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ttrr\Documents\Border Translated Files English\"/>
    </mc:Choice>
  </mc:AlternateContent>
  <bookViews>
    <workbookView xWindow="765" yWindow="-30" windowWidth="14940" windowHeight="11700"/>
  </bookViews>
  <sheets>
    <sheet name="Description of File" sheetId="18" r:id="rId1"/>
    <sheet name="U.S. Population" sheetId="2" r:id="rId2"/>
    <sheet name="México Population" sheetId="1" r:id="rId3"/>
    <sheet name="Full History" sheetId="15" r:id="rId4"/>
    <sheet name="U.S. &amp; México Summary" sheetId="12" r:id="rId5"/>
    <sheet name="U.S. Population Annual Estimate" sheetId="4" r:id="rId6"/>
    <sheet name="US Population Annual Projection" sheetId="17" r:id="rId7"/>
    <sheet name="México Annual Population" sheetId="3" r:id="rId8"/>
    <sheet name="México Components By Decade" sheetId="7" r:id="rId9"/>
    <sheet name="México Components, Annual" sheetId="6" r:id="rId10"/>
    <sheet name="México Components, Annual Rate" sheetId="8" r:id="rId11"/>
    <sheet name="U.S. Population by Age" sheetId="9" r:id="rId12"/>
    <sheet name="México, 5 Age Groups" sheetId="11" r:id="rId13"/>
    <sheet name="México, 18 Age Groups" sheetId="10" r:id="rId14"/>
    <sheet name="U.S. &amp; México by Age" sheetId="13" r:id="rId15"/>
    <sheet name="U.S. &amp; México Household Size" sheetId="14" r:id="rId16"/>
    <sheet name="U.S. Hispanics" sheetId="5" r:id="rId17"/>
  </sheets>
  <definedNames>
    <definedName name="_xlnm.Print_Area" localSheetId="11">'U.S. Population by Age'!#REF!</definedName>
    <definedName name="_xlnm.Print_Titles" localSheetId="11">'U.S. Population by Age'!$A:$A</definedName>
  </definedNames>
  <calcPr calcId="152511"/>
</workbook>
</file>

<file path=xl/calcChain.xml><?xml version="1.0" encoding="utf-8"?>
<calcChain xmlns="http://schemas.openxmlformats.org/spreadsheetml/2006/main">
  <c r="C159" i="4" l="1"/>
  <c r="D159" i="4"/>
  <c r="E159" i="4"/>
  <c r="F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Z159" i="4"/>
  <c r="AA159" i="4"/>
  <c r="AB159" i="4"/>
  <c r="AC159" i="4"/>
  <c r="AD159" i="4"/>
  <c r="AE159" i="4"/>
  <c r="AF159" i="4"/>
  <c r="AG159" i="4"/>
  <c r="AH159" i="4"/>
  <c r="AI159" i="4"/>
  <c r="AJ159" i="4"/>
  <c r="AK159" i="4"/>
  <c r="AL159" i="4"/>
  <c r="AM159" i="4"/>
  <c r="AN159" i="4"/>
  <c r="AO159" i="4"/>
  <c r="AP159" i="4"/>
  <c r="AQ159" i="4"/>
  <c r="AR159" i="4"/>
  <c r="AS159" i="4"/>
  <c r="AT159" i="4"/>
  <c r="AU159" i="4"/>
  <c r="C161" i="4"/>
  <c r="D161" i="4"/>
  <c r="E161" i="4"/>
  <c r="F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Z161" i="4"/>
  <c r="AA161" i="4"/>
  <c r="AB161" i="4"/>
  <c r="AC161" i="4"/>
  <c r="AD161" i="4"/>
  <c r="AE161" i="4"/>
  <c r="AF161" i="4"/>
  <c r="AG161" i="4"/>
  <c r="AH161" i="4"/>
  <c r="AI161" i="4"/>
  <c r="AJ161" i="4"/>
  <c r="AK161" i="4"/>
  <c r="AL161" i="4"/>
  <c r="AM161" i="4"/>
  <c r="AN161" i="4"/>
  <c r="AO161" i="4"/>
  <c r="AP161" i="4"/>
  <c r="AQ161" i="4"/>
  <c r="AR161" i="4"/>
  <c r="AS161" i="4"/>
  <c r="AT161" i="4"/>
  <c r="AU161" i="4"/>
  <c r="C162" i="4"/>
  <c r="D162" i="4"/>
  <c r="E162" i="4"/>
  <c r="F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Z162" i="4"/>
  <c r="AA162" i="4"/>
  <c r="AB162" i="4"/>
  <c r="AC162" i="4"/>
  <c r="AD162" i="4"/>
  <c r="AE162" i="4"/>
  <c r="AF162" i="4"/>
  <c r="AG162" i="4"/>
  <c r="AH162" i="4"/>
  <c r="AI162" i="4"/>
  <c r="AJ162" i="4"/>
  <c r="AK162" i="4"/>
  <c r="AL162" i="4"/>
  <c r="AM162" i="4"/>
  <c r="AN162" i="4"/>
  <c r="AO162" i="4"/>
  <c r="AP162" i="4"/>
  <c r="AQ162" i="4"/>
  <c r="AR162" i="4"/>
  <c r="AS162" i="4"/>
  <c r="AT162" i="4"/>
  <c r="AU162" i="4"/>
  <c r="C163" i="4"/>
  <c r="D163" i="4"/>
  <c r="E163" i="4"/>
  <c r="F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Z163" i="4"/>
  <c r="AA163" i="4"/>
  <c r="AB163" i="4"/>
  <c r="AC163" i="4"/>
  <c r="AD163" i="4"/>
  <c r="AE163" i="4"/>
  <c r="AF163" i="4"/>
  <c r="AG163" i="4"/>
  <c r="AH163" i="4"/>
  <c r="AI163" i="4"/>
  <c r="AJ163" i="4"/>
  <c r="AK163" i="4"/>
  <c r="AL163" i="4"/>
  <c r="AM163" i="4"/>
  <c r="AN163" i="4"/>
  <c r="AO163" i="4"/>
  <c r="AP163" i="4"/>
  <c r="AQ163" i="4"/>
  <c r="AR163" i="4"/>
  <c r="AS163" i="4"/>
  <c r="AT163" i="4"/>
  <c r="AU163" i="4"/>
  <c r="B163" i="4"/>
  <c r="B162" i="4"/>
  <c r="B161" i="4"/>
  <c r="B159" i="4"/>
  <c r="B151" i="4"/>
  <c r="C151" i="4"/>
  <c r="D151" i="4"/>
  <c r="E151" i="4"/>
  <c r="F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Z151" i="4"/>
  <c r="AA151" i="4"/>
  <c r="AB151" i="4"/>
  <c r="AC151" i="4"/>
  <c r="AD151" i="4"/>
  <c r="AE151" i="4"/>
  <c r="AF151" i="4"/>
  <c r="AG151" i="4"/>
  <c r="AH151" i="4"/>
  <c r="AI151" i="4"/>
  <c r="AJ151" i="4"/>
  <c r="AK151" i="4"/>
  <c r="AL151" i="4"/>
  <c r="AM151" i="4"/>
  <c r="AN151" i="4"/>
  <c r="AO151" i="4"/>
  <c r="AP151" i="4"/>
  <c r="AQ151" i="4"/>
  <c r="AR151" i="4"/>
  <c r="AS151" i="4"/>
  <c r="AT151" i="4"/>
  <c r="AU151" i="4"/>
  <c r="B93" i="4"/>
  <c r="C93" i="4"/>
  <c r="D93" i="4"/>
  <c r="E93" i="4"/>
  <c r="F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BE47" i="4"/>
  <c r="BF47" i="4"/>
  <c r="BG47" i="4"/>
  <c r="BH47" i="4"/>
  <c r="BI47" i="4"/>
  <c r="BJ47" i="4"/>
  <c r="BK47" i="4"/>
  <c r="BL47" i="4"/>
  <c r="BM47" i="4"/>
  <c r="BN47" i="4"/>
  <c r="BO47" i="4"/>
  <c r="AV47" i="4"/>
  <c r="AW47" i="4"/>
  <c r="AX47" i="4"/>
  <c r="AY47" i="4"/>
  <c r="AZ47" i="4"/>
  <c r="BB47" i="4"/>
  <c r="BC47" i="4"/>
  <c r="BA47" i="4" l="1"/>
  <c r="BD47" i="4"/>
  <c r="G47" i="4"/>
  <c r="I47" i="4"/>
  <c r="C136" i="17"/>
  <c r="D136" i="17"/>
  <c r="E136" i="17"/>
  <c r="F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C137" i="17"/>
  <c r="D137" i="17"/>
  <c r="E137" i="17"/>
  <c r="F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C138" i="17"/>
  <c r="D138" i="17"/>
  <c r="E138" i="17"/>
  <c r="F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C139" i="17"/>
  <c r="D139" i="17"/>
  <c r="F139" i="17"/>
  <c r="K139" i="17"/>
  <c r="L139" i="17"/>
  <c r="M139" i="17"/>
  <c r="N139" i="17"/>
  <c r="O139" i="17"/>
  <c r="P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B139" i="17"/>
  <c r="B138" i="17"/>
  <c r="B137" i="17"/>
  <c r="B136" i="17"/>
  <c r="AU133" i="17"/>
  <c r="AT133" i="17"/>
  <c r="AS133" i="17"/>
  <c r="AR133" i="17"/>
  <c r="AQ133" i="17"/>
  <c r="AP133" i="17"/>
  <c r="AO133" i="17"/>
  <c r="AN133" i="17"/>
  <c r="AM133" i="17"/>
  <c r="AL133" i="17"/>
  <c r="AK133" i="17"/>
  <c r="AJ133" i="17"/>
  <c r="AI133" i="17"/>
  <c r="AH133" i="17"/>
  <c r="AG133" i="17"/>
  <c r="AF133" i="17"/>
  <c r="AE133" i="17"/>
  <c r="AD133" i="17"/>
  <c r="AC133" i="17"/>
  <c r="AB133" i="17"/>
  <c r="AA133" i="17"/>
  <c r="Z133" i="17"/>
  <c r="Y133" i="17"/>
  <c r="X133" i="17"/>
  <c r="W133" i="17"/>
  <c r="V133" i="17"/>
  <c r="U133" i="17"/>
  <c r="P133" i="17"/>
  <c r="O133" i="17"/>
  <c r="N133" i="17"/>
  <c r="M133" i="17"/>
  <c r="L133" i="17"/>
  <c r="K133" i="17"/>
  <c r="F133" i="17"/>
  <c r="D133" i="17"/>
  <c r="C133" i="17"/>
  <c r="B133" i="17"/>
  <c r="AU132" i="17"/>
  <c r="AT132" i="17"/>
  <c r="AS132" i="17"/>
  <c r="AR132" i="17"/>
  <c r="AQ132" i="17"/>
  <c r="AP132" i="17"/>
  <c r="AO132" i="17"/>
  <c r="AN132" i="17"/>
  <c r="AM132" i="17"/>
  <c r="AL132" i="17"/>
  <c r="AK132" i="17"/>
  <c r="AJ132" i="17"/>
  <c r="AI132" i="17"/>
  <c r="AH132" i="17"/>
  <c r="AG132" i="17"/>
  <c r="AF132" i="17"/>
  <c r="AE132" i="17"/>
  <c r="AD132" i="17"/>
  <c r="AC132" i="17"/>
  <c r="AB132" i="17"/>
  <c r="AA132" i="17"/>
  <c r="Z132" i="17"/>
  <c r="Y132" i="17"/>
  <c r="X132" i="17"/>
  <c r="W132" i="17"/>
  <c r="V132" i="17"/>
  <c r="U132" i="17"/>
  <c r="P132" i="17"/>
  <c r="O132" i="17"/>
  <c r="N132" i="17"/>
  <c r="M132" i="17"/>
  <c r="L132" i="17"/>
  <c r="K132" i="17"/>
  <c r="F132" i="17"/>
  <c r="D132" i="17"/>
  <c r="C132" i="17"/>
  <c r="B132" i="17"/>
  <c r="AU131" i="17"/>
  <c r="AT131" i="17"/>
  <c r="AS131" i="17"/>
  <c r="AR131" i="17"/>
  <c r="AQ131" i="17"/>
  <c r="AP131" i="17"/>
  <c r="AO131" i="17"/>
  <c r="AN131" i="17"/>
  <c r="AM131" i="17"/>
  <c r="AL131" i="17"/>
  <c r="AK131" i="17"/>
  <c r="AJ131" i="17"/>
  <c r="AI131" i="17"/>
  <c r="AH131" i="17"/>
  <c r="AG131" i="17"/>
  <c r="AF131" i="17"/>
  <c r="AE131" i="17"/>
  <c r="AD131" i="17"/>
  <c r="AC131" i="17"/>
  <c r="AB131" i="17"/>
  <c r="AA131" i="17"/>
  <c r="Z131" i="17"/>
  <c r="Y131" i="17"/>
  <c r="X131" i="17"/>
  <c r="W131" i="17"/>
  <c r="V131" i="17"/>
  <c r="U131" i="17"/>
  <c r="P131" i="17"/>
  <c r="O131" i="17"/>
  <c r="N131" i="17"/>
  <c r="M131" i="17"/>
  <c r="L131" i="17"/>
  <c r="K131" i="17"/>
  <c r="F131" i="17"/>
  <c r="D131" i="17"/>
  <c r="C131" i="17"/>
  <c r="B131" i="17"/>
  <c r="AU130" i="17"/>
  <c r="AT130" i="17"/>
  <c r="AS130" i="17"/>
  <c r="AR130" i="17"/>
  <c r="AQ130" i="17"/>
  <c r="AP130" i="17"/>
  <c r="AO130" i="17"/>
  <c r="AN130" i="17"/>
  <c r="AM130" i="17"/>
  <c r="AL130" i="17"/>
  <c r="AK130" i="17"/>
  <c r="AJ130" i="17"/>
  <c r="AI130" i="17"/>
  <c r="AH130" i="17"/>
  <c r="AG130" i="17"/>
  <c r="AF130" i="17"/>
  <c r="AE130" i="17"/>
  <c r="AD130" i="17"/>
  <c r="AC130" i="17"/>
  <c r="AB130" i="17"/>
  <c r="AA130" i="17"/>
  <c r="Z130" i="17"/>
  <c r="Y130" i="17"/>
  <c r="X130" i="17"/>
  <c r="W130" i="17"/>
  <c r="V130" i="17"/>
  <c r="U130" i="17"/>
  <c r="P130" i="17"/>
  <c r="O130" i="17"/>
  <c r="N130" i="17"/>
  <c r="M130" i="17"/>
  <c r="L130" i="17"/>
  <c r="K130" i="17"/>
  <c r="F130" i="17"/>
  <c r="D130" i="17"/>
  <c r="C130" i="17"/>
  <c r="B130" i="17"/>
  <c r="AU129" i="17"/>
  <c r="AT129" i="17"/>
  <c r="AS129" i="17"/>
  <c r="AR129" i="17"/>
  <c r="AQ129" i="17"/>
  <c r="AP129" i="17"/>
  <c r="AO129" i="17"/>
  <c r="AN129" i="17"/>
  <c r="AM129" i="17"/>
  <c r="AL129" i="17"/>
  <c r="AK129" i="17"/>
  <c r="AJ129" i="17"/>
  <c r="AI129" i="17"/>
  <c r="AH129" i="17"/>
  <c r="AG129" i="17"/>
  <c r="AF129" i="17"/>
  <c r="AE129" i="17"/>
  <c r="AD129" i="17"/>
  <c r="AC129" i="17"/>
  <c r="AB129" i="17"/>
  <c r="AA129" i="17"/>
  <c r="Z129" i="17"/>
  <c r="Y129" i="17"/>
  <c r="X129" i="17"/>
  <c r="W129" i="17"/>
  <c r="V129" i="17"/>
  <c r="U129" i="17"/>
  <c r="P129" i="17"/>
  <c r="O129" i="17"/>
  <c r="N129" i="17"/>
  <c r="M129" i="17"/>
  <c r="L129" i="17"/>
  <c r="K129" i="17"/>
  <c r="F129" i="17"/>
  <c r="D129" i="17"/>
  <c r="C129" i="17"/>
  <c r="B129" i="17"/>
  <c r="AU128" i="17"/>
  <c r="AT128" i="17"/>
  <c r="AS128" i="17"/>
  <c r="AR128" i="17"/>
  <c r="AQ128" i="17"/>
  <c r="AP128" i="17"/>
  <c r="AO128" i="17"/>
  <c r="AN128" i="17"/>
  <c r="AM128" i="17"/>
  <c r="AL128" i="17"/>
  <c r="AK128" i="17"/>
  <c r="AJ128" i="17"/>
  <c r="AI128" i="17"/>
  <c r="AH128" i="17"/>
  <c r="AG128" i="17"/>
  <c r="AF128" i="17"/>
  <c r="AE128" i="17"/>
  <c r="AD128" i="17"/>
  <c r="AC128" i="17"/>
  <c r="AB128" i="17"/>
  <c r="AA128" i="17"/>
  <c r="Z128" i="17"/>
  <c r="Y128" i="17"/>
  <c r="X128" i="17"/>
  <c r="W128" i="17"/>
  <c r="V128" i="17"/>
  <c r="U128" i="17"/>
  <c r="P128" i="17"/>
  <c r="O128" i="17"/>
  <c r="N128" i="17"/>
  <c r="M128" i="17"/>
  <c r="L128" i="17"/>
  <c r="K128" i="17"/>
  <c r="F128" i="17"/>
  <c r="D128" i="17"/>
  <c r="C128" i="17"/>
  <c r="B128" i="17"/>
  <c r="AU127" i="17"/>
  <c r="AT127" i="17"/>
  <c r="AS127" i="17"/>
  <c r="AR127" i="17"/>
  <c r="AQ127" i="17"/>
  <c r="AP127" i="17"/>
  <c r="AO127" i="17"/>
  <c r="AN127" i="17"/>
  <c r="AM127" i="17"/>
  <c r="AL127" i="17"/>
  <c r="AK127" i="17"/>
  <c r="AJ127" i="17"/>
  <c r="AI127" i="17"/>
  <c r="AH127" i="17"/>
  <c r="AG127" i="17"/>
  <c r="AF127" i="17"/>
  <c r="AE127" i="17"/>
  <c r="AD127" i="17"/>
  <c r="AC127" i="17"/>
  <c r="AB127" i="17"/>
  <c r="AA127" i="17"/>
  <c r="Z127" i="17"/>
  <c r="Y127" i="17"/>
  <c r="X127" i="17"/>
  <c r="W127" i="17"/>
  <c r="V127" i="17"/>
  <c r="U127" i="17"/>
  <c r="P127" i="17"/>
  <c r="O127" i="17"/>
  <c r="N127" i="17"/>
  <c r="M127" i="17"/>
  <c r="L127" i="17"/>
  <c r="K127" i="17"/>
  <c r="F127" i="17"/>
  <c r="D127" i="17"/>
  <c r="C127" i="17"/>
  <c r="B127" i="17"/>
  <c r="AU126" i="17"/>
  <c r="AT126" i="17"/>
  <c r="AS126" i="17"/>
  <c r="AR126" i="17"/>
  <c r="AQ126" i="17"/>
  <c r="AP126" i="17"/>
  <c r="AO126" i="17"/>
  <c r="AN126" i="17"/>
  <c r="AM126" i="17"/>
  <c r="AL126" i="17"/>
  <c r="AK126" i="17"/>
  <c r="AJ126" i="17"/>
  <c r="AI126" i="17"/>
  <c r="AH126" i="17"/>
  <c r="AG126" i="17"/>
  <c r="AF126" i="17"/>
  <c r="AE126" i="17"/>
  <c r="AD126" i="17"/>
  <c r="AC126" i="17"/>
  <c r="AB126" i="17"/>
  <c r="AA126" i="17"/>
  <c r="Z126" i="17"/>
  <c r="Y126" i="17"/>
  <c r="X126" i="17"/>
  <c r="W126" i="17"/>
  <c r="V126" i="17"/>
  <c r="U126" i="17"/>
  <c r="P126" i="17"/>
  <c r="O126" i="17"/>
  <c r="N126" i="17"/>
  <c r="M126" i="17"/>
  <c r="L126" i="17"/>
  <c r="K126" i="17"/>
  <c r="F126" i="17"/>
  <c r="D126" i="17"/>
  <c r="C126" i="17"/>
  <c r="B126" i="17"/>
  <c r="AU125" i="17"/>
  <c r="AT125" i="17"/>
  <c r="AS125" i="17"/>
  <c r="AR125" i="17"/>
  <c r="AQ125" i="17"/>
  <c r="AP125" i="17"/>
  <c r="AO125" i="17"/>
  <c r="AN125" i="17"/>
  <c r="AM125" i="17"/>
  <c r="AL125" i="17"/>
  <c r="AK125" i="17"/>
  <c r="AJ125" i="17"/>
  <c r="AI125" i="17"/>
  <c r="AH125" i="17"/>
  <c r="AG125" i="17"/>
  <c r="AF125" i="17"/>
  <c r="AE125" i="17"/>
  <c r="AD125" i="17"/>
  <c r="AC125" i="17"/>
  <c r="AB125" i="17"/>
  <c r="AA125" i="17"/>
  <c r="Z125" i="17"/>
  <c r="Y125" i="17"/>
  <c r="X125" i="17"/>
  <c r="W125" i="17"/>
  <c r="V125" i="17"/>
  <c r="U125" i="17"/>
  <c r="P125" i="17"/>
  <c r="O125" i="17"/>
  <c r="N125" i="17"/>
  <c r="M125" i="17"/>
  <c r="L125" i="17"/>
  <c r="K125" i="17"/>
  <c r="F125" i="17"/>
  <c r="D125" i="17"/>
  <c r="C125" i="17"/>
  <c r="B125" i="17"/>
  <c r="AU124" i="17"/>
  <c r="AT124" i="17"/>
  <c r="AS124" i="17"/>
  <c r="AR124" i="17"/>
  <c r="AQ124" i="17"/>
  <c r="AP124" i="17"/>
  <c r="AO124" i="17"/>
  <c r="AN124" i="17"/>
  <c r="AM124" i="17"/>
  <c r="AL124" i="17"/>
  <c r="AK124" i="17"/>
  <c r="AJ124" i="17"/>
  <c r="AI124" i="17"/>
  <c r="AH124" i="17"/>
  <c r="AG124" i="17"/>
  <c r="AF124" i="17"/>
  <c r="AE124" i="17"/>
  <c r="AD124" i="17"/>
  <c r="AC124" i="17"/>
  <c r="AB124" i="17"/>
  <c r="AA124" i="17"/>
  <c r="Z124" i="17"/>
  <c r="Y124" i="17"/>
  <c r="X124" i="17"/>
  <c r="W124" i="17"/>
  <c r="V124" i="17"/>
  <c r="U124" i="17"/>
  <c r="P124" i="17"/>
  <c r="O124" i="17"/>
  <c r="N124" i="17"/>
  <c r="M124" i="17"/>
  <c r="L124" i="17"/>
  <c r="K124" i="17"/>
  <c r="F124" i="17"/>
  <c r="D124" i="17"/>
  <c r="C124" i="17"/>
  <c r="B124" i="17"/>
  <c r="AU123" i="17"/>
  <c r="AT123" i="17"/>
  <c r="AS123" i="17"/>
  <c r="AR123" i="17"/>
  <c r="AQ123" i="17"/>
  <c r="AP123" i="17"/>
  <c r="AO123" i="17"/>
  <c r="AN123" i="17"/>
  <c r="AM123" i="17"/>
  <c r="AL123" i="17"/>
  <c r="AK123" i="17"/>
  <c r="AJ123" i="17"/>
  <c r="AI123" i="17"/>
  <c r="AH123" i="17"/>
  <c r="AG123" i="17"/>
  <c r="AF123" i="17"/>
  <c r="AE123" i="17"/>
  <c r="AD123" i="17"/>
  <c r="AC123" i="17"/>
  <c r="AB123" i="17"/>
  <c r="AA123" i="17"/>
  <c r="Z123" i="17"/>
  <c r="Y123" i="17"/>
  <c r="X123" i="17"/>
  <c r="W123" i="17"/>
  <c r="V123" i="17"/>
  <c r="U123" i="17"/>
  <c r="T123" i="17"/>
  <c r="S123" i="17"/>
  <c r="R123" i="17"/>
  <c r="Q123" i="17"/>
  <c r="P123" i="17"/>
  <c r="O123" i="17"/>
  <c r="N123" i="17"/>
  <c r="M123" i="17"/>
  <c r="L123" i="17"/>
  <c r="K123" i="17"/>
  <c r="F123" i="17"/>
  <c r="E123" i="17"/>
  <c r="D123" i="17"/>
  <c r="C123" i="17"/>
  <c r="B123" i="17"/>
  <c r="AU122" i="17"/>
  <c r="AT122" i="17"/>
  <c r="AS122" i="17"/>
  <c r="AR122" i="17"/>
  <c r="AQ122" i="17"/>
  <c r="AP122" i="17"/>
  <c r="AO122" i="17"/>
  <c r="AN122" i="17"/>
  <c r="AM122" i="17"/>
  <c r="AL122" i="17"/>
  <c r="AK122" i="17"/>
  <c r="AJ122" i="17"/>
  <c r="AI122" i="17"/>
  <c r="AH122" i="17"/>
  <c r="AG122" i="17"/>
  <c r="AF122" i="17"/>
  <c r="AE122" i="17"/>
  <c r="AD122" i="17"/>
  <c r="AC122" i="17"/>
  <c r="AB122" i="17"/>
  <c r="AA122" i="17"/>
  <c r="Z122" i="17"/>
  <c r="Y122" i="17"/>
  <c r="X122" i="17"/>
  <c r="W122" i="17"/>
  <c r="V122" i="17"/>
  <c r="U122" i="17"/>
  <c r="T122" i="17"/>
  <c r="S122" i="17"/>
  <c r="R122" i="17"/>
  <c r="Q122" i="17"/>
  <c r="P122" i="17"/>
  <c r="O122" i="17"/>
  <c r="N122" i="17"/>
  <c r="M122" i="17"/>
  <c r="L122" i="17"/>
  <c r="K122" i="17"/>
  <c r="F122" i="17"/>
  <c r="E122" i="17"/>
  <c r="D122" i="17"/>
  <c r="C122" i="17"/>
  <c r="B122" i="17"/>
  <c r="AU121" i="17"/>
  <c r="AT121" i="17"/>
  <c r="AS121" i="17"/>
  <c r="AR121" i="17"/>
  <c r="AQ121" i="17"/>
  <c r="AP121" i="17"/>
  <c r="AO121" i="17"/>
  <c r="AN121" i="17"/>
  <c r="AM121" i="17"/>
  <c r="AL121" i="17"/>
  <c r="AK121" i="17"/>
  <c r="AJ121" i="17"/>
  <c r="AI121" i="17"/>
  <c r="AH121" i="17"/>
  <c r="AG121" i="17"/>
  <c r="AF121" i="17"/>
  <c r="AE121" i="17"/>
  <c r="AD121" i="17"/>
  <c r="AC121" i="17"/>
  <c r="AB121" i="17"/>
  <c r="AA121" i="17"/>
  <c r="Z121" i="17"/>
  <c r="Y121" i="17"/>
  <c r="X121" i="17"/>
  <c r="W121" i="17"/>
  <c r="V121" i="17"/>
  <c r="U121" i="17"/>
  <c r="T121" i="17"/>
  <c r="S121" i="17"/>
  <c r="R121" i="17"/>
  <c r="Q121" i="17"/>
  <c r="P121" i="17"/>
  <c r="O121" i="17"/>
  <c r="N121" i="17"/>
  <c r="M121" i="17"/>
  <c r="L121" i="17"/>
  <c r="K121" i="17"/>
  <c r="F121" i="17"/>
  <c r="E121" i="17"/>
  <c r="D121" i="17"/>
  <c r="C121" i="17"/>
  <c r="B121" i="17"/>
  <c r="AU120" i="17"/>
  <c r="AT120" i="17"/>
  <c r="AS120" i="17"/>
  <c r="AR120" i="17"/>
  <c r="AQ120" i="17"/>
  <c r="AP120" i="17"/>
  <c r="AO120" i="17"/>
  <c r="AN120" i="17"/>
  <c r="AM120" i="17"/>
  <c r="AL120" i="17"/>
  <c r="AK120" i="17"/>
  <c r="AJ120" i="17"/>
  <c r="AI120" i="17"/>
  <c r="AH120" i="17"/>
  <c r="AG120" i="17"/>
  <c r="AF120" i="17"/>
  <c r="AE120" i="17"/>
  <c r="AD120" i="17"/>
  <c r="AC120" i="17"/>
  <c r="AB120" i="17"/>
  <c r="AA120" i="17"/>
  <c r="Z120" i="17"/>
  <c r="Y120" i="17"/>
  <c r="X120" i="17"/>
  <c r="W120" i="17"/>
  <c r="V120" i="17"/>
  <c r="U120" i="17"/>
  <c r="T120" i="17"/>
  <c r="S120" i="17"/>
  <c r="R120" i="17"/>
  <c r="Q120" i="17"/>
  <c r="P120" i="17"/>
  <c r="O120" i="17"/>
  <c r="N120" i="17"/>
  <c r="M120" i="17"/>
  <c r="L120" i="17"/>
  <c r="K120" i="17"/>
  <c r="F120" i="17"/>
  <c r="E120" i="17"/>
  <c r="D120" i="17"/>
  <c r="C120" i="17"/>
  <c r="B120" i="17"/>
  <c r="AU119" i="17"/>
  <c r="AT119" i="17"/>
  <c r="AS119" i="17"/>
  <c r="AR119" i="17"/>
  <c r="AQ119" i="17"/>
  <c r="AP119" i="17"/>
  <c r="AO119" i="17"/>
  <c r="AN119" i="17"/>
  <c r="AM119" i="17"/>
  <c r="AL119" i="17"/>
  <c r="AK119" i="17"/>
  <c r="AJ119" i="17"/>
  <c r="AI119" i="17"/>
  <c r="AH119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S119" i="17"/>
  <c r="R119" i="17"/>
  <c r="Q119" i="17"/>
  <c r="P119" i="17"/>
  <c r="O119" i="17"/>
  <c r="N119" i="17"/>
  <c r="M119" i="17"/>
  <c r="L119" i="17"/>
  <c r="K119" i="17"/>
  <c r="F119" i="17"/>
  <c r="E119" i="17"/>
  <c r="D119" i="17"/>
  <c r="C119" i="17"/>
  <c r="B119" i="17"/>
  <c r="AU118" i="17"/>
  <c r="AT118" i="17"/>
  <c r="AS118" i="17"/>
  <c r="AR118" i="17"/>
  <c r="AQ118" i="17"/>
  <c r="AP118" i="17"/>
  <c r="AO118" i="17"/>
  <c r="AN118" i="17"/>
  <c r="AM118" i="17"/>
  <c r="AL118" i="17"/>
  <c r="AK118" i="17"/>
  <c r="AJ118" i="17"/>
  <c r="AI118" i="17"/>
  <c r="AH118" i="17"/>
  <c r="AG118" i="17"/>
  <c r="AF118" i="17"/>
  <c r="AE118" i="17"/>
  <c r="AD118" i="17"/>
  <c r="AC118" i="17"/>
  <c r="AB118" i="17"/>
  <c r="AA118" i="17"/>
  <c r="Z118" i="17"/>
  <c r="Y118" i="17"/>
  <c r="X118" i="17"/>
  <c r="W118" i="17"/>
  <c r="V118" i="17"/>
  <c r="U118" i="17"/>
  <c r="T118" i="17"/>
  <c r="S118" i="17"/>
  <c r="R118" i="17"/>
  <c r="Q118" i="17"/>
  <c r="P118" i="17"/>
  <c r="O118" i="17"/>
  <c r="N118" i="17"/>
  <c r="M118" i="17"/>
  <c r="L118" i="17"/>
  <c r="K118" i="17"/>
  <c r="F118" i="17"/>
  <c r="E118" i="17"/>
  <c r="D118" i="17"/>
  <c r="C118" i="17"/>
  <c r="B118" i="17"/>
  <c r="AU117" i="17"/>
  <c r="AT117" i="17"/>
  <c r="AS117" i="17"/>
  <c r="AR117" i="17"/>
  <c r="AQ117" i="17"/>
  <c r="AP117" i="17"/>
  <c r="AO117" i="17"/>
  <c r="AN117" i="17"/>
  <c r="AM117" i="17"/>
  <c r="AL117" i="17"/>
  <c r="AK117" i="17"/>
  <c r="AJ117" i="17"/>
  <c r="AI117" i="17"/>
  <c r="AH117" i="17"/>
  <c r="AG117" i="17"/>
  <c r="AF117" i="17"/>
  <c r="AE117" i="17"/>
  <c r="AD117" i="17"/>
  <c r="AC117" i="17"/>
  <c r="AB117" i="17"/>
  <c r="AA117" i="17"/>
  <c r="Z117" i="17"/>
  <c r="Y117" i="17"/>
  <c r="X117" i="17"/>
  <c r="W117" i="17"/>
  <c r="V117" i="17"/>
  <c r="U117" i="17"/>
  <c r="T117" i="17"/>
  <c r="S117" i="17"/>
  <c r="R117" i="17"/>
  <c r="Q117" i="17"/>
  <c r="P117" i="17"/>
  <c r="O117" i="17"/>
  <c r="N117" i="17"/>
  <c r="M117" i="17"/>
  <c r="L117" i="17"/>
  <c r="K117" i="17"/>
  <c r="F117" i="17"/>
  <c r="E117" i="17"/>
  <c r="D117" i="17"/>
  <c r="C117" i="17"/>
  <c r="B117" i="17"/>
  <c r="AU116" i="17"/>
  <c r="AT116" i="17"/>
  <c r="AS116" i="17"/>
  <c r="AR116" i="17"/>
  <c r="AQ116" i="17"/>
  <c r="AP116" i="17"/>
  <c r="AO116" i="17"/>
  <c r="AN116" i="17"/>
  <c r="AM116" i="17"/>
  <c r="AL116" i="17"/>
  <c r="AK116" i="17"/>
  <c r="AJ116" i="17"/>
  <c r="AI116" i="17"/>
  <c r="AH116" i="17"/>
  <c r="AG116" i="17"/>
  <c r="AF116" i="17"/>
  <c r="AE116" i="17"/>
  <c r="AD116" i="17"/>
  <c r="AC116" i="17"/>
  <c r="AB116" i="17"/>
  <c r="AA116" i="17"/>
  <c r="Z116" i="17"/>
  <c r="Y116" i="17"/>
  <c r="X116" i="17"/>
  <c r="W116" i="17"/>
  <c r="V116" i="17"/>
  <c r="U116" i="17"/>
  <c r="T116" i="17"/>
  <c r="S116" i="17"/>
  <c r="R116" i="17"/>
  <c r="Q116" i="17"/>
  <c r="P116" i="17"/>
  <c r="O116" i="17"/>
  <c r="N116" i="17"/>
  <c r="M116" i="17"/>
  <c r="L116" i="17"/>
  <c r="K116" i="17"/>
  <c r="F116" i="17"/>
  <c r="E116" i="17"/>
  <c r="D116" i="17"/>
  <c r="C116" i="17"/>
  <c r="B116" i="17"/>
  <c r="AU115" i="17"/>
  <c r="AT115" i="17"/>
  <c r="AS115" i="17"/>
  <c r="AR115" i="17"/>
  <c r="AQ115" i="17"/>
  <c r="AP115" i="17"/>
  <c r="AO115" i="17"/>
  <c r="AN115" i="17"/>
  <c r="AM115" i="17"/>
  <c r="AL115" i="17"/>
  <c r="AK115" i="17"/>
  <c r="AJ115" i="17"/>
  <c r="AI115" i="17"/>
  <c r="AH115" i="17"/>
  <c r="AG115" i="17"/>
  <c r="AF115" i="17"/>
  <c r="AE115" i="17"/>
  <c r="AD115" i="17"/>
  <c r="AC115" i="17"/>
  <c r="AB115" i="17"/>
  <c r="AA115" i="17"/>
  <c r="Z115" i="17"/>
  <c r="Y115" i="17"/>
  <c r="X115" i="17"/>
  <c r="W115" i="17"/>
  <c r="V115" i="17"/>
  <c r="U115" i="17"/>
  <c r="T115" i="17"/>
  <c r="S115" i="17"/>
  <c r="R115" i="17"/>
  <c r="Q115" i="17"/>
  <c r="P115" i="17"/>
  <c r="O115" i="17"/>
  <c r="N115" i="17"/>
  <c r="M115" i="17"/>
  <c r="L115" i="17"/>
  <c r="K115" i="17"/>
  <c r="F115" i="17"/>
  <c r="E115" i="17"/>
  <c r="D115" i="17"/>
  <c r="C115" i="17"/>
  <c r="B115" i="17"/>
  <c r="AU114" i="17"/>
  <c r="AT114" i="17"/>
  <c r="AS114" i="17"/>
  <c r="AR114" i="17"/>
  <c r="AQ114" i="17"/>
  <c r="AP114" i="17"/>
  <c r="AO114" i="17"/>
  <c r="AN114" i="17"/>
  <c r="AM114" i="17"/>
  <c r="AL114" i="17"/>
  <c r="AK114" i="17"/>
  <c r="AJ114" i="17"/>
  <c r="AI114" i="17"/>
  <c r="AH114" i="17"/>
  <c r="AG114" i="17"/>
  <c r="AF114" i="17"/>
  <c r="AE114" i="17"/>
  <c r="AD114" i="17"/>
  <c r="AC114" i="17"/>
  <c r="AB114" i="17"/>
  <c r="AA114" i="17"/>
  <c r="Z114" i="17"/>
  <c r="Y114" i="17"/>
  <c r="X114" i="17"/>
  <c r="W114" i="17"/>
  <c r="V114" i="17"/>
  <c r="U114" i="17"/>
  <c r="T114" i="17"/>
  <c r="S114" i="17"/>
  <c r="R114" i="17"/>
  <c r="Q114" i="17"/>
  <c r="P114" i="17"/>
  <c r="O114" i="17"/>
  <c r="N114" i="17"/>
  <c r="M114" i="17"/>
  <c r="L114" i="17"/>
  <c r="K114" i="17"/>
  <c r="F114" i="17"/>
  <c r="E114" i="17"/>
  <c r="D114" i="17"/>
  <c r="C114" i="17"/>
  <c r="B114" i="17"/>
  <c r="AU113" i="17"/>
  <c r="AT113" i="17"/>
  <c r="AS113" i="17"/>
  <c r="AR113" i="17"/>
  <c r="AQ113" i="17"/>
  <c r="AP113" i="17"/>
  <c r="AO113" i="17"/>
  <c r="AN113" i="17"/>
  <c r="AM113" i="17"/>
  <c r="AL113" i="17"/>
  <c r="AK113" i="17"/>
  <c r="AJ113" i="17"/>
  <c r="AI113" i="17"/>
  <c r="AH113" i="17"/>
  <c r="AG113" i="17"/>
  <c r="AF113" i="17"/>
  <c r="AE113" i="17"/>
  <c r="AD113" i="17"/>
  <c r="AC113" i="17"/>
  <c r="AB113" i="17"/>
  <c r="AA113" i="17"/>
  <c r="Z113" i="17"/>
  <c r="Y113" i="17"/>
  <c r="X113" i="17"/>
  <c r="W113" i="17"/>
  <c r="V113" i="17"/>
  <c r="U113" i="17"/>
  <c r="T113" i="17"/>
  <c r="S113" i="17"/>
  <c r="R113" i="17"/>
  <c r="Q113" i="17"/>
  <c r="P113" i="17"/>
  <c r="O113" i="17"/>
  <c r="N113" i="17"/>
  <c r="M113" i="17"/>
  <c r="L113" i="17"/>
  <c r="K113" i="17"/>
  <c r="F113" i="17"/>
  <c r="E113" i="17"/>
  <c r="D113" i="17"/>
  <c r="C113" i="17"/>
  <c r="B113" i="17"/>
  <c r="AU112" i="17"/>
  <c r="AT112" i="17"/>
  <c r="AS112" i="17"/>
  <c r="AR112" i="17"/>
  <c r="AQ112" i="17"/>
  <c r="AP112" i="17"/>
  <c r="AO112" i="17"/>
  <c r="AN112" i="17"/>
  <c r="AM112" i="17"/>
  <c r="AL112" i="17"/>
  <c r="AK112" i="17"/>
  <c r="AJ112" i="17"/>
  <c r="AI112" i="17"/>
  <c r="AH112" i="17"/>
  <c r="AG112" i="17"/>
  <c r="AF112" i="17"/>
  <c r="AE112" i="17"/>
  <c r="AD112" i="17"/>
  <c r="AC112" i="17"/>
  <c r="AB112" i="17"/>
  <c r="AA112" i="17"/>
  <c r="Z112" i="17"/>
  <c r="Y112" i="17"/>
  <c r="X112" i="17"/>
  <c r="W112" i="17"/>
  <c r="V112" i="17"/>
  <c r="U112" i="17"/>
  <c r="T112" i="17"/>
  <c r="S112" i="17"/>
  <c r="R112" i="17"/>
  <c r="Q112" i="17"/>
  <c r="P112" i="17"/>
  <c r="O112" i="17"/>
  <c r="N112" i="17"/>
  <c r="M112" i="17"/>
  <c r="L112" i="17"/>
  <c r="K112" i="17"/>
  <c r="F112" i="17"/>
  <c r="E112" i="17"/>
  <c r="D112" i="17"/>
  <c r="C112" i="17"/>
  <c r="B112" i="17"/>
  <c r="AU111" i="17"/>
  <c r="AT111" i="17"/>
  <c r="AS111" i="17"/>
  <c r="AR111" i="17"/>
  <c r="AQ111" i="17"/>
  <c r="AP111" i="17"/>
  <c r="AO111" i="17"/>
  <c r="AN111" i="17"/>
  <c r="AM111" i="17"/>
  <c r="AL111" i="17"/>
  <c r="AK111" i="17"/>
  <c r="AJ111" i="17"/>
  <c r="AI111" i="17"/>
  <c r="AH111" i="17"/>
  <c r="AG111" i="17"/>
  <c r="AF111" i="17"/>
  <c r="AE111" i="17"/>
  <c r="AD111" i="17"/>
  <c r="AC111" i="17"/>
  <c r="AB111" i="17"/>
  <c r="AA111" i="17"/>
  <c r="Z111" i="17"/>
  <c r="Y111" i="17"/>
  <c r="X111" i="17"/>
  <c r="W111" i="17"/>
  <c r="V111" i="17"/>
  <c r="U111" i="17"/>
  <c r="T111" i="17"/>
  <c r="S111" i="17"/>
  <c r="R111" i="17"/>
  <c r="Q111" i="17"/>
  <c r="P111" i="17"/>
  <c r="O111" i="17"/>
  <c r="N111" i="17"/>
  <c r="M111" i="17"/>
  <c r="L111" i="17"/>
  <c r="K111" i="17"/>
  <c r="F111" i="17"/>
  <c r="E111" i="17"/>
  <c r="D111" i="17"/>
  <c r="C111" i="17"/>
  <c r="B111" i="17"/>
  <c r="AU110" i="17"/>
  <c r="AT110" i="17"/>
  <c r="AS110" i="17"/>
  <c r="AR110" i="17"/>
  <c r="AQ110" i="17"/>
  <c r="AP110" i="17"/>
  <c r="AO110" i="17"/>
  <c r="AN110" i="17"/>
  <c r="AM110" i="17"/>
  <c r="AL110" i="17"/>
  <c r="AK110" i="17"/>
  <c r="AJ110" i="17"/>
  <c r="AI110" i="17"/>
  <c r="AH110" i="17"/>
  <c r="AG110" i="17"/>
  <c r="AF110" i="17"/>
  <c r="AE110" i="17"/>
  <c r="AD110" i="17"/>
  <c r="AC110" i="17"/>
  <c r="AB110" i="17"/>
  <c r="AA110" i="17"/>
  <c r="Z110" i="17"/>
  <c r="Y110" i="17"/>
  <c r="X110" i="17"/>
  <c r="W110" i="17"/>
  <c r="V110" i="17"/>
  <c r="U110" i="17"/>
  <c r="T110" i="17"/>
  <c r="S110" i="17"/>
  <c r="R110" i="17"/>
  <c r="Q110" i="17"/>
  <c r="P110" i="17"/>
  <c r="O110" i="17"/>
  <c r="N110" i="17"/>
  <c r="M110" i="17"/>
  <c r="L110" i="17"/>
  <c r="K110" i="17"/>
  <c r="F110" i="17"/>
  <c r="E110" i="17"/>
  <c r="D110" i="17"/>
  <c r="C110" i="17"/>
  <c r="B110" i="17"/>
  <c r="AU109" i="17"/>
  <c r="AT109" i="17"/>
  <c r="AS109" i="17"/>
  <c r="AR109" i="17"/>
  <c r="AQ109" i="17"/>
  <c r="AP109" i="17"/>
  <c r="AO109" i="17"/>
  <c r="AN109" i="17"/>
  <c r="AM109" i="17"/>
  <c r="AL109" i="17"/>
  <c r="AK109" i="17"/>
  <c r="AJ109" i="17"/>
  <c r="AI109" i="17"/>
  <c r="AH109" i="17"/>
  <c r="AG109" i="17"/>
  <c r="AF109" i="17"/>
  <c r="AE109" i="17"/>
  <c r="AD109" i="17"/>
  <c r="AC109" i="17"/>
  <c r="AB109" i="17"/>
  <c r="AA109" i="17"/>
  <c r="Z109" i="17"/>
  <c r="Y109" i="17"/>
  <c r="X109" i="17"/>
  <c r="W109" i="17"/>
  <c r="V109" i="17"/>
  <c r="U109" i="17"/>
  <c r="T109" i="17"/>
  <c r="S109" i="17"/>
  <c r="R109" i="17"/>
  <c r="Q109" i="17"/>
  <c r="P109" i="17"/>
  <c r="O109" i="17"/>
  <c r="N109" i="17"/>
  <c r="M109" i="17"/>
  <c r="L109" i="17"/>
  <c r="K109" i="17"/>
  <c r="F109" i="17"/>
  <c r="E109" i="17"/>
  <c r="D109" i="17"/>
  <c r="C109" i="17"/>
  <c r="B109" i="17"/>
  <c r="AU108" i="17"/>
  <c r="AT108" i="17"/>
  <c r="AS108" i="17"/>
  <c r="AR108" i="17"/>
  <c r="AQ108" i="17"/>
  <c r="AP108" i="17"/>
  <c r="AO108" i="17"/>
  <c r="AN108" i="17"/>
  <c r="AM108" i="17"/>
  <c r="AL108" i="17"/>
  <c r="AK108" i="17"/>
  <c r="AJ108" i="17"/>
  <c r="AI108" i="17"/>
  <c r="AH108" i="17"/>
  <c r="AG108" i="17"/>
  <c r="AF108" i="17"/>
  <c r="AE108" i="17"/>
  <c r="AD108" i="17"/>
  <c r="AC108" i="17"/>
  <c r="AB108" i="17"/>
  <c r="AA108" i="17"/>
  <c r="Z108" i="17"/>
  <c r="Y108" i="17"/>
  <c r="X108" i="17"/>
  <c r="W108" i="17"/>
  <c r="V108" i="17"/>
  <c r="U108" i="17"/>
  <c r="T108" i="17"/>
  <c r="S108" i="17"/>
  <c r="R108" i="17"/>
  <c r="Q108" i="17"/>
  <c r="P108" i="17"/>
  <c r="O108" i="17"/>
  <c r="N108" i="17"/>
  <c r="M108" i="17"/>
  <c r="L108" i="17"/>
  <c r="K108" i="17"/>
  <c r="F108" i="17"/>
  <c r="E108" i="17"/>
  <c r="D108" i="17"/>
  <c r="C108" i="17"/>
  <c r="B108" i="17"/>
  <c r="AU107" i="17"/>
  <c r="AT107" i="17"/>
  <c r="AS107" i="17"/>
  <c r="AR107" i="17"/>
  <c r="AQ107" i="17"/>
  <c r="AP107" i="17"/>
  <c r="AO107" i="17"/>
  <c r="AN107" i="17"/>
  <c r="AM107" i="17"/>
  <c r="AL107" i="17"/>
  <c r="AK107" i="17"/>
  <c r="AJ107" i="17"/>
  <c r="AI107" i="17"/>
  <c r="AH107" i="17"/>
  <c r="AG107" i="17"/>
  <c r="AF107" i="17"/>
  <c r="AE107" i="17"/>
  <c r="AD107" i="17"/>
  <c r="AC107" i="17"/>
  <c r="AB107" i="17"/>
  <c r="AA107" i="17"/>
  <c r="Z107" i="17"/>
  <c r="Y107" i="17"/>
  <c r="X107" i="17"/>
  <c r="W107" i="17"/>
  <c r="V107" i="17"/>
  <c r="U107" i="17"/>
  <c r="T107" i="17"/>
  <c r="S107" i="17"/>
  <c r="R107" i="17"/>
  <c r="Q107" i="17"/>
  <c r="P107" i="17"/>
  <c r="O107" i="17"/>
  <c r="N107" i="17"/>
  <c r="M107" i="17"/>
  <c r="L107" i="17"/>
  <c r="K107" i="17"/>
  <c r="F107" i="17"/>
  <c r="E107" i="17"/>
  <c r="D107" i="17"/>
  <c r="C107" i="17"/>
  <c r="B107" i="17"/>
  <c r="AU106" i="17"/>
  <c r="AT106" i="17"/>
  <c r="AS106" i="17"/>
  <c r="AR106" i="17"/>
  <c r="AQ106" i="17"/>
  <c r="AP106" i="17"/>
  <c r="AO106" i="17"/>
  <c r="AN106" i="17"/>
  <c r="AM106" i="17"/>
  <c r="AL106" i="17"/>
  <c r="AK106" i="17"/>
  <c r="AJ106" i="17"/>
  <c r="AI106" i="17"/>
  <c r="AH106" i="17"/>
  <c r="AG106" i="17"/>
  <c r="AF106" i="17"/>
  <c r="AE106" i="17"/>
  <c r="AD106" i="17"/>
  <c r="AC106" i="17"/>
  <c r="AB106" i="17"/>
  <c r="AA106" i="17"/>
  <c r="Z106" i="17"/>
  <c r="Y106" i="17"/>
  <c r="X106" i="17"/>
  <c r="W106" i="17"/>
  <c r="V106" i="17"/>
  <c r="U106" i="17"/>
  <c r="T106" i="17"/>
  <c r="S106" i="17"/>
  <c r="R106" i="17"/>
  <c r="Q106" i="17"/>
  <c r="P106" i="17"/>
  <c r="O106" i="17"/>
  <c r="N106" i="17"/>
  <c r="M106" i="17"/>
  <c r="L106" i="17"/>
  <c r="K106" i="17"/>
  <c r="F106" i="17"/>
  <c r="E106" i="17"/>
  <c r="D106" i="17"/>
  <c r="C106" i="17"/>
  <c r="B106" i="17"/>
  <c r="AU105" i="17"/>
  <c r="AT105" i="17"/>
  <c r="AS105" i="17"/>
  <c r="AR105" i="17"/>
  <c r="AQ105" i="17"/>
  <c r="AP105" i="17"/>
  <c r="AO105" i="17"/>
  <c r="AN105" i="17"/>
  <c r="AM105" i="17"/>
  <c r="AL105" i="17"/>
  <c r="AK105" i="17"/>
  <c r="AJ105" i="17"/>
  <c r="AI105" i="17"/>
  <c r="AH105" i="17"/>
  <c r="AG105" i="17"/>
  <c r="AF105" i="17"/>
  <c r="AE105" i="17"/>
  <c r="AD105" i="17"/>
  <c r="AC105" i="17"/>
  <c r="AB105" i="17"/>
  <c r="AA105" i="17"/>
  <c r="Z105" i="17"/>
  <c r="Y105" i="17"/>
  <c r="X105" i="17"/>
  <c r="W105" i="17"/>
  <c r="V105" i="17"/>
  <c r="U105" i="17"/>
  <c r="T105" i="17"/>
  <c r="S105" i="17"/>
  <c r="R105" i="17"/>
  <c r="Q105" i="17"/>
  <c r="P105" i="17"/>
  <c r="O105" i="17"/>
  <c r="N105" i="17"/>
  <c r="M105" i="17"/>
  <c r="L105" i="17"/>
  <c r="K105" i="17"/>
  <c r="F105" i="17"/>
  <c r="E105" i="17"/>
  <c r="D105" i="17"/>
  <c r="C105" i="17"/>
  <c r="B105" i="17"/>
  <c r="AU104" i="17"/>
  <c r="AT104" i="17"/>
  <c r="AS104" i="17"/>
  <c r="AR104" i="17"/>
  <c r="AQ104" i="17"/>
  <c r="AP104" i="17"/>
  <c r="AO104" i="17"/>
  <c r="AN104" i="17"/>
  <c r="AM104" i="17"/>
  <c r="AL104" i="17"/>
  <c r="AK104" i="17"/>
  <c r="AJ104" i="17"/>
  <c r="AI104" i="17"/>
  <c r="AH104" i="17"/>
  <c r="AG104" i="17"/>
  <c r="AF104" i="17"/>
  <c r="AE104" i="17"/>
  <c r="AD104" i="17"/>
  <c r="AC104" i="17"/>
  <c r="AB104" i="17"/>
  <c r="AA104" i="17"/>
  <c r="Z104" i="17"/>
  <c r="Y104" i="17"/>
  <c r="X104" i="17"/>
  <c r="W104" i="17"/>
  <c r="V104" i="17"/>
  <c r="U104" i="17"/>
  <c r="T104" i="17"/>
  <c r="S104" i="17"/>
  <c r="R104" i="17"/>
  <c r="Q104" i="17"/>
  <c r="P104" i="17"/>
  <c r="O104" i="17"/>
  <c r="N104" i="17"/>
  <c r="M104" i="17"/>
  <c r="L104" i="17"/>
  <c r="K104" i="17"/>
  <c r="F104" i="17"/>
  <c r="E104" i="17"/>
  <c r="D104" i="17"/>
  <c r="C104" i="17"/>
  <c r="B104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K103" i="17"/>
  <c r="F103" i="17"/>
  <c r="E103" i="17"/>
  <c r="D103" i="17"/>
  <c r="C103" i="17"/>
  <c r="B103" i="17"/>
  <c r="AU102" i="17"/>
  <c r="AT102" i="17"/>
  <c r="AS102" i="17"/>
  <c r="AR102" i="17"/>
  <c r="AQ102" i="17"/>
  <c r="AP102" i="17"/>
  <c r="AO102" i="17"/>
  <c r="AN102" i="17"/>
  <c r="AM102" i="17"/>
  <c r="AL102" i="17"/>
  <c r="AK102" i="17"/>
  <c r="AJ102" i="17"/>
  <c r="AI102" i="17"/>
  <c r="AH102" i="17"/>
  <c r="AG102" i="17"/>
  <c r="AF102" i="17"/>
  <c r="AE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P102" i="17"/>
  <c r="O102" i="17"/>
  <c r="N102" i="17"/>
  <c r="M102" i="17"/>
  <c r="L102" i="17"/>
  <c r="K102" i="17"/>
  <c r="F102" i="17"/>
  <c r="E102" i="17"/>
  <c r="D102" i="17"/>
  <c r="C102" i="17"/>
  <c r="B102" i="17"/>
  <c r="AU101" i="17"/>
  <c r="AT101" i="17"/>
  <c r="AS101" i="17"/>
  <c r="AR101" i="17"/>
  <c r="AQ101" i="17"/>
  <c r="AP101" i="17"/>
  <c r="AO101" i="17"/>
  <c r="AN101" i="17"/>
  <c r="AM101" i="17"/>
  <c r="AL101" i="17"/>
  <c r="AK101" i="17"/>
  <c r="AJ101" i="17"/>
  <c r="AI101" i="17"/>
  <c r="AH101" i="17"/>
  <c r="AG101" i="17"/>
  <c r="AF101" i="17"/>
  <c r="AE101" i="17"/>
  <c r="AD101" i="17"/>
  <c r="AC101" i="17"/>
  <c r="AB101" i="17"/>
  <c r="AA101" i="17"/>
  <c r="Z101" i="17"/>
  <c r="Y101" i="17"/>
  <c r="X101" i="17"/>
  <c r="W101" i="17"/>
  <c r="V101" i="17"/>
  <c r="U101" i="17"/>
  <c r="T101" i="17"/>
  <c r="S101" i="17"/>
  <c r="R101" i="17"/>
  <c r="Q101" i="17"/>
  <c r="P101" i="17"/>
  <c r="O101" i="17"/>
  <c r="N101" i="17"/>
  <c r="M101" i="17"/>
  <c r="L101" i="17"/>
  <c r="K101" i="17"/>
  <c r="F101" i="17"/>
  <c r="E101" i="17"/>
  <c r="D101" i="17"/>
  <c r="C101" i="17"/>
  <c r="B101" i="17"/>
  <c r="AU100" i="17"/>
  <c r="AT100" i="17"/>
  <c r="AS100" i="17"/>
  <c r="AR100" i="17"/>
  <c r="AQ100" i="17"/>
  <c r="AP100" i="17"/>
  <c r="AO100" i="17"/>
  <c r="AN100" i="17"/>
  <c r="AM100" i="17"/>
  <c r="AL100" i="17"/>
  <c r="AK100" i="17"/>
  <c r="AJ100" i="17"/>
  <c r="AI100" i="17"/>
  <c r="AH100" i="17"/>
  <c r="AG100" i="17"/>
  <c r="AF100" i="17"/>
  <c r="AE100" i="17"/>
  <c r="AD100" i="17"/>
  <c r="AC100" i="17"/>
  <c r="AB100" i="17"/>
  <c r="AA100" i="17"/>
  <c r="Z100" i="17"/>
  <c r="Y100" i="17"/>
  <c r="X100" i="17"/>
  <c r="W100" i="17"/>
  <c r="V100" i="17"/>
  <c r="U100" i="17"/>
  <c r="T100" i="17"/>
  <c r="S100" i="17"/>
  <c r="R100" i="17"/>
  <c r="Q100" i="17"/>
  <c r="P100" i="17"/>
  <c r="O100" i="17"/>
  <c r="N100" i="17"/>
  <c r="M100" i="17"/>
  <c r="L100" i="17"/>
  <c r="K100" i="17"/>
  <c r="F100" i="17"/>
  <c r="E100" i="17"/>
  <c r="D100" i="17"/>
  <c r="C100" i="17"/>
  <c r="B100" i="17"/>
  <c r="AU99" i="17"/>
  <c r="AT99" i="17"/>
  <c r="AS99" i="17"/>
  <c r="AR99" i="17"/>
  <c r="AQ99" i="17"/>
  <c r="AP99" i="17"/>
  <c r="AO99" i="17"/>
  <c r="AN99" i="17"/>
  <c r="AM99" i="17"/>
  <c r="AL99" i="17"/>
  <c r="AK99" i="17"/>
  <c r="AJ99" i="17"/>
  <c r="AI99" i="17"/>
  <c r="AH99" i="17"/>
  <c r="AG99" i="17"/>
  <c r="AF99" i="17"/>
  <c r="AE99" i="17"/>
  <c r="AD99" i="17"/>
  <c r="AC99" i="17"/>
  <c r="AB99" i="17"/>
  <c r="AA99" i="17"/>
  <c r="Z99" i="17"/>
  <c r="Y99" i="17"/>
  <c r="X99" i="17"/>
  <c r="W99" i="17"/>
  <c r="V99" i="17"/>
  <c r="U99" i="17"/>
  <c r="T99" i="17"/>
  <c r="S99" i="17"/>
  <c r="R99" i="17"/>
  <c r="Q99" i="17"/>
  <c r="P99" i="17"/>
  <c r="O99" i="17"/>
  <c r="N99" i="17"/>
  <c r="M99" i="17"/>
  <c r="L99" i="17"/>
  <c r="K99" i="17"/>
  <c r="F99" i="17"/>
  <c r="E99" i="17"/>
  <c r="D99" i="17"/>
  <c r="C99" i="17"/>
  <c r="B99" i="17"/>
  <c r="AU98" i="17"/>
  <c r="AT98" i="17"/>
  <c r="AS98" i="17"/>
  <c r="AR98" i="17"/>
  <c r="AQ98" i="17"/>
  <c r="AP98" i="17"/>
  <c r="AO98" i="17"/>
  <c r="AN98" i="17"/>
  <c r="AM98" i="17"/>
  <c r="AL98" i="17"/>
  <c r="AK98" i="17"/>
  <c r="AJ98" i="17"/>
  <c r="AI98" i="17"/>
  <c r="AH98" i="17"/>
  <c r="AG98" i="17"/>
  <c r="AF98" i="17"/>
  <c r="AE98" i="17"/>
  <c r="AD98" i="17"/>
  <c r="AC98" i="17"/>
  <c r="AB98" i="17"/>
  <c r="AA98" i="17"/>
  <c r="Z98" i="17"/>
  <c r="Y98" i="17"/>
  <c r="X98" i="17"/>
  <c r="W98" i="17"/>
  <c r="V98" i="17"/>
  <c r="U98" i="17"/>
  <c r="T98" i="17"/>
  <c r="S98" i="17"/>
  <c r="R98" i="17"/>
  <c r="Q98" i="17"/>
  <c r="P98" i="17"/>
  <c r="O98" i="17"/>
  <c r="N98" i="17"/>
  <c r="M98" i="17"/>
  <c r="L98" i="17"/>
  <c r="K98" i="17"/>
  <c r="F98" i="17"/>
  <c r="E98" i="17"/>
  <c r="D98" i="17"/>
  <c r="C98" i="17"/>
  <c r="B98" i="17"/>
  <c r="AU97" i="17"/>
  <c r="AT97" i="17"/>
  <c r="AS97" i="17"/>
  <c r="AR97" i="17"/>
  <c r="AQ97" i="17"/>
  <c r="AP97" i="17"/>
  <c r="AO97" i="17"/>
  <c r="AN97" i="17"/>
  <c r="AM97" i="17"/>
  <c r="AL97" i="17"/>
  <c r="AK97" i="17"/>
  <c r="AJ97" i="17"/>
  <c r="AI97" i="17"/>
  <c r="AH97" i="17"/>
  <c r="AG97" i="17"/>
  <c r="AF97" i="17"/>
  <c r="AE97" i="17"/>
  <c r="AD97" i="17"/>
  <c r="AC97" i="17"/>
  <c r="AB97" i="17"/>
  <c r="AA97" i="17"/>
  <c r="Z97" i="17"/>
  <c r="Y97" i="17"/>
  <c r="X97" i="17"/>
  <c r="W97" i="17"/>
  <c r="V97" i="17"/>
  <c r="U97" i="17"/>
  <c r="T97" i="17"/>
  <c r="S97" i="17"/>
  <c r="R97" i="17"/>
  <c r="Q97" i="17"/>
  <c r="P97" i="17"/>
  <c r="O97" i="17"/>
  <c r="N97" i="17"/>
  <c r="M97" i="17"/>
  <c r="L97" i="17"/>
  <c r="K97" i="17"/>
  <c r="F97" i="17"/>
  <c r="E97" i="17"/>
  <c r="D97" i="17"/>
  <c r="C97" i="17"/>
  <c r="B97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F96" i="17"/>
  <c r="E96" i="17"/>
  <c r="D96" i="17"/>
  <c r="C96" i="17"/>
  <c r="B96" i="17"/>
  <c r="AU95" i="17"/>
  <c r="AT95" i="17"/>
  <c r="AS95" i="17"/>
  <c r="AR95" i="17"/>
  <c r="AQ95" i="17"/>
  <c r="AP95" i="17"/>
  <c r="AO95" i="17"/>
  <c r="AN95" i="17"/>
  <c r="AM95" i="17"/>
  <c r="AL95" i="17"/>
  <c r="AK95" i="17"/>
  <c r="AJ95" i="17"/>
  <c r="AI95" i="17"/>
  <c r="AH95" i="17"/>
  <c r="AG95" i="17"/>
  <c r="AF95" i="17"/>
  <c r="AE95" i="17"/>
  <c r="AD95" i="17"/>
  <c r="AC95" i="17"/>
  <c r="AB95" i="17"/>
  <c r="AA95" i="17"/>
  <c r="Z95" i="17"/>
  <c r="Y95" i="17"/>
  <c r="X95" i="17"/>
  <c r="W95" i="17"/>
  <c r="V95" i="17"/>
  <c r="U95" i="17"/>
  <c r="T95" i="17"/>
  <c r="S95" i="17"/>
  <c r="R95" i="17"/>
  <c r="Q95" i="17"/>
  <c r="P95" i="17"/>
  <c r="O95" i="17"/>
  <c r="N95" i="17"/>
  <c r="M95" i="17"/>
  <c r="L95" i="17"/>
  <c r="K95" i="17"/>
  <c r="F95" i="17"/>
  <c r="E95" i="17"/>
  <c r="D95" i="17"/>
  <c r="C95" i="17"/>
  <c r="B95" i="17"/>
  <c r="AU94" i="17"/>
  <c r="AT94" i="17"/>
  <c r="AS94" i="17"/>
  <c r="AR94" i="17"/>
  <c r="AQ94" i="17"/>
  <c r="AP94" i="17"/>
  <c r="AO94" i="17"/>
  <c r="AN94" i="17"/>
  <c r="AM94" i="17"/>
  <c r="AL94" i="17"/>
  <c r="AK94" i="17"/>
  <c r="AJ94" i="17"/>
  <c r="AI94" i="17"/>
  <c r="AH94" i="17"/>
  <c r="AG94" i="17"/>
  <c r="AF94" i="17"/>
  <c r="AE94" i="17"/>
  <c r="AD94" i="17"/>
  <c r="AC94" i="17"/>
  <c r="AB94" i="17"/>
  <c r="AA94" i="17"/>
  <c r="Z94" i="17"/>
  <c r="Y94" i="17"/>
  <c r="X94" i="17"/>
  <c r="W94" i="17"/>
  <c r="V94" i="17"/>
  <c r="U94" i="17"/>
  <c r="T94" i="17"/>
  <c r="S94" i="17"/>
  <c r="R94" i="17"/>
  <c r="Q94" i="17"/>
  <c r="P94" i="17"/>
  <c r="O94" i="17"/>
  <c r="N94" i="17"/>
  <c r="M94" i="17"/>
  <c r="L94" i="17"/>
  <c r="K94" i="17"/>
  <c r="F94" i="17"/>
  <c r="E94" i="17"/>
  <c r="D94" i="17"/>
  <c r="C94" i="17"/>
  <c r="B94" i="17"/>
  <c r="AU85" i="17"/>
  <c r="AT85" i="17"/>
  <c r="AS85" i="17"/>
  <c r="AR85" i="17"/>
  <c r="AQ85" i="17"/>
  <c r="AP85" i="17"/>
  <c r="AO85" i="17"/>
  <c r="AN85" i="17"/>
  <c r="AM85" i="17"/>
  <c r="AL85" i="17"/>
  <c r="AK85" i="17"/>
  <c r="AJ85" i="17"/>
  <c r="AI85" i="17"/>
  <c r="AH85" i="17"/>
  <c r="AG85" i="17"/>
  <c r="AF85" i="17"/>
  <c r="AE85" i="17"/>
  <c r="AD85" i="17"/>
  <c r="AC85" i="17"/>
  <c r="AB85" i="17"/>
  <c r="AA85" i="17"/>
  <c r="Z85" i="17"/>
  <c r="Y85" i="17"/>
  <c r="X85" i="17"/>
  <c r="W85" i="17"/>
  <c r="V85" i="17"/>
  <c r="U85" i="17"/>
  <c r="P85" i="17"/>
  <c r="O85" i="17"/>
  <c r="N85" i="17"/>
  <c r="M85" i="17"/>
  <c r="L85" i="17"/>
  <c r="K85" i="17"/>
  <c r="F85" i="17"/>
  <c r="D85" i="17"/>
  <c r="C85" i="17"/>
  <c r="B85" i="17"/>
  <c r="AU84" i="17"/>
  <c r="AT84" i="17"/>
  <c r="AS84" i="17"/>
  <c r="AR84" i="17"/>
  <c r="AQ84" i="17"/>
  <c r="AP84" i="17"/>
  <c r="AO84" i="17"/>
  <c r="AN84" i="17"/>
  <c r="AM84" i="17"/>
  <c r="AL84" i="17"/>
  <c r="AK84" i="17"/>
  <c r="AJ84" i="17"/>
  <c r="AI84" i="17"/>
  <c r="AH84" i="17"/>
  <c r="AG84" i="17"/>
  <c r="AF84" i="17"/>
  <c r="AE84" i="17"/>
  <c r="AD84" i="17"/>
  <c r="AC84" i="17"/>
  <c r="AB84" i="17"/>
  <c r="AA84" i="17"/>
  <c r="Z84" i="17"/>
  <c r="Y84" i="17"/>
  <c r="X84" i="17"/>
  <c r="W84" i="17"/>
  <c r="V84" i="17"/>
  <c r="U84" i="17"/>
  <c r="P84" i="17"/>
  <c r="O84" i="17"/>
  <c r="N84" i="17"/>
  <c r="M84" i="17"/>
  <c r="L84" i="17"/>
  <c r="K84" i="17"/>
  <c r="F84" i="17"/>
  <c r="D84" i="17"/>
  <c r="C84" i="17"/>
  <c r="B84" i="17"/>
  <c r="AU83" i="17"/>
  <c r="AT83" i="17"/>
  <c r="AS83" i="17"/>
  <c r="AR83" i="17"/>
  <c r="AQ83" i="17"/>
  <c r="AP83" i="17"/>
  <c r="AO83" i="17"/>
  <c r="AN83" i="17"/>
  <c r="AM83" i="17"/>
  <c r="AL83" i="17"/>
  <c r="AK83" i="17"/>
  <c r="AJ83" i="17"/>
  <c r="AI83" i="17"/>
  <c r="AH83" i="17"/>
  <c r="AG83" i="17"/>
  <c r="AF83" i="17"/>
  <c r="AE83" i="17"/>
  <c r="AD83" i="17"/>
  <c r="AC83" i="17"/>
  <c r="AB83" i="17"/>
  <c r="AA83" i="17"/>
  <c r="Z83" i="17"/>
  <c r="Y83" i="17"/>
  <c r="X83" i="17"/>
  <c r="W83" i="17"/>
  <c r="V83" i="17"/>
  <c r="U83" i="17"/>
  <c r="P83" i="17"/>
  <c r="O83" i="17"/>
  <c r="N83" i="17"/>
  <c r="M83" i="17"/>
  <c r="L83" i="17"/>
  <c r="K83" i="17"/>
  <c r="F83" i="17"/>
  <c r="D83" i="17"/>
  <c r="C83" i="17"/>
  <c r="B83" i="17"/>
  <c r="AU82" i="17"/>
  <c r="AT82" i="17"/>
  <c r="AS82" i="17"/>
  <c r="AR82" i="17"/>
  <c r="AQ82" i="17"/>
  <c r="AP82" i="17"/>
  <c r="AO82" i="17"/>
  <c r="AN82" i="17"/>
  <c r="AM82" i="17"/>
  <c r="AL82" i="17"/>
  <c r="AK82" i="17"/>
  <c r="AJ82" i="17"/>
  <c r="AI82" i="17"/>
  <c r="AH82" i="17"/>
  <c r="AG82" i="17"/>
  <c r="AF82" i="17"/>
  <c r="AE82" i="17"/>
  <c r="AD82" i="17"/>
  <c r="AC82" i="17"/>
  <c r="AB82" i="17"/>
  <c r="AA82" i="17"/>
  <c r="Z82" i="17"/>
  <c r="Y82" i="17"/>
  <c r="X82" i="17"/>
  <c r="W82" i="17"/>
  <c r="V82" i="17"/>
  <c r="U82" i="17"/>
  <c r="P82" i="17"/>
  <c r="O82" i="17"/>
  <c r="N82" i="17"/>
  <c r="M82" i="17"/>
  <c r="L82" i="17"/>
  <c r="K82" i="17"/>
  <c r="F82" i="17"/>
  <c r="D82" i="17"/>
  <c r="C82" i="17"/>
  <c r="B82" i="17"/>
  <c r="AU81" i="17"/>
  <c r="AT81" i="17"/>
  <c r="AS81" i="17"/>
  <c r="AR81" i="17"/>
  <c r="AQ81" i="17"/>
  <c r="AP81" i="17"/>
  <c r="AO81" i="17"/>
  <c r="AN81" i="17"/>
  <c r="AM81" i="17"/>
  <c r="AL81" i="17"/>
  <c r="AK81" i="17"/>
  <c r="AJ81" i="17"/>
  <c r="AI81" i="17"/>
  <c r="AH81" i="17"/>
  <c r="AG81" i="17"/>
  <c r="AF81" i="17"/>
  <c r="AE81" i="17"/>
  <c r="AD81" i="17"/>
  <c r="AC81" i="17"/>
  <c r="AB81" i="17"/>
  <c r="AA81" i="17"/>
  <c r="Z81" i="17"/>
  <c r="Y81" i="17"/>
  <c r="X81" i="17"/>
  <c r="W81" i="17"/>
  <c r="V81" i="17"/>
  <c r="U81" i="17"/>
  <c r="P81" i="17"/>
  <c r="O81" i="17"/>
  <c r="N81" i="17"/>
  <c r="M81" i="17"/>
  <c r="L81" i="17"/>
  <c r="K81" i="17"/>
  <c r="F81" i="17"/>
  <c r="D81" i="17"/>
  <c r="C81" i="17"/>
  <c r="B81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P80" i="17"/>
  <c r="O80" i="17"/>
  <c r="N80" i="17"/>
  <c r="M80" i="17"/>
  <c r="L80" i="17"/>
  <c r="K80" i="17"/>
  <c r="F80" i="17"/>
  <c r="D80" i="17"/>
  <c r="C80" i="17"/>
  <c r="B80" i="17"/>
  <c r="AU79" i="17"/>
  <c r="AT79" i="17"/>
  <c r="AS79" i="17"/>
  <c r="AR79" i="17"/>
  <c r="AQ79" i="17"/>
  <c r="AP79" i="17"/>
  <c r="AO79" i="17"/>
  <c r="AN79" i="17"/>
  <c r="AM79" i="17"/>
  <c r="AL79" i="17"/>
  <c r="AK79" i="17"/>
  <c r="AJ79" i="17"/>
  <c r="AI79" i="17"/>
  <c r="AH79" i="17"/>
  <c r="AG79" i="17"/>
  <c r="AF79" i="17"/>
  <c r="AE79" i="17"/>
  <c r="AD79" i="17"/>
  <c r="AC79" i="17"/>
  <c r="AB79" i="17"/>
  <c r="AA79" i="17"/>
  <c r="Z79" i="17"/>
  <c r="Y79" i="17"/>
  <c r="X79" i="17"/>
  <c r="W79" i="17"/>
  <c r="V79" i="17"/>
  <c r="U79" i="17"/>
  <c r="P79" i="17"/>
  <c r="O79" i="17"/>
  <c r="N79" i="17"/>
  <c r="M79" i="17"/>
  <c r="L79" i="17"/>
  <c r="K79" i="17"/>
  <c r="F79" i="17"/>
  <c r="D79" i="17"/>
  <c r="C79" i="17"/>
  <c r="B79" i="17"/>
  <c r="AU78" i="17"/>
  <c r="AT78" i="17"/>
  <c r="AS78" i="17"/>
  <c r="AR78" i="17"/>
  <c r="AQ78" i="17"/>
  <c r="AP78" i="17"/>
  <c r="AO78" i="17"/>
  <c r="AN78" i="17"/>
  <c r="AM78" i="17"/>
  <c r="AL78" i="17"/>
  <c r="AK78" i="17"/>
  <c r="AJ78" i="17"/>
  <c r="AI78" i="17"/>
  <c r="AH78" i="17"/>
  <c r="AG78" i="17"/>
  <c r="AF78" i="17"/>
  <c r="AE78" i="17"/>
  <c r="AD78" i="17"/>
  <c r="AC78" i="17"/>
  <c r="AB78" i="17"/>
  <c r="AA78" i="17"/>
  <c r="Z78" i="17"/>
  <c r="Y78" i="17"/>
  <c r="X78" i="17"/>
  <c r="W78" i="17"/>
  <c r="V78" i="17"/>
  <c r="U78" i="17"/>
  <c r="P78" i="17"/>
  <c r="O78" i="17"/>
  <c r="N78" i="17"/>
  <c r="M78" i="17"/>
  <c r="L78" i="17"/>
  <c r="K78" i="17"/>
  <c r="F78" i="17"/>
  <c r="D78" i="17"/>
  <c r="C78" i="17"/>
  <c r="B78" i="17"/>
  <c r="AU77" i="17"/>
  <c r="AT77" i="17"/>
  <c r="AS77" i="17"/>
  <c r="AR77" i="17"/>
  <c r="AQ77" i="17"/>
  <c r="AP77" i="17"/>
  <c r="AO77" i="17"/>
  <c r="AN77" i="17"/>
  <c r="AM77" i="17"/>
  <c r="AL77" i="17"/>
  <c r="AK77" i="17"/>
  <c r="AJ77" i="17"/>
  <c r="AI77" i="17"/>
  <c r="AH77" i="17"/>
  <c r="AG77" i="17"/>
  <c r="AF77" i="17"/>
  <c r="AE77" i="17"/>
  <c r="AD77" i="17"/>
  <c r="AC77" i="17"/>
  <c r="AB77" i="17"/>
  <c r="AA77" i="17"/>
  <c r="Z77" i="17"/>
  <c r="Y77" i="17"/>
  <c r="X77" i="17"/>
  <c r="W77" i="17"/>
  <c r="V77" i="17"/>
  <c r="U77" i="17"/>
  <c r="P77" i="17"/>
  <c r="O77" i="17"/>
  <c r="N77" i="17"/>
  <c r="M77" i="17"/>
  <c r="L77" i="17"/>
  <c r="K77" i="17"/>
  <c r="F77" i="17"/>
  <c r="D77" i="17"/>
  <c r="C77" i="17"/>
  <c r="B77" i="17"/>
  <c r="AU76" i="17"/>
  <c r="AT76" i="17"/>
  <c r="AS76" i="17"/>
  <c r="AR76" i="17"/>
  <c r="AQ76" i="17"/>
  <c r="AP76" i="17"/>
  <c r="AO76" i="17"/>
  <c r="AN76" i="17"/>
  <c r="AM76" i="17"/>
  <c r="AL76" i="17"/>
  <c r="AK76" i="17"/>
  <c r="AJ76" i="17"/>
  <c r="AI76" i="17"/>
  <c r="AH76" i="17"/>
  <c r="AG76" i="17"/>
  <c r="AF76" i="17"/>
  <c r="AE76" i="17"/>
  <c r="AD76" i="17"/>
  <c r="AC76" i="17"/>
  <c r="AB76" i="17"/>
  <c r="AA76" i="17"/>
  <c r="Z76" i="17"/>
  <c r="Y76" i="17"/>
  <c r="X76" i="17"/>
  <c r="W76" i="17"/>
  <c r="V76" i="17"/>
  <c r="U76" i="17"/>
  <c r="P76" i="17"/>
  <c r="O76" i="17"/>
  <c r="N76" i="17"/>
  <c r="M76" i="17"/>
  <c r="L76" i="17"/>
  <c r="K76" i="17"/>
  <c r="F76" i="17"/>
  <c r="D76" i="17"/>
  <c r="C76" i="17"/>
  <c r="B76" i="17"/>
  <c r="AU75" i="17"/>
  <c r="AT75" i="17"/>
  <c r="AS75" i="17"/>
  <c r="AR75" i="17"/>
  <c r="AQ75" i="17"/>
  <c r="AP75" i="17"/>
  <c r="AO75" i="17"/>
  <c r="AN75" i="17"/>
  <c r="AM75" i="17"/>
  <c r="AL75" i="17"/>
  <c r="AK75" i="17"/>
  <c r="AJ75" i="17"/>
  <c r="AI75" i="17"/>
  <c r="AH75" i="17"/>
  <c r="AG75" i="17"/>
  <c r="AF75" i="17"/>
  <c r="AE75" i="17"/>
  <c r="AD75" i="17"/>
  <c r="AC75" i="17"/>
  <c r="AB75" i="17"/>
  <c r="AA75" i="17"/>
  <c r="Z75" i="17"/>
  <c r="Y75" i="17"/>
  <c r="X75" i="17"/>
  <c r="W75" i="17"/>
  <c r="V75" i="17"/>
  <c r="U75" i="17"/>
  <c r="T75" i="17"/>
  <c r="S75" i="17"/>
  <c r="R75" i="17"/>
  <c r="Q75" i="17"/>
  <c r="P75" i="17"/>
  <c r="O75" i="17"/>
  <c r="N75" i="17"/>
  <c r="M75" i="17"/>
  <c r="L75" i="17"/>
  <c r="K75" i="17"/>
  <c r="F75" i="17"/>
  <c r="E75" i="17"/>
  <c r="D75" i="17"/>
  <c r="C75" i="17"/>
  <c r="B75" i="17"/>
  <c r="AU74" i="17"/>
  <c r="AT74" i="17"/>
  <c r="AS74" i="17"/>
  <c r="AR74" i="17"/>
  <c r="AQ74" i="17"/>
  <c r="AP74" i="17"/>
  <c r="AO74" i="17"/>
  <c r="AN74" i="17"/>
  <c r="AM74" i="17"/>
  <c r="AL74" i="17"/>
  <c r="AK74" i="17"/>
  <c r="AJ74" i="17"/>
  <c r="AI74" i="17"/>
  <c r="AH74" i="17"/>
  <c r="AG74" i="17"/>
  <c r="AF74" i="17"/>
  <c r="AE74" i="17"/>
  <c r="AD74" i="17"/>
  <c r="AC74" i="17"/>
  <c r="AB74" i="17"/>
  <c r="AA74" i="17"/>
  <c r="Z74" i="17"/>
  <c r="Y74" i="17"/>
  <c r="X74" i="17"/>
  <c r="W74" i="17"/>
  <c r="V74" i="17"/>
  <c r="U74" i="17"/>
  <c r="T74" i="17"/>
  <c r="S74" i="17"/>
  <c r="R74" i="17"/>
  <c r="Q74" i="17"/>
  <c r="P74" i="17"/>
  <c r="O74" i="17"/>
  <c r="N74" i="17"/>
  <c r="M74" i="17"/>
  <c r="L74" i="17"/>
  <c r="K74" i="17"/>
  <c r="F74" i="17"/>
  <c r="E74" i="17"/>
  <c r="D74" i="17"/>
  <c r="C74" i="17"/>
  <c r="B74" i="17"/>
  <c r="AU73" i="17"/>
  <c r="AT73" i="17"/>
  <c r="AS73" i="17"/>
  <c r="AR73" i="17"/>
  <c r="AQ73" i="17"/>
  <c r="AP73" i="17"/>
  <c r="AO73" i="17"/>
  <c r="AN73" i="17"/>
  <c r="AM73" i="17"/>
  <c r="AL73" i="17"/>
  <c r="AK73" i="17"/>
  <c r="AJ73" i="17"/>
  <c r="AI73" i="17"/>
  <c r="AH73" i="17"/>
  <c r="AG73" i="17"/>
  <c r="AF73" i="17"/>
  <c r="AE73" i="17"/>
  <c r="AD73" i="17"/>
  <c r="AC73" i="17"/>
  <c r="AB73" i="17"/>
  <c r="AA73" i="17"/>
  <c r="Z73" i="17"/>
  <c r="Y73" i="17"/>
  <c r="X73" i="17"/>
  <c r="W73" i="17"/>
  <c r="V73" i="17"/>
  <c r="U73" i="17"/>
  <c r="T73" i="17"/>
  <c r="S73" i="17"/>
  <c r="R73" i="17"/>
  <c r="Q73" i="17"/>
  <c r="P73" i="17"/>
  <c r="O73" i="17"/>
  <c r="N73" i="17"/>
  <c r="M73" i="17"/>
  <c r="L73" i="17"/>
  <c r="K73" i="17"/>
  <c r="F73" i="17"/>
  <c r="E73" i="17"/>
  <c r="D73" i="17"/>
  <c r="C73" i="17"/>
  <c r="B73" i="17"/>
  <c r="AU72" i="17"/>
  <c r="AT72" i="17"/>
  <c r="AS72" i="17"/>
  <c r="AR72" i="17"/>
  <c r="AQ72" i="17"/>
  <c r="AP72" i="17"/>
  <c r="AO72" i="17"/>
  <c r="AN72" i="17"/>
  <c r="AM72" i="17"/>
  <c r="AL72" i="17"/>
  <c r="AK72" i="17"/>
  <c r="AJ72" i="17"/>
  <c r="AI72" i="17"/>
  <c r="AH72" i="17"/>
  <c r="AG72" i="17"/>
  <c r="AF72" i="17"/>
  <c r="AE72" i="17"/>
  <c r="AD72" i="17"/>
  <c r="AC72" i="17"/>
  <c r="AB72" i="17"/>
  <c r="AA72" i="17"/>
  <c r="Z72" i="17"/>
  <c r="Y72" i="17"/>
  <c r="X72" i="17"/>
  <c r="W72" i="17"/>
  <c r="V72" i="17"/>
  <c r="U72" i="17"/>
  <c r="T72" i="17"/>
  <c r="S72" i="17"/>
  <c r="R72" i="17"/>
  <c r="Q72" i="17"/>
  <c r="P72" i="17"/>
  <c r="O72" i="17"/>
  <c r="N72" i="17"/>
  <c r="M72" i="17"/>
  <c r="L72" i="17"/>
  <c r="K72" i="17"/>
  <c r="F72" i="17"/>
  <c r="E72" i="17"/>
  <c r="D72" i="17"/>
  <c r="C72" i="17"/>
  <c r="B72" i="17"/>
  <c r="AU71" i="17"/>
  <c r="AT71" i="17"/>
  <c r="AS71" i="17"/>
  <c r="AR71" i="17"/>
  <c r="AQ71" i="17"/>
  <c r="AP71" i="17"/>
  <c r="AO71" i="17"/>
  <c r="AN71" i="17"/>
  <c r="AM71" i="17"/>
  <c r="AL71" i="17"/>
  <c r="AK71" i="17"/>
  <c r="AJ71" i="17"/>
  <c r="AI71" i="17"/>
  <c r="AH71" i="17"/>
  <c r="AG71" i="17"/>
  <c r="AF71" i="17"/>
  <c r="AE71" i="17"/>
  <c r="AD71" i="17"/>
  <c r="AC71" i="17"/>
  <c r="AB71" i="17"/>
  <c r="AA71" i="17"/>
  <c r="Z71" i="17"/>
  <c r="Y71" i="17"/>
  <c r="X71" i="17"/>
  <c r="W71" i="17"/>
  <c r="V71" i="17"/>
  <c r="U71" i="17"/>
  <c r="T71" i="17"/>
  <c r="S71" i="17"/>
  <c r="R71" i="17"/>
  <c r="Q71" i="17"/>
  <c r="P71" i="17"/>
  <c r="O71" i="17"/>
  <c r="N71" i="17"/>
  <c r="M71" i="17"/>
  <c r="L71" i="17"/>
  <c r="K71" i="17"/>
  <c r="F71" i="17"/>
  <c r="E71" i="17"/>
  <c r="D71" i="17"/>
  <c r="C71" i="17"/>
  <c r="B71" i="17"/>
  <c r="AU70" i="17"/>
  <c r="AT70" i="17"/>
  <c r="AS70" i="17"/>
  <c r="AR70" i="17"/>
  <c r="AQ70" i="17"/>
  <c r="AP70" i="17"/>
  <c r="AO70" i="17"/>
  <c r="AN70" i="17"/>
  <c r="AM70" i="17"/>
  <c r="AL70" i="17"/>
  <c r="AK70" i="17"/>
  <c r="AJ70" i="17"/>
  <c r="AI70" i="17"/>
  <c r="AH70" i="17"/>
  <c r="AG70" i="17"/>
  <c r="AF70" i="17"/>
  <c r="AE70" i="17"/>
  <c r="AD70" i="17"/>
  <c r="AC70" i="17"/>
  <c r="AB70" i="17"/>
  <c r="AA70" i="17"/>
  <c r="Z70" i="17"/>
  <c r="Y70" i="17"/>
  <c r="X70" i="17"/>
  <c r="W70" i="17"/>
  <c r="V70" i="17"/>
  <c r="U70" i="17"/>
  <c r="T70" i="17"/>
  <c r="S70" i="17"/>
  <c r="R70" i="17"/>
  <c r="Q70" i="17"/>
  <c r="P70" i="17"/>
  <c r="O70" i="17"/>
  <c r="N70" i="17"/>
  <c r="M70" i="17"/>
  <c r="L70" i="17"/>
  <c r="K70" i="17"/>
  <c r="F70" i="17"/>
  <c r="E70" i="17"/>
  <c r="D70" i="17"/>
  <c r="C70" i="17"/>
  <c r="B70" i="17"/>
  <c r="AU69" i="17"/>
  <c r="AT69" i="17"/>
  <c r="AS69" i="17"/>
  <c r="AR69" i="17"/>
  <c r="AQ69" i="17"/>
  <c r="AP69" i="17"/>
  <c r="AO69" i="17"/>
  <c r="AN69" i="17"/>
  <c r="AM69" i="17"/>
  <c r="AL69" i="17"/>
  <c r="AK69" i="17"/>
  <c r="AJ69" i="17"/>
  <c r="AI69" i="17"/>
  <c r="AH69" i="17"/>
  <c r="AG69" i="17"/>
  <c r="AF69" i="17"/>
  <c r="AE69" i="17"/>
  <c r="AD69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F69" i="17"/>
  <c r="E69" i="17"/>
  <c r="D69" i="17"/>
  <c r="C69" i="17"/>
  <c r="B69" i="17"/>
  <c r="AU68" i="17"/>
  <c r="AT68" i="17"/>
  <c r="AS68" i="17"/>
  <c r="AR68" i="17"/>
  <c r="AQ68" i="17"/>
  <c r="AP68" i="17"/>
  <c r="AO68" i="17"/>
  <c r="AN68" i="17"/>
  <c r="AM68" i="17"/>
  <c r="AL68" i="17"/>
  <c r="AK68" i="17"/>
  <c r="AJ68" i="17"/>
  <c r="AI68" i="17"/>
  <c r="AH68" i="17"/>
  <c r="AG68" i="17"/>
  <c r="AF68" i="17"/>
  <c r="AE68" i="17"/>
  <c r="AD68" i="17"/>
  <c r="AC68" i="17"/>
  <c r="AB68" i="17"/>
  <c r="AA68" i="17"/>
  <c r="Z68" i="17"/>
  <c r="Y68" i="17"/>
  <c r="X68" i="17"/>
  <c r="W68" i="17"/>
  <c r="V68" i="17"/>
  <c r="U68" i="17"/>
  <c r="T68" i="17"/>
  <c r="S68" i="17"/>
  <c r="R68" i="17"/>
  <c r="Q68" i="17"/>
  <c r="P68" i="17"/>
  <c r="O68" i="17"/>
  <c r="N68" i="17"/>
  <c r="M68" i="17"/>
  <c r="L68" i="17"/>
  <c r="K68" i="17"/>
  <c r="F68" i="17"/>
  <c r="E68" i="17"/>
  <c r="D68" i="17"/>
  <c r="C68" i="17"/>
  <c r="B68" i="17"/>
  <c r="AU67" i="17"/>
  <c r="AT67" i="17"/>
  <c r="AS67" i="17"/>
  <c r="AR67" i="17"/>
  <c r="AQ67" i="17"/>
  <c r="AP67" i="17"/>
  <c r="AO67" i="17"/>
  <c r="AN67" i="17"/>
  <c r="AM67" i="17"/>
  <c r="AL67" i="17"/>
  <c r="AK67" i="17"/>
  <c r="AJ67" i="17"/>
  <c r="AI67" i="17"/>
  <c r="AH67" i="17"/>
  <c r="AG67" i="17"/>
  <c r="AF67" i="17"/>
  <c r="AE67" i="17"/>
  <c r="AD67" i="17"/>
  <c r="AC67" i="17"/>
  <c r="AB67" i="17"/>
  <c r="AA67" i="17"/>
  <c r="Z67" i="17"/>
  <c r="Y67" i="17"/>
  <c r="X67" i="17"/>
  <c r="W67" i="17"/>
  <c r="V67" i="17"/>
  <c r="U67" i="17"/>
  <c r="T67" i="17"/>
  <c r="S67" i="17"/>
  <c r="R67" i="17"/>
  <c r="Q67" i="17"/>
  <c r="P67" i="17"/>
  <c r="O67" i="17"/>
  <c r="N67" i="17"/>
  <c r="M67" i="17"/>
  <c r="L67" i="17"/>
  <c r="K67" i="17"/>
  <c r="F67" i="17"/>
  <c r="E67" i="17"/>
  <c r="D67" i="17"/>
  <c r="C67" i="17"/>
  <c r="B67" i="17"/>
  <c r="AU66" i="17"/>
  <c r="AT66" i="17"/>
  <c r="AS66" i="17"/>
  <c r="AR66" i="17"/>
  <c r="AQ66" i="17"/>
  <c r="AP66" i="17"/>
  <c r="AO66" i="17"/>
  <c r="AN66" i="17"/>
  <c r="AM66" i="17"/>
  <c r="AL66" i="17"/>
  <c r="AK66" i="17"/>
  <c r="AJ66" i="17"/>
  <c r="AI66" i="17"/>
  <c r="AH66" i="17"/>
  <c r="AG66" i="17"/>
  <c r="AF66" i="17"/>
  <c r="AE66" i="17"/>
  <c r="AD66" i="17"/>
  <c r="AC66" i="17"/>
  <c r="AB66" i="17"/>
  <c r="AA66" i="17"/>
  <c r="Z66" i="17"/>
  <c r="Y66" i="17"/>
  <c r="X66" i="17"/>
  <c r="W66" i="17"/>
  <c r="V66" i="17"/>
  <c r="U66" i="17"/>
  <c r="T66" i="17"/>
  <c r="S66" i="17"/>
  <c r="R66" i="17"/>
  <c r="Q66" i="17"/>
  <c r="P66" i="17"/>
  <c r="O66" i="17"/>
  <c r="N66" i="17"/>
  <c r="M66" i="17"/>
  <c r="L66" i="17"/>
  <c r="K66" i="17"/>
  <c r="F66" i="17"/>
  <c r="E66" i="17"/>
  <c r="D66" i="17"/>
  <c r="C66" i="17"/>
  <c r="B66" i="17"/>
  <c r="AU65" i="17"/>
  <c r="AT65" i="17"/>
  <c r="AS65" i="17"/>
  <c r="AR65" i="17"/>
  <c r="AQ65" i="17"/>
  <c r="AP65" i="17"/>
  <c r="AO65" i="17"/>
  <c r="AN65" i="17"/>
  <c r="AM65" i="17"/>
  <c r="AL65" i="17"/>
  <c r="AK65" i="17"/>
  <c r="AJ65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F65" i="17"/>
  <c r="E65" i="17"/>
  <c r="D65" i="17"/>
  <c r="C65" i="17"/>
  <c r="B65" i="17"/>
  <c r="AU64" i="17"/>
  <c r="AT64" i="17"/>
  <c r="AS64" i="17"/>
  <c r="AR64" i="17"/>
  <c r="AQ64" i="17"/>
  <c r="AP64" i="17"/>
  <c r="AO64" i="17"/>
  <c r="AN64" i="17"/>
  <c r="AM64" i="17"/>
  <c r="AL64" i="17"/>
  <c r="AK64" i="17"/>
  <c r="AJ64" i="17"/>
  <c r="AI64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P64" i="17"/>
  <c r="O64" i="17"/>
  <c r="N64" i="17"/>
  <c r="M64" i="17"/>
  <c r="L64" i="17"/>
  <c r="K64" i="17"/>
  <c r="F64" i="17"/>
  <c r="E64" i="17"/>
  <c r="D64" i="17"/>
  <c r="C64" i="17"/>
  <c r="B64" i="17"/>
  <c r="AU63" i="17"/>
  <c r="AT63" i="17"/>
  <c r="AS63" i="17"/>
  <c r="AR63" i="17"/>
  <c r="AQ63" i="17"/>
  <c r="AP63" i="17"/>
  <c r="AO63" i="17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F63" i="17"/>
  <c r="E63" i="17"/>
  <c r="D63" i="17"/>
  <c r="C63" i="17"/>
  <c r="B63" i="17"/>
  <c r="AU62" i="17"/>
  <c r="AT62" i="17"/>
  <c r="AS62" i="17"/>
  <c r="AR62" i="17"/>
  <c r="AQ62" i="17"/>
  <c r="AP62" i="17"/>
  <c r="AO62" i="17"/>
  <c r="AN62" i="17"/>
  <c r="AM62" i="17"/>
  <c r="AL62" i="17"/>
  <c r="AK62" i="17"/>
  <c r="AJ62" i="17"/>
  <c r="AI62" i="17"/>
  <c r="AH62" i="17"/>
  <c r="AG62" i="17"/>
  <c r="AF62" i="17"/>
  <c r="AE62" i="17"/>
  <c r="AD62" i="17"/>
  <c r="AC62" i="17"/>
  <c r="AB62" i="17"/>
  <c r="AA62" i="17"/>
  <c r="Z62" i="17"/>
  <c r="Y62" i="17"/>
  <c r="X62" i="17"/>
  <c r="W62" i="17"/>
  <c r="V62" i="17"/>
  <c r="U62" i="17"/>
  <c r="T62" i="17"/>
  <c r="S62" i="17"/>
  <c r="R62" i="17"/>
  <c r="Q62" i="17"/>
  <c r="P62" i="17"/>
  <c r="O62" i="17"/>
  <c r="N62" i="17"/>
  <c r="M62" i="17"/>
  <c r="L62" i="17"/>
  <c r="K62" i="17"/>
  <c r="F62" i="17"/>
  <c r="E62" i="17"/>
  <c r="D62" i="17"/>
  <c r="C62" i="17"/>
  <c r="B62" i="17"/>
  <c r="AU61" i="17"/>
  <c r="AT61" i="17"/>
  <c r="AS61" i="17"/>
  <c r="AR61" i="17"/>
  <c r="AQ61" i="17"/>
  <c r="AP61" i="17"/>
  <c r="AO61" i="17"/>
  <c r="AN61" i="17"/>
  <c r="AM61" i="17"/>
  <c r="AL61" i="17"/>
  <c r="AK61" i="17"/>
  <c r="AJ61" i="17"/>
  <c r="AI61" i="17"/>
  <c r="AH61" i="17"/>
  <c r="AG61" i="17"/>
  <c r="AF61" i="17"/>
  <c r="AE61" i="17"/>
  <c r="AD61" i="17"/>
  <c r="AC61" i="17"/>
  <c r="AB61" i="17"/>
  <c r="AA61" i="17"/>
  <c r="Z61" i="17"/>
  <c r="Y61" i="17"/>
  <c r="X61" i="17"/>
  <c r="W61" i="17"/>
  <c r="V61" i="17"/>
  <c r="U61" i="17"/>
  <c r="T61" i="17"/>
  <c r="S61" i="17"/>
  <c r="R61" i="17"/>
  <c r="Q61" i="17"/>
  <c r="P61" i="17"/>
  <c r="O61" i="17"/>
  <c r="N61" i="17"/>
  <c r="M61" i="17"/>
  <c r="L61" i="17"/>
  <c r="K61" i="17"/>
  <c r="F61" i="17"/>
  <c r="E61" i="17"/>
  <c r="D61" i="17"/>
  <c r="C61" i="17"/>
  <c r="B61" i="17"/>
  <c r="AU60" i="17"/>
  <c r="AT60" i="17"/>
  <c r="AS60" i="17"/>
  <c r="AR60" i="17"/>
  <c r="AQ60" i="17"/>
  <c r="AP60" i="17"/>
  <c r="AO60" i="17"/>
  <c r="AN60" i="17"/>
  <c r="AM60" i="17"/>
  <c r="AL60" i="17"/>
  <c r="AK60" i="17"/>
  <c r="AJ60" i="17"/>
  <c r="AI60" i="17"/>
  <c r="AH60" i="17"/>
  <c r="AG60" i="17"/>
  <c r="AF60" i="17"/>
  <c r="AE60" i="17"/>
  <c r="AD60" i="17"/>
  <c r="AC60" i="17"/>
  <c r="AB60" i="17"/>
  <c r="AA60" i="17"/>
  <c r="Z60" i="17"/>
  <c r="Y60" i="17"/>
  <c r="X60" i="17"/>
  <c r="W60" i="17"/>
  <c r="V60" i="17"/>
  <c r="U60" i="17"/>
  <c r="T60" i="17"/>
  <c r="S60" i="17"/>
  <c r="R60" i="17"/>
  <c r="Q60" i="17"/>
  <c r="P60" i="17"/>
  <c r="O60" i="17"/>
  <c r="N60" i="17"/>
  <c r="M60" i="17"/>
  <c r="L60" i="17"/>
  <c r="K60" i="17"/>
  <c r="F60" i="17"/>
  <c r="E60" i="17"/>
  <c r="D60" i="17"/>
  <c r="C60" i="17"/>
  <c r="B60" i="17"/>
  <c r="AU59" i="17"/>
  <c r="AT59" i="17"/>
  <c r="AS59" i="17"/>
  <c r="AR59" i="17"/>
  <c r="AQ59" i="17"/>
  <c r="AP59" i="17"/>
  <c r="AO59" i="17"/>
  <c r="AN59" i="17"/>
  <c r="AM59" i="17"/>
  <c r="AL59" i="17"/>
  <c r="AK59" i="17"/>
  <c r="AJ59" i="17"/>
  <c r="AI59" i="17"/>
  <c r="AH59" i="17"/>
  <c r="AG59" i="17"/>
  <c r="AF59" i="17"/>
  <c r="AE59" i="17"/>
  <c r="AD59" i="17"/>
  <c r="AC59" i="17"/>
  <c r="AB59" i="17"/>
  <c r="AA59" i="17"/>
  <c r="Z59" i="17"/>
  <c r="Y59" i="17"/>
  <c r="X59" i="17"/>
  <c r="W59" i="17"/>
  <c r="V59" i="17"/>
  <c r="U59" i="17"/>
  <c r="T59" i="17"/>
  <c r="S59" i="17"/>
  <c r="R59" i="17"/>
  <c r="Q59" i="17"/>
  <c r="P59" i="17"/>
  <c r="O59" i="17"/>
  <c r="N59" i="17"/>
  <c r="M59" i="17"/>
  <c r="L59" i="17"/>
  <c r="K59" i="17"/>
  <c r="F59" i="17"/>
  <c r="E59" i="17"/>
  <c r="D59" i="17"/>
  <c r="C59" i="17"/>
  <c r="B59" i="17"/>
  <c r="AU58" i="17"/>
  <c r="AT58" i="17"/>
  <c r="AS58" i="17"/>
  <c r="AR58" i="17"/>
  <c r="AQ58" i="17"/>
  <c r="AP58" i="17"/>
  <c r="AO58" i="17"/>
  <c r="AN58" i="17"/>
  <c r="AM58" i="17"/>
  <c r="AL58" i="17"/>
  <c r="AK58" i="17"/>
  <c r="AJ58" i="17"/>
  <c r="AI58" i="17"/>
  <c r="AH58" i="17"/>
  <c r="AG58" i="17"/>
  <c r="AF58" i="17"/>
  <c r="AE58" i="17"/>
  <c r="AD58" i="17"/>
  <c r="AC58" i="17"/>
  <c r="AB58" i="17"/>
  <c r="AA58" i="17"/>
  <c r="Z58" i="17"/>
  <c r="Y58" i="17"/>
  <c r="X58" i="17"/>
  <c r="W58" i="17"/>
  <c r="V58" i="17"/>
  <c r="U58" i="17"/>
  <c r="T58" i="17"/>
  <c r="S58" i="17"/>
  <c r="R58" i="17"/>
  <c r="Q58" i="17"/>
  <c r="P58" i="17"/>
  <c r="O58" i="17"/>
  <c r="N58" i="17"/>
  <c r="M58" i="17"/>
  <c r="L58" i="17"/>
  <c r="K58" i="17"/>
  <c r="F58" i="17"/>
  <c r="E58" i="17"/>
  <c r="D58" i="17"/>
  <c r="C58" i="17"/>
  <c r="B58" i="17"/>
  <c r="AU57" i="17"/>
  <c r="AT57" i="17"/>
  <c r="AS57" i="17"/>
  <c r="AR57" i="17"/>
  <c r="AQ57" i="17"/>
  <c r="AP57" i="17"/>
  <c r="AO57" i="17"/>
  <c r="AN57" i="17"/>
  <c r="AM57" i="17"/>
  <c r="AL57" i="17"/>
  <c r="AK57" i="17"/>
  <c r="AJ57" i="17"/>
  <c r="AI57" i="17"/>
  <c r="AH57" i="17"/>
  <c r="AG57" i="17"/>
  <c r="AF57" i="17"/>
  <c r="AE57" i="17"/>
  <c r="AD57" i="17"/>
  <c r="AC57" i="17"/>
  <c r="AB57" i="17"/>
  <c r="AA57" i="17"/>
  <c r="Z57" i="17"/>
  <c r="Y57" i="17"/>
  <c r="X57" i="17"/>
  <c r="W57" i="17"/>
  <c r="V57" i="17"/>
  <c r="U57" i="17"/>
  <c r="T57" i="17"/>
  <c r="S57" i="17"/>
  <c r="R57" i="17"/>
  <c r="Q57" i="17"/>
  <c r="P57" i="17"/>
  <c r="O57" i="17"/>
  <c r="N57" i="17"/>
  <c r="M57" i="17"/>
  <c r="L57" i="17"/>
  <c r="K57" i="17"/>
  <c r="F57" i="17"/>
  <c r="E57" i="17"/>
  <c r="D57" i="17"/>
  <c r="C57" i="17"/>
  <c r="B57" i="17"/>
  <c r="AU56" i="17"/>
  <c r="AT56" i="17"/>
  <c r="AS56" i="17"/>
  <c r="AR56" i="17"/>
  <c r="AQ56" i="17"/>
  <c r="AP56" i="17"/>
  <c r="AO56" i="17"/>
  <c r="AN56" i="17"/>
  <c r="AM56" i="17"/>
  <c r="AL56" i="17"/>
  <c r="AK56" i="17"/>
  <c r="AJ56" i="17"/>
  <c r="AI56" i="17"/>
  <c r="AH56" i="17"/>
  <c r="AG56" i="17"/>
  <c r="AF56" i="17"/>
  <c r="AE56" i="17"/>
  <c r="AD56" i="17"/>
  <c r="AC56" i="17"/>
  <c r="AB56" i="17"/>
  <c r="AA56" i="17"/>
  <c r="Z56" i="17"/>
  <c r="Y56" i="17"/>
  <c r="X56" i="17"/>
  <c r="W56" i="17"/>
  <c r="V56" i="17"/>
  <c r="U56" i="17"/>
  <c r="T56" i="17"/>
  <c r="S56" i="17"/>
  <c r="R56" i="17"/>
  <c r="Q56" i="17"/>
  <c r="P56" i="17"/>
  <c r="O56" i="17"/>
  <c r="N56" i="17"/>
  <c r="M56" i="17"/>
  <c r="L56" i="17"/>
  <c r="K56" i="17"/>
  <c r="F56" i="17"/>
  <c r="E56" i="17"/>
  <c r="D56" i="17"/>
  <c r="C56" i="17"/>
  <c r="B56" i="17"/>
  <c r="AU55" i="17"/>
  <c r="AT55" i="17"/>
  <c r="AS55" i="17"/>
  <c r="AR55" i="17"/>
  <c r="AQ55" i="17"/>
  <c r="AP55" i="17"/>
  <c r="AO55" i="17"/>
  <c r="AN55" i="17"/>
  <c r="AM55" i="17"/>
  <c r="AL55" i="17"/>
  <c r="AK55" i="17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F55" i="17"/>
  <c r="E55" i="17"/>
  <c r="D55" i="17"/>
  <c r="C55" i="17"/>
  <c r="B55" i="17"/>
  <c r="AU54" i="17"/>
  <c r="AT54" i="17"/>
  <c r="AS54" i="17"/>
  <c r="AR54" i="17"/>
  <c r="AQ54" i="17"/>
  <c r="AP54" i="17"/>
  <c r="AO54" i="17"/>
  <c r="AN54" i="17"/>
  <c r="AM54" i="17"/>
  <c r="AL54" i="17"/>
  <c r="AK54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F54" i="17"/>
  <c r="E54" i="17"/>
  <c r="D54" i="17"/>
  <c r="C54" i="17"/>
  <c r="B54" i="17"/>
  <c r="AU53" i="17"/>
  <c r="AT53" i="17"/>
  <c r="AS53" i="17"/>
  <c r="AR53" i="17"/>
  <c r="AQ53" i="17"/>
  <c r="AP53" i="17"/>
  <c r="AO53" i="17"/>
  <c r="AN53" i="17"/>
  <c r="AM53" i="17"/>
  <c r="AL53" i="17"/>
  <c r="AK53" i="17"/>
  <c r="AJ53" i="17"/>
  <c r="AI53" i="17"/>
  <c r="AH53" i="17"/>
  <c r="AG53" i="17"/>
  <c r="AF53" i="17"/>
  <c r="AE53" i="17"/>
  <c r="AD53" i="17"/>
  <c r="AC53" i="17"/>
  <c r="AB53" i="17"/>
  <c r="AA53" i="17"/>
  <c r="Z53" i="17"/>
  <c r="Y53" i="17"/>
  <c r="X53" i="17"/>
  <c r="W53" i="17"/>
  <c r="V53" i="17"/>
  <c r="U53" i="17"/>
  <c r="T53" i="17"/>
  <c r="S53" i="17"/>
  <c r="R53" i="17"/>
  <c r="Q53" i="17"/>
  <c r="P53" i="17"/>
  <c r="O53" i="17"/>
  <c r="N53" i="17"/>
  <c r="M53" i="17"/>
  <c r="L53" i="17"/>
  <c r="K53" i="17"/>
  <c r="F53" i="17"/>
  <c r="E53" i="17"/>
  <c r="D53" i="17"/>
  <c r="C53" i="17"/>
  <c r="B53" i="17"/>
  <c r="AU52" i="17"/>
  <c r="AT52" i="17"/>
  <c r="AS52" i="17"/>
  <c r="AR52" i="17"/>
  <c r="AQ52" i="17"/>
  <c r="AP52" i="17"/>
  <c r="AO52" i="17"/>
  <c r="AN52" i="17"/>
  <c r="AM52" i="17"/>
  <c r="AL52" i="17"/>
  <c r="AK52" i="17"/>
  <c r="AJ52" i="17"/>
  <c r="AI52" i="17"/>
  <c r="AH52" i="17"/>
  <c r="AG52" i="17"/>
  <c r="AF52" i="17"/>
  <c r="AE52" i="17"/>
  <c r="AD52" i="17"/>
  <c r="AC52" i="17"/>
  <c r="AB52" i="17"/>
  <c r="AA52" i="17"/>
  <c r="Z52" i="17"/>
  <c r="Y52" i="17"/>
  <c r="X52" i="17"/>
  <c r="W52" i="17"/>
  <c r="V52" i="17"/>
  <c r="U52" i="17"/>
  <c r="T52" i="17"/>
  <c r="S52" i="17"/>
  <c r="R52" i="17"/>
  <c r="Q52" i="17"/>
  <c r="P52" i="17"/>
  <c r="O52" i="17"/>
  <c r="N52" i="17"/>
  <c r="M52" i="17"/>
  <c r="L52" i="17"/>
  <c r="K52" i="17"/>
  <c r="F52" i="17"/>
  <c r="E52" i="17"/>
  <c r="D52" i="17"/>
  <c r="C52" i="17"/>
  <c r="B52" i="17"/>
  <c r="AU51" i="17"/>
  <c r="AT51" i="17"/>
  <c r="AS51" i="17"/>
  <c r="AR51" i="17"/>
  <c r="AQ51" i="17"/>
  <c r="AP51" i="17"/>
  <c r="AO51" i="17"/>
  <c r="AN51" i="17"/>
  <c r="AM51" i="17"/>
  <c r="AL51" i="17"/>
  <c r="AK51" i="17"/>
  <c r="AJ51" i="17"/>
  <c r="AI51" i="17"/>
  <c r="AH51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F51" i="17"/>
  <c r="E51" i="17"/>
  <c r="D51" i="17"/>
  <c r="C51" i="17"/>
  <c r="B51" i="17"/>
  <c r="AU50" i="17"/>
  <c r="AT50" i="17"/>
  <c r="AS50" i="17"/>
  <c r="AR50" i="17"/>
  <c r="AQ50" i="17"/>
  <c r="AP50" i="17"/>
  <c r="AO50" i="17"/>
  <c r="AN50" i="17"/>
  <c r="AM50" i="17"/>
  <c r="AL50" i="17"/>
  <c r="AK50" i="17"/>
  <c r="AJ50" i="17"/>
  <c r="AI50" i="17"/>
  <c r="AH50" i="17"/>
  <c r="AG50" i="17"/>
  <c r="AF50" i="17"/>
  <c r="AE50" i="17"/>
  <c r="AD50" i="17"/>
  <c r="AC50" i="17"/>
  <c r="AB50" i="17"/>
  <c r="AA50" i="17"/>
  <c r="Z50" i="17"/>
  <c r="Y50" i="17"/>
  <c r="X50" i="17"/>
  <c r="W50" i="17"/>
  <c r="V50" i="17"/>
  <c r="U50" i="17"/>
  <c r="T50" i="17"/>
  <c r="S50" i="17"/>
  <c r="R50" i="17"/>
  <c r="Q50" i="17"/>
  <c r="P50" i="17"/>
  <c r="O50" i="17"/>
  <c r="N50" i="17"/>
  <c r="M50" i="17"/>
  <c r="L50" i="17"/>
  <c r="K50" i="17"/>
  <c r="F50" i="17"/>
  <c r="E50" i="17"/>
  <c r="D50" i="17"/>
  <c r="C50" i="17"/>
  <c r="B50" i="17"/>
  <c r="AU49" i="17"/>
  <c r="AT49" i="17"/>
  <c r="AS49" i="17"/>
  <c r="AR49" i="17"/>
  <c r="AQ49" i="17"/>
  <c r="AP49" i="17"/>
  <c r="AO49" i="17"/>
  <c r="AN49" i="17"/>
  <c r="AM49" i="17"/>
  <c r="AL49" i="17"/>
  <c r="AK49" i="17"/>
  <c r="AJ49" i="17"/>
  <c r="AI49" i="17"/>
  <c r="AH49" i="17"/>
  <c r="AG49" i="17"/>
  <c r="AF49" i="17"/>
  <c r="AE49" i="17"/>
  <c r="AD49" i="17"/>
  <c r="AC49" i="17"/>
  <c r="AB49" i="17"/>
  <c r="AA49" i="17"/>
  <c r="Z49" i="17"/>
  <c r="Y49" i="17"/>
  <c r="X49" i="17"/>
  <c r="W49" i="17"/>
  <c r="V49" i="17"/>
  <c r="U49" i="17"/>
  <c r="T49" i="17"/>
  <c r="S49" i="17"/>
  <c r="R49" i="17"/>
  <c r="Q49" i="17"/>
  <c r="P49" i="17"/>
  <c r="O49" i="17"/>
  <c r="N49" i="17"/>
  <c r="M49" i="17"/>
  <c r="L49" i="17"/>
  <c r="K49" i="17"/>
  <c r="F49" i="17"/>
  <c r="E49" i="17"/>
  <c r="D49" i="17"/>
  <c r="C49" i="17"/>
  <c r="B49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F48" i="17"/>
  <c r="E48" i="17"/>
  <c r="D48" i="17"/>
  <c r="C48" i="17"/>
  <c r="B48" i="17"/>
  <c r="AU47" i="17"/>
  <c r="AT47" i="17"/>
  <c r="AS47" i="17"/>
  <c r="AR47" i="17"/>
  <c r="AQ47" i="17"/>
  <c r="AP47" i="17"/>
  <c r="AO47" i="17"/>
  <c r="AN47" i="17"/>
  <c r="AM47" i="17"/>
  <c r="AL47" i="17"/>
  <c r="AK47" i="17"/>
  <c r="AJ47" i="17"/>
  <c r="AI47" i="17"/>
  <c r="AH47" i="17"/>
  <c r="AG47" i="17"/>
  <c r="AF47" i="17"/>
  <c r="AE47" i="17"/>
  <c r="AD47" i="17"/>
  <c r="AC47" i="17"/>
  <c r="AB47" i="17"/>
  <c r="AA47" i="17"/>
  <c r="Z47" i="17"/>
  <c r="Y47" i="17"/>
  <c r="X47" i="17"/>
  <c r="W47" i="17"/>
  <c r="V47" i="17"/>
  <c r="U47" i="17"/>
  <c r="T47" i="17"/>
  <c r="S47" i="17"/>
  <c r="R47" i="17"/>
  <c r="Q47" i="17"/>
  <c r="P47" i="17"/>
  <c r="O47" i="17"/>
  <c r="N47" i="17"/>
  <c r="M47" i="17"/>
  <c r="L47" i="17"/>
  <c r="K47" i="17"/>
  <c r="F47" i="17"/>
  <c r="E47" i="17"/>
  <c r="D47" i="17"/>
  <c r="C47" i="17"/>
  <c r="B47" i="17"/>
  <c r="AU46" i="17"/>
  <c r="AT46" i="17"/>
  <c r="AS46" i="17"/>
  <c r="AR46" i="17"/>
  <c r="AQ46" i="17"/>
  <c r="AP46" i="17"/>
  <c r="AO46" i="17"/>
  <c r="AN46" i="17"/>
  <c r="AM46" i="17"/>
  <c r="AL46" i="17"/>
  <c r="AK46" i="17"/>
  <c r="AJ46" i="17"/>
  <c r="AI46" i="17"/>
  <c r="AH46" i="17"/>
  <c r="AG46" i="17"/>
  <c r="AF46" i="17"/>
  <c r="AE46" i="17"/>
  <c r="AD46" i="17"/>
  <c r="AC46" i="17"/>
  <c r="AB46" i="17"/>
  <c r="AA46" i="17"/>
  <c r="Z46" i="17"/>
  <c r="Y46" i="17"/>
  <c r="X46" i="17"/>
  <c r="W46" i="17"/>
  <c r="V46" i="17"/>
  <c r="U46" i="17"/>
  <c r="T46" i="17"/>
  <c r="S46" i="17"/>
  <c r="R46" i="17"/>
  <c r="Q46" i="17"/>
  <c r="P46" i="17"/>
  <c r="O46" i="17"/>
  <c r="N46" i="17"/>
  <c r="M46" i="17"/>
  <c r="L46" i="17"/>
  <c r="K46" i="17"/>
  <c r="F46" i="17"/>
  <c r="E46" i="17"/>
  <c r="D46" i="17"/>
  <c r="C46" i="17"/>
  <c r="B46" i="17"/>
  <c r="BO43" i="17"/>
  <c r="BN43" i="17"/>
  <c r="BM43" i="17"/>
  <c r="BL43" i="17"/>
  <c r="BK43" i="17"/>
  <c r="BI43" i="17"/>
  <c r="BH43" i="17"/>
  <c r="BG43" i="17"/>
  <c r="BF43" i="17"/>
  <c r="BE43" i="17"/>
  <c r="AY43" i="17"/>
  <c r="BC43" i="17" s="1"/>
  <c r="BB43" i="17"/>
  <c r="AW43" i="17"/>
  <c r="AV43" i="17"/>
  <c r="BO42" i="17"/>
  <c r="BN42" i="17"/>
  <c r="BM42" i="17"/>
  <c r="BL42" i="17"/>
  <c r="BK42" i="17"/>
  <c r="BI42" i="17"/>
  <c r="BH42" i="17"/>
  <c r="BG42" i="17"/>
  <c r="BF42" i="17"/>
  <c r="BE42" i="17"/>
  <c r="AY42" i="17"/>
  <c r="BC42" i="17" s="1"/>
  <c r="AW42" i="17"/>
  <c r="BA42" i="17" s="1"/>
  <c r="AV42" i="17"/>
  <c r="BO41" i="17"/>
  <c r="BN41" i="17"/>
  <c r="BM41" i="17"/>
  <c r="BL41" i="17"/>
  <c r="BK41" i="17"/>
  <c r="BI41" i="17"/>
  <c r="BH41" i="17"/>
  <c r="BG41" i="17"/>
  <c r="BF41" i="17"/>
  <c r="BE41" i="17"/>
  <c r="AY41" i="17"/>
  <c r="BB41" i="17"/>
  <c r="AW41" i="17"/>
  <c r="BA41" i="17" s="1"/>
  <c r="AV41" i="17"/>
  <c r="BO40" i="17"/>
  <c r="BN40" i="17"/>
  <c r="BM40" i="17"/>
  <c r="BL40" i="17"/>
  <c r="BK40" i="17"/>
  <c r="BI40" i="17"/>
  <c r="BH40" i="17"/>
  <c r="BG40" i="17"/>
  <c r="BF40" i="17"/>
  <c r="BE40" i="17"/>
  <c r="AY40" i="17"/>
  <c r="BB40" i="17"/>
  <c r="AW40" i="17"/>
  <c r="AV40" i="17"/>
  <c r="AZ40" i="17" s="1"/>
  <c r="BO39" i="17"/>
  <c r="BN39" i="17"/>
  <c r="BM39" i="17"/>
  <c r="BL39" i="17"/>
  <c r="BK39" i="17"/>
  <c r="BI39" i="17"/>
  <c r="BH39" i="17"/>
  <c r="BG39" i="17"/>
  <c r="BF39" i="17"/>
  <c r="BE39" i="17"/>
  <c r="AY39" i="17"/>
  <c r="AW39" i="17"/>
  <c r="AV39" i="17"/>
  <c r="BO38" i="17"/>
  <c r="BN38" i="17"/>
  <c r="BM38" i="17"/>
  <c r="BL38" i="17"/>
  <c r="BK38" i="17"/>
  <c r="BI38" i="17"/>
  <c r="BH38" i="17"/>
  <c r="BG38" i="17"/>
  <c r="BF38" i="17"/>
  <c r="BE38" i="17"/>
  <c r="AY38" i="17"/>
  <c r="AW38" i="17"/>
  <c r="BA38" i="17" s="1"/>
  <c r="AV38" i="17"/>
  <c r="BO37" i="17"/>
  <c r="BN37" i="17"/>
  <c r="BM37" i="17"/>
  <c r="BL37" i="17"/>
  <c r="BK37" i="17"/>
  <c r="BI37" i="17"/>
  <c r="BH37" i="17"/>
  <c r="BG37" i="17"/>
  <c r="BF37" i="17"/>
  <c r="BE37" i="17"/>
  <c r="AY37" i="17"/>
  <c r="BB37" i="17"/>
  <c r="AW37" i="17"/>
  <c r="BA37" i="17" s="1"/>
  <c r="AV37" i="17"/>
  <c r="BO36" i="17"/>
  <c r="BN36" i="17"/>
  <c r="BM36" i="17"/>
  <c r="BL36" i="17"/>
  <c r="BK36" i="17"/>
  <c r="BI36" i="17"/>
  <c r="BH36" i="17"/>
  <c r="BG36" i="17"/>
  <c r="BF36" i="17"/>
  <c r="BE36" i="17"/>
  <c r="AY36" i="17"/>
  <c r="BB36" i="17"/>
  <c r="AW36" i="17"/>
  <c r="AV36" i="17"/>
  <c r="AZ36" i="17" s="1"/>
  <c r="BO35" i="17"/>
  <c r="BN35" i="17"/>
  <c r="BM35" i="17"/>
  <c r="BL35" i="17"/>
  <c r="BK35" i="17"/>
  <c r="BI35" i="17"/>
  <c r="BH35" i="17"/>
  <c r="BG35" i="17"/>
  <c r="BF35" i="17"/>
  <c r="BE35" i="17"/>
  <c r="AY35" i="17"/>
  <c r="AW35" i="17"/>
  <c r="AV35" i="17"/>
  <c r="BO34" i="17"/>
  <c r="BN34" i="17"/>
  <c r="BM34" i="17"/>
  <c r="BL34" i="17"/>
  <c r="BK34" i="17"/>
  <c r="BI34" i="17"/>
  <c r="BH34" i="17"/>
  <c r="BG34" i="17"/>
  <c r="BF34" i="17"/>
  <c r="BE34" i="17"/>
  <c r="AY34" i="17"/>
  <c r="AW34" i="17"/>
  <c r="AV34" i="17"/>
  <c r="BO33" i="17"/>
  <c r="BN33" i="17"/>
  <c r="BM33" i="17"/>
  <c r="BL33" i="17"/>
  <c r="BK33" i="17"/>
  <c r="BJ33" i="17"/>
  <c r="BI33" i="17"/>
  <c r="BH33" i="17"/>
  <c r="BG33" i="17"/>
  <c r="BF33" i="17"/>
  <c r="BE33" i="17"/>
  <c r="AY33" i="17"/>
  <c r="AX33" i="17"/>
  <c r="BB33" i="17" s="1"/>
  <c r="AW33" i="17"/>
  <c r="BA33" i="17" s="1"/>
  <c r="AV33" i="17"/>
  <c r="I33" i="17"/>
  <c r="G33" i="17"/>
  <c r="H33" i="17" s="1"/>
  <c r="BO32" i="17"/>
  <c r="BN32" i="17"/>
  <c r="BM32" i="17"/>
  <c r="BL32" i="17"/>
  <c r="BK32" i="17"/>
  <c r="BJ32" i="17"/>
  <c r="BI32" i="17"/>
  <c r="BH32" i="17"/>
  <c r="BG32" i="17"/>
  <c r="BF32" i="17"/>
  <c r="BE32" i="17"/>
  <c r="AY32" i="17"/>
  <c r="AX32" i="17"/>
  <c r="BB32" i="17" s="1"/>
  <c r="AW32" i="17"/>
  <c r="AV32" i="17"/>
  <c r="AZ32" i="17" s="1"/>
  <c r="I32" i="17"/>
  <c r="G32" i="17"/>
  <c r="H32" i="17" s="1"/>
  <c r="BO31" i="17"/>
  <c r="BN31" i="17"/>
  <c r="BM31" i="17"/>
  <c r="BL31" i="17"/>
  <c r="BK31" i="17"/>
  <c r="BJ31" i="17"/>
  <c r="BI31" i="17"/>
  <c r="BH31" i="17"/>
  <c r="BG31" i="17"/>
  <c r="BF31" i="17"/>
  <c r="BE31" i="17"/>
  <c r="AY31" i="17"/>
  <c r="AX31" i="17"/>
  <c r="AW31" i="17"/>
  <c r="AV31" i="17"/>
  <c r="AZ31" i="17" s="1"/>
  <c r="I31" i="17"/>
  <c r="G31" i="17"/>
  <c r="BO30" i="17"/>
  <c r="BN30" i="17"/>
  <c r="BM30" i="17"/>
  <c r="BL30" i="17"/>
  <c r="BK30" i="17"/>
  <c r="BJ30" i="17"/>
  <c r="BI30" i="17"/>
  <c r="BH30" i="17"/>
  <c r="BG30" i="17"/>
  <c r="BF30" i="17"/>
  <c r="BE30" i="17"/>
  <c r="AY30" i="17"/>
  <c r="AX30" i="17"/>
  <c r="BB30" i="17" s="1"/>
  <c r="AW30" i="17"/>
  <c r="BA30" i="17" s="1"/>
  <c r="AV30" i="17"/>
  <c r="I30" i="17"/>
  <c r="G30" i="17"/>
  <c r="BO29" i="17"/>
  <c r="BN29" i="17"/>
  <c r="BM29" i="17"/>
  <c r="BL29" i="17"/>
  <c r="BK29" i="17"/>
  <c r="BJ29" i="17"/>
  <c r="BI29" i="17"/>
  <c r="BH29" i="17"/>
  <c r="BG29" i="17"/>
  <c r="BF29" i="17"/>
  <c r="BE29" i="17"/>
  <c r="AY29" i="17"/>
  <c r="AX29" i="17"/>
  <c r="BB29" i="17" s="1"/>
  <c r="AW29" i="17"/>
  <c r="BA29" i="17" s="1"/>
  <c r="AV29" i="17"/>
  <c r="AZ29" i="17" s="1"/>
  <c r="I29" i="17"/>
  <c r="G29" i="17"/>
  <c r="BO28" i="17"/>
  <c r="BN28" i="17"/>
  <c r="BM28" i="17"/>
  <c r="BL28" i="17"/>
  <c r="BK28" i="17"/>
  <c r="BJ28" i="17"/>
  <c r="BI28" i="17"/>
  <c r="BH28" i="17"/>
  <c r="BG28" i="17"/>
  <c r="BF28" i="17"/>
  <c r="BE28" i="17"/>
  <c r="AY28" i="17"/>
  <c r="AX28" i="17"/>
  <c r="BB28" i="17" s="1"/>
  <c r="AW28" i="17"/>
  <c r="AV28" i="17"/>
  <c r="AZ28" i="17" s="1"/>
  <c r="I28" i="17"/>
  <c r="G28" i="17"/>
  <c r="H28" i="17" s="1"/>
  <c r="BO27" i="17"/>
  <c r="BN27" i="17"/>
  <c r="BM27" i="17"/>
  <c r="BL27" i="17"/>
  <c r="BK27" i="17"/>
  <c r="BJ27" i="17"/>
  <c r="BI27" i="17"/>
  <c r="BH27" i="17"/>
  <c r="BG27" i="17"/>
  <c r="BF27" i="17"/>
  <c r="BE27" i="17"/>
  <c r="AY27" i="17"/>
  <c r="AX27" i="17"/>
  <c r="AW27" i="17"/>
  <c r="AV27" i="17"/>
  <c r="AZ27" i="17" s="1"/>
  <c r="I27" i="17"/>
  <c r="G27" i="17"/>
  <c r="BO26" i="17"/>
  <c r="BN26" i="17"/>
  <c r="BM26" i="17"/>
  <c r="BL26" i="17"/>
  <c r="BK26" i="17"/>
  <c r="BJ26" i="17"/>
  <c r="BI26" i="17"/>
  <c r="BH26" i="17"/>
  <c r="BG26" i="17"/>
  <c r="BF26" i="17"/>
  <c r="BE26" i="17"/>
  <c r="AY26" i="17"/>
  <c r="AX26" i="17"/>
  <c r="BB26" i="17" s="1"/>
  <c r="AW26" i="17"/>
  <c r="BA26" i="17" s="1"/>
  <c r="AV26" i="17"/>
  <c r="I26" i="17"/>
  <c r="G26" i="17"/>
  <c r="H26" i="17" s="1"/>
  <c r="BO25" i="17"/>
  <c r="BN25" i="17"/>
  <c r="BM25" i="17"/>
  <c r="BL25" i="17"/>
  <c r="BK25" i="17"/>
  <c r="BJ25" i="17"/>
  <c r="BI25" i="17"/>
  <c r="BH25" i="17"/>
  <c r="BG25" i="17"/>
  <c r="BF25" i="17"/>
  <c r="BE25" i="17"/>
  <c r="AY25" i="17"/>
  <c r="BC25" i="17" s="1"/>
  <c r="AX25" i="17"/>
  <c r="BB25" i="17" s="1"/>
  <c r="AW25" i="17"/>
  <c r="BA25" i="17" s="1"/>
  <c r="AV25" i="17"/>
  <c r="AZ25" i="17" s="1"/>
  <c r="I25" i="17"/>
  <c r="G25" i="17"/>
  <c r="H25" i="17" s="1"/>
  <c r="BO24" i="17"/>
  <c r="BN24" i="17"/>
  <c r="BM24" i="17"/>
  <c r="BL24" i="17"/>
  <c r="BK24" i="17"/>
  <c r="BJ24" i="17"/>
  <c r="BI24" i="17"/>
  <c r="BH24" i="17"/>
  <c r="BG24" i="17"/>
  <c r="BF24" i="17"/>
  <c r="BE24" i="17"/>
  <c r="AY24" i="17"/>
  <c r="AX24" i="17"/>
  <c r="BB24" i="17" s="1"/>
  <c r="AW24" i="17"/>
  <c r="AV24" i="17"/>
  <c r="AZ24" i="17" s="1"/>
  <c r="I24" i="17"/>
  <c r="G24" i="17"/>
  <c r="H24" i="17" s="1"/>
  <c r="BO23" i="17"/>
  <c r="BN23" i="17"/>
  <c r="BM23" i="17"/>
  <c r="BL23" i="17"/>
  <c r="BK23" i="17"/>
  <c r="BJ23" i="17"/>
  <c r="BI23" i="17"/>
  <c r="BH23" i="17"/>
  <c r="BG23" i="17"/>
  <c r="BF23" i="17"/>
  <c r="BE23" i="17"/>
  <c r="AY23" i="17"/>
  <c r="AX23" i="17"/>
  <c r="AW23" i="17"/>
  <c r="AV23" i="17"/>
  <c r="AZ23" i="17" s="1"/>
  <c r="I23" i="17"/>
  <c r="G23" i="17"/>
  <c r="BO22" i="17"/>
  <c r="BN22" i="17"/>
  <c r="BM22" i="17"/>
  <c r="BL22" i="17"/>
  <c r="BK22" i="17"/>
  <c r="BJ22" i="17"/>
  <c r="BI22" i="17"/>
  <c r="BH22" i="17"/>
  <c r="BG22" i="17"/>
  <c r="BF22" i="17"/>
  <c r="BE22" i="17"/>
  <c r="AY22" i="17"/>
  <c r="AX22" i="17"/>
  <c r="BB22" i="17" s="1"/>
  <c r="AW22" i="17"/>
  <c r="BA22" i="17" s="1"/>
  <c r="AV22" i="17"/>
  <c r="I22" i="17"/>
  <c r="G22" i="17"/>
  <c r="BO21" i="17"/>
  <c r="BN21" i="17"/>
  <c r="BM21" i="17"/>
  <c r="BL21" i="17"/>
  <c r="BK21" i="17"/>
  <c r="BJ21" i="17"/>
  <c r="BI21" i="17"/>
  <c r="BH21" i="17"/>
  <c r="BG21" i="17"/>
  <c r="BF21" i="17"/>
  <c r="BE21" i="17"/>
  <c r="AY21" i="17"/>
  <c r="AX21" i="17"/>
  <c r="BB21" i="17" s="1"/>
  <c r="AW21" i="17"/>
  <c r="BA21" i="17" s="1"/>
  <c r="AV21" i="17"/>
  <c r="AZ21" i="17" s="1"/>
  <c r="I21" i="17"/>
  <c r="G21" i="17"/>
  <c r="BO20" i="17"/>
  <c r="BN20" i="17"/>
  <c r="BM20" i="17"/>
  <c r="BL20" i="17"/>
  <c r="BK20" i="17"/>
  <c r="BJ20" i="17"/>
  <c r="BI20" i="17"/>
  <c r="BH20" i="17"/>
  <c r="BG20" i="17"/>
  <c r="BF20" i="17"/>
  <c r="BE20" i="17"/>
  <c r="AY20" i="17"/>
  <c r="AX20" i="17"/>
  <c r="AW20" i="17"/>
  <c r="AV20" i="17"/>
  <c r="I20" i="17"/>
  <c r="G20" i="17"/>
  <c r="H20" i="17" s="1"/>
  <c r="BO19" i="17"/>
  <c r="BN19" i="17"/>
  <c r="BM19" i="17"/>
  <c r="BL19" i="17"/>
  <c r="BK19" i="17"/>
  <c r="BJ19" i="17"/>
  <c r="BI19" i="17"/>
  <c r="BH19" i="17"/>
  <c r="BG19" i="17"/>
  <c r="BF19" i="17"/>
  <c r="BE19" i="17"/>
  <c r="AY19" i="17"/>
  <c r="AX19" i="17"/>
  <c r="AW19" i="17"/>
  <c r="AV19" i="17"/>
  <c r="AZ19" i="17" s="1"/>
  <c r="I19" i="17"/>
  <c r="G19" i="17"/>
  <c r="BO18" i="17"/>
  <c r="BN18" i="17"/>
  <c r="BM18" i="17"/>
  <c r="BL18" i="17"/>
  <c r="BK18" i="17"/>
  <c r="BJ18" i="17"/>
  <c r="BI18" i="17"/>
  <c r="BH18" i="17"/>
  <c r="BG18" i="17"/>
  <c r="BF18" i="17"/>
  <c r="BE18" i="17"/>
  <c r="AY18" i="17"/>
  <c r="AX18" i="17"/>
  <c r="AW18" i="17"/>
  <c r="BA18" i="17" s="1"/>
  <c r="AV18" i="17"/>
  <c r="I18" i="17"/>
  <c r="G18" i="17"/>
  <c r="BO17" i="17"/>
  <c r="BN17" i="17"/>
  <c r="BM17" i="17"/>
  <c r="BL17" i="17"/>
  <c r="BK17" i="17"/>
  <c r="BJ17" i="17"/>
  <c r="BI17" i="17"/>
  <c r="BH17" i="17"/>
  <c r="BG17" i="17"/>
  <c r="BF17" i="17"/>
  <c r="BE17" i="17"/>
  <c r="AY17" i="17"/>
  <c r="AX17" i="17"/>
  <c r="BB17" i="17" s="1"/>
  <c r="AW17" i="17"/>
  <c r="BA17" i="17" s="1"/>
  <c r="AV17" i="17"/>
  <c r="AZ17" i="17" s="1"/>
  <c r="I17" i="17"/>
  <c r="G17" i="17"/>
  <c r="BO16" i="17"/>
  <c r="BN16" i="17"/>
  <c r="BM16" i="17"/>
  <c r="BL16" i="17"/>
  <c r="BK16" i="17"/>
  <c r="BJ16" i="17"/>
  <c r="BI16" i="17"/>
  <c r="BH16" i="17"/>
  <c r="BG16" i="17"/>
  <c r="BF16" i="17"/>
  <c r="BE16" i="17"/>
  <c r="AY16" i="17"/>
  <c r="AX16" i="17"/>
  <c r="AW16" i="17"/>
  <c r="AV16" i="17"/>
  <c r="AZ16" i="17" s="1"/>
  <c r="I16" i="17"/>
  <c r="G16" i="17"/>
  <c r="H16" i="17" s="1"/>
  <c r="BO15" i="17"/>
  <c r="BN15" i="17"/>
  <c r="BM15" i="17"/>
  <c r="BL15" i="17"/>
  <c r="BK15" i="17"/>
  <c r="BJ15" i="17"/>
  <c r="BI15" i="17"/>
  <c r="BH15" i="17"/>
  <c r="BG15" i="17"/>
  <c r="BF15" i="17"/>
  <c r="BE15" i="17"/>
  <c r="AY15" i="17"/>
  <c r="AX15" i="17"/>
  <c r="AW15" i="17"/>
  <c r="AV15" i="17"/>
  <c r="AZ15" i="17" s="1"/>
  <c r="I15" i="17"/>
  <c r="G15" i="17"/>
  <c r="BO14" i="17"/>
  <c r="BN14" i="17"/>
  <c r="BM14" i="17"/>
  <c r="BL14" i="17"/>
  <c r="BK14" i="17"/>
  <c r="BJ14" i="17"/>
  <c r="BI14" i="17"/>
  <c r="BH14" i="17"/>
  <c r="BG14" i="17"/>
  <c r="BF14" i="17"/>
  <c r="BE14" i="17"/>
  <c r="AY14" i="17"/>
  <c r="AX14" i="17"/>
  <c r="BB14" i="17" s="1"/>
  <c r="AW14" i="17"/>
  <c r="BA14" i="17" s="1"/>
  <c r="AV14" i="17"/>
  <c r="I14" i="17"/>
  <c r="G14" i="17"/>
  <c r="H14" i="17" s="1"/>
  <c r="BO13" i="17"/>
  <c r="BN13" i="17"/>
  <c r="BM13" i="17"/>
  <c r="BL13" i="17"/>
  <c r="BK13" i="17"/>
  <c r="BJ13" i="17"/>
  <c r="BI13" i="17"/>
  <c r="BH13" i="17"/>
  <c r="BG13" i="17"/>
  <c r="BF13" i="17"/>
  <c r="BE13" i="17"/>
  <c r="AY13" i="17"/>
  <c r="AX13" i="17"/>
  <c r="BB13" i="17" s="1"/>
  <c r="AW13" i="17"/>
  <c r="BA13" i="17" s="1"/>
  <c r="AV13" i="17"/>
  <c r="AZ13" i="17" s="1"/>
  <c r="I13" i="17"/>
  <c r="G13" i="17"/>
  <c r="BO12" i="17"/>
  <c r="BN12" i="17"/>
  <c r="BM12" i="17"/>
  <c r="BL12" i="17"/>
  <c r="BK12" i="17"/>
  <c r="BJ12" i="17"/>
  <c r="BI12" i="17"/>
  <c r="BH12" i="17"/>
  <c r="BG12" i="17"/>
  <c r="BF12" i="17"/>
  <c r="BE12" i="17"/>
  <c r="AY12" i="17"/>
  <c r="AX12" i="17"/>
  <c r="AW12" i="17"/>
  <c r="AV12" i="17"/>
  <c r="AZ12" i="17" s="1"/>
  <c r="I12" i="17"/>
  <c r="G12" i="17"/>
  <c r="H12" i="17" s="1"/>
  <c r="BO11" i="17"/>
  <c r="BN11" i="17"/>
  <c r="BM11" i="17"/>
  <c r="BL11" i="17"/>
  <c r="BK11" i="17"/>
  <c r="BJ11" i="17"/>
  <c r="BI11" i="17"/>
  <c r="BH11" i="17"/>
  <c r="BG11" i="17"/>
  <c r="BF11" i="17"/>
  <c r="BE11" i="17"/>
  <c r="AY11" i="17"/>
  <c r="AX11" i="17"/>
  <c r="AW11" i="17"/>
  <c r="AV11" i="17"/>
  <c r="AZ11" i="17" s="1"/>
  <c r="I11" i="17"/>
  <c r="G11" i="17"/>
  <c r="BO10" i="17"/>
  <c r="BN10" i="17"/>
  <c r="BM10" i="17"/>
  <c r="BL10" i="17"/>
  <c r="BK10" i="17"/>
  <c r="BJ10" i="17"/>
  <c r="BI10" i="17"/>
  <c r="BH10" i="17"/>
  <c r="BG10" i="17"/>
  <c r="BF10" i="17"/>
  <c r="BE10" i="17"/>
  <c r="AY10" i="17"/>
  <c r="AX10" i="17"/>
  <c r="AW10" i="17"/>
  <c r="BA10" i="17" s="1"/>
  <c r="AV10" i="17"/>
  <c r="I10" i="17"/>
  <c r="G10" i="17"/>
  <c r="BO9" i="17"/>
  <c r="BN9" i="17"/>
  <c r="BM9" i="17"/>
  <c r="BL9" i="17"/>
  <c r="BK9" i="17"/>
  <c r="BJ9" i="17"/>
  <c r="BI9" i="17"/>
  <c r="BH9" i="17"/>
  <c r="BG9" i="17"/>
  <c r="BF9" i="17"/>
  <c r="BE9" i="17"/>
  <c r="AY9" i="17"/>
  <c r="AX9" i="17"/>
  <c r="BB9" i="17" s="1"/>
  <c r="AW9" i="17"/>
  <c r="BA9" i="17" s="1"/>
  <c r="AV9" i="17"/>
  <c r="I9" i="17"/>
  <c r="G9" i="17"/>
  <c r="BO8" i="17"/>
  <c r="BN8" i="17"/>
  <c r="BM8" i="17"/>
  <c r="BL8" i="17"/>
  <c r="BK8" i="17"/>
  <c r="BJ8" i="17"/>
  <c r="BI8" i="17"/>
  <c r="BH8" i="17"/>
  <c r="BG8" i="17"/>
  <c r="BF8" i="17"/>
  <c r="BE8" i="17"/>
  <c r="AY8" i="17"/>
  <c r="AX8" i="17"/>
  <c r="AW8" i="17"/>
  <c r="AV8" i="17"/>
  <c r="AZ8" i="17" s="1"/>
  <c r="I8" i="17"/>
  <c r="G8" i="17"/>
  <c r="H8" i="17" s="1"/>
  <c r="BO7" i="17"/>
  <c r="BN7" i="17"/>
  <c r="BM7" i="17"/>
  <c r="BL7" i="17"/>
  <c r="BK7" i="17"/>
  <c r="BJ7" i="17"/>
  <c r="BI7" i="17"/>
  <c r="BH7" i="17"/>
  <c r="BG7" i="17"/>
  <c r="BF7" i="17"/>
  <c r="BE7" i="17"/>
  <c r="AY7" i="17"/>
  <c r="AX7" i="17"/>
  <c r="AW7" i="17"/>
  <c r="AV7" i="17"/>
  <c r="I7" i="17"/>
  <c r="G7" i="17"/>
  <c r="BO6" i="17"/>
  <c r="BN6" i="17"/>
  <c r="BM6" i="17"/>
  <c r="BL6" i="17"/>
  <c r="BK6" i="17"/>
  <c r="BJ6" i="17"/>
  <c r="BI6" i="17"/>
  <c r="BH6" i="17"/>
  <c r="BG6" i="17"/>
  <c r="BF6" i="17"/>
  <c r="BE6" i="17"/>
  <c r="AY6" i="17"/>
  <c r="AX6" i="17"/>
  <c r="BB6" i="17" s="1"/>
  <c r="AW6" i="17"/>
  <c r="AV6" i="17"/>
  <c r="I6" i="17"/>
  <c r="G6" i="17"/>
  <c r="H6" i="17" s="1"/>
  <c r="BO5" i="17"/>
  <c r="BN5" i="17"/>
  <c r="BM5" i="17"/>
  <c r="BL5" i="17"/>
  <c r="BK5" i="17"/>
  <c r="BJ5" i="17"/>
  <c r="BI5" i="17"/>
  <c r="BH5" i="17"/>
  <c r="BG5" i="17"/>
  <c r="BF5" i="17"/>
  <c r="BE5" i="17"/>
  <c r="AY5" i="17"/>
  <c r="AX5" i="17"/>
  <c r="BB5" i="17" s="1"/>
  <c r="AW5" i="17"/>
  <c r="BA5" i="17" s="1"/>
  <c r="AV5" i="17"/>
  <c r="I5" i="17"/>
  <c r="G5" i="17"/>
  <c r="H5" i="17" s="1"/>
  <c r="BO4" i="17"/>
  <c r="BN4" i="17"/>
  <c r="BM4" i="17"/>
  <c r="BL4" i="17"/>
  <c r="BK4" i="17"/>
  <c r="BJ4" i="17"/>
  <c r="BI4" i="17"/>
  <c r="BH4" i="17"/>
  <c r="BG4" i="17"/>
  <c r="BF4" i="17"/>
  <c r="BE4" i="17"/>
  <c r="AY4" i="17"/>
  <c r="AX4" i="17"/>
  <c r="BB4" i="17" s="1"/>
  <c r="AW4" i="17"/>
  <c r="AV4" i="17"/>
  <c r="AZ4" i="17" s="1"/>
  <c r="I4" i="17"/>
  <c r="G4" i="17"/>
  <c r="H4" i="17" s="1"/>
  <c r="BO3" i="17"/>
  <c r="BN3" i="17"/>
  <c r="BM3" i="17"/>
  <c r="BL3" i="17"/>
  <c r="BK3" i="17"/>
  <c r="BJ3" i="17"/>
  <c r="BI3" i="17"/>
  <c r="BH3" i="17"/>
  <c r="BG3" i="17"/>
  <c r="BF3" i="17"/>
  <c r="BE3" i="17"/>
  <c r="AY3" i="17"/>
  <c r="BC3" i="17" s="1"/>
  <c r="AX3" i="17"/>
  <c r="BB3" i="17" s="1"/>
  <c r="AW3" i="17"/>
  <c r="BA3" i="17" s="1"/>
  <c r="AV3" i="17"/>
  <c r="AZ3" i="17" s="1"/>
  <c r="I3" i="17"/>
  <c r="G3" i="17"/>
  <c r="C221" i="3"/>
  <c r="D221" i="3"/>
  <c r="E221" i="3"/>
  <c r="F221" i="3"/>
  <c r="G221" i="3"/>
  <c r="H221" i="3"/>
  <c r="C222" i="3"/>
  <c r="D222" i="3"/>
  <c r="E222" i="3"/>
  <c r="F222" i="3"/>
  <c r="G222" i="3"/>
  <c r="H222" i="3"/>
  <c r="C226" i="3"/>
  <c r="D226" i="3"/>
  <c r="E226" i="3"/>
  <c r="F226" i="3"/>
  <c r="G226" i="3"/>
  <c r="H226" i="3"/>
  <c r="B226" i="3"/>
  <c r="B224" i="3"/>
  <c r="B223" i="3"/>
  <c r="B222" i="3"/>
  <c r="B221" i="3"/>
  <c r="B111" i="3"/>
  <c r="B112" i="3"/>
  <c r="B192" i="3" s="1"/>
  <c r="B113" i="3"/>
  <c r="B193" i="3" s="1"/>
  <c r="B114" i="3"/>
  <c r="B194" i="3" s="1"/>
  <c r="B115" i="3"/>
  <c r="B195" i="3" s="1"/>
  <c r="B116" i="3"/>
  <c r="B196" i="3" s="1"/>
  <c r="B117" i="3"/>
  <c r="B197" i="3" s="1"/>
  <c r="B118" i="3"/>
  <c r="B198" i="3" s="1"/>
  <c r="B119" i="3"/>
  <c r="B199" i="3" s="1"/>
  <c r="B120" i="3"/>
  <c r="B200" i="3" s="1"/>
  <c r="B121" i="3"/>
  <c r="B122" i="3"/>
  <c r="B202" i="3" s="1"/>
  <c r="B123" i="3"/>
  <c r="B203" i="3" s="1"/>
  <c r="B124" i="3"/>
  <c r="B204" i="3" s="1"/>
  <c r="B125" i="3"/>
  <c r="B205" i="3" s="1"/>
  <c r="B126" i="3"/>
  <c r="B206" i="3" s="1"/>
  <c r="B127" i="3"/>
  <c r="B207" i="3" s="1"/>
  <c r="B128" i="3"/>
  <c r="B208" i="3" s="1"/>
  <c r="B129" i="3"/>
  <c r="B209" i="3" s="1"/>
  <c r="B130" i="3"/>
  <c r="B210" i="3" s="1"/>
  <c r="B92" i="3"/>
  <c r="B172" i="3" s="1"/>
  <c r="C92" i="3"/>
  <c r="C172" i="3" s="1"/>
  <c r="D92" i="3"/>
  <c r="D172" i="3" s="1"/>
  <c r="E92" i="3"/>
  <c r="E172" i="3" s="1"/>
  <c r="F92" i="3"/>
  <c r="F172" i="3" s="1"/>
  <c r="G92" i="3"/>
  <c r="G172" i="3" s="1"/>
  <c r="H92" i="3"/>
  <c r="B93" i="3"/>
  <c r="B173" i="3" s="1"/>
  <c r="C93" i="3"/>
  <c r="C173" i="3" s="1"/>
  <c r="D93" i="3"/>
  <c r="D173" i="3" s="1"/>
  <c r="E93" i="3"/>
  <c r="E173" i="3" s="1"/>
  <c r="F93" i="3"/>
  <c r="F173" i="3" s="1"/>
  <c r="G93" i="3"/>
  <c r="G173" i="3" s="1"/>
  <c r="H93" i="3"/>
  <c r="H173" i="3" s="1"/>
  <c r="B94" i="3"/>
  <c r="B174" i="3" s="1"/>
  <c r="C94" i="3"/>
  <c r="C174" i="3" s="1"/>
  <c r="D94" i="3"/>
  <c r="D174" i="3" s="1"/>
  <c r="E94" i="3"/>
  <c r="E174" i="3" s="1"/>
  <c r="F94" i="3"/>
  <c r="F174" i="3" s="1"/>
  <c r="G94" i="3"/>
  <c r="G174" i="3" s="1"/>
  <c r="H94" i="3"/>
  <c r="H174" i="3" s="1"/>
  <c r="B95" i="3"/>
  <c r="C95" i="3"/>
  <c r="C175" i="3" s="1"/>
  <c r="D95" i="3"/>
  <c r="D175" i="3" s="1"/>
  <c r="E95" i="3"/>
  <c r="E175" i="3" s="1"/>
  <c r="F95" i="3"/>
  <c r="F175" i="3" s="1"/>
  <c r="G95" i="3"/>
  <c r="G175" i="3" s="1"/>
  <c r="H95" i="3"/>
  <c r="H175" i="3" s="1"/>
  <c r="B96" i="3"/>
  <c r="B176" i="3" s="1"/>
  <c r="C96" i="3"/>
  <c r="C176" i="3" s="1"/>
  <c r="D96" i="3"/>
  <c r="D176" i="3" s="1"/>
  <c r="E96" i="3"/>
  <c r="E176" i="3" s="1"/>
  <c r="F96" i="3"/>
  <c r="F176" i="3" s="1"/>
  <c r="G96" i="3"/>
  <c r="G176" i="3" s="1"/>
  <c r="H96" i="3"/>
  <c r="H176" i="3" s="1"/>
  <c r="B97" i="3"/>
  <c r="B177" i="3" s="1"/>
  <c r="C97" i="3"/>
  <c r="C177" i="3" s="1"/>
  <c r="D97" i="3"/>
  <c r="D177" i="3" s="1"/>
  <c r="E97" i="3"/>
  <c r="E177" i="3" s="1"/>
  <c r="F97" i="3"/>
  <c r="F177" i="3" s="1"/>
  <c r="G97" i="3"/>
  <c r="G177" i="3" s="1"/>
  <c r="H97" i="3"/>
  <c r="H177" i="3" s="1"/>
  <c r="B98" i="3"/>
  <c r="B178" i="3" s="1"/>
  <c r="C98" i="3"/>
  <c r="C178" i="3" s="1"/>
  <c r="D98" i="3"/>
  <c r="D178" i="3" s="1"/>
  <c r="E98" i="3"/>
  <c r="E178" i="3" s="1"/>
  <c r="F98" i="3"/>
  <c r="F178" i="3" s="1"/>
  <c r="G98" i="3"/>
  <c r="G178" i="3" s="1"/>
  <c r="H98" i="3"/>
  <c r="H178" i="3" s="1"/>
  <c r="B99" i="3"/>
  <c r="B179" i="3" s="1"/>
  <c r="C99" i="3"/>
  <c r="C179" i="3" s="1"/>
  <c r="D99" i="3"/>
  <c r="D179" i="3" s="1"/>
  <c r="E99" i="3"/>
  <c r="E179" i="3" s="1"/>
  <c r="F99" i="3"/>
  <c r="F179" i="3" s="1"/>
  <c r="G99" i="3"/>
  <c r="G179" i="3" s="1"/>
  <c r="H99" i="3"/>
  <c r="H179" i="3" s="1"/>
  <c r="B100" i="3"/>
  <c r="B180" i="3" s="1"/>
  <c r="C100" i="3"/>
  <c r="C180" i="3" s="1"/>
  <c r="D100" i="3"/>
  <c r="D180" i="3" s="1"/>
  <c r="E100" i="3"/>
  <c r="E180" i="3" s="1"/>
  <c r="F100" i="3"/>
  <c r="F180" i="3" s="1"/>
  <c r="G100" i="3"/>
  <c r="G180" i="3" s="1"/>
  <c r="H100" i="3"/>
  <c r="H180" i="3" s="1"/>
  <c r="B101" i="3"/>
  <c r="C101" i="3"/>
  <c r="D101" i="3"/>
  <c r="D181" i="3" s="1"/>
  <c r="E101" i="3"/>
  <c r="E181" i="3" s="1"/>
  <c r="F101" i="3"/>
  <c r="F181" i="3" s="1"/>
  <c r="G101" i="3"/>
  <c r="G181" i="3" s="1"/>
  <c r="H101" i="3"/>
  <c r="H181" i="3" s="1"/>
  <c r="B102" i="3"/>
  <c r="B182" i="3" s="1"/>
  <c r="C102" i="3"/>
  <c r="C182" i="3" s="1"/>
  <c r="D102" i="3"/>
  <c r="E102" i="3"/>
  <c r="E182" i="3" s="1"/>
  <c r="F102" i="3"/>
  <c r="F182" i="3" s="1"/>
  <c r="G102" i="3"/>
  <c r="G182" i="3" s="1"/>
  <c r="H102" i="3"/>
  <c r="H182" i="3" s="1"/>
  <c r="B103" i="3"/>
  <c r="B183" i="3" s="1"/>
  <c r="C103" i="3"/>
  <c r="C183" i="3" s="1"/>
  <c r="D103" i="3"/>
  <c r="D183" i="3" s="1"/>
  <c r="E103" i="3"/>
  <c r="F103" i="3"/>
  <c r="F183" i="3" s="1"/>
  <c r="G103" i="3"/>
  <c r="G183" i="3" s="1"/>
  <c r="H103" i="3"/>
  <c r="H183" i="3" s="1"/>
  <c r="B104" i="3"/>
  <c r="B184" i="3" s="1"/>
  <c r="C104" i="3"/>
  <c r="C184" i="3" s="1"/>
  <c r="D104" i="3"/>
  <c r="D184" i="3" s="1"/>
  <c r="E104" i="3"/>
  <c r="E184" i="3" s="1"/>
  <c r="F104" i="3"/>
  <c r="F184" i="3" s="1"/>
  <c r="G104" i="3"/>
  <c r="G184" i="3" s="1"/>
  <c r="H104" i="3"/>
  <c r="H184" i="3" s="1"/>
  <c r="B105" i="3"/>
  <c r="B185" i="3" s="1"/>
  <c r="C105" i="3"/>
  <c r="C185" i="3" s="1"/>
  <c r="D105" i="3"/>
  <c r="D185" i="3" s="1"/>
  <c r="E105" i="3"/>
  <c r="E185" i="3" s="1"/>
  <c r="F105" i="3"/>
  <c r="G105" i="3"/>
  <c r="G185" i="3" s="1"/>
  <c r="H105" i="3"/>
  <c r="H185" i="3" s="1"/>
  <c r="B106" i="3"/>
  <c r="B186" i="3" s="1"/>
  <c r="C106" i="3"/>
  <c r="C186" i="3" s="1"/>
  <c r="D106" i="3"/>
  <c r="D186" i="3" s="1"/>
  <c r="E106" i="3"/>
  <c r="E186" i="3" s="1"/>
  <c r="F106" i="3"/>
  <c r="F186" i="3" s="1"/>
  <c r="G106" i="3"/>
  <c r="G186" i="3" s="1"/>
  <c r="H106" i="3"/>
  <c r="H186" i="3" s="1"/>
  <c r="B107" i="3"/>
  <c r="B187" i="3" s="1"/>
  <c r="C107" i="3"/>
  <c r="C187" i="3" s="1"/>
  <c r="D107" i="3"/>
  <c r="D187" i="3" s="1"/>
  <c r="E107" i="3"/>
  <c r="E187" i="3" s="1"/>
  <c r="F107" i="3"/>
  <c r="F187" i="3" s="1"/>
  <c r="G107" i="3"/>
  <c r="G187" i="3" s="1"/>
  <c r="H107" i="3"/>
  <c r="H187" i="3" s="1"/>
  <c r="B108" i="3"/>
  <c r="B188" i="3" s="1"/>
  <c r="C108" i="3"/>
  <c r="C188" i="3" s="1"/>
  <c r="D108" i="3"/>
  <c r="D188" i="3" s="1"/>
  <c r="E108" i="3"/>
  <c r="E188" i="3" s="1"/>
  <c r="F108" i="3"/>
  <c r="F188" i="3" s="1"/>
  <c r="G108" i="3"/>
  <c r="G188" i="3" s="1"/>
  <c r="H108" i="3"/>
  <c r="H188" i="3" s="1"/>
  <c r="B109" i="3"/>
  <c r="B189" i="3" s="1"/>
  <c r="C109" i="3"/>
  <c r="C189" i="3" s="1"/>
  <c r="D109" i="3"/>
  <c r="D189" i="3" s="1"/>
  <c r="E109" i="3"/>
  <c r="E189" i="3" s="1"/>
  <c r="F109" i="3"/>
  <c r="F189" i="3" s="1"/>
  <c r="G109" i="3"/>
  <c r="G189" i="3" s="1"/>
  <c r="H109" i="3"/>
  <c r="H189" i="3" s="1"/>
  <c r="B110" i="3"/>
  <c r="B190" i="3" s="1"/>
  <c r="C110" i="3"/>
  <c r="C190" i="3" s="1"/>
  <c r="D110" i="3"/>
  <c r="D190" i="3" s="1"/>
  <c r="E110" i="3"/>
  <c r="E190" i="3" s="1"/>
  <c r="F110" i="3"/>
  <c r="F190" i="3" s="1"/>
  <c r="G110" i="3"/>
  <c r="G190" i="3" s="1"/>
  <c r="H110" i="3"/>
  <c r="H190" i="3" s="1"/>
  <c r="C91" i="3"/>
  <c r="C171" i="3" s="1"/>
  <c r="D91" i="3"/>
  <c r="E91" i="3"/>
  <c r="F91" i="3"/>
  <c r="G91" i="3"/>
  <c r="H91" i="3"/>
  <c r="H171" i="3" s="1"/>
  <c r="B91" i="3"/>
  <c r="I27" i="3"/>
  <c r="J27" i="3" s="1"/>
  <c r="I28" i="3"/>
  <c r="J28" i="3"/>
  <c r="I29" i="3"/>
  <c r="I30" i="3"/>
  <c r="J30" i="3" s="1"/>
  <c r="I31" i="3"/>
  <c r="J31" i="3" s="1"/>
  <c r="I32" i="3"/>
  <c r="J32" i="3" s="1"/>
  <c r="J96" i="3" s="1"/>
  <c r="J176" i="3" s="1"/>
  <c r="I33" i="3"/>
  <c r="I34" i="3"/>
  <c r="J34" i="3" s="1"/>
  <c r="I35" i="3"/>
  <c r="J35" i="3" s="1"/>
  <c r="I36" i="3"/>
  <c r="J36" i="3" s="1"/>
  <c r="J100" i="3" s="1"/>
  <c r="J180" i="3" s="1"/>
  <c r="I37" i="3"/>
  <c r="J37" i="3" s="1"/>
  <c r="I38" i="3"/>
  <c r="J38" i="3" s="1"/>
  <c r="I39" i="3"/>
  <c r="J39" i="3" s="1"/>
  <c r="I40" i="3"/>
  <c r="I104" i="3" s="1"/>
  <c r="I184" i="3" s="1"/>
  <c r="I41" i="3"/>
  <c r="J41" i="3" s="1"/>
  <c r="I42" i="3"/>
  <c r="I43" i="3"/>
  <c r="J43" i="3" s="1"/>
  <c r="I44" i="3"/>
  <c r="J44" i="3" s="1"/>
  <c r="I45" i="3"/>
  <c r="J45" i="3" s="1"/>
  <c r="I46" i="3"/>
  <c r="I26" i="3"/>
  <c r="J26" i="3" s="1"/>
  <c r="M88" i="17" l="1"/>
  <c r="AC88" i="17"/>
  <c r="AS88" i="17"/>
  <c r="Q89" i="17"/>
  <c r="AG89" i="17"/>
  <c r="U90" i="17"/>
  <c r="AK90" i="17"/>
  <c r="F91" i="17"/>
  <c r="AD91" i="17"/>
  <c r="AL91" i="17"/>
  <c r="J47" i="4"/>
  <c r="I159" i="4"/>
  <c r="B88" i="17"/>
  <c r="N88" i="17"/>
  <c r="V88" i="17"/>
  <c r="AD88" i="17"/>
  <c r="AL88" i="17"/>
  <c r="AT88" i="17"/>
  <c r="F89" i="17"/>
  <c r="R89" i="17"/>
  <c r="Z89" i="17"/>
  <c r="AH89" i="17"/>
  <c r="AP89" i="17"/>
  <c r="B90" i="17"/>
  <c r="N90" i="17"/>
  <c r="V90" i="17"/>
  <c r="AD90" i="17"/>
  <c r="AL90" i="17"/>
  <c r="AT90" i="17"/>
  <c r="H47" i="4"/>
  <c r="G93" i="4"/>
  <c r="U88" i="17"/>
  <c r="AK88" i="17"/>
  <c r="E89" i="17"/>
  <c r="Y89" i="17"/>
  <c r="AO89" i="17"/>
  <c r="M90" i="17"/>
  <c r="AC90" i="17"/>
  <c r="AS90" i="17"/>
  <c r="V91" i="17"/>
  <c r="AT91" i="17"/>
  <c r="BA151" i="4"/>
  <c r="BA93" i="4"/>
  <c r="BK113" i="17"/>
  <c r="AE88" i="17"/>
  <c r="AI89" i="17"/>
  <c r="W90" i="17"/>
  <c r="C88" i="17"/>
  <c r="AQ89" i="17"/>
  <c r="AU90" i="17"/>
  <c r="D88" i="17"/>
  <c r="AB89" i="17"/>
  <c r="P90" i="17"/>
  <c r="AN90" i="17"/>
  <c r="Q88" i="17"/>
  <c r="Q90" i="17"/>
  <c r="AH91" i="17"/>
  <c r="F88" i="17"/>
  <c r="R88" i="17"/>
  <c r="Z88" i="17"/>
  <c r="AH88" i="17"/>
  <c r="AP88" i="17"/>
  <c r="B89" i="17"/>
  <c r="N89" i="17"/>
  <c r="F90" i="17"/>
  <c r="Z90" i="17"/>
  <c r="AH90" i="17"/>
  <c r="AP90" i="17"/>
  <c r="AM88" i="17"/>
  <c r="AA89" i="17"/>
  <c r="AE90" i="17"/>
  <c r="P88" i="17"/>
  <c r="L89" i="17"/>
  <c r="AJ89" i="17"/>
  <c r="X90" i="17"/>
  <c r="E88" i="17"/>
  <c r="M89" i="17"/>
  <c r="E90" i="17"/>
  <c r="N91" i="17"/>
  <c r="AP91" i="17"/>
  <c r="K88" i="17"/>
  <c r="AA88" i="17"/>
  <c r="AI88" i="17"/>
  <c r="AQ88" i="17"/>
  <c r="C89" i="17"/>
  <c r="O89" i="17"/>
  <c r="W89" i="17"/>
  <c r="AE89" i="17"/>
  <c r="AM89" i="17"/>
  <c r="AU89" i="17"/>
  <c r="AA90" i="17"/>
  <c r="AI90" i="17"/>
  <c r="AQ90" i="17"/>
  <c r="C91" i="17"/>
  <c r="P91" i="17"/>
  <c r="AB91" i="17"/>
  <c r="AJ91" i="17"/>
  <c r="AR91" i="17"/>
  <c r="AU88" i="17"/>
  <c r="S89" i="17"/>
  <c r="C90" i="17"/>
  <c r="AM90" i="17"/>
  <c r="AR89" i="17"/>
  <c r="D90" i="17"/>
  <c r="AF90" i="17"/>
  <c r="Z91" i="17"/>
  <c r="I226" i="3"/>
  <c r="L88" i="17"/>
  <c r="T88" i="17"/>
  <c r="AB88" i="17"/>
  <c r="AJ88" i="17"/>
  <c r="AR88" i="17"/>
  <c r="D89" i="17"/>
  <c r="P89" i="17"/>
  <c r="X89" i="17"/>
  <c r="AF89" i="17"/>
  <c r="AN89" i="17"/>
  <c r="L90" i="17"/>
  <c r="T90" i="17"/>
  <c r="AB90" i="17"/>
  <c r="AJ90" i="17"/>
  <c r="AR90" i="17"/>
  <c r="J46" i="3"/>
  <c r="J109" i="3"/>
  <c r="J189" i="3" s="1"/>
  <c r="O91" i="17"/>
  <c r="W91" i="17"/>
  <c r="G136" i="17"/>
  <c r="AZ136" i="17"/>
  <c r="BB136" i="17"/>
  <c r="BE136" i="17"/>
  <c r="BG136" i="17"/>
  <c r="BI136" i="17"/>
  <c r="BK136" i="17"/>
  <c r="BM136" i="17"/>
  <c r="BO136" i="17"/>
  <c r="G137" i="17"/>
  <c r="AZ137" i="17"/>
  <c r="AX137" i="17"/>
  <c r="BE137" i="17"/>
  <c r="BG137" i="17"/>
  <c r="BI137" i="17"/>
  <c r="BK137" i="17"/>
  <c r="BM137" i="17"/>
  <c r="BO137" i="17"/>
  <c r="AV138" i="17"/>
  <c r="BE138" i="17"/>
  <c r="BG138" i="17"/>
  <c r="BI138" i="17"/>
  <c r="BK138" i="17"/>
  <c r="BM138" i="17"/>
  <c r="BO138" i="17"/>
  <c r="AV139" i="17"/>
  <c r="BE139" i="17"/>
  <c r="BG139" i="17"/>
  <c r="BI139" i="17"/>
  <c r="BL139" i="17"/>
  <c r="BN139" i="17"/>
  <c r="B91" i="17"/>
  <c r="D91" i="17"/>
  <c r="BO53" i="17"/>
  <c r="I136" i="17"/>
  <c r="BA136" i="17"/>
  <c r="AY136" i="17"/>
  <c r="BF136" i="17"/>
  <c r="BH136" i="17"/>
  <c r="BJ136" i="17"/>
  <c r="BL136" i="17"/>
  <c r="BN136" i="17"/>
  <c r="BJ58" i="17"/>
  <c r="I137" i="17"/>
  <c r="AW137" i="17"/>
  <c r="AY137" i="17"/>
  <c r="BF137" i="17"/>
  <c r="BH137" i="17"/>
  <c r="BJ137" i="17"/>
  <c r="BL137" i="17"/>
  <c r="BN137" i="17"/>
  <c r="I138" i="17"/>
  <c r="AY138" i="17"/>
  <c r="BF138" i="17"/>
  <c r="BH138" i="17"/>
  <c r="BJ138" i="17"/>
  <c r="BL138" i="17"/>
  <c r="BN138" i="17"/>
  <c r="AW139" i="17"/>
  <c r="BF139" i="17"/>
  <c r="BH139" i="17"/>
  <c r="BK139" i="17"/>
  <c r="BM139" i="17"/>
  <c r="BO139" i="17"/>
  <c r="Y91" i="17"/>
  <c r="AE91" i="17"/>
  <c r="AG91" i="17"/>
  <c r="AM91" i="17"/>
  <c r="AO91" i="17"/>
  <c r="AU91" i="17"/>
  <c r="I108" i="3"/>
  <c r="I188" i="3" s="1"/>
  <c r="H141" i="3"/>
  <c r="I110" i="3"/>
  <c r="I190" i="3" s="1"/>
  <c r="J108" i="3"/>
  <c r="J188" i="3" s="1"/>
  <c r="J40" i="3"/>
  <c r="J101" i="3"/>
  <c r="J181" i="3" s="1"/>
  <c r="J99" i="3"/>
  <c r="J179" i="3" s="1"/>
  <c r="I97" i="3"/>
  <c r="I177" i="3" s="1"/>
  <c r="I92" i="3"/>
  <c r="I172" i="3" s="1"/>
  <c r="B146" i="3"/>
  <c r="B171" i="3"/>
  <c r="J222" i="3"/>
  <c r="X88" i="17"/>
  <c r="AF88" i="17"/>
  <c r="AN88" i="17"/>
  <c r="T89" i="17"/>
  <c r="V89" i="17"/>
  <c r="AD89" i="17"/>
  <c r="AL89" i="17"/>
  <c r="AT89" i="17"/>
  <c r="R90" i="17"/>
  <c r="M91" i="17"/>
  <c r="U91" i="17"/>
  <c r="AA91" i="17"/>
  <c r="AC91" i="17"/>
  <c r="AI91" i="17"/>
  <c r="AK91" i="17"/>
  <c r="AQ91" i="17"/>
  <c r="AS91" i="17"/>
  <c r="L91" i="17"/>
  <c r="AW138" i="17"/>
  <c r="G138" i="17"/>
  <c r="AV137" i="17"/>
  <c r="AW136" i="17"/>
  <c r="J92" i="3"/>
  <c r="J172" i="3" s="1"/>
  <c r="I222" i="3"/>
  <c r="S88" i="17"/>
  <c r="Y88" i="17"/>
  <c r="AG88" i="17"/>
  <c r="AO88" i="17"/>
  <c r="O88" i="17"/>
  <c r="W88" i="17"/>
  <c r="K89" i="17"/>
  <c r="U89" i="17"/>
  <c r="AC89" i="17"/>
  <c r="AK89" i="17"/>
  <c r="AS89" i="17"/>
  <c r="S90" i="17"/>
  <c r="Y90" i="17"/>
  <c r="AG90" i="17"/>
  <c r="AO90" i="17"/>
  <c r="O90" i="17"/>
  <c r="K90" i="17"/>
  <c r="X91" i="17"/>
  <c r="AF91" i="17"/>
  <c r="AN91" i="17"/>
  <c r="K91" i="17"/>
  <c r="AY139" i="17"/>
  <c r="AX138" i="17"/>
  <c r="AX136" i="17"/>
  <c r="AV136" i="17"/>
  <c r="BH60" i="17"/>
  <c r="BI77" i="17"/>
  <c r="BG74" i="17"/>
  <c r="BG115" i="17"/>
  <c r="AY57" i="17"/>
  <c r="BO66" i="17"/>
  <c r="AY79" i="17"/>
  <c r="BG82" i="17"/>
  <c r="AY52" i="17"/>
  <c r="AW53" i="17"/>
  <c r="BE72" i="17"/>
  <c r="BJ74" i="17"/>
  <c r="BL52" i="17"/>
  <c r="BF72" i="17"/>
  <c r="BN51" i="17"/>
  <c r="BK61" i="17"/>
  <c r="BL47" i="17"/>
  <c r="I51" i="17"/>
  <c r="BK56" i="17"/>
  <c r="BL62" i="17"/>
  <c r="BM95" i="17"/>
  <c r="AW79" i="17"/>
  <c r="BG80" i="17"/>
  <c r="AY53" i="17"/>
  <c r="AV84" i="17"/>
  <c r="AY48" i="17"/>
  <c r="BO80" i="17"/>
  <c r="BJ46" i="17"/>
  <c r="I47" i="17"/>
  <c r="BO62" i="17"/>
  <c r="BG69" i="17"/>
  <c r="BK69" i="17"/>
  <c r="BN55" i="17"/>
  <c r="G60" i="17"/>
  <c r="BJ70" i="17"/>
  <c r="BB75" i="17"/>
  <c r="AX52" i="17"/>
  <c r="BF104" i="17"/>
  <c r="I60" i="17"/>
  <c r="BN68" i="17"/>
  <c r="BK76" i="17"/>
  <c r="BG84" i="17"/>
  <c r="BE108" i="17"/>
  <c r="BO60" i="17"/>
  <c r="BO74" i="17"/>
  <c r="AW76" i="17"/>
  <c r="BJ107" i="17"/>
  <c r="BO116" i="17"/>
  <c r="BG77" i="17"/>
  <c r="BF60" i="17"/>
  <c r="BD11" i="17"/>
  <c r="BG58" i="17"/>
  <c r="BO70" i="17"/>
  <c r="BN47" i="17"/>
  <c r="BK47" i="17"/>
  <c r="AX102" i="17"/>
  <c r="BK67" i="17"/>
  <c r="BK73" i="17"/>
  <c r="BF76" i="17"/>
  <c r="BN124" i="17"/>
  <c r="AX98" i="17"/>
  <c r="BH57" i="17"/>
  <c r="BK59" i="17"/>
  <c r="BI117" i="17"/>
  <c r="BK60" i="17"/>
  <c r="AX119" i="17"/>
  <c r="BN48" i="17"/>
  <c r="BM49" i="17"/>
  <c r="BK50" i="17"/>
  <c r="BI52" i="17"/>
  <c r="BN54" i="17"/>
  <c r="BL55" i="17"/>
  <c r="BG66" i="17"/>
  <c r="BK68" i="17"/>
  <c r="BG70" i="17"/>
  <c r="BL71" i="17"/>
  <c r="BA34" i="17"/>
  <c r="BA124" i="17" s="1"/>
  <c r="BK77" i="17"/>
  <c r="BG99" i="17"/>
  <c r="BO78" i="17"/>
  <c r="AV51" i="17"/>
  <c r="BH94" i="17"/>
  <c r="BG65" i="17"/>
  <c r="BD7" i="17"/>
  <c r="BL63" i="17"/>
  <c r="BO50" i="17"/>
  <c r="BH84" i="17"/>
  <c r="BE133" i="17"/>
  <c r="G46" i="17"/>
  <c r="AW64" i="17"/>
  <c r="BN52" i="17"/>
  <c r="BG78" i="17"/>
  <c r="BM101" i="17"/>
  <c r="G57" i="17"/>
  <c r="AY71" i="17"/>
  <c r="BK80" i="17"/>
  <c r="J3" i="17"/>
  <c r="BI48" i="17"/>
  <c r="BL100" i="17"/>
  <c r="I55" i="17"/>
  <c r="BD18" i="17"/>
  <c r="BM47" i="17"/>
  <c r="BL133" i="17"/>
  <c r="BL85" i="17"/>
  <c r="AV62" i="17"/>
  <c r="AZ20" i="17"/>
  <c r="AZ63" i="17" s="1"/>
  <c r="BK54" i="17"/>
  <c r="H18" i="17"/>
  <c r="BK94" i="17"/>
  <c r="BK46" i="17"/>
  <c r="BD22" i="17"/>
  <c r="BG73" i="17"/>
  <c r="BK75" i="17"/>
  <c r="BK71" i="17"/>
  <c r="BK72" i="17"/>
  <c r="AW56" i="17"/>
  <c r="BL51" i="17"/>
  <c r="BK111" i="17"/>
  <c r="BK63" i="17"/>
  <c r="BK64" i="17"/>
  <c r="AW49" i="17"/>
  <c r="BA6" i="17"/>
  <c r="BA120" i="17"/>
  <c r="AV46" i="17"/>
  <c r="BJ96" i="17"/>
  <c r="BK96" i="17"/>
  <c r="I101" i="17"/>
  <c r="BG106" i="17"/>
  <c r="BO106" i="17"/>
  <c r="BN125" i="17"/>
  <c r="AY49" i="17"/>
  <c r="AV55" i="17"/>
  <c r="BD3" i="17"/>
  <c r="BF47" i="17"/>
  <c r="BL96" i="17"/>
  <c r="AX100" i="17"/>
  <c r="BJ100" i="17"/>
  <c r="BM104" i="17"/>
  <c r="AV58" i="17"/>
  <c r="BK65" i="17"/>
  <c r="BD23" i="17"/>
  <c r="BL78" i="17"/>
  <c r="BH80" i="17"/>
  <c r="BK84" i="17"/>
  <c r="BJ52" i="17"/>
  <c r="BN76" i="17"/>
  <c r="BE85" i="17"/>
  <c r="G102" i="17"/>
  <c r="AY46" i="17"/>
  <c r="BM99" i="17"/>
  <c r="BK52" i="17"/>
  <c r="AW106" i="17"/>
  <c r="BE59" i="17"/>
  <c r="G64" i="17"/>
  <c r="H3" i="17"/>
  <c r="H46" i="17" s="1"/>
  <c r="BG46" i="17"/>
  <c r="BL46" i="17"/>
  <c r="BI101" i="17"/>
  <c r="I57" i="17"/>
  <c r="BO104" i="17"/>
  <c r="AX58" i="17"/>
  <c r="BE120" i="17"/>
  <c r="BI125" i="17"/>
  <c r="BK82" i="17"/>
  <c r="AV47" i="17"/>
  <c r="BI55" i="17"/>
  <c r="BM51" i="17"/>
  <c r="BD6" i="17"/>
  <c r="AV99" i="17"/>
  <c r="BD10" i="17"/>
  <c r="BO102" i="17"/>
  <c r="BN105" i="17"/>
  <c r="BK108" i="17"/>
  <c r="BD19" i="17"/>
  <c r="BJ111" i="17"/>
  <c r="BF64" i="17"/>
  <c r="BD31" i="17"/>
  <c r="BE123" i="17"/>
  <c r="BF112" i="17"/>
  <c r="AY115" i="17"/>
  <c r="BB104" i="17"/>
  <c r="BB56" i="17"/>
  <c r="BB96" i="17"/>
  <c r="BB48" i="17"/>
  <c r="H116" i="17"/>
  <c r="H68" i="17"/>
  <c r="BB94" i="17"/>
  <c r="BB46" i="17"/>
  <c r="H96" i="17"/>
  <c r="H48" i="17"/>
  <c r="H115" i="17"/>
  <c r="H67" i="17"/>
  <c r="AZ71" i="17"/>
  <c r="AZ119" i="17"/>
  <c r="BB95" i="17"/>
  <c r="BO96" i="17"/>
  <c r="BO48" i="17"/>
  <c r="AW98" i="17"/>
  <c r="AW50" i="17"/>
  <c r="BA8" i="17"/>
  <c r="G99" i="17"/>
  <c r="J9" i="17"/>
  <c r="G51" i="17"/>
  <c r="BG102" i="17"/>
  <c r="BG54" i="17"/>
  <c r="AZ103" i="17"/>
  <c r="AZ55" i="17"/>
  <c r="BJ103" i="17"/>
  <c r="BJ55" i="17"/>
  <c r="BE104" i="17"/>
  <c r="BE56" i="17"/>
  <c r="BF106" i="17"/>
  <c r="BF58" i="17"/>
  <c r="BD16" i="17"/>
  <c r="BI59" i="17"/>
  <c r="BI107" i="17"/>
  <c r="AX109" i="17"/>
  <c r="AX61" i="17"/>
  <c r="BB19" i="17"/>
  <c r="BH111" i="17"/>
  <c r="BH63" i="17"/>
  <c r="BJ116" i="17"/>
  <c r="BJ68" i="17"/>
  <c r="AZ118" i="17"/>
  <c r="AZ70" i="17"/>
  <c r="BN121" i="17"/>
  <c r="BN73" i="17"/>
  <c r="BM123" i="17"/>
  <c r="BM75" i="17"/>
  <c r="BE125" i="17"/>
  <c r="BE77" i="17"/>
  <c r="BI126" i="17"/>
  <c r="BI78" i="17"/>
  <c r="BL129" i="17"/>
  <c r="BL81" i="17"/>
  <c r="BE95" i="17"/>
  <c r="BD5" i="17"/>
  <c r="BI98" i="17"/>
  <c r="BI50" i="17"/>
  <c r="BO100" i="17"/>
  <c r="BO52" i="17"/>
  <c r="AW54" i="17"/>
  <c r="AW102" i="17"/>
  <c r="BA12" i="17"/>
  <c r="BM108" i="17"/>
  <c r="BM60" i="17"/>
  <c r="BN110" i="17"/>
  <c r="BN62" i="17"/>
  <c r="H22" i="17"/>
  <c r="AX113" i="17"/>
  <c r="AX65" i="17"/>
  <c r="BB23" i="17"/>
  <c r="BB116" i="17"/>
  <c r="BB68" i="17"/>
  <c r="BJ120" i="17"/>
  <c r="BJ72" i="17"/>
  <c r="AZ74" i="17"/>
  <c r="AZ122" i="17"/>
  <c r="AV123" i="17"/>
  <c r="AV75" i="17"/>
  <c r="BF125" i="17"/>
  <c r="BF77" i="17"/>
  <c r="BI130" i="17"/>
  <c r="BI82" i="17"/>
  <c r="I97" i="17"/>
  <c r="BN97" i="17"/>
  <c r="BN49" i="17"/>
  <c r="BE101" i="17"/>
  <c r="BE53" i="17"/>
  <c r="BI102" i="17"/>
  <c r="BI54" i="17"/>
  <c r="G107" i="17"/>
  <c r="G59" i="17"/>
  <c r="J17" i="17"/>
  <c r="AV108" i="17"/>
  <c r="AV60" i="17"/>
  <c r="AZ18" i="17"/>
  <c r="AZ109" i="17" s="1"/>
  <c r="BE112" i="17"/>
  <c r="BE64" i="17"/>
  <c r="BD26" i="17"/>
  <c r="BL116" i="17"/>
  <c r="BL68" i="17"/>
  <c r="AX117" i="17"/>
  <c r="AX69" i="17"/>
  <c r="BB27" i="17"/>
  <c r="BB118" i="17" s="1"/>
  <c r="BH119" i="17"/>
  <c r="BH71" i="17"/>
  <c r="BB120" i="17"/>
  <c r="BB72" i="17"/>
  <c r="AV125" i="17"/>
  <c r="AV77" i="17"/>
  <c r="AV127" i="17"/>
  <c r="AV79" i="17"/>
  <c r="BF129" i="17"/>
  <c r="BF81" i="17"/>
  <c r="BM56" i="17"/>
  <c r="BA72" i="17"/>
  <c r="AX114" i="17"/>
  <c r="BG97" i="17"/>
  <c r="BG49" i="17"/>
  <c r="AY102" i="17"/>
  <c r="BC12" i="17"/>
  <c r="BM103" i="17"/>
  <c r="G111" i="17"/>
  <c r="G63" i="17"/>
  <c r="J21" i="17"/>
  <c r="I68" i="17"/>
  <c r="I116" i="17"/>
  <c r="BI119" i="17"/>
  <c r="BI71" i="17"/>
  <c r="AX121" i="17"/>
  <c r="AX73" i="17"/>
  <c r="BB31" i="17"/>
  <c r="BB74" i="17" s="1"/>
  <c r="AV129" i="17"/>
  <c r="AV81" i="17"/>
  <c r="BE60" i="17"/>
  <c r="BH95" i="17"/>
  <c r="BH47" i="17"/>
  <c r="AW97" i="17"/>
  <c r="BA7" i="17"/>
  <c r="BA100" i="17"/>
  <c r="BA52" i="17"/>
  <c r="BG101" i="17"/>
  <c r="BG53" i="17"/>
  <c r="I105" i="17"/>
  <c r="BF105" i="17"/>
  <c r="BF57" i="17"/>
  <c r="AX108" i="17"/>
  <c r="AX60" i="17"/>
  <c r="BE109" i="17"/>
  <c r="BE61" i="17"/>
  <c r="BI110" i="17"/>
  <c r="BI62" i="17"/>
  <c r="AW114" i="17"/>
  <c r="AW66" i="17"/>
  <c r="BA24" i="17"/>
  <c r="BA67" i="17" s="1"/>
  <c r="AW67" i="17"/>
  <c r="BJ119" i="17"/>
  <c r="BJ71" i="17"/>
  <c r="BM120" i="17"/>
  <c r="BM72" i="17"/>
  <c r="BI123" i="17"/>
  <c r="BI75" i="17"/>
  <c r="BL124" i="17"/>
  <c r="BL76" i="17"/>
  <c r="AW129" i="17"/>
  <c r="BA39" i="17"/>
  <c r="AW81" i="17"/>
  <c r="BI132" i="17"/>
  <c r="BI84" i="17"/>
  <c r="BB47" i="17"/>
  <c r="AX51" i="17"/>
  <c r="BF94" i="17"/>
  <c r="BF46" i="17"/>
  <c r="BD4" i="17"/>
  <c r="BN94" i="17"/>
  <c r="BN46" i="17"/>
  <c r="AY95" i="17"/>
  <c r="AY47" i="17"/>
  <c r="BC5" i="17"/>
  <c r="BI95" i="17"/>
  <c r="BI47" i="17"/>
  <c r="AX49" i="17"/>
  <c r="AX97" i="17"/>
  <c r="BB7" i="17"/>
  <c r="BI97" i="17"/>
  <c r="BE50" i="17"/>
  <c r="BH99" i="17"/>
  <c r="BH51" i="17"/>
  <c r="G100" i="17"/>
  <c r="J10" i="17"/>
  <c r="BB10" i="17"/>
  <c r="AW101" i="17"/>
  <c r="BA11" i="17"/>
  <c r="BB12" i="17"/>
  <c r="BB55" i="17" s="1"/>
  <c r="BA104" i="17"/>
  <c r="BA56" i="17"/>
  <c r="BJ56" i="17"/>
  <c r="BJ104" i="17"/>
  <c r="AV105" i="17"/>
  <c r="AV57" i="17"/>
  <c r="BG105" i="17"/>
  <c r="BG57" i="17"/>
  <c r="BO105" i="17"/>
  <c r="BO57" i="17"/>
  <c r="AZ106" i="17"/>
  <c r="AZ58" i="17"/>
  <c r="AV107" i="17"/>
  <c r="AV59" i="17"/>
  <c r="I109" i="17"/>
  <c r="I61" i="17"/>
  <c r="BF109" i="17"/>
  <c r="BF61" i="17"/>
  <c r="BN109" i="17"/>
  <c r="BN61" i="17"/>
  <c r="AY110" i="17"/>
  <c r="BC20" i="17"/>
  <c r="AY62" i="17"/>
  <c r="AY63" i="17"/>
  <c r="BE111" i="17"/>
  <c r="BE63" i="17"/>
  <c r="BD21" i="17"/>
  <c r="BM111" i="17"/>
  <c r="BM63" i="17"/>
  <c r="AX112" i="17"/>
  <c r="AX64" i="17"/>
  <c r="BE113" i="17"/>
  <c r="BE65" i="17"/>
  <c r="BE66" i="17"/>
  <c r="BM113" i="17"/>
  <c r="BM65" i="17"/>
  <c r="AX66" i="17"/>
  <c r="BI114" i="17"/>
  <c r="BI66" i="17"/>
  <c r="BB115" i="17"/>
  <c r="BB67" i="17"/>
  <c r="BD27" i="17"/>
  <c r="BL117" i="17"/>
  <c r="BL69" i="17"/>
  <c r="AW118" i="17"/>
  <c r="BA28" i="17"/>
  <c r="BA71" i="17" s="1"/>
  <c r="AW71" i="17"/>
  <c r="BH118" i="17"/>
  <c r="BH70" i="17"/>
  <c r="G119" i="17"/>
  <c r="G71" i="17"/>
  <c r="J29" i="17"/>
  <c r="AV120" i="17"/>
  <c r="AV72" i="17"/>
  <c r="AZ30" i="17"/>
  <c r="AZ33" i="17"/>
  <c r="AZ138" i="17" s="1"/>
  <c r="BJ123" i="17"/>
  <c r="BJ75" i="17"/>
  <c r="BE124" i="17"/>
  <c r="BE76" i="17"/>
  <c r="BM124" i="17"/>
  <c r="BM76" i="17"/>
  <c r="BF126" i="17"/>
  <c r="BF78" i="17"/>
  <c r="BN126" i="17"/>
  <c r="BN78" i="17"/>
  <c r="BI127" i="17"/>
  <c r="BI79" i="17"/>
  <c r="BL128" i="17"/>
  <c r="BL80" i="17"/>
  <c r="BB39" i="17"/>
  <c r="BI129" i="17"/>
  <c r="BI81" i="17"/>
  <c r="BH131" i="17"/>
  <c r="BH83" i="17"/>
  <c r="BB42" i="17"/>
  <c r="BM133" i="17"/>
  <c r="BM85" i="17"/>
  <c r="BH46" i="17"/>
  <c r="BL48" i="17"/>
  <c r="I49" i="17"/>
  <c r="BI53" i="17"/>
  <c r="AX54" i="17"/>
  <c r="BN57" i="17"/>
  <c r="AW70" i="17"/>
  <c r="BN77" i="17"/>
  <c r="AX106" i="17"/>
  <c r="I108" i="17"/>
  <c r="BI94" i="17"/>
  <c r="BI46" i="17"/>
  <c r="BN106" i="17"/>
  <c r="BN58" i="17"/>
  <c r="BL108" i="17"/>
  <c r="BL60" i="17"/>
  <c r="BB112" i="17"/>
  <c r="BB64" i="17"/>
  <c r="AW113" i="17"/>
  <c r="AW65" i="17"/>
  <c r="BA23" i="17"/>
  <c r="BA116" i="17"/>
  <c r="BA68" i="17"/>
  <c r="AV119" i="17"/>
  <c r="AV71" i="17"/>
  <c r="BF121" i="17"/>
  <c r="BF73" i="17"/>
  <c r="BE75" i="17"/>
  <c r="BD33" i="17"/>
  <c r="AW130" i="17"/>
  <c r="AW82" i="17"/>
  <c r="AW131" i="17"/>
  <c r="BA40" i="17"/>
  <c r="BA131" i="17" s="1"/>
  <c r="BM97" i="17"/>
  <c r="H9" i="17"/>
  <c r="BH102" i="17"/>
  <c r="BH54" i="17"/>
  <c r="AZ107" i="17"/>
  <c r="AZ59" i="17"/>
  <c r="BI111" i="17"/>
  <c r="BI63" i="17"/>
  <c r="BL112" i="17"/>
  <c r="BL64" i="17"/>
  <c r="BH115" i="17"/>
  <c r="BH67" i="17"/>
  <c r="BM127" i="17"/>
  <c r="BM79" i="17"/>
  <c r="BE129" i="17"/>
  <c r="BE81" i="17"/>
  <c r="BM129" i="17"/>
  <c r="BM81" i="17"/>
  <c r="BF132" i="17"/>
  <c r="BF84" i="17"/>
  <c r="AZ94" i="17"/>
  <c r="BF97" i="17"/>
  <c r="BF49" i="17"/>
  <c r="BG104" i="17"/>
  <c r="BG56" i="17"/>
  <c r="BL105" i="17"/>
  <c r="BL57" i="17"/>
  <c r="BH106" i="17"/>
  <c r="BH58" i="17"/>
  <c r="BG110" i="17"/>
  <c r="BG62" i="17"/>
  <c r="BM112" i="17"/>
  <c r="BM64" i="17"/>
  <c r="BF114" i="17"/>
  <c r="BF66" i="17"/>
  <c r="BD24" i="17"/>
  <c r="AW121" i="17"/>
  <c r="AW73" i="17"/>
  <c r="BA31" i="17"/>
  <c r="BO58" i="17"/>
  <c r="AV95" i="17"/>
  <c r="AV97" i="17"/>
  <c r="AV49" i="17"/>
  <c r="BF101" i="17"/>
  <c r="BF53" i="17"/>
  <c r="BE105" i="17"/>
  <c r="H17" i="17"/>
  <c r="BG60" i="17"/>
  <c r="BG108" i="17"/>
  <c r="AW110" i="17"/>
  <c r="AW63" i="17"/>
  <c r="BA20" i="17"/>
  <c r="BA111" i="17" s="1"/>
  <c r="AW62" i="17"/>
  <c r="AZ115" i="17"/>
  <c r="AZ67" i="17"/>
  <c r="BE116" i="17"/>
  <c r="BE68" i="17"/>
  <c r="BF118" i="17"/>
  <c r="BF70" i="17"/>
  <c r="BD28" i="17"/>
  <c r="BD30" i="17"/>
  <c r="BH123" i="17"/>
  <c r="BH75" i="17"/>
  <c r="AW125" i="17"/>
  <c r="AW77" i="17"/>
  <c r="BA35" i="17"/>
  <c r="BA128" i="17"/>
  <c r="BA80" i="17"/>
  <c r="AV131" i="17"/>
  <c r="AV83" i="17"/>
  <c r="AZ46" i="17"/>
  <c r="BN50" i="17"/>
  <c r="AW51" i="17"/>
  <c r="BO54" i="17"/>
  <c r="AX55" i="17"/>
  <c r="BO56" i="17"/>
  <c r="BE57" i="17"/>
  <c r="AV101" i="17"/>
  <c r="AV53" i="17"/>
  <c r="AZ102" i="17"/>
  <c r="BE107" i="17"/>
  <c r="BD17" i="17"/>
  <c r="AX110" i="17"/>
  <c r="AX62" i="17"/>
  <c r="H21" i="17"/>
  <c r="G67" i="17"/>
  <c r="J25" i="17"/>
  <c r="G115" i="17"/>
  <c r="AV116" i="17"/>
  <c r="AV68" i="17"/>
  <c r="AZ26" i="17"/>
  <c r="BN122" i="17"/>
  <c r="BN74" i="17"/>
  <c r="BB35" i="17"/>
  <c r="BH127" i="17"/>
  <c r="BH79" i="17"/>
  <c r="BB38" i="17"/>
  <c r="BA132" i="17"/>
  <c r="BA84" i="17"/>
  <c r="BG94" i="17"/>
  <c r="BO94" i="17"/>
  <c r="BO46" i="17"/>
  <c r="AZ5" i="17"/>
  <c r="BJ95" i="17"/>
  <c r="BJ47" i="17"/>
  <c r="I96" i="17"/>
  <c r="I48" i="17"/>
  <c r="BE96" i="17"/>
  <c r="BE48" i="17"/>
  <c r="BM96" i="17"/>
  <c r="BM48" i="17"/>
  <c r="BF98" i="17"/>
  <c r="BD8" i="17"/>
  <c r="BF50" i="17"/>
  <c r="BN98" i="17"/>
  <c r="AY99" i="17"/>
  <c r="AY51" i="17"/>
  <c r="BC9" i="17"/>
  <c r="BI99" i="17"/>
  <c r="H10" i="17"/>
  <c r="AX101" i="17"/>
  <c r="AX53" i="17"/>
  <c r="BB11" i="17"/>
  <c r="BE54" i="17"/>
  <c r="BM102" i="17"/>
  <c r="BH103" i="17"/>
  <c r="BH55" i="17"/>
  <c r="G104" i="17"/>
  <c r="J14" i="17"/>
  <c r="AW105" i="17"/>
  <c r="AW57" i="17"/>
  <c r="BA15" i="17"/>
  <c r="BB16" i="17"/>
  <c r="BB107" i="17" s="1"/>
  <c r="BA108" i="17"/>
  <c r="BA60" i="17"/>
  <c r="BJ108" i="17"/>
  <c r="BJ60" i="17"/>
  <c r="AV109" i="17"/>
  <c r="BG109" i="17"/>
  <c r="BG61" i="17"/>
  <c r="BO109" i="17"/>
  <c r="BO61" i="17"/>
  <c r="AV111" i="17"/>
  <c r="AV63" i="17"/>
  <c r="I113" i="17"/>
  <c r="I65" i="17"/>
  <c r="BF113" i="17"/>
  <c r="BF65" i="17"/>
  <c r="BN113" i="17"/>
  <c r="BN65" i="17"/>
  <c r="BE115" i="17"/>
  <c r="BE67" i="17"/>
  <c r="BD25" i="17"/>
  <c r="BM115" i="17"/>
  <c r="BM67" i="17"/>
  <c r="AX116" i="17"/>
  <c r="AX68" i="17"/>
  <c r="BE117" i="17"/>
  <c r="BE69" i="17"/>
  <c r="BM117" i="17"/>
  <c r="BM69" i="17"/>
  <c r="AX118" i="17"/>
  <c r="AX70" i="17"/>
  <c r="BI118" i="17"/>
  <c r="BI70" i="17"/>
  <c r="H29" i="17"/>
  <c r="BB119" i="17"/>
  <c r="BB71" i="17"/>
  <c r="BL121" i="17"/>
  <c r="BL73" i="17"/>
  <c r="AW122" i="17"/>
  <c r="AW74" i="17"/>
  <c r="BA32" i="17"/>
  <c r="BA75" i="17" s="1"/>
  <c r="BH122" i="17"/>
  <c r="BH74" i="17"/>
  <c r="G123" i="17"/>
  <c r="G75" i="17"/>
  <c r="J33" i="17"/>
  <c r="AV76" i="17"/>
  <c r="AV124" i="17"/>
  <c r="AZ34" i="17"/>
  <c r="AZ35" i="17"/>
  <c r="AZ78" i="17" s="1"/>
  <c r="AV78" i="17"/>
  <c r="AZ37" i="17"/>
  <c r="BE128" i="17"/>
  <c r="BE80" i="17"/>
  <c r="BM128" i="17"/>
  <c r="BM80" i="17"/>
  <c r="BF130" i="17"/>
  <c r="BF82" i="17"/>
  <c r="BN130" i="17"/>
  <c r="BN82" i="17"/>
  <c r="BI131" i="17"/>
  <c r="BI83" i="17"/>
  <c r="AV133" i="17"/>
  <c r="AV85" i="17"/>
  <c r="AZ43" i="17"/>
  <c r="BE47" i="17"/>
  <c r="BI49" i="17"/>
  <c r="AX50" i="17"/>
  <c r="BI51" i="17"/>
  <c r="BJ53" i="17"/>
  <c r="I54" i="17"/>
  <c r="AY54" i="17"/>
  <c r="G56" i="17"/>
  <c r="BJ59" i="17"/>
  <c r="BJ63" i="17"/>
  <c r="AW83" i="17"/>
  <c r="AX94" i="17"/>
  <c r="AX47" i="17"/>
  <c r="H95" i="17"/>
  <c r="H47" i="17"/>
  <c r="BG96" i="17"/>
  <c r="BG48" i="17"/>
  <c r="BL49" i="17"/>
  <c r="BL97" i="17"/>
  <c r="BH98" i="17"/>
  <c r="BH50" i="17"/>
  <c r="AV100" i="17"/>
  <c r="AZ10" i="17"/>
  <c r="AZ101" i="17" s="1"/>
  <c r="I104" i="17"/>
  <c r="I56" i="17"/>
  <c r="AY107" i="17"/>
  <c r="BC17" i="17"/>
  <c r="AY59" i="17"/>
  <c r="BI109" i="17"/>
  <c r="BI61" i="17"/>
  <c r="G112" i="17"/>
  <c r="J22" i="17"/>
  <c r="AV117" i="17"/>
  <c r="AV69" i="17"/>
  <c r="I121" i="17"/>
  <c r="I73" i="17"/>
  <c r="BM125" i="17"/>
  <c r="BM77" i="17"/>
  <c r="BH130" i="17"/>
  <c r="BH82" i="17"/>
  <c r="AV132" i="17"/>
  <c r="AZ42" i="17"/>
  <c r="AY94" i="17"/>
  <c r="BC4" i="17"/>
  <c r="AX96" i="17"/>
  <c r="AX48" i="17"/>
  <c r="BE97" i="17"/>
  <c r="BE49" i="17"/>
  <c r="BG100" i="17"/>
  <c r="BG52" i="17"/>
  <c r="BL101" i="17"/>
  <c r="BL53" i="17"/>
  <c r="G103" i="17"/>
  <c r="J13" i="17"/>
  <c r="J136" i="17" s="1"/>
  <c r="G55" i="17"/>
  <c r="AV104" i="17"/>
  <c r="AV56" i="17"/>
  <c r="AZ14" i="17"/>
  <c r="AZ105" i="17" s="1"/>
  <c r="BF110" i="17"/>
  <c r="BF62" i="17"/>
  <c r="BD20" i="17"/>
  <c r="BI113" i="17"/>
  <c r="BI65" i="17"/>
  <c r="G116" i="17"/>
  <c r="J26" i="17"/>
  <c r="G68" i="17"/>
  <c r="AW117" i="17"/>
  <c r="AW69" i="17"/>
  <c r="BA27" i="17"/>
  <c r="AV121" i="17"/>
  <c r="AV73" i="17"/>
  <c r="BE127" i="17"/>
  <c r="BE79" i="17"/>
  <c r="BN132" i="17"/>
  <c r="BN84" i="17"/>
  <c r="AX46" i="17"/>
  <c r="BO49" i="17"/>
  <c r="AY98" i="17"/>
  <c r="BC8" i="17"/>
  <c r="BE99" i="17"/>
  <c r="BE51" i="17"/>
  <c r="BD9" i="17"/>
  <c r="H13" i="17"/>
  <c r="BD15" i="17"/>
  <c r="AW58" i="17"/>
  <c r="AW59" i="17"/>
  <c r="BA16" i="17"/>
  <c r="BA107" i="17" s="1"/>
  <c r="I112" i="17"/>
  <c r="I64" i="17"/>
  <c r="BN114" i="17"/>
  <c r="BN66" i="17"/>
  <c r="BI115" i="17"/>
  <c r="BI67" i="17"/>
  <c r="G120" i="17"/>
  <c r="J30" i="17"/>
  <c r="G72" i="17"/>
  <c r="BN129" i="17"/>
  <c r="BN81" i="17"/>
  <c r="BE131" i="17"/>
  <c r="BE83" i="17"/>
  <c r="BM131" i="17"/>
  <c r="BM83" i="17"/>
  <c r="AW55" i="17"/>
  <c r="AV61" i="17"/>
  <c r="BN101" i="17"/>
  <c r="BN53" i="17"/>
  <c r="BE103" i="17"/>
  <c r="BE55" i="17"/>
  <c r="BD13" i="17"/>
  <c r="AX104" i="17"/>
  <c r="AX56" i="17"/>
  <c r="BM105" i="17"/>
  <c r="BM57" i="17"/>
  <c r="BI106" i="17"/>
  <c r="BI58" i="17"/>
  <c r="BL61" i="17"/>
  <c r="BL109" i="17"/>
  <c r="BH110" i="17"/>
  <c r="BH62" i="17"/>
  <c r="AV112" i="17"/>
  <c r="AV64" i="17"/>
  <c r="AZ22" i="17"/>
  <c r="AZ113" i="17" s="1"/>
  <c r="BJ115" i="17"/>
  <c r="BJ67" i="17"/>
  <c r="BM116" i="17"/>
  <c r="BM68" i="17"/>
  <c r="BN118" i="17"/>
  <c r="BN70" i="17"/>
  <c r="H30" i="17"/>
  <c r="BL120" i="17"/>
  <c r="BL72" i="17"/>
  <c r="BI121" i="17"/>
  <c r="BI73" i="17"/>
  <c r="BB34" i="17"/>
  <c r="BO108" i="17"/>
  <c r="G96" i="17"/>
  <c r="J6" i="17"/>
  <c r="BB8" i="17"/>
  <c r="BB99" i="17" s="1"/>
  <c r="BO101" i="17"/>
  <c r="AV103" i="17"/>
  <c r="AY106" i="17"/>
  <c r="AY58" i="17"/>
  <c r="BC16" i="17"/>
  <c r="BM59" i="17"/>
  <c r="BM107" i="17"/>
  <c r="BM109" i="17"/>
  <c r="BM61" i="17"/>
  <c r="BL113" i="17"/>
  <c r="BL65" i="17"/>
  <c r="BH114" i="17"/>
  <c r="BH66" i="17"/>
  <c r="I120" i="17"/>
  <c r="I72" i="17"/>
  <c r="BF122" i="17"/>
  <c r="BF74" i="17"/>
  <c r="BD32" i="17"/>
  <c r="BJ48" i="17"/>
  <c r="I53" i="17"/>
  <c r="AV70" i="17"/>
  <c r="AW94" i="17"/>
  <c r="AW46" i="17"/>
  <c r="AW47" i="17"/>
  <c r="BA4" i="17"/>
  <c r="G95" i="17"/>
  <c r="J5" i="17"/>
  <c r="G47" i="17"/>
  <c r="AV96" i="17"/>
  <c r="AZ6" i="17"/>
  <c r="AZ7" i="17"/>
  <c r="BG98" i="17"/>
  <c r="BG50" i="17"/>
  <c r="BO98" i="17"/>
  <c r="AZ9" i="17"/>
  <c r="BJ51" i="17"/>
  <c r="BJ99" i="17"/>
  <c r="I100" i="17"/>
  <c r="I52" i="17"/>
  <c r="BE100" i="17"/>
  <c r="BE52" i="17"/>
  <c r="BM100" i="17"/>
  <c r="BM52" i="17"/>
  <c r="BF102" i="17"/>
  <c r="BF54" i="17"/>
  <c r="BD12" i="17"/>
  <c r="BN102" i="17"/>
  <c r="AY103" i="17"/>
  <c r="AY55" i="17"/>
  <c r="BC13" i="17"/>
  <c r="BC136" i="17" s="1"/>
  <c r="BI103" i="17"/>
  <c r="BD14" i="17"/>
  <c r="BL104" i="17"/>
  <c r="BL56" i="17"/>
  <c r="AX105" i="17"/>
  <c r="AX57" i="17"/>
  <c r="BB15" i="17"/>
  <c r="BI105" i="17"/>
  <c r="BI57" i="17"/>
  <c r="BH107" i="17"/>
  <c r="BH59" i="17"/>
  <c r="G108" i="17"/>
  <c r="J18" i="17"/>
  <c r="BB18" i="17"/>
  <c r="AW109" i="17"/>
  <c r="AW61" i="17"/>
  <c r="BA19" i="17"/>
  <c r="BB20" i="17"/>
  <c r="BA112" i="17"/>
  <c r="BJ112" i="17"/>
  <c r="BJ64" i="17"/>
  <c r="AV113" i="17"/>
  <c r="AV65" i="17"/>
  <c r="AZ114" i="17"/>
  <c r="AZ66" i="17"/>
  <c r="AV115" i="17"/>
  <c r="AV67" i="17"/>
  <c r="I117" i="17"/>
  <c r="I69" i="17"/>
  <c r="BF117" i="17"/>
  <c r="BF69" i="17"/>
  <c r="BN69" i="17"/>
  <c r="BN117" i="17"/>
  <c r="BE119" i="17"/>
  <c r="BE71" i="17"/>
  <c r="BD29" i="17"/>
  <c r="BM119" i="17"/>
  <c r="BM71" i="17"/>
  <c r="AX120" i="17"/>
  <c r="AX72" i="17"/>
  <c r="BE121" i="17"/>
  <c r="BE73" i="17"/>
  <c r="BE74" i="17"/>
  <c r="BM121" i="17"/>
  <c r="BM73" i="17"/>
  <c r="AX122" i="17"/>
  <c r="AX74" i="17"/>
  <c r="BI122" i="17"/>
  <c r="BI74" i="17"/>
  <c r="H123" i="17"/>
  <c r="H75" i="17"/>
  <c r="BB123" i="17"/>
  <c r="BL125" i="17"/>
  <c r="BL77" i="17"/>
  <c r="AW126" i="17"/>
  <c r="AW78" i="17"/>
  <c r="BA36" i="17"/>
  <c r="BA127" i="17" s="1"/>
  <c r="BH126" i="17"/>
  <c r="BH78" i="17"/>
  <c r="AV128" i="17"/>
  <c r="AV80" i="17"/>
  <c r="AZ38" i="17"/>
  <c r="AZ39" i="17"/>
  <c r="AZ82" i="17" s="1"/>
  <c r="AZ41" i="17"/>
  <c r="BL132" i="17"/>
  <c r="BL84" i="17"/>
  <c r="AW133" i="17"/>
  <c r="AW85" i="17"/>
  <c r="BA43" i="17"/>
  <c r="BA139" i="17" s="1"/>
  <c r="G48" i="17"/>
  <c r="AV48" i="17"/>
  <c r="BJ49" i="17"/>
  <c r="I50" i="17"/>
  <c r="AY50" i="17"/>
  <c r="G52" i="17"/>
  <c r="AV52" i="17"/>
  <c r="BM53" i="17"/>
  <c r="AZ54" i="17"/>
  <c r="BM55" i="17"/>
  <c r="AY56" i="17"/>
  <c r="BA64" i="17"/>
  <c r="AV66" i="17"/>
  <c r="BH68" i="17"/>
  <c r="BI69" i="17"/>
  <c r="AV74" i="17"/>
  <c r="AW75" i="17"/>
  <c r="BO97" i="17"/>
  <c r="G94" i="17"/>
  <c r="J4" i="17"/>
  <c r="BJ94" i="17"/>
  <c r="I95" i="17"/>
  <c r="BL95" i="17"/>
  <c r="AW96" i="17"/>
  <c r="AW48" i="17"/>
  <c r="BF96" i="17"/>
  <c r="BN96" i="17"/>
  <c r="AY97" i="17"/>
  <c r="BC7" i="17"/>
  <c r="BH97" i="17"/>
  <c r="G98" i="17"/>
  <c r="G50" i="17"/>
  <c r="J8" i="17"/>
  <c r="BJ98" i="17"/>
  <c r="I99" i="17"/>
  <c r="BL99" i="17"/>
  <c r="AW100" i="17"/>
  <c r="AW52" i="17"/>
  <c r="BF100" i="17"/>
  <c r="BF52" i="17"/>
  <c r="BN100" i="17"/>
  <c r="AY101" i="17"/>
  <c r="BC11" i="17"/>
  <c r="BH101" i="17"/>
  <c r="G54" i="17"/>
  <c r="J12" i="17"/>
  <c r="BJ102" i="17"/>
  <c r="I103" i="17"/>
  <c r="BL103" i="17"/>
  <c r="AW104" i="17"/>
  <c r="BN104" i="17"/>
  <c r="BN56" i="17"/>
  <c r="AY105" i="17"/>
  <c r="BC15" i="17"/>
  <c r="BH105" i="17"/>
  <c r="G106" i="17"/>
  <c r="J16" i="17"/>
  <c r="BJ106" i="17"/>
  <c r="I107" i="17"/>
  <c r="I59" i="17"/>
  <c r="BL107" i="17"/>
  <c r="BL59" i="17"/>
  <c r="AW108" i="17"/>
  <c r="BF108" i="17"/>
  <c r="BN108" i="17"/>
  <c r="AY109" i="17"/>
  <c r="BC19" i="17"/>
  <c r="AY61" i="17"/>
  <c r="BH109" i="17"/>
  <c r="BH61" i="17"/>
  <c r="G62" i="17"/>
  <c r="G110" i="17"/>
  <c r="J20" i="17"/>
  <c r="BJ110" i="17"/>
  <c r="I111" i="17"/>
  <c r="I63" i="17"/>
  <c r="BL111" i="17"/>
  <c r="AW112" i="17"/>
  <c r="BN112" i="17"/>
  <c r="BH113" i="17"/>
  <c r="BH65" i="17"/>
  <c r="G114" i="17"/>
  <c r="G66" i="17"/>
  <c r="J24" i="17"/>
  <c r="BJ114" i="17"/>
  <c r="I115" i="17"/>
  <c r="I67" i="17"/>
  <c r="BL115" i="17"/>
  <c r="BL67" i="17"/>
  <c r="AW116" i="17"/>
  <c r="BF116" i="17"/>
  <c r="BN116" i="17"/>
  <c r="BH117" i="17"/>
  <c r="BH69" i="17"/>
  <c r="G118" i="17"/>
  <c r="G70" i="17"/>
  <c r="J28" i="17"/>
  <c r="BJ118" i="17"/>
  <c r="I119" i="17"/>
  <c r="I71" i="17"/>
  <c r="BL119" i="17"/>
  <c r="AW120" i="17"/>
  <c r="BF120" i="17"/>
  <c r="BN120" i="17"/>
  <c r="BH121" i="17"/>
  <c r="BH73" i="17"/>
  <c r="G122" i="17"/>
  <c r="G74" i="17"/>
  <c r="J32" i="17"/>
  <c r="BJ122" i="17"/>
  <c r="I123" i="17"/>
  <c r="I75" i="17"/>
  <c r="BL123" i="17"/>
  <c r="BL75" i="17"/>
  <c r="AW124" i="17"/>
  <c r="BF124" i="17"/>
  <c r="BH125" i="17"/>
  <c r="BH77" i="17"/>
  <c r="BL127" i="17"/>
  <c r="AW128" i="17"/>
  <c r="AW80" i="17"/>
  <c r="BF128" i="17"/>
  <c r="BF80" i="17"/>
  <c r="BN128" i="17"/>
  <c r="BN80" i="17"/>
  <c r="BH129" i="17"/>
  <c r="BL131" i="17"/>
  <c r="AW84" i="17"/>
  <c r="AW132" i="17"/>
  <c r="BE132" i="17"/>
  <c r="BE84" i="17"/>
  <c r="BM132" i="17"/>
  <c r="BM84" i="17"/>
  <c r="BF133" i="17"/>
  <c r="BF85" i="17"/>
  <c r="BN133" i="17"/>
  <c r="BN85" i="17"/>
  <c r="BN60" i="17"/>
  <c r="AW68" i="17"/>
  <c r="BN72" i="17"/>
  <c r="I94" i="17"/>
  <c r="I46" i="17"/>
  <c r="BL94" i="17"/>
  <c r="AW95" i="17"/>
  <c r="BF95" i="17"/>
  <c r="BN95" i="17"/>
  <c r="AY96" i="17"/>
  <c r="BC6" i="17"/>
  <c r="BH96" i="17"/>
  <c r="G97" i="17"/>
  <c r="G49" i="17"/>
  <c r="J7" i="17"/>
  <c r="BJ97" i="17"/>
  <c r="I98" i="17"/>
  <c r="BL98" i="17"/>
  <c r="BL50" i="17"/>
  <c r="AW99" i="17"/>
  <c r="BF99" i="17"/>
  <c r="BN99" i="17"/>
  <c r="AY100" i="17"/>
  <c r="BC10" i="17"/>
  <c r="BH100" i="17"/>
  <c r="BH52" i="17"/>
  <c r="G101" i="17"/>
  <c r="G53" i="17"/>
  <c r="J11" i="17"/>
  <c r="BJ101" i="17"/>
  <c r="I102" i="17"/>
  <c r="BL102" i="17"/>
  <c r="BL54" i="17"/>
  <c r="AW103" i="17"/>
  <c r="BF103" i="17"/>
  <c r="BN103" i="17"/>
  <c r="AY104" i="17"/>
  <c r="BC14" i="17"/>
  <c r="BH104" i="17"/>
  <c r="BH56" i="17"/>
  <c r="G105" i="17"/>
  <c r="J15" i="17"/>
  <c r="BJ105" i="17"/>
  <c r="BJ57" i="17"/>
  <c r="I106" i="17"/>
  <c r="I58" i="17"/>
  <c r="BL106" i="17"/>
  <c r="BL58" i="17"/>
  <c r="AW107" i="17"/>
  <c r="BF107" i="17"/>
  <c r="BF59" i="17"/>
  <c r="BN107" i="17"/>
  <c r="BN59" i="17"/>
  <c r="AY108" i="17"/>
  <c r="AY60" i="17"/>
  <c r="BC18" i="17"/>
  <c r="BH108" i="17"/>
  <c r="G109" i="17"/>
  <c r="J19" i="17"/>
  <c r="G61" i="17"/>
  <c r="BJ109" i="17"/>
  <c r="BJ61" i="17"/>
  <c r="I110" i="17"/>
  <c r="I62" i="17"/>
  <c r="BL110" i="17"/>
  <c r="AW111" i="17"/>
  <c r="BF111" i="17"/>
  <c r="BF63" i="17"/>
  <c r="BN111" i="17"/>
  <c r="BN63" i="17"/>
  <c r="BH112" i="17"/>
  <c r="BH64" i="17"/>
  <c r="G113" i="17"/>
  <c r="G65" i="17"/>
  <c r="J23" i="17"/>
  <c r="BJ113" i="17"/>
  <c r="BJ65" i="17"/>
  <c r="I114" i="17"/>
  <c r="I66" i="17"/>
  <c r="BL114" i="17"/>
  <c r="BL66" i="17"/>
  <c r="AW115" i="17"/>
  <c r="BF115" i="17"/>
  <c r="BF67" i="17"/>
  <c r="BN115" i="17"/>
  <c r="BN67" i="17"/>
  <c r="BH116" i="17"/>
  <c r="G117" i="17"/>
  <c r="J27" i="17"/>
  <c r="G69" i="17"/>
  <c r="BJ117" i="17"/>
  <c r="BJ69" i="17"/>
  <c r="I118" i="17"/>
  <c r="I70" i="17"/>
  <c r="BL118" i="17"/>
  <c r="AW119" i="17"/>
  <c r="BF119" i="17"/>
  <c r="BF71" i="17"/>
  <c r="BN119" i="17"/>
  <c r="BN71" i="17"/>
  <c r="BH120" i="17"/>
  <c r="BH72" i="17"/>
  <c r="G121" i="17"/>
  <c r="G73" i="17"/>
  <c r="J31" i="17"/>
  <c r="BJ73" i="17"/>
  <c r="BJ121" i="17"/>
  <c r="I122" i="17"/>
  <c r="I74" i="17"/>
  <c r="BL122" i="17"/>
  <c r="BL74" i="17"/>
  <c r="AW123" i="17"/>
  <c r="BF123" i="17"/>
  <c r="BF75" i="17"/>
  <c r="BN123" i="17"/>
  <c r="BN75" i="17"/>
  <c r="BH124" i="17"/>
  <c r="BL126" i="17"/>
  <c r="AW127" i="17"/>
  <c r="BF127" i="17"/>
  <c r="BF79" i="17"/>
  <c r="BN127" i="17"/>
  <c r="BN79" i="17"/>
  <c r="BH128" i="17"/>
  <c r="BL130" i="17"/>
  <c r="BL82" i="17"/>
  <c r="BF131" i="17"/>
  <c r="BF83" i="17"/>
  <c r="BN131" i="17"/>
  <c r="BN83" i="17"/>
  <c r="BH133" i="17"/>
  <c r="BH85" i="17"/>
  <c r="BF48" i="17"/>
  <c r="BF51" i="17"/>
  <c r="BF55" i="17"/>
  <c r="BF56" i="17"/>
  <c r="G58" i="17"/>
  <c r="AW60" i="17"/>
  <c r="BN64" i="17"/>
  <c r="BL70" i="17"/>
  <c r="AW72" i="17"/>
  <c r="BH76" i="17"/>
  <c r="BL79" i="17"/>
  <c r="BH81" i="17"/>
  <c r="BL83" i="17"/>
  <c r="AV94" i="17"/>
  <c r="BE94" i="17"/>
  <c r="BE46" i="17"/>
  <c r="BM94" i="17"/>
  <c r="BM46" i="17"/>
  <c r="AX95" i="17"/>
  <c r="BG95" i="17"/>
  <c r="BG47" i="17"/>
  <c r="BO95" i="17"/>
  <c r="BO47" i="17"/>
  <c r="BI96" i="17"/>
  <c r="H7" i="17"/>
  <c r="AV98" i="17"/>
  <c r="AV50" i="17"/>
  <c r="BE98" i="17"/>
  <c r="BM98" i="17"/>
  <c r="BM50" i="17"/>
  <c r="AX99" i="17"/>
  <c r="BG51" i="17"/>
  <c r="BO99" i="17"/>
  <c r="BO51" i="17"/>
  <c r="BI100" i="17"/>
  <c r="H11" i="17"/>
  <c r="H54" i="17" s="1"/>
  <c r="AV54" i="17"/>
  <c r="AV102" i="17"/>
  <c r="BE102" i="17"/>
  <c r="BM54" i="17"/>
  <c r="AX103" i="17"/>
  <c r="BG103" i="17"/>
  <c r="BG55" i="17"/>
  <c r="BO103" i="17"/>
  <c r="BO55" i="17"/>
  <c r="BI104" i="17"/>
  <c r="H15" i="17"/>
  <c r="H106" i="17" s="1"/>
  <c r="AV106" i="17"/>
  <c r="BE106" i="17"/>
  <c r="BM106" i="17"/>
  <c r="BM58" i="17"/>
  <c r="AX107" i="17"/>
  <c r="AX59" i="17"/>
  <c r="BG107" i="17"/>
  <c r="BG59" i="17"/>
  <c r="BO107" i="17"/>
  <c r="BO59" i="17"/>
  <c r="BI108" i="17"/>
  <c r="BI60" i="17"/>
  <c r="H19" i="17"/>
  <c r="H110" i="17" s="1"/>
  <c r="AV110" i="17"/>
  <c r="BE110" i="17"/>
  <c r="BE62" i="17"/>
  <c r="BM62" i="17"/>
  <c r="BM110" i="17"/>
  <c r="AX111" i="17"/>
  <c r="AX63" i="17"/>
  <c r="BI112" i="17"/>
  <c r="BI64" i="17"/>
  <c r="H23" i="17"/>
  <c r="H138" i="17" s="1"/>
  <c r="AV114" i="17"/>
  <c r="BE114" i="17"/>
  <c r="BM114" i="17"/>
  <c r="BM66" i="17"/>
  <c r="AX115" i="17"/>
  <c r="AX67" i="17"/>
  <c r="BI116" i="17"/>
  <c r="BI68" i="17"/>
  <c r="H27" i="17"/>
  <c r="H70" i="17" s="1"/>
  <c r="AV118" i="17"/>
  <c r="BE118" i="17"/>
  <c r="BE70" i="17"/>
  <c r="BM118" i="17"/>
  <c r="BM70" i="17"/>
  <c r="AX71" i="17"/>
  <c r="BI120" i="17"/>
  <c r="BI72" i="17"/>
  <c r="H31" i="17"/>
  <c r="H122" i="17" s="1"/>
  <c r="AV122" i="17"/>
  <c r="BE122" i="17"/>
  <c r="BM122" i="17"/>
  <c r="BM74" i="17"/>
  <c r="AX123" i="17"/>
  <c r="AX75" i="17"/>
  <c r="BI124" i="17"/>
  <c r="BI76" i="17"/>
  <c r="AV126" i="17"/>
  <c r="BE126" i="17"/>
  <c r="BE78" i="17"/>
  <c r="BM126" i="17"/>
  <c r="BM78" i="17"/>
  <c r="BI128" i="17"/>
  <c r="BI80" i="17"/>
  <c r="AV130" i="17"/>
  <c r="AV82" i="17"/>
  <c r="BE130" i="17"/>
  <c r="BE82" i="17"/>
  <c r="BM130" i="17"/>
  <c r="BM82" i="17"/>
  <c r="BH132" i="17"/>
  <c r="BI133" i="17"/>
  <c r="BI85" i="17"/>
  <c r="BH48" i="17"/>
  <c r="BH49" i="17"/>
  <c r="BJ50" i="17"/>
  <c r="BH53" i="17"/>
  <c r="BJ54" i="17"/>
  <c r="BI56" i="17"/>
  <c r="BE58" i="17"/>
  <c r="BJ62" i="17"/>
  <c r="BJ66" i="17"/>
  <c r="BF68" i="17"/>
  <c r="BO110" i="17"/>
  <c r="AY111" i="17"/>
  <c r="BG111" i="17"/>
  <c r="BG63" i="17"/>
  <c r="BO111" i="17"/>
  <c r="AY112" i="17"/>
  <c r="AY64" i="17"/>
  <c r="BG112" i="17"/>
  <c r="BG64" i="17"/>
  <c r="BO112" i="17"/>
  <c r="BO64" i="17"/>
  <c r="AY113" i="17"/>
  <c r="BG113" i="17"/>
  <c r="BO113" i="17"/>
  <c r="BO65" i="17"/>
  <c r="AY114" i="17"/>
  <c r="BG114" i="17"/>
  <c r="BO114" i="17"/>
  <c r="BG67" i="17"/>
  <c r="BO115" i="17"/>
  <c r="AY68" i="17"/>
  <c r="AY116" i="17"/>
  <c r="BG116" i="17"/>
  <c r="BG68" i="17"/>
  <c r="BO68" i="17"/>
  <c r="AY117" i="17"/>
  <c r="BG117" i="17"/>
  <c r="BO117" i="17"/>
  <c r="BO69" i="17"/>
  <c r="AY118" i="17"/>
  <c r="BG118" i="17"/>
  <c r="BO118" i="17"/>
  <c r="AY119" i="17"/>
  <c r="BG119" i="17"/>
  <c r="BG71" i="17"/>
  <c r="BO119" i="17"/>
  <c r="AY120" i="17"/>
  <c r="AY72" i="17"/>
  <c r="BG120" i="17"/>
  <c r="BG72" i="17"/>
  <c r="BO120" i="17"/>
  <c r="BO72" i="17"/>
  <c r="AY121" i="17"/>
  <c r="BG121" i="17"/>
  <c r="BO121" i="17"/>
  <c r="BO73" i="17"/>
  <c r="AY122" i="17"/>
  <c r="BG122" i="17"/>
  <c r="BO122" i="17"/>
  <c r="AY123" i="17"/>
  <c r="BG123" i="17"/>
  <c r="BG75" i="17"/>
  <c r="BO123" i="17"/>
  <c r="AY124" i="17"/>
  <c r="AY76" i="17"/>
  <c r="BG124" i="17"/>
  <c r="BG76" i="17"/>
  <c r="BO124" i="17"/>
  <c r="BO76" i="17"/>
  <c r="AY125" i="17"/>
  <c r="BG125" i="17"/>
  <c r="BO125" i="17"/>
  <c r="BO77" i="17"/>
  <c r="AY126" i="17"/>
  <c r="BG126" i="17"/>
  <c r="BO126" i="17"/>
  <c r="AY127" i="17"/>
  <c r="BG127" i="17"/>
  <c r="BG79" i="17"/>
  <c r="BO127" i="17"/>
  <c r="BO79" i="17"/>
  <c r="AY128" i="17"/>
  <c r="AY80" i="17"/>
  <c r="BG128" i="17"/>
  <c r="BO128" i="17"/>
  <c r="AY129" i="17"/>
  <c r="AY81" i="17"/>
  <c r="BG129" i="17"/>
  <c r="BG81" i="17"/>
  <c r="BO129" i="17"/>
  <c r="BO81" i="17"/>
  <c r="AY130" i="17"/>
  <c r="AY82" i="17"/>
  <c r="BG130" i="17"/>
  <c r="BO130" i="17"/>
  <c r="BO82" i="17"/>
  <c r="AY131" i="17"/>
  <c r="AY83" i="17"/>
  <c r="BG83" i="17"/>
  <c r="BG131" i="17"/>
  <c r="BO131" i="17"/>
  <c r="BO83" i="17"/>
  <c r="AY132" i="17"/>
  <c r="AY84" i="17"/>
  <c r="BG132" i="17"/>
  <c r="BO132" i="17"/>
  <c r="BO84" i="17"/>
  <c r="AY133" i="17"/>
  <c r="AY85" i="17"/>
  <c r="BG133" i="17"/>
  <c r="BG85" i="17"/>
  <c r="BO133" i="17"/>
  <c r="BO85" i="17"/>
  <c r="BK48" i="17"/>
  <c r="BO63" i="17"/>
  <c r="AY69" i="17"/>
  <c r="AY70" i="17"/>
  <c r="BO71" i="17"/>
  <c r="AY77" i="17"/>
  <c r="AY78" i="17"/>
  <c r="AY67" i="17"/>
  <c r="AY75" i="17"/>
  <c r="BK95" i="17"/>
  <c r="BK97" i="17"/>
  <c r="BK49" i="17"/>
  <c r="BK98" i="17"/>
  <c r="BK99" i="17"/>
  <c r="BK100" i="17"/>
  <c r="BK101" i="17"/>
  <c r="BK53" i="17"/>
  <c r="BK102" i="17"/>
  <c r="BK103" i="17"/>
  <c r="BK104" i="17"/>
  <c r="BK105" i="17"/>
  <c r="BK57" i="17"/>
  <c r="BK106" i="17"/>
  <c r="BK58" i="17"/>
  <c r="BK107" i="17"/>
  <c r="BK109" i="17"/>
  <c r="BK110" i="17"/>
  <c r="BK62" i="17"/>
  <c r="BC21" i="17"/>
  <c r="BC22" i="17"/>
  <c r="BK112" i="17"/>
  <c r="BC23" i="17"/>
  <c r="BC24" i="17"/>
  <c r="BC115" i="17" s="1"/>
  <c r="BK114" i="17"/>
  <c r="BK66" i="17"/>
  <c r="BK115" i="17"/>
  <c r="BC26" i="17"/>
  <c r="BK116" i="17"/>
  <c r="BC27" i="17"/>
  <c r="BK117" i="17"/>
  <c r="BC28" i="17"/>
  <c r="BK118" i="17"/>
  <c r="BK70" i="17"/>
  <c r="BC29" i="17"/>
  <c r="BK119" i="17"/>
  <c r="BC30" i="17"/>
  <c r="BK120" i="17"/>
  <c r="BC31" i="17"/>
  <c r="BK121" i="17"/>
  <c r="BC32" i="17"/>
  <c r="BK122" i="17"/>
  <c r="BK74" i="17"/>
  <c r="BC33" i="17"/>
  <c r="BC139" i="17" s="1"/>
  <c r="BK123" i="17"/>
  <c r="BC34" i="17"/>
  <c r="BK124" i="17"/>
  <c r="BC35" i="17"/>
  <c r="BK125" i="17"/>
  <c r="BC36" i="17"/>
  <c r="BK126" i="17"/>
  <c r="BK78" i="17"/>
  <c r="BC37" i="17"/>
  <c r="BK127" i="17"/>
  <c r="BK79" i="17"/>
  <c r="BC38" i="17"/>
  <c r="BK128" i="17"/>
  <c r="BC39" i="17"/>
  <c r="BK129" i="17"/>
  <c r="BK81" i="17"/>
  <c r="BC40" i="17"/>
  <c r="BK130" i="17"/>
  <c r="BC41" i="17"/>
  <c r="BC84" i="17" s="1"/>
  <c r="BK131" i="17"/>
  <c r="BK83" i="17"/>
  <c r="BK132" i="17"/>
  <c r="BC85" i="17"/>
  <c r="BC133" i="17"/>
  <c r="BK133" i="17"/>
  <c r="BK85" i="17"/>
  <c r="BK51" i="17"/>
  <c r="BK55" i="17"/>
  <c r="AY65" i="17"/>
  <c r="AY66" i="17"/>
  <c r="BO67" i="17"/>
  <c r="AY73" i="17"/>
  <c r="AY74" i="17"/>
  <c r="BO75" i="17"/>
  <c r="J29" i="3"/>
  <c r="I94" i="3"/>
  <c r="I174" i="3" s="1"/>
  <c r="I93" i="3"/>
  <c r="I173" i="3" s="1"/>
  <c r="E171" i="3"/>
  <c r="E146" i="3"/>
  <c r="E141" i="3"/>
  <c r="E183" i="3"/>
  <c r="E142" i="3"/>
  <c r="D182" i="3"/>
  <c r="D142" i="3"/>
  <c r="C181" i="3"/>
  <c r="C142" i="3"/>
  <c r="D141" i="3"/>
  <c r="F185" i="3"/>
  <c r="F142" i="3"/>
  <c r="B181" i="3"/>
  <c r="B142" i="3"/>
  <c r="H142" i="3"/>
  <c r="I106" i="3"/>
  <c r="I186" i="3" s="1"/>
  <c r="J42" i="3"/>
  <c r="J106" i="3" s="1"/>
  <c r="J186" i="3" s="1"/>
  <c r="H172" i="3"/>
  <c r="H146" i="3"/>
  <c r="B201" i="3"/>
  <c r="B144" i="3"/>
  <c r="G142" i="3"/>
  <c r="J91" i="3"/>
  <c r="B141" i="3"/>
  <c r="B143" i="3"/>
  <c r="B191" i="3"/>
  <c r="G171" i="3"/>
  <c r="G146" i="3"/>
  <c r="G141" i="3"/>
  <c r="F146" i="3"/>
  <c r="F141" i="3"/>
  <c r="F171" i="3"/>
  <c r="I103" i="3"/>
  <c r="I183" i="3" s="1"/>
  <c r="B175" i="3"/>
  <c r="I91" i="3"/>
  <c r="C141" i="3"/>
  <c r="D146" i="3"/>
  <c r="D171" i="3"/>
  <c r="J95" i="3"/>
  <c r="J175" i="3" s="1"/>
  <c r="I101" i="3"/>
  <c r="I109" i="3"/>
  <c r="I189" i="3" s="1"/>
  <c r="C146" i="3"/>
  <c r="J103" i="3"/>
  <c r="J183" i="3" s="1"/>
  <c r="J102" i="3"/>
  <c r="J182" i="3" s="1"/>
  <c r="I95" i="3"/>
  <c r="I175" i="3" s="1"/>
  <c r="I102" i="3"/>
  <c r="I182" i="3" s="1"/>
  <c r="I107" i="3"/>
  <c r="I187" i="3" s="1"/>
  <c r="I99" i="3"/>
  <c r="I179" i="3" s="1"/>
  <c r="J33" i="3"/>
  <c r="J97" i="3" s="1"/>
  <c r="J177" i="3" s="1"/>
  <c r="I98" i="3"/>
  <c r="I178" i="3" s="1"/>
  <c r="I100" i="3"/>
  <c r="I180" i="3" s="1"/>
  <c r="I105" i="3"/>
  <c r="I185" i="3" s="1"/>
  <c r="I96" i="3"/>
  <c r="I176" i="3" s="1"/>
  <c r="L129" i="12"/>
  <c r="K129" i="12"/>
  <c r="L128" i="12"/>
  <c r="K128" i="12"/>
  <c r="L126" i="12"/>
  <c r="K126" i="12"/>
  <c r="L125" i="12"/>
  <c r="K125" i="12"/>
  <c r="L124" i="12"/>
  <c r="K124" i="12"/>
  <c r="L123" i="12"/>
  <c r="K123" i="12"/>
  <c r="L122" i="12"/>
  <c r="K122" i="12"/>
  <c r="L121" i="12"/>
  <c r="K121" i="12"/>
  <c r="L120" i="12"/>
  <c r="K120" i="12"/>
  <c r="L157" i="12"/>
  <c r="K157" i="12"/>
  <c r="L156" i="12"/>
  <c r="K156" i="12"/>
  <c r="L154" i="12"/>
  <c r="K154" i="12"/>
  <c r="L153" i="12"/>
  <c r="K153" i="12"/>
  <c r="L152" i="12"/>
  <c r="K152" i="12"/>
  <c r="L151" i="12"/>
  <c r="K151" i="12"/>
  <c r="L150" i="12"/>
  <c r="K150" i="12"/>
  <c r="L149" i="12"/>
  <c r="K149" i="12"/>
  <c r="L148" i="12"/>
  <c r="K148" i="12"/>
  <c r="L241" i="12"/>
  <c r="K241" i="12"/>
  <c r="L240" i="12"/>
  <c r="K240" i="12"/>
  <c r="L238" i="12"/>
  <c r="K238" i="12"/>
  <c r="L237" i="12"/>
  <c r="K237" i="12"/>
  <c r="L236" i="12"/>
  <c r="K236" i="12"/>
  <c r="L235" i="12"/>
  <c r="K235" i="12"/>
  <c r="L234" i="12"/>
  <c r="K234" i="12"/>
  <c r="L233" i="12"/>
  <c r="K233" i="12"/>
  <c r="L232" i="12"/>
  <c r="K232" i="12"/>
  <c r="L231" i="12"/>
  <c r="K231" i="12"/>
  <c r="L227" i="12"/>
  <c r="K227" i="12"/>
  <c r="L226" i="12"/>
  <c r="K226" i="12"/>
  <c r="L224" i="12"/>
  <c r="K224" i="12"/>
  <c r="L223" i="12"/>
  <c r="K223" i="12"/>
  <c r="L222" i="12"/>
  <c r="K222" i="12"/>
  <c r="L221" i="12"/>
  <c r="K221" i="12"/>
  <c r="L220" i="12"/>
  <c r="K220" i="12"/>
  <c r="L219" i="12"/>
  <c r="K219" i="12"/>
  <c r="L218" i="12"/>
  <c r="K218" i="12"/>
  <c r="L217" i="12"/>
  <c r="K217" i="12"/>
  <c r="L213" i="12"/>
  <c r="K213" i="12"/>
  <c r="L212" i="12"/>
  <c r="K212" i="12"/>
  <c r="L210" i="12"/>
  <c r="K210" i="12"/>
  <c r="L209" i="12"/>
  <c r="K209" i="12"/>
  <c r="L208" i="12"/>
  <c r="K208" i="12"/>
  <c r="L207" i="12"/>
  <c r="K207" i="12"/>
  <c r="L206" i="12"/>
  <c r="K206" i="12"/>
  <c r="L205" i="12"/>
  <c r="K205" i="12"/>
  <c r="L204" i="12"/>
  <c r="K204" i="12"/>
  <c r="L203" i="12"/>
  <c r="K203" i="12"/>
  <c r="L199" i="12"/>
  <c r="K199" i="12"/>
  <c r="L198" i="12"/>
  <c r="K198" i="12"/>
  <c r="L196" i="12"/>
  <c r="K196" i="12"/>
  <c r="L195" i="12"/>
  <c r="K195" i="12"/>
  <c r="L194" i="12"/>
  <c r="K194" i="12"/>
  <c r="L193" i="12"/>
  <c r="K193" i="12"/>
  <c r="L192" i="12"/>
  <c r="K192" i="12"/>
  <c r="L191" i="12"/>
  <c r="K191" i="12"/>
  <c r="L190" i="12"/>
  <c r="K190" i="12"/>
  <c r="L189" i="12"/>
  <c r="K189" i="12"/>
  <c r="L185" i="12"/>
  <c r="K185" i="12"/>
  <c r="L184" i="12"/>
  <c r="K184" i="12"/>
  <c r="L182" i="12"/>
  <c r="K182" i="12"/>
  <c r="L181" i="12"/>
  <c r="K181" i="12"/>
  <c r="L180" i="12"/>
  <c r="K180" i="12"/>
  <c r="L179" i="12"/>
  <c r="K179" i="12"/>
  <c r="L178" i="12"/>
  <c r="K178" i="12"/>
  <c r="L177" i="12"/>
  <c r="K177" i="12"/>
  <c r="L176" i="12"/>
  <c r="K176" i="12"/>
  <c r="L175" i="12"/>
  <c r="K175" i="12"/>
  <c r="L171" i="12"/>
  <c r="K171" i="12"/>
  <c r="L170" i="12"/>
  <c r="K170" i="12"/>
  <c r="L168" i="12"/>
  <c r="K168" i="12"/>
  <c r="L167" i="12"/>
  <c r="K167" i="12"/>
  <c r="L166" i="12"/>
  <c r="K166" i="12"/>
  <c r="L165" i="12"/>
  <c r="K165" i="12"/>
  <c r="L164" i="12"/>
  <c r="K164" i="12"/>
  <c r="L163" i="12"/>
  <c r="K163" i="12"/>
  <c r="L162" i="12"/>
  <c r="K162" i="12"/>
  <c r="L161" i="12"/>
  <c r="K161" i="12"/>
  <c r="L143" i="12"/>
  <c r="K143" i="12"/>
  <c r="L142" i="12"/>
  <c r="K142" i="12"/>
  <c r="L140" i="12"/>
  <c r="K140" i="12"/>
  <c r="L139" i="12"/>
  <c r="K139" i="12"/>
  <c r="L138" i="12"/>
  <c r="K138" i="12"/>
  <c r="L137" i="12"/>
  <c r="K137" i="12"/>
  <c r="L136" i="12"/>
  <c r="K136" i="12"/>
  <c r="L135" i="12"/>
  <c r="K135" i="12"/>
  <c r="M134" i="12"/>
  <c r="L134" i="12"/>
  <c r="K134" i="12"/>
  <c r="L133" i="12"/>
  <c r="K133" i="12"/>
  <c r="L115" i="12"/>
  <c r="K115" i="12"/>
  <c r="L114" i="12"/>
  <c r="K114" i="12"/>
  <c r="L112" i="12"/>
  <c r="K112" i="12"/>
  <c r="L111" i="12"/>
  <c r="K111" i="12"/>
  <c r="L110" i="12"/>
  <c r="K110" i="12"/>
  <c r="L109" i="12"/>
  <c r="K109" i="12"/>
  <c r="L108" i="12"/>
  <c r="K108" i="12"/>
  <c r="L107" i="12"/>
  <c r="K107" i="12"/>
  <c r="L106" i="12"/>
  <c r="K106" i="12"/>
  <c r="L105" i="12"/>
  <c r="K105" i="12"/>
  <c r="L101" i="12"/>
  <c r="K101" i="12"/>
  <c r="L100" i="12"/>
  <c r="K100" i="12"/>
  <c r="L98" i="12"/>
  <c r="K98" i="12"/>
  <c r="L97" i="12"/>
  <c r="K97" i="12"/>
  <c r="L96" i="12"/>
  <c r="K96" i="12"/>
  <c r="L95" i="12"/>
  <c r="K95" i="12"/>
  <c r="L94" i="12"/>
  <c r="K94" i="12"/>
  <c r="L93" i="12"/>
  <c r="K93" i="12"/>
  <c r="L92" i="12"/>
  <c r="K92" i="12"/>
  <c r="L91" i="12"/>
  <c r="K91" i="12"/>
  <c r="L87" i="12"/>
  <c r="K87" i="12"/>
  <c r="L86" i="12"/>
  <c r="K86" i="12"/>
  <c r="L84" i="12"/>
  <c r="K84" i="12"/>
  <c r="L83" i="12"/>
  <c r="K83" i="12"/>
  <c r="L82" i="12"/>
  <c r="K82" i="12"/>
  <c r="L81" i="12"/>
  <c r="K81" i="12"/>
  <c r="L80" i="12"/>
  <c r="K80" i="12"/>
  <c r="L79" i="12"/>
  <c r="K79" i="12"/>
  <c r="L78" i="12"/>
  <c r="K78" i="12"/>
  <c r="L77" i="12"/>
  <c r="K77" i="12"/>
  <c r="L64" i="12"/>
  <c r="K64" i="12"/>
  <c r="L63" i="12"/>
  <c r="K63" i="12"/>
  <c r="L59" i="12"/>
  <c r="K59" i="12"/>
  <c r="L58" i="12"/>
  <c r="K58" i="12"/>
  <c r="L56" i="12"/>
  <c r="K56" i="12"/>
  <c r="L55" i="12"/>
  <c r="K55" i="12"/>
  <c r="L54" i="12"/>
  <c r="K54" i="12"/>
  <c r="L53" i="12"/>
  <c r="K53" i="12"/>
  <c r="L52" i="12"/>
  <c r="K52" i="12"/>
  <c r="L51" i="12"/>
  <c r="K51" i="12"/>
  <c r="L50" i="12"/>
  <c r="K50" i="12"/>
  <c r="L49" i="12"/>
  <c r="K49" i="12"/>
  <c r="L45" i="12"/>
  <c r="K45" i="12"/>
  <c r="L44" i="12"/>
  <c r="K44" i="12"/>
  <c r="L42" i="12"/>
  <c r="K42" i="12"/>
  <c r="L41" i="12"/>
  <c r="K41" i="12"/>
  <c r="L40" i="12"/>
  <c r="K40" i="12"/>
  <c r="L39" i="12"/>
  <c r="K39" i="12"/>
  <c r="L38" i="12"/>
  <c r="K38" i="12"/>
  <c r="L37" i="12"/>
  <c r="K37" i="12"/>
  <c r="L36" i="12"/>
  <c r="K36" i="12"/>
  <c r="L35" i="12"/>
  <c r="K35" i="12"/>
  <c r="L31" i="12"/>
  <c r="K31" i="12"/>
  <c r="L30" i="12"/>
  <c r="K30" i="12"/>
  <c r="L28" i="12"/>
  <c r="K28" i="12"/>
  <c r="L27" i="12"/>
  <c r="K27" i="12"/>
  <c r="L26" i="12"/>
  <c r="K26" i="12"/>
  <c r="L25" i="12"/>
  <c r="K25" i="12"/>
  <c r="L24" i="12"/>
  <c r="K24" i="12"/>
  <c r="L23" i="12"/>
  <c r="K23" i="12"/>
  <c r="L22" i="12"/>
  <c r="K22" i="12"/>
  <c r="L21" i="12"/>
  <c r="K21" i="12"/>
  <c r="K6" i="12"/>
  <c r="L6" i="12"/>
  <c r="K7" i="12"/>
  <c r="L7" i="12"/>
  <c r="K8" i="12"/>
  <c r="L8" i="12"/>
  <c r="K9" i="12"/>
  <c r="L9" i="12"/>
  <c r="K10" i="12"/>
  <c r="L10" i="12"/>
  <c r="K11" i="12"/>
  <c r="L11" i="12"/>
  <c r="K12" i="12"/>
  <c r="L12" i="12"/>
  <c r="K14" i="12"/>
  <c r="L14" i="12"/>
  <c r="K15" i="12"/>
  <c r="L15" i="12"/>
  <c r="K16" i="12"/>
  <c r="L16" i="12"/>
  <c r="K17" i="12"/>
  <c r="L17" i="12"/>
  <c r="L5" i="12"/>
  <c r="K5" i="12"/>
  <c r="D202" i="12"/>
  <c r="E202" i="12" s="1"/>
  <c r="D203" i="12"/>
  <c r="D204" i="12"/>
  <c r="G203" i="12"/>
  <c r="H203" i="12"/>
  <c r="G204" i="12"/>
  <c r="H204" i="12"/>
  <c r="G205" i="12"/>
  <c r="H205" i="12"/>
  <c r="G189" i="12"/>
  <c r="H189" i="12"/>
  <c r="G190" i="12"/>
  <c r="H190" i="12"/>
  <c r="G191" i="12"/>
  <c r="H191" i="12"/>
  <c r="D188" i="12"/>
  <c r="E188" i="12" s="1"/>
  <c r="D189" i="12"/>
  <c r="D190" i="12"/>
  <c r="G175" i="12"/>
  <c r="H175" i="12"/>
  <c r="G176" i="12"/>
  <c r="H176" i="12"/>
  <c r="G177" i="12"/>
  <c r="H177" i="12"/>
  <c r="D174" i="12"/>
  <c r="D175" i="12"/>
  <c r="E175" i="12" s="1"/>
  <c r="D176" i="12"/>
  <c r="G161" i="12"/>
  <c r="H161" i="12"/>
  <c r="G162" i="12"/>
  <c r="H162" i="12"/>
  <c r="G163" i="12"/>
  <c r="H163" i="12"/>
  <c r="D160" i="12"/>
  <c r="E160" i="12" s="1"/>
  <c r="D161" i="12"/>
  <c r="D162" i="12"/>
  <c r="M162" i="12" s="1"/>
  <c r="G148" i="12"/>
  <c r="H148" i="12"/>
  <c r="G149" i="12"/>
  <c r="H149" i="12"/>
  <c r="D147" i="12"/>
  <c r="E147" i="12" s="1"/>
  <c r="D148" i="12"/>
  <c r="G133" i="12"/>
  <c r="H133" i="12"/>
  <c r="G134" i="12"/>
  <c r="H134" i="12"/>
  <c r="G135" i="12"/>
  <c r="H135" i="12"/>
  <c r="D132" i="12"/>
  <c r="E132" i="12" s="1"/>
  <c r="D133" i="12"/>
  <c r="D134" i="12"/>
  <c r="E134" i="12"/>
  <c r="G120" i="12"/>
  <c r="H120" i="12"/>
  <c r="G121" i="12"/>
  <c r="H121" i="12"/>
  <c r="D119" i="12"/>
  <c r="E119" i="12" s="1"/>
  <c r="D120" i="12"/>
  <c r="E120" i="12" s="1"/>
  <c r="G105" i="12"/>
  <c r="H105" i="12"/>
  <c r="G106" i="12"/>
  <c r="H106" i="12"/>
  <c r="G107" i="12"/>
  <c r="H107" i="12"/>
  <c r="D104" i="12"/>
  <c r="E104" i="12" s="1"/>
  <c r="D105" i="12"/>
  <c r="D106" i="12"/>
  <c r="D90" i="12"/>
  <c r="E90" i="12" s="1"/>
  <c r="D91" i="12"/>
  <c r="D92" i="12"/>
  <c r="E92" i="12"/>
  <c r="G91" i="12"/>
  <c r="H91" i="12"/>
  <c r="G92" i="12"/>
  <c r="H92" i="12"/>
  <c r="G93" i="12"/>
  <c r="H93" i="12"/>
  <c r="G77" i="12"/>
  <c r="H77" i="12"/>
  <c r="G78" i="12"/>
  <c r="H78" i="12"/>
  <c r="G79" i="12"/>
  <c r="H79" i="12"/>
  <c r="D76" i="12"/>
  <c r="E76" i="12" s="1"/>
  <c r="D77" i="12"/>
  <c r="D78" i="12"/>
  <c r="G63" i="12"/>
  <c r="H63" i="12"/>
  <c r="G64" i="12"/>
  <c r="H64" i="12"/>
  <c r="G49" i="12"/>
  <c r="H49" i="12"/>
  <c r="G50" i="12"/>
  <c r="H50" i="12"/>
  <c r="G51" i="12"/>
  <c r="H51" i="12"/>
  <c r="D48" i="12"/>
  <c r="E48" i="12" s="1"/>
  <c r="D49" i="12"/>
  <c r="D50" i="12"/>
  <c r="D216" i="12"/>
  <c r="E216" i="12" s="1"/>
  <c r="D217" i="12"/>
  <c r="D218" i="12"/>
  <c r="E218" i="12" s="1"/>
  <c r="G217" i="12"/>
  <c r="H217" i="12"/>
  <c r="G218" i="12"/>
  <c r="H218" i="12"/>
  <c r="G219" i="12"/>
  <c r="H219" i="12"/>
  <c r="G231" i="12"/>
  <c r="H231" i="12"/>
  <c r="G232" i="12"/>
  <c r="H232" i="12"/>
  <c r="G233" i="12"/>
  <c r="H233" i="12"/>
  <c r="D230" i="12"/>
  <c r="E230" i="12" s="1"/>
  <c r="D231" i="12"/>
  <c r="D232" i="12"/>
  <c r="E232" i="12" s="1"/>
  <c r="T9" i="15"/>
  <c r="U9" i="15" s="1"/>
  <c r="T10" i="15"/>
  <c r="U10" i="15" s="1"/>
  <c r="T11" i="15"/>
  <c r="U11" i="15" s="1"/>
  <c r="T12" i="15"/>
  <c r="U12" i="15" s="1"/>
  <c r="T13" i="15"/>
  <c r="U13" i="15" s="1"/>
  <c r="T14" i="15"/>
  <c r="U14" i="15" s="1"/>
  <c r="T15" i="15"/>
  <c r="U15" i="15" s="1"/>
  <c r="T16" i="15"/>
  <c r="U16" i="15" s="1"/>
  <c r="T17" i="15"/>
  <c r="U17" i="15" s="1"/>
  <c r="T18" i="15"/>
  <c r="U18" i="15" s="1"/>
  <c r="T19" i="15"/>
  <c r="U19" i="15" s="1"/>
  <c r="T8" i="15"/>
  <c r="U8" i="15" s="1"/>
  <c r="L62" i="15"/>
  <c r="M62" i="15"/>
  <c r="N62" i="15"/>
  <c r="O62" i="15"/>
  <c r="P62" i="15"/>
  <c r="L63" i="15"/>
  <c r="M63" i="15"/>
  <c r="N63" i="15"/>
  <c r="O63" i="15"/>
  <c r="P63" i="15"/>
  <c r="L64" i="15"/>
  <c r="M64" i="15"/>
  <c r="N64" i="15"/>
  <c r="O64" i="15"/>
  <c r="P64" i="15"/>
  <c r="L65" i="15"/>
  <c r="M65" i="15"/>
  <c r="N65" i="15"/>
  <c r="O65" i="15"/>
  <c r="P65" i="15"/>
  <c r="L66" i="15"/>
  <c r="M66" i="15"/>
  <c r="N66" i="15"/>
  <c r="O66" i="15"/>
  <c r="P66" i="15"/>
  <c r="L67" i="15"/>
  <c r="M67" i="15"/>
  <c r="N67" i="15"/>
  <c r="O67" i="15"/>
  <c r="P67" i="15"/>
  <c r="L68" i="15"/>
  <c r="M68" i="15"/>
  <c r="N68" i="15"/>
  <c r="O68" i="15"/>
  <c r="P68" i="15"/>
  <c r="L69" i="15"/>
  <c r="M69" i="15"/>
  <c r="N69" i="15"/>
  <c r="O69" i="15"/>
  <c r="P69" i="15"/>
  <c r="L70" i="15"/>
  <c r="M70" i="15"/>
  <c r="N70" i="15"/>
  <c r="O70" i="15"/>
  <c r="P70" i="15"/>
  <c r="L71" i="15"/>
  <c r="M71" i="15"/>
  <c r="N71" i="15"/>
  <c r="O71" i="15"/>
  <c r="P71" i="15"/>
  <c r="L72" i="15"/>
  <c r="M72" i="15"/>
  <c r="N72" i="15"/>
  <c r="O72" i="15"/>
  <c r="P72" i="15"/>
  <c r="L73" i="15"/>
  <c r="M73" i="15"/>
  <c r="N73" i="15"/>
  <c r="O73" i="15"/>
  <c r="P73" i="15"/>
  <c r="L74" i="15"/>
  <c r="M74" i="15"/>
  <c r="N74" i="15"/>
  <c r="O74" i="15"/>
  <c r="P74" i="15"/>
  <c r="K63" i="15"/>
  <c r="K64" i="15"/>
  <c r="K65" i="15"/>
  <c r="K66" i="15"/>
  <c r="K67" i="15"/>
  <c r="K68" i="15"/>
  <c r="K69" i="15"/>
  <c r="K70" i="15"/>
  <c r="K71" i="15"/>
  <c r="K72" i="15"/>
  <c r="K73" i="15"/>
  <c r="K74" i="15"/>
  <c r="K62" i="15"/>
  <c r="D58" i="15"/>
  <c r="E58" i="15"/>
  <c r="F58" i="15"/>
  <c r="D59" i="15"/>
  <c r="E59" i="15"/>
  <c r="F59" i="15"/>
  <c r="D60" i="15"/>
  <c r="E60" i="15"/>
  <c r="F60" i="15"/>
  <c r="D61" i="15"/>
  <c r="E61" i="15"/>
  <c r="F61" i="15"/>
  <c r="D62" i="15"/>
  <c r="E62" i="15"/>
  <c r="F62" i="15"/>
  <c r="D63" i="15"/>
  <c r="E63" i="15"/>
  <c r="F63" i="15"/>
  <c r="D64" i="15"/>
  <c r="E64" i="15"/>
  <c r="F64" i="15"/>
  <c r="D65" i="15"/>
  <c r="E65" i="15"/>
  <c r="F65" i="15"/>
  <c r="D66" i="15"/>
  <c r="E66" i="15"/>
  <c r="F66" i="15"/>
  <c r="D67" i="15"/>
  <c r="E67" i="15"/>
  <c r="F67" i="15"/>
  <c r="D68" i="15"/>
  <c r="E68" i="15"/>
  <c r="F68" i="15"/>
  <c r="D69" i="15"/>
  <c r="E69" i="15"/>
  <c r="F69" i="15"/>
  <c r="D70" i="15"/>
  <c r="E70" i="15"/>
  <c r="F70" i="15"/>
  <c r="D71" i="15"/>
  <c r="E71" i="15"/>
  <c r="F71" i="15"/>
  <c r="D72" i="15"/>
  <c r="E72" i="15"/>
  <c r="F72" i="15"/>
  <c r="D73" i="15"/>
  <c r="E73" i="15"/>
  <c r="F73" i="15"/>
  <c r="D74" i="15"/>
  <c r="E74" i="15"/>
  <c r="F74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58" i="15"/>
  <c r="K26" i="15"/>
  <c r="K44" i="15" s="1"/>
  <c r="L26" i="15"/>
  <c r="L44" i="15" s="1"/>
  <c r="M26" i="15"/>
  <c r="M44" i="15" s="1"/>
  <c r="N26" i="15"/>
  <c r="O26" i="15"/>
  <c r="O44" i="15" s="1"/>
  <c r="P26" i="15"/>
  <c r="P44" i="15" s="1"/>
  <c r="K27" i="15"/>
  <c r="L27" i="15"/>
  <c r="M27" i="15"/>
  <c r="N27" i="15"/>
  <c r="O27" i="15"/>
  <c r="P27" i="15"/>
  <c r="K28" i="15"/>
  <c r="L28" i="15"/>
  <c r="M28" i="15"/>
  <c r="N28" i="15"/>
  <c r="N46" i="15" s="1"/>
  <c r="O28" i="15"/>
  <c r="O83" i="15" s="1"/>
  <c r="P28" i="15"/>
  <c r="K29" i="15"/>
  <c r="L29" i="15"/>
  <c r="M29" i="15"/>
  <c r="N29" i="15"/>
  <c r="O29" i="15"/>
  <c r="P29" i="15"/>
  <c r="K30" i="15"/>
  <c r="K85" i="15" s="1"/>
  <c r="L30" i="15"/>
  <c r="L48" i="15" s="1"/>
  <c r="M30" i="15"/>
  <c r="N30" i="15"/>
  <c r="O30" i="15"/>
  <c r="P30" i="15"/>
  <c r="P48" i="15" s="1"/>
  <c r="K31" i="15"/>
  <c r="L31" i="15"/>
  <c r="M31" i="15"/>
  <c r="M86" i="15" s="1"/>
  <c r="N31" i="15"/>
  <c r="O31" i="15"/>
  <c r="P31" i="15"/>
  <c r="K32" i="15"/>
  <c r="L32" i="15"/>
  <c r="M32" i="15"/>
  <c r="N32" i="15"/>
  <c r="N50" i="15" s="1"/>
  <c r="O32" i="15"/>
  <c r="O87" i="15" s="1"/>
  <c r="P32" i="15"/>
  <c r="K33" i="15"/>
  <c r="K88" i="15" s="1"/>
  <c r="L33" i="15"/>
  <c r="M33" i="15"/>
  <c r="N33" i="15"/>
  <c r="O33" i="15"/>
  <c r="P33" i="15"/>
  <c r="K34" i="15"/>
  <c r="K89" i="15" s="1"/>
  <c r="L34" i="15"/>
  <c r="L52" i="15" s="1"/>
  <c r="M34" i="15"/>
  <c r="N34" i="15"/>
  <c r="N89" i="15" s="1"/>
  <c r="O34" i="15"/>
  <c r="P34" i="15"/>
  <c r="P52" i="15" s="1"/>
  <c r="K35" i="15"/>
  <c r="L35" i="15"/>
  <c r="M35" i="15"/>
  <c r="N35" i="15"/>
  <c r="O35" i="15"/>
  <c r="P35" i="15"/>
  <c r="K36" i="15"/>
  <c r="L36" i="15"/>
  <c r="M36" i="15"/>
  <c r="N36" i="15"/>
  <c r="N54" i="15" s="1"/>
  <c r="O36" i="15"/>
  <c r="O91" i="15" s="1"/>
  <c r="P36" i="15"/>
  <c r="K37" i="15"/>
  <c r="L37" i="15"/>
  <c r="M37" i="15"/>
  <c r="N37" i="15"/>
  <c r="O37" i="15"/>
  <c r="P37" i="15"/>
  <c r="J27" i="15"/>
  <c r="J45" i="15" s="1"/>
  <c r="J28" i="15"/>
  <c r="J46" i="15" s="1"/>
  <c r="J29" i="15"/>
  <c r="J47" i="15" s="1"/>
  <c r="J30" i="15"/>
  <c r="J48" i="15" s="1"/>
  <c r="J31" i="15"/>
  <c r="J49" i="15" s="1"/>
  <c r="J32" i="15"/>
  <c r="J50" i="15" s="1"/>
  <c r="J33" i="15"/>
  <c r="J51" i="15" s="1"/>
  <c r="J34" i="15"/>
  <c r="J52" i="15" s="1"/>
  <c r="J35" i="15"/>
  <c r="J53" i="15" s="1"/>
  <c r="J36" i="15"/>
  <c r="J54" i="15" s="1"/>
  <c r="J37" i="15"/>
  <c r="J55" i="15" s="1"/>
  <c r="J26" i="15"/>
  <c r="J44" i="15" s="1"/>
  <c r="B23" i="15"/>
  <c r="B41" i="15" s="1"/>
  <c r="C23" i="15"/>
  <c r="C41" i="15" s="1"/>
  <c r="D23" i="15"/>
  <c r="E23" i="15"/>
  <c r="F23" i="15"/>
  <c r="F78" i="15" s="1"/>
  <c r="B24" i="15"/>
  <c r="B42" i="15" s="1"/>
  <c r="C24" i="15"/>
  <c r="C79" i="15" s="1"/>
  <c r="D24" i="15"/>
  <c r="D79" i="15" s="1"/>
  <c r="E24" i="15"/>
  <c r="E79" i="15" s="1"/>
  <c r="F24" i="15"/>
  <c r="B25" i="15"/>
  <c r="B43" i="15" s="1"/>
  <c r="C25" i="15"/>
  <c r="C80" i="15" s="1"/>
  <c r="D25" i="15"/>
  <c r="D80" i="15" s="1"/>
  <c r="E25" i="15"/>
  <c r="E43" i="15" s="1"/>
  <c r="F25" i="15"/>
  <c r="F80" i="15" s="1"/>
  <c r="B26" i="15"/>
  <c r="B44" i="15" s="1"/>
  <c r="C26" i="15"/>
  <c r="D26" i="15"/>
  <c r="E26" i="15"/>
  <c r="F26" i="15"/>
  <c r="B27" i="15"/>
  <c r="B45" i="15" s="1"/>
  <c r="C27" i="15"/>
  <c r="C45" i="15" s="1"/>
  <c r="D27" i="15"/>
  <c r="E27" i="15"/>
  <c r="F27" i="15"/>
  <c r="B28" i="15"/>
  <c r="B46" i="15" s="1"/>
  <c r="C28" i="15"/>
  <c r="D28" i="15"/>
  <c r="E28" i="15"/>
  <c r="E83" i="15" s="1"/>
  <c r="F28" i="15"/>
  <c r="B29" i="15"/>
  <c r="B47" i="15" s="1"/>
  <c r="C29" i="15"/>
  <c r="C84" i="15" s="1"/>
  <c r="D29" i="15"/>
  <c r="E29" i="15"/>
  <c r="E47" i="15" s="1"/>
  <c r="F29" i="15"/>
  <c r="B30" i="15"/>
  <c r="B48" i="15" s="1"/>
  <c r="C30" i="15"/>
  <c r="C85" i="15" s="1"/>
  <c r="D30" i="15"/>
  <c r="E30" i="15"/>
  <c r="F30" i="15"/>
  <c r="F85" i="15" s="1"/>
  <c r="B31" i="15"/>
  <c r="B49" i="15" s="1"/>
  <c r="C31" i="15"/>
  <c r="C49" i="15" s="1"/>
  <c r="D31" i="15"/>
  <c r="E31" i="15"/>
  <c r="F31" i="15"/>
  <c r="F86" i="15" s="1"/>
  <c r="B32" i="15"/>
  <c r="B50" i="15" s="1"/>
  <c r="C32" i="15"/>
  <c r="C87" i="15" s="1"/>
  <c r="D32" i="15"/>
  <c r="D87" i="15" s="1"/>
  <c r="E32" i="15"/>
  <c r="E87" i="15" s="1"/>
  <c r="F32" i="15"/>
  <c r="F87" i="15" s="1"/>
  <c r="B33" i="15"/>
  <c r="B51" i="15" s="1"/>
  <c r="C33" i="15"/>
  <c r="C88" i="15" s="1"/>
  <c r="D33" i="15"/>
  <c r="D88" i="15" s="1"/>
  <c r="E33" i="15"/>
  <c r="E51" i="15" s="1"/>
  <c r="F33" i="15"/>
  <c r="F88" i="15" s="1"/>
  <c r="B34" i="15"/>
  <c r="B52" i="15" s="1"/>
  <c r="C34" i="15"/>
  <c r="D34" i="15"/>
  <c r="E34" i="15"/>
  <c r="F34" i="15"/>
  <c r="B35" i="15"/>
  <c r="B53" i="15" s="1"/>
  <c r="C35" i="15"/>
  <c r="C53" i="15" s="1"/>
  <c r="D35" i="15"/>
  <c r="E35" i="15"/>
  <c r="F35" i="15"/>
  <c r="B36" i="15"/>
  <c r="B54" i="15" s="1"/>
  <c r="C36" i="15"/>
  <c r="D36" i="15"/>
  <c r="E36" i="15"/>
  <c r="E91" i="15" s="1"/>
  <c r="F36" i="15"/>
  <c r="B37" i="15"/>
  <c r="B55" i="15" s="1"/>
  <c r="C37" i="15"/>
  <c r="C92" i="15" s="1"/>
  <c r="D37" i="15"/>
  <c r="E37" i="15"/>
  <c r="E55" i="15" s="1"/>
  <c r="F37" i="15"/>
  <c r="C22" i="15"/>
  <c r="D22" i="15"/>
  <c r="D77" i="15" s="1"/>
  <c r="E22" i="15"/>
  <c r="F22" i="15"/>
  <c r="B22" i="15"/>
  <c r="B40" i="15" s="1"/>
  <c r="G3" i="15"/>
  <c r="G58" i="15" s="1"/>
  <c r="G4" i="15"/>
  <c r="G59" i="15" s="1"/>
  <c r="G5" i="15"/>
  <c r="G60" i="15" s="1"/>
  <c r="G6" i="15"/>
  <c r="G24" i="15" s="1"/>
  <c r="G7" i="15"/>
  <c r="G62" i="15" s="1"/>
  <c r="G8" i="15"/>
  <c r="G9" i="15"/>
  <c r="G64" i="15" s="1"/>
  <c r="G10" i="15"/>
  <c r="G28" i="15" s="1"/>
  <c r="Q7" i="15"/>
  <c r="Q62" i="15" s="1"/>
  <c r="Q8" i="15"/>
  <c r="Q63" i="15" s="1"/>
  <c r="Q9" i="15"/>
  <c r="Q64" i="15" s="1"/>
  <c r="Q10" i="15"/>
  <c r="Q65" i="15" s="1"/>
  <c r="Q19" i="15"/>
  <c r="Q74" i="15" s="1"/>
  <c r="Q18" i="15"/>
  <c r="Q17" i="15"/>
  <c r="R16" i="15"/>
  <c r="R71" i="15" s="1"/>
  <c r="Q16" i="15"/>
  <c r="Q15" i="15"/>
  <c r="Q70" i="15" s="1"/>
  <c r="Q14" i="15"/>
  <c r="R14" i="15" s="1"/>
  <c r="R69" i="15" s="1"/>
  <c r="Q13" i="15"/>
  <c r="Q12" i="15"/>
  <c r="Q67" i="15" s="1"/>
  <c r="Q11" i="15"/>
  <c r="Q66" i="15" s="1"/>
  <c r="G19" i="15"/>
  <c r="G74" i="15" s="1"/>
  <c r="G18" i="15"/>
  <c r="G36" i="15" s="1"/>
  <c r="G17" i="15"/>
  <c r="G72" i="15" s="1"/>
  <c r="G16" i="15"/>
  <c r="G15" i="15"/>
  <c r="G70" i="15" s="1"/>
  <c r="G14" i="15"/>
  <c r="G13" i="15"/>
  <c r="G68" i="15" s="1"/>
  <c r="G12" i="15"/>
  <c r="G11" i="15"/>
  <c r="G66" i="15" s="1"/>
  <c r="DI7" i="1"/>
  <c r="AK21" i="1"/>
  <c r="AK35" i="1"/>
  <c r="CZ4" i="1"/>
  <c r="CZ48" i="1" s="1"/>
  <c r="DA4" i="1"/>
  <c r="DA48" i="1" s="1"/>
  <c r="DC4" i="1"/>
  <c r="DE4" i="1"/>
  <c r="DE48" i="1" s="1"/>
  <c r="DE63" i="1" s="1"/>
  <c r="DF4" i="1"/>
  <c r="DG4" i="1"/>
  <c r="DG48" i="1" s="1"/>
  <c r="DH4" i="1"/>
  <c r="DH48" i="1" s="1"/>
  <c r="DI4" i="1"/>
  <c r="DI48" i="1" s="1"/>
  <c r="DJ4" i="1"/>
  <c r="DJ48" i="1" s="1"/>
  <c r="CZ5" i="1"/>
  <c r="CZ49" i="1" s="1"/>
  <c r="DA5" i="1"/>
  <c r="DB5" i="1"/>
  <c r="DC5" i="1"/>
  <c r="DC49" i="1" s="1"/>
  <c r="DC63" i="1" s="1"/>
  <c r="DD5" i="1"/>
  <c r="DD49" i="1" s="1"/>
  <c r="DE5" i="1"/>
  <c r="DE49" i="1" s="1"/>
  <c r="DF5" i="1"/>
  <c r="DF49" i="1" s="1"/>
  <c r="DG5" i="1"/>
  <c r="DG49" i="1" s="1"/>
  <c r="DG63" i="1" s="1"/>
  <c r="DH5" i="1"/>
  <c r="DI5" i="1"/>
  <c r="DJ5" i="1"/>
  <c r="DJ49" i="1" s="1"/>
  <c r="DJ64" i="1" s="1"/>
  <c r="CZ6" i="1"/>
  <c r="CZ22" i="1" s="1"/>
  <c r="CZ36" i="1" s="1"/>
  <c r="DA6" i="1"/>
  <c r="DB6" i="1"/>
  <c r="DB50" i="1" s="1"/>
  <c r="DC6" i="1"/>
  <c r="DD6" i="1"/>
  <c r="DE6" i="1"/>
  <c r="DE21" i="1" s="1"/>
  <c r="DE35" i="1" s="1"/>
  <c r="DF6" i="1"/>
  <c r="DG6" i="1"/>
  <c r="DH6" i="1"/>
  <c r="DH21" i="1" s="1"/>
  <c r="DH35" i="1" s="1"/>
  <c r="DI6" i="1"/>
  <c r="DI50" i="1" s="1"/>
  <c r="DJ6" i="1"/>
  <c r="DJ50" i="1" s="1"/>
  <c r="CM4" i="1"/>
  <c r="CN4" i="1"/>
  <c r="CN48" i="1" s="1"/>
  <c r="CO4" i="1"/>
  <c r="CP4" i="1"/>
  <c r="CQ4" i="1"/>
  <c r="CR4" i="1"/>
  <c r="CX4" i="1" s="1"/>
  <c r="CX48" i="1" s="1"/>
  <c r="CM5" i="1"/>
  <c r="CN5" i="1"/>
  <c r="CO5" i="1"/>
  <c r="CP5" i="1"/>
  <c r="CV5" i="1" s="1"/>
  <c r="CQ5" i="1"/>
  <c r="CQ49" i="1" s="1"/>
  <c r="CR5" i="1"/>
  <c r="CM6" i="1"/>
  <c r="CM21" i="1" s="1"/>
  <c r="CM35" i="1" s="1"/>
  <c r="CN6" i="1"/>
  <c r="CO6" i="1"/>
  <c r="CP6" i="1"/>
  <c r="CP50" i="1" s="1"/>
  <c r="CQ6" i="1"/>
  <c r="CR6" i="1"/>
  <c r="K4" i="1"/>
  <c r="K5" i="1"/>
  <c r="K6" i="1"/>
  <c r="K21" i="1" s="1"/>
  <c r="K35" i="1" s="1"/>
  <c r="K7" i="1"/>
  <c r="K51" i="1" s="1"/>
  <c r="N48" i="1"/>
  <c r="N49" i="1"/>
  <c r="N63" i="1" s="1"/>
  <c r="Q48" i="1"/>
  <c r="Q49" i="1"/>
  <c r="R48" i="1"/>
  <c r="R49" i="1"/>
  <c r="S48" i="1"/>
  <c r="S49" i="1"/>
  <c r="S63" i="1" s="1"/>
  <c r="T48" i="1"/>
  <c r="T49" i="1"/>
  <c r="U48" i="1"/>
  <c r="U49" i="1"/>
  <c r="V48" i="1"/>
  <c r="V63" i="1" s="1"/>
  <c r="V49" i="1"/>
  <c r="W48" i="1"/>
  <c r="W49" i="1"/>
  <c r="W63" i="1" s="1"/>
  <c r="X48" i="1"/>
  <c r="X49" i="1"/>
  <c r="Y48" i="1"/>
  <c r="Y49" i="1"/>
  <c r="Z48" i="1"/>
  <c r="Z49" i="1"/>
  <c r="AA48" i="1"/>
  <c r="AA49" i="1"/>
  <c r="AB48" i="1"/>
  <c r="AB49" i="1"/>
  <c r="AC48" i="1"/>
  <c r="AC49" i="1"/>
  <c r="AD48" i="1"/>
  <c r="AD63" i="1" s="1"/>
  <c r="AD49" i="1"/>
  <c r="AE49" i="1"/>
  <c r="AE48" i="1"/>
  <c r="AF48" i="1"/>
  <c r="AF49" i="1"/>
  <c r="AG48" i="1"/>
  <c r="AG49" i="1"/>
  <c r="AH48" i="1"/>
  <c r="AH49" i="1"/>
  <c r="AI48" i="1"/>
  <c r="AI49" i="1"/>
  <c r="AI63" i="1" s="1"/>
  <c r="AJ48" i="1"/>
  <c r="AJ49" i="1"/>
  <c r="AK49" i="1"/>
  <c r="AK63" i="1" s="1"/>
  <c r="AL48" i="1"/>
  <c r="AL49" i="1"/>
  <c r="AM48" i="1"/>
  <c r="AM49" i="1"/>
  <c r="AM64" i="1" s="1"/>
  <c r="AN48" i="1"/>
  <c r="AN49" i="1"/>
  <c r="AO48" i="1"/>
  <c r="AO49" i="1"/>
  <c r="AP49" i="1"/>
  <c r="AQ48" i="1"/>
  <c r="AQ49" i="1"/>
  <c r="AQ63" i="1"/>
  <c r="AR48" i="1"/>
  <c r="AR63" i="1" s="1"/>
  <c r="AR49" i="1"/>
  <c r="AS48" i="1"/>
  <c r="AS49" i="1"/>
  <c r="AT48" i="1"/>
  <c r="AT49" i="1"/>
  <c r="AT63" i="1" s="1"/>
  <c r="AU48" i="1"/>
  <c r="AU49" i="1"/>
  <c r="AU63" i="1" s="1"/>
  <c r="AV48" i="1"/>
  <c r="AV49" i="1"/>
  <c r="AW48" i="1"/>
  <c r="AW49" i="1"/>
  <c r="AW64" i="1" s="1"/>
  <c r="AX48" i="1"/>
  <c r="AX49" i="1"/>
  <c r="AX63" i="1" s="1"/>
  <c r="AY48" i="1"/>
  <c r="AY49" i="1"/>
  <c r="AZ48" i="1"/>
  <c r="AZ49" i="1"/>
  <c r="BA48" i="1"/>
  <c r="BA49" i="1"/>
  <c r="BB48" i="1"/>
  <c r="BB49" i="1"/>
  <c r="BB63" i="1" s="1"/>
  <c r="BC48" i="1"/>
  <c r="BC49" i="1"/>
  <c r="BC64" i="1" s="1"/>
  <c r="BD48" i="1"/>
  <c r="BD49" i="1"/>
  <c r="BE48" i="1"/>
  <c r="BE49" i="1"/>
  <c r="BF48" i="1"/>
  <c r="BF49" i="1"/>
  <c r="BG48" i="1"/>
  <c r="BG49" i="1"/>
  <c r="BH48" i="1"/>
  <c r="BH49" i="1"/>
  <c r="BI48" i="1"/>
  <c r="BI49" i="1"/>
  <c r="BI63" i="1" s="1"/>
  <c r="BJ48" i="1"/>
  <c r="BJ49" i="1"/>
  <c r="BJ63" i="1" s="1"/>
  <c r="BK48" i="1"/>
  <c r="BK49" i="1"/>
  <c r="BL48" i="1"/>
  <c r="BL49" i="1"/>
  <c r="BM48" i="1"/>
  <c r="BM49" i="1"/>
  <c r="BM64" i="1" s="1"/>
  <c r="BN48" i="1"/>
  <c r="BN49" i="1"/>
  <c r="BN63" i="1" s="1"/>
  <c r="BP48" i="1"/>
  <c r="BP49" i="1"/>
  <c r="BQ48" i="1"/>
  <c r="BQ49" i="1"/>
  <c r="BR49" i="1"/>
  <c r="BR63" i="1" s="1"/>
  <c r="BS48" i="1"/>
  <c r="BS49" i="1"/>
  <c r="BT48" i="1"/>
  <c r="BT49" i="1"/>
  <c r="BU48" i="1"/>
  <c r="BU49" i="1"/>
  <c r="BU63" i="1" s="1"/>
  <c r="BW49" i="1"/>
  <c r="BW63" i="1" s="1"/>
  <c r="BX48" i="1"/>
  <c r="BX49" i="1"/>
  <c r="BX63" i="1" s="1"/>
  <c r="BY48" i="1"/>
  <c r="BY49" i="1"/>
  <c r="BZ48" i="1"/>
  <c r="BZ49" i="1"/>
  <c r="BZ63" i="1" s="1"/>
  <c r="CA48" i="1"/>
  <c r="CA49" i="1"/>
  <c r="CB48" i="1"/>
  <c r="CB49" i="1"/>
  <c r="CC48" i="1"/>
  <c r="CC49" i="1"/>
  <c r="CE48" i="1"/>
  <c r="CE49" i="1"/>
  <c r="CF48" i="1"/>
  <c r="CF49" i="1"/>
  <c r="CG48" i="1"/>
  <c r="CG49" i="1"/>
  <c r="CG63" i="1" s="1"/>
  <c r="CH63" i="1"/>
  <c r="CI48" i="1"/>
  <c r="CI49" i="1"/>
  <c r="CI63" i="1" s="1"/>
  <c r="CJ48" i="1"/>
  <c r="CJ63" i="1" s="1"/>
  <c r="CJ49" i="1"/>
  <c r="DC48" i="1"/>
  <c r="N50" i="1"/>
  <c r="P50" i="1"/>
  <c r="P64" i="1" s="1"/>
  <c r="Q50" i="1"/>
  <c r="R50" i="1"/>
  <c r="S50" i="1"/>
  <c r="T50" i="1"/>
  <c r="U50" i="1"/>
  <c r="V50" i="1"/>
  <c r="W50" i="1"/>
  <c r="X50" i="1"/>
  <c r="Y50" i="1"/>
  <c r="Z50" i="1"/>
  <c r="AA50" i="1"/>
  <c r="AA65" i="1" s="1"/>
  <c r="AB50" i="1"/>
  <c r="AC50" i="1"/>
  <c r="AD50" i="1"/>
  <c r="AE50" i="1"/>
  <c r="AF50" i="1"/>
  <c r="AG50" i="1"/>
  <c r="AH50" i="1"/>
  <c r="AH64" i="1" s="1"/>
  <c r="AI50" i="1"/>
  <c r="AI65" i="1" s="1"/>
  <c r="AJ50" i="1"/>
  <c r="AK50" i="1"/>
  <c r="AL50" i="1"/>
  <c r="AM50" i="1"/>
  <c r="AN50" i="1"/>
  <c r="AO50" i="1"/>
  <c r="AP50" i="1"/>
  <c r="AQ50" i="1"/>
  <c r="AQ65" i="1" s="1"/>
  <c r="AR50" i="1"/>
  <c r="AR64" i="1" s="1"/>
  <c r="AS50" i="1"/>
  <c r="AS65" i="1" s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N64" i="1" s="1"/>
  <c r="BP50" i="1"/>
  <c r="BP64" i="1" s="1"/>
  <c r="BQ50" i="1"/>
  <c r="BR50" i="1"/>
  <c r="BS50" i="1"/>
  <c r="BS64" i="1" s="1"/>
  <c r="BT50" i="1"/>
  <c r="BU50" i="1"/>
  <c r="BU65" i="1" s="1"/>
  <c r="BV64" i="1"/>
  <c r="BW50" i="1"/>
  <c r="BW64" i="1" s="1"/>
  <c r="BX50" i="1"/>
  <c r="BY50" i="1"/>
  <c r="BZ50" i="1"/>
  <c r="CA50" i="1"/>
  <c r="CB50" i="1"/>
  <c r="CC50" i="1"/>
  <c r="CE50" i="1"/>
  <c r="CF50" i="1"/>
  <c r="CF64" i="1" s="1"/>
  <c r="CG50" i="1"/>
  <c r="CG64" i="1" s="1"/>
  <c r="CH64" i="1"/>
  <c r="CI50" i="1"/>
  <c r="CJ50" i="1"/>
  <c r="DA50" i="1"/>
  <c r="CR7" i="1"/>
  <c r="CX7" i="1" s="1"/>
  <c r="M49" i="1"/>
  <c r="M48" i="1"/>
  <c r="M63" i="1" s="1"/>
  <c r="M50" i="1"/>
  <c r="N20" i="1"/>
  <c r="N34" i="1" s="1"/>
  <c r="Q20" i="1"/>
  <c r="Q34" i="1" s="1"/>
  <c r="R20" i="1"/>
  <c r="R34" i="1" s="1"/>
  <c r="S20" i="1"/>
  <c r="S34" i="1" s="1"/>
  <c r="T20" i="1"/>
  <c r="T34" i="1" s="1"/>
  <c r="U20" i="1"/>
  <c r="U34" i="1" s="1"/>
  <c r="V20" i="1"/>
  <c r="V34" i="1" s="1"/>
  <c r="W20" i="1"/>
  <c r="W34" i="1" s="1"/>
  <c r="X20" i="1"/>
  <c r="X34" i="1" s="1"/>
  <c r="Y20" i="1"/>
  <c r="Y34" i="1" s="1"/>
  <c r="Z20" i="1"/>
  <c r="Z34" i="1" s="1"/>
  <c r="AA20" i="1"/>
  <c r="AA34" i="1" s="1"/>
  <c r="AB20" i="1"/>
  <c r="AB34" i="1" s="1"/>
  <c r="AC20" i="1"/>
  <c r="AC34" i="1" s="1"/>
  <c r="AD20" i="1"/>
  <c r="AD34" i="1" s="1"/>
  <c r="AE20" i="1"/>
  <c r="AE34" i="1" s="1"/>
  <c r="AF20" i="1"/>
  <c r="AF34" i="1" s="1"/>
  <c r="AG20" i="1"/>
  <c r="AG34" i="1" s="1"/>
  <c r="AH20" i="1"/>
  <c r="AH34" i="1" s="1"/>
  <c r="AI20" i="1"/>
  <c r="AI34" i="1" s="1"/>
  <c r="AJ20" i="1"/>
  <c r="AJ34" i="1" s="1"/>
  <c r="AL20" i="1"/>
  <c r="AL34" i="1" s="1"/>
  <c r="AM20" i="1"/>
  <c r="AM34" i="1" s="1"/>
  <c r="AN20" i="1"/>
  <c r="AN34" i="1" s="1"/>
  <c r="AO20" i="1"/>
  <c r="AO34" i="1" s="1"/>
  <c r="AQ20" i="1"/>
  <c r="AQ34" i="1" s="1"/>
  <c r="AR20" i="1"/>
  <c r="AR34" i="1" s="1"/>
  <c r="AS20" i="1"/>
  <c r="AS34" i="1" s="1"/>
  <c r="AT20" i="1"/>
  <c r="AT34" i="1" s="1"/>
  <c r="AU20" i="1"/>
  <c r="AU34" i="1" s="1"/>
  <c r="AV20" i="1"/>
  <c r="AV34" i="1" s="1"/>
  <c r="AW20" i="1"/>
  <c r="AW34" i="1" s="1"/>
  <c r="AX20" i="1"/>
  <c r="AX34" i="1" s="1"/>
  <c r="AY20" i="1"/>
  <c r="AY34" i="1" s="1"/>
  <c r="AZ20" i="1"/>
  <c r="AZ34" i="1" s="1"/>
  <c r="BA20" i="1"/>
  <c r="BA34" i="1" s="1"/>
  <c r="BB20" i="1"/>
  <c r="BB34" i="1" s="1"/>
  <c r="BC20" i="1"/>
  <c r="BC34" i="1" s="1"/>
  <c r="BD20" i="1"/>
  <c r="BD34" i="1" s="1"/>
  <c r="BE20" i="1"/>
  <c r="BE34" i="1" s="1"/>
  <c r="BF20" i="1"/>
  <c r="BF34" i="1" s="1"/>
  <c r="BG20" i="1"/>
  <c r="BG34" i="1" s="1"/>
  <c r="BH20" i="1"/>
  <c r="BH34" i="1" s="1"/>
  <c r="BI20" i="1"/>
  <c r="BI34" i="1" s="1"/>
  <c r="BJ20" i="1"/>
  <c r="BJ34" i="1" s="1"/>
  <c r="BK20" i="1"/>
  <c r="BK34" i="1" s="1"/>
  <c r="BL20" i="1"/>
  <c r="BL34" i="1" s="1"/>
  <c r="BM20" i="1"/>
  <c r="BM34" i="1" s="1"/>
  <c r="BN20" i="1"/>
  <c r="BN34" i="1" s="1"/>
  <c r="BP20" i="1"/>
  <c r="BP34" i="1" s="1"/>
  <c r="BQ20" i="1"/>
  <c r="BQ34" i="1" s="1"/>
  <c r="BS20" i="1"/>
  <c r="BS34" i="1" s="1"/>
  <c r="BT20" i="1"/>
  <c r="BT34" i="1" s="1"/>
  <c r="BU20" i="1"/>
  <c r="BU34" i="1" s="1"/>
  <c r="BX20" i="1"/>
  <c r="BX34" i="1" s="1"/>
  <c r="BY20" i="1"/>
  <c r="BY34" i="1" s="1"/>
  <c r="BZ20" i="1"/>
  <c r="BZ34" i="1" s="1"/>
  <c r="CA20" i="1"/>
  <c r="CA34" i="1" s="1"/>
  <c r="CB20" i="1"/>
  <c r="CB34" i="1" s="1"/>
  <c r="CC20" i="1"/>
  <c r="CC34" i="1" s="1"/>
  <c r="CE20" i="1"/>
  <c r="CE34" i="1" s="1"/>
  <c r="CF20" i="1"/>
  <c r="CF34" i="1" s="1"/>
  <c r="CG20" i="1"/>
  <c r="CG34" i="1" s="1"/>
  <c r="CI20" i="1"/>
  <c r="CI34" i="1" s="1"/>
  <c r="CJ20" i="1"/>
  <c r="CJ34" i="1" s="1"/>
  <c r="N21" i="1"/>
  <c r="N35" i="1" s="1"/>
  <c r="Q21" i="1"/>
  <c r="Q35" i="1" s="1"/>
  <c r="R21" i="1"/>
  <c r="R35" i="1" s="1"/>
  <c r="S21" i="1"/>
  <c r="S35" i="1" s="1"/>
  <c r="T21" i="1"/>
  <c r="T35" i="1" s="1"/>
  <c r="U21" i="1"/>
  <c r="U35" i="1" s="1"/>
  <c r="V21" i="1"/>
  <c r="V35" i="1" s="1"/>
  <c r="W21" i="1"/>
  <c r="W35" i="1" s="1"/>
  <c r="X21" i="1"/>
  <c r="X35" i="1" s="1"/>
  <c r="Y21" i="1"/>
  <c r="Y35" i="1" s="1"/>
  <c r="Z21" i="1"/>
  <c r="Z35" i="1" s="1"/>
  <c r="AA21" i="1"/>
  <c r="AA35" i="1" s="1"/>
  <c r="AB21" i="1"/>
  <c r="AB35" i="1" s="1"/>
  <c r="AC21" i="1"/>
  <c r="AC35" i="1" s="1"/>
  <c r="AD21" i="1"/>
  <c r="AD35" i="1" s="1"/>
  <c r="AE21" i="1"/>
  <c r="AE35" i="1" s="1"/>
  <c r="AF21" i="1"/>
  <c r="AF35" i="1" s="1"/>
  <c r="AG21" i="1"/>
  <c r="AG35" i="1"/>
  <c r="AH21" i="1"/>
  <c r="AH35" i="1" s="1"/>
  <c r="AI21" i="1"/>
  <c r="AI35" i="1" s="1"/>
  <c r="AJ21" i="1"/>
  <c r="AJ35" i="1" s="1"/>
  <c r="AL21" i="1"/>
  <c r="AL35" i="1" s="1"/>
  <c r="AM21" i="1"/>
  <c r="AM35" i="1" s="1"/>
  <c r="AN21" i="1"/>
  <c r="AN35" i="1" s="1"/>
  <c r="AO21" i="1"/>
  <c r="AO35" i="1" s="1"/>
  <c r="AP21" i="1"/>
  <c r="AP35" i="1"/>
  <c r="AQ21" i="1"/>
  <c r="AQ35" i="1" s="1"/>
  <c r="AR21" i="1"/>
  <c r="AR35" i="1" s="1"/>
  <c r="AS21" i="1"/>
  <c r="AS35" i="1" s="1"/>
  <c r="AT21" i="1"/>
  <c r="AT35" i="1"/>
  <c r="AU21" i="1"/>
  <c r="AU35" i="1" s="1"/>
  <c r="AV21" i="1"/>
  <c r="AV35" i="1" s="1"/>
  <c r="AW21" i="1"/>
  <c r="AW35" i="1" s="1"/>
  <c r="AX21" i="1"/>
  <c r="AX35" i="1" s="1"/>
  <c r="AY21" i="1"/>
  <c r="AY35" i="1" s="1"/>
  <c r="AZ21" i="1"/>
  <c r="AZ35" i="1" s="1"/>
  <c r="BA21" i="1"/>
  <c r="BA35" i="1" s="1"/>
  <c r="BB21" i="1"/>
  <c r="BB35" i="1"/>
  <c r="BC21" i="1"/>
  <c r="BC35" i="1" s="1"/>
  <c r="BD21" i="1"/>
  <c r="BD35" i="1" s="1"/>
  <c r="BE21" i="1"/>
  <c r="BE35" i="1" s="1"/>
  <c r="BF21" i="1"/>
  <c r="BF35" i="1"/>
  <c r="BG21" i="1"/>
  <c r="BG35" i="1" s="1"/>
  <c r="BH21" i="1"/>
  <c r="BH35" i="1" s="1"/>
  <c r="BI21" i="1"/>
  <c r="BI35" i="1" s="1"/>
  <c r="BJ21" i="1"/>
  <c r="BJ35" i="1" s="1"/>
  <c r="BK21" i="1"/>
  <c r="BK35" i="1" s="1"/>
  <c r="BL21" i="1"/>
  <c r="BL35" i="1" s="1"/>
  <c r="BM21" i="1"/>
  <c r="BM35" i="1"/>
  <c r="BN21" i="1"/>
  <c r="BN35" i="1" s="1"/>
  <c r="BP21" i="1"/>
  <c r="BP35" i="1" s="1"/>
  <c r="BQ21" i="1"/>
  <c r="BQ35" i="1" s="1"/>
  <c r="BR21" i="1"/>
  <c r="BR35" i="1" s="1"/>
  <c r="BS21" i="1"/>
  <c r="BS35" i="1" s="1"/>
  <c r="BT21" i="1"/>
  <c r="BT35" i="1" s="1"/>
  <c r="BU21" i="1"/>
  <c r="BU35" i="1" s="1"/>
  <c r="BW21" i="1"/>
  <c r="BW35" i="1" s="1"/>
  <c r="BX21" i="1"/>
  <c r="BX35" i="1" s="1"/>
  <c r="BY21" i="1"/>
  <c r="BY35" i="1" s="1"/>
  <c r="BZ21" i="1"/>
  <c r="BZ35" i="1" s="1"/>
  <c r="CA21" i="1"/>
  <c r="CA35" i="1"/>
  <c r="CB21" i="1"/>
  <c r="CB35" i="1" s="1"/>
  <c r="CC21" i="1"/>
  <c r="CC35" i="1" s="1"/>
  <c r="CE21" i="1"/>
  <c r="CE35" i="1" s="1"/>
  <c r="CF21" i="1"/>
  <c r="CF35" i="1"/>
  <c r="CG21" i="1"/>
  <c r="CG35" i="1" s="1"/>
  <c r="CI21" i="1"/>
  <c r="CI35" i="1" s="1"/>
  <c r="CJ21" i="1"/>
  <c r="CJ35" i="1" s="1"/>
  <c r="N22" i="1"/>
  <c r="N36" i="1" s="1"/>
  <c r="P22" i="1"/>
  <c r="P36" i="1" s="1"/>
  <c r="Q22" i="1"/>
  <c r="Q36" i="1" s="1"/>
  <c r="R22" i="1"/>
  <c r="R36" i="1" s="1"/>
  <c r="S22" i="1"/>
  <c r="S36" i="1" s="1"/>
  <c r="T22" i="1"/>
  <c r="T36" i="1" s="1"/>
  <c r="U22" i="1"/>
  <c r="U36" i="1" s="1"/>
  <c r="V22" i="1"/>
  <c r="V36" i="1" s="1"/>
  <c r="W22" i="1"/>
  <c r="W36" i="1" s="1"/>
  <c r="X22" i="1"/>
  <c r="X36" i="1" s="1"/>
  <c r="Y22" i="1"/>
  <c r="Y36" i="1" s="1"/>
  <c r="Z22" i="1"/>
  <c r="Z36" i="1" s="1"/>
  <c r="AA22" i="1"/>
  <c r="AA36" i="1" s="1"/>
  <c r="AB22" i="1"/>
  <c r="AB36" i="1" s="1"/>
  <c r="AC22" i="1"/>
  <c r="AC36" i="1" s="1"/>
  <c r="AD22" i="1"/>
  <c r="AD36" i="1" s="1"/>
  <c r="AE22" i="1"/>
  <c r="AE36" i="1"/>
  <c r="AF22" i="1"/>
  <c r="AF36" i="1" s="1"/>
  <c r="AG22" i="1"/>
  <c r="AG36" i="1" s="1"/>
  <c r="AH22" i="1"/>
  <c r="AH36" i="1" s="1"/>
  <c r="AI22" i="1"/>
  <c r="AI36" i="1"/>
  <c r="AJ22" i="1"/>
  <c r="AJ36" i="1" s="1"/>
  <c r="AK22" i="1"/>
  <c r="AK36" i="1" s="1"/>
  <c r="AL22" i="1"/>
  <c r="AL36" i="1" s="1"/>
  <c r="AM22" i="1"/>
  <c r="AM36" i="1"/>
  <c r="AN22" i="1"/>
  <c r="AN36" i="1" s="1"/>
  <c r="AO22" i="1"/>
  <c r="AO36" i="1" s="1"/>
  <c r="AP22" i="1"/>
  <c r="AP36" i="1" s="1"/>
  <c r="AQ22" i="1"/>
  <c r="AQ36" i="1"/>
  <c r="AR22" i="1"/>
  <c r="AR36" i="1" s="1"/>
  <c r="AS22" i="1"/>
  <c r="AS36" i="1" s="1"/>
  <c r="AT22" i="1"/>
  <c r="AT36" i="1" s="1"/>
  <c r="AU22" i="1"/>
  <c r="AU36" i="1"/>
  <c r="AV22" i="1"/>
  <c r="AV36" i="1" s="1"/>
  <c r="AW22" i="1"/>
  <c r="AW36" i="1" s="1"/>
  <c r="AX22" i="1"/>
  <c r="AX36" i="1" s="1"/>
  <c r="AY22" i="1"/>
  <c r="AY36" i="1" s="1"/>
  <c r="AZ22" i="1"/>
  <c r="AZ36" i="1" s="1"/>
  <c r="BA22" i="1"/>
  <c r="BA36" i="1" s="1"/>
  <c r="BB22" i="1"/>
  <c r="BB36" i="1"/>
  <c r="BC22" i="1"/>
  <c r="BC36" i="1" s="1"/>
  <c r="BD22" i="1"/>
  <c r="BD36" i="1" s="1"/>
  <c r="BE22" i="1"/>
  <c r="BE36" i="1" s="1"/>
  <c r="BF22" i="1"/>
  <c r="BF36" i="1" s="1"/>
  <c r="BG22" i="1"/>
  <c r="BG36" i="1" s="1"/>
  <c r="BH22" i="1"/>
  <c r="BH36" i="1" s="1"/>
  <c r="BI22" i="1"/>
  <c r="BI36" i="1" s="1"/>
  <c r="BJ22" i="1"/>
  <c r="BJ36" i="1"/>
  <c r="BK22" i="1"/>
  <c r="BK36" i="1"/>
  <c r="BL22" i="1"/>
  <c r="BL36" i="1" s="1"/>
  <c r="BM22" i="1"/>
  <c r="BM36" i="1" s="1"/>
  <c r="BN22" i="1"/>
  <c r="BN36" i="1" s="1"/>
  <c r="BP22" i="1"/>
  <c r="BP36" i="1" s="1"/>
  <c r="BQ22" i="1"/>
  <c r="BQ36" i="1" s="1"/>
  <c r="BR22" i="1"/>
  <c r="BR36" i="1" s="1"/>
  <c r="BS22" i="1"/>
  <c r="BS36" i="1" s="1"/>
  <c r="BT22" i="1"/>
  <c r="BT36" i="1"/>
  <c r="BU22" i="1"/>
  <c r="BU36" i="1" s="1"/>
  <c r="BW22" i="1"/>
  <c r="BW36" i="1" s="1"/>
  <c r="BX22" i="1"/>
  <c r="BX36" i="1" s="1"/>
  <c r="BY22" i="1"/>
  <c r="BY36" i="1"/>
  <c r="BZ22" i="1"/>
  <c r="BZ36" i="1" s="1"/>
  <c r="CA22" i="1"/>
  <c r="CA36" i="1" s="1"/>
  <c r="CB22" i="1"/>
  <c r="CB36" i="1" s="1"/>
  <c r="CC22" i="1"/>
  <c r="CC36" i="1"/>
  <c r="CE22" i="1"/>
  <c r="CE36" i="1" s="1"/>
  <c r="CF22" i="1"/>
  <c r="CF36" i="1" s="1"/>
  <c r="CG22" i="1"/>
  <c r="CG36" i="1"/>
  <c r="CI22" i="1"/>
  <c r="CI36" i="1" s="1"/>
  <c r="CJ22" i="1"/>
  <c r="CJ36" i="1" s="1"/>
  <c r="M20" i="1"/>
  <c r="M34" i="1"/>
  <c r="M21" i="1"/>
  <c r="M35" i="1" s="1"/>
  <c r="M22" i="1"/>
  <c r="M36" i="1" s="1"/>
  <c r="AU13" i="14"/>
  <c r="AT13" i="14"/>
  <c r="AS13" i="14"/>
  <c r="AR13" i="14"/>
  <c r="AQ13" i="14"/>
  <c r="AP13" i="14"/>
  <c r="AO13" i="14"/>
  <c r="AN13" i="14"/>
  <c r="AM13" i="14"/>
  <c r="AL13" i="14"/>
  <c r="AK13" i="14"/>
  <c r="AJ13" i="14"/>
  <c r="AI13" i="14"/>
  <c r="AH13" i="14"/>
  <c r="AG13" i="14"/>
  <c r="AF13" i="14"/>
  <c r="AE13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F13" i="14"/>
  <c r="E13" i="14"/>
  <c r="D13" i="14"/>
  <c r="C13" i="14"/>
  <c r="B13" i="14"/>
  <c r="BO12" i="14"/>
  <c r="BN12" i="14"/>
  <c r="BM12" i="14"/>
  <c r="BL12" i="14"/>
  <c r="BK12" i="14"/>
  <c r="BJ12" i="14"/>
  <c r="BI12" i="14"/>
  <c r="BH12" i="14"/>
  <c r="BG12" i="14"/>
  <c r="BF12" i="14"/>
  <c r="BE12" i="14"/>
  <c r="AY12" i="14"/>
  <c r="BC12" i="14" s="1"/>
  <c r="AX12" i="14"/>
  <c r="BB12" i="14" s="1"/>
  <c r="AW12" i="14"/>
  <c r="BA12" i="14"/>
  <c r="AV12" i="14"/>
  <c r="AZ12" i="14"/>
  <c r="I12" i="14"/>
  <c r="G12" i="14"/>
  <c r="BO11" i="14"/>
  <c r="BN11" i="14"/>
  <c r="BM11" i="14"/>
  <c r="BM13" i="14"/>
  <c r="BL11" i="14"/>
  <c r="BK11" i="14"/>
  <c r="BJ11" i="14"/>
  <c r="BJ13" i="14" s="1"/>
  <c r="BI11" i="14"/>
  <c r="BH11" i="14"/>
  <c r="BG11" i="14"/>
  <c r="BF11" i="14"/>
  <c r="BE11" i="14"/>
  <c r="BE13" i="14" s="1"/>
  <c r="AY11" i="14"/>
  <c r="AX11" i="14"/>
  <c r="AX13" i="14" s="1"/>
  <c r="AW11" i="14"/>
  <c r="AW13" i="14" s="1"/>
  <c r="AV11" i="14"/>
  <c r="AV13" i="14" s="1"/>
  <c r="I11" i="14"/>
  <c r="G11" i="14"/>
  <c r="CL5" i="14"/>
  <c r="CK5" i="14"/>
  <c r="CJ5" i="14"/>
  <c r="CI5" i="14"/>
  <c r="CH5" i="14"/>
  <c r="CG5" i="14"/>
  <c r="CF5" i="14"/>
  <c r="CE5" i="14"/>
  <c r="CD5" i="14"/>
  <c r="CC5" i="14"/>
  <c r="CB5" i="14"/>
  <c r="CA5" i="14"/>
  <c r="BZ5" i="14"/>
  <c r="BY5" i="14"/>
  <c r="BX5" i="14"/>
  <c r="BW5" i="14"/>
  <c r="BV5" i="14"/>
  <c r="BU5" i="14"/>
  <c r="BT5" i="14"/>
  <c r="BS5" i="14"/>
  <c r="BR5" i="14"/>
  <c r="BQ5" i="14"/>
  <c r="BP5" i="14"/>
  <c r="BO5" i="14"/>
  <c r="BN5" i="14"/>
  <c r="BM5" i="14"/>
  <c r="BL5" i="14"/>
  <c r="BK5" i="14"/>
  <c r="BJ5" i="14"/>
  <c r="BI5" i="14"/>
  <c r="BH5" i="14"/>
  <c r="BG5" i="14"/>
  <c r="BF5" i="14"/>
  <c r="BE5" i="14"/>
  <c r="BD5" i="14"/>
  <c r="BC5" i="14"/>
  <c r="BB5" i="14"/>
  <c r="BA5" i="14"/>
  <c r="AZ5" i="14"/>
  <c r="AY5" i="14"/>
  <c r="AX5" i="14"/>
  <c r="AW5" i="14"/>
  <c r="AV5" i="14"/>
  <c r="AU5" i="14"/>
  <c r="AT5" i="14"/>
  <c r="AS5" i="14"/>
  <c r="AR5" i="14"/>
  <c r="AQ5" i="14"/>
  <c r="AP5" i="14"/>
  <c r="AO5" i="14"/>
  <c r="AN5" i="14"/>
  <c r="AM5" i="14"/>
  <c r="AL5" i="14"/>
  <c r="AK5" i="14"/>
  <c r="AJ5" i="14"/>
  <c r="AI5" i="14"/>
  <c r="AH5" i="14"/>
  <c r="AG5" i="14"/>
  <c r="AF5" i="14"/>
  <c r="AE5" i="14"/>
  <c r="AD5" i="14"/>
  <c r="AC5" i="14"/>
  <c r="AB5" i="14"/>
  <c r="AA5" i="14"/>
  <c r="Z5" i="14"/>
  <c r="Y5" i="14"/>
  <c r="X5" i="14"/>
  <c r="W5" i="14"/>
  <c r="V5" i="14"/>
  <c r="U5" i="14"/>
  <c r="T5" i="14"/>
  <c r="S5" i="14"/>
  <c r="R5" i="14"/>
  <c r="Q5" i="14"/>
  <c r="P5" i="14"/>
  <c r="O5" i="14"/>
  <c r="N5" i="14"/>
  <c r="M5" i="14"/>
  <c r="J5" i="14"/>
  <c r="I5" i="14"/>
  <c r="H5" i="14"/>
  <c r="G5" i="14"/>
  <c r="F5" i="14"/>
  <c r="E5" i="14"/>
  <c r="D5" i="14"/>
  <c r="C5" i="14"/>
  <c r="B5" i="14"/>
  <c r="DJ4" i="14"/>
  <c r="DI4" i="14"/>
  <c r="DH4" i="14"/>
  <c r="DG4" i="14"/>
  <c r="DF4" i="14"/>
  <c r="DE4" i="14"/>
  <c r="DD4" i="14"/>
  <c r="DC4" i="14"/>
  <c r="DB4" i="14"/>
  <c r="DA4" i="14"/>
  <c r="CZ4" i="14"/>
  <c r="CR4" i="14"/>
  <c r="CX4" i="14" s="1"/>
  <c r="CQ4" i="14"/>
  <c r="CW4" i="14" s="1"/>
  <c r="CP4" i="14"/>
  <c r="CV4" i="14" s="1"/>
  <c r="CO4" i="14"/>
  <c r="CU4" i="14" s="1"/>
  <c r="CN4" i="14"/>
  <c r="CT4" i="14" s="1"/>
  <c r="CM4" i="14"/>
  <c r="CS4" i="14" s="1"/>
  <c r="K4" i="14"/>
  <c r="DJ3" i="14"/>
  <c r="DI3" i="14"/>
  <c r="DI5" i="14" s="1"/>
  <c r="DH3" i="14"/>
  <c r="DH5" i="14" s="1"/>
  <c r="DG3" i="14"/>
  <c r="DF3" i="14"/>
  <c r="DF5" i="14" s="1"/>
  <c r="DE3" i="14"/>
  <c r="DD3" i="14"/>
  <c r="DC3" i="14"/>
  <c r="DB3" i="14"/>
  <c r="DB5" i="14" s="1"/>
  <c r="DA3" i="14"/>
  <c r="DA5" i="14" s="1"/>
  <c r="CZ3" i="14"/>
  <c r="CR3" i="14"/>
  <c r="CQ3" i="14"/>
  <c r="CW3" i="14" s="1"/>
  <c r="CP3" i="14"/>
  <c r="CO3" i="14"/>
  <c r="CU3" i="14" s="1"/>
  <c r="CN3" i="14"/>
  <c r="CN5" i="14"/>
  <c r="CM3" i="14"/>
  <c r="CS3" i="14" s="1"/>
  <c r="K3" i="14"/>
  <c r="E3" i="5"/>
  <c r="G3" i="5" s="1"/>
  <c r="F3" i="5"/>
  <c r="E4" i="5"/>
  <c r="F4" i="5"/>
  <c r="E5" i="5"/>
  <c r="F5" i="5"/>
  <c r="E6" i="5"/>
  <c r="F6" i="5"/>
  <c r="E12" i="5"/>
  <c r="G12" i="5" s="1"/>
  <c r="F12" i="5"/>
  <c r="E13" i="5"/>
  <c r="G13" i="5"/>
  <c r="F13" i="5"/>
  <c r="E14" i="5"/>
  <c r="F14" i="5"/>
  <c r="E15" i="5"/>
  <c r="F15" i="5"/>
  <c r="G15" i="5" s="1"/>
  <c r="E20" i="5"/>
  <c r="F20" i="5"/>
  <c r="E21" i="5"/>
  <c r="F21" i="5"/>
  <c r="E26" i="5"/>
  <c r="F26" i="5"/>
  <c r="E27" i="5"/>
  <c r="F27" i="5"/>
  <c r="E28" i="5"/>
  <c r="F28" i="5"/>
  <c r="G28" i="5"/>
  <c r="E29" i="5"/>
  <c r="F29" i="5"/>
  <c r="G29" i="5" s="1"/>
  <c r="E34" i="5"/>
  <c r="G34" i="5" s="1"/>
  <c r="F34" i="5"/>
  <c r="E35" i="5"/>
  <c r="F35" i="5"/>
  <c r="E36" i="5"/>
  <c r="F36" i="5"/>
  <c r="E37" i="5"/>
  <c r="G37" i="5"/>
  <c r="F37" i="5"/>
  <c r="E38" i="5"/>
  <c r="F38" i="5"/>
  <c r="E39" i="5"/>
  <c r="F39" i="5"/>
  <c r="E40" i="5"/>
  <c r="F40" i="5"/>
  <c r="G40" i="5" s="1"/>
  <c r="E41" i="5"/>
  <c r="G41" i="5" s="1"/>
  <c r="F41" i="5"/>
  <c r="E42" i="5"/>
  <c r="F42" i="5"/>
  <c r="E43" i="5"/>
  <c r="F43" i="5"/>
  <c r="E44" i="5"/>
  <c r="F44" i="5"/>
  <c r="E45" i="5"/>
  <c r="G45" i="5" s="1"/>
  <c r="F45" i="5"/>
  <c r="E46" i="5"/>
  <c r="F46" i="5"/>
  <c r="E47" i="5"/>
  <c r="F47" i="5"/>
  <c r="E48" i="5"/>
  <c r="F48" i="5"/>
  <c r="E49" i="5"/>
  <c r="G49" i="5" s="1"/>
  <c r="F49" i="5"/>
  <c r="E50" i="5"/>
  <c r="G50" i="5" s="1"/>
  <c r="F50" i="5"/>
  <c r="E51" i="5"/>
  <c r="F51" i="5"/>
  <c r="E52" i="5"/>
  <c r="F52" i="5"/>
  <c r="E53" i="5"/>
  <c r="F53" i="5"/>
  <c r="E54" i="5"/>
  <c r="G54" i="5" s="1"/>
  <c r="F54" i="5"/>
  <c r="E55" i="5"/>
  <c r="F55" i="5"/>
  <c r="E56" i="5"/>
  <c r="F56" i="5"/>
  <c r="G56" i="5" s="1"/>
  <c r="E57" i="5"/>
  <c r="F57" i="5"/>
  <c r="E58" i="5"/>
  <c r="F58" i="5"/>
  <c r="E59" i="5"/>
  <c r="G59" i="5" s="1"/>
  <c r="F59" i="5"/>
  <c r="E60" i="5"/>
  <c r="F60" i="5"/>
  <c r="F2" i="5"/>
  <c r="E2" i="5"/>
  <c r="D69" i="5"/>
  <c r="D70" i="5"/>
  <c r="D71" i="5"/>
  <c r="D72" i="5"/>
  <c r="D73" i="5"/>
  <c r="D74" i="5"/>
  <c r="D75" i="5"/>
  <c r="D76" i="5"/>
  <c r="D77" i="5"/>
  <c r="D78" i="5"/>
  <c r="D79" i="5"/>
  <c r="D61" i="5"/>
  <c r="D30" i="5"/>
  <c r="D22" i="5"/>
  <c r="D16" i="5"/>
  <c r="D7" i="5"/>
  <c r="C148" i="11"/>
  <c r="D148" i="11"/>
  <c r="E148" i="11"/>
  <c r="F148" i="11"/>
  <c r="G148" i="11"/>
  <c r="H148" i="11"/>
  <c r="K148" i="11"/>
  <c r="M148" i="11"/>
  <c r="N148" i="11"/>
  <c r="P148" i="11"/>
  <c r="Q148" i="11"/>
  <c r="R148" i="11"/>
  <c r="S148" i="11"/>
  <c r="T148" i="11"/>
  <c r="U148" i="11"/>
  <c r="V148" i="11"/>
  <c r="W148" i="11"/>
  <c r="X148" i="11"/>
  <c r="Y148" i="11"/>
  <c r="Z148" i="11"/>
  <c r="AA148" i="11"/>
  <c r="AB148" i="11"/>
  <c r="AC148" i="11"/>
  <c r="AD148" i="11"/>
  <c r="AE148" i="11"/>
  <c r="AF148" i="11"/>
  <c r="AG148" i="11"/>
  <c r="AH148" i="11"/>
  <c r="AI148" i="11"/>
  <c r="AJ148" i="11"/>
  <c r="AK148" i="11"/>
  <c r="AL148" i="11"/>
  <c r="AM148" i="11"/>
  <c r="AN148" i="11"/>
  <c r="AO148" i="11"/>
  <c r="AP148" i="11"/>
  <c r="AQ148" i="11"/>
  <c r="AR148" i="11"/>
  <c r="AS148" i="11"/>
  <c r="AT148" i="11"/>
  <c r="AU148" i="11"/>
  <c r="AV148" i="11"/>
  <c r="AW148" i="11"/>
  <c r="AX148" i="11"/>
  <c r="AY148" i="11"/>
  <c r="AZ148" i="11"/>
  <c r="BA148" i="11"/>
  <c r="BB148" i="11"/>
  <c r="BC148" i="11"/>
  <c r="BD148" i="11"/>
  <c r="BE148" i="11"/>
  <c r="BF148" i="11"/>
  <c r="BG148" i="11"/>
  <c r="BH148" i="11"/>
  <c r="BI148" i="11"/>
  <c r="BJ148" i="11"/>
  <c r="BK148" i="11"/>
  <c r="BL148" i="11"/>
  <c r="BM148" i="11"/>
  <c r="BN148" i="11"/>
  <c r="BO148" i="11"/>
  <c r="BP148" i="11"/>
  <c r="BQ148" i="11"/>
  <c r="BR148" i="11"/>
  <c r="BS148" i="11"/>
  <c r="BT148" i="11"/>
  <c r="BU148" i="11"/>
  <c r="BV148" i="11"/>
  <c r="BW148" i="11"/>
  <c r="BX148" i="11"/>
  <c r="BY148" i="11"/>
  <c r="BZ148" i="11"/>
  <c r="CA148" i="11"/>
  <c r="CB148" i="11"/>
  <c r="CC148" i="11"/>
  <c r="CD148" i="11"/>
  <c r="CE148" i="11"/>
  <c r="CF148" i="11"/>
  <c r="CG148" i="11"/>
  <c r="CH148" i="11"/>
  <c r="CI148" i="11"/>
  <c r="CJ148" i="11"/>
  <c r="CK148" i="11"/>
  <c r="CL148" i="11"/>
  <c r="CM148" i="11"/>
  <c r="CN148" i="11"/>
  <c r="CO148" i="11"/>
  <c r="CP148" i="11"/>
  <c r="CQ148" i="11"/>
  <c r="CR148" i="11"/>
  <c r="CV148" i="11"/>
  <c r="CW148" i="11"/>
  <c r="CX148" i="11"/>
  <c r="CY148" i="11"/>
  <c r="CZ148" i="11"/>
  <c r="DA148" i="11"/>
  <c r="DB148" i="11"/>
  <c r="DC148" i="11"/>
  <c r="DD148" i="11"/>
  <c r="DE148" i="11"/>
  <c r="DF148" i="11"/>
  <c r="DG148" i="11"/>
  <c r="DH148" i="11"/>
  <c r="DI148" i="11"/>
  <c r="DJ148" i="11"/>
  <c r="C149" i="11"/>
  <c r="D149" i="11"/>
  <c r="E149" i="11"/>
  <c r="F149" i="11"/>
  <c r="G149" i="11"/>
  <c r="H149" i="11"/>
  <c r="K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Y149" i="11"/>
  <c r="Z149" i="11"/>
  <c r="AA149" i="11"/>
  <c r="AB149" i="11"/>
  <c r="AC149" i="11"/>
  <c r="AD149" i="11"/>
  <c r="AE149" i="11"/>
  <c r="AF149" i="11"/>
  <c r="AG149" i="11"/>
  <c r="AH149" i="11"/>
  <c r="AI149" i="11"/>
  <c r="AJ149" i="11"/>
  <c r="AK149" i="11"/>
  <c r="AL149" i="11"/>
  <c r="AM149" i="11"/>
  <c r="AN149" i="11"/>
  <c r="AO149" i="11"/>
  <c r="AP149" i="11"/>
  <c r="AQ149" i="11"/>
  <c r="AR149" i="11"/>
  <c r="AS149" i="11"/>
  <c r="AT149" i="11"/>
  <c r="AU149" i="11"/>
  <c r="AV149" i="11"/>
  <c r="AW149" i="11"/>
  <c r="AX149" i="11"/>
  <c r="AY149" i="11"/>
  <c r="AZ149" i="11"/>
  <c r="BA149" i="11"/>
  <c r="BB149" i="11"/>
  <c r="BC149" i="11"/>
  <c r="BD149" i="11"/>
  <c r="BE149" i="11"/>
  <c r="BF149" i="11"/>
  <c r="BG149" i="11"/>
  <c r="BH149" i="11"/>
  <c r="BI149" i="11"/>
  <c r="BJ149" i="11"/>
  <c r="BK149" i="11"/>
  <c r="BL149" i="11"/>
  <c r="BM149" i="11"/>
  <c r="BN149" i="11"/>
  <c r="BO149" i="11"/>
  <c r="BP149" i="11"/>
  <c r="BQ149" i="11"/>
  <c r="BR149" i="11"/>
  <c r="BS149" i="11"/>
  <c r="BT149" i="11"/>
  <c r="BU149" i="11"/>
  <c r="BV149" i="11"/>
  <c r="BW149" i="11"/>
  <c r="BX149" i="11"/>
  <c r="BY149" i="11"/>
  <c r="BZ149" i="11"/>
  <c r="CA149" i="11"/>
  <c r="CB149" i="11"/>
  <c r="CC149" i="11"/>
  <c r="CD149" i="11"/>
  <c r="CE149" i="11"/>
  <c r="CF149" i="11"/>
  <c r="CG149" i="11"/>
  <c r="CH149" i="11"/>
  <c r="CI149" i="11"/>
  <c r="CJ149" i="11"/>
  <c r="CK149" i="11"/>
  <c r="CL149" i="11"/>
  <c r="CM149" i="11"/>
  <c r="CN149" i="11"/>
  <c r="CO149" i="11"/>
  <c r="CP149" i="11"/>
  <c r="CQ149" i="11"/>
  <c r="CR149" i="11"/>
  <c r="CV149" i="11"/>
  <c r="CW149" i="11"/>
  <c r="CX149" i="11"/>
  <c r="CY149" i="11"/>
  <c r="CZ149" i="11"/>
  <c r="DA149" i="11"/>
  <c r="DB149" i="11"/>
  <c r="DC149" i="11"/>
  <c r="DD149" i="11"/>
  <c r="DE149" i="11"/>
  <c r="DF149" i="11"/>
  <c r="DG149" i="11"/>
  <c r="DH149" i="11"/>
  <c r="DI149" i="11"/>
  <c r="DJ149" i="11"/>
  <c r="C150" i="11"/>
  <c r="D150" i="11"/>
  <c r="E150" i="11"/>
  <c r="F150" i="11"/>
  <c r="G150" i="11"/>
  <c r="H150" i="11"/>
  <c r="K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Y150" i="11"/>
  <c r="Z150" i="11"/>
  <c r="AA150" i="11"/>
  <c r="AB150" i="11"/>
  <c r="AC150" i="11"/>
  <c r="AD150" i="11"/>
  <c r="AE150" i="11"/>
  <c r="AF150" i="11"/>
  <c r="AG150" i="11"/>
  <c r="AH150" i="11"/>
  <c r="AI150" i="11"/>
  <c r="AJ150" i="11"/>
  <c r="AK150" i="11"/>
  <c r="AL150" i="11"/>
  <c r="AM150" i="11"/>
  <c r="AN150" i="11"/>
  <c r="AO150" i="11"/>
  <c r="AP150" i="11"/>
  <c r="AQ150" i="11"/>
  <c r="AR150" i="11"/>
  <c r="AS150" i="11"/>
  <c r="AT150" i="11"/>
  <c r="AU150" i="11"/>
  <c r="AV150" i="11"/>
  <c r="AW150" i="11"/>
  <c r="AX150" i="11"/>
  <c r="AY150" i="11"/>
  <c r="AZ150" i="11"/>
  <c r="BA150" i="11"/>
  <c r="BB150" i="11"/>
  <c r="BC150" i="11"/>
  <c r="BD150" i="11"/>
  <c r="BE150" i="11"/>
  <c r="BF150" i="11"/>
  <c r="BG150" i="11"/>
  <c r="BH150" i="11"/>
  <c r="BI150" i="11"/>
  <c r="BJ150" i="11"/>
  <c r="BK150" i="11"/>
  <c r="BL150" i="11"/>
  <c r="BM150" i="11"/>
  <c r="BN150" i="11"/>
  <c r="BO150" i="11"/>
  <c r="BP150" i="11"/>
  <c r="BQ150" i="11"/>
  <c r="BR150" i="11"/>
  <c r="BS150" i="11"/>
  <c r="BT150" i="11"/>
  <c r="BU150" i="11"/>
  <c r="BV150" i="11"/>
  <c r="BW150" i="11"/>
  <c r="BX150" i="11"/>
  <c r="BY150" i="11"/>
  <c r="BZ150" i="11"/>
  <c r="CA150" i="11"/>
  <c r="CB150" i="11"/>
  <c r="CC150" i="11"/>
  <c r="CD150" i="11"/>
  <c r="CE150" i="11"/>
  <c r="CF150" i="11"/>
  <c r="CG150" i="11"/>
  <c r="CH150" i="11"/>
  <c r="CI150" i="11"/>
  <c r="CJ150" i="11"/>
  <c r="CK150" i="11"/>
  <c r="CL150" i="11"/>
  <c r="CM150" i="11"/>
  <c r="CN150" i="11"/>
  <c r="CO150" i="11"/>
  <c r="CP150" i="11"/>
  <c r="CQ150" i="11"/>
  <c r="CR150" i="11"/>
  <c r="CV150" i="11"/>
  <c r="CW150" i="11"/>
  <c r="CX150" i="11"/>
  <c r="CY150" i="11"/>
  <c r="CZ150" i="11"/>
  <c r="DA150" i="11"/>
  <c r="DB150" i="11"/>
  <c r="DC150" i="11"/>
  <c r="DD150" i="11"/>
  <c r="DE150" i="11"/>
  <c r="DF150" i="11"/>
  <c r="DG150" i="11"/>
  <c r="DH150" i="11"/>
  <c r="DI150" i="11"/>
  <c r="DJ150" i="11"/>
  <c r="C151" i="11"/>
  <c r="D151" i="11"/>
  <c r="E151" i="11"/>
  <c r="F151" i="11"/>
  <c r="G151" i="11"/>
  <c r="H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Y151" i="11"/>
  <c r="Z151" i="11"/>
  <c r="AA151" i="11"/>
  <c r="AB151" i="11"/>
  <c r="AC151" i="11"/>
  <c r="AD151" i="11"/>
  <c r="AE151" i="11"/>
  <c r="AF151" i="11"/>
  <c r="AG151" i="11"/>
  <c r="AH151" i="11"/>
  <c r="AI151" i="11"/>
  <c r="AJ151" i="11"/>
  <c r="AK151" i="11"/>
  <c r="AL151" i="11"/>
  <c r="AM151" i="11"/>
  <c r="AN151" i="11"/>
  <c r="AO151" i="11"/>
  <c r="AP151" i="11"/>
  <c r="AQ151" i="11"/>
  <c r="AR151" i="11"/>
  <c r="AS151" i="11"/>
  <c r="AT151" i="11"/>
  <c r="AU151" i="11"/>
  <c r="AV151" i="11"/>
  <c r="AW151" i="11"/>
  <c r="AX151" i="11"/>
  <c r="AY151" i="11"/>
  <c r="AZ151" i="11"/>
  <c r="BA151" i="11"/>
  <c r="BB151" i="11"/>
  <c r="BC151" i="11"/>
  <c r="BD151" i="11"/>
  <c r="BE151" i="11"/>
  <c r="BF151" i="11"/>
  <c r="BG151" i="11"/>
  <c r="BH151" i="11"/>
  <c r="BI151" i="11"/>
  <c r="BJ151" i="11"/>
  <c r="BK151" i="11"/>
  <c r="BL151" i="11"/>
  <c r="BM151" i="11"/>
  <c r="BN151" i="11"/>
  <c r="BO151" i="11"/>
  <c r="BP151" i="11"/>
  <c r="BQ151" i="11"/>
  <c r="BR151" i="11"/>
  <c r="BS151" i="11"/>
  <c r="BT151" i="11"/>
  <c r="BU151" i="11"/>
  <c r="BV151" i="11"/>
  <c r="BW151" i="11"/>
  <c r="BX151" i="11"/>
  <c r="BY151" i="11"/>
  <c r="BZ151" i="11"/>
  <c r="CA151" i="11"/>
  <c r="CB151" i="11"/>
  <c r="CC151" i="11"/>
  <c r="CD151" i="11"/>
  <c r="CE151" i="11"/>
  <c r="CF151" i="11"/>
  <c r="CG151" i="11"/>
  <c r="CH151" i="11"/>
  <c r="CI151" i="11"/>
  <c r="CJ151" i="11"/>
  <c r="CK151" i="11"/>
  <c r="CL151" i="11"/>
  <c r="C152" i="11"/>
  <c r="D152" i="11"/>
  <c r="E152" i="11"/>
  <c r="F152" i="11"/>
  <c r="G152" i="11"/>
  <c r="H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Y152" i="11"/>
  <c r="Z152" i="11"/>
  <c r="AA152" i="11"/>
  <c r="AB152" i="11"/>
  <c r="AC152" i="11"/>
  <c r="AD152" i="11"/>
  <c r="AE152" i="11"/>
  <c r="AF152" i="11"/>
  <c r="AG152" i="11"/>
  <c r="AH152" i="11"/>
  <c r="AI152" i="11"/>
  <c r="AJ152" i="11"/>
  <c r="AK152" i="11"/>
  <c r="AL152" i="11"/>
  <c r="AM152" i="11"/>
  <c r="AN152" i="11"/>
  <c r="AO152" i="11"/>
  <c r="AP152" i="11"/>
  <c r="AQ152" i="11"/>
  <c r="AR152" i="11"/>
  <c r="AS152" i="11"/>
  <c r="AT152" i="11"/>
  <c r="AU152" i="11"/>
  <c r="AV152" i="11"/>
  <c r="AW152" i="11"/>
  <c r="AX152" i="11"/>
  <c r="AY152" i="11"/>
  <c r="AZ152" i="11"/>
  <c r="BA152" i="11"/>
  <c r="BB152" i="11"/>
  <c r="BC152" i="11"/>
  <c r="BD152" i="11"/>
  <c r="BE152" i="11"/>
  <c r="BF152" i="11"/>
  <c r="BG152" i="11"/>
  <c r="BH152" i="11"/>
  <c r="BI152" i="11"/>
  <c r="BJ152" i="11"/>
  <c r="BK152" i="11"/>
  <c r="BL152" i="11"/>
  <c r="BM152" i="11"/>
  <c r="BN152" i="11"/>
  <c r="BO152" i="11"/>
  <c r="BP152" i="11"/>
  <c r="BQ152" i="11"/>
  <c r="BR152" i="11"/>
  <c r="BS152" i="11"/>
  <c r="BT152" i="11"/>
  <c r="BU152" i="11"/>
  <c r="BV152" i="11"/>
  <c r="BW152" i="11"/>
  <c r="BX152" i="11"/>
  <c r="BY152" i="11"/>
  <c r="BZ152" i="11"/>
  <c r="CA152" i="11"/>
  <c r="CB152" i="11"/>
  <c r="CC152" i="11"/>
  <c r="CD152" i="11"/>
  <c r="CE152" i="11"/>
  <c r="CF152" i="11"/>
  <c r="CG152" i="11"/>
  <c r="CH152" i="11"/>
  <c r="CI152" i="11"/>
  <c r="CJ152" i="11"/>
  <c r="CK152" i="11"/>
  <c r="CL152" i="11"/>
  <c r="B152" i="11"/>
  <c r="B151" i="11"/>
  <c r="B150" i="11"/>
  <c r="B149" i="11"/>
  <c r="B148" i="11"/>
  <c r="C480" i="9"/>
  <c r="D480" i="9"/>
  <c r="E480" i="9"/>
  <c r="F480" i="9"/>
  <c r="G6" i="9"/>
  <c r="G7" i="9"/>
  <c r="G8" i="9"/>
  <c r="H8" i="9" s="1"/>
  <c r="G19" i="9"/>
  <c r="G20" i="9"/>
  <c r="G21" i="9"/>
  <c r="H21" i="9" s="1"/>
  <c r="G22" i="9"/>
  <c r="G23" i="9"/>
  <c r="G9" i="9"/>
  <c r="G10" i="9"/>
  <c r="G11" i="9"/>
  <c r="G12" i="9"/>
  <c r="G13" i="9"/>
  <c r="H13" i="9" s="1"/>
  <c r="G14" i="9"/>
  <c r="G15" i="9"/>
  <c r="H15" i="9" s="1"/>
  <c r="G16" i="9"/>
  <c r="G17" i="9"/>
  <c r="G18" i="9"/>
  <c r="H6" i="9"/>
  <c r="H19" i="9"/>
  <c r="H20" i="9"/>
  <c r="H22" i="9"/>
  <c r="H9" i="9"/>
  <c r="H12" i="9"/>
  <c r="H17" i="9"/>
  <c r="I6" i="9"/>
  <c r="I7" i="9"/>
  <c r="I8" i="9"/>
  <c r="I19" i="9"/>
  <c r="I20" i="9"/>
  <c r="I21" i="9"/>
  <c r="I22" i="9"/>
  <c r="I23" i="9"/>
  <c r="I9" i="9"/>
  <c r="I10" i="9"/>
  <c r="I11" i="9"/>
  <c r="I12" i="9"/>
  <c r="I13" i="9"/>
  <c r="I14" i="9"/>
  <c r="I15" i="9"/>
  <c r="I16" i="9"/>
  <c r="I17" i="9"/>
  <c r="J17" i="9" s="1"/>
  <c r="I18" i="9"/>
  <c r="J13" i="9"/>
  <c r="K480" i="9"/>
  <c r="L480" i="9"/>
  <c r="M480" i="9"/>
  <c r="N480" i="9"/>
  <c r="O480" i="9"/>
  <c r="P480" i="9"/>
  <c r="Q480" i="9"/>
  <c r="R480" i="9"/>
  <c r="S480" i="9"/>
  <c r="T480" i="9"/>
  <c r="U480" i="9"/>
  <c r="V480" i="9"/>
  <c r="W480" i="9"/>
  <c r="X480" i="9"/>
  <c r="Y480" i="9"/>
  <c r="Z480" i="9"/>
  <c r="AA480" i="9"/>
  <c r="AB480" i="9"/>
  <c r="AC480" i="9"/>
  <c r="AD480" i="9"/>
  <c r="AE480" i="9"/>
  <c r="AF480" i="9"/>
  <c r="AG480" i="9"/>
  <c r="AH480" i="9"/>
  <c r="AI480" i="9"/>
  <c r="AJ480" i="9"/>
  <c r="AK480" i="9"/>
  <c r="AL480" i="9"/>
  <c r="AM480" i="9"/>
  <c r="AN480" i="9"/>
  <c r="AO480" i="9"/>
  <c r="AP480" i="9"/>
  <c r="AQ480" i="9"/>
  <c r="AR480" i="9"/>
  <c r="AS480" i="9"/>
  <c r="AT480" i="9"/>
  <c r="AU480" i="9"/>
  <c r="AV6" i="9"/>
  <c r="AZ6" i="9" s="1"/>
  <c r="AV7" i="9"/>
  <c r="AZ7" i="9" s="1"/>
  <c r="AV8" i="9"/>
  <c r="AZ8" i="9" s="1"/>
  <c r="AV19" i="9"/>
  <c r="AZ19" i="9" s="1"/>
  <c r="AV20" i="9"/>
  <c r="AV21" i="9"/>
  <c r="AZ21" i="9" s="1"/>
  <c r="AV22" i="9"/>
  <c r="AZ22" i="9" s="1"/>
  <c r="AV23" i="9"/>
  <c r="AZ23" i="9" s="1"/>
  <c r="AV9" i="9"/>
  <c r="AZ9" i="9" s="1"/>
  <c r="AV10" i="9"/>
  <c r="AZ10" i="9" s="1"/>
  <c r="AV11" i="9"/>
  <c r="AZ11" i="9" s="1"/>
  <c r="AV12" i="9"/>
  <c r="AV13" i="9"/>
  <c r="AZ13" i="9" s="1"/>
  <c r="AV14" i="9"/>
  <c r="AZ14" i="9" s="1"/>
  <c r="AV15" i="9"/>
  <c r="AV16" i="9"/>
  <c r="AZ16" i="9" s="1"/>
  <c r="AV17" i="9"/>
  <c r="AZ17" i="9" s="1"/>
  <c r="AV18" i="9"/>
  <c r="AW6" i="9"/>
  <c r="AW7" i="9"/>
  <c r="AW8" i="9"/>
  <c r="BA8" i="9" s="1"/>
  <c r="AW19" i="9"/>
  <c r="BA19" i="9" s="1"/>
  <c r="AW20" i="9"/>
  <c r="BA20" i="9" s="1"/>
  <c r="AW21" i="9"/>
  <c r="BA21" i="9" s="1"/>
  <c r="AW22" i="9"/>
  <c r="AW23" i="9"/>
  <c r="BA23" i="9" s="1"/>
  <c r="AW9" i="9"/>
  <c r="BA9" i="9" s="1"/>
  <c r="AW10" i="9"/>
  <c r="AW11" i="9"/>
  <c r="BA11" i="9" s="1"/>
  <c r="AW12" i="9"/>
  <c r="BA12" i="9" s="1"/>
  <c r="AW13" i="9"/>
  <c r="BA13" i="9" s="1"/>
  <c r="AW14" i="9"/>
  <c r="BA14" i="9" s="1"/>
  <c r="AW15" i="9"/>
  <c r="BA15" i="9" s="1"/>
  <c r="AW16" i="9"/>
  <c r="BA16" i="9" s="1"/>
  <c r="AW17" i="9"/>
  <c r="BA17" i="9" s="1"/>
  <c r="AW18" i="9"/>
  <c r="BA18" i="9" s="1"/>
  <c r="AX6" i="9"/>
  <c r="BB6" i="9" s="1"/>
  <c r="AX7" i="9"/>
  <c r="BB7" i="9" s="1"/>
  <c r="AX8" i="9"/>
  <c r="BB8" i="9" s="1"/>
  <c r="AX19" i="9"/>
  <c r="BB19" i="9" s="1"/>
  <c r="AX20" i="9"/>
  <c r="BB20" i="9" s="1"/>
  <c r="AX21" i="9"/>
  <c r="BB21" i="9" s="1"/>
  <c r="AX22" i="9"/>
  <c r="BB22" i="9" s="1"/>
  <c r="AX23" i="9"/>
  <c r="BB23" i="9" s="1"/>
  <c r="AX9" i="9"/>
  <c r="BB9" i="9" s="1"/>
  <c r="AX10" i="9"/>
  <c r="BB10" i="9" s="1"/>
  <c r="AX11" i="9"/>
  <c r="BB11" i="9" s="1"/>
  <c r="AX12" i="9"/>
  <c r="BB12" i="9" s="1"/>
  <c r="AX13" i="9"/>
  <c r="BB13" i="9" s="1"/>
  <c r="AX14" i="9"/>
  <c r="BB14" i="9" s="1"/>
  <c r="AX15" i="9"/>
  <c r="BB15" i="9"/>
  <c r="AX16" i="9"/>
  <c r="AX17" i="9"/>
  <c r="AX18" i="9"/>
  <c r="BB18" i="9" s="1"/>
  <c r="AY6" i="9"/>
  <c r="BC6" i="9" s="1"/>
  <c r="AY7" i="9"/>
  <c r="AY8" i="9"/>
  <c r="AY19" i="9"/>
  <c r="BC19" i="9" s="1"/>
  <c r="AY20" i="9"/>
  <c r="BC20" i="9" s="1"/>
  <c r="AY21" i="9"/>
  <c r="AY22" i="9"/>
  <c r="BC22" i="9" s="1"/>
  <c r="AY23" i="9"/>
  <c r="BC23" i="9" s="1"/>
  <c r="AY9" i="9"/>
  <c r="BC9" i="9" s="1"/>
  <c r="AY10" i="9"/>
  <c r="BC10" i="9" s="1"/>
  <c r="AY11" i="9"/>
  <c r="AY12" i="9"/>
  <c r="BC12" i="9" s="1"/>
  <c r="AY13" i="9"/>
  <c r="AY14" i="9"/>
  <c r="AY15" i="9"/>
  <c r="BC15" i="9"/>
  <c r="AY16" i="9"/>
  <c r="BC16" i="9" s="1"/>
  <c r="AY17" i="9"/>
  <c r="BC17" i="9" s="1"/>
  <c r="AY18" i="9"/>
  <c r="BC18" i="9" s="1"/>
  <c r="AZ12" i="9"/>
  <c r="AZ15" i="9"/>
  <c r="AZ18" i="9"/>
  <c r="BA6" i="9"/>
  <c r="BA22" i="9"/>
  <c r="BA10" i="9"/>
  <c r="BB16" i="9"/>
  <c r="BB17" i="9"/>
  <c r="BC8" i="9"/>
  <c r="BC21" i="9"/>
  <c r="BC11" i="9"/>
  <c r="BC13" i="9"/>
  <c r="BC14" i="9"/>
  <c r="BE6" i="9"/>
  <c r="BF6" i="9"/>
  <c r="BG6" i="9"/>
  <c r="BH6" i="9"/>
  <c r="BI6" i="9"/>
  <c r="BJ6" i="9"/>
  <c r="BJ176" i="9" s="1"/>
  <c r="BK6" i="9"/>
  <c r="BL6" i="9"/>
  <c r="BM6" i="9"/>
  <c r="BN6" i="9"/>
  <c r="BO6" i="9"/>
  <c r="BE7" i="9"/>
  <c r="BF7" i="9"/>
  <c r="BG7" i="9"/>
  <c r="BG177" i="9" s="1"/>
  <c r="BH7" i="9"/>
  <c r="BI7" i="9"/>
  <c r="BJ7" i="9"/>
  <c r="BK7" i="9"/>
  <c r="BL7" i="9"/>
  <c r="BM7" i="9"/>
  <c r="BN7" i="9"/>
  <c r="BO7" i="9"/>
  <c r="BO177" i="9" s="1"/>
  <c r="BE8" i="9"/>
  <c r="BF8" i="9"/>
  <c r="BG8" i="9"/>
  <c r="BH8" i="9"/>
  <c r="BI8" i="9"/>
  <c r="BJ8" i="9"/>
  <c r="BK8" i="9"/>
  <c r="BL8" i="9"/>
  <c r="BL178" i="9" s="1"/>
  <c r="BM8" i="9"/>
  <c r="BN8" i="9"/>
  <c r="BO8" i="9"/>
  <c r="BE19" i="9"/>
  <c r="BF19" i="9"/>
  <c r="BG19" i="9"/>
  <c r="BH19" i="9"/>
  <c r="BI19" i="9"/>
  <c r="BI480" i="9" s="1"/>
  <c r="BJ19" i="9"/>
  <c r="BK19" i="9"/>
  <c r="BL19" i="9"/>
  <c r="BM19" i="9"/>
  <c r="BN19" i="9"/>
  <c r="BO19" i="9"/>
  <c r="BE20" i="9"/>
  <c r="BF20" i="9"/>
  <c r="BD20" i="9" s="1"/>
  <c r="BG20" i="9"/>
  <c r="BH20" i="9"/>
  <c r="BI20" i="9"/>
  <c r="BJ20" i="9"/>
  <c r="BK20" i="9"/>
  <c r="BL20" i="9"/>
  <c r="BM20" i="9"/>
  <c r="BN20" i="9"/>
  <c r="BO20" i="9"/>
  <c r="BE21" i="9"/>
  <c r="BF21" i="9"/>
  <c r="BG21" i="9"/>
  <c r="BH21" i="9"/>
  <c r="BI21" i="9"/>
  <c r="BJ21" i="9"/>
  <c r="BK21" i="9"/>
  <c r="BK191" i="9" s="1"/>
  <c r="BL21" i="9"/>
  <c r="BM21" i="9"/>
  <c r="BN21" i="9"/>
  <c r="BO21" i="9"/>
  <c r="BE22" i="9"/>
  <c r="BF22" i="9"/>
  <c r="BG22" i="9"/>
  <c r="BH22" i="9"/>
  <c r="BH192" i="9" s="1"/>
  <c r="BH355" i="9" s="1"/>
  <c r="BI22" i="9"/>
  <c r="BJ22" i="9"/>
  <c r="BK22" i="9"/>
  <c r="BL22" i="9"/>
  <c r="BM22" i="9"/>
  <c r="BN22" i="9"/>
  <c r="BO22" i="9"/>
  <c r="BE23" i="9"/>
  <c r="BE193" i="9" s="1"/>
  <c r="BF23" i="9"/>
  <c r="BG23" i="9"/>
  <c r="BH23" i="9"/>
  <c r="BI23" i="9"/>
  <c r="BJ23" i="9"/>
  <c r="BK23" i="9"/>
  <c r="BL23" i="9"/>
  <c r="BM23" i="9"/>
  <c r="BM193" i="9" s="1"/>
  <c r="BN23" i="9"/>
  <c r="BO23" i="9"/>
  <c r="BE9" i="9"/>
  <c r="BF9" i="9"/>
  <c r="BG9" i="9"/>
  <c r="BH9" i="9"/>
  <c r="BI9" i="9"/>
  <c r="BJ9" i="9"/>
  <c r="BJ179" i="9" s="1"/>
  <c r="BK9" i="9"/>
  <c r="BL9" i="9"/>
  <c r="BM9" i="9"/>
  <c r="BN9" i="9"/>
  <c r="BO9" i="9"/>
  <c r="BE10" i="9"/>
  <c r="BF10" i="9"/>
  <c r="BG10" i="9"/>
  <c r="BG180" i="9" s="1"/>
  <c r="BH10" i="9"/>
  <c r="BI10" i="9"/>
  <c r="BJ10" i="9"/>
  <c r="BK10" i="9"/>
  <c r="BL10" i="9"/>
  <c r="BM10" i="9"/>
  <c r="BN10" i="9"/>
  <c r="BO10" i="9"/>
  <c r="BO180" i="9" s="1"/>
  <c r="BE11" i="9"/>
  <c r="BF11" i="9"/>
  <c r="BG11" i="9"/>
  <c r="BH11" i="9"/>
  <c r="BI11" i="9"/>
  <c r="BJ11" i="9"/>
  <c r="BK11" i="9"/>
  <c r="BL11" i="9"/>
  <c r="BL181" i="9" s="1"/>
  <c r="BL344" i="9" s="1"/>
  <c r="BL384" i="9" s="1"/>
  <c r="BM11" i="9"/>
  <c r="BN11" i="9"/>
  <c r="BO11" i="9"/>
  <c r="BE12" i="9"/>
  <c r="BF12" i="9"/>
  <c r="BG12" i="9"/>
  <c r="BH12" i="9"/>
  <c r="BI12" i="9"/>
  <c r="BI182" i="9" s="1"/>
  <c r="BI345" i="9" s="1"/>
  <c r="BI385" i="9" s="1"/>
  <c r="BJ12" i="9"/>
  <c r="BK12" i="9"/>
  <c r="BL12" i="9"/>
  <c r="BM12" i="9"/>
  <c r="BN12" i="9"/>
  <c r="BO12" i="9"/>
  <c r="BE13" i="9"/>
  <c r="BF13" i="9"/>
  <c r="BG13" i="9"/>
  <c r="BH13" i="9"/>
  <c r="BI13" i="9"/>
  <c r="BJ13" i="9"/>
  <c r="BK13" i="9"/>
  <c r="BL13" i="9"/>
  <c r="BM13" i="9"/>
  <c r="BN13" i="9"/>
  <c r="BN183" i="9" s="1"/>
  <c r="BO13" i="9"/>
  <c r="BE14" i="9"/>
  <c r="BF14" i="9"/>
  <c r="BG14" i="9"/>
  <c r="BH14" i="9"/>
  <c r="BI14" i="9"/>
  <c r="BJ14" i="9"/>
  <c r="BK14" i="9"/>
  <c r="BK184" i="9" s="1"/>
  <c r="BK347" i="9" s="1"/>
  <c r="BL14" i="9"/>
  <c r="BM14" i="9"/>
  <c r="BN14" i="9"/>
  <c r="BO14" i="9"/>
  <c r="BE15" i="9"/>
  <c r="BF15" i="9"/>
  <c r="BG15" i="9"/>
  <c r="BH15" i="9"/>
  <c r="BH185" i="9" s="1"/>
  <c r="BI15" i="9"/>
  <c r="BJ15" i="9"/>
  <c r="BK15" i="9"/>
  <c r="BL15" i="9"/>
  <c r="BM15" i="9"/>
  <c r="BN15" i="9"/>
  <c r="BO15" i="9"/>
  <c r="BE16" i="9"/>
  <c r="BE186" i="9" s="1"/>
  <c r="BF16" i="9"/>
  <c r="BG16" i="9"/>
  <c r="BH16" i="9"/>
  <c r="BI16" i="9"/>
  <c r="BJ16" i="9"/>
  <c r="BK16" i="9"/>
  <c r="BL16" i="9"/>
  <c r="BM16" i="9"/>
  <c r="BM186" i="9" s="1"/>
  <c r="BN16" i="9"/>
  <c r="BO16" i="9"/>
  <c r="BE17" i="9"/>
  <c r="BF17" i="9"/>
  <c r="BG17" i="9"/>
  <c r="BH17" i="9"/>
  <c r="BI17" i="9"/>
  <c r="BJ17" i="9"/>
  <c r="BJ187" i="9" s="1"/>
  <c r="BJ350" i="9" s="1"/>
  <c r="BK17" i="9"/>
  <c r="BL17" i="9"/>
  <c r="BM17" i="9"/>
  <c r="BN17" i="9"/>
  <c r="BO17" i="9"/>
  <c r="BE18" i="9"/>
  <c r="BF18" i="9"/>
  <c r="BG18" i="9"/>
  <c r="BG188" i="9" s="1"/>
  <c r="BH18" i="9"/>
  <c r="BI18" i="9"/>
  <c r="BJ18" i="9"/>
  <c r="BK18" i="9"/>
  <c r="BL18" i="9"/>
  <c r="BM18" i="9"/>
  <c r="BN18" i="9"/>
  <c r="BO18" i="9"/>
  <c r="BO188" i="9" s="1"/>
  <c r="C481" i="9"/>
  <c r="D481" i="9"/>
  <c r="E481" i="9"/>
  <c r="F481" i="9"/>
  <c r="G27" i="9"/>
  <c r="G28" i="9"/>
  <c r="G29" i="9"/>
  <c r="G40" i="9"/>
  <c r="G41" i="9"/>
  <c r="G42" i="9"/>
  <c r="G43" i="9"/>
  <c r="H43" i="9" s="1"/>
  <c r="G44" i="9"/>
  <c r="H44" i="9" s="1"/>
  <c r="G30" i="9"/>
  <c r="G31" i="9"/>
  <c r="G32" i="9"/>
  <c r="G33" i="9"/>
  <c r="G202" i="9" s="1"/>
  <c r="G34" i="9"/>
  <c r="H34" i="9" s="1"/>
  <c r="G35" i="9"/>
  <c r="H35" i="9" s="1"/>
  <c r="G36" i="9"/>
  <c r="G37" i="9"/>
  <c r="H37" i="9" s="1"/>
  <c r="G38" i="9"/>
  <c r="G39" i="9"/>
  <c r="H39" i="9" s="1"/>
  <c r="H208" i="9" s="1"/>
  <c r="H27" i="9"/>
  <c r="H42" i="9"/>
  <c r="H211" i="9" s="1"/>
  <c r="H354" i="9" s="1"/>
  <c r="H30" i="9"/>
  <c r="H36" i="9"/>
  <c r="I27" i="9"/>
  <c r="I28" i="9"/>
  <c r="I29" i="9"/>
  <c r="I40" i="9"/>
  <c r="I41" i="9"/>
  <c r="I42" i="9"/>
  <c r="I43" i="9"/>
  <c r="I44" i="9"/>
  <c r="I30" i="9"/>
  <c r="J30" i="9" s="1"/>
  <c r="I31" i="9"/>
  <c r="I32" i="9"/>
  <c r="I33" i="9"/>
  <c r="I34" i="9"/>
  <c r="J34" i="9" s="1"/>
  <c r="I35" i="9"/>
  <c r="I36" i="9"/>
  <c r="J36" i="9" s="1"/>
  <c r="I37" i="9"/>
  <c r="I38" i="9"/>
  <c r="I39" i="9"/>
  <c r="J42" i="9"/>
  <c r="J35" i="9"/>
  <c r="K481" i="9"/>
  <c r="L481" i="9"/>
  <c r="M481" i="9"/>
  <c r="N481" i="9"/>
  <c r="O481" i="9"/>
  <c r="P481" i="9"/>
  <c r="Q481" i="9"/>
  <c r="R481" i="9"/>
  <c r="S481" i="9"/>
  <c r="T481" i="9"/>
  <c r="U481" i="9"/>
  <c r="V481" i="9"/>
  <c r="W481" i="9"/>
  <c r="X481" i="9"/>
  <c r="Y481" i="9"/>
  <c r="Z481" i="9"/>
  <c r="AA481" i="9"/>
  <c r="AB481" i="9"/>
  <c r="AC481" i="9"/>
  <c r="AD481" i="9"/>
  <c r="AE481" i="9"/>
  <c r="AF481" i="9"/>
  <c r="AG481" i="9"/>
  <c r="AH481" i="9"/>
  <c r="AI481" i="9"/>
  <c r="AJ481" i="9"/>
  <c r="AK481" i="9"/>
  <c r="AL481" i="9"/>
  <c r="AM481" i="9"/>
  <c r="AN481" i="9"/>
  <c r="AO481" i="9"/>
  <c r="AP481" i="9"/>
  <c r="AQ481" i="9"/>
  <c r="AR481" i="9"/>
  <c r="AS481" i="9"/>
  <c r="AT481" i="9"/>
  <c r="AU481" i="9"/>
  <c r="AV27" i="9"/>
  <c r="AZ27" i="9" s="1"/>
  <c r="AV28" i="9"/>
  <c r="AV29" i="9"/>
  <c r="AZ29" i="9" s="1"/>
  <c r="AV40" i="9"/>
  <c r="AZ40" i="9" s="1"/>
  <c r="AV41" i="9"/>
  <c r="AV42" i="9"/>
  <c r="AV43" i="9"/>
  <c r="AV44" i="9"/>
  <c r="AZ44" i="9" s="1"/>
  <c r="AV30" i="9"/>
  <c r="AZ30" i="9" s="1"/>
  <c r="AV31" i="9"/>
  <c r="AZ31" i="9" s="1"/>
  <c r="AV32" i="9"/>
  <c r="AZ32" i="9" s="1"/>
  <c r="AV33" i="9"/>
  <c r="AZ33" i="9" s="1"/>
  <c r="AV34" i="9"/>
  <c r="AV35" i="9"/>
  <c r="AV36" i="9"/>
  <c r="AV37" i="9"/>
  <c r="AZ37" i="9" s="1"/>
  <c r="AV38" i="9"/>
  <c r="AZ38" i="9" s="1"/>
  <c r="AV39" i="9"/>
  <c r="AZ39" i="9" s="1"/>
  <c r="AW27" i="9"/>
  <c r="AW28" i="9"/>
  <c r="BA28" i="9" s="1"/>
  <c r="AW29" i="9"/>
  <c r="BA29" i="9" s="1"/>
  <c r="AW40" i="9"/>
  <c r="AW41" i="9"/>
  <c r="BA41" i="9" s="1"/>
  <c r="AW42" i="9"/>
  <c r="BA42" i="9" s="1"/>
  <c r="AW43" i="9"/>
  <c r="BA43" i="9" s="1"/>
  <c r="AW44" i="9"/>
  <c r="BA44" i="9" s="1"/>
  <c r="AW30" i="9"/>
  <c r="BA30" i="9"/>
  <c r="AW31" i="9"/>
  <c r="AW32" i="9"/>
  <c r="BA32" i="9" s="1"/>
  <c r="AW33" i="9"/>
  <c r="BA33" i="9" s="1"/>
  <c r="AW34" i="9"/>
  <c r="AW35" i="9"/>
  <c r="BA35" i="9" s="1"/>
  <c r="AW36" i="9"/>
  <c r="BA36" i="9"/>
  <c r="AW37" i="9"/>
  <c r="BA37" i="9" s="1"/>
  <c r="AW38" i="9"/>
  <c r="BA38" i="9"/>
  <c r="AW39" i="9"/>
  <c r="BA39" i="9" s="1"/>
  <c r="AX27" i="9"/>
  <c r="BB27" i="9" s="1"/>
  <c r="AX28" i="9"/>
  <c r="AX29" i="9"/>
  <c r="BB29" i="9" s="1"/>
  <c r="AX40" i="9"/>
  <c r="AX41" i="9"/>
  <c r="BB41" i="9" s="1"/>
  <c r="AX42" i="9"/>
  <c r="AX43" i="9"/>
  <c r="AX44" i="9"/>
  <c r="BB44" i="9" s="1"/>
  <c r="AX30" i="9"/>
  <c r="BB30" i="9" s="1"/>
  <c r="AX31" i="9"/>
  <c r="BB31" i="9" s="1"/>
  <c r="AX32" i="9"/>
  <c r="BB32" i="9" s="1"/>
  <c r="AX33" i="9"/>
  <c r="BB33" i="9" s="1"/>
  <c r="AX34" i="9"/>
  <c r="BB34" i="9" s="1"/>
  <c r="AX35" i="9"/>
  <c r="BB35" i="9"/>
  <c r="AX36" i="9"/>
  <c r="AX37" i="9"/>
  <c r="BB37" i="9" s="1"/>
  <c r="AX38" i="9"/>
  <c r="AX39" i="9"/>
  <c r="BB39" i="9" s="1"/>
  <c r="AY27" i="9"/>
  <c r="AY28" i="9"/>
  <c r="BC28" i="9" s="1"/>
  <c r="AY29" i="9"/>
  <c r="AY40" i="9"/>
  <c r="AY41" i="9"/>
  <c r="BC41" i="9" s="1"/>
  <c r="AY42" i="9"/>
  <c r="BC42" i="9" s="1"/>
  <c r="AY43" i="9"/>
  <c r="AY44" i="9"/>
  <c r="BC44" i="9" s="1"/>
  <c r="AY30" i="9"/>
  <c r="BC30" i="9" s="1"/>
  <c r="AY31" i="9"/>
  <c r="BC31" i="9" s="1"/>
  <c r="AY32" i="9"/>
  <c r="AY33" i="9"/>
  <c r="AY34" i="9"/>
  <c r="BC34" i="9" s="1"/>
  <c r="AY35" i="9"/>
  <c r="BC35" i="9" s="1"/>
  <c r="AY36" i="9"/>
  <c r="AY37" i="9"/>
  <c r="BC37" i="9" s="1"/>
  <c r="AY38" i="9"/>
  <c r="BC38" i="9" s="1"/>
  <c r="AY39" i="9"/>
  <c r="BC39" i="9" s="1"/>
  <c r="AZ41" i="9"/>
  <c r="AZ42" i="9"/>
  <c r="AZ43" i="9"/>
  <c r="AZ36" i="9"/>
  <c r="BA34" i="9"/>
  <c r="BB28" i="9"/>
  <c r="BB36" i="9"/>
  <c r="BB38" i="9"/>
  <c r="BC43" i="9"/>
  <c r="BC36" i="9"/>
  <c r="BE27" i="9"/>
  <c r="BF27" i="9"/>
  <c r="BG27" i="9"/>
  <c r="BH27" i="9"/>
  <c r="BI27" i="9"/>
  <c r="BJ27" i="9"/>
  <c r="BK27" i="9"/>
  <c r="BL27" i="9"/>
  <c r="BM27" i="9"/>
  <c r="BN27" i="9"/>
  <c r="BO27" i="9"/>
  <c r="BE28" i="9"/>
  <c r="BF28" i="9"/>
  <c r="BG28" i="9"/>
  <c r="BH28" i="9"/>
  <c r="BI28" i="9"/>
  <c r="BJ28" i="9"/>
  <c r="BK28" i="9"/>
  <c r="BL28" i="9"/>
  <c r="BM28" i="9"/>
  <c r="BN28" i="9"/>
  <c r="BO28" i="9"/>
  <c r="BE29" i="9"/>
  <c r="BF29" i="9"/>
  <c r="BG29" i="9"/>
  <c r="BH29" i="9"/>
  <c r="BI29" i="9"/>
  <c r="BJ29" i="9"/>
  <c r="BK29" i="9"/>
  <c r="BL29" i="9"/>
  <c r="BM29" i="9"/>
  <c r="BN29" i="9"/>
  <c r="BO29" i="9"/>
  <c r="BE40" i="9"/>
  <c r="BF40" i="9"/>
  <c r="BG40" i="9"/>
  <c r="BH40" i="9"/>
  <c r="BI40" i="9"/>
  <c r="BJ40" i="9"/>
  <c r="BK40" i="9"/>
  <c r="BL40" i="9"/>
  <c r="BM40" i="9"/>
  <c r="BN40" i="9"/>
  <c r="BO40" i="9"/>
  <c r="BE41" i="9"/>
  <c r="BF41" i="9"/>
  <c r="BG41" i="9"/>
  <c r="BH41" i="9"/>
  <c r="BI41" i="9"/>
  <c r="BJ41" i="9"/>
  <c r="BK41" i="9"/>
  <c r="BL41" i="9"/>
  <c r="BM41" i="9"/>
  <c r="BN41" i="9"/>
  <c r="BO41" i="9"/>
  <c r="BE42" i="9"/>
  <c r="BF42" i="9"/>
  <c r="BG42" i="9"/>
  <c r="BH42" i="9"/>
  <c r="BI42" i="9"/>
  <c r="BJ42" i="9"/>
  <c r="BK42" i="9"/>
  <c r="BL42" i="9"/>
  <c r="BM42" i="9"/>
  <c r="BN42" i="9"/>
  <c r="BO42" i="9"/>
  <c r="BE43" i="9"/>
  <c r="BF43" i="9"/>
  <c r="BG43" i="9"/>
  <c r="BH43" i="9"/>
  <c r="BI43" i="9"/>
  <c r="BJ43" i="9"/>
  <c r="BK43" i="9"/>
  <c r="BL43" i="9"/>
  <c r="BM43" i="9"/>
  <c r="BN43" i="9"/>
  <c r="BO43" i="9"/>
  <c r="BE44" i="9"/>
  <c r="BF44" i="9"/>
  <c r="BG44" i="9"/>
  <c r="BH44" i="9"/>
  <c r="BI44" i="9"/>
  <c r="BJ44" i="9"/>
  <c r="BK44" i="9"/>
  <c r="BL44" i="9"/>
  <c r="BM44" i="9"/>
  <c r="BN44" i="9"/>
  <c r="BO44" i="9"/>
  <c r="BE30" i="9"/>
  <c r="BF30" i="9"/>
  <c r="BG30" i="9"/>
  <c r="BH30" i="9"/>
  <c r="BI30" i="9"/>
  <c r="BJ30" i="9"/>
  <c r="BK30" i="9"/>
  <c r="BL30" i="9"/>
  <c r="BM30" i="9"/>
  <c r="BN30" i="9"/>
  <c r="BO30" i="9"/>
  <c r="BE31" i="9"/>
  <c r="BF31" i="9"/>
  <c r="BG31" i="9"/>
  <c r="BH31" i="9"/>
  <c r="BI31" i="9"/>
  <c r="BJ31" i="9"/>
  <c r="BK31" i="9"/>
  <c r="BL31" i="9"/>
  <c r="BM31" i="9"/>
  <c r="BN31" i="9"/>
  <c r="BO31" i="9"/>
  <c r="BE32" i="9"/>
  <c r="BF32" i="9"/>
  <c r="BG32" i="9"/>
  <c r="BH32" i="9"/>
  <c r="BI32" i="9"/>
  <c r="BJ32" i="9"/>
  <c r="BD32" i="9" s="1"/>
  <c r="BK32" i="9"/>
  <c r="BL32" i="9"/>
  <c r="BM32" i="9"/>
  <c r="BN32" i="9"/>
  <c r="BO32" i="9"/>
  <c r="BE33" i="9"/>
  <c r="BF33" i="9"/>
  <c r="BG33" i="9"/>
  <c r="BH33" i="9"/>
  <c r="BI33" i="9"/>
  <c r="BJ33" i="9"/>
  <c r="BK33" i="9"/>
  <c r="BL33" i="9"/>
  <c r="BM33" i="9"/>
  <c r="BN33" i="9"/>
  <c r="BO33" i="9"/>
  <c r="BE34" i="9"/>
  <c r="BF34" i="9"/>
  <c r="BG34" i="9"/>
  <c r="BH34" i="9"/>
  <c r="BI34" i="9"/>
  <c r="BJ34" i="9"/>
  <c r="BK34" i="9"/>
  <c r="BL34" i="9"/>
  <c r="BM34" i="9"/>
  <c r="BN34" i="9"/>
  <c r="BO34" i="9"/>
  <c r="BE35" i="9"/>
  <c r="BF35" i="9"/>
  <c r="BG35" i="9"/>
  <c r="BH35" i="9"/>
  <c r="BI35" i="9"/>
  <c r="BJ35" i="9"/>
  <c r="BK35" i="9"/>
  <c r="BL35" i="9"/>
  <c r="BM35" i="9"/>
  <c r="BN35" i="9"/>
  <c r="BO35" i="9"/>
  <c r="BE36" i="9"/>
  <c r="BF36" i="9"/>
  <c r="BG36" i="9"/>
  <c r="BH36" i="9"/>
  <c r="BI36" i="9"/>
  <c r="BJ36" i="9"/>
  <c r="BK36" i="9"/>
  <c r="BL36" i="9"/>
  <c r="BM36" i="9"/>
  <c r="BN36" i="9"/>
  <c r="BN481" i="9" s="1"/>
  <c r="BO36" i="9"/>
  <c r="BE37" i="9"/>
  <c r="BF37" i="9"/>
  <c r="BG37" i="9"/>
  <c r="BH37" i="9"/>
  <c r="BI37" i="9"/>
  <c r="BJ37" i="9"/>
  <c r="BK37" i="9"/>
  <c r="BL37" i="9"/>
  <c r="BM37" i="9"/>
  <c r="BN37" i="9"/>
  <c r="BO37" i="9"/>
  <c r="BE38" i="9"/>
  <c r="BF38" i="9"/>
  <c r="BG38" i="9"/>
  <c r="BH38" i="9"/>
  <c r="BI38" i="9"/>
  <c r="BJ38" i="9"/>
  <c r="BK38" i="9"/>
  <c r="BL38" i="9"/>
  <c r="BM38" i="9"/>
  <c r="BN38" i="9"/>
  <c r="BO38" i="9"/>
  <c r="BE39" i="9"/>
  <c r="BF39" i="9"/>
  <c r="BG39" i="9"/>
  <c r="BH39" i="9"/>
  <c r="BI39" i="9"/>
  <c r="BJ39" i="9"/>
  <c r="BK39" i="9"/>
  <c r="BL39" i="9"/>
  <c r="BM39" i="9"/>
  <c r="BN39" i="9"/>
  <c r="BO39" i="9"/>
  <c r="C482" i="9"/>
  <c r="D482" i="9"/>
  <c r="E482" i="9"/>
  <c r="F482" i="9"/>
  <c r="G48" i="9"/>
  <c r="H48" i="9" s="1"/>
  <c r="G49" i="9"/>
  <c r="G50" i="9"/>
  <c r="G61" i="9"/>
  <c r="H61" i="9" s="1"/>
  <c r="G62" i="9"/>
  <c r="G63" i="9"/>
  <c r="H63" i="9" s="1"/>
  <c r="G64" i="9"/>
  <c r="G65" i="9"/>
  <c r="H65" i="9" s="1"/>
  <c r="H233" i="9" s="1"/>
  <c r="G51" i="9"/>
  <c r="G52" i="9"/>
  <c r="G53" i="9"/>
  <c r="G54" i="9"/>
  <c r="G55" i="9"/>
  <c r="G56" i="9"/>
  <c r="G57" i="9"/>
  <c r="H57" i="9" s="1"/>
  <c r="G58" i="9"/>
  <c r="G59" i="9"/>
  <c r="H59" i="9" s="1"/>
  <c r="G60" i="9"/>
  <c r="H60" i="9" s="1"/>
  <c r="H62" i="9"/>
  <c r="H53" i="9"/>
  <c r="I48" i="9"/>
  <c r="I482" i="9" s="1"/>
  <c r="I49" i="9"/>
  <c r="I217" i="9" s="1"/>
  <c r="I360" i="9" s="1"/>
  <c r="I50" i="9"/>
  <c r="I61" i="9"/>
  <c r="J61" i="9" s="1"/>
  <c r="I62" i="9"/>
  <c r="J62" i="9" s="1"/>
  <c r="I63" i="9"/>
  <c r="I64" i="9"/>
  <c r="I65" i="9"/>
  <c r="I51" i="9"/>
  <c r="I219" i="9" s="1"/>
  <c r="I52" i="9"/>
  <c r="I220" i="9" s="1"/>
  <c r="I363" i="9" s="1"/>
  <c r="I53" i="9"/>
  <c r="J53" i="9" s="1"/>
  <c r="I54" i="9"/>
  <c r="I55" i="9"/>
  <c r="I56" i="9"/>
  <c r="I57" i="9"/>
  <c r="I58" i="9"/>
  <c r="I59" i="9"/>
  <c r="I227" i="9" s="1"/>
  <c r="I60" i="9"/>
  <c r="J60" i="9" s="1"/>
  <c r="J228" i="9" s="1"/>
  <c r="K482" i="9"/>
  <c r="L482" i="9"/>
  <c r="M482" i="9"/>
  <c r="N482" i="9"/>
  <c r="O482" i="9"/>
  <c r="P482" i="9"/>
  <c r="Q482" i="9"/>
  <c r="R482" i="9"/>
  <c r="S482" i="9"/>
  <c r="T482" i="9"/>
  <c r="U482" i="9"/>
  <c r="V482" i="9"/>
  <c r="W482" i="9"/>
  <c r="X482" i="9"/>
  <c r="Y482" i="9"/>
  <c r="Z482" i="9"/>
  <c r="AA482" i="9"/>
  <c r="AB482" i="9"/>
  <c r="AC482" i="9"/>
  <c r="AD482" i="9"/>
  <c r="AE482" i="9"/>
  <c r="AF482" i="9"/>
  <c r="AG482" i="9"/>
  <c r="AH482" i="9"/>
  <c r="AI482" i="9"/>
  <c r="AJ482" i="9"/>
  <c r="AK482" i="9"/>
  <c r="AL482" i="9"/>
  <c r="AM482" i="9"/>
  <c r="AN482" i="9"/>
  <c r="AO482" i="9"/>
  <c r="AP482" i="9"/>
  <c r="AQ482" i="9"/>
  <c r="AR482" i="9"/>
  <c r="AS482" i="9"/>
  <c r="AT482" i="9"/>
  <c r="AU482" i="9"/>
  <c r="AV48" i="9"/>
  <c r="AZ48" i="9" s="1"/>
  <c r="AV49" i="9"/>
  <c r="AV50" i="9"/>
  <c r="AZ50" i="9" s="1"/>
  <c r="AV61" i="9"/>
  <c r="AZ61" i="9" s="1"/>
  <c r="AV62" i="9"/>
  <c r="AZ62" i="9"/>
  <c r="AV63" i="9"/>
  <c r="AZ63" i="9" s="1"/>
  <c r="AV64" i="9"/>
  <c r="AZ64" i="9" s="1"/>
  <c r="AV65" i="9"/>
  <c r="AZ65" i="9" s="1"/>
  <c r="AV51" i="9"/>
  <c r="AV52" i="9"/>
  <c r="AZ52" i="9" s="1"/>
  <c r="AV53" i="9"/>
  <c r="AZ53" i="9" s="1"/>
  <c r="AV54" i="9"/>
  <c r="AZ54" i="9"/>
  <c r="AV55" i="9"/>
  <c r="AZ55" i="9" s="1"/>
  <c r="AV56" i="9"/>
  <c r="AV57" i="9"/>
  <c r="AV58" i="9"/>
  <c r="AZ58" i="9" s="1"/>
  <c r="AV59" i="9"/>
  <c r="AZ59" i="9" s="1"/>
  <c r="AV60" i="9"/>
  <c r="AZ60" i="9"/>
  <c r="AW48" i="9"/>
  <c r="BA48" i="9" s="1"/>
  <c r="AW49" i="9"/>
  <c r="BA49" i="9" s="1"/>
  <c r="AW50" i="9"/>
  <c r="BA50" i="9" s="1"/>
  <c r="AW61" i="9"/>
  <c r="BA61" i="9" s="1"/>
  <c r="AW62" i="9"/>
  <c r="AW63" i="9"/>
  <c r="AW64" i="9"/>
  <c r="BA64" i="9" s="1"/>
  <c r="AW65" i="9"/>
  <c r="BA65" i="9" s="1"/>
  <c r="AW51" i="9"/>
  <c r="BA51" i="9"/>
  <c r="AW52" i="9"/>
  <c r="BA52" i="9"/>
  <c r="AW53" i="9"/>
  <c r="AW54" i="9"/>
  <c r="BA54" i="9" s="1"/>
  <c r="AW55" i="9"/>
  <c r="BA55" i="9" s="1"/>
  <c r="AW56" i="9"/>
  <c r="AW57" i="9"/>
  <c r="BA57" i="9"/>
  <c r="AW58" i="9"/>
  <c r="AW59" i="9"/>
  <c r="BA59" i="9" s="1"/>
  <c r="AW60" i="9"/>
  <c r="AX48" i="9"/>
  <c r="BB48" i="9" s="1"/>
  <c r="AX49" i="9"/>
  <c r="AX50" i="9"/>
  <c r="AX61" i="9"/>
  <c r="BB61" i="9"/>
  <c r="AX62" i="9"/>
  <c r="BB62" i="9"/>
  <c r="AX63" i="9"/>
  <c r="BB63" i="9" s="1"/>
  <c r="AX64" i="9"/>
  <c r="BB64" i="9" s="1"/>
  <c r="AX65" i="9"/>
  <c r="BB65" i="9" s="1"/>
  <c r="AX51" i="9"/>
  <c r="AX52" i="9"/>
  <c r="AX53" i="9"/>
  <c r="BB53" i="9" s="1"/>
  <c r="AX54" i="9"/>
  <c r="BB54" i="9" s="1"/>
  <c r="AX55" i="9"/>
  <c r="BB55" i="9" s="1"/>
  <c r="AX56" i="9"/>
  <c r="BB56" i="9" s="1"/>
  <c r="AX57" i="9"/>
  <c r="BB57" i="9"/>
  <c r="AX58" i="9"/>
  <c r="BB58" i="9" s="1"/>
  <c r="AX59" i="9"/>
  <c r="BB59" i="9" s="1"/>
  <c r="AX60" i="9"/>
  <c r="BB60" i="9" s="1"/>
  <c r="AY48" i="9"/>
  <c r="BC48" i="9" s="1"/>
  <c r="AY49" i="9"/>
  <c r="BC49" i="9" s="1"/>
  <c r="AY50" i="9"/>
  <c r="BC50" i="9" s="1"/>
  <c r="AY61" i="9"/>
  <c r="BC61" i="9" s="1"/>
  <c r="AY62" i="9"/>
  <c r="BC62" i="9" s="1"/>
  <c r="AY63" i="9"/>
  <c r="BC63" i="9" s="1"/>
  <c r="AY64" i="9"/>
  <c r="BC64" i="9" s="1"/>
  <c r="AY65" i="9"/>
  <c r="BC65" i="9" s="1"/>
  <c r="AY51" i="9"/>
  <c r="BC51" i="9" s="1"/>
  <c r="AY52" i="9"/>
  <c r="BC52" i="9" s="1"/>
  <c r="AY53" i="9"/>
  <c r="BC53" i="9" s="1"/>
  <c r="AY54" i="9"/>
  <c r="BC54" i="9" s="1"/>
  <c r="AY55" i="9"/>
  <c r="BC55" i="9" s="1"/>
  <c r="AY56" i="9"/>
  <c r="BC56" i="9" s="1"/>
  <c r="AY57" i="9"/>
  <c r="AY58" i="9"/>
  <c r="AY59" i="9"/>
  <c r="BC59" i="9" s="1"/>
  <c r="AY60" i="9"/>
  <c r="BC60" i="9" s="1"/>
  <c r="AZ51" i="9"/>
  <c r="AZ56" i="9"/>
  <c r="AZ57" i="9"/>
  <c r="BA63" i="9"/>
  <c r="BA56" i="9"/>
  <c r="BA58" i="9"/>
  <c r="BB49" i="9"/>
  <c r="BB50" i="9"/>
  <c r="BB51" i="9"/>
  <c r="BB52" i="9"/>
  <c r="BC57" i="9"/>
  <c r="BC58" i="9"/>
  <c r="BE48" i="9"/>
  <c r="BF48" i="9"/>
  <c r="BG48" i="9"/>
  <c r="BH48" i="9"/>
  <c r="BI48" i="9"/>
  <c r="BJ48" i="9"/>
  <c r="BK48" i="9"/>
  <c r="BL48" i="9"/>
  <c r="BM48" i="9"/>
  <c r="BN48" i="9"/>
  <c r="BO48" i="9"/>
  <c r="BE49" i="9"/>
  <c r="BF49" i="9"/>
  <c r="BG49" i="9"/>
  <c r="BH49" i="9"/>
  <c r="BI49" i="9"/>
  <c r="BJ49" i="9"/>
  <c r="BK49" i="9"/>
  <c r="BL49" i="9"/>
  <c r="BM49" i="9"/>
  <c r="BN49" i="9"/>
  <c r="BO49" i="9"/>
  <c r="BE50" i="9"/>
  <c r="BF50" i="9"/>
  <c r="BG50" i="9"/>
  <c r="BH50" i="9"/>
  <c r="BI50" i="9"/>
  <c r="BJ50" i="9"/>
  <c r="BK50" i="9"/>
  <c r="BL50" i="9"/>
  <c r="BM50" i="9"/>
  <c r="BN50" i="9"/>
  <c r="BO50" i="9"/>
  <c r="BE61" i="9"/>
  <c r="BF61" i="9"/>
  <c r="BG61" i="9"/>
  <c r="BH61" i="9"/>
  <c r="BI61" i="9"/>
  <c r="BJ61" i="9"/>
  <c r="BK61" i="9"/>
  <c r="BL61" i="9"/>
  <c r="BM61" i="9"/>
  <c r="BN61" i="9"/>
  <c r="BO61" i="9"/>
  <c r="BE62" i="9"/>
  <c r="BF62" i="9"/>
  <c r="BG62" i="9"/>
  <c r="BH62" i="9"/>
  <c r="BI62" i="9"/>
  <c r="BJ62" i="9"/>
  <c r="BK62" i="9"/>
  <c r="BL62" i="9"/>
  <c r="BM62" i="9"/>
  <c r="BN62" i="9"/>
  <c r="BO62" i="9"/>
  <c r="BE63" i="9"/>
  <c r="BF63" i="9"/>
  <c r="BG63" i="9"/>
  <c r="BH63" i="9"/>
  <c r="BI63" i="9"/>
  <c r="BJ63" i="9"/>
  <c r="BK63" i="9"/>
  <c r="BL63" i="9"/>
  <c r="BM63" i="9"/>
  <c r="BN63" i="9"/>
  <c r="BO63" i="9"/>
  <c r="BE64" i="9"/>
  <c r="BF64" i="9"/>
  <c r="BG64" i="9"/>
  <c r="BH64" i="9"/>
  <c r="BI64" i="9"/>
  <c r="BJ64" i="9"/>
  <c r="BK64" i="9"/>
  <c r="BL64" i="9"/>
  <c r="BM64" i="9"/>
  <c r="BN64" i="9"/>
  <c r="BO64" i="9"/>
  <c r="BE65" i="9"/>
  <c r="BF65" i="9"/>
  <c r="BG65" i="9"/>
  <c r="BH65" i="9"/>
  <c r="BI65" i="9"/>
  <c r="BJ65" i="9"/>
  <c r="BK65" i="9"/>
  <c r="BL65" i="9"/>
  <c r="BM65" i="9"/>
  <c r="BN65" i="9"/>
  <c r="BO65" i="9"/>
  <c r="BE51" i="9"/>
  <c r="BF51" i="9"/>
  <c r="BG51" i="9"/>
  <c r="BH51" i="9"/>
  <c r="BI51" i="9"/>
  <c r="BJ51" i="9"/>
  <c r="BK51" i="9"/>
  <c r="BL51" i="9"/>
  <c r="BM51" i="9"/>
  <c r="BN51" i="9"/>
  <c r="BO51" i="9"/>
  <c r="BE52" i="9"/>
  <c r="BF52" i="9"/>
  <c r="BG52" i="9"/>
  <c r="BH52" i="9"/>
  <c r="BI52" i="9"/>
  <c r="BJ52" i="9"/>
  <c r="BK52" i="9"/>
  <c r="BL52" i="9"/>
  <c r="BM52" i="9"/>
  <c r="BN52" i="9"/>
  <c r="BO52" i="9"/>
  <c r="BE53" i="9"/>
  <c r="BF53" i="9"/>
  <c r="BG53" i="9"/>
  <c r="BH53" i="9"/>
  <c r="BI53" i="9"/>
  <c r="BJ53" i="9"/>
  <c r="BK53" i="9"/>
  <c r="BL53" i="9"/>
  <c r="BM53" i="9"/>
  <c r="BN53" i="9"/>
  <c r="BO53" i="9"/>
  <c r="BE54" i="9"/>
  <c r="BF54" i="9"/>
  <c r="BG54" i="9"/>
  <c r="BH54" i="9"/>
  <c r="BI54" i="9"/>
  <c r="BJ54" i="9"/>
  <c r="BK54" i="9"/>
  <c r="BL54" i="9"/>
  <c r="BM54" i="9"/>
  <c r="BN54" i="9"/>
  <c r="BO54" i="9"/>
  <c r="BE55" i="9"/>
  <c r="BF55" i="9"/>
  <c r="BG55" i="9"/>
  <c r="BH55" i="9"/>
  <c r="BI55" i="9"/>
  <c r="BJ55" i="9"/>
  <c r="BK55" i="9"/>
  <c r="BL55" i="9"/>
  <c r="BM55" i="9"/>
  <c r="BN55" i="9"/>
  <c r="BO55" i="9"/>
  <c r="BE56" i="9"/>
  <c r="BF56" i="9"/>
  <c r="BG56" i="9"/>
  <c r="BH56" i="9"/>
  <c r="BI56" i="9"/>
  <c r="BJ56" i="9"/>
  <c r="BK56" i="9"/>
  <c r="BL56" i="9"/>
  <c r="BM56" i="9"/>
  <c r="BN56" i="9"/>
  <c r="BO56" i="9"/>
  <c r="BE57" i="9"/>
  <c r="BF57" i="9"/>
  <c r="BG57" i="9"/>
  <c r="BH57" i="9"/>
  <c r="BI57" i="9"/>
  <c r="BJ57" i="9"/>
  <c r="BK57" i="9"/>
  <c r="BL57" i="9"/>
  <c r="BM57" i="9"/>
  <c r="BN57" i="9"/>
  <c r="BO57" i="9"/>
  <c r="BE58" i="9"/>
  <c r="BF58" i="9"/>
  <c r="BG58" i="9"/>
  <c r="BH58" i="9"/>
  <c r="BI58" i="9"/>
  <c r="BJ58" i="9"/>
  <c r="BK58" i="9"/>
  <c r="BL58" i="9"/>
  <c r="BM58" i="9"/>
  <c r="BN58" i="9"/>
  <c r="BO58" i="9"/>
  <c r="BE59" i="9"/>
  <c r="BF59" i="9"/>
  <c r="BG59" i="9"/>
  <c r="BH59" i="9"/>
  <c r="BI59" i="9"/>
  <c r="BJ59" i="9"/>
  <c r="BK59" i="9"/>
  <c r="BL59" i="9"/>
  <c r="BM59" i="9"/>
  <c r="BN59" i="9"/>
  <c r="BO59" i="9"/>
  <c r="BE60" i="9"/>
  <c r="BF60" i="9"/>
  <c r="BG60" i="9"/>
  <c r="BH60" i="9"/>
  <c r="BI60" i="9"/>
  <c r="BJ60" i="9"/>
  <c r="BK60" i="9"/>
  <c r="BL60" i="9"/>
  <c r="BM60" i="9"/>
  <c r="BN60" i="9"/>
  <c r="BO60" i="9"/>
  <c r="C483" i="9"/>
  <c r="D483" i="9"/>
  <c r="E483" i="9"/>
  <c r="F483" i="9"/>
  <c r="G91" i="9"/>
  <c r="G92" i="9"/>
  <c r="G93" i="9"/>
  <c r="G104" i="9"/>
  <c r="G105" i="9"/>
  <c r="G106" i="9"/>
  <c r="H106" i="9" s="1"/>
  <c r="G107" i="9"/>
  <c r="H107" i="9" s="1"/>
  <c r="G108" i="9"/>
  <c r="H108" i="9" s="1"/>
  <c r="G94" i="9"/>
  <c r="H94" i="9" s="1"/>
  <c r="G95" i="9"/>
  <c r="G96" i="9"/>
  <c r="H96" i="9" s="1"/>
  <c r="G97" i="9"/>
  <c r="H97" i="9" s="1"/>
  <c r="G98" i="9"/>
  <c r="G99" i="9"/>
  <c r="G100" i="9"/>
  <c r="H100" i="9" s="1"/>
  <c r="G101" i="9"/>
  <c r="G102" i="9"/>
  <c r="G103" i="9"/>
  <c r="H103" i="9"/>
  <c r="H91" i="9"/>
  <c r="H92" i="9"/>
  <c r="H95" i="9"/>
  <c r="H101" i="9"/>
  <c r="H102" i="9"/>
  <c r="I91" i="9"/>
  <c r="J91" i="9" s="1"/>
  <c r="I92" i="9"/>
  <c r="J92" i="9" s="1"/>
  <c r="I93" i="9"/>
  <c r="I104" i="9"/>
  <c r="I105" i="9"/>
  <c r="I106" i="9"/>
  <c r="I107" i="9"/>
  <c r="I108" i="9"/>
  <c r="J108" i="9" s="1"/>
  <c r="I94" i="9"/>
  <c r="J94" i="9" s="1"/>
  <c r="I95" i="9"/>
  <c r="J95" i="9" s="1"/>
  <c r="I96" i="9"/>
  <c r="I97" i="9"/>
  <c r="I98" i="9"/>
  <c r="I99" i="9"/>
  <c r="I100" i="9"/>
  <c r="I101" i="9"/>
  <c r="I102" i="9"/>
  <c r="I103" i="9"/>
  <c r="K483" i="9"/>
  <c r="L483" i="9"/>
  <c r="M483" i="9"/>
  <c r="N483" i="9"/>
  <c r="O483" i="9"/>
  <c r="P483" i="9"/>
  <c r="Q483" i="9"/>
  <c r="R483" i="9"/>
  <c r="S483" i="9"/>
  <c r="T483" i="9"/>
  <c r="U483" i="9"/>
  <c r="V483" i="9"/>
  <c r="W483" i="9"/>
  <c r="X483" i="9"/>
  <c r="Y483" i="9"/>
  <c r="Z483" i="9"/>
  <c r="AA483" i="9"/>
  <c r="AB483" i="9"/>
  <c r="AC483" i="9"/>
  <c r="AD483" i="9"/>
  <c r="AE483" i="9"/>
  <c r="AF483" i="9"/>
  <c r="AG483" i="9"/>
  <c r="AH483" i="9"/>
  <c r="AI483" i="9"/>
  <c r="AJ483" i="9"/>
  <c r="AK483" i="9"/>
  <c r="AL483" i="9"/>
  <c r="AM483" i="9"/>
  <c r="AN483" i="9"/>
  <c r="AO483" i="9"/>
  <c r="AP483" i="9"/>
  <c r="AQ483" i="9"/>
  <c r="AR483" i="9"/>
  <c r="AS483" i="9"/>
  <c r="AT483" i="9"/>
  <c r="AU483" i="9"/>
  <c r="AV91" i="9"/>
  <c r="AV92" i="9"/>
  <c r="AV93" i="9"/>
  <c r="AZ93" i="9" s="1"/>
  <c r="AV104" i="9"/>
  <c r="AZ104" i="9"/>
  <c r="AV105" i="9"/>
  <c r="AZ105" i="9" s="1"/>
  <c r="AV106" i="9"/>
  <c r="AZ106" i="9" s="1"/>
  <c r="AV107" i="9"/>
  <c r="AV108" i="9"/>
  <c r="AZ108" i="9" s="1"/>
  <c r="AV94" i="9"/>
  <c r="AZ94" i="9" s="1"/>
  <c r="AV95" i="9"/>
  <c r="AZ95" i="9" s="1"/>
  <c r="AV96" i="9"/>
  <c r="AZ96" i="9"/>
  <c r="AV97" i="9"/>
  <c r="AZ97" i="9" s="1"/>
  <c r="AV98" i="9"/>
  <c r="AV99" i="9"/>
  <c r="AZ99" i="9" s="1"/>
  <c r="AV100" i="9"/>
  <c r="AZ100" i="9" s="1"/>
  <c r="AV101" i="9"/>
  <c r="AZ101" i="9" s="1"/>
  <c r="AV102" i="9"/>
  <c r="AZ102" i="9"/>
  <c r="AV103" i="9"/>
  <c r="AZ103" i="9" s="1"/>
  <c r="AW91" i="9"/>
  <c r="AW92" i="9"/>
  <c r="AW93" i="9"/>
  <c r="AW104" i="9"/>
  <c r="BA104" i="9" s="1"/>
  <c r="AW105" i="9"/>
  <c r="BA105" i="9" s="1"/>
  <c r="AW106" i="9"/>
  <c r="BA106" i="9"/>
  <c r="AW107" i="9"/>
  <c r="BA107" i="9" s="1"/>
  <c r="AW108" i="9"/>
  <c r="BA108" i="9" s="1"/>
  <c r="AW94" i="9"/>
  <c r="BA94" i="9" s="1"/>
  <c r="AW95" i="9"/>
  <c r="AW96" i="9"/>
  <c r="BA96" i="9" s="1"/>
  <c r="AW97" i="9"/>
  <c r="BA97" i="9" s="1"/>
  <c r="AW98" i="9"/>
  <c r="BA98" i="9" s="1"/>
  <c r="AW99" i="9"/>
  <c r="BA99" i="9" s="1"/>
  <c r="AW100" i="9"/>
  <c r="BA100" i="9" s="1"/>
  <c r="AW101" i="9"/>
  <c r="BA101" i="9" s="1"/>
  <c r="AW102" i="9"/>
  <c r="BA102" i="9" s="1"/>
  <c r="AW103" i="9"/>
  <c r="AX91" i="9"/>
  <c r="BB91" i="9" s="1"/>
  <c r="AX92" i="9"/>
  <c r="BB92" i="9" s="1"/>
  <c r="AX93" i="9"/>
  <c r="BB93" i="9" s="1"/>
  <c r="AX104" i="9"/>
  <c r="BB104" i="9" s="1"/>
  <c r="AX105" i="9"/>
  <c r="BB105" i="9" s="1"/>
  <c r="AX106" i="9"/>
  <c r="AX107" i="9"/>
  <c r="AX108" i="9"/>
  <c r="BB108" i="9"/>
  <c r="AX94" i="9"/>
  <c r="AX95" i="9"/>
  <c r="AX96" i="9"/>
  <c r="BB96" i="9" s="1"/>
  <c r="AX97" i="9"/>
  <c r="BB97" i="9" s="1"/>
  <c r="AX98" i="9"/>
  <c r="BB98" i="9" s="1"/>
  <c r="AX99" i="9"/>
  <c r="BB99" i="9" s="1"/>
  <c r="AX100" i="9"/>
  <c r="BB100" i="9" s="1"/>
  <c r="AX101" i="9"/>
  <c r="BB101" i="9" s="1"/>
  <c r="AX102" i="9"/>
  <c r="BB102" i="9" s="1"/>
  <c r="AX103" i="9"/>
  <c r="BB103" i="9" s="1"/>
  <c r="AY91" i="9"/>
  <c r="BC91" i="9" s="1"/>
  <c r="AY92" i="9"/>
  <c r="BC92" i="9" s="1"/>
  <c r="AY93" i="9"/>
  <c r="BC93" i="9" s="1"/>
  <c r="AY104" i="9"/>
  <c r="BC104" i="9" s="1"/>
  <c r="AY105" i="9"/>
  <c r="BC105" i="9" s="1"/>
  <c r="AY106" i="9"/>
  <c r="BC106" i="9" s="1"/>
  <c r="AY107" i="9"/>
  <c r="BC107" i="9" s="1"/>
  <c r="AY108" i="9"/>
  <c r="BC108" i="9" s="1"/>
  <c r="AY94" i="9"/>
  <c r="AY95" i="9"/>
  <c r="BC95" i="9" s="1"/>
  <c r="AY96" i="9"/>
  <c r="BC96" i="9" s="1"/>
  <c r="AY97" i="9"/>
  <c r="BC97" i="9" s="1"/>
  <c r="AY98" i="9"/>
  <c r="BC98" i="9" s="1"/>
  <c r="AY99" i="9"/>
  <c r="BC99" i="9" s="1"/>
  <c r="AY100" i="9"/>
  <c r="AY101" i="9"/>
  <c r="BC101" i="9" s="1"/>
  <c r="AY102" i="9"/>
  <c r="BC102" i="9" s="1"/>
  <c r="AY103" i="9"/>
  <c r="BC103" i="9" s="1"/>
  <c r="AZ92" i="9"/>
  <c r="AZ107" i="9"/>
  <c r="AZ98" i="9"/>
  <c r="BA92" i="9"/>
  <c r="BA93" i="9"/>
  <c r="BA95" i="9"/>
  <c r="BA103" i="9"/>
  <c r="BB107" i="9"/>
  <c r="BB94" i="9"/>
  <c r="BB95" i="9"/>
  <c r="BC94" i="9"/>
  <c r="BC100" i="9"/>
  <c r="BE91" i="9"/>
  <c r="BF91" i="9"/>
  <c r="BG91" i="9"/>
  <c r="BH91" i="9"/>
  <c r="BI91" i="9"/>
  <c r="BJ91" i="9"/>
  <c r="BK91" i="9"/>
  <c r="BL91" i="9"/>
  <c r="BM91" i="9"/>
  <c r="BN91" i="9"/>
  <c r="BO91" i="9"/>
  <c r="BE92" i="9"/>
  <c r="BF92" i="9"/>
  <c r="BG92" i="9"/>
  <c r="BH92" i="9"/>
  <c r="BI92" i="9"/>
  <c r="BJ92" i="9"/>
  <c r="BK92" i="9"/>
  <c r="BL92" i="9"/>
  <c r="BM92" i="9"/>
  <c r="BN92" i="9"/>
  <c r="BO92" i="9"/>
  <c r="BE93" i="9"/>
  <c r="BF93" i="9"/>
  <c r="BG93" i="9"/>
  <c r="BH93" i="9"/>
  <c r="BI93" i="9"/>
  <c r="BJ93" i="9"/>
  <c r="BK93" i="9"/>
  <c r="BL93" i="9"/>
  <c r="BM93" i="9"/>
  <c r="BN93" i="9"/>
  <c r="BO93" i="9"/>
  <c r="BE104" i="9"/>
  <c r="BF104" i="9"/>
  <c r="BG104" i="9"/>
  <c r="BH104" i="9"/>
  <c r="BI104" i="9"/>
  <c r="BJ104" i="9"/>
  <c r="BK104" i="9"/>
  <c r="BL104" i="9"/>
  <c r="BM104" i="9"/>
  <c r="BN104" i="9"/>
  <c r="BO104" i="9"/>
  <c r="BE105" i="9"/>
  <c r="BF105" i="9"/>
  <c r="BG105" i="9"/>
  <c r="BH105" i="9"/>
  <c r="BI105" i="9"/>
  <c r="BJ105" i="9"/>
  <c r="BK105" i="9"/>
  <c r="BL105" i="9"/>
  <c r="BM105" i="9"/>
  <c r="BN105" i="9"/>
  <c r="BO105" i="9"/>
  <c r="BE106" i="9"/>
  <c r="BF106" i="9"/>
  <c r="BG106" i="9"/>
  <c r="BH106" i="9"/>
  <c r="BI106" i="9"/>
  <c r="BJ106" i="9"/>
  <c r="BK106" i="9"/>
  <c r="BL106" i="9"/>
  <c r="BM106" i="9"/>
  <c r="BN106" i="9"/>
  <c r="BO106" i="9"/>
  <c r="BE107" i="9"/>
  <c r="BF107" i="9"/>
  <c r="BG107" i="9"/>
  <c r="BH107" i="9"/>
  <c r="BI107" i="9"/>
  <c r="BJ107" i="9"/>
  <c r="BK107" i="9"/>
  <c r="BL107" i="9"/>
  <c r="BM107" i="9"/>
  <c r="BN107" i="9"/>
  <c r="BO107" i="9"/>
  <c r="BE108" i="9"/>
  <c r="BF108" i="9"/>
  <c r="BG108" i="9"/>
  <c r="BH108" i="9"/>
  <c r="BI108" i="9"/>
  <c r="BJ108" i="9"/>
  <c r="BK108" i="9"/>
  <c r="BL108" i="9"/>
  <c r="BM108" i="9"/>
  <c r="BN108" i="9"/>
  <c r="BO108" i="9"/>
  <c r="BE94" i="9"/>
  <c r="BF94" i="9"/>
  <c r="BG94" i="9"/>
  <c r="BH94" i="9"/>
  <c r="BI94" i="9"/>
  <c r="BJ94" i="9"/>
  <c r="BK94" i="9"/>
  <c r="BL94" i="9"/>
  <c r="BM94" i="9"/>
  <c r="BN94" i="9"/>
  <c r="BO94" i="9"/>
  <c r="BE95" i="9"/>
  <c r="BF95" i="9"/>
  <c r="BG95" i="9"/>
  <c r="BH95" i="9"/>
  <c r="BI95" i="9"/>
  <c r="BJ95" i="9"/>
  <c r="BK95" i="9"/>
  <c r="BL95" i="9"/>
  <c r="BM95" i="9"/>
  <c r="BN95" i="9"/>
  <c r="BO95" i="9"/>
  <c r="BE96" i="9"/>
  <c r="BF96" i="9"/>
  <c r="BG96" i="9"/>
  <c r="BH96" i="9"/>
  <c r="BI96" i="9"/>
  <c r="BJ96" i="9"/>
  <c r="BK96" i="9"/>
  <c r="BL96" i="9"/>
  <c r="BM96" i="9"/>
  <c r="BN96" i="9"/>
  <c r="BO96" i="9"/>
  <c r="BE97" i="9"/>
  <c r="BF97" i="9"/>
  <c r="BG97" i="9"/>
  <c r="BH97" i="9"/>
  <c r="BI97" i="9"/>
  <c r="BJ97" i="9"/>
  <c r="BK97" i="9"/>
  <c r="BL97" i="9"/>
  <c r="BM97" i="9"/>
  <c r="BN97" i="9"/>
  <c r="BO97" i="9"/>
  <c r="BE98" i="9"/>
  <c r="BF98" i="9"/>
  <c r="BG98" i="9"/>
  <c r="BH98" i="9"/>
  <c r="BI98" i="9"/>
  <c r="BJ98" i="9"/>
  <c r="BK98" i="9"/>
  <c r="BL98" i="9"/>
  <c r="BM98" i="9"/>
  <c r="BN98" i="9"/>
  <c r="BO98" i="9"/>
  <c r="BE99" i="9"/>
  <c r="BF99" i="9"/>
  <c r="BG99" i="9"/>
  <c r="BH99" i="9"/>
  <c r="BI99" i="9"/>
  <c r="BJ99" i="9"/>
  <c r="BK99" i="9"/>
  <c r="BL99" i="9"/>
  <c r="BM99" i="9"/>
  <c r="BN99" i="9"/>
  <c r="BO99" i="9"/>
  <c r="BE100" i="9"/>
  <c r="BF100" i="9"/>
  <c r="BG100" i="9"/>
  <c r="BH100" i="9"/>
  <c r="BI100" i="9"/>
  <c r="BJ100" i="9"/>
  <c r="BK100" i="9"/>
  <c r="BL100" i="9"/>
  <c r="BM100" i="9"/>
  <c r="BN100" i="9"/>
  <c r="BO100" i="9"/>
  <c r="BE101" i="9"/>
  <c r="BF101" i="9"/>
  <c r="BG101" i="9"/>
  <c r="BH101" i="9"/>
  <c r="BI101" i="9"/>
  <c r="BJ101" i="9"/>
  <c r="BK101" i="9"/>
  <c r="BL101" i="9"/>
  <c r="BM101" i="9"/>
  <c r="BN101" i="9"/>
  <c r="BO101" i="9"/>
  <c r="BE102" i="9"/>
  <c r="BF102" i="9"/>
  <c r="BG102" i="9"/>
  <c r="BH102" i="9"/>
  <c r="BI102" i="9"/>
  <c r="BJ102" i="9"/>
  <c r="BK102" i="9"/>
  <c r="BL102" i="9"/>
  <c r="BM102" i="9"/>
  <c r="BN102" i="9"/>
  <c r="BO102" i="9"/>
  <c r="BE103" i="9"/>
  <c r="BF103" i="9"/>
  <c r="BG103" i="9"/>
  <c r="BH103" i="9"/>
  <c r="BI103" i="9"/>
  <c r="BJ103" i="9"/>
  <c r="BK103" i="9"/>
  <c r="BL103" i="9"/>
  <c r="BM103" i="9"/>
  <c r="BN103" i="9"/>
  <c r="BO103" i="9"/>
  <c r="C484" i="9"/>
  <c r="D484" i="9"/>
  <c r="E484" i="9"/>
  <c r="F484" i="9"/>
  <c r="G112" i="9"/>
  <c r="H112" i="9" s="1"/>
  <c r="G113" i="9"/>
  <c r="H113" i="9" s="1"/>
  <c r="G114" i="9"/>
  <c r="G125" i="9"/>
  <c r="G126" i="9"/>
  <c r="H126" i="9" s="1"/>
  <c r="G127" i="9"/>
  <c r="H127" i="9" s="1"/>
  <c r="G128" i="9"/>
  <c r="G129" i="9"/>
  <c r="G115" i="9"/>
  <c r="G116" i="9"/>
  <c r="H116" i="9" s="1"/>
  <c r="G117" i="9"/>
  <c r="J117" i="9" s="1"/>
  <c r="G118" i="9"/>
  <c r="G119" i="9"/>
  <c r="H119" i="9" s="1"/>
  <c r="G120" i="9"/>
  <c r="G121" i="9"/>
  <c r="G122" i="9"/>
  <c r="J122" i="9" s="1"/>
  <c r="G123" i="9"/>
  <c r="H123" i="9" s="1"/>
  <c r="G124" i="9"/>
  <c r="I112" i="9"/>
  <c r="I113" i="9"/>
  <c r="J113" i="9" s="1"/>
  <c r="I114" i="9"/>
  <c r="I125" i="9"/>
  <c r="I126" i="9"/>
  <c r="J126" i="9" s="1"/>
  <c r="I127" i="9"/>
  <c r="I128" i="9"/>
  <c r="I129" i="9"/>
  <c r="I115" i="9"/>
  <c r="I116" i="9"/>
  <c r="J116" i="9" s="1"/>
  <c r="I117" i="9"/>
  <c r="I118" i="9"/>
  <c r="I119" i="9"/>
  <c r="I120" i="9"/>
  <c r="I121" i="9"/>
  <c r="I122" i="9"/>
  <c r="I123" i="9"/>
  <c r="I124" i="9"/>
  <c r="J123" i="9"/>
  <c r="K484" i="9"/>
  <c r="L484" i="9"/>
  <c r="M484" i="9"/>
  <c r="N484" i="9"/>
  <c r="O484" i="9"/>
  <c r="P484" i="9"/>
  <c r="Q484" i="9"/>
  <c r="R484" i="9"/>
  <c r="S484" i="9"/>
  <c r="T484" i="9"/>
  <c r="U484" i="9"/>
  <c r="V484" i="9"/>
  <c r="W484" i="9"/>
  <c r="X484" i="9"/>
  <c r="Y484" i="9"/>
  <c r="Z484" i="9"/>
  <c r="AA484" i="9"/>
  <c r="AB484" i="9"/>
  <c r="AC484" i="9"/>
  <c r="AD484" i="9"/>
  <c r="AE484" i="9"/>
  <c r="AF484" i="9"/>
  <c r="AG484" i="9"/>
  <c r="AH484" i="9"/>
  <c r="AI484" i="9"/>
  <c r="AJ484" i="9"/>
  <c r="AK484" i="9"/>
  <c r="AL484" i="9"/>
  <c r="AM484" i="9"/>
  <c r="AN484" i="9"/>
  <c r="AO484" i="9"/>
  <c r="AP484" i="9"/>
  <c r="AQ484" i="9"/>
  <c r="AR484" i="9"/>
  <c r="AS484" i="9"/>
  <c r="AT484" i="9"/>
  <c r="AU484" i="9"/>
  <c r="AV112" i="9"/>
  <c r="AV113" i="9"/>
  <c r="AZ113" i="9" s="1"/>
  <c r="AV114" i="9"/>
  <c r="AZ114" i="9" s="1"/>
  <c r="AV125" i="9"/>
  <c r="AZ125" i="9" s="1"/>
  <c r="AV126" i="9"/>
  <c r="AZ126" i="9" s="1"/>
  <c r="AV127" i="9"/>
  <c r="AZ127" i="9" s="1"/>
  <c r="AV128" i="9"/>
  <c r="AV129" i="9"/>
  <c r="AZ129" i="9" s="1"/>
  <c r="AV115" i="9"/>
  <c r="AZ115" i="9" s="1"/>
  <c r="AV116" i="9"/>
  <c r="AZ116" i="9" s="1"/>
  <c r="AV117" i="9"/>
  <c r="AZ117" i="9" s="1"/>
  <c r="AV118" i="9"/>
  <c r="AV119" i="9"/>
  <c r="AV120" i="9"/>
  <c r="AZ120" i="9" s="1"/>
  <c r="AV121" i="9"/>
  <c r="AZ121" i="9" s="1"/>
  <c r="AV122" i="9"/>
  <c r="AZ122" i="9" s="1"/>
  <c r="AV123" i="9"/>
  <c r="AV124" i="9"/>
  <c r="AZ124" i="9" s="1"/>
  <c r="AW112" i="9"/>
  <c r="BA112" i="9" s="1"/>
  <c r="AW113" i="9"/>
  <c r="BA113" i="9" s="1"/>
  <c r="AW114" i="9"/>
  <c r="AW125" i="9"/>
  <c r="BA125" i="9" s="1"/>
  <c r="AW126" i="9"/>
  <c r="BA126" i="9"/>
  <c r="AW127" i="9"/>
  <c r="AW128" i="9"/>
  <c r="BA128" i="9" s="1"/>
  <c r="AW129" i="9"/>
  <c r="AW115" i="9"/>
  <c r="BA115" i="9" s="1"/>
  <c r="AW116" i="9"/>
  <c r="BA116" i="9" s="1"/>
  <c r="AW117" i="9"/>
  <c r="BA117" i="9" s="1"/>
  <c r="AW118" i="9"/>
  <c r="BA118" i="9" s="1"/>
  <c r="AW119" i="9"/>
  <c r="BA119" i="9"/>
  <c r="AW120" i="9"/>
  <c r="BA120" i="9" s="1"/>
  <c r="AW121" i="9"/>
  <c r="BA121" i="9" s="1"/>
  <c r="AW122" i="9"/>
  <c r="BA122" i="9" s="1"/>
  <c r="AW123" i="9"/>
  <c r="BA123" i="9" s="1"/>
  <c r="AW124" i="9"/>
  <c r="BA124" i="9" s="1"/>
  <c r="AX112" i="9"/>
  <c r="BB112" i="9" s="1"/>
  <c r="AX113" i="9"/>
  <c r="AX114" i="9"/>
  <c r="AX125" i="9"/>
  <c r="BB125" i="9" s="1"/>
  <c r="AX126" i="9"/>
  <c r="BB126" i="9" s="1"/>
  <c r="AX127" i="9"/>
  <c r="BB127" i="9" s="1"/>
  <c r="AX128" i="9"/>
  <c r="BB128" i="9" s="1"/>
  <c r="AX129" i="9"/>
  <c r="AX115" i="9"/>
  <c r="AX116" i="9"/>
  <c r="BB116" i="9"/>
  <c r="AX117" i="9"/>
  <c r="BB117" i="9" s="1"/>
  <c r="AX118" i="9"/>
  <c r="BB118" i="9" s="1"/>
  <c r="AX119" i="9"/>
  <c r="BB119" i="9" s="1"/>
  <c r="AX120" i="9"/>
  <c r="BB120" i="9" s="1"/>
  <c r="AX121" i="9"/>
  <c r="AX122" i="9"/>
  <c r="AX123" i="9"/>
  <c r="BB123" i="9" s="1"/>
  <c r="AX124" i="9"/>
  <c r="BB124" i="9" s="1"/>
  <c r="AY112" i="9"/>
  <c r="AY113" i="9"/>
  <c r="BC113" i="9" s="1"/>
  <c r="AY114" i="9"/>
  <c r="AY125" i="9"/>
  <c r="BC125" i="9" s="1"/>
  <c r="AY126" i="9"/>
  <c r="AY127" i="9"/>
  <c r="AY128" i="9"/>
  <c r="BC128" i="9" s="1"/>
  <c r="AY129" i="9"/>
  <c r="BC129" i="9" s="1"/>
  <c r="AY115" i="9"/>
  <c r="BC115" i="9" s="1"/>
  <c r="AY116" i="9"/>
  <c r="BC116" i="9" s="1"/>
  <c r="AY117" i="9"/>
  <c r="AY118" i="9"/>
  <c r="BC118" i="9" s="1"/>
  <c r="AY119" i="9"/>
  <c r="AY120" i="9"/>
  <c r="AY121" i="9"/>
  <c r="BC121" i="9" s="1"/>
  <c r="AY122" i="9"/>
  <c r="BC122" i="9" s="1"/>
  <c r="AY123" i="9"/>
  <c r="BC123" i="9" s="1"/>
  <c r="AY124" i="9"/>
  <c r="BC124" i="9" s="1"/>
  <c r="AZ128" i="9"/>
  <c r="AZ118" i="9"/>
  <c r="AZ119" i="9"/>
  <c r="BA114" i="9"/>
  <c r="BA129" i="9"/>
  <c r="BB114" i="9"/>
  <c r="BB129" i="9"/>
  <c r="BB115" i="9"/>
  <c r="BB121" i="9"/>
  <c r="BB122" i="9"/>
  <c r="BC114" i="9"/>
  <c r="BC126" i="9"/>
  <c r="BC127" i="9"/>
  <c r="BC117" i="9"/>
  <c r="BC119" i="9"/>
  <c r="BC120" i="9"/>
  <c r="BE112" i="9"/>
  <c r="BF112" i="9"/>
  <c r="BG112" i="9"/>
  <c r="BH112" i="9"/>
  <c r="BI112" i="9"/>
  <c r="BJ112" i="9"/>
  <c r="BK112" i="9"/>
  <c r="BL112" i="9"/>
  <c r="BM112" i="9"/>
  <c r="BN112" i="9"/>
  <c r="BO112" i="9"/>
  <c r="BE113" i="9"/>
  <c r="BF113" i="9"/>
  <c r="BG113" i="9"/>
  <c r="BH113" i="9"/>
  <c r="BI113" i="9"/>
  <c r="BJ113" i="9"/>
  <c r="BK113" i="9"/>
  <c r="BL113" i="9"/>
  <c r="BM113" i="9"/>
  <c r="BN113" i="9"/>
  <c r="BO113" i="9"/>
  <c r="BE114" i="9"/>
  <c r="BF114" i="9"/>
  <c r="BG114" i="9"/>
  <c r="BH114" i="9"/>
  <c r="BI114" i="9"/>
  <c r="BJ114" i="9"/>
  <c r="BK114" i="9"/>
  <c r="BL114" i="9"/>
  <c r="BM114" i="9"/>
  <c r="BN114" i="9"/>
  <c r="BO114" i="9"/>
  <c r="BE125" i="9"/>
  <c r="BF125" i="9"/>
  <c r="BG125" i="9"/>
  <c r="BH125" i="9"/>
  <c r="BI125" i="9"/>
  <c r="BJ125" i="9"/>
  <c r="BK125" i="9"/>
  <c r="BL125" i="9"/>
  <c r="BM125" i="9"/>
  <c r="BN125" i="9"/>
  <c r="BO125" i="9"/>
  <c r="BE126" i="9"/>
  <c r="BF126" i="9"/>
  <c r="BG126" i="9"/>
  <c r="BH126" i="9"/>
  <c r="BI126" i="9"/>
  <c r="BJ126" i="9"/>
  <c r="BK126" i="9"/>
  <c r="BL126" i="9"/>
  <c r="BM126" i="9"/>
  <c r="BN126" i="9"/>
  <c r="BO126" i="9"/>
  <c r="BE127" i="9"/>
  <c r="BF127" i="9"/>
  <c r="BG127" i="9"/>
  <c r="BH127" i="9"/>
  <c r="BI127" i="9"/>
  <c r="BJ127" i="9"/>
  <c r="BK127" i="9"/>
  <c r="BL127" i="9"/>
  <c r="BM127" i="9"/>
  <c r="BN127" i="9"/>
  <c r="BO127" i="9"/>
  <c r="BE128" i="9"/>
  <c r="BF128" i="9"/>
  <c r="BG128" i="9"/>
  <c r="BH128" i="9"/>
  <c r="BI128" i="9"/>
  <c r="BJ128" i="9"/>
  <c r="BK128" i="9"/>
  <c r="BL128" i="9"/>
  <c r="BM128" i="9"/>
  <c r="BN128" i="9"/>
  <c r="BO128" i="9"/>
  <c r="BE129" i="9"/>
  <c r="BF129" i="9"/>
  <c r="BG129" i="9"/>
  <c r="BH129" i="9"/>
  <c r="BI129" i="9"/>
  <c r="BJ129" i="9"/>
  <c r="BK129" i="9"/>
  <c r="BL129" i="9"/>
  <c r="BM129" i="9"/>
  <c r="BN129" i="9"/>
  <c r="BO129" i="9"/>
  <c r="BE115" i="9"/>
  <c r="BF115" i="9"/>
  <c r="BG115" i="9"/>
  <c r="BH115" i="9"/>
  <c r="BI115" i="9"/>
  <c r="BJ115" i="9"/>
  <c r="BK115" i="9"/>
  <c r="BL115" i="9"/>
  <c r="BM115" i="9"/>
  <c r="BN115" i="9"/>
  <c r="BO115" i="9"/>
  <c r="BE116" i="9"/>
  <c r="BF116" i="9"/>
  <c r="BG116" i="9"/>
  <c r="BH116" i="9"/>
  <c r="BI116" i="9"/>
  <c r="BJ116" i="9"/>
  <c r="BK116" i="9"/>
  <c r="BL116" i="9"/>
  <c r="BM116" i="9"/>
  <c r="BN116" i="9"/>
  <c r="BO116" i="9"/>
  <c r="BE117" i="9"/>
  <c r="BF117" i="9"/>
  <c r="BG117" i="9"/>
  <c r="BH117" i="9"/>
  <c r="BI117" i="9"/>
  <c r="BJ117" i="9"/>
  <c r="BK117" i="9"/>
  <c r="BL117" i="9"/>
  <c r="BM117" i="9"/>
  <c r="BN117" i="9"/>
  <c r="BO117" i="9"/>
  <c r="BE118" i="9"/>
  <c r="BF118" i="9"/>
  <c r="BG118" i="9"/>
  <c r="BH118" i="9"/>
  <c r="BI118" i="9"/>
  <c r="BJ118" i="9"/>
  <c r="BK118" i="9"/>
  <c r="BL118" i="9"/>
  <c r="BM118" i="9"/>
  <c r="BN118" i="9"/>
  <c r="BO118" i="9"/>
  <c r="BE119" i="9"/>
  <c r="BF119" i="9"/>
  <c r="BG119" i="9"/>
  <c r="BH119" i="9"/>
  <c r="BI119" i="9"/>
  <c r="BJ119" i="9"/>
  <c r="BK119" i="9"/>
  <c r="BL119" i="9"/>
  <c r="BM119" i="9"/>
  <c r="BN119" i="9"/>
  <c r="BO119" i="9"/>
  <c r="BE120" i="9"/>
  <c r="BF120" i="9"/>
  <c r="BG120" i="9"/>
  <c r="BH120" i="9"/>
  <c r="BI120" i="9"/>
  <c r="BJ120" i="9"/>
  <c r="BK120" i="9"/>
  <c r="BL120" i="9"/>
  <c r="BM120" i="9"/>
  <c r="BN120" i="9"/>
  <c r="BO120" i="9"/>
  <c r="BE121" i="9"/>
  <c r="BF121" i="9"/>
  <c r="BG121" i="9"/>
  <c r="BH121" i="9"/>
  <c r="BI121" i="9"/>
  <c r="BJ121" i="9"/>
  <c r="BK121" i="9"/>
  <c r="BL121" i="9"/>
  <c r="BM121" i="9"/>
  <c r="BN121" i="9"/>
  <c r="BO121" i="9"/>
  <c r="BE122" i="9"/>
  <c r="BF122" i="9"/>
  <c r="BG122" i="9"/>
  <c r="BH122" i="9"/>
  <c r="BI122" i="9"/>
  <c r="BJ122" i="9"/>
  <c r="BK122" i="9"/>
  <c r="BL122" i="9"/>
  <c r="BM122" i="9"/>
  <c r="BN122" i="9"/>
  <c r="BO122" i="9"/>
  <c r="BE123" i="9"/>
  <c r="BF123" i="9"/>
  <c r="BG123" i="9"/>
  <c r="BH123" i="9"/>
  <c r="BI123" i="9"/>
  <c r="BJ123" i="9"/>
  <c r="BK123" i="9"/>
  <c r="BL123" i="9"/>
  <c r="BM123" i="9"/>
  <c r="BN123" i="9"/>
  <c r="BO123" i="9"/>
  <c r="BE124" i="9"/>
  <c r="BF124" i="9"/>
  <c r="BG124" i="9"/>
  <c r="BH124" i="9"/>
  <c r="BI124" i="9"/>
  <c r="BJ124" i="9"/>
  <c r="BK124" i="9"/>
  <c r="BL124" i="9"/>
  <c r="BM124" i="9"/>
  <c r="BN124" i="9"/>
  <c r="BO124" i="9"/>
  <c r="C485" i="9"/>
  <c r="D485" i="9"/>
  <c r="E485" i="9"/>
  <c r="F485" i="9"/>
  <c r="G133" i="9"/>
  <c r="H133" i="9" s="1"/>
  <c r="G134" i="9"/>
  <c r="H134" i="9" s="1"/>
  <c r="G135" i="9"/>
  <c r="G146" i="9"/>
  <c r="G147" i="9"/>
  <c r="H147" i="9" s="1"/>
  <c r="G148" i="9"/>
  <c r="H148" i="9" s="1"/>
  <c r="G149" i="9"/>
  <c r="G150" i="9"/>
  <c r="G136" i="9"/>
  <c r="H136" i="9"/>
  <c r="G137" i="9"/>
  <c r="G138" i="9"/>
  <c r="G139" i="9"/>
  <c r="H139" i="9" s="1"/>
  <c r="G140" i="9"/>
  <c r="H140" i="9" s="1"/>
  <c r="G141" i="9"/>
  <c r="H141" i="9" s="1"/>
  <c r="G142" i="9"/>
  <c r="G143" i="9"/>
  <c r="H143" i="9"/>
  <c r="G144" i="9"/>
  <c r="H144" i="9" s="1"/>
  <c r="G145" i="9"/>
  <c r="H137" i="9"/>
  <c r="H142" i="9"/>
  <c r="I133" i="9"/>
  <c r="I134" i="9"/>
  <c r="I135" i="9"/>
  <c r="I146" i="9"/>
  <c r="I147" i="9"/>
  <c r="I148" i="9"/>
  <c r="I149" i="9"/>
  <c r="I150" i="9"/>
  <c r="I136" i="9"/>
  <c r="I137" i="9"/>
  <c r="I138" i="9"/>
  <c r="I139" i="9"/>
  <c r="I140" i="9"/>
  <c r="I141" i="9"/>
  <c r="I142" i="9"/>
  <c r="J142" i="9" s="1"/>
  <c r="I143" i="9"/>
  <c r="I144" i="9"/>
  <c r="I145" i="9"/>
  <c r="J133" i="9"/>
  <c r="J148" i="9"/>
  <c r="J136" i="9"/>
  <c r="J143" i="9"/>
  <c r="J144" i="9"/>
  <c r="K485" i="9"/>
  <c r="L485" i="9"/>
  <c r="M485" i="9"/>
  <c r="N485" i="9"/>
  <c r="O485" i="9"/>
  <c r="P485" i="9"/>
  <c r="Q485" i="9"/>
  <c r="R485" i="9"/>
  <c r="S485" i="9"/>
  <c r="T485" i="9"/>
  <c r="U485" i="9"/>
  <c r="V485" i="9"/>
  <c r="W485" i="9"/>
  <c r="X485" i="9"/>
  <c r="Y485" i="9"/>
  <c r="Z485" i="9"/>
  <c r="AA485" i="9"/>
  <c r="AB485" i="9"/>
  <c r="AC485" i="9"/>
  <c r="AD485" i="9"/>
  <c r="AE485" i="9"/>
  <c r="AF485" i="9"/>
  <c r="AG485" i="9"/>
  <c r="AH485" i="9"/>
  <c r="AI485" i="9"/>
  <c r="AJ485" i="9"/>
  <c r="AK485" i="9"/>
  <c r="AL485" i="9"/>
  <c r="AM485" i="9"/>
  <c r="AN485" i="9"/>
  <c r="AO485" i="9"/>
  <c r="AP485" i="9"/>
  <c r="AQ485" i="9"/>
  <c r="AR485" i="9"/>
  <c r="AS485" i="9"/>
  <c r="AT485" i="9"/>
  <c r="AU485" i="9"/>
  <c r="AV133" i="9"/>
  <c r="AV134" i="9"/>
  <c r="AV135" i="9"/>
  <c r="AV146" i="9"/>
  <c r="AZ146" i="9" s="1"/>
  <c r="AV147" i="9"/>
  <c r="AV148" i="9"/>
  <c r="AZ148" i="9" s="1"/>
  <c r="AV149" i="9"/>
  <c r="AZ149" i="9" s="1"/>
  <c r="AV150" i="9"/>
  <c r="AZ150" i="9" s="1"/>
  <c r="AV136" i="9"/>
  <c r="AZ136" i="9"/>
  <c r="AV137" i="9"/>
  <c r="AZ137" i="9" s="1"/>
  <c r="AV138" i="9"/>
  <c r="AZ138" i="9" s="1"/>
  <c r="AV139" i="9"/>
  <c r="AV140" i="9"/>
  <c r="AZ140" i="9" s="1"/>
  <c r="AV141" i="9"/>
  <c r="AZ141" i="9" s="1"/>
  <c r="AV142" i="9"/>
  <c r="AZ142" i="9" s="1"/>
  <c r="AV143" i="9"/>
  <c r="AV144" i="9"/>
  <c r="AZ144" i="9" s="1"/>
  <c r="AV145" i="9"/>
  <c r="AZ145" i="9" s="1"/>
  <c r="AW133" i="9"/>
  <c r="AW134" i="9"/>
  <c r="BA134" i="9" s="1"/>
  <c r="AW135" i="9"/>
  <c r="BA135" i="9" s="1"/>
  <c r="AW146" i="9"/>
  <c r="BA146" i="9" s="1"/>
  <c r="AW147" i="9"/>
  <c r="BA147" i="9" s="1"/>
  <c r="AW148" i="9"/>
  <c r="BA148" i="9" s="1"/>
  <c r="AW149" i="9"/>
  <c r="BA149" i="9" s="1"/>
  <c r="AW150" i="9"/>
  <c r="AW136" i="9"/>
  <c r="BA136" i="9" s="1"/>
  <c r="AW137" i="9"/>
  <c r="AW138" i="9"/>
  <c r="AW139" i="9"/>
  <c r="BA139" i="9" s="1"/>
  <c r="AW140" i="9"/>
  <c r="AW141" i="9"/>
  <c r="BA141" i="9" s="1"/>
  <c r="AW142" i="9"/>
  <c r="BA142" i="9" s="1"/>
  <c r="AW143" i="9"/>
  <c r="BA143" i="9" s="1"/>
  <c r="AW144" i="9"/>
  <c r="BA144" i="9" s="1"/>
  <c r="AW145" i="9"/>
  <c r="BA145" i="9" s="1"/>
  <c r="AX133" i="9"/>
  <c r="AX134" i="9"/>
  <c r="BB134" i="9" s="1"/>
  <c r="AX135" i="9"/>
  <c r="BB135" i="9"/>
  <c r="AX146" i="9"/>
  <c r="BB146" i="9" s="1"/>
  <c r="AX147" i="9"/>
  <c r="AX148" i="9"/>
  <c r="BB148" i="9" s="1"/>
  <c r="AX149" i="9"/>
  <c r="AX150" i="9"/>
  <c r="AX136" i="9"/>
  <c r="BB136" i="9" s="1"/>
  <c r="AX137" i="9"/>
  <c r="BB137" i="9" s="1"/>
  <c r="AX138" i="9"/>
  <c r="BB138" i="9" s="1"/>
  <c r="AX139" i="9"/>
  <c r="BB139" i="9" s="1"/>
  <c r="AX140" i="9"/>
  <c r="BB140" i="9" s="1"/>
  <c r="AX141" i="9"/>
  <c r="BB141" i="9" s="1"/>
  <c r="AX142" i="9"/>
  <c r="AX143" i="9"/>
  <c r="AX144" i="9"/>
  <c r="BB144" i="9" s="1"/>
  <c r="AX145" i="9"/>
  <c r="BB145" i="9" s="1"/>
  <c r="AY133" i="9"/>
  <c r="BC133" i="9" s="1"/>
  <c r="AY134" i="9"/>
  <c r="BC134" i="9" s="1"/>
  <c r="AY135" i="9"/>
  <c r="BC135" i="9" s="1"/>
  <c r="AY146" i="9"/>
  <c r="AY147" i="9"/>
  <c r="AY148" i="9"/>
  <c r="AY149" i="9"/>
  <c r="BC149" i="9" s="1"/>
  <c r="AY150" i="9"/>
  <c r="BC150" i="9" s="1"/>
  <c r="AY136" i="9"/>
  <c r="BC136" i="9" s="1"/>
  <c r="AY137" i="9"/>
  <c r="BC137" i="9" s="1"/>
  <c r="AY138" i="9"/>
  <c r="BC138" i="9" s="1"/>
  <c r="AY139" i="9"/>
  <c r="AY140" i="9"/>
  <c r="AY141" i="9"/>
  <c r="BC141" i="9" s="1"/>
  <c r="AY142" i="9"/>
  <c r="BC142" i="9" s="1"/>
  <c r="AY143" i="9"/>
  <c r="BC143" i="9" s="1"/>
  <c r="AY144" i="9"/>
  <c r="BC144" i="9" s="1"/>
  <c r="AY145" i="9"/>
  <c r="BC145" i="9" s="1"/>
  <c r="AZ135" i="9"/>
  <c r="BA150" i="9"/>
  <c r="BA137" i="9"/>
  <c r="BA138" i="9"/>
  <c r="BA140" i="9"/>
  <c r="BB147" i="9"/>
  <c r="BB149" i="9"/>
  <c r="BB150" i="9"/>
  <c r="BB142" i="9"/>
  <c r="BB143" i="9"/>
  <c r="BC146" i="9"/>
  <c r="BC147" i="9"/>
  <c r="BC139" i="9"/>
  <c r="BC140" i="9"/>
  <c r="BE133" i="9"/>
  <c r="BF133" i="9"/>
  <c r="BG133" i="9"/>
  <c r="BH133" i="9"/>
  <c r="BI133" i="9"/>
  <c r="BD133" i="9" s="1"/>
  <c r="BJ133" i="9"/>
  <c r="BK133" i="9"/>
  <c r="BL133" i="9"/>
  <c r="BM133" i="9"/>
  <c r="BN133" i="9"/>
  <c r="BO133" i="9"/>
  <c r="BE134" i="9"/>
  <c r="BF134" i="9"/>
  <c r="BF485" i="9" s="1"/>
  <c r="BG134" i="9"/>
  <c r="BH134" i="9"/>
  <c r="BI134" i="9"/>
  <c r="BJ134" i="9"/>
  <c r="BK134" i="9"/>
  <c r="BL134" i="9"/>
  <c r="BM134" i="9"/>
  <c r="BN134" i="9"/>
  <c r="BO134" i="9"/>
  <c r="BE135" i="9"/>
  <c r="BF135" i="9"/>
  <c r="BG135" i="9"/>
  <c r="BH135" i="9"/>
  <c r="BI135" i="9"/>
  <c r="BJ135" i="9"/>
  <c r="BK135" i="9"/>
  <c r="BD135" i="9" s="1"/>
  <c r="BL135" i="9"/>
  <c r="BM135" i="9"/>
  <c r="BN135" i="9"/>
  <c r="BO135" i="9"/>
  <c r="BE146" i="9"/>
  <c r="BF146" i="9"/>
  <c r="BG146" i="9"/>
  <c r="BH146" i="9"/>
  <c r="BH310" i="9" s="1"/>
  <c r="BI146" i="9"/>
  <c r="BJ146" i="9"/>
  <c r="BK146" i="9"/>
  <c r="BL146" i="9"/>
  <c r="BM146" i="9"/>
  <c r="BN146" i="9"/>
  <c r="BO146" i="9"/>
  <c r="BE147" i="9"/>
  <c r="BF147" i="9"/>
  <c r="BG147" i="9"/>
  <c r="BH147" i="9"/>
  <c r="BI147" i="9"/>
  <c r="BJ147" i="9"/>
  <c r="BK147" i="9"/>
  <c r="BL147" i="9"/>
  <c r="BM147" i="9"/>
  <c r="BN147" i="9"/>
  <c r="BO147" i="9"/>
  <c r="BE148" i="9"/>
  <c r="BF148" i="9"/>
  <c r="BG148" i="9"/>
  <c r="BH148" i="9"/>
  <c r="BI148" i="9"/>
  <c r="BJ148" i="9"/>
  <c r="BD148" i="9" s="1"/>
  <c r="BK148" i="9"/>
  <c r="BL148" i="9"/>
  <c r="BM148" i="9"/>
  <c r="BN148" i="9"/>
  <c r="BO148" i="9"/>
  <c r="BE149" i="9"/>
  <c r="BF149" i="9"/>
  <c r="BG149" i="9"/>
  <c r="BG313" i="9" s="1"/>
  <c r="BG456" i="9" s="1"/>
  <c r="BH149" i="9"/>
  <c r="BI149" i="9"/>
  <c r="BJ149" i="9"/>
  <c r="BK149" i="9"/>
  <c r="BL149" i="9"/>
  <c r="BM149" i="9"/>
  <c r="BN149" i="9"/>
  <c r="BO149" i="9"/>
  <c r="BE150" i="9"/>
  <c r="BF150" i="9"/>
  <c r="BG150" i="9"/>
  <c r="BH150" i="9"/>
  <c r="BI150" i="9"/>
  <c r="BJ150" i="9"/>
  <c r="BK150" i="9"/>
  <c r="BL150" i="9"/>
  <c r="BD150" i="9" s="1"/>
  <c r="BM150" i="9"/>
  <c r="BN150" i="9"/>
  <c r="BO150" i="9"/>
  <c r="BE136" i="9"/>
  <c r="BF136" i="9"/>
  <c r="BG136" i="9"/>
  <c r="BH136" i="9"/>
  <c r="BI136" i="9"/>
  <c r="BD136" i="9" s="1"/>
  <c r="BJ136" i="9"/>
  <c r="BK136" i="9"/>
  <c r="BL136" i="9"/>
  <c r="BM136" i="9"/>
  <c r="BN136" i="9"/>
  <c r="BO136" i="9"/>
  <c r="BE137" i="9"/>
  <c r="BF137" i="9"/>
  <c r="BF301" i="9" s="1"/>
  <c r="BG137" i="9"/>
  <c r="BH137" i="9"/>
  <c r="BI137" i="9"/>
  <c r="BJ137" i="9"/>
  <c r="BK137" i="9"/>
  <c r="BL137" i="9"/>
  <c r="BM137" i="9"/>
  <c r="BN137" i="9"/>
  <c r="BN301" i="9" s="1"/>
  <c r="BO137" i="9"/>
  <c r="BE138" i="9"/>
  <c r="BF138" i="9"/>
  <c r="BG138" i="9"/>
  <c r="BH138" i="9"/>
  <c r="BI138" i="9"/>
  <c r="BJ138" i="9"/>
  <c r="BK138" i="9"/>
  <c r="BL138" i="9"/>
  <c r="BM138" i="9"/>
  <c r="BN138" i="9"/>
  <c r="BO138" i="9"/>
  <c r="BE139" i="9"/>
  <c r="BF139" i="9"/>
  <c r="BG139" i="9"/>
  <c r="BH139" i="9"/>
  <c r="BH303" i="9" s="1"/>
  <c r="BI139" i="9"/>
  <c r="BJ139" i="9"/>
  <c r="BK139" i="9"/>
  <c r="BL139" i="9"/>
  <c r="BM139" i="9"/>
  <c r="BN139" i="9"/>
  <c r="BO139" i="9"/>
  <c r="BE140" i="9"/>
  <c r="BE304" i="9" s="1"/>
  <c r="BF140" i="9"/>
  <c r="BG140" i="9"/>
  <c r="BH140" i="9"/>
  <c r="BI140" i="9"/>
  <c r="BJ140" i="9"/>
  <c r="BK140" i="9"/>
  <c r="BL140" i="9"/>
  <c r="BM140" i="9"/>
  <c r="BN140" i="9"/>
  <c r="BO140" i="9"/>
  <c r="BE141" i="9"/>
  <c r="BF141" i="9"/>
  <c r="BG141" i="9"/>
  <c r="BH141" i="9"/>
  <c r="BI141" i="9"/>
  <c r="BJ141" i="9"/>
  <c r="BK141" i="9"/>
  <c r="BL141" i="9"/>
  <c r="BM141" i="9"/>
  <c r="BN141" i="9"/>
  <c r="BO141" i="9"/>
  <c r="BE142" i="9"/>
  <c r="BF142" i="9"/>
  <c r="BG142" i="9"/>
  <c r="BG306" i="9" s="1"/>
  <c r="BH142" i="9"/>
  <c r="BI142" i="9"/>
  <c r="BJ142" i="9"/>
  <c r="BK142" i="9"/>
  <c r="BL142" i="9"/>
  <c r="BM142" i="9"/>
  <c r="BN142" i="9"/>
  <c r="BO142" i="9"/>
  <c r="BE143" i="9"/>
  <c r="BF143" i="9"/>
  <c r="BG143" i="9"/>
  <c r="BH143" i="9"/>
  <c r="BI143" i="9"/>
  <c r="BJ143" i="9"/>
  <c r="BK143" i="9"/>
  <c r="BL143" i="9"/>
  <c r="BM143" i="9"/>
  <c r="BN143" i="9"/>
  <c r="BO143" i="9"/>
  <c r="BE144" i="9"/>
  <c r="BF144" i="9"/>
  <c r="BG144" i="9"/>
  <c r="BH144" i="9"/>
  <c r="BI144" i="9"/>
  <c r="BJ144" i="9"/>
  <c r="BK144" i="9"/>
  <c r="BL144" i="9"/>
  <c r="BM144" i="9"/>
  <c r="BN144" i="9"/>
  <c r="BO144" i="9"/>
  <c r="BE145" i="9"/>
  <c r="BF145" i="9"/>
  <c r="BG145" i="9"/>
  <c r="BH145" i="9"/>
  <c r="BI145" i="9"/>
  <c r="BJ145" i="9"/>
  <c r="BK145" i="9"/>
  <c r="BL145" i="9"/>
  <c r="BM145" i="9"/>
  <c r="BN145" i="9"/>
  <c r="BN309" i="9" s="1"/>
  <c r="BO145" i="9"/>
  <c r="C486" i="9"/>
  <c r="D486" i="9"/>
  <c r="F486" i="9"/>
  <c r="K486" i="9"/>
  <c r="L486" i="9"/>
  <c r="M486" i="9"/>
  <c r="N486" i="9"/>
  <c r="O486" i="9"/>
  <c r="P486" i="9"/>
  <c r="U486" i="9"/>
  <c r="V486" i="9"/>
  <c r="W486" i="9"/>
  <c r="X486" i="9"/>
  <c r="Y486" i="9"/>
  <c r="Z486" i="9"/>
  <c r="AA486" i="9"/>
  <c r="AB486" i="9"/>
  <c r="AC486" i="9"/>
  <c r="AD486" i="9"/>
  <c r="AE486" i="9"/>
  <c r="AF486" i="9"/>
  <c r="AG486" i="9"/>
  <c r="AH486" i="9"/>
  <c r="AI486" i="9"/>
  <c r="AJ486" i="9"/>
  <c r="AK486" i="9"/>
  <c r="AL486" i="9"/>
  <c r="AM486" i="9"/>
  <c r="AN486" i="9"/>
  <c r="AO486" i="9"/>
  <c r="AP486" i="9"/>
  <c r="AQ486" i="9"/>
  <c r="AR486" i="9"/>
  <c r="AS486" i="9"/>
  <c r="AT486" i="9"/>
  <c r="AU486" i="9"/>
  <c r="AV154" i="9"/>
  <c r="AZ154" i="9" s="1"/>
  <c r="AV155" i="9"/>
  <c r="AZ155" i="9" s="1"/>
  <c r="AV156" i="9"/>
  <c r="AZ156" i="9" s="1"/>
  <c r="AZ486" i="9" s="1"/>
  <c r="AV167" i="9"/>
  <c r="AV168" i="9"/>
  <c r="AZ168" i="9" s="1"/>
  <c r="AV169" i="9"/>
  <c r="AV170" i="9"/>
  <c r="AZ170" i="9" s="1"/>
  <c r="AV171" i="9"/>
  <c r="AZ171" i="9" s="1"/>
  <c r="AV157" i="9"/>
  <c r="AZ157" i="9"/>
  <c r="AV158" i="9"/>
  <c r="AZ158" i="9" s="1"/>
  <c r="AV159" i="9"/>
  <c r="AZ159" i="9" s="1"/>
  <c r="AV160" i="9"/>
  <c r="AV161" i="9"/>
  <c r="AV162" i="9"/>
  <c r="AZ162" i="9" s="1"/>
  <c r="AV163" i="9"/>
  <c r="AZ163" i="9" s="1"/>
  <c r="AV164" i="9"/>
  <c r="AZ164" i="9" s="1"/>
  <c r="AV165" i="9"/>
  <c r="AZ165" i="9" s="1"/>
  <c r="AV166" i="9"/>
  <c r="AW154" i="9"/>
  <c r="AW155" i="9"/>
  <c r="BA155" i="9" s="1"/>
  <c r="AW156" i="9"/>
  <c r="BA156" i="9" s="1"/>
  <c r="AW167" i="9"/>
  <c r="BA167" i="9" s="1"/>
  <c r="AW168" i="9"/>
  <c r="AW169" i="9"/>
  <c r="BA169" i="9" s="1"/>
  <c r="AW170" i="9"/>
  <c r="BA170" i="9" s="1"/>
  <c r="AW171" i="9"/>
  <c r="BA171" i="9" s="1"/>
  <c r="AW157" i="9"/>
  <c r="BA157" i="9" s="1"/>
  <c r="AW158" i="9"/>
  <c r="BA158" i="9" s="1"/>
  <c r="AW159" i="9"/>
  <c r="BA159" i="9"/>
  <c r="AW160" i="9"/>
  <c r="BA160" i="9" s="1"/>
  <c r="AW161" i="9"/>
  <c r="BA161" i="9" s="1"/>
  <c r="AW162" i="9"/>
  <c r="BA162" i="9" s="1"/>
  <c r="AW163" i="9"/>
  <c r="AW164" i="9"/>
  <c r="BA164" i="9" s="1"/>
  <c r="AW165" i="9"/>
  <c r="BA165" i="9" s="1"/>
  <c r="AW166" i="9"/>
  <c r="BA166" i="9" s="1"/>
  <c r="AY154" i="9"/>
  <c r="BC154" i="9" s="1"/>
  <c r="AY155" i="9"/>
  <c r="AY156" i="9"/>
  <c r="BC156" i="9" s="1"/>
  <c r="AY167" i="9"/>
  <c r="BC167" i="9" s="1"/>
  <c r="AY168" i="9"/>
  <c r="BC168" i="9" s="1"/>
  <c r="AY169" i="9"/>
  <c r="AY170" i="9"/>
  <c r="BC170" i="9" s="1"/>
  <c r="AY171" i="9"/>
  <c r="BC171" i="9" s="1"/>
  <c r="AY157" i="9"/>
  <c r="AY158" i="9"/>
  <c r="BC158" i="9" s="1"/>
  <c r="AY159" i="9"/>
  <c r="BC159" i="9" s="1"/>
  <c r="AY160" i="9"/>
  <c r="AY161" i="9"/>
  <c r="BC161" i="9" s="1"/>
  <c r="AY162" i="9"/>
  <c r="AY163" i="9"/>
  <c r="BC163" i="9" s="1"/>
  <c r="AY164" i="9"/>
  <c r="BC164" i="9" s="1"/>
  <c r="AY165" i="9"/>
  <c r="AY166" i="9"/>
  <c r="AZ167" i="9"/>
  <c r="AZ160" i="9"/>
  <c r="AZ161" i="9"/>
  <c r="AZ166" i="9"/>
  <c r="BA163" i="9"/>
  <c r="BC169" i="9"/>
  <c r="BC157" i="9"/>
  <c r="BC160" i="9"/>
  <c r="BC162" i="9"/>
  <c r="BC165" i="9"/>
  <c r="BC166" i="9"/>
  <c r="BE154" i="9"/>
  <c r="BE155" i="9"/>
  <c r="BE156" i="9"/>
  <c r="BE167" i="9"/>
  <c r="BE168" i="9"/>
  <c r="BE169" i="9"/>
  <c r="BE170" i="9"/>
  <c r="BE171" i="9"/>
  <c r="BE157" i="9"/>
  <c r="BE158" i="9"/>
  <c r="BE159" i="9"/>
  <c r="BE160" i="9"/>
  <c r="BE161" i="9"/>
  <c r="BE162" i="9"/>
  <c r="BE163" i="9"/>
  <c r="BE164" i="9"/>
  <c r="BE165" i="9"/>
  <c r="BE166" i="9"/>
  <c r="BF154" i="9"/>
  <c r="BF155" i="9"/>
  <c r="BF156" i="9"/>
  <c r="BF167" i="9"/>
  <c r="BF168" i="9"/>
  <c r="BF169" i="9"/>
  <c r="BF170" i="9"/>
  <c r="BF171" i="9"/>
  <c r="BF157" i="9"/>
  <c r="BF158" i="9"/>
  <c r="BF159" i="9"/>
  <c r="BF160" i="9"/>
  <c r="BF161" i="9"/>
  <c r="BF162" i="9"/>
  <c r="BF163" i="9"/>
  <c r="BF164" i="9"/>
  <c r="BF165" i="9"/>
  <c r="BF166" i="9"/>
  <c r="BG154" i="9"/>
  <c r="BG155" i="9"/>
  <c r="BG156" i="9"/>
  <c r="BG167" i="9"/>
  <c r="BG168" i="9"/>
  <c r="BG169" i="9"/>
  <c r="BG170" i="9"/>
  <c r="BG171" i="9"/>
  <c r="BG157" i="9"/>
  <c r="BG158" i="9"/>
  <c r="BG159" i="9"/>
  <c r="BG160" i="9"/>
  <c r="BG161" i="9"/>
  <c r="BG162" i="9"/>
  <c r="BG163" i="9"/>
  <c r="BG164" i="9"/>
  <c r="BG165" i="9"/>
  <c r="BG166" i="9"/>
  <c r="BH154" i="9"/>
  <c r="BH155" i="9"/>
  <c r="BH156" i="9"/>
  <c r="BH167" i="9"/>
  <c r="BH168" i="9"/>
  <c r="BH169" i="9"/>
  <c r="BH170" i="9"/>
  <c r="BH171" i="9"/>
  <c r="BH157" i="9"/>
  <c r="BH158" i="9"/>
  <c r="BH159" i="9"/>
  <c r="BH160" i="9"/>
  <c r="BH161" i="9"/>
  <c r="BH162" i="9"/>
  <c r="BH163" i="9"/>
  <c r="BH164" i="9"/>
  <c r="BH165" i="9"/>
  <c r="BH166" i="9"/>
  <c r="BI154" i="9"/>
  <c r="BI155" i="9"/>
  <c r="BI156" i="9"/>
  <c r="BI167" i="9"/>
  <c r="BI168" i="9"/>
  <c r="BI169" i="9"/>
  <c r="BI170" i="9"/>
  <c r="BI171" i="9"/>
  <c r="BI157" i="9"/>
  <c r="BI158" i="9"/>
  <c r="BI159" i="9"/>
  <c r="BI160" i="9"/>
  <c r="BI161" i="9"/>
  <c r="BI162" i="9"/>
  <c r="BI163" i="9"/>
  <c r="BI164" i="9"/>
  <c r="BI165" i="9"/>
  <c r="BI166" i="9"/>
  <c r="BK154" i="9"/>
  <c r="BK155" i="9"/>
  <c r="BK156" i="9"/>
  <c r="BK167" i="9"/>
  <c r="BK168" i="9"/>
  <c r="BK169" i="9"/>
  <c r="BK170" i="9"/>
  <c r="BK171" i="9"/>
  <c r="BK157" i="9"/>
  <c r="BK158" i="9"/>
  <c r="BK159" i="9"/>
  <c r="BK160" i="9"/>
  <c r="BK161" i="9"/>
  <c r="BK162" i="9"/>
  <c r="BK163" i="9"/>
  <c r="BK164" i="9"/>
  <c r="BK165" i="9"/>
  <c r="BK166" i="9"/>
  <c r="BL154" i="9"/>
  <c r="BL155" i="9"/>
  <c r="BL156" i="9"/>
  <c r="BL167" i="9"/>
  <c r="BL168" i="9"/>
  <c r="BL169" i="9"/>
  <c r="BL170" i="9"/>
  <c r="BL171" i="9"/>
  <c r="BL157" i="9"/>
  <c r="BL158" i="9"/>
  <c r="BL159" i="9"/>
  <c r="BL160" i="9"/>
  <c r="BL161" i="9"/>
  <c r="BL162" i="9"/>
  <c r="BL163" i="9"/>
  <c r="BL164" i="9"/>
  <c r="BL165" i="9"/>
  <c r="BL166" i="9"/>
  <c r="BM154" i="9"/>
  <c r="BM155" i="9"/>
  <c r="BM156" i="9"/>
  <c r="BM167" i="9"/>
  <c r="BM168" i="9"/>
  <c r="BM169" i="9"/>
  <c r="BM170" i="9"/>
  <c r="BM171" i="9"/>
  <c r="BM157" i="9"/>
  <c r="BM158" i="9"/>
  <c r="BM159" i="9"/>
  <c r="BM160" i="9"/>
  <c r="BM161" i="9"/>
  <c r="BM162" i="9"/>
  <c r="BM163" i="9"/>
  <c r="BM164" i="9"/>
  <c r="BM165" i="9"/>
  <c r="BM166" i="9"/>
  <c r="BN154" i="9"/>
  <c r="BN155" i="9"/>
  <c r="BN156" i="9"/>
  <c r="BN167" i="9"/>
  <c r="BN168" i="9"/>
  <c r="BN169" i="9"/>
  <c r="BN170" i="9"/>
  <c r="BN171" i="9"/>
  <c r="BN157" i="9"/>
  <c r="BN158" i="9"/>
  <c r="BN159" i="9"/>
  <c r="BN160" i="9"/>
  <c r="BN161" i="9"/>
  <c r="BN162" i="9"/>
  <c r="BN163" i="9"/>
  <c r="BN164" i="9"/>
  <c r="BN165" i="9"/>
  <c r="BN166" i="9"/>
  <c r="BO154" i="9"/>
  <c r="BO155" i="9"/>
  <c r="BO156" i="9"/>
  <c r="BO167" i="9"/>
  <c r="BO168" i="9"/>
  <c r="BO169" i="9"/>
  <c r="BO170" i="9"/>
  <c r="BO171" i="9"/>
  <c r="BO157" i="9"/>
  <c r="BO158" i="9"/>
  <c r="BO159" i="9"/>
  <c r="BO160" i="9"/>
  <c r="BO161" i="9"/>
  <c r="BO162" i="9"/>
  <c r="BO163" i="9"/>
  <c r="BO164" i="9"/>
  <c r="BO165" i="9"/>
  <c r="BO166" i="9"/>
  <c r="B486" i="9"/>
  <c r="B485" i="9"/>
  <c r="B484" i="9"/>
  <c r="B483" i="9"/>
  <c r="B482" i="9"/>
  <c r="B481" i="9"/>
  <c r="B480" i="9"/>
  <c r="AV46" i="4"/>
  <c r="AW46" i="4"/>
  <c r="AX46" i="4"/>
  <c r="AY46" i="4"/>
  <c r="BA46" i="4"/>
  <c r="BE46" i="4"/>
  <c r="BF46" i="4"/>
  <c r="BG46" i="4"/>
  <c r="BH46" i="4"/>
  <c r="BI46" i="4"/>
  <c r="BJ46" i="4"/>
  <c r="BK46" i="4"/>
  <c r="BL46" i="4"/>
  <c r="BM46" i="4"/>
  <c r="BN46" i="4"/>
  <c r="BO46" i="4"/>
  <c r="G46" i="4"/>
  <c r="I46" i="4"/>
  <c r="B150" i="4"/>
  <c r="C150" i="4"/>
  <c r="D150" i="4"/>
  <c r="E150" i="4"/>
  <c r="F150" i="4"/>
  <c r="G45" i="4"/>
  <c r="I45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Z150" i="4"/>
  <c r="AA150" i="4"/>
  <c r="AB150" i="4"/>
  <c r="AC150" i="4"/>
  <c r="AD150" i="4"/>
  <c r="AE150" i="4"/>
  <c r="AF150" i="4"/>
  <c r="AG150" i="4"/>
  <c r="AH150" i="4"/>
  <c r="AI150" i="4"/>
  <c r="AJ150" i="4"/>
  <c r="AK150" i="4"/>
  <c r="AL150" i="4"/>
  <c r="AM150" i="4"/>
  <c r="AN150" i="4"/>
  <c r="AO150" i="4"/>
  <c r="AP150" i="4"/>
  <c r="AQ150" i="4"/>
  <c r="AR150" i="4"/>
  <c r="AS150" i="4"/>
  <c r="AT150" i="4"/>
  <c r="AU150" i="4"/>
  <c r="AV45" i="4"/>
  <c r="AW45" i="4"/>
  <c r="BA45" i="4" s="1"/>
  <c r="AX45" i="4"/>
  <c r="BB45" i="4" s="1"/>
  <c r="AY45" i="4"/>
  <c r="BI45" i="4"/>
  <c r="BH45" i="4"/>
  <c r="BG45" i="4"/>
  <c r="BF45" i="4"/>
  <c r="BE45" i="4"/>
  <c r="BJ45" i="4"/>
  <c r="BO45" i="4"/>
  <c r="BN45" i="4"/>
  <c r="BL45" i="4"/>
  <c r="BK45" i="4"/>
  <c r="BK150" i="4" s="1"/>
  <c r="BM45" i="4"/>
  <c r="BM92" i="4" s="1"/>
  <c r="B92" i="4"/>
  <c r="C92" i="4"/>
  <c r="D92" i="4"/>
  <c r="E92" i="4"/>
  <c r="F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BI92" i="4"/>
  <c r="BK92" i="4"/>
  <c r="G47" i="9"/>
  <c r="H47" i="9" s="1"/>
  <c r="G26" i="9"/>
  <c r="H26" i="9" s="1"/>
  <c r="G5" i="9"/>
  <c r="H5" i="9" s="1"/>
  <c r="M44" i="13"/>
  <c r="M68" i="13" s="1"/>
  <c r="I23" i="13"/>
  <c r="I65" i="13" s="1"/>
  <c r="J23" i="13"/>
  <c r="J65" i="13" s="1"/>
  <c r="K23" i="13"/>
  <c r="K65" i="13" s="1"/>
  <c r="L23" i="13"/>
  <c r="L60" i="13" s="1"/>
  <c r="M23" i="13"/>
  <c r="M48" i="13" s="1"/>
  <c r="M88" i="13" s="1"/>
  <c r="N23" i="13"/>
  <c r="N65" i="13" s="1"/>
  <c r="O23" i="13"/>
  <c r="O65" i="13" s="1"/>
  <c r="P23" i="13"/>
  <c r="P65" i="13" s="1"/>
  <c r="Q23" i="13"/>
  <c r="Q65" i="13" s="1"/>
  <c r="R23" i="13"/>
  <c r="R65" i="13" s="1"/>
  <c r="R44" i="13"/>
  <c r="R82" i="13" s="1"/>
  <c r="Q44" i="13"/>
  <c r="Q80" i="13" s="1"/>
  <c r="P44" i="13"/>
  <c r="P77" i="13" s="1"/>
  <c r="O44" i="13"/>
  <c r="O83" i="13" s="1"/>
  <c r="N44" i="13"/>
  <c r="L44" i="13"/>
  <c r="K44" i="13"/>
  <c r="J44" i="13"/>
  <c r="J82" i="13" s="1"/>
  <c r="I44" i="13"/>
  <c r="I85" i="13" s="1"/>
  <c r="I105" i="13" s="1"/>
  <c r="H44" i="13"/>
  <c r="H78" i="13" s="1"/>
  <c r="G44" i="13"/>
  <c r="G81" i="13" s="1"/>
  <c r="F44" i="13"/>
  <c r="F82" i="13" s="1"/>
  <c r="E44" i="13"/>
  <c r="D44" i="13"/>
  <c r="C44" i="13"/>
  <c r="B44" i="13"/>
  <c r="B82" i="13" s="1"/>
  <c r="H23" i="13"/>
  <c r="H65" i="13" s="1"/>
  <c r="B79" i="5"/>
  <c r="B78" i="5"/>
  <c r="F78" i="5" s="1"/>
  <c r="B77" i="5"/>
  <c r="B76" i="5"/>
  <c r="F76" i="5" s="1"/>
  <c r="B75" i="5"/>
  <c r="F75" i="5" s="1"/>
  <c r="B74" i="5"/>
  <c r="F74" i="5" s="1"/>
  <c r="B73" i="5"/>
  <c r="F73" i="5" s="1"/>
  <c r="B72" i="5"/>
  <c r="F72" i="5" s="1"/>
  <c r="B71" i="5"/>
  <c r="B70" i="5"/>
  <c r="F70" i="5" s="1"/>
  <c r="B69" i="5"/>
  <c r="H241" i="12"/>
  <c r="G241" i="12"/>
  <c r="H240" i="12"/>
  <c r="G240" i="12"/>
  <c r="H238" i="12"/>
  <c r="G238" i="12"/>
  <c r="H237" i="12"/>
  <c r="G237" i="12"/>
  <c r="H236" i="12"/>
  <c r="G236" i="12"/>
  <c r="H235" i="12"/>
  <c r="G235" i="12"/>
  <c r="H234" i="12"/>
  <c r="G234" i="12"/>
  <c r="H227" i="12"/>
  <c r="G227" i="12"/>
  <c r="H226" i="12"/>
  <c r="G226" i="12"/>
  <c r="H224" i="12"/>
  <c r="G224" i="12"/>
  <c r="H223" i="12"/>
  <c r="G223" i="12"/>
  <c r="H222" i="12"/>
  <c r="G222" i="12"/>
  <c r="H221" i="12"/>
  <c r="G221" i="12"/>
  <c r="H220" i="12"/>
  <c r="G220" i="12"/>
  <c r="H213" i="12"/>
  <c r="G213" i="12"/>
  <c r="H212" i="12"/>
  <c r="G212" i="12"/>
  <c r="H210" i="12"/>
  <c r="G210" i="12"/>
  <c r="H209" i="12"/>
  <c r="G209" i="12"/>
  <c r="H208" i="12"/>
  <c r="G208" i="12"/>
  <c r="H207" i="12"/>
  <c r="G207" i="12"/>
  <c r="H206" i="12"/>
  <c r="G206" i="12"/>
  <c r="H199" i="12"/>
  <c r="G199" i="12"/>
  <c r="H198" i="12"/>
  <c r="G198" i="12"/>
  <c r="H196" i="12"/>
  <c r="G196" i="12"/>
  <c r="H195" i="12"/>
  <c r="G195" i="12"/>
  <c r="H194" i="12"/>
  <c r="G194" i="12"/>
  <c r="H193" i="12"/>
  <c r="G193" i="12"/>
  <c r="H192" i="12"/>
  <c r="G192" i="12"/>
  <c r="H185" i="12"/>
  <c r="G185" i="12"/>
  <c r="H184" i="12"/>
  <c r="G184" i="12"/>
  <c r="H182" i="12"/>
  <c r="G182" i="12"/>
  <c r="H181" i="12"/>
  <c r="G181" i="12"/>
  <c r="H180" i="12"/>
  <c r="G180" i="12"/>
  <c r="H179" i="12"/>
  <c r="G179" i="12"/>
  <c r="H178" i="12"/>
  <c r="G178" i="12"/>
  <c r="H171" i="12"/>
  <c r="G171" i="12"/>
  <c r="H170" i="12"/>
  <c r="G170" i="12"/>
  <c r="H168" i="12"/>
  <c r="G168" i="12"/>
  <c r="H167" i="12"/>
  <c r="G167" i="12"/>
  <c r="H166" i="12"/>
  <c r="G166" i="12"/>
  <c r="H165" i="12"/>
  <c r="G165" i="12"/>
  <c r="H164" i="12"/>
  <c r="G164" i="12"/>
  <c r="H157" i="12"/>
  <c r="G157" i="12"/>
  <c r="H156" i="12"/>
  <c r="G156" i="12"/>
  <c r="H154" i="12"/>
  <c r="G154" i="12"/>
  <c r="H153" i="12"/>
  <c r="G153" i="12"/>
  <c r="H152" i="12"/>
  <c r="G152" i="12"/>
  <c r="H151" i="12"/>
  <c r="G151" i="12"/>
  <c r="H150" i="12"/>
  <c r="G150" i="12"/>
  <c r="H143" i="12"/>
  <c r="G143" i="12"/>
  <c r="H142" i="12"/>
  <c r="G142" i="12"/>
  <c r="H140" i="12"/>
  <c r="G140" i="12"/>
  <c r="H139" i="12"/>
  <c r="G139" i="12"/>
  <c r="H138" i="12"/>
  <c r="G138" i="12"/>
  <c r="H137" i="12"/>
  <c r="G137" i="12"/>
  <c r="H136" i="12"/>
  <c r="G136" i="12"/>
  <c r="H129" i="12"/>
  <c r="G129" i="12"/>
  <c r="H128" i="12"/>
  <c r="G128" i="12"/>
  <c r="H126" i="12"/>
  <c r="G126" i="12"/>
  <c r="H125" i="12"/>
  <c r="G125" i="12"/>
  <c r="H124" i="12"/>
  <c r="G124" i="12"/>
  <c r="H123" i="12"/>
  <c r="G123" i="12"/>
  <c r="H122" i="12"/>
  <c r="G122" i="12"/>
  <c r="H115" i="12"/>
  <c r="G115" i="12"/>
  <c r="H114" i="12"/>
  <c r="G114" i="12"/>
  <c r="H112" i="12"/>
  <c r="G112" i="12"/>
  <c r="H111" i="12"/>
  <c r="G111" i="12"/>
  <c r="H110" i="12"/>
  <c r="G110" i="12"/>
  <c r="H109" i="12"/>
  <c r="G109" i="12"/>
  <c r="H108" i="12"/>
  <c r="G108" i="12"/>
  <c r="H101" i="12"/>
  <c r="G101" i="12"/>
  <c r="H100" i="12"/>
  <c r="G100" i="12"/>
  <c r="H98" i="12"/>
  <c r="G98" i="12"/>
  <c r="H97" i="12"/>
  <c r="G97" i="12"/>
  <c r="H96" i="12"/>
  <c r="G96" i="12"/>
  <c r="H95" i="12"/>
  <c r="G95" i="12"/>
  <c r="H94" i="12"/>
  <c r="G94" i="12"/>
  <c r="H87" i="12"/>
  <c r="G87" i="12"/>
  <c r="H86" i="12"/>
  <c r="G86" i="12"/>
  <c r="H84" i="12"/>
  <c r="G84" i="12"/>
  <c r="H83" i="12"/>
  <c r="G83" i="12"/>
  <c r="H82" i="12"/>
  <c r="G82" i="12"/>
  <c r="H81" i="12"/>
  <c r="G81" i="12"/>
  <c r="H80" i="12"/>
  <c r="G80" i="12"/>
  <c r="H59" i="12"/>
  <c r="G59" i="12"/>
  <c r="H58" i="12"/>
  <c r="G58" i="12"/>
  <c r="H56" i="12"/>
  <c r="G56" i="12"/>
  <c r="H55" i="12"/>
  <c r="G55" i="12"/>
  <c r="H54" i="12"/>
  <c r="G54" i="12"/>
  <c r="H53" i="12"/>
  <c r="G53" i="12"/>
  <c r="H52" i="12"/>
  <c r="G52" i="12"/>
  <c r="H45" i="12"/>
  <c r="G45" i="12"/>
  <c r="H44" i="12"/>
  <c r="G44" i="12"/>
  <c r="H42" i="12"/>
  <c r="G42" i="12"/>
  <c r="H41" i="12"/>
  <c r="G41" i="12"/>
  <c r="H40" i="12"/>
  <c r="G40" i="12"/>
  <c r="H39" i="12"/>
  <c r="G39" i="12"/>
  <c r="H38" i="12"/>
  <c r="G38" i="12"/>
  <c r="H37" i="12"/>
  <c r="G37" i="12"/>
  <c r="H36" i="12"/>
  <c r="G36" i="12"/>
  <c r="H35" i="12"/>
  <c r="G35" i="12"/>
  <c r="H31" i="12"/>
  <c r="G31" i="12"/>
  <c r="H30" i="12"/>
  <c r="G30" i="12"/>
  <c r="H28" i="12"/>
  <c r="G28" i="12"/>
  <c r="H27" i="12"/>
  <c r="G27" i="12"/>
  <c r="H26" i="12"/>
  <c r="G26" i="12"/>
  <c r="H25" i="12"/>
  <c r="G25" i="12"/>
  <c r="H24" i="12"/>
  <c r="G24" i="12"/>
  <c r="H23" i="12"/>
  <c r="G23" i="12"/>
  <c r="H22" i="12"/>
  <c r="G22" i="12"/>
  <c r="H21" i="12"/>
  <c r="G21" i="12"/>
  <c r="G6" i="12"/>
  <c r="H6" i="12"/>
  <c r="G7" i="12"/>
  <c r="H7" i="12"/>
  <c r="G8" i="12"/>
  <c r="H8" i="12"/>
  <c r="G9" i="12"/>
  <c r="H9" i="12"/>
  <c r="G10" i="12"/>
  <c r="H10" i="12"/>
  <c r="G11" i="12"/>
  <c r="H11" i="12"/>
  <c r="G12" i="12"/>
  <c r="H12" i="12"/>
  <c r="G14" i="12"/>
  <c r="H14" i="12"/>
  <c r="G15" i="12"/>
  <c r="H15" i="12"/>
  <c r="G16" i="12"/>
  <c r="H16" i="12"/>
  <c r="G17" i="12"/>
  <c r="H17" i="12"/>
  <c r="H5" i="12"/>
  <c r="G5" i="12"/>
  <c r="C65" i="12"/>
  <c r="L65" i="12" s="1"/>
  <c r="C66" i="12"/>
  <c r="C67" i="12"/>
  <c r="C68" i="12"/>
  <c r="C69" i="12"/>
  <c r="C70" i="12"/>
  <c r="L70" i="12" s="1"/>
  <c r="C71" i="12"/>
  <c r="H72" i="12" s="1"/>
  <c r="C72" i="12"/>
  <c r="C73" i="12"/>
  <c r="H73" i="12" s="1"/>
  <c r="B66" i="12"/>
  <c r="B67" i="12"/>
  <c r="G68" i="12" s="1"/>
  <c r="B68" i="12"/>
  <c r="B69" i="12"/>
  <c r="B70" i="12"/>
  <c r="B71" i="12"/>
  <c r="B72" i="12"/>
  <c r="B73" i="12"/>
  <c r="B65" i="12"/>
  <c r="D241" i="12"/>
  <c r="E241" i="12" s="1"/>
  <c r="D240" i="12"/>
  <c r="E240" i="12" s="1"/>
  <c r="D239" i="12"/>
  <c r="E239" i="12" s="1"/>
  <c r="D238" i="12"/>
  <c r="D237" i="12"/>
  <c r="M237" i="12" s="1"/>
  <c r="D236" i="12"/>
  <c r="E236" i="12" s="1"/>
  <c r="D235" i="12"/>
  <c r="I236" i="12" s="1"/>
  <c r="D234" i="12"/>
  <c r="I234" i="12" s="1"/>
  <c r="D233" i="12"/>
  <c r="E233" i="12" s="1"/>
  <c r="D227" i="12"/>
  <c r="D226" i="12"/>
  <c r="E226" i="12" s="1"/>
  <c r="D225" i="12"/>
  <c r="E225" i="12" s="1"/>
  <c r="D224" i="12"/>
  <c r="D223" i="12"/>
  <c r="E223" i="12" s="1"/>
  <c r="D222" i="12"/>
  <c r="D221" i="12"/>
  <c r="I221" i="12" s="1"/>
  <c r="D220" i="12"/>
  <c r="D219" i="12"/>
  <c r="D213" i="12"/>
  <c r="D212" i="12"/>
  <c r="D211" i="12"/>
  <c r="E211" i="12" s="1"/>
  <c r="D210" i="12"/>
  <c r="D209" i="12"/>
  <c r="I210" i="12" s="1"/>
  <c r="D208" i="12"/>
  <c r="E208" i="12" s="1"/>
  <c r="D207" i="12"/>
  <c r="D206" i="12"/>
  <c r="D205" i="12"/>
  <c r="I206" i="12" s="1"/>
  <c r="D199" i="12"/>
  <c r="D198" i="12"/>
  <c r="D197" i="12"/>
  <c r="E197" i="12" s="1"/>
  <c r="D196" i="12"/>
  <c r="D195" i="12"/>
  <c r="D194" i="12"/>
  <c r="D193" i="12"/>
  <c r="E193" i="12" s="1"/>
  <c r="D192" i="12"/>
  <c r="I192" i="12" s="1"/>
  <c r="D191" i="12"/>
  <c r="D185" i="12"/>
  <c r="E185" i="12" s="1"/>
  <c r="D184" i="12"/>
  <c r="E184" i="12" s="1"/>
  <c r="D183" i="12"/>
  <c r="E183" i="12" s="1"/>
  <c r="D182" i="12"/>
  <c r="D181" i="12"/>
  <c r="E181" i="12"/>
  <c r="D180" i="12"/>
  <c r="D179" i="12"/>
  <c r="D178" i="12"/>
  <c r="D177" i="12"/>
  <c r="E177" i="12" s="1"/>
  <c r="D171" i="12"/>
  <c r="E171" i="12" s="1"/>
  <c r="D170" i="12"/>
  <c r="E170" i="12" s="1"/>
  <c r="D169" i="12"/>
  <c r="E169" i="12" s="1"/>
  <c r="D168" i="12"/>
  <c r="E168" i="12" s="1"/>
  <c r="D167" i="12"/>
  <c r="E167" i="12" s="1"/>
  <c r="D166" i="12"/>
  <c r="E166" i="12" s="1"/>
  <c r="D165" i="12"/>
  <c r="D164" i="12"/>
  <c r="E164" i="12" s="1"/>
  <c r="D163" i="12"/>
  <c r="D157" i="12"/>
  <c r="D156" i="12"/>
  <c r="I157" i="12" s="1"/>
  <c r="D155" i="12"/>
  <c r="E155" i="12" s="1"/>
  <c r="D154" i="12"/>
  <c r="D153" i="12"/>
  <c r="D152" i="12"/>
  <c r="E152" i="12" s="1"/>
  <c r="D151" i="12"/>
  <c r="I151" i="12" s="1"/>
  <c r="D150" i="12"/>
  <c r="I150" i="12" s="1"/>
  <c r="D149" i="12"/>
  <c r="D143" i="12"/>
  <c r="I143" i="12" s="1"/>
  <c r="D142" i="12"/>
  <c r="E142" i="12" s="1"/>
  <c r="D141" i="12"/>
  <c r="E141" i="12" s="1"/>
  <c r="D140" i="12"/>
  <c r="E140" i="12" s="1"/>
  <c r="D139" i="12"/>
  <c r="E139" i="12" s="1"/>
  <c r="D138" i="12"/>
  <c r="E138" i="12" s="1"/>
  <c r="D137" i="12"/>
  <c r="E137" i="12" s="1"/>
  <c r="D136" i="12"/>
  <c r="E136" i="12" s="1"/>
  <c r="D135" i="12"/>
  <c r="E135" i="12"/>
  <c r="D129" i="12"/>
  <c r="E129" i="12" s="1"/>
  <c r="D128" i="12"/>
  <c r="D127" i="12"/>
  <c r="E127" i="12" s="1"/>
  <c r="D126" i="12"/>
  <c r="D125" i="12"/>
  <c r="I125" i="12" s="1"/>
  <c r="D124" i="12"/>
  <c r="D123" i="12"/>
  <c r="D122" i="12"/>
  <c r="I123" i="12" s="1"/>
  <c r="D121" i="12"/>
  <c r="D115" i="12"/>
  <c r="D114" i="12"/>
  <c r="D113" i="12"/>
  <c r="E113" i="12" s="1"/>
  <c r="D112" i="12"/>
  <c r="M112" i="12" s="1"/>
  <c r="N112" i="12" s="1"/>
  <c r="D111" i="12"/>
  <c r="E111" i="12"/>
  <c r="D110" i="12"/>
  <c r="E110" i="12" s="1"/>
  <c r="D109" i="12"/>
  <c r="E109" i="12" s="1"/>
  <c r="D108" i="12"/>
  <c r="E108" i="12"/>
  <c r="D107" i="12"/>
  <c r="E107" i="12" s="1"/>
  <c r="D101" i="12"/>
  <c r="E101" i="12" s="1"/>
  <c r="D100" i="12"/>
  <c r="D99" i="12"/>
  <c r="E99" i="12" s="1"/>
  <c r="D98" i="12"/>
  <c r="I98" i="12" s="1"/>
  <c r="D97" i="12"/>
  <c r="D96" i="12"/>
  <c r="D95" i="12"/>
  <c r="D94" i="12"/>
  <c r="E94" i="12" s="1"/>
  <c r="D93" i="12"/>
  <c r="E93" i="12" s="1"/>
  <c r="D80" i="12"/>
  <c r="E80" i="12" s="1"/>
  <c r="D81" i="12"/>
  <c r="D82" i="12"/>
  <c r="M82" i="12" s="1"/>
  <c r="N82" i="12" s="1"/>
  <c r="D83" i="12"/>
  <c r="D84" i="12"/>
  <c r="D85" i="12"/>
  <c r="D86" i="12"/>
  <c r="D87" i="12"/>
  <c r="I87" i="12" s="1"/>
  <c r="D79" i="12"/>
  <c r="E79" i="12" s="1"/>
  <c r="D35" i="12"/>
  <c r="I35" i="12" s="1"/>
  <c r="D36" i="12"/>
  <c r="I36" i="12" s="1"/>
  <c r="D37" i="12"/>
  <c r="D38" i="12"/>
  <c r="E38" i="12" s="1"/>
  <c r="D39" i="12"/>
  <c r="M39" i="12" s="1"/>
  <c r="D40" i="12"/>
  <c r="E40" i="12" s="1"/>
  <c r="D41" i="12"/>
  <c r="E41" i="12" s="1"/>
  <c r="D42" i="12"/>
  <c r="E42" i="12"/>
  <c r="D43" i="12"/>
  <c r="E43" i="12" s="1"/>
  <c r="D44" i="12"/>
  <c r="D45" i="12"/>
  <c r="M45" i="12" s="1"/>
  <c r="D34" i="12"/>
  <c r="E34" i="12" s="1"/>
  <c r="D59" i="12"/>
  <c r="E59" i="12" s="1"/>
  <c r="D58" i="12"/>
  <c r="E58" i="12" s="1"/>
  <c r="D57" i="12"/>
  <c r="E57" i="12" s="1"/>
  <c r="D56" i="12"/>
  <c r="E56" i="12" s="1"/>
  <c r="D55" i="12"/>
  <c r="E55" i="12" s="1"/>
  <c r="D54" i="12"/>
  <c r="E54" i="12"/>
  <c r="D53" i="12"/>
  <c r="E53" i="12" s="1"/>
  <c r="D52" i="12"/>
  <c r="E52" i="12" s="1"/>
  <c r="D51" i="12"/>
  <c r="E51" i="12" s="1"/>
  <c r="D21" i="12"/>
  <c r="E21" i="12" s="1"/>
  <c r="D22" i="12"/>
  <c r="I22" i="12" s="1"/>
  <c r="D23" i="12"/>
  <c r="D65" i="12" s="1"/>
  <c r="D24" i="12"/>
  <c r="E24" i="12"/>
  <c r="D25" i="12"/>
  <c r="D26" i="12"/>
  <c r="M26" i="12" s="1"/>
  <c r="N26" i="12" s="1"/>
  <c r="D27" i="12"/>
  <c r="D69" i="12" s="1"/>
  <c r="E69" i="12" s="1"/>
  <c r="D28" i="12"/>
  <c r="D29" i="12"/>
  <c r="E29" i="12" s="1"/>
  <c r="D30" i="12"/>
  <c r="D72" i="12" s="1"/>
  <c r="M72" i="12" s="1"/>
  <c r="D31" i="12"/>
  <c r="D20" i="12"/>
  <c r="D62" i="12" s="1"/>
  <c r="E62" i="12" s="1"/>
  <c r="D5" i="12"/>
  <c r="D6" i="12"/>
  <c r="M6" i="12" s="1"/>
  <c r="D7" i="12"/>
  <c r="I8" i="12" s="1"/>
  <c r="D8" i="12"/>
  <c r="D9" i="12"/>
  <c r="M9" i="12" s="1"/>
  <c r="D10" i="12"/>
  <c r="I11" i="12" s="1"/>
  <c r="D11" i="12"/>
  <c r="D12" i="12"/>
  <c r="D13" i="12"/>
  <c r="E13" i="12" s="1"/>
  <c r="D14" i="12"/>
  <c r="M14" i="12" s="1"/>
  <c r="D15" i="12"/>
  <c r="I16" i="12" s="1"/>
  <c r="D16" i="12"/>
  <c r="D17" i="12"/>
  <c r="M17" i="12" s="1"/>
  <c r="D4" i="12"/>
  <c r="E4" i="12" s="1"/>
  <c r="K35" i="11"/>
  <c r="K34" i="11"/>
  <c r="K43" i="11"/>
  <c r="K42" i="11"/>
  <c r="M82" i="11"/>
  <c r="M89" i="11"/>
  <c r="M127" i="11" s="1"/>
  <c r="N82" i="11"/>
  <c r="N89" i="11"/>
  <c r="O82" i="11"/>
  <c r="O89" i="11"/>
  <c r="P82" i="11"/>
  <c r="P89" i="11"/>
  <c r="P127" i="11" s="1"/>
  <c r="Q82" i="11"/>
  <c r="Q89" i="11"/>
  <c r="Q127" i="11" s="1"/>
  <c r="R82" i="11"/>
  <c r="R89" i="11"/>
  <c r="S82" i="11"/>
  <c r="S89" i="11"/>
  <c r="T82" i="11"/>
  <c r="T89" i="11"/>
  <c r="U82" i="11"/>
  <c r="U89" i="11"/>
  <c r="U127" i="11" s="1"/>
  <c r="V82" i="11"/>
  <c r="V89" i="11"/>
  <c r="W82" i="11"/>
  <c r="W89" i="11"/>
  <c r="X82" i="11"/>
  <c r="X89" i="11"/>
  <c r="Y82" i="11"/>
  <c r="Y89" i="11"/>
  <c r="Y127" i="11" s="1"/>
  <c r="Z82" i="11"/>
  <c r="Z89" i="11"/>
  <c r="AA82" i="11"/>
  <c r="AA89" i="11"/>
  <c r="AA127" i="11" s="1"/>
  <c r="AB82" i="11"/>
  <c r="AB89" i="11"/>
  <c r="AB127" i="11"/>
  <c r="AC82" i="11"/>
  <c r="AC89" i="11"/>
  <c r="AD82" i="11"/>
  <c r="AD89" i="11"/>
  <c r="AD127" i="11" s="1"/>
  <c r="AE82" i="11"/>
  <c r="AE89" i="11"/>
  <c r="AF82" i="11"/>
  <c r="AF89" i="11"/>
  <c r="AF127" i="11" s="1"/>
  <c r="AG82" i="11"/>
  <c r="AG89" i="11"/>
  <c r="AH82" i="11"/>
  <c r="AH89" i="11"/>
  <c r="AI82" i="11"/>
  <c r="AI89" i="11"/>
  <c r="AJ82" i="11"/>
  <c r="AJ89" i="11"/>
  <c r="AK82" i="11"/>
  <c r="AK89" i="11"/>
  <c r="AL82" i="11"/>
  <c r="AL89" i="11"/>
  <c r="AM82" i="11"/>
  <c r="AM89" i="11"/>
  <c r="AN82" i="11"/>
  <c r="AN89" i="11"/>
  <c r="AO82" i="11"/>
  <c r="AO89" i="11"/>
  <c r="AO134" i="11" s="1"/>
  <c r="AP82" i="11"/>
  <c r="AP89" i="11"/>
  <c r="AQ82" i="11"/>
  <c r="AQ89" i="11"/>
  <c r="AR82" i="11"/>
  <c r="AR89" i="11"/>
  <c r="AS82" i="11"/>
  <c r="AS89" i="11"/>
  <c r="AT82" i="11"/>
  <c r="AT89" i="11"/>
  <c r="AU82" i="11"/>
  <c r="AU89" i="11"/>
  <c r="AV82" i="11"/>
  <c r="AV89" i="11"/>
  <c r="AW82" i="11"/>
  <c r="AW89" i="11"/>
  <c r="AX82" i="11"/>
  <c r="AX89" i="11"/>
  <c r="AX127" i="11" s="1"/>
  <c r="AY82" i="11"/>
  <c r="AY89" i="11"/>
  <c r="AZ82" i="11"/>
  <c r="AZ89" i="11"/>
  <c r="AZ127" i="11" s="1"/>
  <c r="BA82" i="11"/>
  <c r="BA89" i="11"/>
  <c r="BA127" i="11" s="1"/>
  <c r="BB82" i="11"/>
  <c r="BB89" i="11"/>
  <c r="BB127" i="11"/>
  <c r="BC82" i="11"/>
  <c r="BC89" i="11"/>
  <c r="BC127" i="11" s="1"/>
  <c r="BD82" i="11"/>
  <c r="BD89" i="11"/>
  <c r="BE82" i="11"/>
  <c r="BE89" i="11"/>
  <c r="BF82" i="11"/>
  <c r="BF89" i="11"/>
  <c r="BG82" i="11"/>
  <c r="BG89" i="11"/>
  <c r="BG127" i="11" s="1"/>
  <c r="BH82" i="11"/>
  <c r="BH89" i="11"/>
  <c r="BI82" i="11"/>
  <c r="BI89" i="11"/>
  <c r="BJ82" i="11"/>
  <c r="BJ89" i="11"/>
  <c r="BK82" i="11"/>
  <c r="BK89" i="11"/>
  <c r="BL82" i="11"/>
  <c r="BL89" i="11"/>
  <c r="BM82" i="11"/>
  <c r="BM89" i="11"/>
  <c r="BN82" i="11"/>
  <c r="BN89" i="11"/>
  <c r="BO82" i="11"/>
  <c r="BO89" i="11"/>
  <c r="BP82" i="11"/>
  <c r="BP89" i="11"/>
  <c r="BQ82" i="11"/>
  <c r="BQ89" i="11"/>
  <c r="BR82" i="11"/>
  <c r="BR89" i="11"/>
  <c r="BS82" i="11"/>
  <c r="BS89" i="11"/>
  <c r="BS127" i="11" s="1"/>
  <c r="BT82" i="11"/>
  <c r="BT89" i="11"/>
  <c r="BU82" i="11"/>
  <c r="BU89" i="11"/>
  <c r="BV82" i="11"/>
  <c r="BV89" i="11"/>
  <c r="BW82" i="11"/>
  <c r="BW89" i="11"/>
  <c r="BX82" i="11"/>
  <c r="BX89" i="11"/>
  <c r="BY82" i="11"/>
  <c r="BY89" i="11"/>
  <c r="BZ82" i="11"/>
  <c r="BZ89" i="11"/>
  <c r="BZ127" i="11" s="1"/>
  <c r="CA82" i="11"/>
  <c r="CA89" i="11"/>
  <c r="CB82" i="11"/>
  <c r="CB89" i="11"/>
  <c r="CC82" i="11"/>
  <c r="CC89" i="11"/>
  <c r="CD82" i="11"/>
  <c r="CD89" i="11"/>
  <c r="CE82" i="11"/>
  <c r="CE89" i="11"/>
  <c r="CE127" i="11" s="1"/>
  <c r="CF82" i="11"/>
  <c r="CF89" i="11"/>
  <c r="CG82" i="11"/>
  <c r="CG89" i="11"/>
  <c r="CH82" i="11"/>
  <c r="CH89" i="11"/>
  <c r="CI82" i="11"/>
  <c r="CI89" i="11"/>
  <c r="CI127" i="11" s="1"/>
  <c r="CJ82" i="11"/>
  <c r="CJ89" i="11"/>
  <c r="CK82" i="11"/>
  <c r="CK89" i="11"/>
  <c r="CL82" i="11"/>
  <c r="CL89" i="11"/>
  <c r="CM35" i="11"/>
  <c r="CM34" i="11"/>
  <c r="CM43" i="11"/>
  <c r="CS43" i="11" s="1"/>
  <c r="CM42" i="11"/>
  <c r="CN35" i="11"/>
  <c r="CT35" i="11" s="1"/>
  <c r="CN34" i="11"/>
  <c r="CN43" i="11"/>
  <c r="CT43" i="11"/>
  <c r="CN42" i="11"/>
  <c r="CO35" i="11"/>
  <c r="CO34" i="11"/>
  <c r="CU34" i="11" s="1"/>
  <c r="CO43" i="11"/>
  <c r="CO42" i="11"/>
  <c r="CP35" i="11"/>
  <c r="CP34" i="11"/>
  <c r="CP43" i="11"/>
  <c r="CP42" i="11"/>
  <c r="CQ35" i="11"/>
  <c r="CQ34" i="11"/>
  <c r="CQ43" i="11"/>
  <c r="CQ42" i="11"/>
  <c r="CR35" i="11"/>
  <c r="CX35" i="11" s="1"/>
  <c r="CR34" i="11"/>
  <c r="CR43" i="11"/>
  <c r="CX43" i="11" s="1"/>
  <c r="CR42" i="11"/>
  <c r="CX42" i="11"/>
  <c r="CS34" i="11"/>
  <c r="DA35" i="11"/>
  <c r="CZ35" i="11"/>
  <c r="DF35" i="11"/>
  <c r="DG35" i="11"/>
  <c r="DE35" i="11"/>
  <c r="DD35" i="11"/>
  <c r="DC35" i="11"/>
  <c r="DB35" i="11"/>
  <c r="DJ35" i="11"/>
  <c r="DH35" i="11"/>
  <c r="DI35" i="11"/>
  <c r="DI82" i="11" s="1"/>
  <c r="DA34" i="11"/>
  <c r="DA85" i="11" s="1"/>
  <c r="CZ34" i="11"/>
  <c r="DF34" i="11"/>
  <c r="DG34" i="11"/>
  <c r="DE34" i="11"/>
  <c r="DD34" i="11"/>
  <c r="DC34" i="11"/>
  <c r="DB34" i="11"/>
  <c r="DJ34" i="11"/>
  <c r="DH34" i="11"/>
  <c r="DI34" i="11"/>
  <c r="DA43" i="11"/>
  <c r="CZ43" i="11"/>
  <c r="DF43" i="11"/>
  <c r="DG43" i="11"/>
  <c r="DE43" i="11"/>
  <c r="DD43" i="11"/>
  <c r="DC43" i="11"/>
  <c r="DB43" i="11"/>
  <c r="DJ43" i="11"/>
  <c r="DH43" i="11"/>
  <c r="DI43" i="11"/>
  <c r="DA42" i="11"/>
  <c r="CZ42" i="11"/>
  <c r="DF42" i="11"/>
  <c r="DG42" i="11"/>
  <c r="DE42" i="11"/>
  <c r="DD42" i="11"/>
  <c r="DD92" i="11" s="1"/>
  <c r="DC42" i="11"/>
  <c r="DC89" i="11" s="1"/>
  <c r="DB42" i="11"/>
  <c r="DB89" i="11" s="1"/>
  <c r="DJ42" i="11"/>
  <c r="DH42" i="11"/>
  <c r="DI42" i="11"/>
  <c r="K36" i="11"/>
  <c r="K44" i="11"/>
  <c r="M83" i="11"/>
  <c r="M90" i="11"/>
  <c r="N83" i="11"/>
  <c r="N90" i="11"/>
  <c r="O83" i="11"/>
  <c r="O90" i="11"/>
  <c r="P83" i="11"/>
  <c r="P90" i="11"/>
  <c r="Q83" i="11"/>
  <c r="Q90" i="11"/>
  <c r="Q128" i="11" s="1"/>
  <c r="R83" i="11"/>
  <c r="R90" i="11"/>
  <c r="S83" i="11"/>
  <c r="S90" i="11"/>
  <c r="T83" i="11"/>
  <c r="T90" i="11"/>
  <c r="U83" i="11"/>
  <c r="U90" i="11"/>
  <c r="U128" i="11" s="1"/>
  <c r="V83" i="11"/>
  <c r="V90" i="11"/>
  <c r="W83" i="11"/>
  <c r="W90" i="11"/>
  <c r="X83" i="11"/>
  <c r="X90" i="11"/>
  <c r="Y83" i="11"/>
  <c r="Y90" i="11"/>
  <c r="Z83" i="11"/>
  <c r="Z90" i="11"/>
  <c r="AA83" i="11"/>
  <c r="AA90" i="11"/>
  <c r="AB83" i="11"/>
  <c r="AB90" i="11"/>
  <c r="AC83" i="11"/>
  <c r="AC90" i="11"/>
  <c r="AC128" i="11" s="1"/>
  <c r="AD83" i="11"/>
  <c r="AD90" i="11"/>
  <c r="AE83" i="11"/>
  <c r="AE90" i="11"/>
  <c r="AF83" i="11"/>
  <c r="AF90" i="11"/>
  <c r="AG83" i="11"/>
  <c r="AG90" i="11"/>
  <c r="AH83" i="11"/>
  <c r="AH90" i="11"/>
  <c r="AI83" i="11"/>
  <c r="AI90" i="11"/>
  <c r="AI128" i="11" s="1"/>
  <c r="AJ83" i="11"/>
  <c r="AJ90" i="11"/>
  <c r="AJ128" i="11" s="1"/>
  <c r="AK83" i="11"/>
  <c r="AK90" i="11"/>
  <c r="AL83" i="11"/>
  <c r="AL90" i="11"/>
  <c r="AM83" i="11"/>
  <c r="AM90" i="11"/>
  <c r="AN83" i="11"/>
  <c r="AN90" i="11"/>
  <c r="AO83" i="11"/>
  <c r="AO128" i="11" s="1"/>
  <c r="AO90" i="11"/>
  <c r="AP83" i="11"/>
  <c r="AP90" i="11"/>
  <c r="AQ83" i="11"/>
  <c r="AQ90" i="11"/>
  <c r="AR83" i="11"/>
  <c r="AR90" i="11"/>
  <c r="AR128" i="11" s="1"/>
  <c r="AS83" i="11"/>
  <c r="AS90" i="11"/>
  <c r="AT83" i="11"/>
  <c r="AT90" i="11"/>
  <c r="AT128" i="11"/>
  <c r="AT142" i="11" s="1"/>
  <c r="AU83" i="11"/>
  <c r="AU90" i="11"/>
  <c r="AV83" i="11"/>
  <c r="AV90" i="11"/>
  <c r="AV128" i="11" s="1"/>
  <c r="AW83" i="11"/>
  <c r="AW90" i="11"/>
  <c r="AX83" i="11"/>
  <c r="AX90" i="11"/>
  <c r="AX128" i="11" s="1"/>
  <c r="AY83" i="11"/>
  <c r="AY90" i="11"/>
  <c r="AZ83" i="11"/>
  <c r="AZ90" i="11"/>
  <c r="AZ128" i="11" s="1"/>
  <c r="BA83" i="11"/>
  <c r="BA90" i="11"/>
  <c r="BB83" i="11"/>
  <c r="BB90" i="11"/>
  <c r="BB128" i="11" s="1"/>
  <c r="BC83" i="11"/>
  <c r="BC90" i="11"/>
  <c r="BD83" i="11"/>
  <c r="BD90" i="11"/>
  <c r="BD135" i="11" s="1"/>
  <c r="BE83" i="11"/>
  <c r="BE90" i="11"/>
  <c r="BF83" i="11"/>
  <c r="BF90" i="11"/>
  <c r="BF128" i="11" s="1"/>
  <c r="BG83" i="11"/>
  <c r="BG90" i="11"/>
  <c r="BH83" i="11"/>
  <c r="BH90" i="11"/>
  <c r="BH128" i="11" s="1"/>
  <c r="BI83" i="11"/>
  <c r="BI90" i="11"/>
  <c r="BJ83" i="11"/>
  <c r="BJ90" i="11"/>
  <c r="BK83" i="11"/>
  <c r="BK90" i="11"/>
  <c r="BL83" i="11"/>
  <c r="BL90" i="11"/>
  <c r="BL128" i="11" s="1"/>
  <c r="BM83" i="11"/>
  <c r="BM90" i="11"/>
  <c r="BM128" i="11" s="1"/>
  <c r="BN83" i="11"/>
  <c r="BN90" i="11"/>
  <c r="BN128" i="11" s="1"/>
  <c r="BO83" i="11"/>
  <c r="BO90" i="11"/>
  <c r="BP83" i="11"/>
  <c r="BP90" i="11"/>
  <c r="BP135" i="11" s="1"/>
  <c r="BQ83" i="11"/>
  <c r="BQ90" i="11"/>
  <c r="BR83" i="11"/>
  <c r="BR90" i="11"/>
  <c r="BR128" i="11" s="1"/>
  <c r="BS83" i="11"/>
  <c r="BS90" i="11"/>
  <c r="BS128" i="11" s="1"/>
  <c r="BT83" i="11"/>
  <c r="BT90" i="11"/>
  <c r="BU83" i="11"/>
  <c r="BU90" i="11"/>
  <c r="BV83" i="11"/>
  <c r="BV90" i="11"/>
  <c r="BV128" i="11" s="1"/>
  <c r="BW83" i="11"/>
  <c r="BW90" i="11"/>
  <c r="BX83" i="11"/>
  <c r="BX90" i="11"/>
  <c r="BY83" i="11"/>
  <c r="BY90" i="11"/>
  <c r="BZ83" i="11"/>
  <c r="BZ90" i="11"/>
  <c r="CA83" i="11"/>
  <c r="CA90" i="11"/>
  <c r="CA128" i="11" s="1"/>
  <c r="CB83" i="11"/>
  <c r="CB90" i="11"/>
  <c r="CC83" i="11"/>
  <c r="CC90" i="11"/>
  <c r="CD83" i="11"/>
  <c r="CD90" i="11"/>
  <c r="CE83" i="11"/>
  <c r="CE90" i="11"/>
  <c r="CF83" i="11"/>
  <c r="CF90" i="11"/>
  <c r="CG83" i="11"/>
  <c r="CG90" i="11"/>
  <c r="CH83" i="11"/>
  <c r="CH90" i="11"/>
  <c r="CI83" i="11"/>
  <c r="CI90" i="11"/>
  <c r="CJ83" i="11"/>
  <c r="CJ90" i="11"/>
  <c r="CK83" i="11"/>
  <c r="CK90" i="11"/>
  <c r="CK128" i="11" s="1"/>
  <c r="CL83" i="11"/>
  <c r="CL90" i="11"/>
  <c r="CL128" i="11" s="1"/>
  <c r="CM36" i="11"/>
  <c r="CM83" i="11" s="1"/>
  <c r="CM44" i="11"/>
  <c r="CN36" i="11"/>
  <c r="CT36" i="11" s="1"/>
  <c r="CN44" i="11"/>
  <c r="CN90" i="11" s="1"/>
  <c r="CO36" i="11"/>
  <c r="CO44" i="11"/>
  <c r="CO90" i="11" s="1"/>
  <c r="CP36" i="11"/>
  <c r="CP44" i="11"/>
  <c r="CQ36" i="11"/>
  <c r="CW36" i="11" s="1"/>
  <c r="CQ44" i="11"/>
  <c r="CQ90" i="11" s="1"/>
  <c r="CR36" i="11"/>
  <c r="CR83" i="11" s="1"/>
  <c r="CR44" i="11"/>
  <c r="CT44" i="11"/>
  <c r="CX36" i="11"/>
  <c r="DA36" i="11"/>
  <c r="CZ36" i="11"/>
  <c r="DF36" i="11"/>
  <c r="DF83" i="11" s="1"/>
  <c r="DG36" i="11"/>
  <c r="DE36" i="11"/>
  <c r="DD36" i="11"/>
  <c r="DC36" i="11"/>
  <c r="DB36" i="11"/>
  <c r="DJ36" i="11"/>
  <c r="DH36" i="11"/>
  <c r="DI36" i="11"/>
  <c r="DI83" i="11" s="1"/>
  <c r="DA44" i="11"/>
  <c r="DA90" i="11" s="1"/>
  <c r="CZ44" i="11"/>
  <c r="DF44" i="11"/>
  <c r="DG44" i="11"/>
  <c r="DE44" i="11"/>
  <c r="DE90" i="11" s="1"/>
  <c r="DD44" i="11"/>
  <c r="CY44" i="11" s="1"/>
  <c r="CY90" i="11" s="1"/>
  <c r="DC44" i="11"/>
  <c r="DB44" i="11"/>
  <c r="DB90" i="11" s="1"/>
  <c r="DJ44" i="11"/>
  <c r="DH44" i="11"/>
  <c r="DH90" i="11" s="1"/>
  <c r="DI44" i="11"/>
  <c r="CZ83" i="11"/>
  <c r="K37" i="11"/>
  <c r="K84" i="11" s="1"/>
  <c r="K45" i="11"/>
  <c r="K151" i="11" s="1"/>
  <c r="M84" i="11"/>
  <c r="M91" i="11"/>
  <c r="N84" i="11"/>
  <c r="N91" i="11"/>
  <c r="N129" i="11" s="1"/>
  <c r="O84" i="11"/>
  <c r="O91" i="11"/>
  <c r="P84" i="11"/>
  <c r="P91" i="11"/>
  <c r="Q84" i="11"/>
  <c r="Q91" i="11"/>
  <c r="R84" i="11"/>
  <c r="R91" i="11"/>
  <c r="S84" i="11"/>
  <c r="S91" i="11"/>
  <c r="T84" i="11"/>
  <c r="T91" i="11"/>
  <c r="T129" i="11" s="1"/>
  <c r="U84" i="11"/>
  <c r="U91" i="11"/>
  <c r="V84" i="11"/>
  <c r="V91" i="11"/>
  <c r="W84" i="11"/>
  <c r="W91" i="11"/>
  <c r="X84" i="11"/>
  <c r="X91" i="11"/>
  <c r="X129" i="11" s="1"/>
  <c r="Y84" i="11"/>
  <c r="Y91" i="11"/>
  <c r="Z84" i="11"/>
  <c r="Z91" i="11"/>
  <c r="AA84" i="11"/>
  <c r="AA91" i="11"/>
  <c r="AB84" i="11"/>
  <c r="AB91" i="11"/>
  <c r="AB129" i="11" s="1"/>
  <c r="AC84" i="11"/>
  <c r="AC91" i="11"/>
  <c r="AC129" i="11"/>
  <c r="AD84" i="11"/>
  <c r="AD91" i="11"/>
  <c r="AE84" i="11"/>
  <c r="AE91" i="11"/>
  <c r="AF84" i="11"/>
  <c r="AF91" i="11"/>
  <c r="AG84" i="11"/>
  <c r="AG91" i="11"/>
  <c r="AG129" i="11" s="1"/>
  <c r="AH84" i="11"/>
  <c r="AH91" i="11"/>
  <c r="AI84" i="11"/>
  <c r="AI91" i="11"/>
  <c r="AI129" i="11" s="1"/>
  <c r="AJ84" i="11"/>
  <c r="AJ91" i="11"/>
  <c r="AK84" i="11"/>
  <c r="AK91" i="11"/>
  <c r="AL84" i="11"/>
  <c r="AL129" i="11" s="1"/>
  <c r="AL91" i="11"/>
  <c r="AM84" i="11"/>
  <c r="AM91" i="11"/>
  <c r="AM136" i="11" s="1"/>
  <c r="AN84" i="11"/>
  <c r="AN91" i="11"/>
  <c r="AO84" i="11"/>
  <c r="AO91" i="11"/>
  <c r="AO129" i="11" s="1"/>
  <c r="AP84" i="11"/>
  <c r="AP91" i="11"/>
  <c r="AQ84" i="11"/>
  <c r="AQ91" i="11"/>
  <c r="AQ129" i="11" s="1"/>
  <c r="AR84" i="11"/>
  <c r="AR129" i="11" s="1"/>
  <c r="AR91" i="11"/>
  <c r="AS84" i="11"/>
  <c r="AS91" i="11"/>
  <c r="AS129" i="11" s="1"/>
  <c r="AT84" i="11"/>
  <c r="AT91" i="11"/>
  <c r="AU84" i="11"/>
  <c r="AU91" i="11"/>
  <c r="AV84" i="11"/>
  <c r="AV91" i="11"/>
  <c r="AW84" i="11"/>
  <c r="AW91" i="11"/>
  <c r="AX84" i="11"/>
  <c r="AX91" i="11"/>
  <c r="AX129" i="11"/>
  <c r="AX143" i="11" s="1"/>
  <c r="AY84" i="11"/>
  <c r="AY91" i="11"/>
  <c r="AZ84" i="11"/>
  <c r="AZ91" i="11"/>
  <c r="BA84" i="11"/>
  <c r="BA91" i="11"/>
  <c r="BB84" i="11"/>
  <c r="BB91" i="11"/>
  <c r="BC84" i="11"/>
  <c r="BC91" i="11"/>
  <c r="BD84" i="11"/>
  <c r="BD91" i="11"/>
  <c r="BE84" i="11"/>
  <c r="BE91" i="11"/>
  <c r="BF84" i="11"/>
  <c r="BF91" i="11"/>
  <c r="BG84" i="11"/>
  <c r="BG91" i="11"/>
  <c r="BH84" i="11"/>
  <c r="BH91" i="11"/>
  <c r="BH129" i="11" s="1"/>
  <c r="BI84" i="11"/>
  <c r="BI91" i="11"/>
  <c r="BJ84" i="11"/>
  <c r="BJ91" i="11"/>
  <c r="BK84" i="11"/>
  <c r="BK91" i="11"/>
  <c r="BL84" i="11"/>
  <c r="BL91" i="11"/>
  <c r="BL129" i="11" s="1"/>
  <c r="BM84" i="11"/>
  <c r="BM91" i="11"/>
  <c r="BM129" i="11" s="1"/>
  <c r="BN84" i="11"/>
  <c r="BN91" i="11"/>
  <c r="BO84" i="11"/>
  <c r="BO91" i="11"/>
  <c r="BO129" i="11" s="1"/>
  <c r="BP84" i="11"/>
  <c r="BP129" i="11" s="1"/>
  <c r="BP91" i="11"/>
  <c r="BQ84" i="11"/>
  <c r="BQ91" i="11"/>
  <c r="BR84" i="11"/>
  <c r="BR91" i="11"/>
  <c r="BS84" i="11"/>
  <c r="BS91" i="11"/>
  <c r="BT84" i="11"/>
  <c r="BT91" i="11"/>
  <c r="BU84" i="11"/>
  <c r="BU91" i="11"/>
  <c r="BV84" i="11"/>
  <c r="BV91" i="11"/>
  <c r="BW84" i="11"/>
  <c r="BW91" i="11"/>
  <c r="BX84" i="11"/>
  <c r="BX91" i="11"/>
  <c r="BY84" i="11"/>
  <c r="BY91" i="11"/>
  <c r="BZ84" i="11"/>
  <c r="BZ129" i="11" s="1"/>
  <c r="BZ91" i="11"/>
  <c r="CA84" i="11"/>
  <c r="CA91" i="11"/>
  <c r="CB84" i="11"/>
  <c r="CB91" i="11"/>
  <c r="CC84" i="11"/>
  <c r="CC91" i="11"/>
  <c r="CD84" i="11"/>
  <c r="CD91" i="11"/>
  <c r="CE84" i="11"/>
  <c r="CE91" i="11"/>
  <c r="CF84" i="11"/>
  <c r="CF91" i="11"/>
  <c r="CG84" i="11"/>
  <c r="CG91" i="11"/>
  <c r="CH84" i="11"/>
  <c r="CH91" i="11"/>
  <c r="CI84" i="11"/>
  <c r="CI91" i="11"/>
  <c r="CJ84" i="11"/>
  <c r="CJ91" i="11"/>
  <c r="CK84" i="11"/>
  <c r="CK91" i="11"/>
  <c r="CL84" i="11"/>
  <c r="CL91" i="11"/>
  <c r="CM37" i="11"/>
  <c r="CM45" i="11"/>
  <c r="CN37" i="11"/>
  <c r="CN45" i="11"/>
  <c r="CT45" i="11" s="1"/>
  <c r="CN91" i="11"/>
  <c r="CO37" i="11"/>
  <c r="CO45" i="11"/>
  <c r="CO151" i="11" s="1"/>
  <c r="CP37" i="11"/>
  <c r="CP84" i="11" s="1"/>
  <c r="CP45" i="11"/>
  <c r="CP91" i="11" s="1"/>
  <c r="CQ37" i="11"/>
  <c r="CQ45" i="11"/>
  <c r="CR37" i="11"/>
  <c r="CR84" i="11" s="1"/>
  <c r="CR45" i="11"/>
  <c r="DA37" i="11"/>
  <c r="CZ37" i="11"/>
  <c r="DF37" i="11"/>
  <c r="DF84" i="11" s="1"/>
  <c r="DG37" i="11"/>
  <c r="DG84" i="11" s="1"/>
  <c r="DE37" i="11"/>
  <c r="DD37" i="11"/>
  <c r="DC37" i="11"/>
  <c r="DB37" i="11"/>
  <c r="DB84" i="11"/>
  <c r="DJ37" i="11"/>
  <c r="DJ84" i="11" s="1"/>
  <c r="DH37" i="11"/>
  <c r="DI37" i="11"/>
  <c r="DI84" i="11" s="1"/>
  <c r="DA45" i="11"/>
  <c r="DA91" i="11" s="1"/>
  <c r="CZ45" i="11"/>
  <c r="DF45" i="11"/>
  <c r="DG45" i="11"/>
  <c r="DG91" i="11" s="1"/>
  <c r="DE45" i="11"/>
  <c r="DD45" i="11"/>
  <c r="DC45" i="11"/>
  <c r="DB45" i="11"/>
  <c r="DJ45" i="11"/>
  <c r="DH45" i="11"/>
  <c r="DI45" i="11"/>
  <c r="K38" i="11"/>
  <c r="K46" i="11"/>
  <c r="M85" i="11"/>
  <c r="M92" i="11"/>
  <c r="N85" i="11"/>
  <c r="N92" i="11"/>
  <c r="O85" i="11"/>
  <c r="O92" i="11"/>
  <c r="P85" i="11"/>
  <c r="P92" i="11"/>
  <c r="P130" i="11" s="1"/>
  <c r="Q85" i="11"/>
  <c r="Q92" i="11"/>
  <c r="R85" i="11"/>
  <c r="R92" i="11"/>
  <c r="R130" i="11" s="1"/>
  <c r="S85" i="11"/>
  <c r="S130" i="11" s="1"/>
  <c r="S92" i="11"/>
  <c r="T85" i="11"/>
  <c r="T92" i="11"/>
  <c r="U85" i="11"/>
  <c r="U92" i="11"/>
  <c r="V85" i="11"/>
  <c r="V92" i="11"/>
  <c r="V130" i="11" s="1"/>
  <c r="W85" i="11"/>
  <c r="W92" i="11"/>
  <c r="X85" i="11"/>
  <c r="X92" i="11"/>
  <c r="Y85" i="11"/>
  <c r="Y92" i="11"/>
  <c r="Z85" i="11"/>
  <c r="Z92" i="11"/>
  <c r="AA85" i="11"/>
  <c r="AA92" i="11"/>
  <c r="AB85" i="11"/>
  <c r="AB92" i="11"/>
  <c r="AC85" i="11"/>
  <c r="AC92" i="11"/>
  <c r="AD85" i="11"/>
  <c r="AD92" i="11"/>
  <c r="AE85" i="11"/>
  <c r="AE92" i="11"/>
  <c r="AF85" i="11"/>
  <c r="AF130" i="11" s="1"/>
  <c r="AF92" i="11"/>
  <c r="AG85" i="11"/>
  <c r="AG92" i="11"/>
  <c r="AH85" i="11"/>
  <c r="AH92" i="11"/>
  <c r="AI85" i="11"/>
  <c r="AI92" i="11"/>
  <c r="AI130" i="11" s="1"/>
  <c r="AJ85" i="11"/>
  <c r="AJ92" i="11"/>
  <c r="AJ130" i="11" s="1"/>
  <c r="AK85" i="11"/>
  <c r="AK92" i="11"/>
  <c r="AL85" i="11"/>
  <c r="AL92" i="11"/>
  <c r="AM85" i="11"/>
  <c r="AM92" i="11"/>
  <c r="AN85" i="11"/>
  <c r="AN92" i="11"/>
  <c r="AO85" i="11"/>
  <c r="AO92" i="11"/>
  <c r="AP85" i="11"/>
  <c r="AP92" i="11"/>
  <c r="AP130" i="11" s="1"/>
  <c r="AQ85" i="11"/>
  <c r="AQ92" i="11"/>
  <c r="AQ130" i="11" s="1"/>
  <c r="AR85" i="11"/>
  <c r="AR92" i="11"/>
  <c r="AS85" i="11"/>
  <c r="AS92" i="11"/>
  <c r="AT85" i="11"/>
  <c r="AT92" i="11"/>
  <c r="AU85" i="11"/>
  <c r="AU92" i="11"/>
  <c r="AV85" i="11"/>
  <c r="AV92" i="11"/>
  <c r="AW85" i="11"/>
  <c r="AW92" i="11"/>
  <c r="AX85" i="11"/>
  <c r="AX92" i="11"/>
  <c r="AY85" i="11"/>
  <c r="AY92" i="11"/>
  <c r="AZ85" i="11"/>
  <c r="AZ92" i="11"/>
  <c r="BA85" i="11"/>
  <c r="BA92" i="11"/>
  <c r="BB85" i="11"/>
  <c r="BB92" i="11"/>
  <c r="BB130" i="11"/>
  <c r="BC85" i="11"/>
  <c r="BC92" i="11"/>
  <c r="BD85" i="11"/>
  <c r="BD92" i="11"/>
  <c r="BE85" i="11"/>
  <c r="BE92" i="11"/>
  <c r="BF85" i="11"/>
  <c r="BF92" i="11"/>
  <c r="BG85" i="11"/>
  <c r="BG92" i="11"/>
  <c r="BH85" i="11"/>
  <c r="BH92" i="11"/>
  <c r="BH137" i="11" s="1"/>
  <c r="BI85" i="11"/>
  <c r="BI92" i="11"/>
  <c r="BJ85" i="11"/>
  <c r="BJ92" i="11"/>
  <c r="BK85" i="11"/>
  <c r="BK92" i="11"/>
  <c r="BL85" i="11"/>
  <c r="BL92" i="11"/>
  <c r="BL130" i="11" s="1"/>
  <c r="BM85" i="11"/>
  <c r="BM92" i="11"/>
  <c r="BN85" i="11"/>
  <c r="BN92" i="11"/>
  <c r="BN137" i="11" s="1"/>
  <c r="BO85" i="11"/>
  <c r="BO92" i="11"/>
  <c r="BP85" i="11"/>
  <c r="BP92" i="11"/>
  <c r="BP130" i="11" s="1"/>
  <c r="BQ85" i="11"/>
  <c r="BQ92" i="11"/>
  <c r="BR85" i="11"/>
  <c r="BR92" i="11"/>
  <c r="BR137" i="11" s="1"/>
  <c r="BS85" i="11"/>
  <c r="BS92" i="11"/>
  <c r="BT85" i="11"/>
  <c r="BT92" i="11"/>
  <c r="BU85" i="11"/>
  <c r="BU92" i="11"/>
  <c r="BV85" i="11"/>
  <c r="BV92" i="11"/>
  <c r="BV130" i="11" s="1"/>
  <c r="BW85" i="11"/>
  <c r="BW92" i="11"/>
  <c r="BX85" i="11"/>
  <c r="BX92" i="11"/>
  <c r="BY85" i="11"/>
  <c r="BY92" i="11"/>
  <c r="BZ85" i="11"/>
  <c r="BZ92" i="11"/>
  <c r="CA85" i="11"/>
  <c r="CA92" i="11"/>
  <c r="CA130" i="11" s="1"/>
  <c r="CB85" i="11"/>
  <c r="CB92" i="11"/>
  <c r="CB130" i="11" s="1"/>
  <c r="CC85" i="11"/>
  <c r="CC92" i="11"/>
  <c r="CD85" i="11"/>
  <c r="CD92" i="11"/>
  <c r="CE85" i="11"/>
  <c r="CE92" i="11"/>
  <c r="CF85" i="11"/>
  <c r="CF92" i="11"/>
  <c r="CF130" i="11" s="1"/>
  <c r="CG85" i="11"/>
  <c r="CG92" i="11"/>
  <c r="CH85" i="11"/>
  <c r="CH92" i="11"/>
  <c r="CI85" i="11"/>
  <c r="CI92" i="11"/>
  <c r="CJ85" i="11"/>
  <c r="CJ92" i="11"/>
  <c r="CK85" i="11"/>
  <c r="CK92" i="11"/>
  <c r="CL85" i="11"/>
  <c r="CL92" i="11"/>
  <c r="CM38" i="11"/>
  <c r="CM46" i="11"/>
  <c r="CM92" i="11" s="1"/>
  <c r="CN38" i="11"/>
  <c r="CN85" i="11" s="1"/>
  <c r="CT38" i="11"/>
  <c r="CN46" i="11"/>
  <c r="CN92" i="11" s="1"/>
  <c r="CO38" i="11"/>
  <c r="CO85" i="11" s="1"/>
  <c r="CO46" i="11"/>
  <c r="CP38" i="11"/>
  <c r="CP46" i="11"/>
  <c r="CQ38" i="11"/>
  <c r="CQ46" i="11"/>
  <c r="CR38" i="11"/>
  <c r="CR46" i="11"/>
  <c r="CR92" i="11" s="1"/>
  <c r="DA38" i="11"/>
  <c r="CZ38" i="11"/>
  <c r="DF38" i="11"/>
  <c r="DF85" i="11" s="1"/>
  <c r="DG38" i="11"/>
  <c r="DE38" i="11"/>
  <c r="DD38" i="11"/>
  <c r="DD85" i="11" s="1"/>
  <c r="DC38" i="11"/>
  <c r="DB38" i="11"/>
  <c r="DJ38" i="11"/>
  <c r="DH38" i="11"/>
  <c r="DI38" i="11"/>
  <c r="DI85" i="11" s="1"/>
  <c r="DA46" i="11"/>
  <c r="DA92" i="11" s="1"/>
  <c r="CZ46" i="11"/>
  <c r="DF46" i="11"/>
  <c r="DG46" i="11"/>
  <c r="DG92" i="11" s="1"/>
  <c r="DE46" i="11"/>
  <c r="DE92" i="11" s="1"/>
  <c r="DD46" i="11"/>
  <c r="DC46" i="11"/>
  <c r="DB46" i="11"/>
  <c r="DB92" i="11" s="1"/>
  <c r="DJ46" i="11"/>
  <c r="DJ92" i="11" s="1"/>
  <c r="DH46" i="11"/>
  <c r="DI46" i="11"/>
  <c r="K39" i="11"/>
  <c r="K86" i="11" s="1"/>
  <c r="K47" i="11"/>
  <c r="M86" i="11"/>
  <c r="M93" i="11"/>
  <c r="N86" i="11"/>
  <c r="N93" i="11"/>
  <c r="O86" i="11"/>
  <c r="O93" i="11"/>
  <c r="O131" i="11"/>
  <c r="P86" i="11"/>
  <c r="P93" i="11"/>
  <c r="P131" i="11" s="1"/>
  <c r="Q86" i="11"/>
  <c r="Q93" i="11"/>
  <c r="Q131" i="11" s="1"/>
  <c r="R86" i="11"/>
  <c r="R93" i="11"/>
  <c r="R131" i="11" s="1"/>
  <c r="S86" i="11"/>
  <c r="S93" i="11"/>
  <c r="T86" i="11"/>
  <c r="T93" i="11"/>
  <c r="U86" i="11"/>
  <c r="U93" i="11"/>
  <c r="V86" i="11"/>
  <c r="V93" i="11"/>
  <c r="W86" i="11"/>
  <c r="W93" i="11"/>
  <c r="X86" i="11"/>
  <c r="X93" i="11"/>
  <c r="Y86" i="11"/>
  <c r="Y93" i="11"/>
  <c r="Y131" i="11" s="1"/>
  <c r="Z86" i="11"/>
  <c r="Z93" i="11"/>
  <c r="AA86" i="11"/>
  <c r="AA93" i="11"/>
  <c r="AA131" i="11" s="1"/>
  <c r="AB86" i="11"/>
  <c r="AB93" i="11"/>
  <c r="AC86" i="11"/>
  <c r="AC93" i="11"/>
  <c r="AD86" i="11"/>
  <c r="AD93" i="11"/>
  <c r="AE86" i="11"/>
  <c r="AE93" i="11"/>
  <c r="AE138" i="11" s="1"/>
  <c r="AF86" i="11"/>
  <c r="AF93" i="11"/>
  <c r="AG86" i="11"/>
  <c r="AG93" i="11"/>
  <c r="AG131" i="11"/>
  <c r="AH86" i="11"/>
  <c r="AH93" i="11"/>
  <c r="AI86" i="11"/>
  <c r="AI93" i="11"/>
  <c r="AJ86" i="11"/>
  <c r="AJ93" i="11"/>
  <c r="AK86" i="11"/>
  <c r="AK93" i="11"/>
  <c r="AL86" i="11"/>
  <c r="AL93" i="11"/>
  <c r="AM86" i="11"/>
  <c r="AM93" i="11"/>
  <c r="AN86" i="11"/>
  <c r="AN93" i="11"/>
  <c r="AN131" i="11"/>
  <c r="AO86" i="11"/>
  <c r="AO93" i="11"/>
  <c r="AP86" i="11"/>
  <c r="AP93" i="11"/>
  <c r="AQ86" i="11"/>
  <c r="AQ93" i="11"/>
  <c r="AR86" i="11"/>
  <c r="AR93" i="11"/>
  <c r="AR131" i="11" s="1"/>
  <c r="AS86" i="11"/>
  <c r="AS93" i="11"/>
  <c r="AT86" i="11"/>
  <c r="AT93" i="11"/>
  <c r="AU86" i="11"/>
  <c r="AU131" i="11" s="1"/>
  <c r="AU93" i="11"/>
  <c r="AV86" i="11"/>
  <c r="AV93" i="11"/>
  <c r="AW86" i="11"/>
  <c r="AW93" i="11"/>
  <c r="AW131" i="11"/>
  <c r="AX86" i="11"/>
  <c r="AX93" i="11"/>
  <c r="AY86" i="11"/>
  <c r="AY93" i="11"/>
  <c r="AZ86" i="11"/>
  <c r="AZ93" i="11"/>
  <c r="BA86" i="11"/>
  <c r="BA93" i="11"/>
  <c r="BA131" i="11" s="1"/>
  <c r="BB86" i="11"/>
  <c r="BB93" i="11"/>
  <c r="BC86" i="11"/>
  <c r="BC93" i="11"/>
  <c r="BD86" i="11"/>
  <c r="BD93" i="11"/>
  <c r="BE86" i="11"/>
  <c r="BE93" i="11"/>
  <c r="BF86" i="11"/>
  <c r="BF93" i="11"/>
  <c r="BG86" i="11"/>
  <c r="BG93" i="11"/>
  <c r="BH86" i="11"/>
  <c r="BH93" i="11"/>
  <c r="BI86" i="11"/>
  <c r="BI93" i="11"/>
  <c r="BJ86" i="11"/>
  <c r="BJ131" i="11" s="1"/>
  <c r="BJ145" i="11" s="1"/>
  <c r="BJ93" i="11"/>
  <c r="BK86" i="11"/>
  <c r="BK93" i="11"/>
  <c r="BL86" i="11"/>
  <c r="BL93" i="11"/>
  <c r="BM86" i="11"/>
  <c r="BM93" i="11"/>
  <c r="BN86" i="11"/>
  <c r="BN93" i="11"/>
  <c r="BO86" i="11"/>
  <c r="BO93" i="11"/>
  <c r="BP86" i="11"/>
  <c r="BP93" i="11"/>
  <c r="BQ86" i="11"/>
  <c r="BQ93" i="11"/>
  <c r="BQ131" i="11" s="1"/>
  <c r="BR86" i="11"/>
  <c r="BR131" i="11" s="1"/>
  <c r="BR93" i="11"/>
  <c r="BS86" i="11"/>
  <c r="BS93" i="11"/>
  <c r="BT86" i="11"/>
  <c r="BT93" i="11"/>
  <c r="BU86" i="11"/>
  <c r="BU93" i="11"/>
  <c r="BU131" i="11" s="1"/>
  <c r="BV86" i="11"/>
  <c r="BV93" i="11"/>
  <c r="BW86" i="11"/>
  <c r="BW93" i="11"/>
  <c r="BX86" i="11"/>
  <c r="BX93" i="11"/>
  <c r="BY86" i="11"/>
  <c r="BY93" i="11"/>
  <c r="BY131" i="11" s="1"/>
  <c r="BZ86" i="11"/>
  <c r="BZ93" i="11"/>
  <c r="CA86" i="11"/>
  <c r="CA93" i="11"/>
  <c r="CB86" i="11"/>
  <c r="CB93" i="11"/>
  <c r="CC86" i="11"/>
  <c r="CC93" i="11"/>
  <c r="CD86" i="11"/>
  <c r="CD93" i="11"/>
  <c r="CE86" i="11"/>
  <c r="CE93" i="11"/>
  <c r="CF86" i="11"/>
  <c r="CF93" i="11"/>
  <c r="CG86" i="11"/>
  <c r="CG93" i="11"/>
  <c r="CH86" i="11"/>
  <c r="CH93" i="11"/>
  <c r="CI86" i="11"/>
  <c r="CI93" i="11"/>
  <c r="CJ86" i="11"/>
  <c r="CJ93" i="11"/>
  <c r="CK86" i="11"/>
  <c r="CK93" i="11"/>
  <c r="CL86" i="11"/>
  <c r="CL93" i="11"/>
  <c r="CM39" i="11"/>
  <c r="CS39" i="11" s="1"/>
  <c r="CM47" i="11"/>
  <c r="CM93" i="11" s="1"/>
  <c r="CN39" i="11"/>
  <c r="CT39" i="11" s="1"/>
  <c r="CN47" i="11"/>
  <c r="CO39" i="11"/>
  <c r="CO47" i="11"/>
  <c r="CO93" i="11" s="1"/>
  <c r="CP39" i="11"/>
  <c r="CP47" i="11"/>
  <c r="CQ39" i="11"/>
  <c r="CQ47" i="11"/>
  <c r="CR39" i="11"/>
  <c r="CR86" i="11" s="1"/>
  <c r="CR47" i="11"/>
  <c r="CR93" i="11" s="1"/>
  <c r="DA39" i="11"/>
  <c r="DA86" i="11" s="1"/>
  <c r="CZ39" i="11"/>
  <c r="DF39" i="11"/>
  <c r="DF86" i="11" s="1"/>
  <c r="DG39" i="11"/>
  <c r="DE39" i="11"/>
  <c r="DD39" i="11"/>
  <c r="DC39" i="11"/>
  <c r="DC86" i="11" s="1"/>
  <c r="DB39" i="11"/>
  <c r="DJ39" i="11"/>
  <c r="DJ86" i="11" s="1"/>
  <c r="DH39" i="11"/>
  <c r="DI39" i="11"/>
  <c r="DI86" i="11" s="1"/>
  <c r="DA47" i="11"/>
  <c r="CZ47" i="11"/>
  <c r="DF47" i="11"/>
  <c r="DG47" i="11"/>
  <c r="DG93" i="11" s="1"/>
  <c r="DE47" i="11"/>
  <c r="DE93" i="11" s="1"/>
  <c r="DD47" i="11"/>
  <c r="DC47" i="11"/>
  <c r="DB47" i="11"/>
  <c r="DB93" i="11" s="1"/>
  <c r="DB131" i="11" s="1"/>
  <c r="DJ47" i="11"/>
  <c r="DH47" i="11"/>
  <c r="DI47" i="11"/>
  <c r="DB86" i="11"/>
  <c r="K51" i="11"/>
  <c r="K50" i="11"/>
  <c r="M96" i="11"/>
  <c r="N96" i="11"/>
  <c r="O96" i="11"/>
  <c r="P96" i="11"/>
  <c r="P134" i="11" s="1"/>
  <c r="Q96" i="11"/>
  <c r="R96" i="11"/>
  <c r="R134" i="11" s="1"/>
  <c r="S96" i="11"/>
  <c r="T96" i="11"/>
  <c r="T134" i="11" s="1"/>
  <c r="U96" i="11"/>
  <c r="V96" i="11"/>
  <c r="V134" i="11" s="1"/>
  <c r="W96" i="11"/>
  <c r="X96" i="11"/>
  <c r="Y96" i="11"/>
  <c r="Z96" i="11"/>
  <c r="AA96" i="11"/>
  <c r="AA134" i="11" s="1"/>
  <c r="AB96" i="11"/>
  <c r="AB134" i="11" s="1"/>
  <c r="AB141" i="11" s="1"/>
  <c r="AC96" i="11"/>
  <c r="AD96" i="11"/>
  <c r="AD134" i="11" s="1"/>
  <c r="AE96" i="11"/>
  <c r="AE134" i="11" s="1"/>
  <c r="AF96" i="11"/>
  <c r="AG96" i="11"/>
  <c r="AH96" i="11"/>
  <c r="AH134" i="11" s="1"/>
  <c r="AI96" i="11"/>
  <c r="AI134" i="11" s="1"/>
  <c r="AJ96" i="11"/>
  <c r="AJ134" i="11" s="1"/>
  <c r="AK96" i="11"/>
  <c r="AL96" i="11"/>
  <c r="AL134" i="11" s="1"/>
  <c r="AM96" i="11"/>
  <c r="AM134" i="11" s="1"/>
  <c r="AN96" i="11"/>
  <c r="AO96" i="11"/>
  <c r="AP96" i="11"/>
  <c r="AP134" i="11" s="1"/>
  <c r="AQ96" i="11"/>
  <c r="AQ134" i="11" s="1"/>
  <c r="AR96" i="11"/>
  <c r="AS96" i="11"/>
  <c r="AS134" i="11" s="1"/>
  <c r="AT96" i="11"/>
  <c r="AT134" i="11" s="1"/>
  <c r="AU96" i="11"/>
  <c r="AU134" i="11" s="1"/>
  <c r="AV96" i="11"/>
  <c r="AW96" i="11"/>
  <c r="AX96" i="11"/>
  <c r="AX134" i="11" s="1"/>
  <c r="AY96" i="11"/>
  <c r="AY134" i="11" s="1"/>
  <c r="AZ96" i="11"/>
  <c r="AZ134" i="11"/>
  <c r="BA96" i="11"/>
  <c r="BA134" i="11"/>
  <c r="BB96" i="11"/>
  <c r="BB134" i="11" s="1"/>
  <c r="BC96" i="11"/>
  <c r="BC134" i="11" s="1"/>
  <c r="BD96" i="11"/>
  <c r="BD134" i="11"/>
  <c r="BE96" i="11"/>
  <c r="BF96" i="11"/>
  <c r="BF134" i="11" s="1"/>
  <c r="BG96" i="11"/>
  <c r="BG134" i="11" s="1"/>
  <c r="BH96" i="11"/>
  <c r="BH134" i="11" s="1"/>
  <c r="BI96" i="11"/>
  <c r="BJ96" i="11"/>
  <c r="BJ134" i="11" s="1"/>
  <c r="BK96" i="11"/>
  <c r="BL96" i="11"/>
  <c r="BL134" i="11" s="1"/>
  <c r="BM96" i="11"/>
  <c r="BM134" i="11" s="1"/>
  <c r="BN96" i="11"/>
  <c r="BN134" i="11" s="1"/>
  <c r="BO96" i="11"/>
  <c r="BO134" i="11" s="1"/>
  <c r="BP96" i="11"/>
  <c r="BP134" i="11" s="1"/>
  <c r="BQ96" i="11"/>
  <c r="BQ134" i="11" s="1"/>
  <c r="BR96" i="11"/>
  <c r="BR134" i="11" s="1"/>
  <c r="BS96" i="11"/>
  <c r="BT96" i="11"/>
  <c r="BT134" i="11" s="1"/>
  <c r="BU96" i="11"/>
  <c r="BU134" i="11" s="1"/>
  <c r="BV96" i="11"/>
  <c r="BV134" i="11" s="1"/>
  <c r="BW96" i="11"/>
  <c r="BW134" i="11" s="1"/>
  <c r="BX96" i="11"/>
  <c r="BX134" i="11" s="1"/>
  <c r="BY96" i="11"/>
  <c r="BY134" i="11" s="1"/>
  <c r="BZ96" i="11"/>
  <c r="BZ134" i="11" s="1"/>
  <c r="CA96" i="11"/>
  <c r="CB96" i="11"/>
  <c r="CB134" i="11" s="1"/>
  <c r="CC96" i="11"/>
  <c r="CD96" i="11"/>
  <c r="CE96" i="11"/>
  <c r="CE134" i="11" s="1"/>
  <c r="CE141" i="11" s="1"/>
  <c r="CF96" i="11"/>
  <c r="CF134" i="11" s="1"/>
  <c r="CG96" i="11"/>
  <c r="CH96" i="11"/>
  <c r="CI96" i="11"/>
  <c r="CJ96" i="11"/>
  <c r="CJ134" i="11" s="1"/>
  <c r="CK96" i="11"/>
  <c r="CL96" i="11"/>
  <c r="CL134" i="11" s="1"/>
  <c r="CM51" i="11"/>
  <c r="CM152" i="11" s="1"/>
  <c r="CM50" i="11"/>
  <c r="CN51" i="11"/>
  <c r="CN50" i="11"/>
  <c r="CT50" i="11" s="1"/>
  <c r="CO51" i="11"/>
  <c r="CO50" i="11"/>
  <c r="CP51" i="11"/>
  <c r="CV51" i="11" s="1"/>
  <c r="CP50" i="11"/>
  <c r="CQ51" i="11"/>
  <c r="CQ50" i="11"/>
  <c r="CW50" i="11" s="1"/>
  <c r="CR51" i="11"/>
  <c r="CR50" i="11"/>
  <c r="CU51" i="11"/>
  <c r="CU50" i="11"/>
  <c r="DA51" i="11"/>
  <c r="CZ51" i="11"/>
  <c r="DF51" i="11"/>
  <c r="DG51" i="11"/>
  <c r="DE51" i="11"/>
  <c r="DD51" i="11"/>
  <c r="DC51" i="11"/>
  <c r="DB51" i="11"/>
  <c r="DJ51" i="11"/>
  <c r="DH51" i="11"/>
  <c r="DI51" i="11"/>
  <c r="DI152" i="11" s="1"/>
  <c r="DA50" i="11"/>
  <c r="DA99" i="11" s="1"/>
  <c r="CZ50" i="11"/>
  <c r="DF50" i="11"/>
  <c r="DG50" i="11"/>
  <c r="DE50" i="11"/>
  <c r="DD50" i="11"/>
  <c r="DC50" i="11"/>
  <c r="DB50" i="11"/>
  <c r="CY50" i="11" s="1"/>
  <c r="CY100" i="11" s="1"/>
  <c r="DJ50" i="11"/>
  <c r="DH50" i="11"/>
  <c r="DI50" i="11"/>
  <c r="K52" i="11"/>
  <c r="M97" i="11"/>
  <c r="M135" i="11" s="1"/>
  <c r="N97" i="11"/>
  <c r="N135" i="11" s="1"/>
  <c r="O97" i="11"/>
  <c r="O135" i="11" s="1"/>
  <c r="P97" i="11"/>
  <c r="Q97" i="11"/>
  <c r="Q135" i="11" s="1"/>
  <c r="R97" i="11"/>
  <c r="S97" i="11"/>
  <c r="S135" i="11" s="1"/>
  <c r="T97" i="11"/>
  <c r="U97" i="11"/>
  <c r="U135" i="11" s="1"/>
  <c r="V97" i="11"/>
  <c r="V135" i="11" s="1"/>
  <c r="W97" i="11"/>
  <c r="W135" i="11" s="1"/>
  <c r="X97" i="11"/>
  <c r="Y97" i="11"/>
  <c r="Z97" i="11"/>
  <c r="AA97" i="11"/>
  <c r="AA135" i="11" s="1"/>
  <c r="AB97" i="11"/>
  <c r="AC97" i="11"/>
  <c r="AC135" i="11" s="1"/>
  <c r="AD97" i="11"/>
  <c r="AD135" i="11" s="1"/>
  <c r="AE97" i="11"/>
  <c r="AE135" i="11" s="1"/>
  <c r="AF97" i="11"/>
  <c r="AF135" i="11" s="1"/>
  <c r="AG97" i="11"/>
  <c r="AH97" i="11"/>
  <c r="AI97" i="11"/>
  <c r="AI135" i="11" s="1"/>
  <c r="AJ97" i="11"/>
  <c r="AK97" i="11"/>
  <c r="AK135" i="11" s="1"/>
  <c r="AL97" i="11"/>
  <c r="AL135" i="11" s="1"/>
  <c r="AM97" i="11"/>
  <c r="AN97" i="11"/>
  <c r="AO97" i="11"/>
  <c r="AP97" i="11"/>
  <c r="AQ97" i="11"/>
  <c r="AQ135" i="11" s="1"/>
  <c r="AR97" i="11"/>
  <c r="AS97" i="11"/>
  <c r="AS135" i="11" s="1"/>
  <c r="AT97" i="11"/>
  <c r="AT135" i="11" s="1"/>
  <c r="AU97" i="11"/>
  <c r="AU135" i="11" s="1"/>
  <c r="AV97" i="11"/>
  <c r="AW97" i="11"/>
  <c r="AX97" i="11"/>
  <c r="AY97" i="11"/>
  <c r="AY135" i="11" s="1"/>
  <c r="AZ97" i="11"/>
  <c r="BA97" i="11"/>
  <c r="BA135" i="11" s="1"/>
  <c r="BB97" i="11"/>
  <c r="BC97" i="11"/>
  <c r="BD97" i="11"/>
  <c r="BE97" i="11"/>
  <c r="BF97" i="11"/>
  <c r="BG97" i="11"/>
  <c r="BG135" i="11" s="1"/>
  <c r="BH97" i="11"/>
  <c r="BI97" i="11"/>
  <c r="BI135" i="11" s="1"/>
  <c r="BJ97" i="11"/>
  <c r="BK97" i="11"/>
  <c r="BL97" i="11"/>
  <c r="BM97" i="11"/>
  <c r="BN97" i="11"/>
  <c r="BO97" i="11"/>
  <c r="BP97" i="11"/>
  <c r="BQ97" i="11"/>
  <c r="BQ135" i="11" s="1"/>
  <c r="BR97" i="11"/>
  <c r="BS97" i="11"/>
  <c r="BT97" i="11"/>
  <c r="BU97" i="11"/>
  <c r="BV97" i="11"/>
  <c r="BW97" i="11"/>
  <c r="BX97" i="11"/>
  <c r="BY97" i="11"/>
  <c r="BZ97" i="11"/>
  <c r="CA97" i="11"/>
  <c r="CB97" i="11"/>
  <c r="CB135" i="11" s="1"/>
  <c r="CC97" i="11"/>
  <c r="CD97" i="11"/>
  <c r="CE97" i="11"/>
  <c r="CF97" i="11"/>
  <c r="CF135" i="11" s="1"/>
  <c r="CG97" i="11"/>
  <c r="CH97" i="11"/>
  <c r="CH135" i="11" s="1"/>
  <c r="CI97" i="11"/>
  <c r="CJ97" i="11"/>
  <c r="CJ135" i="11" s="1"/>
  <c r="CK97" i="11"/>
  <c r="CL97" i="11"/>
  <c r="CM52" i="11"/>
  <c r="CN52" i="11"/>
  <c r="CO52" i="11"/>
  <c r="CU52" i="11" s="1"/>
  <c r="CP52" i="11"/>
  <c r="CV52" i="11" s="1"/>
  <c r="CQ52" i="11"/>
  <c r="CR52" i="11"/>
  <c r="CX52" i="11" s="1"/>
  <c r="DA52" i="11"/>
  <c r="CZ52" i="11"/>
  <c r="DF52" i="11"/>
  <c r="DG52" i="11"/>
  <c r="DG97" i="11" s="1"/>
  <c r="DE52" i="11"/>
  <c r="DD52" i="11"/>
  <c r="DC52" i="11"/>
  <c r="DB52" i="11"/>
  <c r="DJ52" i="11"/>
  <c r="DH52" i="11"/>
  <c r="DI52" i="11"/>
  <c r="K53" i="11"/>
  <c r="K98" i="11" s="1"/>
  <c r="M98" i="11"/>
  <c r="N98" i="11"/>
  <c r="O98" i="11"/>
  <c r="O136" i="11" s="1"/>
  <c r="P98" i="11"/>
  <c r="Q98" i="11"/>
  <c r="R98" i="11"/>
  <c r="S98" i="11"/>
  <c r="T98" i="11"/>
  <c r="U98" i="11"/>
  <c r="V98" i="11"/>
  <c r="W98" i="11"/>
  <c r="X98" i="11"/>
  <c r="Y98" i="11"/>
  <c r="Y136" i="11" s="1"/>
  <c r="Z98" i="11"/>
  <c r="AA98" i="11"/>
  <c r="AB98" i="11"/>
  <c r="AC98" i="11"/>
  <c r="AC136" i="11" s="1"/>
  <c r="AD98" i="11"/>
  <c r="AD136" i="11" s="1"/>
  <c r="AE98" i="11"/>
  <c r="AF98" i="11"/>
  <c r="AG98" i="11"/>
  <c r="AH98" i="11"/>
  <c r="AH136" i="11" s="1"/>
  <c r="AI98" i="11"/>
  <c r="AJ98" i="11"/>
  <c r="AJ136" i="11" s="1"/>
  <c r="AK98" i="11"/>
  <c r="AL98" i="11"/>
  <c r="AL136" i="11" s="1"/>
  <c r="AM98" i="11"/>
  <c r="AN98" i="11"/>
  <c r="AN136" i="11" s="1"/>
  <c r="AO98" i="11"/>
  <c r="AP98" i="11"/>
  <c r="AP136" i="11" s="1"/>
  <c r="AQ98" i="11"/>
  <c r="AR98" i="11"/>
  <c r="AS98" i="11"/>
  <c r="AT98" i="11"/>
  <c r="AT136" i="11" s="1"/>
  <c r="AU98" i="11"/>
  <c r="AV98" i="11"/>
  <c r="AW98" i="11"/>
  <c r="AW136" i="11" s="1"/>
  <c r="AX98" i="11"/>
  <c r="AX136" i="11" s="1"/>
  <c r="AY98" i="11"/>
  <c r="AY136" i="11" s="1"/>
  <c r="AZ98" i="11"/>
  <c r="AZ136" i="11" s="1"/>
  <c r="BA98" i="11"/>
  <c r="BA136" i="11" s="1"/>
  <c r="BB98" i="11"/>
  <c r="BC98" i="11"/>
  <c r="BD98" i="11"/>
  <c r="BE98" i="11"/>
  <c r="BF98" i="11"/>
  <c r="BG98" i="11"/>
  <c r="BG136" i="11" s="1"/>
  <c r="BH98" i="11"/>
  <c r="BH136" i="11" s="1"/>
  <c r="BI98" i="11"/>
  <c r="BI136" i="11" s="1"/>
  <c r="BJ98" i="11"/>
  <c r="BK98" i="11"/>
  <c r="BL98" i="11"/>
  <c r="BM98" i="11"/>
  <c r="BN98" i="11"/>
  <c r="BO98" i="11"/>
  <c r="BO136" i="11" s="1"/>
  <c r="BP98" i="11"/>
  <c r="BP136" i="11" s="1"/>
  <c r="BQ98" i="11"/>
  <c r="BR98" i="11"/>
  <c r="BR136" i="11" s="1"/>
  <c r="BS98" i="11"/>
  <c r="BT98" i="11"/>
  <c r="BU98" i="11"/>
  <c r="BV98" i="11"/>
  <c r="BV136" i="11" s="1"/>
  <c r="BW98" i="11"/>
  <c r="BW136" i="11" s="1"/>
  <c r="BX98" i="11"/>
  <c r="BY98" i="11"/>
  <c r="BZ98" i="11"/>
  <c r="BZ136" i="11" s="1"/>
  <c r="CA98" i="11"/>
  <c r="CA136" i="11" s="1"/>
  <c r="CB98" i="11"/>
  <c r="CB136" i="11" s="1"/>
  <c r="CC98" i="11"/>
  <c r="CD98" i="11"/>
  <c r="CE98" i="11"/>
  <c r="CE136" i="11" s="1"/>
  <c r="CF98" i="11"/>
  <c r="CF136" i="11" s="1"/>
  <c r="CG98" i="11"/>
  <c r="CH98" i="11"/>
  <c r="CH136" i="11" s="1"/>
  <c r="CI98" i="11"/>
  <c r="CI136" i="11" s="1"/>
  <c r="CJ98" i="11"/>
  <c r="CJ136" i="11" s="1"/>
  <c r="CK98" i="11"/>
  <c r="CK136" i="11" s="1"/>
  <c r="CL98" i="11"/>
  <c r="CM53" i="11"/>
  <c r="CN53" i="11"/>
  <c r="CO53" i="11"/>
  <c r="CP53" i="11"/>
  <c r="CQ53" i="11"/>
  <c r="CR53" i="11"/>
  <c r="CX53" i="11" s="1"/>
  <c r="DA53" i="11"/>
  <c r="CZ53" i="11"/>
  <c r="DF53" i="11"/>
  <c r="DG53" i="11"/>
  <c r="DG98" i="11" s="1"/>
  <c r="DG136" i="11" s="1"/>
  <c r="DE53" i="11"/>
  <c r="DD53" i="11"/>
  <c r="DC53" i="11"/>
  <c r="DB53" i="11"/>
  <c r="DJ53" i="11"/>
  <c r="DH53" i="11"/>
  <c r="DH98" i="11" s="1"/>
  <c r="DI53" i="11"/>
  <c r="DI98" i="11"/>
  <c r="K54" i="11"/>
  <c r="M99" i="11"/>
  <c r="N99" i="11"/>
  <c r="O99" i="11"/>
  <c r="P99" i="11"/>
  <c r="Q99" i="11"/>
  <c r="Q137" i="11" s="1"/>
  <c r="R99" i="11"/>
  <c r="R137" i="11" s="1"/>
  <c r="S99" i="11"/>
  <c r="S137" i="11" s="1"/>
  <c r="T99" i="11"/>
  <c r="U99" i="11"/>
  <c r="U137" i="11" s="1"/>
  <c r="V99" i="11"/>
  <c r="W99" i="11"/>
  <c r="W137" i="11" s="1"/>
  <c r="X99" i="11"/>
  <c r="Y99" i="11"/>
  <c r="Z99" i="11"/>
  <c r="Z137" i="11" s="1"/>
  <c r="AA99" i="11"/>
  <c r="AA137" i="11" s="1"/>
  <c r="AB99" i="11"/>
  <c r="AC99" i="11"/>
  <c r="AC137" i="11" s="1"/>
  <c r="AD99" i="11"/>
  <c r="AE99" i="11"/>
  <c r="AE137" i="11" s="1"/>
  <c r="AF99" i="11"/>
  <c r="AG99" i="11"/>
  <c r="AH99" i="11"/>
  <c r="AI99" i="11"/>
  <c r="AI137" i="11" s="1"/>
  <c r="AJ99" i="11"/>
  <c r="AK99" i="11"/>
  <c r="AK137" i="11" s="1"/>
  <c r="AL99" i="11"/>
  <c r="AM99" i="11"/>
  <c r="AN99" i="11"/>
  <c r="AO99" i="11"/>
  <c r="AP99" i="11"/>
  <c r="AQ99" i="11"/>
  <c r="AQ137" i="11" s="1"/>
  <c r="AR99" i="11"/>
  <c r="AS99" i="11"/>
  <c r="AS137" i="11" s="1"/>
  <c r="AT99" i="11"/>
  <c r="AU99" i="11"/>
  <c r="AV99" i="11"/>
  <c r="AW99" i="11"/>
  <c r="AW137" i="11" s="1"/>
  <c r="AX99" i="11"/>
  <c r="AX137" i="11" s="1"/>
  <c r="AY99" i="11"/>
  <c r="AY137" i="11" s="1"/>
  <c r="AZ99" i="11"/>
  <c r="BA99" i="11"/>
  <c r="BA137" i="11" s="1"/>
  <c r="BB99" i="11"/>
  <c r="BB137" i="11" s="1"/>
  <c r="BC99" i="11"/>
  <c r="BD99" i="11"/>
  <c r="BE99" i="11"/>
  <c r="BE137" i="11"/>
  <c r="BF99" i="11"/>
  <c r="BG99" i="11"/>
  <c r="BH99" i="11"/>
  <c r="BI99" i="11"/>
  <c r="BI137" i="11" s="1"/>
  <c r="BJ99" i="11"/>
  <c r="BK99" i="11"/>
  <c r="BL99" i="11"/>
  <c r="BL137" i="11" s="1"/>
  <c r="BM99" i="11"/>
  <c r="BM137" i="11"/>
  <c r="BN99" i="11"/>
  <c r="BO99" i="11"/>
  <c r="BO137" i="11" s="1"/>
  <c r="BP99" i="11"/>
  <c r="BP137" i="11"/>
  <c r="BQ99" i="11"/>
  <c r="BQ137" i="11" s="1"/>
  <c r="BR99" i="11"/>
  <c r="BS99" i="11"/>
  <c r="BS137" i="11" s="1"/>
  <c r="BT99" i="11"/>
  <c r="BU99" i="11"/>
  <c r="BU137" i="11" s="1"/>
  <c r="BV99" i="11"/>
  <c r="BW99" i="11"/>
  <c r="BW137" i="11" s="1"/>
  <c r="BX99" i="11"/>
  <c r="BX137" i="11" s="1"/>
  <c r="BY99" i="11"/>
  <c r="BZ99" i="11"/>
  <c r="CA99" i="11"/>
  <c r="CA137" i="11" s="1"/>
  <c r="CB99" i="11"/>
  <c r="CC99" i="11"/>
  <c r="CD99" i="11"/>
  <c r="CE99" i="11"/>
  <c r="CE137" i="11" s="1"/>
  <c r="CF99" i="11"/>
  <c r="CG99" i="11"/>
  <c r="CH99" i="11"/>
  <c r="CI99" i="11"/>
  <c r="CI137" i="11" s="1"/>
  <c r="CJ99" i="11"/>
  <c r="CK99" i="11"/>
  <c r="CL99" i="11"/>
  <c r="CM54" i="11"/>
  <c r="CN54" i="11"/>
  <c r="CO54" i="11"/>
  <c r="CP54" i="11"/>
  <c r="CQ54" i="11"/>
  <c r="CR54" i="11"/>
  <c r="CX54" i="11" s="1"/>
  <c r="DA54" i="11"/>
  <c r="CZ54" i="11"/>
  <c r="DF54" i="11"/>
  <c r="DF99" i="11" s="1"/>
  <c r="DG54" i="11"/>
  <c r="DG99" i="11" s="1"/>
  <c r="DE54" i="11"/>
  <c r="DE99" i="11" s="1"/>
  <c r="DD54" i="11"/>
  <c r="DC54" i="11"/>
  <c r="DB54" i="11"/>
  <c r="DJ54" i="11"/>
  <c r="DH54" i="11"/>
  <c r="DH99" i="11" s="1"/>
  <c r="DI54" i="11"/>
  <c r="DI99" i="11" s="1"/>
  <c r="K55" i="11"/>
  <c r="K100" i="11" s="1"/>
  <c r="M100" i="11"/>
  <c r="N100" i="11"/>
  <c r="O100" i="11"/>
  <c r="P100" i="11"/>
  <c r="P138" i="11" s="1"/>
  <c r="Q100" i="11"/>
  <c r="R100" i="11"/>
  <c r="S100" i="11"/>
  <c r="S138" i="11" s="1"/>
  <c r="T100" i="11"/>
  <c r="U100" i="11"/>
  <c r="U138" i="11" s="1"/>
  <c r="V100" i="11"/>
  <c r="W100" i="11"/>
  <c r="X100" i="11"/>
  <c r="Y100" i="11"/>
  <c r="Y138" i="11" s="1"/>
  <c r="Z100" i="11"/>
  <c r="AA100" i="11"/>
  <c r="AB100" i="11"/>
  <c r="AB138" i="11" s="1"/>
  <c r="AC100" i="11"/>
  <c r="AC138" i="11" s="1"/>
  <c r="AD100" i="11"/>
  <c r="AE100" i="11"/>
  <c r="AF100" i="11"/>
  <c r="AG100" i="11"/>
  <c r="AG138" i="11" s="1"/>
  <c r="AH100" i="11"/>
  <c r="AH138" i="11" s="1"/>
  <c r="AI100" i="11"/>
  <c r="AJ100" i="11"/>
  <c r="AJ138" i="11" s="1"/>
  <c r="AK100" i="11"/>
  <c r="AK138" i="11" s="1"/>
  <c r="AL100" i="11"/>
  <c r="AM100" i="11"/>
  <c r="AN100" i="11"/>
  <c r="AO100" i="11"/>
  <c r="AO138" i="11" s="1"/>
  <c r="AP100" i="11"/>
  <c r="AQ100" i="11"/>
  <c r="AQ138" i="11" s="1"/>
  <c r="AR100" i="11"/>
  <c r="AS100" i="11"/>
  <c r="AS138" i="11" s="1"/>
  <c r="AT100" i="11"/>
  <c r="AU100" i="11"/>
  <c r="AU138" i="11" s="1"/>
  <c r="AV100" i="11"/>
  <c r="AW100" i="11"/>
  <c r="AW138" i="11" s="1"/>
  <c r="AX100" i="11"/>
  <c r="AX138" i="11" s="1"/>
  <c r="AY100" i="11"/>
  <c r="AY138" i="11" s="1"/>
  <c r="AZ100" i="11"/>
  <c r="AZ138" i="11" s="1"/>
  <c r="BA100" i="11"/>
  <c r="BA138" i="11" s="1"/>
  <c r="BB100" i="11"/>
  <c r="BC100" i="11"/>
  <c r="BC138" i="11" s="1"/>
  <c r="BD100" i="11"/>
  <c r="BD138" i="11" s="1"/>
  <c r="BE100" i="11"/>
  <c r="BF100" i="11"/>
  <c r="BF138" i="11" s="1"/>
  <c r="BG100" i="11"/>
  <c r="BG138" i="11" s="1"/>
  <c r="BH100" i="11"/>
  <c r="BH138" i="11" s="1"/>
  <c r="BI100" i="11"/>
  <c r="BJ100" i="11"/>
  <c r="BK100" i="11"/>
  <c r="BK138" i="11" s="1"/>
  <c r="BL100" i="11"/>
  <c r="BL138" i="11" s="1"/>
  <c r="BM100" i="11"/>
  <c r="BN100" i="11"/>
  <c r="BN138" i="11" s="1"/>
  <c r="BO100" i="11"/>
  <c r="BO138" i="11" s="1"/>
  <c r="BP100" i="11"/>
  <c r="BP138" i="11" s="1"/>
  <c r="BQ100" i="11"/>
  <c r="BQ138" i="11" s="1"/>
  <c r="BR100" i="11"/>
  <c r="BS100" i="11"/>
  <c r="BS138" i="11" s="1"/>
  <c r="BT100" i="11"/>
  <c r="BT138" i="11" s="1"/>
  <c r="BU100" i="11"/>
  <c r="BV100" i="11"/>
  <c r="BV138" i="11" s="1"/>
  <c r="BW100" i="11"/>
  <c r="BW138" i="11" s="1"/>
  <c r="BX100" i="11"/>
  <c r="BX138" i="11" s="1"/>
  <c r="BY100" i="11"/>
  <c r="BY138" i="11" s="1"/>
  <c r="BZ100" i="11"/>
  <c r="CA100" i="11"/>
  <c r="CA138" i="11" s="1"/>
  <c r="CB100" i="11"/>
  <c r="CC100" i="11"/>
  <c r="CD100" i="11"/>
  <c r="CD138" i="11" s="1"/>
  <c r="CE100" i="11"/>
  <c r="CE138" i="11" s="1"/>
  <c r="CF100" i="11"/>
  <c r="CF138" i="11" s="1"/>
  <c r="CG100" i="11"/>
  <c r="CG138" i="11" s="1"/>
  <c r="CH100" i="11"/>
  <c r="CI100" i="11"/>
  <c r="CI138" i="11" s="1"/>
  <c r="CJ100" i="11"/>
  <c r="CJ138" i="11" s="1"/>
  <c r="CK100" i="11"/>
  <c r="CK138" i="11" s="1"/>
  <c r="CL100" i="11"/>
  <c r="CL138" i="11"/>
  <c r="CM55" i="11"/>
  <c r="CS55" i="11" s="1"/>
  <c r="CN55" i="11"/>
  <c r="CO55" i="11"/>
  <c r="CO100" i="11" s="1"/>
  <c r="CO138" i="11" s="1"/>
  <c r="CP55" i="11"/>
  <c r="CQ55" i="11"/>
  <c r="CR55" i="11"/>
  <c r="CX55" i="11" s="1"/>
  <c r="DA55" i="11"/>
  <c r="CZ55" i="11"/>
  <c r="CZ100" i="11" s="1"/>
  <c r="DF55" i="11"/>
  <c r="DG55" i="11"/>
  <c r="DE55" i="11"/>
  <c r="DE100" i="11" s="1"/>
  <c r="DD55" i="11"/>
  <c r="DC55" i="11"/>
  <c r="DB55" i="11"/>
  <c r="DJ55" i="11"/>
  <c r="DH55" i="11"/>
  <c r="DH100" i="11" s="1"/>
  <c r="DI55" i="11"/>
  <c r="DI100" i="11" s="1"/>
  <c r="CU29" i="11"/>
  <c r="CT29" i="11"/>
  <c r="CU28" i="11"/>
  <c r="CT28" i="11"/>
  <c r="CU27" i="11"/>
  <c r="CT27" i="11"/>
  <c r="CU26" i="11"/>
  <c r="CT26" i="11"/>
  <c r="CU25" i="11"/>
  <c r="CT25" i="11"/>
  <c r="CU20" i="11"/>
  <c r="CT20" i="11"/>
  <c r="CU19" i="11"/>
  <c r="CT19" i="11"/>
  <c r="CU18" i="11"/>
  <c r="CT18" i="11"/>
  <c r="CU17" i="11"/>
  <c r="CT17" i="11"/>
  <c r="CU16" i="11"/>
  <c r="CT16" i="11"/>
  <c r="CT7" i="11"/>
  <c r="CU7" i="11"/>
  <c r="CT8" i="11"/>
  <c r="CU8" i="11"/>
  <c r="CT9" i="11"/>
  <c r="CU9" i="11"/>
  <c r="CT10" i="11"/>
  <c r="CU10" i="11"/>
  <c r="CT11" i="11"/>
  <c r="CU11" i="11"/>
  <c r="I55" i="11"/>
  <c r="I54" i="11"/>
  <c r="I53" i="11"/>
  <c r="I52" i="11"/>
  <c r="I51" i="11"/>
  <c r="I50" i="11"/>
  <c r="I98" i="11" s="1"/>
  <c r="I47" i="11"/>
  <c r="I46" i="11"/>
  <c r="I45" i="11"/>
  <c r="I44" i="11"/>
  <c r="I43" i="11"/>
  <c r="I42" i="11"/>
  <c r="I89" i="11" s="1"/>
  <c r="I39" i="11"/>
  <c r="I38" i="11"/>
  <c r="L38" i="11" s="1"/>
  <c r="I37" i="11"/>
  <c r="I36" i="11"/>
  <c r="I35" i="11"/>
  <c r="I34" i="11"/>
  <c r="I29" i="11"/>
  <c r="L29" i="11" s="1"/>
  <c r="I28" i="11"/>
  <c r="L28" i="11" s="1"/>
  <c r="I27" i="11"/>
  <c r="L27" i="11" s="1"/>
  <c r="I26" i="11"/>
  <c r="L26" i="11" s="1"/>
  <c r="I25" i="11"/>
  <c r="I24" i="11"/>
  <c r="I20" i="11"/>
  <c r="L20" i="11" s="1"/>
  <c r="I19" i="11"/>
  <c r="L19" i="11" s="1"/>
  <c r="I18" i="11"/>
  <c r="L18" i="11" s="1"/>
  <c r="I17" i="11"/>
  <c r="L17" i="11" s="1"/>
  <c r="I16" i="11"/>
  <c r="I15" i="11"/>
  <c r="I7" i="11"/>
  <c r="I8" i="11"/>
  <c r="L8" i="11" s="1"/>
  <c r="I9" i="11"/>
  <c r="I10" i="11"/>
  <c r="L10" i="11" s="1"/>
  <c r="I11" i="11"/>
  <c r="L11" i="11" s="1"/>
  <c r="I133" i="10"/>
  <c r="J133" i="10" s="1"/>
  <c r="I132" i="10"/>
  <c r="J132" i="10" s="1"/>
  <c r="I131" i="10"/>
  <c r="J131" i="10" s="1"/>
  <c r="I130" i="10"/>
  <c r="J130" i="10" s="1"/>
  <c r="I129" i="10"/>
  <c r="I128" i="10"/>
  <c r="J128" i="10" s="1"/>
  <c r="I127" i="10"/>
  <c r="J127" i="10" s="1"/>
  <c r="I126" i="10"/>
  <c r="J126" i="10" s="1"/>
  <c r="I125" i="10"/>
  <c r="I124" i="10"/>
  <c r="J124" i="10" s="1"/>
  <c r="I123" i="10"/>
  <c r="J123" i="10" s="1"/>
  <c r="I122" i="10"/>
  <c r="I121" i="10"/>
  <c r="I120" i="10"/>
  <c r="J120" i="10" s="1"/>
  <c r="I119" i="10"/>
  <c r="J119" i="10" s="1"/>
  <c r="I118" i="10"/>
  <c r="I117" i="10"/>
  <c r="J117" i="10" s="1"/>
  <c r="I116" i="10"/>
  <c r="I115" i="10"/>
  <c r="J115" i="10" s="1"/>
  <c r="I112" i="10"/>
  <c r="I111" i="10"/>
  <c r="J111" i="10" s="1"/>
  <c r="I110" i="10"/>
  <c r="J110" i="10" s="1"/>
  <c r="I109" i="10"/>
  <c r="J109" i="10" s="1"/>
  <c r="I108" i="10"/>
  <c r="J108" i="10" s="1"/>
  <c r="I107" i="10"/>
  <c r="I106" i="10"/>
  <c r="J106" i="10" s="1"/>
  <c r="I105" i="10"/>
  <c r="J105" i="10" s="1"/>
  <c r="I104" i="10"/>
  <c r="J104" i="10" s="1"/>
  <c r="I103" i="10"/>
  <c r="J103" i="10" s="1"/>
  <c r="I102" i="10"/>
  <c r="J102" i="10" s="1"/>
  <c r="I101" i="10"/>
  <c r="I100" i="10"/>
  <c r="J100" i="10" s="1"/>
  <c r="I99" i="10"/>
  <c r="J99" i="10" s="1"/>
  <c r="I98" i="10"/>
  <c r="J98" i="10" s="1"/>
  <c r="I97" i="10"/>
  <c r="J97" i="10" s="1"/>
  <c r="I96" i="10"/>
  <c r="J96" i="10" s="1"/>
  <c r="I95" i="10"/>
  <c r="J95" i="10" s="1"/>
  <c r="I94" i="10"/>
  <c r="I91" i="10"/>
  <c r="I90" i="10"/>
  <c r="J90" i="10" s="1"/>
  <c r="I89" i="10"/>
  <c r="I88" i="10"/>
  <c r="J88" i="10"/>
  <c r="I87" i="10"/>
  <c r="J87" i="10" s="1"/>
  <c r="I86" i="10"/>
  <c r="J86" i="10" s="1"/>
  <c r="I85" i="10"/>
  <c r="J85" i="10" s="1"/>
  <c r="I84" i="10"/>
  <c r="J84" i="10"/>
  <c r="I83" i="10"/>
  <c r="I82" i="10"/>
  <c r="I81" i="10"/>
  <c r="J81" i="10" s="1"/>
  <c r="I80" i="10"/>
  <c r="J80" i="10" s="1"/>
  <c r="I79" i="10"/>
  <c r="J79" i="10" s="1"/>
  <c r="I78" i="10"/>
  <c r="J78" i="10"/>
  <c r="I77" i="10"/>
  <c r="J77" i="10" s="1"/>
  <c r="I76" i="10"/>
  <c r="I75" i="10"/>
  <c r="J75" i="10" s="1"/>
  <c r="I74" i="10"/>
  <c r="J74" i="10" s="1"/>
  <c r="I73" i="10"/>
  <c r="D100" i="11"/>
  <c r="D93" i="11"/>
  <c r="D99" i="11"/>
  <c r="D137" i="11" s="1"/>
  <c r="D92" i="11"/>
  <c r="D98" i="11"/>
  <c r="D91" i="11"/>
  <c r="D97" i="11"/>
  <c r="D90" i="11"/>
  <c r="D96" i="11"/>
  <c r="D89" i="11"/>
  <c r="D86" i="11"/>
  <c r="D131" i="11" s="1"/>
  <c r="D85" i="11"/>
  <c r="D84" i="11"/>
  <c r="D129" i="11" s="1"/>
  <c r="D83" i="11"/>
  <c r="D82" i="11"/>
  <c r="D21" i="11"/>
  <c r="D12" i="11"/>
  <c r="D30" i="11"/>
  <c r="CT30" i="11" s="1"/>
  <c r="D298" i="10"/>
  <c r="D278" i="10"/>
  <c r="D297" i="10"/>
  <c r="D277" i="10"/>
  <c r="D440" i="10" s="1"/>
  <c r="D296" i="10"/>
  <c r="D276" i="10"/>
  <c r="D295" i="10"/>
  <c r="D275" i="10"/>
  <c r="D294" i="10"/>
  <c r="D274" i="10"/>
  <c r="D293" i="10"/>
  <c r="D273" i="10"/>
  <c r="D292" i="10"/>
  <c r="D435" i="10" s="1"/>
  <c r="D272" i="10"/>
  <c r="D291" i="10"/>
  <c r="D271" i="10"/>
  <c r="D290" i="10"/>
  <c r="D270" i="10"/>
  <c r="D413" i="10" s="1"/>
  <c r="D289" i="10"/>
  <c r="D269" i="10"/>
  <c r="D288" i="10"/>
  <c r="D431" i="10" s="1"/>
  <c r="D268" i="10"/>
  <c r="D287" i="10"/>
  <c r="D267" i="10"/>
  <c r="D286" i="10"/>
  <c r="D266" i="10"/>
  <c r="D409" i="10" s="1"/>
  <c r="D285" i="10"/>
  <c r="D265" i="10"/>
  <c r="D284" i="10"/>
  <c r="D264" i="10"/>
  <c r="D283" i="10"/>
  <c r="D263" i="10"/>
  <c r="D282" i="10"/>
  <c r="D262" i="10"/>
  <c r="D281" i="10"/>
  <c r="D261" i="10"/>
  <c r="D258" i="10"/>
  <c r="D257" i="10"/>
  <c r="D256" i="10"/>
  <c r="D419" i="10"/>
  <c r="D255" i="10"/>
  <c r="D254" i="10"/>
  <c r="D417" i="10" s="1"/>
  <c r="D253" i="10"/>
  <c r="D416" i="10"/>
  <c r="D252" i="10"/>
  <c r="D251" i="10"/>
  <c r="D250" i="10"/>
  <c r="D249" i="10"/>
  <c r="D248" i="10"/>
  <c r="D411" i="10" s="1"/>
  <c r="D247" i="10"/>
  <c r="D410" i="10" s="1"/>
  <c r="D246" i="10"/>
  <c r="D245" i="10"/>
  <c r="D244" i="10"/>
  <c r="D243" i="10"/>
  <c r="D406" i="10" s="1"/>
  <c r="D242" i="10"/>
  <c r="D241" i="10"/>
  <c r="D47" i="10"/>
  <c r="D25" i="10"/>
  <c r="D182" i="10" s="1"/>
  <c r="D237" i="10"/>
  <c r="D216" i="10"/>
  <c r="D236" i="10"/>
  <c r="D215" i="10"/>
  <c r="D235" i="10"/>
  <c r="D234" i="10"/>
  <c r="D213" i="10"/>
  <c r="D233" i="10"/>
  <c r="D376" i="10" s="1"/>
  <c r="D232" i="10"/>
  <c r="D211" i="10"/>
  <c r="D231" i="10"/>
  <c r="D210" i="10"/>
  <c r="D230" i="10"/>
  <c r="D209" i="10"/>
  <c r="D229" i="10"/>
  <c r="D228" i="10"/>
  <c r="D227" i="10"/>
  <c r="D206" i="10"/>
  <c r="D226" i="10"/>
  <c r="D225" i="10"/>
  <c r="D204" i="10"/>
  <c r="D224" i="10"/>
  <c r="D223" i="10"/>
  <c r="D202" i="10"/>
  <c r="D222" i="10"/>
  <c r="D221" i="10"/>
  <c r="D200" i="10"/>
  <c r="D220" i="10"/>
  <c r="DJ30" i="11"/>
  <c r="DJ74" i="11" s="1"/>
  <c r="DI30" i="11"/>
  <c r="DI74" i="11" s="1"/>
  <c r="DH30" i="11"/>
  <c r="DH74" i="11" s="1"/>
  <c r="DG30" i="11"/>
  <c r="DG74" i="11" s="1"/>
  <c r="DF30" i="11"/>
  <c r="DF74" i="11" s="1"/>
  <c r="DE30" i="11"/>
  <c r="DE74" i="11" s="1"/>
  <c r="DD30" i="11"/>
  <c r="DD74" i="11" s="1"/>
  <c r="DC30" i="11"/>
  <c r="DC74" i="11" s="1"/>
  <c r="DB30" i="11"/>
  <c r="DB74" i="11" s="1"/>
  <c r="DA30" i="11"/>
  <c r="DA74" i="11" s="1"/>
  <c r="CZ30" i="11"/>
  <c r="CZ74" i="11" s="1"/>
  <c r="CY30" i="11"/>
  <c r="CY74" i="11" s="1"/>
  <c r="CX30" i="11"/>
  <c r="CX74" i="11" s="1"/>
  <c r="CW30" i="11"/>
  <c r="CW74" i="11" s="1"/>
  <c r="CV30" i="11"/>
  <c r="CV74" i="11" s="1"/>
  <c r="CS30" i="11"/>
  <c r="CR30" i="11"/>
  <c r="CR74" i="11" s="1"/>
  <c r="CQ30" i="11"/>
  <c r="CQ74" i="11" s="1"/>
  <c r="CP30" i="11"/>
  <c r="CP74" i="11" s="1"/>
  <c r="CO30" i="11"/>
  <c r="CO74" i="11" s="1"/>
  <c r="CO112" i="11" s="1"/>
  <c r="CN30" i="11"/>
  <c r="CN74" i="11" s="1"/>
  <c r="CM30" i="11"/>
  <c r="CM74" i="11" s="1"/>
  <c r="CL30" i="11"/>
  <c r="CL74" i="11" s="1"/>
  <c r="CK30" i="11"/>
  <c r="CK74" i="11" s="1"/>
  <c r="CJ30" i="11"/>
  <c r="CJ74" i="11" s="1"/>
  <c r="CI30" i="11"/>
  <c r="CI74" i="11" s="1"/>
  <c r="CH30" i="11"/>
  <c r="CH74" i="11" s="1"/>
  <c r="CG30" i="11"/>
  <c r="CG74" i="11" s="1"/>
  <c r="CF30" i="11"/>
  <c r="CF74" i="11" s="1"/>
  <c r="CE30" i="11"/>
  <c r="CE74" i="11" s="1"/>
  <c r="CD30" i="11"/>
  <c r="CD74" i="11" s="1"/>
  <c r="CC30" i="11"/>
  <c r="CC74" i="11" s="1"/>
  <c r="CB30" i="11"/>
  <c r="CB74" i="11" s="1"/>
  <c r="CA30" i="11"/>
  <c r="CA74" i="11" s="1"/>
  <c r="BZ30" i="11"/>
  <c r="BZ74" i="11" s="1"/>
  <c r="BY30" i="11"/>
  <c r="BY74" i="11" s="1"/>
  <c r="BX30" i="11"/>
  <c r="BX74" i="11" s="1"/>
  <c r="BW30" i="11"/>
  <c r="BW74" i="11" s="1"/>
  <c r="BV30" i="11"/>
  <c r="BV74" i="11" s="1"/>
  <c r="BU30" i="11"/>
  <c r="BU74" i="11" s="1"/>
  <c r="BT30" i="11"/>
  <c r="BT74" i="11" s="1"/>
  <c r="BS30" i="11"/>
  <c r="BS74" i="11" s="1"/>
  <c r="BR30" i="11"/>
  <c r="BR74" i="11" s="1"/>
  <c r="BQ30" i="11"/>
  <c r="BQ74" i="11" s="1"/>
  <c r="BP30" i="11"/>
  <c r="BP74" i="11" s="1"/>
  <c r="BO30" i="11"/>
  <c r="BO74" i="11" s="1"/>
  <c r="BN30" i="11"/>
  <c r="BN74" i="11" s="1"/>
  <c r="BM30" i="11"/>
  <c r="BM74" i="11" s="1"/>
  <c r="BL30" i="11"/>
  <c r="BL74" i="11" s="1"/>
  <c r="BK30" i="11"/>
  <c r="BK74" i="11" s="1"/>
  <c r="BJ30" i="11"/>
  <c r="BJ74" i="11" s="1"/>
  <c r="BI30" i="11"/>
  <c r="BI74" i="11" s="1"/>
  <c r="BH30" i="11"/>
  <c r="BH74" i="11" s="1"/>
  <c r="BG30" i="11"/>
  <c r="BG74" i="11" s="1"/>
  <c r="BF30" i="11"/>
  <c r="BF74" i="11" s="1"/>
  <c r="BE30" i="11"/>
  <c r="BE74" i="11" s="1"/>
  <c r="BD30" i="11"/>
  <c r="BD74" i="11" s="1"/>
  <c r="BC30" i="11"/>
  <c r="BC74" i="11" s="1"/>
  <c r="BB30" i="11"/>
  <c r="BB74" i="11" s="1"/>
  <c r="BA30" i="11"/>
  <c r="BA74" i="11" s="1"/>
  <c r="AZ30" i="11"/>
  <c r="AZ74" i="11" s="1"/>
  <c r="AY30" i="11"/>
  <c r="AY74" i="11" s="1"/>
  <c r="AX30" i="11"/>
  <c r="AX74" i="11" s="1"/>
  <c r="AW30" i="11"/>
  <c r="AW74" i="11" s="1"/>
  <c r="AV30" i="11"/>
  <c r="AV74" i="11" s="1"/>
  <c r="AU30" i="11"/>
  <c r="AU74" i="11" s="1"/>
  <c r="AT30" i="11"/>
  <c r="AT74" i="11" s="1"/>
  <c r="AS30" i="11"/>
  <c r="AS74" i="11" s="1"/>
  <c r="AR30" i="11"/>
  <c r="AR74" i="11" s="1"/>
  <c r="AQ30" i="11"/>
  <c r="AQ74" i="11" s="1"/>
  <c r="AP30" i="11"/>
  <c r="AP74" i="11" s="1"/>
  <c r="AO30" i="11"/>
  <c r="AO74" i="11" s="1"/>
  <c r="AN30" i="11"/>
  <c r="AN74" i="11" s="1"/>
  <c r="AM30" i="11"/>
  <c r="AM74" i="11" s="1"/>
  <c r="AL30" i="11"/>
  <c r="AL74" i="11" s="1"/>
  <c r="AK30" i="11"/>
  <c r="AK74" i="11" s="1"/>
  <c r="AJ30" i="11"/>
  <c r="AJ74" i="11" s="1"/>
  <c r="AI30" i="11"/>
  <c r="AI74" i="11" s="1"/>
  <c r="AH30" i="11"/>
  <c r="AH74" i="11" s="1"/>
  <c r="AG30" i="11"/>
  <c r="AG74" i="11" s="1"/>
  <c r="AF30" i="11"/>
  <c r="AF74" i="11" s="1"/>
  <c r="AE30" i="11"/>
  <c r="AE74" i="11" s="1"/>
  <c r="AD30" i="11"/>
  <c r="AD74" i="11" s="1"/>
  <c r="AC30" i="11"/>
  <c r="AC74" i="11" s="1"/>
  <c r="AB30" i="11"/>
  <c r="AB74" i="11" s="1"/>
  <c r="AA30" i="11"/>
  <c r="AA74" i="11" s="1"/>
  <c r="Z30" i="11"/>
  <c r="Z74" i="11" s="1"/>
  <c r="Y30" i="11"/>
  <c r="Y74" i="11" s="1"/>
  <c r="X30" i="11"/>
  <c r="X74" i="11" s="1"/>
  <c r="W30" i="11"/>
  <c r="W74" i="11" s="1"/>
  <c r="V30" i="11"/>
  <c r="V74" i="11" s="1"/>
  <c r="U30" i="11"/>
  <c r="U74" i="11" s="1"/>
  <c r="T30" i="11"/>
  <c r="T74" i="11" s="1"/>
  <c r="S30" i="11"/>
  <c r="S74" i="11" s="1"/>
  <c r="R30" i="11"/>
  <c r="R74" i="11" s="1"/>
  <c r="Q30" i="11"/>
  <c r="Q74" i="11" s="1"/>
  <c r="P30" i="11"/>
  <c r="P74" i="11" s="1"/>
  <c r="O30" i="11"/>
  <c r="O74" i="11" s="1"/>
  <c r="N30" i="11"/>
  <c r="N74" i="11" s="1"/>
  <c r="M30" i="11"/>
  <c r="M74" i="11" s="1"/>
  <c r="K30" i="11"/>
  <c r="K74" i="11" s="1"/>
  <c r="H30" i="11"/>
  <c r="H74" i="11" s="1"/>
  <c r="G30" i="11"/>
  <c r="G74" i="11" s="1"/>
  <c r="F30" i="11"/>
  <c r="F74" i="11" s="1"/>
  <c r="E30" i="11"/>
  <c r="CU30" i="11" s="1"/>
  <c r="CU74" i="11" s="1"/>
  <c r="C30" i="11"/>
  <c r="C74" i="11" s="1"/>
  <c r="B30" i="11"/>
  <c r="B75" i="11" s="1"/>
  <c r="DJ21" i="11"/>
  <c r="DJ67" i="11" s="1"/>
  <c r="DI21" i="11"/>
  <c r="DI67" i="11" s="1"/>
  <c r="DH21" i="11"/>
  <c r="DH67" i="11" s="1"/>
  <c r="DG21" i="11"/>
  <c r="DG67" i="11" s="1"/>
  <c r="DF21" i="11"/>
  <c r="DF67" i="11" s="1"/>
  <c r="DE21" i="11"/>
  <c r="DE67" i="11" s="1"/>
  <c r="DD21" i="11"/>
  <c r="DD67" i="11" s="1"/>
  <c r="DC21" i="11"/>
  <c r="DC67" i="11" s="1"/>
  <c r="DB21" i="11"/>
  <c r="DB67" i="11" s="1"/>
  <c r="DB112" i="11" s="1"/>
  <c r="DA21" i="11"/>
  <c r="DA67" i="11" s="1"/>
  <c r="CZ21" i="11"/>
  <c r="CZ67" i="11" s="1"/>
  <c r="CY21" i="11"/>
  <c r="CY67" i="11" s="1"/>
  <c r="CX21" i="11"/>
  <c r="CX67" i="11" s="1"/>
  <c r="CX112" i="11" s="1"/>
  <c r="CW21" i="11"/>
  <c r="CW67" i="11" s="1"/>
  <c r="CV21" i="11"/>
  <c r="CV67" i="11" s="1"/>
  <c r="CS21" i="11"/>
  <c r="CR21" i="11"/>
  <c r="CR67" i="11" s="1"/>
  <c r="CQ21" i="11"/>
  <c r="CQ67" i="11" s="1"/>
  <c r="CP21" i="11"/>
  <c r="CP67" i="11" s="1"/>
  <c r="CO21" i="11"/>
  <c r="CO67" i="11" s="1"/>
  <c r="CN21" i="11"/>
  <c r="CT21" i="11" s="1"/>
  <c r="CM21" i="11"/>
  <c r="CM67" i="11" s="1"/>
  <c r="CL21" i="11"/>
  <c r="CL67" i="11" s="1"/>
  <c r="CK21" i="11"/>
  <c r="CK67" i="11" s="1"/>
  <c r="CJ21" i="11"/>
  <c r="CJ67" i="11" s="1"/>
  <c r="CI21" i="11"/>
  <c r="CI67" i="11" s="1"/>
  <c r="CH21" i="11"/>
  <c r="CH67" i="11" s="1"/>
  <c r="CG21" i="11"/>
  <c r="CG67" i="11" s="1"/>
  <c r="CF21" i="11"/>
  <c r="CF67" i="11" s="1"/>
  <c r="CE21" i="11"/>
  <c r="CE67" i="11" s="1"/>
  <c r="CD21" i="11"/>
  <c r="CD67" i="11" s="1"/>
  <c r="CC21" i="11"/>
  <c r="CC67" i="11" s="1"/>
  <c r="CB21" i="11"/>
  <c r="CB67" i="11" s="1"/>
  <c r="CA21" i="11"/>
  <c r="CA67" i="11" s="1"/>
  <c r="BZ21" i="11"/>
  <c r="BZ67" i="11" s="1"/>
  <c r="BY21" i="11"/>
  <c r="BY67" i="11" s="1"/>
  <c r="BX21" i="11"/>
  <c r="BX67" i="11" s="1"/>
  <c r="BW21" i="11"/>
  <c r="BW67" i="11" s="1"/>
  <c r="BV21" i="11"/>
  <c r="BV67" i="11" s="1"/>
  <c r="BU21" i="11"/>
  <c r="BU67" i="11" s="1"/>
  <c r="BT21" i="11"/>
  <c r="BT67" i="11" s="1"/>
  <c r="BS21" i="11"/>
  <c r="BS67" i="11" s="1"/>
  <c r="BR21" i="11"/>
  <c r="BR67" i="11" s="1"/>
  <c r="BQ21" i="11"/>
  <c r="BQ67" i="11" s="1"/>
  <c r="BP21" i="11"/>
  <c r="BP67" i="11" s="1"/>
  <c r="BO21" i="11"/>
  <c r="BO67" i="11" s="1"/>
  <c r="BN21" i="11"/>
  <c r="BN67" i="11" s="1"/>
  <c r="BM21" i="11"/>
  <c r="BM67" i="11" s="1"/>
  <c r="BL21" i="11"/>
  <c r="BL67" i="11" s="1"/>
  <c r="BK21" i="11"/>
  <c r="BK67" i="11" s="1"/>
  <c r="BJ21" i="11"/>
  <c r="BJ67" i="11" s="1"/>
  <c r="BI21" i="11"/>
  <c r="BI67" i="11" s="1"/>
  <c r="BH21" i="11"/>
  <c r="BH67" i="11" s="1"/>
  <c r="BG21" i="11"/>
  <c r="BG67" i="11" s="1"/>
  <c r="BF21" i="11"/>
  <c r="BF67" i="11" s="1"/>
  <c r="BE21" i="11"/>
  <c r="BE67" i="11" s="1"/>
  <c r="BD21" i="11"/>
  <c r="BD67" i="11" s="1"/>
  <c r="BC21" i="11"/>
  <c r="BC67" i="11" s="1"/>
  <c r="BB21" i="11"/>
  <c r="BB67" i="11" s="1"/>
  <c r="BA21" i="11"/>
  <c r="BA67" i="11" s="1"/>
  <c r="AZ21" i="11"/>
  <c r="AZ67" i="11" s="1"/>
  <c r="AY21" i="11"/>
  <c r="AY67" i="11" s="1"/>
  <c r="AX21" i="11"/>
  <c r="AX67" i="11" s="1"/>
  <c r="AW21" i="11"/>
  <c r="AW67" i="11" s="1"/>
  <c r="AV21" i="11"/>
  <c r="AV67" i="11" s="1"/>
  <c r="AU21" i="11"/>
  <c r="AU67" i="11" s="1"/>
  <c r="AT21" i="11"/>
  <c r="AT67" i="11" s="1"/>
  <c r="AS21" i="11"/>
  <c r="AS67" i="11" s="1"/>
  <c r="AR21" i="11"/>
  <c r="AR67" i="11" s="1"/>
  <c r="AQ21" i="11"/>
  <c r="AQ67" i="11" s="1"/>
  <c r="AP21" i="11"/>
  <c r="AP67" i="11" s="1"/>
  <c r="AO21" i="11"/>
  <c r="AO67" i="11" s="1"/>
  <c r="AN21" i="11"/>
  <c r="AN67" i="11" s="1"/>
  <c r="AM21" i="11"/>
  <c r="AM67" i="11" s="1"/>
  <c r="AL21" i="11"/>
  <c r="AL67" i="11" s="1"/>
  <c r="AK21" i="11"/>
  <c r="AK67" i="11" s="1"/>
  <c r="AJ21" i="11"/>
  <c r="AJ67" i="11" s="1"/>
  <c r="AI21" i="11"/>
  <c r="AI67" i="11" s="1"/>
  <c r="AH21" i="11"/>
  <c r="AH67" i="11" s="1"/>
  <c r="AG21" i="11"/>
  <c r="AG67" i="11" s="1"/>
  <c r="AF21" i="11"/>
  <c r="AF67" i="11" s="1"/>
  <c r="AE21" i="11"/>
  <c r="AE67" i="11" s="1"/>
  <c r="AD21" i="11"/>
  <c r="AD67" i="11" s="1"/>
  <c r="AC21" i="11"/>
  <c r="AC67" i="11" s="1"/>
  <c r="AB21" i="11"/>
  <c r="AB67" i="11" s="1"/>
  <c r="AA21" i="11"/>
  <c r="AA67" i="11" s="1"/>
  <c r="Z21" i="11"/>
  <c r="Z67" i="11" s="1"/>
  <c r="Y21" i="11"/>
  <c r="Y67" i="11" s="1"/>
  <c r="X21" i="11"/>
  <c r="X67" i="11" s="1"/>
  <c r="W21" i="11"/>
  <c r="W67" i="11" s="1"/>
  <c r="V21" i="11"/>
  <c r="V67" i="11" s="1"/>
  <c r="U21" i="11"/>
  <c r="U67" i="11" s="1"/>
  <c r="T21" i="11"/>
  <c r="T67" i="11" s="1"/>
  <c r="S21" i="11"/>
  <c r="S67" i="11" s="1"/>
  <c r="R21" i="11"/>
  <c r="R67" i="11" s="1"/>
  <c r="Q21" i="11"/>
  <c r="Q67" i="11" s="1"/>
  <c r="P21" i="11"/>
  <c r="P67" i="11" s="1"/>
  <c r="O21" i="11"/>
  <c r="O67" i="11" s="1"/>
  <c r="O105" i="11" s="1"/>
  <c r="N21" i="11"/>
  <c r="N67" i="11" s="1"/>
  <c r="M21" i="11"/>
  <c r="M67" i="11"/>
  <c r="K21" i="11"/>
  <c r="K67" i="11" s="1"/>
  <c r="H21" i="11"/>
  <c r="H67" i="11" s="1"/>
  <c r="G21" i="11"/>
  <c r="G67" i="11"/>
  <c r="F21" i="11"/>
  <c r="E21" i="11"/>
  <c r="CU21" i="11" s="1"/>
  <c r="C21" i="11"/>
  <c r="C67" i="11" s="1"/>
  <c r="B21" i="11"/>
  <c r="B69" i="11" s="1"/>
  <c r="C12" i="11"/>
  <c r="C61" i="11" s="1"/>
  <c r="E12" i="11"/>
  <c r="F12" i="11"/>
  <c r="F62" i="11" s="1"/>
  <c r="G12" i="11"/>
  <c r="H12" i="11"/>
  <c r="H60" i="11" s="1"/>
  <c r="K12" i="11"/>
  <c r="M12" i="11"/>
  <c r="M60" i="11" s="1"/>
  <c r="N12" i="11"/>
  <c r="O12" i="11"/>
  <c r="P12" i="11"/>
  <c r="Q12" i="11"/>
  <c r="Q61" i="11" s="1"/>
  <c r="R12" i="11"/>
  <c r="S12" i="11"/>
  <c r="S63" i="11" s="1"/>
  <c r="T12" i="11"/>
  <c r="U12" i="11"/>
  <c r="U61" i="11" s="1"/>
  <c r="V12" i="11"/>
  <c r="W12" i="11"/>
  <c r="W63" i="11" s="1"/>
  <c r="X12" i="11"/>
  <c r="Y12" i="11"/>
  <c r="Y61" i="11" s="1"/>
  <c r="Z12" i="11"/>
  <c r="AA12" i="11"/>
  <c r="AA63" i="11" s="1"/>
  <c r="AB12" i="11"/>
  <c r="AB60" i="11" s="1"/>
  <c r="AB105" i="11" s="1"/>
  <c r="AB119" i="11" s="1"/>
  <c r="AC12" i="11"/>
  <c r="AC61" i="11" s="1"/>
  <c r="AD12" i="11"/>
  <c r="AE12" i="11"/>
  <c r="AE63" i="11" s="1"/>
  <c r="AF12" i="11"/>
  <c r="AG12" i="11"/>
  <c r="AG61" i="11" s="1"/>
  <c r="AH12" i="11"/>
  <c r="AI12" i="11"/>
  <c r="AI63" i="11"/>
  <c r="AJ12" i="11"/>
  <c r="AK12" i="11"/>
  <c r="AK61" i="11" s="1"/>
  <c r="AL12" i="11"/>
  <c r="AM12" i="11"/>
  <c r="AM63" i="11" s="1"/>
  <c r="AN12" i="11"/>
  <c r="AO12" i="11"/>
  <c r="AO61" i="11" s="1"/>
  <c r="AP12" i="11"/>
  <c r="AQ12" i="11"/>
  <c r="AR12" i="11"/>
  <c r="AS12" i="11"/>
  <c r="AS61" i="11" s="1"/>
  <c r="AT12" i="11"/>
  <c r="AU12" i="11"/>
  <c r="AU63" i="11" s="1"/>
  <c r="AV12" i="11"/>
  <c r="AW12" i="11"/>
  <c r="AW61" i="11" s="1"/>
  <c r="AX12" i="11"/>
  <c r="AY12" i="11"/>
  <c r="AY63" i="11"/>
  <c r="AZ12" i="11"/>
  <c r="BA12" i="11"/>
  <c r="BA61" i="11" s="1"/>
  <c r="BB12" i="11"/>
  <c r="BC12" i="11"/>
  <c r="BC63" i="11" s="1"/>
  <c r="BD12" i="11"/>
  <c r="BE12" i="11"/>
  <c r="BE61" i="11" s="1"/>
  <c r="BF12" i="11"/>
  <c r="BG12" i="11"/>
  <c r="BG63" i="11"/>
  <c r="BH12" i="11"/>
  <c r="BI12" i="11"/>
  <c r="BI61" i="11" s="1"/>
  <c r="BJ12" i="11"/>
  <c r="BJ61" i="11" s="1"/>
  <c r="BK12" i="11"/>
  <c r="BK64" i="11" s="1"/>
  <c r="BL12" i="11"/>
  <c r="BL61" i="11" s="1"/>
  <c r="BM12" i="11"/>
  <c r="BM61" i="11" s="1"/>
  <c r="BN12" i="11"/>
  <c r="BN61" i="11" s="1"/>
  <c r="BO12" i="11"/>
  <c r="BO64" i="11" s="1"/>
  <c r="BP12" i="11"/>
  <c r="BP61" i="11" s="1"/>
  <c r="BQ12" i="11"/>
  <c r="BQ61" i="11" s="1"/>
  <c r="BR12" i="11"/>
  <c r="BR61" i="11" s="1"/>
  <c r="BS12" i="11"/>
  <c r="BS64" i="11" s="1"/>
  <c r="BT12" i="11"/>
  <c r="BT61" i="11" s="1"/>
  <c r="BU12" i="11"/>
  <c r="BU61" i="11" s="1"/>
  <c r="BV12" i="11"/>
  <c r="BV61" i="11" s="1"/>
  <c r="BW12" i="11"/>
  <c r="BW64" i="11" s="1"/>
  <c r="BX12" i="11"/>
  <c r="BX61" i="11" s="1"/>
  <c r="BY12" i="11"/>
  <c r="BY61" i="11" s="1"/>
  <c r="BZ12" i="11"/>
  <c r="BZ61" i="11" s="1"/>
  <c r="CA12" i="11"/>
  <c r="CA64" i="11" s="1"/>
  <c r="CB12" i="11"/>
  <c r="CB61" i="11" s="1"/>
  <c r="CC12" i="11"/>
  <c r="CC61" i="11" s="1"/>
  <c r="CD12" i="11"/>
  <c r="CD61" i="11" s="1"/>
  <c r="CE12" i="11"/>
  <c r="CE64" i="11" s="1"/>
  <c r="CF12" i="11"/>
  <c r="CF61" i="11" s="1"/>
  <c r="CG12" i="11"/>
  <c r="CG61" i="11" s="1"/>
  <c r="CH12" i="11"/>
  <c r="CH61" i="11" s="1"/>
  <c r="CI12" i="11"/>
  <c r="CI64" i="11" s="1"/>
  <c r="CJ12" i="11"/>
  <c r="CJ61" i="11" s="1"/>
  <c r="CK12" i="11"/>
  <c r="CK61" i="11" s="1"/>
  <c r="CL12" i="11"/>
  <c r="CL61" i="11" s="1"/>
  <c r="CM12" i="11"/>
  <c r="CM64" i="11" s="1"/>
  <c r="CN12" i="11"/>
  <c r="CN61" i="11" s="1"/>
  <c r="CO12" i="11"/>
  <c r="CO61" i="11" s="1"/>
  <c r="CP12" i="11"/>
  <c r="CP61" i="11" s="1"/>
  <c r="CQ12" i="11"/>
  <c r="CQ64" i="11" s="1"/>
  <c r="CR12" i="11"/>
  <c r="CR61" i="11" s="1"/>
  <c r="CS12" i="11"/>
  <c r="CV12" i="11"/>
  <c r="CW12" i="11"/>
  <c r="CW61" i="11" s="1"/>
  <c r="CX12" i="11"/>
  <c r="CY12" i="11"/>
  <c r="CY61" i="11" s="1"/>
  <c r="CZ12" i="11"/>
  <c r="DA12" i="11"/>
  <c r="DA61" i="11" s="1"/>
  <c r="DB12" i="11"/>
  <c r="DC12" i="11"/>
  <c r="DC61" i="11"/>
  <c r="DD12" i="11"/>
  <c r="DE12" i="11"/>
  <c r="DE61" i="11" s="1"/>
  <c r="DF12" i="11"/>
  <c r="DG12" i="11"/>
  <c r="DG61" i="11" s="1"/>
  <c r="DH12" i="11"/>
  <c r="DI12" i="11"/>
  <c r="DI61" i="11" s="1"/>
  <c r="DJ12" i="11"/>
  <c r="B12" i="11"/>
  <c r="B61" i="11"/>
  <c r="B100" i="11"/>
  <c r="B99" i="11"/>
  <c r="B98" i="11"/>
  <c r="B97" i="11"/>
  <c r="B96" i="11"/>
  <c r="H100" i="11"/>
  <c r="H93" i="11"/>
  <c r="G100" i="11"/>
  <c r="G93" i="11"/>
  <c r="F100" i="11"/>
  <c r="F93" i="11"/>
  <c r="E100" i="11"/>
  <c r="E93" i="11"/>
  <c r="C100" i="11"/>
  <c r="C93" i="11"/>
  <c r="B93" i="11"/>
  <c r="B138" i="11" s="1"/>
  <c r="H99" i="11"/>
  <c r="H92" i="11"/>
  <c r="G99" i="11"/>
  <c r="G92" i="11"/>
  <c r="F99" i="11"/>
  <c r="F92" i="11"/>
  <c r="E99" i="11"/>
  <c r="E92" i="11"/>
  <c r="C99" i="11"/>
  <c r="C92" i="11"/>
  <c r="B92" i="11"/>
  <c r="B130" i="11" s="1"/>
  <c r="H98" i="11"/>
  <c r="H91" i="11"/>
  <c r="G98" i="11"/>
  <c r="G91" i="11"/>
  <c r="F98" i="11"/>
  <c r="F91" i="11"/>
  <c r="E98" i="11"/>
  <c r="E91" i="11"/>
  <c r="E129" i="11" s="1"/>
  <c r="C98" i="11"/>
  <c r="C91" i="11"/>
  <c r="B91" i="11"/>
  <c r="H97" i="11"/>
  <c r="H90" i="11"/>
  <c r="G97" i="11"/>
  <c r="G90" i="11"/>
  <c r="F97" i="11"/>
  <c r="F90" i="11"/>
  <c r="F135" i="11" s="1"/>
  <c r="E97" i="11"/>
  <c r="E90" i="11"/>
  <c r="E135" i="11" s="1"/>
  <c r="C97" i="11"/>
  <c r="C90" i="11"/>
  <c r="B90" i="11"/>
  <c r="B128" i="11" s="1"/>
  <c r="H96" i="11"/>
  <c r="H89" i="11"/>
  <c r="H134" i="11" s="1"/>
  <c r="G96" i="11"/>
  <c r="G89" i="11"/>
  <c r="F96" i="11"/>
  <c r="F89" i="11"/>
  <c r="E96" i="11"/>
  <c r="E89" i="11"/>
  <c r="C96" i="11"/>
  <c r="C89" i="11"/>
  <c r="B89" i="11"/>
  <c r="H86" i="11"/>
  <c r="G86" i="11"/>
  <c r="G131" i="11" s="1"/>
  <c r="F86" i="11"/>
  <c r="F131" i="11" s="1"/>
  <c r="E86" i="11"/>
  <c r="C86" i="11"/>
  <c r="B86" i="11"/>
  <c r="H85" i="11"/>
  <c r="G85" i="11"/>
  <c r="F85" i="11"/>
  <c r="E85" i="11"/>
  <c r="C85" i="11"/>
  <c r="B85" i="11"/>
  <c r="H84" i="11"/>
  <c r="G84" i="11"/>
  <c r="G129" i="11" s="1"/>
  <c r="F84" i="11"/>
  <c r="E84" i="11"/>
  <c r="C84" i="11"/>
  <c r="B84" i="11"/>
  <c r="H83" i="11"/>
  <c r="G83" i="11"/>
  <c r="F83" i="11"/>
  <c r="E83" i="11"/>
  <c r="E128" i="11" s="1"/>
  <c r="C83" i="11"/>
  <c r="B83" i="11"/>
  <c r="H82" i="11"/>
  <c r="G82" i="11"/>
  <c r="F82" i="11"/>
  <c r="E82" i="11"/>
  <c r="C82" i="11"/>
  <c r="B82" i="11"/>
  <c r="DJ24" i="11"/>
  <c r="DI24" i="11"/>
  <c r="DH24" i="11"/>
  <c r="DG24" i="11"/>
  <c r="DF24" i="11"/>
  <c r="DE24" i="11"/>
  <c r="DD24" i="11"/>
  <c r="DC24" i="11"/>
  <c r="DB24" i="11"/>
  <c r="DA24" i="11"/>
  <c r="CZ24" i="11"/>
  <c r="CR24" i="11"/>
  <c r="CX24" i="11" s="1"/>
  <c r="CQ24" i="11"/>
  <c r="CW24" i="11" s="1"/>
  <c r="CP24" i="11"/>
  <c r="CV24" i="11" s="1"/>
  <c r="CO24" i="11"/>
  <c r="CU24" i="11" s="1"/>
  <c r="CN24" i="11"/>
  <c r="CT24" i="11" s="1"/>
  <c r="CM24" i="11"/>
  <c r="CS24" i="11" s="1"/>
  <c r="K24" i="11"/>
  <c r="DJ15" i="11"/>
  <c r="DI15" i="11"/>
  <c r="DH15" i="11"/>
  <c r="DG15" i="11"/>
  <c r="DF15" i="11"/>
  <c r="DE15" i="11"/>
  <c r="DD15" i="11"/>
  <c r="DC15" i="11"/>
  <c r="DB15" i="11"/>
  <c r="DA15" i="11"/>
  <c r="CZ15" i="11"/>
  <c r="CR15" i="11"/>
  <c r="CX15" i="11" s="1"/>
  <c r="CQ15" i="11"/>
  <c r="CW15" i="11" s="1"/>
  <c r="CP15" i="11"/>
  <c r="CV15" i="11" s="1"/>
  <c r="CO15" i="11"/>
  <c r="CU15" i="11" s="1"/>
  <c r="CN15" i="11"/>
  <c r="CT15" i="11" s="1"/>
  <c r="CM15" i="11"/>
  <c r="CS15" i="11" s="1"/>
  <c r="K15" i="11"/>
  <c r="DJ6" i="11"/>
  <c r="DI6" i="11"/>
  <c r="DH6" i="11"/>
  <c r="DG6" i="11"/>
  <c r="DF6" i="11"/>
  <c r="DE6" i="11"/>
  <c r="DD6" i="11"/>
  <c r="DC6" i="11"/>
  <c r="DB6" i="11"/>
  <c r="DA6" i="11"/>
  <c r="CZ6" i="11"/>
  <c r="CR6" i="11"/>
  <c r="CX6" i="11" s="1"/>
  <c r="CQ6" i="11"/>
  <c r="CW6" i="11" s="1"/>
  <c r="CP6" i="11"/>
  <c r="CV6" i="11" s="1"/>
  <c r="CO6" i="11"/>
  <c r="CU6" i="11" s="1"/>
  <c r="CN6" i="11"/>
  <c r="CT6" i="11" s="1"/>
  <c r="CM6" i="11"/>
  <c r="CS6" i="11" s="1"/>
  <c r="K6" i="11"/>
  <c r="I6" i="11"/>
  <c r="L6" i="11" s="1"/>
  <c r="CL47" i="10"/>
  <c r="CK47" i="10"/>
  <c r="CK204" i="10" s="1"/>
  <c r="CJ47" i="10"/>
  <c r="CI47" i="10"/>
  <c r="CH47" i="10"/>
  <c r="CG47" i="10"/>
  <c r="CF47" i="10"/>
  <c r="CE47" i="10"/>
  <c r="CD47" i="10"/>
  <c r="CD205" i="10" s="1"/>
  <c r="CC47" i="10"/>
  <c r="CC203" i="10" s="1"/>
  <c r="CB47" i="10"/>
  <c r="CL25" i="10"/>
  <c r="CL197" i="10" s="1"/>
  <c r="CK25" i="10"/>
  <c r="CJ25" i="10"/>
  <c r="CI25" i="10"/>
  <c r="CH25" i="10"/>
  <c r="CG25" i="10"/>
  <c r="CG186" i="10" s="1"/>
  <c r="CF25" i="10"/>
  <c r="CE25" i="10"/>
  <c r="CD25" i="10"/>
  <c r="CC25" i="10"/>
  <c r="CB25" i="10"/>
  <c r="CA47" i="10"/>
  <c r="BZ47" i="10"/>
  <c r="BY47" i="10"/>
  <c r="BX47" i="10"/>
  <c r="BW47" i="10"/>
  <c r="BV47" i="10"/>
  <c r="BV210" i="10" s="1"/>
  <c r="BU47" i="10"/>
  <c r="BT47" i="10"/>
  <c r="BS47" i="10"/>
  <c r="BR47" i="10"/>
  <c r="BQ47" i="10"/>
  <c r="BP47" i="10"/>
  <c r="BO47" i="10"/>
  <c r="BN47" i="10"/>
  <c r="BM47" i="10"/>
  <c r="BL47" i="10"/>
  <c r="BK47" i="10"/>
  <c r="BK207" i="10" s="1"/>
  <c r="BJ47" i="10"/>
  <c r="BI47" i="10"/>
  <c r="BH47" i="10"/>
  <c r="BH204" i="10" s="1"/>
  <c r="BG47" i="10"/>
  <c r="BF47" i="10"/>
  <c r="BF217" i="10" s="1"/>
  <c r="BE47" i="10"/>
  <c r="CA25" i="10"/>
  <c r="BZ25" i="10"/>
  <c r="BZ190" i="10" s="1"/>
  <c r="BY25" i="10"/>
  <c r="BX25" i="10"/>
  <c r="BX190" i="10" s="1"/>
  <c r="BW25" i="10"/>
  <c r="BW186" i="10" s="1"/>
  <c r="BV25" i="10"/>
  <c r="BU25" i="10"/>
  <c r="BT25" i="10"/>
  <c r="BS25" i="10"/>
  <c r="BR25" i="10"/>
  <c r="BQ25" i="10"/>
  <c r="BP25" i="10"/>
  <c r="BP181" i="10" s="1"/>
  <c r="BO25" i="10"/>
  <c r="BO182" i="10" s="1"/>
  <c r="BN25" i="10"/>
  <c r="BM25" i="10"/>
  <c r="BL25" i="10"/>
  <c r="BK25" i="10"/>
  <c r="BK185" i="10" s="1"/>
  <c r="BJ25" i="10"/>
  <c r="BI25" i="10"/>
  <c r="BI192" i="10" s="1"/>
  <c r="BH25" i="10"/>
  <c r="BH180" i="10" s="1"/>
  <c r="BG25" i="10"/>
  <c r="BG196" i="10" s="1"/>
  <c r="BF25" i="10"/>
  <c r="BE25" i="10"/>
  <c r="BD47" i="10"/>
  <c r="BC47" i="10"/>
  <c r="BB47" i="10"/>
  <c r="BB217" i="10" s="1"/>
  <c r="BA47" i="10"/>
  <c r="AZ47" i="10"/>
  <c r="AZ204" i="10" s="1"/>
  <c r="AY47" i="10"/>
  <c r="AX47" i="10"/>
  <c r="AW47" i="10"/>
  <c r="AV47" i="10"/>
  <c r="AU47" i="10"/>
  <c r="AT47" i="10"/>
  <c r="AT212" i="10" s="1"/>
  <c r="AS47" i="10"/>
  <c r="AR47" i="10"/>
  <c r="AR200" i="10" s="1"/>
  <c r="AQ47" i="10"/>
  <c r="AQ207" i="10" s="1"/>
  <c r="AP47" i="10"/>
  <c r="AO47" i="10"/>
  <c r="AO214" i="10" s="1"/>
  <c r="BD25" i="10"/>
  <c r="BC25" i="10"/>
  <c r="BC182" i="10" s="1"/>
  <c r="BB25" i="10"/>
  <c r="BA25" i="10"/>
  <c r="BA184" i="10" s="1"/>
  <c r="AZ25" i="10"/>
  <c r="AZ187" i="10" s="1"/>
  <c r="AY25" i="10"/>
  <c r="AY186" i="10" s="1"/>
  <c r="AX25" i="10"/>
  <c r="AW25" i="10"/>
  <c r="AV25" i="10"/>
  <c r="AU25" i="10"/>
  <c r="AT25" i="10"/>
  <c r="AS25" i="10"/>
  <c r="AS181" i="10" s="1"/>
  <c r="AR25" i="10"/>
  <c r="AQ25" i="10"/>
  <c r="AP25" i="10"/>
  <c r="AO25" i="10"/>
  <c r="AN47" i="10"/>
  <c r="AM47" i="10"/>
  <c r="AL47" i="10"/>
  <c r="AK47" i="10"/>
  <c r="AJ47" i="10"/>
  <c r="AI47" i="10"/>
  <c r="AI206" i="10" s="1"/>
  <c r="AH47" i="10"/>
  <c r="AG47" i="10"/>
  <c r="AF47" i="10"/>
  <c r="AE47" i="10"/>
  <c r="AN25" i="10"/>
  <c r="AM25" i="10"/>
  <c r="AL25" i="10"/>
  <c r="AL196" i="10" s="1"/>
  <c r="AK25" i="10"/>
  <c r="AJ25" i="10"/>
  <c r="AI25" i="10"/>
  <c r="AH25" i="10"/>
  <c r="AG25" i="10"/>
  <c r="AF25" i="10"/>
  <c r="AE25" i="10"/>
  <c r="AD47" i="10"/>
  <c r="AC47" i="10"/>
  <c r="AB47" i="10"/>
  <c r="AA47" i="10"/>
  <c r="Z47" i="10"/>
  <c r="Y47" i="10"/>
  <c r="X47" i="10"/>
  <c r="W47" i="10"/>
  <c r="V47" i="10"/>
  <c r="V202" i="10" s="1"/>
  <c r="U47" i="10"/>
  <c r="T47" i="10"/>
  <c r="S47" i="10"/>
  <c r="R47" i="10"/>
  <c r="AD25" i="10"/>
  <c r="AC25" i="10"/>
  <c r="AB25" i="10"/>
  <c r="AB183" i="10" s="1"/>
  <c r="AA25" i="10"/>
  <c r="Z25" i="10"/>
  <c r="Z196" i="10" s="1"/>
  <c r="Y25" i="10"/>
  <c r="X25" i="10"/>
  <c r="W25" i="10"/>
  <c r="V25" i="10"/>
  <c r="V180" i="10" s="1"/>
  <c r="U25" i="10"/>
  <c r="T25" i="10"/>
  <c r="T182" i="10" s="1"/>
  <c r="S25" i="10"/>
  <c r="S185" i="10" s="1"/>
  <c r="R25" i="10"/>
  <c r="DJ69" i="10"/>
  <c r="DI69" i="10"/>
  <c r="DH69" i="10"/>
  <c r="DG69" i="10"/>
  <c r="DF69" i="10"/>
  <c r="DE69" i="10"/>
  <c r="DD69" i="10"/>
  <c r="DC69" i="10"/>
  <c r="DC224" i="10" s="1"/>
  <c r="DB69" i="10"/>
  <c r="DA69" i="10"/>
  <c r="CZ69" i="10"/>
  <c r="CR69" i="10"/>
  <c r="CX69" i="10"/>
  <c r="CQ69" i="10"/>
  <c r="CW69" i="10" s="1"/>
  <c r="CP69" i="10"/>
  <c r="CV69" i="10" s="1"/>
  <c r="CO69" i="10"/>
  <c r="CN69" i="10"/>
  <c r="CM69" i="10"/>
  <c r="DJ68" i="10"/>
  <c r="DI68" i="10"/>
  <c r="DH68" i="10"/>
  <c r="DG68" i="10"/>
  <c r="DF68" i="10"/>
  <c r="DE68" i="10"/>
  <c r="DD68" i="10"/>
  <c r="DD237" i="10" s="1"/>
  <c r="DC68" i="10"/>
  <c r="DC237" i="10" s="1"/>
  <c r="DB68" i="10"/>
  <c r="DA68" i="10"/>
  <c r="CZ68" i="10"/>
  <c r="CR68" i="10"/>
  <c r="CX68" i="10" s="1"/>
  <c r="CQ68" i="10"/>
  <c r="CW68" i="10" s="1"/>
  <c r="CW237" i="10" s="1"/>
  <c r="CP68" i="10"/>
  <c r="CV68" i="10" s="1"/>
  <c r="CO68" i="10"/>
  <c r="CN68" i="10"/>
  <c r="CM68" i="10"/>
  <c r="CS68" i="10" s="1"/>
  <c r="DJ67" i="10"/>
  <c r="DI67" i="10"/>
  <c r="DH67" i="10"/>
  <c r="DG67" i="10"/>
  <c r="DG236" i="10" s="1"/>
  <c r="DF67" i="10"/>
  <c r="DE67" i="10"/>
  <c r="DD67" i="10"/>
  <c r="DC67" i="10"/>
  <c r="DB67" i="10"/>
  <c r="DA67" i="10"/>
  <c r="CZ67" i="10"/>
  <c r="CR67" i="10"/>
  <c r="CQ67" i="10"/>
  <c r="CW67" i="10" s="1"/>
  <c r="CP67" i="10"/>
  <c r="CO67" i="10"/>
  <c r="CU67" i="10" s="1"/>
  <c r="CN67" i="10"/>
  <c r="CT67" i="10" s="1"/>
  <c r="CM67" i="10"/>
  <c r="CS67" i="10" s="1"/>
  <c r="DJ66" i="10"/>
  <c r="DI66" i="10"/>
  <c r="DH66" i="10"/>
  <c r="DG66" i="10"/>
  <c r="DF66" i="10"/>
  <c r="DE66" i="10"/>
  <c r="DD66" i="10"/>
  <c r="DC66" i="10"/>
  <c r="DB66" i="10"/>
  <c r="DB235" i="10" s="1"/>
  <c r="DA66" i="10"/>
  <c r="CZ66" i="10"/>
  <c r="CR66" i="10"/>
  <c r="CQ66" i="10"/>
  <c r="CP66" i="10"/>
  <c r="CV66" i="10" s="1"/>
  <c r="CO66" i="10"/>
  <c r="CU66" i="10" s="1"/>
  <c r="CN66" i="10"/>
  <c r="CT66" i="10" s="1"/>
  <c r="CM66" i="10"/>
  <c r="CS66" i="10" s="1"/>
  <c r="DJ65" i="10"/>
  <c r="DI65" i="10"/>
  <c r="DH65" i="10"/>
  <c r="DG65" i="10"/>
  <c r="DG234" i="10" s="1"/>
  <c r="DF65" i="10"/>
  <c r="DE65" i="10"/>
  <c r="DD65" i="10"/>
  <c r="DC65" i="10"/>
  <c r="DB65" i="10"/>
  <c r="DA65" i="10"/>
  <c r="CZ65" i="10"/>
  <c r="CR65" i="10"/>
  <c r="CX65" i="10" s="1"/>
  <c r="CQ65" i="10"/>
  <c r="CP65" i="10"/>
  <c r="CV65" i="10" s="1"/>
  <c r="CV234" i="10" s="1"/>
  <c r="CO65" i="10"/>
  <c r="CN65" i="10"/>
  <c r="CM65" i="10"/>
  <c r="DJ64" i="10"/>
  <c r="DI64" i="10"/>
  <c r="DH64" i="10"/>
  <c r="DG64" i="10"/>
  <c r="DF64" i="10"/>
  <c r="DE64" i="10"/>
  <c r="DD64" i="10"/>
  <c r="DC64" i="10"/>
  <c r="DC233" i="10" s="1"/>
  <c r="DB64" i="10"/>
  <c r="DA64" i="10"/>
  <c r="CZ64" i="10"/>
  <c r="CR64" i="10"/>
  <c r="CQ64" i="10"/>
  <c r="CW64" i="10" s="1"/>
  <c r="CP64" i="10"/>
  <c r="CV64" i="10" s="1"/>
  <c r="CO64" i="10"/>
  <c r="CN64" i="10"/>
  <c r="CM64" i="10"/>
  <c r="CS64" i="10"/>
  <c r="DJ63" i="10"/>
  <c r="DJ232" i="10" s="1"/>
  <c r="DI63" i="10"/>
  <c r="DI232" i="10" s="1"/>
  <c r="DH63" i="10"/>
  <c r="DG63" i="10"/>
  <c r="DF63" i="10"/>
  <c r="DF232" i="10" s="1"/>
  <c r="DE63" i="10"/>
  <c r="DE232" i="10" s="1"/>
  <c r="DD63" i="10"/>
  <c r="DC63" i="10"/>
  <c r="DB63" i="10"/>
  <c r="DA63" i="10"/>
  <c r="CZ63" i="10"/>
  <c r="CR63" i="10"/>
  <c r="CX63" i="10" s="1"/>
  <c r="CQ63" i="10"/>
  <c r="CW63" i="10" s="1"/>
  <c r="CP63" i="10"/>
  <c r="CO63" i="10"/>
  <c r="CU63" i="10" s="1"/>
  <c r="CN63" i="10"/>
  <c r="CT63" i="10" s="1"/>
  <c r="CM63" i="10"/>
  <c r="DJ62" i="10"/>
  <c r="DI62" i="10"/>
  <c r="DH62" i="10"/>
  <c r="DG62" i="10"/>
  <c r="DG231" i="10" s="1"/>
  <c r="DF62" i="10"/>
  <c r="DE62" i="10"/>
  <c r="DD62" i="10"/>
  <c r="DC62" i="10"/>
  <c r="DB62" i="10"/>
  <c r="DA62" i="10"/>
  <c r="CZ62" i="10"/>
  <c r="CR62" i="10"/>
  <c r="CX62" i="10" s="1"/>
  <c r="CX231" i="10" s="1"/>
  <c r="CQ62" i="10"/>
  <c r="CP62" i="10"/>
  <c r="CV62" i="10" s="1"/>
  <c r="CO62" i="10"/>
  <c r="CN62" i="10"/>
  <c r="CT62" i="10" s="1"/>
  <c r="CM62" i="10"/>
  <c r="CS62" i="10" s="1"/>
  <c r="DJ61" i="10"/>
  <c r="DI61" i="10"/>
  <c r="DH61" i="10"/>
  <c r="DG61" i="10"/>
  <c r="DF61" i="10"/>
  <c r="DE61" i="10"/>
  <c r="DD61" i="10"/>
  <c r="DD230" i="10" s="1"/>
  <c r="DC61" i="10"/>
  <c r="DB61" i="10"/>
  <c r="DA61" i="10"/>
  <c r="CZ61" i="10"/>
  <c r="CR61" i="10"/>
  <c r="CX61" i="10" s="1"/>
  <c r="CQ61" i="10"/>
  <c r="CW61" i="10" s="1"/>
  <c r="CP61" i="10"/>
  <c r="CO61" i="10"/>
  <c r="CU61" i="10" s="1"/>
  <c r="CN61" i="10"/>
  <c r="CT61" i="10" s="1"/>
  <c r="CM61" i="10"/>
  <c r="CS61" i="10" s="1"/>
  <c r="DJ60" i="10"/>
  <c r="DI60" i="10"/>
  <c r="DH60" i="10"/>
  <c r="DG60" i="10"/>
  <c r="DF60" i="10"/>
  <c r="DE60" i="10"/>
  <c r="DD60" i="10"/>
  <c r="DC60" i="10"/>
  <c r="DB60" i="10"/>
  <c r="DB229" i="10"/>
  <c r="DA60" i="10"/>
  <c r="CZ60" i="10"/>
  <c r="CR60" i="10"/>
  <c r="CQ60" i="10"/>
  <c r="CW60" i="10" s="1"/>
  <c r="CP60" i="10"/>
  <c r="CV60" i="10" s="1"/>
  <c r="CV229" i="10" s="1"/>
  <c r="CO60" i="10"/>
  <c r="CU60" i="10" s="1"/>
  <c r="CN60" i="10"/>
  <c r="CT60" i="10" s="1"/>
  <c r="CM60" i="10"/>
  <c r="DJ59" i="10"/>
  <c r="DI59" i="10"/>
  <c r="DH59" i="10"/>
  <c r="DG59" i="10"/>
  <c r="DF59" i="10"/>
  <c r="DE59" i="10"/>
  <c r="DD59" i="10"/>
  <c r="DC59" i="10"/>
  <c r="DB59" i="10"/>
  <c r="DA59" i="10"/>
  <c r="CZ59" i="10"/>
  <c r="CR59" i="10"/>
  <c r="CQ59" i="10"/>
  <c r="CP59" i="10"/>
  <c r="CV59" i="10" s="1"/>
  <c r="CO59" i="10"/>
  <c r="CU59" i="10"/>
  <c r="CN59" i="10"/>
  <c r="CT59" i="10" s="1"/>
  <c r="CM59" i="10"/>
  <c r="DJ58" i="10"/>
  <c r="DI58" i="10"/>
  <c r="DH58" i="10"/>
  <c r="DG58" i="10"/>
  <c r="DG227" i="10" s="1"/>
  <c r="DF58" i="10"/>
  <c r="DE58" i="10"/>
  <c r="DD58" i="10"/>
  <c r="DD227" i="10" s="1"/>
  <c r="DC58" i="10"/>
  <c r="DB58" i="10"/>
  <c r="DA58" i="10"/>
  <c r="CZ58" i="10"/>
  <c r="CR58" i="10"/>
  <c r="CQ58" i="10"/>
  <c r="CP58" i="10"/>
  <c r="CO58" i="10"/>
  <c r="CN58" i="10"/>
  <c r="CM58" i="10"/>
  <c r="CS58" i="10" s="1"/>
  <c r="DJ57" i="10"/>
  <c r="DI57" i="10"/>
  <c r="DH57" i="10"/>
  <c r="DG57" i="10"/>
  <c r="DF57" i="10"/>
  <c r="DF226" i="10" s="1"/>
  <c r="DE57" i="10"/>
  <c r="DD57" i="10"/>
  <c r="DC57" i="10"/>
  <c r="DB57" i="10"/>
  <c r="DB226" i="10" s="1"/>
  <c r="DA57" i="10"/>
  <c r="CZ57" i="10"/>
  <c r="CR57" i="10"/>
  <c r="CX57" i="10" s="1"/>
  <c r="CQ57" i="10"/>
  <c r="CP57" i="10"/>
  <c r="CV57" i="10" s="1"/>
  <c r="CO57" i="10"/>
  <c r="CN57" i="10"/>
  <c r="CM57" i="10"/>
  <c r="CS57" i="10" s="1"/>
  <c r="DJ56" i="10"/>
  <c r="DI56" i="10"/>
  <c r="DI225" i="10" s="1"/>
  <c r="DH56" i="10"/>
  <c r="DG56" i="10"/>
  <c r="DG225" i="10" s="1"/>
  <c r="DF56" i="10"/>
  <c r="DE56" i="10"/>
  <c r="DD56" i="10"/>
  <c r="DC56" i="10"/>
  <c r="DB56" i="10"/>
  <c r="DA56" i="10"/>
  <c r="CZ56" i="10"/>
  <c r="CR56" i="10"/>
  <c r="CQ56" i="10"/>
  <c r="CP56" i="10"/>
  <c r="CO56" i="10"/>
  <c r="CU56" i="10"/>
  <c r="CN56" i="10"/>
  <c r="CT56" i="10"/>
  <c r="CM56" i="10"/>
  <c r="CS56" i="10" s="1"/>
  <c r="DJ55" i="10"/>
  <c r="DI55" i="10"/>
  <c r="DH55" i="10"/>
  <c r="DG55" i="10"/>
  <c r="DF55" i="10"/>
  <c r="DE55" i="10"/>
  <c r="DD55" i="10"/>
  <c r="DD224" i="10" s="1"/>
  <c r="DC55" i="10"/>
  <c r="DB55" i="10"/>
  <c r="DB224" i="10" s="1"/>
  <c r="DA55" i="10"/>
  <c r="CZ55" i="10"/>
  <c r="CR55" i="10"/>
  <c r="CX55" i="10" s="1"/>
  <c r="CQ55" i="10"/>
  <c r="CP55" i="10"/>
  <c r="CV55" i="10" s="1"/>
  <c r="CV224" i="10" s="1"/>
  <c r="CO55" i="10"/>
  <c r="CU55" i="10" s="1"/>
  <c r="CN55" i="10"/>
  <c r="CT55" i="10" s="1"/>
  <c r="CM55" i="10"/>
  <c r="DJ54" i="10"/>
  <c r="DI54" i="10"/>
  <c r="DH54" i="10"/>
  <c r="DG54" i="10"/>
  <c r="DF54" i="10"/>
  <c r="DE54" i="10"/>
  <c r="DD54" i="10"/>
  <c r="DC54" i="10"/>
  <c r="DC223" i="10" s="1"/>
  <c r="DB54" i="10"/>
  <c r="DA54" i="10"/>
  <c r="CZ54" i="10"/>
  <c r="CR54" i="10"/>
  <c r="CQ54" i="10"/>
  <c r="CW54" i="10" s="1"/>
  <c r="CP54" i="10"/>
  <c r="CV54" i="10" s="1"/>
  <c r="CV223" i="10" s="1"/>
  <c r="CO54" i="10"/>
  <c r="CN54" i="10"/>
  <c r="CM54" i="10"/>
  <c r="CS54" i="10" s="1"/>
  <c r="DJ53" i="10"/>
  <c r="DI53" i="10"/>
  <c r="DH53" i="10"/>
  <c r="DG53" i="10"/>
  <c r="DG222" i="10" s="1"/>
  <c r="DF53" i="10"/>
  <c r="DE53" i="10"/>
  <c r="DD53" i="10"/>
  <c r="DD222" i="10" s="1"/>
  <c r="DC53" i="10"/>
  <c r="DB53" i="10"/>
  <c r="DA53" i="10"/>
  <c r="CZ53" i="10"/>
  <c r="CR53" i="10"/>
  <c r="CQ53" i="10"/>
  <c r="CP53" i="10"/>
  <c r="CV53" i="10" s="1"/>
  <c r="CO53" i="10"/>
  <c r="CN53" i="10"/>
  <c r="CM53" i="10"/>
  <c r="CS53" i="10" s="1"/>
  <c r="DJ52" i="10"/>
  <c r="DI52" i="10"/>
  <c r="DH52" i="10"/>
  <c r="DG52" i="10"/>
  <c r="DG221" i="10" s="1"/>
  <c r="DF52" i="10"/>
  <c r="DE52" i="10"/>
  <c r="DD52" i="10"/>
  <c r="DC52" i="10"/>
  <c r="DB52" i="10"/>
  <c r="DA52" i="10"/>
  <c r="CZ52" i="10"/>
  <c r="CR52" i="10"/>
  <c r="CX52" i="10" s="1"/>
  <c r="CQ52" i="10"/>
  <c r="CP52" i="10"/>
  <c r="CO52" i="10"/>
  <c r="CU52" i="10" s="1"/>
  <c r="CN52" i="10"/>
  <c r="CT52" i="10" s="1"/>
  <c r="CM52" i="10"/>
  <c r="CS52" i="10" s="1"/>
  <c r="DJ51" i="10"/>
  <c r="DI51" i="10"/>
  <c r="DH51" i="10"/>
  <c r="DG51" i="10"/>
  <c r="DF51" i="10"/>
  <c r="DF220" i="10" s="1"/>
  <c r="DE51" i="10"/>
  <c r="DD51" i="10"/>
  <c r="DC51" i="10"/>
  <c r="DB51" i="10"/>
  <c r="DA51" i="10"/>
  <c r="CZ51" i="10"/>
  <c r="CR51" i="10"/>
  <c r="CR220" i="10" s="1"/>
  <c r="CX51" i="10"/>
  <c r="CQ51" i="10"/>
  <c r="CW51" i="10" s="1"/>
  <c r="CP51" i="10"/>
  <c r="CO51" i="10"/>
  <c r="CN51" i="10"/>
  <c r="CT51" i="10" s="1"/>
  <c r="CM51" i="10"/>
  <c r="DJ50" i="10"/>
  <c r="DI50" i="10"/>
  <c r="DH50" i="10"/>
  <c r="DG50" i="10"/>
  <c r="DF50" i="10"/>
  <c r="DE50" i="10"/>
  <c r="DD50" i="10"/>
  <c r="DC50" i="10"/>
  <c r="DB50" i="10"/>
  <c r="DA50" i="10"/>
  <c r="CZ50" i="10"/>
  <c r="CR50" i="10"/>
  <c r="CX50" i="10" s="1"/>
  <c r="CQ50" i="10"/>
  <c r="CW50" i="10" s="1"/>
  <c r="CP50" i="10"/>
  <c r="CV50" i="10" s="1"/>
  <c r="CO50" i="10"/>
  <c r="CU50" i="10" s="1"/>
  <c r="CN50" i="10"/>
  <c r="CT50" i="10" s="1"/>
  <c r="CM50" i="10"/>
  <c r="CS50" i="10" s="1"/>
  <c r="DJ47" i="10"/>
  <c r="DE47" i="10"/>
  <c r="DC47" i="10"/>
  <c r="N47" i="10"/>
  <c r="O47" i="10"/>
  <c r="P47" i="10"/>
  <c r="Q47" i="10"/>
  <c r="H47" i="10"/>
  <c r="G47" i="10"/>
  <c r="F47" i="10"/>
  <c r="F209" i="10" s="1"/>
  <c r="E47" i="10"/>
  <c r="M47" i="10"/>
  <c r="C47" i="10"/>
  <c r="DJ46" i="10"/>
  <c r="DJ217" i="10" s="1"/>
  <c r="DI46" i="10"/>
  <c r="DH46" i="10"/>
  <c r="DG46" i="10"/>
  <c r="DF46" i="10"/>
  <c r="DE46" i="10"/>
  <c r="DD46" i="10"/>
  <c r="DC46" i="10"/>
  <c r="DB46" i="10"/>
  <c r="DA46" i="10"/>
  <c r="CZ46" i="10"/>
  <c r="CR46" i="10"/>
  <c r="CQ46" i="10"/>
  <c r="CW46" i="10" s="1"/>
  <c r="CP46" i="10"/>
  <c r="CV46" i="10" s="1"/>
  <c r="CO46" i="10"/>
  <c r="CU46" i="10" s="1"/>
  <c r="CN46" i="10"/>
  <c r="CT46" i="10" s="1"/>
  <c r="CM46" i="10"/>
  <c r="CS46" i="10" s="1"/>
  <c r="DJ45" i="10"/>
  <c r="DI45" i="10"/>
  <c r="DH45" i="10"/>
  <c r="DG45" i="10"/>
  <c r="DF45" i="10"/>
  <c r="DE45" i="10"/>
  <c r="DD45" i="10"/>
  <c r="DC45" i="10"/>
  <c r="DB45" i="10"/>
  <c r="DA45" i="10"/>
  <c r="CZ45" i="10"/>
  <c r="CR45" i="10"/>
  <c r="CQ45" i="10"/>
  <c r="CP45" i="10"/>
  <c r="CO45" i="10"/>
  <c r="CU45" i="10" s="1"/>
  <c r="CN45" i="10"/>
  <c r="CT45" i="10" s="1"/>
  <c r="CM45" i="10"/>
  <c r="CS45" i="10" s="1"/>
  <c r="DJ44" i="10"/>
  <c r="DI44" i="10"/>
  <c r="DH44" i="10"/>
  <c r="DG44" i="10"/>
  <c r="DF44" i="10"/>
  <c r="DE44" i="10"/>
  <c r="DD44" i="10"/>
  <c r="DC44" i="10"/>
  <c r="DB44" i="10"/>
  <c r="DA44" i="10"/>
  <c r="CZ44" i="10"/>
  <c r="CR44" i="10"/>
  <c r="CX44" i="10" s="1"/>
  <c r="CQ44" i="10"/>
  <c r="CW44" i="10" s="1"/>
  <c r="CP44" i="10"/>
  <c r="CV44" i="10" s="1"/>
  <c r="CO44" i="10"/>
  <c r="CU44" i="10" s="1"/>
  <c r="CN44" i="10"/>
  <c r="CT44" i="10"/>
  <c r="CM44" i="10"/>
  <c r="CS44" i="10"/>
  <c r="DJ43" i="10"/>
  <c r="DI43" i="10"/>
  <c r="DH43" i="10"/>
  <c r="DG43" i="10"/>
  <c r="DF43" i="10"/>
  <c r="DE43" i="10"/>
  <c r="DE214" i="10" s="1"/>
  <c r="DD43" i="10"/>
  <c r="DC43" i="10"/>
  <c r="DB43" i="10"/>
  <c r="DA43" i="10"/>
  <c r="CZ43" i="10"/>
  <c r="CR43" i="10"/>
  <c r="CX43" i="10" s="1"/>
  <c r="CQ43" i="10"/>
  <c r="CW43" i="10"/>
  <c r="CP43" i="10"/>
  <c r="CV43" i="10" s="1"/>
  <c r="CO43" i="10"/>
  <c r="CU43" i="10" s="1"/>
  <c r="CN43" i="10"/>
  <c r="CT43" i="10" s="1"/>
  <c r="CM43" i="10"/>
  <c r="CS43" i="10" s="1"/>
  <c r="DJ42" i="10"/>
  <c r="DJ213" i="10" s="1"/>
  <c r="DI42" i="10"/>
  <c r="DH42" i="10"/>
  <c r="DG42" i="10"/>
  <c r="DF42" i="10"/>
  <c r="DE42" i="10"/>
  <c r="DE213" i="10" s="1"/>
  <c r="DD42" i="10"/>
  <c r="DC42" i="10"/>
  <c r="DB42" i="10"/>
  <c r="DA42" i="10"/>
  <c r="CZ42" i="10"/>
  <c r="CR42" i="10"/>
  <c r="CQ42" i="10"/>
  <c r="CW42" i="10" s="1"/>
  <c r="CP42" i="10"/>
  <c r="CV42" i="10" s="1"/>
  <c r="CO42" i="10"/>
  <c r="CU42" i="10" s="1"/>
  <c r="CN42" i="10"/>
  <c r="CT42" i="10" s="1"/>
  <c r="CM42" i="10"/>
  <c r="CS42" i="10" s="1"/>
  <c r="DJ41" i="10"/>
  <c r="DI41" i="10"/>
  <c r="DH41" i="10"/>
  <c r="DG41" i="10"/>
  <c r="DF41" i="10"/>
  <c r="DE41" i="10"/>
  <c r="DD41" i="10"/>
  <c r="DC41" i="10"/>
  <c r="DB41" i="10"/>
  <c r="DA41" i="10"/>
  <c r="CZ41" i="10"/>
  <c r="CR41" i="10"/>
  <c r="CX41" i="10" s="1"/>
  <c r="CQ41" i="10"/>
  <c r="CW41" i="10" s="1"/>
  <c r="CP41" i="10"/>
  <c r="CV41" i="10" s="1"/>
  <c r="CO41" i="10"/>
  <c r="CU41" i="10" s="1"/>
  <c r="CN41" i="10"/>
  <c r="CT41" i="10" s="1"/>
  <c r="CM41" i="10"/>
  <c r="CS41" i="10" s="1"/>
  <c r="DJ40" i="10"/>
  <c r="DI40" i="10"/>
  <c r="DH40" i="10"/>
  <c r="DG40" i="10"/>
  <c r="DF40" i="10"/>
  <c r="DE40" i="10"/>
  <c r="DD40" i="10"/>
  <c r="DC40" i="10"/>
  <c r="DC211" i="10" s="1"/>
  <c r="DB40" i="10"/>
  <c r="DA40" i="10"/>
  <c r="CZ40" i="10"/>
  <c r="CR40" i="10"/>
  <c r="CX40" i="10" s="1"/>
  <c r="CQ40" i="10"/>
  <c r="CW40" i="10" s="1"/>
  <c r="CP40" i="10"/>
  <c r="CO40" i="10"/>
  <c r="CU40" i="10" s="1"/>
  <c r="CN40" i="10"/>
  <c r="CM40" i="10"/>
  <c r="CS40" i="10" s="1"/>
  <c r="DJ39" i="10"/>
  <c r="DI39" i="10"/>
  <c r="DH39" i="10"/>
  <c r="DG39" i="10"/>
  <c r="DF39" i="10"/>
  <c r="DE39" i="10"/>
  <c r="DD39" i="10"/>
  <c r="DC39" i="10"/>
  <c r="DB39" i="10"/>
  <c r="DA39" i="10"/>
  <c r="CZ39" i="10"/>
  <c r="CR39" i="10"/>
  <c r="CQ39" i="10"/>
  <c r="CW39" i="10" s="1"/>
  <c r="CP39" i="10"/>
  <c r="CV39" i="10" s="1"/>
  <c r="CO39" i="10"/>
  <c r="CN39" i="10"/>
  <c r="CT39" i="10"/>
  <c r="CM39" i="10"/>
  <c r="CS39" i="10"/>
  <c r="DJ38" i="10"/>
  <c r="DI38" i="10"/>
  <c r="DH38" i="10"/>
  <c r="DG38" i="10"/>
  <c r="DF38" i="10"/>
  <c r="DE38" i="10"/>
  <c r="DD38" i="10"/>
  <c r="DC38" i="10"/>
  <c r="DC209" i="10" s="1"/>
  <c r="DB38" i="10"/>
  <c r="DA38" i="10"/>
  <c r="CZ38" i="10"/>
  <c r="CR38" i="10"/>
  <c r="CQ38" i="10"/>
  <c r="CW38" i="10" s="1"/>
  <c r="CP38" i="10"/>
  <c r="CO38" i="10"/>
  <c r="CU38" i="10" s="1"/>
  <c r="CN38" i="10"/>
  <c r="CM38" i="10"/>
  <c r="CS38" i="10" s="1"/>
  <c r="DJ37" i="10"/>
  <c r="DI37" i="10"/>
  <c r="DH37" i="10"/>
  <c r="DG37" i="10"/>
  <c r="DF37" i="10"/>
  <c r="DE37" i="10"/>
  <c r="DE208" i="10"/>
  <c r="DD37" i="10"/>
  <c r="DC37" i="10"/>
  <c r="DC208" i="10" s="1"/>
  <c r="DB37" i="10"/>
  <c r="DA37" i="10"/>
  <c r="CZ37" i="10"/>
  <c r="CR37" i="10"/>
  <c r="CQ37" i="10"/>
  <c r="CW37" i="10"/>
  <c r="CP37" i="10"/>
  <c r="CO37" i="10"/>
  <c r="CU37" i="10" s="1"/>
  <c r="CN37" i="10"/>
  <c r="CT37" i="10" s="1"/>
  <c r="CM37" i="10"/>
  <c r="CS37" i="10" s="1"/>
  <c r="DJ36" i="10"/>
  <c r="DI36" i="10"/>
  <c r="DH36" i="10"/>
  <c r="DG36" i="10"/>
  <c r="DF36" i="10"/>
  <c r="DE36" i="10"/>
  <c r="DE207" i="10" s="1"/>
  <c r="DD36" i="10"/>
  <c r="DC36" i="10"/>
  <c r="DB36" i="10"/>
  <c r="DA36" i="10"/>
  <c r="CZ36" i="10"/>
  <c r="CR36" i="10"/>
  <c r="CX36" i="10" s="1"/>
  <c r="CQ36" i="10"/>
  <c r="CP36" i="10"/>
  <c r="CO36" i="10"/>
  <c r="CN36" i="10"/>
  <c r="CT36" i="10" s="1"/>
  <c r="CM36" i="10"/>
  <c r="CS36" i="10" s="1"/>
  <c r="DJ35" i="10"/>
  <c r="DI35" i="10"/>
  <c r="DH35" i="10"/>
  <c r="DG35" i="10"/>
  <c r="DF35" i="10"/>
  <c r="DE35" i="10"/>
  <c r="DE206" i="10" s="1"/>
  <c r="DD35" i="10"/>
  <c r="DC35" i="10"/>
  <c r="DB35" i="10"/>
  <c r="DA35" i="10"/>
  <c r="CZ35" i="10"/>
  <c r="CR35" i="10"/>
  <c r="CX35" i="10"/>
  <c r="CQ35" i="10"/>
  <c r="CW35" i="10"/>
  <c r="CP35" i="10"/>
  <c r="CV35" i="10"/>
  <c r="CO35" i="10"/>
  <c r="CU35" i="10" s="1"/>
  <c r="CN35" i="10"/>
  <c r="CT35" i="10" s="1"/>
  <c r="CM35" i="10"/>
  <c r="CS35" i="10" s="1"/>
  <c r="DJ34" i="10"/>
  <c r="DI34" i="10"/>
  <c r="DH34" i="10"/>
  <c r="DG34" i="10"/>
  <c r="DF34" i="10"/>
  <c r="DE34" i="10"/>
  <c r="DE205" i="10"/>
  <c r="DD34" i="10"/>
  <c r="DC34" i="10"/>
  <c r="DB34" i="10"/>
  <c r="DA34" i="10"/>
  <c r="CZ34" i="10"/>
  <c r="CR34" i="10"/>
  <c r="CQ34" i="10"/>
  <c r="CW34" i="10"/>
  <c r="CP34" i="10"/>
  <c r="CV34" i="10" s="1"/>
  <c r="CO34" i="10"/>
  <c r="CN34" i="10"/>
  <c r="CT34" i="10"/>
  <c r="CM34" i="10"/>
  <c r="CS34" i="10" s="1"/>
  <c r="DJ33" i="10"/>
  <c r="DI33" i="10"/>
  <c r="DH33" i="10"/>
  <c r="DG33" i="10"/>
  <c r="DF33" i="10"/>
  <c r="DE33" i="10"/>
  <c r="DD33" i="10"/>
  <c r="DC33" i="10"/>
  <c r="DB33" i="10"/>
  <c r="DA33" i="10"/>
  <c r="CZ33" i="10"/>
  <c r="CR33" i="10"/>
  <c r="CX33" i="10" s="1"/>
  <c r="CQ33" i="10"/>
  <c r="CW33" i="10" s="1"/>
  <c r="CP33" i="10"/>
  <c r="CV33" i="10" s="1"/>
  <c r="CO33" i="10"/>
  <c r="CU33" i="10" s="1"/>
  <c r="CN33" i="10"/>
  <c r="CM33" i="10"/>
  <c r="CS33" i="10" s="1"/>
  <c r="DJ32" i="10"/>
  <c r="DI32" i="10"/>
  <c r="DH32" i="10"/>
  <c r="DG32" i="10"/>
  <c r="DF32" i="10"/>
  <c r="DE32" i="10"/>
  <c r="DD32" i="10"/>
  <c r="DC32" i="10"/>
  <c r="DB32" i="10"/>
  <c r="DA32" i="10"/>
  <c r="CZ32" i="10"/>
  <c r="CR32" i="10"/>
  <c r="CX32" i="10" s="1"/>
  <c r="CQ32" i="10"/>
  <c r="CW32" i="10" s="1"/>
  <c r="CP32" i="10"/>
  <c r="CO32" i="10"/>
  <c r="CU32" i="10" s="1"/>
  <c r="CN32" i="10"/>
  <c r="CT32" i="10" s="1"/>
  <c r="CM32" i="10"/>
  <c r="CS32" i="10"/>
  <c r="DJ31" i="10"/>
  <c r="DI31" i="10"/>
  <c r="DH31" i="10"/>
  <c r="DG31" i="10"/>
  <c r="DF31" i="10"/>
  <c r="DE31" i="10"/>
  <c r="DD31" i="10"/>
  <c r="DC31" i="10"/>
  <c r="DB31" i="10"/>
  <c r="DA31" i="10"/>
  <c r="CZ31" i="10"/>
  <c r="CR31" i="10"/>
  <c r="CX31" i="10" s="1"/>
  <c r="CQ31" i="10"/>
  <c r="CW31" i="10" s="1"/>
  <c r="CP31" i="10"/>
  <c r="CV31" i="10" s="1"/>
  <c r="CO31" i="10"/>
  <c r="CU31" i="10" s="1"/>
  <c r="CN31" i="10"/>
  <c r="CT31" i="10" s="1"/>
  <c r="CM31" i="10"/>
  <c r="CS31" i="10" s="1"/>
  <c r="DJ30" i="10"/>
  <c r="DI30" i="10"/>
  <c r="DH30" i="10"/>
  <c r="DG30" i="10"/>
  <c r="DF30" i="10"/>
  <c r="DE30" i="10"/>
  <c r="DD30" i="10"/>
  <c r="DC30" i="10"/>
  <c r="DB30" i="10"/>
  <c r="DA30" i="10"/>
  <c r="CZ30" i="10"/>
  <c r="CR30" i="10"/>
  <c r="CQ30" i="10"/>
  <c r="CW30" i="10" s="1"/>
  <c r="CP30" i="10"/>
  <c r="CO30" i="10"/>
  <c r="CU30" i="10" s="1"/>
  <c r="CN30" i="10"/>
  <c r="CM30" i="10"/>
  <c r="CS30" i="10" s="1"/>
  <c r="DJ29" i="10"/>
  <c r="DI29" i="10"/>
  <c r="DH29" i="10"/>
  <c r="DG29" i="10"/>
  <c r="DF29" i="10"/>
  <c r="DE29" i="10"/>
  <c r="DD29" i="10"/>
  <c r="DC29" i="10"/>
  <c r="DB29" i="10"/>
  <c r="DA29" i="10"/>
  <c r="CZ29" i="10"/>
  <c r="CR29" i="10"/>
  <c r="CQ29" i="10"/>
  <c r="CP29" i="10"/>
  <c r="CO29" i="10"/>
  <c r="CU29" i="10" s="1"/>
  <c r="CN29" i="10"/>
  <c r="CT29" i="10" s="1"/>
  <c r="CM29" i="10"/>
  <c r="CS29" i="10"/>
  <c r="DJ28" i="10"/>
  <c r="DI28" i="10"/>
  <c r="DH28" i="10"/>
  <c r="DG28" i="10"/>
  <c r="DF28" i="10"/>
  <c r="DE28" i="10"/>
  <c r="DD28" i="10"/>
  <c r="DC28" i="10"/>
  <c r="DB28" i="10"/>
  <c r="DA28" i="10"/>
  <c r="CZ28" i="10"/>
  <c r="CR28" i="10"/>
  <c r="CX28" i="10" s="1"/>
  <c r="CQ28" i="10"/>
  <c r="CW28" i="10" s="1"/>
  <c r="CP28" i="10"/>
  <c r="CV28" i="10" s="1"/>
  <c r="CO28" i="10"/>
  <c r="CU28" i="10" s="1"/>
  <c r="CN28" i="10"/>
  <c r="CT28" i="10" s="1"/>
  <c r="CM28" i="10"/>
  <c r="CS28" i="10" s="1"/>
  <c r="CM7" i="10"/>
  <c r="CS7" i="10" s="1"/>
  <c r="CN7" i="10"/>
  <c r="CT7" i="10" s="1"/>
  <c r="CO7" i="10"/>
  <c r="CU7" i="10" s="1"/>
  <c r="CP7" i="10"/>
  <c r="CV7" i="10" s="1"/>
  <c r="CQ7" i="10"/>
  <c r="CW7" i="10" s="1"/>
  <c r="CR7" i="10"/>
  <c r="CX7" i="10" s="1"/>
  <c r="CZ7" i="10"/>
  <c r="DA7" i="10"/>
  <c r="DB7" i="10"/>
  <c r="DC7" i="10"/>
  <c r="DD7" i="10"/>
  <c r="DE7" i="10"/>
  <c r="DF7" i="10"/>
  <c r="DG7" i="10"/>
  <c r="DH7" i="10"/>
  <c r="DI7" i="10"/>
  <c r="DJ7" i="10"/>
  <c r="CM8" i="10"/>
  <c r="CS8" i="10" s="1"/>
  <c r="CN8" i="10"/>
  <c r="CT8" i="10" s="1"/>
  <c r="CO8" i="10"/>
  <c r="CU8" i="10" s="1"/>
  <c r="CP8" i="10"/>
  <c r="CV8" i="10" s="1"/>
  <c r="CQ8" i="10"/>
  <c r="CR8" i="10"/>
  <c r="CX8" i="10" s="1"/>
  <c r="CZ8" i="10"/>
  <c r="DA8" i="10"/>
  <c r="DB8" i="10"/>
  <c r="DC8" i="10"/>
  <c r="DD8" i="10"/>
  <c r="DE8" i="10"/>
  <c r="DF8" i="10"/>
  <c r="DG8" i="10"/>
  <c r="DH8" i="10"/>
  <c r="DI8" i="10"/>
  <c r="DJ8" i="10"/>
  <c r="CM9" i="10"/>
  <c r="CS9" i="10" s="1"/>
  <c r="CN9" i="10"/>
  <c r="CO9" i="10"/>
  <c r="CU9" i="10" s="1"/>
  <c r="CP9" i="10"/>
  <c r="CV9" i="10" s="1"/>
  <c r="CQ9" i="10"/>
  <c r="CR9" i="10"/>
  <c r="CX9" i="10" s="1"/>
  <c r="CZ9" i="10"/>
  <c r="DA9" i="10"/>
  <c r="DB9" i="10"/>
  <c r="DC9" i="10"/>
  <c r="DD9" i="10"/>
  <c r="DE9" i="10"/>
  <c r="DF9" i="10"/>
  <c r="DG9" i="10"/>
  <c r="DH9" i="10"/>
  <c r="DI9" i="10"/>
  <c r="DJ9" i="10"/>
  <c r="CM10" i="10"/>
  <c r="CS10" i="10" s="1"/>
  <c r="CN10" i="10"/>
  <c r="CT10" i="10" s="1"/>
  <c r="CO10" i="10"/>
  <c r="CU10" i="10" s="1"/>
  <c r="CP10" i="10"/>
  <c r="CV10" i="10" s="1"/>
  <c r="CQ10" i="10"/>
  <c r="CR10" i="10"/>
  <c r="CX10" i="10" s="1"/>
  <c r="CZ10" i="10"/>
  <c r="DA10" i="10"/>
  <c r="DB10" i="10"/>
  <c r="DC10" i="10"/>
  <c r="DD10" i="10"/>
  <c r="DE10" i="10"/>
  <c r="DF10" i="10"/>
  <c r="DG10" i="10"/>
  <c r="DH10" i="10"/>
  <c r="DI10" i="10"/>
  <c r="DJ10" i="10"/>
  <c r="CM11" i="10"/>
  <c r="CS11" i="10" s="1"/>
  <c r="CN11" i="10"/>
  <c r="CT11" i="10" s="1"/>
  <c r="CO11" i="10"/>
  <c r="CP11" i="10"/>
  <c r="CQ11" i="10"/>
  <c r="CW11" i="10" s="1"/>
  <c r="CR11" i="10"/>
  <c r="CX11" i="10" s="1"/>
  <c r="CZ11" i="10"/>
  <c r="DA11" i="10"/>
  <c r="DB11" i="10"/>
  <c r="DC11" i="10"/>
  <c r="DD11" i="10"/>
  <c r="DE11" i="10"/>
  <c r="DF11" i="10"/>
  <c r="DG11" i="10"/>
  <c r="DH11" i="10"/>
  <c r="DI11" i="10"/>
  <c r="DJ11" i="10"/>
  <c r="CM12" i="10"/>
  <c r="CN12" i="10"/>
  <c r="CT12" i="10" s="1"/>
  <c r="CO12" i="10"/>
  <c r="CU12" i="10" s="1"/>
  <c r="CP12" i="10"/>
  <c r="CV12" i="10" s="1"/>
  <c r="CQ12" i="10"/>
  <c r="CR12" i="10"/>
  <c r="CX12" i="10" s="1"/>
  <c r="CS12" i="10"/>
  <c r="CZ12" i="10"/>
  <c r="DA12" i="10"/>
  <c r="DB12" i="10"/>
  <c r="DC12" i="10"/>
  <c r="DD12" i="10"/>
  <c r="DE12" i="10"/>
  <c r="DF12" i="10"/>
  <c r="DG12" i="10"/>
  <c r="DH12" i="10"/>
  <c r="DI12" i="10"/>
  <c r="DJ12" i="10"/>
  <c r="CM13" i="10"/>
  <c r="CS13" i="10" s="1"/>
  <c r="CN13" i="10"/>
  <c r="CT13" i="10" s="1"/>
  <c r="CO13" i="10"/>
  <c r="CU13" i="10" s="1"/>
  <c r="CP13" i="10"/>
  <c r="CV13" i="10" s="1"/>
  <c r="CQ13" i="10"/>
  <c r="CW13" i="10" s="1"/>
  <c r="CR13" i="10"/>
  <c r="CX13" i="10"/>
  <c r="CZ13" i="10"/>
  <c r="DA13" i="10"/>
  <c r="DB13" i="10"/>
  <c r="DC13" i="10"/>
  <c r="DD13" i="10"/>
  <c r="DE13" i="10"/>
  <c r="DF13" i="10"/>
  <c r="DG13" i="10"/>
  <c r="DH13" i="10"/>
  <c r="DI13" i="10"/>
  <c r="DJ13" i="10"/>
  <c r="CM14" i="10"/>
  <c r="CS14" i="10" s="1"/>
  <c r="CN14" i="10"/>
  <c r="CT14" i="10" s="1"/>
  <c r="CO14" i="10"/>
  <c r="CU14" i="10" s="1"/>
  <c r="CP14" i="10"/>
  <c r="CQ14" i="10"/>
  <c r="CR14" i="10"/>
  <c r="CX14" i="10"/>
  <c r="CZ14" i="10"/>
  <c r="CY14" i="10" s="1"/>
  <c r="DA14" i="10"/>
  <c r="DB14" i="10"/>
  <c r="DC14" i="10"/>
  <c r="DD14" i="10"/>
  <c r="DE14" i="10"/>
  <c r="DF14" i="10"/>
  <c r="DG14" i="10"/>
  <c r="DH14" i="10"/>
  <c r="DI14" i="10"/>
  <c r="DJ14" i="10"/>
  <c r="CM15" i="10"/>
  <c r="CS15" i="10" s="1"/>
  <c r="CN15" i="10"/>
  <c r="CT15" i="10" s="1"/>
  <c r="CO15" i="10"/>
  <c r="CU15" i="10" s="1"/>
  <c r="CP15" i="10"/>
  <c r="CV15" i="10" s="1"/>
  <c r="CQ15" i="10"/>
  <c r="CW15" i="10" s="1"/>
  <c r="CR15" i="10"/>
  <c r="CX15" i="10" s="1"/>
  <c r="CZ15" i="10"/>
  <c r="DA15" i="10"/>
  <c r="DB15" i="10"/>
  <c r="DC15" i="10"/>
  <c r="DD15" i="10"/>
  <c r="DE15" i="10"/>
  <c r="DF15" i="10"/>
  <c r="DG15" i="10"/>
  <c r="DH15" i="10"/>
  <c r="DI15" i="10"/>
  <c r="DJ15" i="10"/>
  <c r="CM16" i="10"/>
  <c r="CS16" i="10" s="1"/>
  <c r="CN16" i="10"/>
  <c r="CT16" i="10" s="1"/>
  <c r="CO16" i="10"/>
  <c r="CU16" i="10" s="1"/>
  <c r="CP16" i="10"/>
  <c r="CV16" i="10" s="1"/>
  <c r="CQ16" i="10"/>
  <c r="CR16" i="10"/>
  <c r="CX16" i="10" s="1"/>
  <c r="CZ16" i="10"/>
  <c r="DA16" i="10"/>
  <c r="DB16" i="10"/>
  <c r="DC16" i="10"/>
  <c r="DD16" i="10"/>
  <c r="DE16" i="10"/>
  <c r="DF16" i="10"/>
  <c r="DG16" i="10"/>
  <c r="DH16" i="10"/>
  <c r="DI16" i="10"/>
  <c r="DJ16" i="10"/>
  <c r="CM17" i="10"/>
  <c r="CS17" i="10" s="1"/>
  <c r="CN17" i="10"/>
  <c r="CO17" i="10"/>
  <c r="CU17" i="10" s="1"/>
  <c r="CP17" i="10"/>
  <c r="CV17" i="10" s="1"/>
  <c r="CQ17" i="10"/>
  <c r="CR17" i="10"/>
  <c r="CX17" i="10" s="1"/>
  <c r="CZ17" i="10"/>
  <c r="DA17" i="10"/>
  <c r="DB17" i="10"/>
  <c r="DC17" i="10"/>
  <c r="DD17" i="10"/>
  <c r="DE17" i="10"/>
  <c r="DF17" i="10"/>
  <c r="DG17" i="10"/>
  <c r="DH17" i="10"/>
  <c r="DI17" i="10"/>
  <c r="DJ17" i="10"/>
  <c r="CM18" i="10"/>
  <c r="CS18" i="10" s="1"/>
  <c r="CN18" i="10"/>
  <c r="CT18" i="10" s="1"/>
  <c r="CO18" i="10"/>
  <c r="CU18" i="10" s="1"/>
  <c r="CP18" i="10"/>
  <c r="CV18" i="10" s="1"/>
  <c r="CQ18" i="10"/>
  <c r="CW18" i="10" s="1"/>
  <c r="CR18" i="10"/>
  <c r="CZ18" i="10"/>
  <c r="DA18" i="10"/>
  <c r="DB18" i="10"/>
  <c r="DC18" i="10"/>
  <c r="DD18" i="10"/>
  <c r="DE18" i="10"/>
  <c r="DF18" i="10"/>
  <c r="DG18" i="10"/>
  <c r="DH18" i="10"/>
  <c r="DI18" i="10"/>
  <c r="DJ18" i="10"/>
  <c r="CM19" i="10"/>
  <c r="CS19" i="10" s="1"/>
  <c r="CN19" i="10"/>
  <c r="CO19" i="10"/>
  <c r="CP19" i="10"/>
  <c r="CV19" i="10" s="1"/>
  <c r="CQ19" i="10"/>
  <c r="CW19" i="10" s="1"/>
  <c r="CR19" i="10"/>
  <c r="CX19" i="10" s="1"/>
  <c r="CZ19" i="10"/>
  <c r="DA19" i="10"/>
  <c r="DB19" i="10"/>
  <c r="DC19" i="10"/>
  <c r="DD19" i="10"/>
  <c r="DE19" i="10"/>
  <c r="DF19" i="10"/>
  <c r="DG19" i="10"/>
  <c r="DH19" i="10"/>
  <c r="DI19" i="10"/>
  <c r="DJ19" i="10"/>
  <c r="CM20" i="10"/>
  <c r="CS20" i="10" s="1"/>
  <c r="CN20" i="10"/>
  <c r="CO20" i="10"/>
  <c r="CP20" i="10"/>
  <c r="CQ20" i="10"/>
  <c r="CW20" i="10" s="1"/>
  <c r="CR20" i="10"/>
  <c r="CZ20" i="10"/>
  <c r="DA20" i="10"/>
  <c r="DB20" i="10"/>
  <c r="DC20" i="10"/>
  <c r="DD20" i="10"/>
  <c r="DE20" i="10"/>
  <c r="DF20" i="10"/>
  <c r="DG20" i="10"/>
  <c r="DH20" i="10"/>
  <c r="DI20" i="10"/>
  <c r="DJ20" i="10"/>
  <c r="CM21" i="10"/>
  <c r="CS21" i="10" s="1"/>
  <c r="CN21" i="10"/>
  <c r="CT21" i="10" s="1"/>
  <c r="CO21" i="10"/>
  <c r="CP21" i="10"/>
  <c r="CV21" i="10" s="1"/>
  <c r="CQ21" i="10"/>
  <c r="CW21" i="10" s="1"/>
  <c r="CR21" i="10"/>
  <c r="CX21" i="10" s="1"/>
  <c r="CZ21" i="10"/>
  <c r="DA21" i="10"/>
  <c r="DB21" i="10"/>
  <c r="DC21" i="10"/>
  <c r="DD21" i="10"/>
  <c r="DE21" i="10"/>
  <c r="DF21" i="10"/>
  <c r="DG21" i="10"/>
  <c r="DH21" i="10"/>
  <c r="DI21" i="10"/>
  <c r="DJ21" i="10"/>
  <c r="CM22" i="10"/>
  <c r="CS22" i="10" s="1"/>
  <c r="CN22" i="10"/>
  <c r="CO22" i="10"/>
  <c r="CU22" i="10" s="1"/>
  <c r="CP22" i="10"/>
  <c r="CV22" i="10" s="1"/>
  <c r="CQ22" i="10"/>
  <c r="CW22" i="10" s="1"/>
  <c r="CR22" i="10"/>
  <c r="CX22" i="10" s="1"/>
  <c r="CZ22" i="10"/>
  <c r="DA22" i="10"/>
  <c r="DB22" i="10"/>
  <c r="DC22" i="10"/>
  <c r="DD22" i="10"/>
  <c r="DE22" i="10"/>
  <c r="DF22" i="10"/>
  <c r="DG22" i="10"/>
  <c r="DH22" i="10"/>
  <c r="DI22" i="10"/>
  <c r="DJ22" i="10"/>
  <c r="CM23" i="10"/>
  <c r="CS23" i="10"/>
  <c r="CN23" i="10"/>
  <c r="CT23" i="10" s="1"/>
  <c r="CO23" i="10"/>
  <c r="CP23" i="10"/>
  <c r="CV23" i="10" s="1"/>
  <c r="CQ23" i="10"/>
  <c r="CW23" i="10" s="1"/>
  <c r="CR23" i="10"/>
  <c r="CX23" i="10" s="1"/>
  <c r="CZ23" i="10"/>
  <c r="DA23" i="10"/>
  <c r="DB23" i="10"/>
  <c r="DC23" i="10"/>
  <c r="DD23" i="10"/>
  <c r="DE23" i="10"/>
  <c r="DF23" i="10"/>
  <c r="DG23" i="10"/>
  <c r="DH23" i="10"/>
  <c r="DI23" i="10"/>
  <c r="DJ23" i="10"/>
  <c r="CM24" i="10"/>
  <c r="CS24" i="10" s="1"/>
  <c r="CN24" i="10"/>
  <c r="CT24" i="10" s="1"/>
  <c r="CO24" i="10"/>
  <c r="CP24" i="10"/>
  <c r="CQ24" i="10"/>
  <c r="CW24" i="10" s="1"/>
  <c r="CR24" i="10"/>
  <c r="CZ24" i="10"/>
  <c r="DA24" i="10"/>
  <c r="DB24" i="10"/>
  <c r="DC24" i="10"/>
  <c r="DD24" i="10"/>
  <c r="DE24" i="10"/>
  <c r="DF24" i="10"/>
  <c r="DG24" i="10"/>
  <c r="DH24" i="10"/>
  <c r="DI24" i="10"/>
  <c r="DJ24" i="10"/>
  <c r="M25" i="10"/>
  <c r="N25" i="10"/>
  <c r="O25" i="10"/>
  <c r="P25" i="10"/>
  <c r="P182" i="10" s="1"/>
  <c r="Q25" i="10"/>
  <c r="Q190" i="10" s="1"/>
  <c r="C25" i="10"/>
  <c r="E25" i="10"/>
  <c r="F25" i="10"/>
  <c r="G25" i="10"/>
  <c r="H25" i="10"/>
  <c r="DG25" i="10"/>
  <c r="K7" i="10"/>
  <c r="R180" i="10"/>
  <c r="AA180" i="10"/>
  <c r="AD180" i="10"/>
  <c r="AX180" i="10"/>
  <c r="BD180" i="10"/>
  <c r="BJ180" i="10"/>
  <c r="BP180" i="10"/>
  <c r="BW180" i="10"/>
  <c r="CB180" i="10"/>
  <c r="CG180" i="10"/>
  <c r="CJ180" i="10"/>
  <c r="K8" i="10"/>
  <c r="S181" i="10"/>
  <c r="AG181" i="10"/>
  <c r="AR181" i="10"/>
  <c r="AX181" i="10"/>
  <c r="BC181" i="10"/>
  <c r="BH181" i="10"/>
  <c r="BK181" i="10"/>
  <c r="BS181" i="10"/>
  <c r="CA181" i="10"/>
  <c r="CB181" i="10"/>
  <c r="CG181" i="10"/>
  <c r="CJ181" i="10"/>
  <c r="K9" i="10"/>
  <c r="Y182" i="10"/>
  <c r="AG182" i="10"/>
  <c r="AL182" i="10"/>
  <c r="AQ182" i="10"/>
  <c r="AU182" i="10"/>
  <c r="AX182" i="10"/>
  <c r="AZ182" i="10"/>
  <c r="BH182" i="10"/>
  <c r="BK182" i="10"/>
  <c r="BN182" i="10"/>
  <c r="BR182" i="10"/>
  <c r="BV182" i="10"/>
  <c r="BW182" i="10"/>
  <c r="BX182" i="10"/>
  <c r="CA182" i="10"/>
  <c r="K10" i="10"/>
  <c r="V183" i="10"/>
  <c r="AA183" i="10"/>
  <c r="AD183" i="10"/>
  <c r="AF183" i="10"/>
  <c r="AL183" i="10"/>
  <c r="AX183" i="10"/>
  <c r="BV183" i="10"/>
  <c r="CB183" i="10"/>
  <c r="CE183" i="10"/>
  <c r="CG183" i="10"/>
  <c r="CI183" i="10"/>
  <c r="CJ183" i="10"/>
  <c r="K11" i="10"/>
  <c r="V184" i="10"/>
  <c r="AD184" i="10"/>
  <c r="AF184" i="10"/>
  <c r="AG184" i="10"/>
  <c r="AJ184" i="10"/>
  <c r="AU184" i="10"/>
  <c r="BC184" i="10"/>
  <c r="BK184" i="10"/>
  <c r="BN184" i="10"/>
  <c r="BS184" i="10"/>
  <c r="CI184" i="10"/>
  <c r="K12" i="10"/>
  <c r="V185" i="10"/>
  <c r="AD185" i="10"/>
  <c r="AL185" i="10"/>
  <c r="AZ185" i="10"/>
  <c r="BB185" i="10"/>
  <c r="BC185" i="10"/>
  <c r="BH185" i="10"/>
  <c r="BS185" i="10"/>
  <c r="BV185" i="10"/>
  <c r="BX185" i="10"/>
  <c r="CA185" i="10"/>
  <c r="CF185" i="10"/>
  <c r="CJ185" i="10"/>
  <c r="K13" i="10"/>
  <c r="S186" i="10"/>
  <c r="Y186" i="10"/>
  <c r="AA186" i="10"/>
  <c r="AC186" i="10"/>
  <c r="AG186" i="10"/>
  <c r="AJ186" i="10"/>
  <c r="AR186" i="10"/>
  <c r="AU186" i="10"/>
  <c r="AZ186" i="10"/>
  <c r="BC186" i="10"/>
  <c r="BK186" i="10"/>
  <c r="BO186" i="10"/>
  <c r="BS186" i="10"/>
  <c r="BV186" i="10"/>
  <c r="BX186" i="10"/>
  <c r="CA186" i="10"/>
  <c r="CB186" i="10"/>
  <c r="CJ186" i="10"/>
  <c r="K14" i="10"/>
  <c r="V187" i="10"/>
  <c r="AG187" i="10"/>
  <c r="AL187" i="10"/>
  <c r="AN187" i="10"/>
  <c r="AR187" i="10"/>
  <c r="BN187" i="10"/>
  <c r="BR187" i="10"/>
  <c r="BV187" i="10"/>
  <c r="CB187" i="10"/>
  <c r="CG187" i="10"/>
  <c r="CI187" i="10"/>
  <c r="CJ187" i="10"/>
  <c r="K15" i="10"/>
  <c r="U188" i="10"/>
  <c r="W188" i="10"/>
  <c r="AA188" i="10"/>
  <c r="AG188" i="10"/>
  <c r="AN188" i="10"/>
  <c r="AP188" i="10"/>
  <c r="AU188" i="10"/>
  <c r="BC188" i="10"/>
  <c r="BG188" i="10"/>
  <c r="BH188" i="10"/>
  <c r="BK188" i="10"/>
  <c r="BM188" i="10"/>
  <c r="BW188" i="10"/>
  <c r="BZ188" i="10"/>
  <c r="CA188" i="10"/>
  <c r="K16" i="10"/>
  <c r="P189" i="10"/>
  <c r="S189" i="10"/>
  <c r="V189" i="10"/>
  <c r="Y189" i="10"/>
  <c r="AA189" i="10"/>
  <c r="AB189" i="10"/>
  <c r="AD189" i="10"/>
  <c r="BF189" i="10"/>
  <c r="BH189" i="10"/>
  <c r="BJ189" i="10"/>
  <c r="BO189" i="10"/>
  <c r="BR189" i="10"/>
  <c r="BX189" i="10"/>
  <c r="CB189" i="10"/>
  <c r="CJ189" i="10"/>
  <c r="K17" i="10"/>
  <c r="AA190" i="10"/>
  <c r="AG190" i="10"/>
  <c r="AL190" i="10"/>
  <c r="AP190" i="10"/>
  <c r="AR190" i="10"/>
  <c r="AS190" i="10"/>
  <c r="AU190" i="10"/>
  <c r="AZ190" i="10"/>
  <c r="BB190" i="10"/>
  <c r="BC190" i="10"/>
  <c r="BF190" i="10"/>
  <c r="BJ190" i="10"/>
  <c r="BK190" i="10"/>
  <c r="BP190" i="10"/>
  <c r="BS190" i="10"/>
  <c r="CA190" i="10"/>
  <c r="CE190" i="10"/>
  <c r="K18" i="10"/>
  <c r="R191" i="10"/>
  <c r="V191" i="10"/>
  <c r="AA191" i="10"/>
  <c r="AJ191" i="10"/>
  <c r="AN191" i="10"/>
  <c r="AZ191" i="10"/>
  <c r="BN191" i="10"/>
  <c r="BP191" i="10"/>
  <c r="BV191" i="10"/>
  <c r="CE191" i="10"/>
  <c r="CG191" i="10"/>
  <c r="CJ191" i="10"/>
  <c r="K19" i="10"/>
  <c r="U192" i="10"/>
  <c r="V192" i="10"/>
  <c r="AD192" i="10"/>
  <c r="AG192" i="10"/>
  <c r="AL192" i="10"/>
  <c r="AP192" i="10"/>
  <c r="AQ192" i="10"/>
  <c r="AR192" i="10"/>
  <c r="AS192" i="10"/>
  <c r="AZ192" i="10"/>
  <c r="BA192" i="10"/>
  <c r="BC192" i="10"/>
  <c r="BF192" i="10"/>
  <c r="BG192" i="10"/>
  <c r="BK192" i="10"/>
  <c r="BO192" i="10"/>
  <c r="BP192" i="10"/>
  <c r="BV192" i="10"/>
  <c r="BW192" i="10"/>
  <c r="BX192" i="10"/>
  <c r="BY192" i="10"/>
  <c r="CA192" i="10"/>
  <c r="CG192" i="10"/>
  <c r="K20" i="10"/>
  <c r="R193" i="10"/>
  <c r="S193" i="10"/>
  <c r="V193" i="10"/>
  <c r="X193" i="10"/>
  <c r="Y193" i="10"/>
  <c r="AA193" i="10"/>
  <c r="AD193" i="10"/>
  <c r="AL193" i="10"/>
  <c r="AP193" i="10"/>
  <c r="AR193" i="10"/>
  <c r="AU193" i="10"/>
  <c r="AZ193" i="10"/>
  <c r="BC193" i="10"/>
  <c r="BF193" i="10"/>
  <c r="BH193" i="10"/>
  <c r="BK193" i="10"/>
  <c r="BN193" i="10"/>
  <c r="BP193" i="10"/>
  <c r="BS193" i="10"/>
  <c r="BX193" i="10"/>
  <c r="CA193" i="10"/>
  <c r="CB193" i="10"/>
  <c r="CG193" i="10"/>
  <c r="CJ193" i="10"/>
  <c r="CL193" i="10"/>
  <c r="K21" i="10"/>
  <c r="S194" i="10"/>
  <c r="X194" i="10"/>
  <c r="Y194" i="10"/>
  <c r="AA194" i="10"/>
  <c r="AG194" i="10"/>
  <c r="AO194" i="10"/>
  <c r="AQ194" i="10"/>
  <c r="AR194" i="10"/>
  <c r="AU194" i="10"/>
  <c r="BC194" i="10"/>
  <c r="BG194" i="10"/>
  <c r="BH194" i="10"/>
  <c r="BK194" i="10"/>
  <c r="BP194" i="10"/>
  <c r="BS194" i="10"/>
  <c r="BU194" i="10"/>
  <c r="BW194" i="10"/>
  <c r="CB194" i="10"/>
  <c r="CG194" i="10"/>
  <c r="CJ194" i="10"/>
  <c r="K22" i="10"/>
  <c r="R195" i="10"/>
  <c r="V195" i="10"/>
  <c r="Y195" i="10"/>
  <c r="Z195" i="10"/>
  <c r="AA195" i="10"/>
  <c r="AG195" i="10"/>
  <c r="AJ195" i="10"/>
  <c r="AL195" i="10"/>
  <c r="AP195" i="10"/>
  <c r="AT195" i="10"/>
  <c r="AZ195" i="10"/>
  <c r="BH195" i="10"/>
  <c r="BM195" i="10"/>
  <c r="BN195" i="10"/>
  <c r="BP195" i="10"/>
  <c r="BV195" i="10"/>
  <c r="BX195" i="10"/>
  <c r="CB195" i="10"/>
  <c r="CE195" i="10"/>
  <c r="CG195" i="10"/>
  <c r="CJ195" i="10"/>
  <c r="K23" i="10"/>
  <c r="N196" i="10"/>
  <c r="R196" i="10"/>
  <c r="S196" i="10"/>
  <c r="AA196" i="10"/>
  <c r="AG196" i="10"/>
  <c r="AJ196" i="10"/>
  <c r="AK196" i="10"/>
  <c r="AU196" i="10"/>
  <c r="AZ196" i="10"/>
  <c r="BC196" i="10"/>
  <c r="BH196" i="10"/>
  <c r="BJ196" i="10"/>
  <c r="BK196" i="10"/>
  <c r="BO196" i="10"/>
  <c r="BP196" i="10"/>
  <c r="BR196" i="10"/>
  <c r="CA196" i="10"/>
  <c r="CE196" i="10"/>
  <c r="K24" i="10"/>
  <c r="S197" i="10"/>
  <c r="V197" i="10"/>
  <c r="X197" i="10"/>
  <c r="AA197" i="10"/>
  <c r="AD197" i="10"/>
  <c r="AL197" i="10"/>
  <c r="AP197" i="10"/>
  <c r="AR197" i="10"/>
  <c r="AX197" i="10"/>
  <c r="AY197" i="10"/>
  <c r="AZ197" i="10"/>
  <c r="BG197" i="10"/>
  <c r="BP197" i="10"/>
  <c r="BV197" i="10"/>
  <c r="BZ197" i="10"/>
  <c r="CB197" i="10"/>
  <c r="CF197" i="10"/>
  <c r="CG197" i="10"/>
  <c r="CJ197" i="10"/>
  <c r="K29" i="10"/>
  <c r="M200" i="10"/>
  <c r="O200" i="10"/>
  <c r="P200" i="10"/>
  <c r="V200" i="10"/>
  <c r="Y200" i="10"/>
  <c r="AD200" i="10"/>
  <c r="AT200" i="10"/>
  <c r="AX200" i="10"/>
  <c r="AZ200" i="10"/>
  <c r="BI200" i="10"/>
  <c r="BO200" i="10"/>
  <c r="BT200" i="10"/>
  <c r="BY200" i="10"/>
  <c r="CD200" i="10"/>
  <c r="CJ200" i="10"/>
  <c r="CK200" i="10"/>
  <c r="CL200" i="10"/>
  <c r="K30" i="10"/>
  <c r="V201" i="10"/>
  <c r="Y201" i="10"/>
  <c r="AB201" i="10"/>
  <c r="AD201" i="10"/>
  <c r="AJ201" i="10"/>
  <c r="AR201" i="10"/>
  <c r="AX201" i="10"/>
  <c r="AZ201" i="10"/>
  <c r="BG201" i="10"/>
  <c r="BK201" i="10"/>
  <c r="BL201" i="10"/>
  <c r="BQ201" i="10"/>
  <c r="BT201" i="10"/>
  <c r="BZ201" i="10"/>
  <c r="CB201" i="10"/>
  <c r="CD201" i="10"/>
  <c r="CL201" i="10"/>
  <c r="DE201" i="10"/>
  <c r="K31" i="10"/>
  <c r="M202" i="10"/>
  <c r="N202" i="10"/>
  <c r="P202" i="10"/>
  <c r="Y202" i="10"/>
  <c r="AD202" i="10"/>
  <c r="AL202" i="10"/>
  <c r="AR202" i="10"/>
  <c r="AX202" i="10"/>
  <c r="AZ202" i="10"/>
  <c r="BI202" i="10"/>
  <c r="BL202" i="10"/>
  <c r="BT202" i="10"/>
  <c r="BZ202" i="10"/>
  <c r="CB202" i="10"/>
  <c r="CC202" i="10"/>
  <c r="CD202" i="10"/>
  <c r="CF202" i="10"/>
  <c r="CJ202" i="10"/>
  <c r="CK202" i="10"/>
  <c r="CL202" i="10"/>
  <c r="K32" i="10"/>
  <c r="M203" i="10"/>
  <c r="Q203" i="10"/>
  <c r="T203" i="10"/>
  <c r="V203" i="10"/>
  <c r="Y203" i="10"/>
  <c r="AD203" i="10"/>
  <c r="AJ203" i="10"/>
  <c r="AL203" i="10"/>
  <c r="AP203" i="10"/>
  <c r="AR203" i="10"/>
  <c r="AZ203" i="10"/>
  <c r="BG203" i="10"/>
  <c r="BL203" i="10"/>
  <c r="BO203" i="10"/>
  <c r="BT203" i="10"/>
  <c r="BY203" i="10"/>
  <c r="CD203" i="10"/>
  <c r="CJ203" i="10"/>
  <c r="CL203" i="10"/>
  <c r="K33" i="10"/>
  <c r="V204" i="10"/>
  <c r="AB204" i="10"/>
  <c r="AD204" i="10"/>
  <c r="AH204" i="10"/>
  <c r="AJ204" i="10"/>
  <c r="AR204" i="10"/>
  <c r="AW204" i="10"/>
  <c r="AX204" i="10"/>
  <c r="BG204" i="10"/>
  <c r="BI204" i="10"/>
  <c r="BP204" i="10"/>
  <c r="BQ204" i="10"/>
  <c r="BS204" i="10"/>
  <c r="BT204" i="10"/>
  <c r="BX204" i="10"/>
  <c r="BY204" i="10"/>
  <c r="CD204" i="10"/>
  <c r="CJ204" i="10"/>
  <c r="CL204" i="10"/>
  <c r="DE204" i="10"/>
  <c r="K34" i="10"/>
  <c r="O205" i="10"/>
  <c r="V205" i="10"/>
  <c r="Y205" i="10"/>
  <c r="AB205" i="10"/>
  <c r="AD205" i="10"/>
  <c r="AJ205" i="10"/>
  <c r="AR205" i="10"/>
  <c r="AT205" i="10"/>
  <c r="AX205" i="10"/>
  <c r="AZ205" i="10"/>
  <c r="BH205" i="10"/>
  <c r="BI205" i="10"/>
  <c r="BL205" i="10"/>
  <c r="BO205" i="10"/>
  <c r="BP205" i="10"/>
  <c r="BQ205" i="10"/>
  <c r="BT205" i="10"/>
  <c r="BV205" i="10"/>
  <c r="BX205" i="10"/>
  <c r="BY205" i="10"/>
  <c r="CA205" i="10"/>
  <c r="CB205" i="10"/>
  <c r="CL205" i="10"/>
  <c r="K35" i="10"/>
  <c r="O206" i="10"/>
  <c r="T206" i="10"/>
  <c r="V206" i="10"/>
  <c r="AD206" i="10"/>
  <c r="AH206" i="10"/>
  <c r="AJ206" i="10"/>
  <c r="AL206" i="10"/>
  <c r="AP206" i="10"/>
  <c r="AR206" i="10"/>
  <c r="AZ206" i="10"/>
  <c r="BG206" i="10"/>
  <c r="BH206" i="10"/>
  <c r="BI206" i="10"/>
  <c r="BL206" i="10"/>
  <c r="BO206" i="10"/>
  <c r="BP206" i="10"/>
  <c r="BQ206" i="10"/>
  <c r="BT206" i="10"/>
  <c r="BV206" i="10"/>
  <c r="BX206" i="10"/>
  <c r="BY206" i="10"/>
  <c r="CB206" i="10"/>
  <c r="CD206" i="10"/>
  <c r="CL206" i="10"/>
  <c r="K36" i="10"/>
  <c r="M207" i="10"/>
  <c r="N207" i="10"/>
  <c r="Q207" i="10"/>
  <c r="V207" i="10"/>
  <c r="Y207" i="10"/>
  <c r="AD207" i="10"/>
  <c r="AG207" i="10"/>
  <c r="AJ207" i="10"/>
  <c r="AR207" i="10"/>
  <c r="AT207" i="10"/>
  <c r="AZ207" i="10"/>
  <c r="BI207" i="10"/>
  <c r="BL207" i="10"/>
  <c r="BQ207" i="10"/>
  <c r="BY207" i="10"/>
  <c r="CA207" i="10"/>
  <c r="CB207" i="10"/>
  <c r="CD207" i="10"/>
  <c r="CL207" i="10"/>
  <c r="K37" i="10"/>
  <c r="M208" i="10"/>
  <c r="N208" i="10"/>
  <c r="Q208" i="10"/>
  <c r="V208" i="10"/>
  <c r="Y208" i="10"/>
  <c r="AD208" i="10"/>
  <c r="AG208" i="10"/>
  <c r="AH208" i="10"/>
  <c r="AJ208" i="10"/>
  <c r="AR208" i="10"/>
  <c r="AZ208" i="10"/>
  <c r="BG208" i="10"/>
  <c r="BI208" i="10"/>
  <c r="BL208" i="10"/>
  <c r="BQ208" i="10"/>
  <c r="BW208" i="10"/>
  <c r="BY208" i="10"/>
  <c r="CA208" i="10"/>
  <c r="CC208" i="10"/>
  <c r="CD208" i="10"/>
  <c r="CK208" i="10"/>
  <c r="CL208" i="10"/>
  <c r="K38" i="10"/>
  <c r="M209" i="10"/>
  <c r="N209" i="10"/>
  <c r="V209" i="10"/>
  <c r="X209" i="10"/>
  <c r="Y209" i="10"/>
  <c r="AB209" i="10"/>
  <c r="AD209" i="10"/>
  <c r="AH209" i="10"/>
  <c r="AI209" i="10"/>
  <c r="AJ209" i="10"/>
  <c r="AQ209" i="10"/>
  <c r="AR209" i="10"/>
  <c r="AX209" i="10"/>
  <c r="AZ209" i="10"/>
  <c r="BB209" i="10"/>
  <c r="BI209" i="10"/>
  <c r="BL209" i="10"/>
  <c r="BQ209" i="10"/>
  <c r="BT209" i="10"/>
  <c r="BY209" i="10"/>
  <c r="CC209" i="10"/>
  <c r="CD209" i="10"/>
  <c r="CJ209" i="10"/>
  <c r="CL209" i="10"/>
  <c r="DE209" i="10"/>
  <c r="K39" i="10"/>
  <c r="V210" i="10"/>
  <c r="Y210" i="10"/>
  <c r="AB210" i="10"/>
  <c r="AD210" i="10"/>
  <c r="AJ210" i="10"/>
  <c r="AQ210" i="10"/>
  <c r="AR210" i="10"/>
  <c r="AT210" i="10"/>
  <c r="AX210" i="10"/>
  <c r="AZ210" i="10"/>
  <c r="BI210" i="10"/>
  <c r="BL210" i="10"/>
  <c r="BQ210" i="10"/>
  <c r="BT210" i="10"/>
  <c r="BY210" i="10"/>
  <c r="BZ210" i="10"/>
  <c r="CA210" i="10"/>
  <c r="CD210" i="10"/>
  <c r="CK210" i="10"/>
  <c r="CL210" i="10"/>
  <c r="DC210" i="10"/>
  <c r="K40" i="10"/>
  <c r="N211" i="10"/>
  <c r="T211" i="10"/>
  <c r="V211" i="10"/>
  <c r="Y211" i="10"/>
  <c r="AD211" i="10"/>
  <c r="AJ211" i="10"/>
  <c r="AL211" i="10"/>
  <c r="AQ211" i="10"/>
  <c r="AR211" i="10"/>
  <c r="AZ211" i="10"/>
  <c r="BI211" i="10"/>
  <c r="BL211" i="10"/>
  <c r="BO211" i="10"/>
  <c r="BQ211" i="10"/>
  <c r="BY211" i="10"/>
  <c r="CD211" i="10"/>
  <c r="CJ211" i="10"/>
  <c r="CL211" i="10"/>
  <c r="DE211" i="10"/>
  <c r="K41" i="10"/>
  <c r="M212" i="10"/>
  <c r="N212" i="10"/>
  <c r="T212" i="10"/>
  <c r="V212" i="10"/>
  <c r="Y212" i="10"/>
  <c r="AB212" i="10"/>
  <c r="AD212" i="10"/>
  <c r="AH212" i="10"/>
  <c r="AJ212" i="10"/>
  <c r="AL212" i="10"/>
  <c r="AQ212" i="10"/>
  <c r="AR212" i="10"/>
  <c r="AY212" i="10"/>
  <c r="AZ212" i="10"/>
  <c r="BG212" i="10"/>
  <c r="BI212" i="10"/>
  <c r="BL212" i="10"/>
  <c r="BQ212" i="10"/>
  <c r="BT212" i="10"/>
  <c r="BW212" i="10"/>
  <c r="BY212" i="10"/>
  <c r="CC212" i="10"/>
  <c r="CD212" i="10"/>
  <c r="CJ212" i="10"/>
  <c r="CK212" i="10"/>
  <c r="CL212" i="10"/>
  <c r="K42" i="10"/>
  <c r="O213" i="10"/>
  <c r="Q213" i="10"/>
  <c r="T213" i="10"/>
  <c r="V213" i="10"/>
  <c r="Y213" i="10"/>
  <c r="AD213" i="10"/>
  <c r="AJ213" i="10"/>
  <c r="AL213" i="10"/>
  <c r="AO213" i="10"/>
  <c r="AR213" i="10"/>
  <c r="AX213" i="10"/>
  <c r="AY213" i="10"/>
  <c r="AZ213" i="10"/>
  <c r="BB213" i="10"/>
  <c r="BG213" i="10"/>
  <c r="BH213" i="10"/>
  <c r="BI213" i="10"/>
  <c r="BL213" i="10"/>
  <c r="BP213" i="10"/>
  <c r="BQ213" i="10"/>
  <c r="BS213" i="10"/>
  <c r="BT213" i="10"/>
  <c r="BX213" i="10"/>
  <c r="BY213" i="10"/>
  <c r="BZ213" i="10"/>
  <c r="CB213" i="10"/>
  <c r="CD213" i="10"/>
  <c r="CL213" i="10"/>
  <c r="K43" i="10"/>
  <c r="N214" i="10"/>
  <c r="P214" i="10"/>
  <c r="T214" i="10"/>
  <c r="V214" i="10"/>
  <c r="Y214" i="10"/>
  <c r="AD214" i="10"/>
  <c r="AJ214" i="10"/>
  <c r="AL214" i="10"/>
  <c r="AP214" i="10"/>
  <c r="AR214" i="10"/>
  <c r="AY214" i="10"/>
  <c r="AZ214" i="10"/>
  <c r="BH214" i="10"/>
  <c r="BI214" i="10"/>
  <c r="BL214" i="10"/>
  <c r="BP214" i="10"/>
  <c r="BQ214" i="10"/>
  <c r="BT214" i="10"/>
  <c r="BW214" i="10"/>
  <c r="BX214" i="10"/>
  <c r="BY214" i="10"/>
  <c r="CD214" i="10"/>
  <c r="CL214" i="10"/>
  <c r="K44" i="10"/>
  <c r="Q215" i="10"/>
  <c r="V215" i="10"/>
  <c r="Y215" i="10"/>
  <c r="AD215" i="10"/>
  <c r="AE215" i="10"/>
  <c r="AH215" i="10"/>
  <c r="AJ215" i="10"/>
  <c r="AL215" i="10"/>
  <c r="AM215" i="10"/>
  <c r="AP215" i="10"/>
  <c r="AR215" i="10"/>
  <c r="AU215" i="10"/>
  <c r="AX215" i="10"/>
  <c r="AZ215" i="10"/>
  <c r="BB215" i="10"/>
  <c r="BC215" i="10"/>
  <c r="BG215" i="10"/>
  <c r="BI215" i="10"/>
  <c r="BL215" i="10"/>
  <c r="BO215" i="10"/>
  <c r="BQ215" i="10"/>
  <c r="BT215" i="10"/>
  <c r="BV215" i="10"/>
  <c r="BY215" i="10"/>
  <c r="CD215" i="10"/>
  <c r="CG215" i="10"/>
  <c r="CJ215" i="10"/>
  <c r="CL215" i="10"/>
  <c r="K45" i="10"/>
  <c r="N216" i="10"/>
  <c r="T216" i="10"/>
  <c r="V216" i="10"/>
  <c r="Y216" i="10"/>
  <c r="AD216" i="10"/>
  <c r="AE216" i="10"/>
  <c r="AH216" i="10"/>
  <c r="AJ216" i="10"/>
  <c r="AL216" i="10"/>
  <c r="AM216" i="10"/>
  <c r="AP216" i="10"/>
  <c r="AR216" i="10"/>
  <c r="AU216" i="10"/>
  <c r="AX216" i="10"/>
  <c r="AZ216" i="10"/>
  <c r="BB216" i="10"/>
  <c r="BC216" i="10"/>
  <c r="BG216" i="10"/>
  <c r="BI216" i="10"/>
  <c r="BL216" i="10"/>
  <c r="BO216" i="10"/>
  <c r="BQ216" i="10"/>
  <c r="BT216" i="10"/>
  <c r="BW216" i="10"/>
  <c r="BY216" i="10"/>
  <c r="BZ216" i="10"/>
  <c r="CB216" i="10"/>
  <c r="CD216" i="10"/>
  <c r="CF216" i="10"/>
  <c r="CG216" i="10"/>
  <c r="CJ216" i="10"/>
  <c r="CL216" i="10"/>
  <c r="K46" i="10"/>
  <c r="N217" i="10"/>
  <c r="T217" i="10"/>
  <c r="V217" i="10"/>
  <c r="X217" i="10"/>
  <c r="Y217" i="10"/>
  <c r="AD217" i="10"/>
  <c r="AE217" i="10"/>
  <c r="AJ217" i="10"/>
  <c r="AM217" i="10"/>
  <c r="AR217" i="10"/>
  <c r="AU217" i="10"/>
  <c r="AX217" i="10"/>
  <c r="AZ217" i="10"/>
  <c r="BC217" i="10"/>
  <c r="BG217" i="10"/>
  <c r="BI217" i="10"/>
  <c r="BL217" i="10"/>
  <c r="BO217" i="10"/>
  <c r="BQ217" i="10"/>
  <c r="BR217" i="10"/>
  <c r="BT217" i="10"/>
  <c r="BW217" i="10"/>
  <c r="BY217" i="10"/>
  <c r="CD217" i="10"/>
  <c r="CG217" i="10"/>
  <c r="CJ217" i="10"/>
  <c r="CL217" i="10"/>
  <c r="K51" i="10"/>
  <c r="K69" i="10"/>
  <c r="M220" i="10"/>
  <c r="N220" i="10"/>
  <c r="O220" i="10"/>
  <c r="P220" i="10"/>
  <c r="Q220" i="10"/>
  <c r="R220" i="10"/>
  <c r="S220" i="10"/>
  <c r="T220" i="10"/>
  <c r="U220" i="10"/>
  <c r="V220" i="10"/>
  <c r="W220" i="10"/>
  <c r="X220" i="10"/>
  <c r="Y220" i="10"/>
  <c r="Z220" i="10"/>
  <c r="AA220" i="10"/>
  <c r="AB220" i="10"/>
  <c r="AC220" i="10"/>
  <c r="AD220" i="10"/>
  <c r="AE220" i="10"/>
  <c r="AF220" i="10"/>
  <c r="AG220" i="10"/>
  <c r="AH220" i="10"/>
  <c r="AI220" i="10"/>
  <c r="AJ220" i="10"/>
  <c r="AK220" i="10"/>
  <c r="AL220" i="10"/>
  <c r="AM220" i="10"/>
  <c r="AN220" i="10"/>
  <c r="AO220" i="10"/>
  <c r="AP220" i="10"/>
  <c r="AQ220" i="10"/>
  <c r="AR220" i="10"/>
  <c r="AS220" i="10"/>
  <c r="AT220" i="10"/>
  <c r="AU220" i="10"/>
  <c r="AV220" i="10"/>
  <c r="AW220" i="10"/>
  <c r="AX220" i="10"/>
  <c r="AY220" i="10"/>
  <c r="AZ220" i="10"/>
  <c r="BA220" i="10"/>
  <c r="BB220" i="10"/>
  <c r="BC220" i="10"/>
  <c r="BD220" i="10"/>
  <c r="BE220" i="10"/>
  <c r="BF220" i="10"/>
  <c r="BG220" i="10"/>
  <c r="BH220" i="10"/>
  <c r="BI220" i="10"/>
  <c r="BJ220" i="10"/>
  <c r="BK220" i="10"/>
  <c r="BL220" i="10"/>
  <c r="BM220" i="10"/>
  <c r="BN220" i="10"/>
  <c r="BO220" i="10"/>
  <c r="BP220" i="10"/>
  <c r="BQ220" i="10"/>
  <c r="BR220" i="10"/>
  <c r="BS220" i="10"/>
  <c r="BT220" i="10"/>
  <c r="BU220" i="10"/>
  <c r="BV220" i="10"/>
  <c r="BW220" i="10"/>
  <c r="BX220" i="10"/>
  <c r="BY220" i="10"/>
  <c r="BZ220" i="10"/>
  <c r="CA220" i="10"/>
  <c r="CB220" i="10"/>
  <c r="CC220" i="10"/>
  <c r="CD220" i="10"/>
  <c r="CE220" i="10"/>
  <c r="CF220" i="10"/>
  <c r="CG220" i="10"/>
  <c r="CH220" i="10"/>
  <c r="CI220" i="10"/>
  <c r="CJ220" i="10"/>
  <c r="CK220" i="10"/>
  <c r="CL220" i="10"/>
  <c r="CQ220" i="10"/>
  <c r="DD220" i="10"/>
  <c r="DG220" i="10"/>
  <c r="DJ220" i="10"/>
  <c r="K52" i="10"/>
  <c r="M221" i="10"/>
  <c r="N221" i="10"/>
  <c r="O221" i="10"/>
  <c r="P221" i="10"/>
  <c r="Q221" i="10"/>
  <c r="R221" i="10"/>
  <c r="S221" i="10"/>
  <c r="T221" i="10"/>
  <c r="U221" i="10"/>
  <c r="V221" i="10"/>
  <c r="W221" i="10"/>
  <c r="X221" i="10"/>
  <c r="Y221" i="10"/>
  <c r="Z221" i="10"/>
  <c r="AA221" i="10"/>
  <c r="AB221" i="10"/>
  <c r="AC221" i="10"/>
  <c r="AD221" i="10"/>
  <c r="AE221" i="10"/>
  <c r="AF221" i="10"/>
  <c r="AG221" i="10"/>
  <c r="AH221" i="10"/>
  <c r="AI221" i="10"/>
  <c r="AJ221" i="10"/>
  <c r="AK221" i="10"/>
  <c r="AL221" i="10"/>
  <c r="AM221" i="10"/>
  <c r="AN221" i="10"/>
  <c r="AO221" i="10"/>
  <c r="AP221" i="10"/>
  <c r="AQ221" i="10"/>
  <c r="AR221" i="10"/>
  <c r="AS221" i="10"/>
  <c r="AT221" i="10"/>
  <c r="AU221" i="10"/>
  <c r="AV221" i="10"/>
  <c r="AW221" i="10"/>
  <c r="AX221" i="10"/>
  <c r="AY221" i="10"/>
  <c r="AZ221" i="10"/>
  <c r="BA221" i="10"/>
  <c r="BB221" i="10"/>
  <c r="BC221" i="10"/>
  <c r="BD221" i="10"/>
  <c r="BE221" i="10"/>
  <c r="BF221" i="10"/>
  <c r="BG221" i="10"/>
  <c r="BH221" i="10"/>
  <c r="BI221" i="10"/>
  <c r="BJ221" i="10"/>
  <c r="BK221" i="10"/>
  <c r="BL221" i="10"/>
  <c r="BM221" i="10"/>
  <c r="BN221" i="10"/>
  <c r="BO221" i="10"/>
  <c r="BP221" i="10"/>
  <c r="BQ221" i="10"/>
  <c r="BR221" i="10"/>
  <c r="BS221" i="10"/>
  <c r="BT221" i="10"/>
  <c r="BU221" i="10"/>
  <c r="BV221" i="10"/>
  <c r="BW221" i="10"/>
  <c r="BX221" i="10"/>
  <c r="BY221" i="10"/>
  <c r="BZ221" i="10"/>
  <c r="CA221" i="10"/>
  <c r="CB221" i="10"/>
  <c r="CC221" i="10"/>
  <c r="CD221" i="10"/>
  <c r="CE221" i="10"/>
  <c r="CF221" i="10"/>
  <c r="CG221" i="10"/>
  <c r="CH221" i="10"/>
  <c r="CI221" i="10"/>
  <c r="CJ221" i="10"/>
  <c r="CK221" i="10"/>
  <c r="CL221" i="10"/>
  <c r="CN221" i="10"/>
  <c r="CO221" i="10"/>
  <c r="CR221" i="10"/>
  <c r="DC221" i="10"/>
  <c r="DD221" i="10"/>
  <c r="K53" i="10"/>
  <c r="M222" i="10"/>
  <c r="N222" i="10"/>
  <c r="O222" i="10"/>
  <c r="P222" i="10"/>
  <c r="Q222" i="10"/>
  <c r="R222" i="10"/>
  <c r="S222" i="10"/>
  <c r="T222" i="10"/>
  <c r="U222" i="10"/>
  <c r="V222" i="10"/>
  <c r="W222" i="10"/>
  <c r="X222" i="10"/>
  <c r="Y222" i="10"/>
  <c r="Z222" i="10"/>
  <c r="AA222" i="10"/>
  <c r="AB222" i="10"/>
  <c r="AC222" i="10"/>
  <c r="AD222" i="10"/>
  <c r="AE222" i="10"/>
  <c r="AF222" i="10"/>
  <c r="AG222" i="10"/>
  <c r="AH222" i="10"/>
  <c r="AI222" i="10"/>
  <c r="AJ222" i="10"/>
  <c r="AK222" i="10"/>
  <c r="AL222" i="10"/>
  <c r="AM222" i="10"/>
  <c r="AN222" i="10"/>
  <c r="AO222" i="10"/>
  <c r="AP222" i="10"/>
  <c r="AQ222" i="10"/>
  <c r="AR222" i="10"/>
  <c r="AS222" i="10"/>
  <c r="AT222" i="10"/>
  <c r="AU222" i="10"/>
  <c r="AV222" i="10"/>
  <c r="AW222" i="10"/>
  <c r="AX222" i="10"/>
  <c r="AY222" i="10"/>
  <c r="AZ222" i="10"/>
  <c r="BA222" i="10"/>
  <c r="BB222" i="10"/>
  <c r="BC222" i="10"/>
  <c r="BD222" i="10"/>
  <c r="BE222" i="10"/>
  <c r="BF222" i="10"/>
  <c r="BG222" i="10"/>
  <c r="BH222" i="10"/>
  <c r="BI222" i="10"/>
  <c r="BJ222" i="10"/>
  <c r="BK222" i="10"/>
  <c r="BL222" i="10"/>
  <c r="BM222" i="10"/>
  <c r="BN222" i="10"/>
  <c r="BO222" i="10"/>
  <c r="BP222" i="10"/>
  <c r="BQ222" i="10"/>
  <c r="BR222" i="10"/>
  <c r="BS222" i="10"/>
  <c r="BT222" i="10"/>
  <c r="BU222" i="10"/>
  <c r="BV222" i="10"/>
  <c r="BW222" i="10"/>
  <c r="BX222" i="10"/>
  <c r="BY222" i="10"/>
  <c r="BZ222" i="10"/>
  <c r="CA222" i="10"/>
  <c r="CB222" i="10"/>
  <c r="CC222" i="10"/>
  <c r="CD222" i="10"/>
  <c r="CE222" i="10"/>
  <c r="CF222" i="10"/>
  <c r="CG222" i="10"/>
  <c r="CH222" i="10"/>
  <c r="CI222" i="10"/>
  <c r="CJ222" i="10"/>
  <c r="CK222" i="10"/>
  <c r="CL222" i="10"/>
  <c r="CP222" i="10"/>
  <c r="DB222" i="10"/>
  <c r="DC222" i="10"/>
  <c r="K54" i="10"/>
  <c r="K223" i="10" s="1"/>
  <c r="M223" i="10"/>
  <c r="N223" i="10"/>
  <c r="O223" i="10"/>
  <c r="P223" i="10"/>
  <c r="Q223" i="10"/>
  <c r="R223" i="10"/>
  <c r="S223" i="10"/>
  <c r="T223" i="10"/>
  <c r="U223" i="10"/>
  <c r="V223" i="10"/>
  <c r="W223" i="10"/>
  <c r="X223" i="10"/>
  <c r="Y223" i="10"/>
  <c r="Z223" i="10"/>
  <c r="AA223" i="10"/>
  <c r="AB223" i="10"/>
  <c r="AC223" i="10"/>
  <c r="AD223" i="10"/>
  <c r="AE223" i="10"/>
  <c r="AF223" i="10"/>
  <c r="AG223" i="10"/>
  <c r="AH223" i="10"/>
  <c r="AI223" i="10"/>
  <c r="AJ223" i="10"/>
  <c r="AK223" i="10"/>
  <c r="AL223" i="10"/>
  <c r="AM223" i="10"/>
  <c r="AN223" i="10"/>
  <c r="AO223" i="10"/>
  <c r="AP223" i="10"/>
  <c r="AQ223" i="10"/>
  <c r="AR223" i="10"/>
  <c r="AS223" i="10"/>
  <c r="AT223" i="10"/>
  <c r="AU223" i="10"/>
  <c r="AV223" i="10"/>
  <c r="AW223" i="10"/>
  <c r="AX223" i="10"/>
  <c r="AY223" i="10"/>
  <c r="AZ223" i="10"/>
  <c r="BA223" i="10"/>
  <c r="BB223" i="10"/>
  <c r="BC223" i="10"/>
  <c r="BD223" i="10"/>
  <c r="BE223" i="10"/>
  <c r="BF223" i="10"/>
  <c r="BG223" i="10"/>
  <c r="BH223" i="10"/>
  <c r="BI223" i="10"/>
  <c r="BJ223" i="10"/>
  <c r="BK223" i="10"/>
  <c r="BL223" i="10"/>
  <c r="BM223" i="10"/>
  <c r="BN223" i="10"/>
  <c r="BO223" i="10"/>
  <c r="BP223" i="10"/>
  <c r="BQ223" i="10"/>
  <c r="BR223" i="10"/>
  <c r="BS223" i="10"/>
  <c r="BT223" i="10"/>
  <c r="BU223" i="10"/>
  <c r="BV223" i="10"/>
  <c r="BW223" i="10"/>
  <c r="BX223" i="10"/>
  <c r="BY223" i="10"/>
  <c r="BZ223" i="10"/>
  <c r="CA223" i="10"/>
  <c r="CB223" i="10"/>
  <c r="CC223" i="10"/>
  <c r="CD223" i="10"/>
  <c r="CE223" i="10"/>
  <c r="CF223" i="10"/>
  <c r="CG223" i="10"/>
  <c r="CH223" i="10"/>
  <c r="CI223" i="10"/>
  <c r="CJ223" i="10"/>
  <c r="CK223" i="10"/>
  <c r="CL223" i="10"/>
  <c r="CP223" i="10"/>
  <c r="CQ223" i="10"/>
  <c r="DG223" i="10"/>
  <c r="DI223" i="10"/>
  <c r="K55" i="10"/>
  <c r="M224" i="10"/>
  <c r="N224" i="10"/>
  <c r="O224" i="10"/>
  <c r="P224" i="10"/>
  <c r="Q224" i="10"/>
  <c r="R224" i="10"/>
  <c r="S224" i="10"/>
  <c r="T224" i="10"/>
  <c r="U224" i="10"/>
  <c r="V224" i="10"/>
  <c r="W224" i="10"/>
  <c r="X224" i="10"/>
  <c r="Y224" i="10"/>
  <c r="Z224" i="10"/>
  <c r="AA224" i="10"/>
  <c r="AB224" i="10"/>
  <c r="AC224" i="10"/>
  <c r="AD224" i="10"/>
  <c r="AE224" i="10"/>
  <c r="AF224" i="10"/>
  <c r="AG224" i="10"/>
  <c r="AH224" i="10"/>
  <c r="AI224" i="10"/>
  <c r="AJ224" i="10"/>
  <c r="AK224" i="10"/>
  <c r="AL224" i="10"/>
  <c r="AM224" i="10"/>
  <c r="AN224" i="10"/>
  <c r="AO224" i="10"/>
  <c r="AP224" i="10"/>
  <c r="AQ224" i="10"/>
  <c r="AR224" i="10"/>
  <c r="AS224" i="10"/>
  <c r="AT224" i="10"/>
  <c r="AU224" i="10"/>
  <c r="AV224" i="10"/>
  <c r="AW224" i="10"/>
  <c r="AX224" i="10"/>
  <c r="AY224" i="10"/>
  <c r="AZ224" i="10"/>
  <c r="BA224" i="10"/>
  <c r="BB224" i="10"/>
  <c r="BC224" i="10"/>
  <c r="BD224" i="10"/>
  <c r="BE224" i="10"/>
  <c r="BF224" i="10"/>
  <c r="BG224" i="10"/>
  <c r="BH224" i="10"/>
  <c r="BI224" i="10"/>
  <c r="BJ224" i="10"/>
  <c r="BK224" i="10"/>
  <c r="BL224" i="10"/>
  <c r="BM224" i="10"/>
  <c r="BN224" i="10"/>
  <c r="BO224" i="10"/>
  <c r="BP224" i="10"/>
  <c r="BQ224" i="10"/>
  <c r="BR224" i="10"/>
  <c r="BS224" i="10"/>
  <c r="BT224" i="10"/>
  <c r="BU224" i="10"/>
  <c r="BV224" i="10"/>
  <c r="BW224" i="10"/>
  <c r="BX224" i="10"/>
  <c r="BY224" i="10"/>
  <c r="BZ224" i="10"/>
  <c r="CA224" i="10"/>
  <c r="CB224" i="10"/>
  <c r="CC224" i="10"/>
  <c r="CD224" i="10"/>
  <c r="CE224" i="10"/>
  <c r="CF224" i="10"/>
  <c r="CG224" i="10"/>
  <c r="CH224" i="10"/>
  <c r="CI224" i="10"/>
  <c r="CJ224" i="10"/>
  <c r="CK224" i="10"/>
  <c r="CL224" i="10"/>
  <c r="CP224" i="10"/>
  <c r="CR224" i="10"/>
  <c r="DG224" i="10"/>
  <c r="DI224" i="10"/>
  <c r="DJ224" i="10"/>
  <c r="K56" i="10"/>
  <c r="K225" i="10" s="1"/>
  <c r="M225" i="10"/>
  <c r="N225" i="10"/>
  <c r="O225" i="10"/>
  <c r="P225" i="10"/>
  <c r="Q225" i="10"/>
  <c r="R225" i="10"/>
  <c r="S225" i="10"/>
  <c r="T225" i="10"/>
  <c r="U225" i="10"/>
  <c r="V225" i="10"/>
  <c r="W225" i="10"/>
  <c r="X225" i="10"/>
  <c r="Y225" i="10"/>
  <c r="Z225" i="10"/>
  <c r="AA225" i="10"/>
  <c r="AB225" i="10"/>
  <c r="AC225" i="10"/>
  <c r="AD225" i="10"/>
  <c r="AE225" i="10"/>
  <c r="AF225" i="10"/>
  <c r="AG225" i="10"/>
  <c r="AH225" i="10"/>
  <c r="AI225" i="10"/>
  <c r="AJ225" i="10"/>
  <c r="AK225" i="10"/>
  <c r="AL225" i="10"/>
  <c r="AM225" i="10"/>
  <c r="AN225" i="10"/>
  <c r="AO225" i="10"/>
  <c r="AP225" i="10"/>
  <c r="AQ225" i="10"/>
  <c r="AR225" i="10"/>
  <c r="AS225" i="10"/>
  <c r="AT225" i="10"/>
  <c r="AU225" i="10"/>
  <c r="AV225" i="10"/>
  <c r="AW225" i="10"/>
  <c r="AX225" i="10"/>
  <c r="AY225" i="10"/>
  <c r="AZ225" i="10"/>
  <c r="BA225" i="10"/>
  <c r="BB225" i="10"/>
  <c r="BC225" i="10"/>
  <c r="BD225" i="10"/>
  <c r="BE225" i="10"/>
  <c r="BF225" i="10"/>
  <c r="BG225" i="10"/>
  <c r="BH225" i="10"/>
  <c r="BI225" i="10"/>
  <c r="BJ225" i="10"/>
  <c r="BK225" i="10"/>
  <c r="BL225" i="10"/>
  <c r="BM225" i="10"/>
  <c r="BN225" i="10"/>
  <c r="BO225" i="10"/>
  <c r="BP225" i="10"/>
  <c r="BQ225" i="10"/>
  <c r="BR225" i="10"/>
  <c r="BS225" i="10"/>
  <c r="BT225" i="10"/>
  <c r="BU225" i="10"/>
  <c r="BV225" i="10"/>
  <c r="BW225" i="10"/>
  <c r="BX225" i="10"/>
  <c r="BY225" i="10"/>
  <c r="BZ225" i="10"/>
  <c r="CA225" i="10"/>
  <c r="CB225" i="10"/>
  <c r="CC225" i="10"/>
  <c r="CD225" i="10"/>
  <c r="CE225" i="10"/>
  <c r="CF225" i="10"/>
  <c r="CG225" i="10"/>
  <c r="CH225" i="10"/>
  <c r="CI225" i="10"/>
  <c r="CJ225" i="10"/>
  <c r="CK225" i="10"/>
  <c r="CL225" i="10"/>
  <c r="CN225" i="10"/>
  <c r="DA225" i="10"/>
  <c r="DC225" i="10"/>
  <c r="DD225" i="10"/>
  <c r="DJ225" i="10"/>
  <c r="K57" i="10"/>
  <c r="K226" i="10" s="1"/>
  <c r="M226" i="10"/>
  <c r="N226" i="10"/>
  <c r="O226" i="10"/>
  <c r="P226" i="10"/>
  <c r="Q226" i="10"/>
  <c r="R226" i="10"/>
  <c r="S226" i="10"/>
  <c r="T226" i="10"/>
  <c r="U226" i="10"/>
  <c r="V226" i="10"/>
  <c r="W226" i="10"/>
  <c r="X226" i="10"/>
  <c r="Y226" i="10"/>
  <c r="Z226" i="10"/>
  <c r="AA226" i="10"/>
  <c r="AB226" i="10"/>
  <c r="AC226" i="10"/>
  <c r="AD226" i="10"/>
  <c r="AE226" i="10"/>
  <c r="AF226" i="10"/>
  <c r="AG226" i="10"/>
  <c r="AH226" i="10"/>
  <c r="AI226" i="10"/>
  <c r="AJ226" i="10"/>
  <c r="AK226" i="10"/>
  <c r="AL226" i="10"/>
  <c r="AM226" i="10"/>
  <c r="AN226" i="10"/>
  <c r="AO226" i="10"/>
  <c r="AP226" i="10"/>
  <c r="AQ226" i="10"/>
  <c r="AR226" i="10"/>
  <c r="AS226" i="10"/>
  <c r="AT226" i="10"/>
  <c r="AU226" i="10"/>
  <c r="AV226" i="10"/>
  <c r="AW226" i="10"/>
  <c r="AX226" i="10"/>
  <c r="AY226" i="10"/>
  <c r="AZ226" i="10"/>
  <c r="BA226" i="10"/>
  <c r="BB226" i="10"/>
  <c r="BC226" i="10"/>
  <c r="BD226" i="10"/>
  <c r="BE226" i="10"/>
  <c r="BF226" i="10"/>
  <c r="BG226" i="10"/>
  <c r="BH226" i="10"/>
  <c r="BI226" i="10"/>
  <c r="BJ226" i="10"/>
  <c r="BK226" i="10"/>
  <c r="BL226" i="10"/>
  <c r="BM226" i="10"/>
  <c r="BN226" i="10"/>
  <c r="BO226" i="10"/>
  <c r="BP226" i="10"/>
  <c r="BQ226" i="10"/>
  <c r="BR226" i="10"/>
  <c r="BS226" i="10"/>
  <c r="BT226" i="10"/>
  <c r="BU226" i="10"/>
  <c r="BV226" i="10"/>
  <c r="BW226" i="10"/>
  <c r="BX226" i="10"/>
  <c r="BY226" i="10"/>
  <c r="BZ226" i="10"/>
  <c r="CA226" i="10"/>
  <c r="CB226" i="10"/>
  <c r="CC226" i="10"/>
  <c r="CD226" i="10"/>
  <c r="CE226" i="10"/>
  <c r="CF226" i="10"/>
  <c r="CG226" i="10"/>
  <c r="CH226" i="10"/>
  <c r="CI226" i="10"/>
  <c r="CJ226" i="10"/>
  <c r="CK226" i="10"/>
  <c r="CL226" i="10"/>
  <c r="CP226" i="10"/>
  <c r="CR226" i="10"/>
  <c r="DG226" i="10"/>
  <c r="DJ226" i="10"/>
  <c r="K58" i="10"/>
  <c r="M227" i="10"/>
  <c r="N227" i="10"/>
  <c r="O227" i="10"/>
  <c r="P227" i="10"/>
  <c r="Q227" i="10"/>
  <c r="R227" i="10"/>
  <c r="S227" i="10"/>
  <c r="T227" i="10"/>
  <c r="U227" i="10"/>
  <c r="V227" i="10"/>
  <c r="W227" i="10"/>
  <c r="X227" i="10"/>
  <c r="Y227" i="10"/>
  <c r="Z227" i="10"/>
  <c r="AA227" i="10"/>
  <c r="AB227" i="10"/>
  <c r="AC227" i="10"/>
  <c r="AD227" i="10"/>
  <c r="AE227" i="10"/>
  <c r="AF227" i="10"/>
  <c r="AG227" i="10"/>
  <c r="AH227" i="10"/>
  <c r="AI227" i="10"/>
  <c r="AJ227" i="10"/>
  <c r="AK227" i="10"/>
  <c r="AL227" i="10"/>
  <c r="AM227" i="10"/>
  <c r="AN227" i="10"/>
  <c r="AO227" i="10"/>
  <c r="AP227" i="10"/>
  <c r="AQ227" i="10"/>
  <c r="AR227" i="10"/>
  <c r="AS227" i="10"/>
  <c r="AT227" i="10"/>
  <c r="AU227" i="10"/>
  <c r="AV227" i="10"/>
  <c r="AW227" i="10"/>
  <c r="AX227" i="10"/>
  <c r="AY227" i="10"/>
  <c r="AZ227" i="10"/>
  <c r="BA227" i="10"/>
  <c r="BB227" i="10"/>
  <c r="BC227" i="10"/>
  <c r="BD227" i="10"/>
  <c r="BE227" i="10"/>
  <c r="BF227" i="10"/>
  <c r="BG227" i="10"/>
  <c r="BH227" i="10"/>
  <c r="BI227" i="10"/>
  <c r="BJ227" i="10"/>
  <c r="BK227" i="10"/>
  <c r="BL227" i="10"/>
  <c r="BM227" i="10"/>
  <c r="BN227" i="10"/>
  <c r="BO227" i="10"/>
  <c r="BP227" i="10"/>
  <c r="BQ227" i="10"/>
  <c r="BR227" i="10"/>
  <c r="BS227" i="10"/>
  <c r="BT227" i="10"/>
  <c r="BU227" i="10"/>
  <c r="BV227" i="10"/>
  <c r="BW227" i="10"/>
  <c r="BX227" i="10"/>
  <c r="BY227" i="10"/>
  <c r="BZ227" i="10"/>
  <c r="CA227" i="10"/>
  <c r="CB227" i="10"/>
  <c r="CC227" i="10"/>
  <c r="CD227" i="10"/>
  <c r="CE227" i="10"/>
  <c r="CF227" i="10"/>
  <c r="CG227" i="10"/>
  <c r="CH227" i="10"/>
  <c r="CI227" i="10"/>
  <c r="CJ227" i="10"/>
  <c r="CK227" i="10"/>
  <c r="CL227" i="10"/>
  <c r="DI227" i="10"/>
  <c r="DJ227" i="10"/>
  <c r="K59" i="10"/>
  <c r="K228" i="10" s="1"/>
  <c r="M228" i="10"/>
  <c r="N228" i="10"/>
  <c r="O228" i="10"/>
  <c r="P228" i="10"/>
  <c r="Q228" i="10"/>
  <c r="R228" i="10"/>
  <c r="S228" i="10"/>
  <c r="T228" i="10"/>
  <c r="U228" i="10"/>
  <c r="V228" i="10"/>
  <c r="W228" i="10"/>
  <c r="X228" i="10"/>
  <c r="Y228" i="10"/>
  <c r="Z228" i="10"/>
  <c r="AA228" i="10"/>
  <c r="AB228" i="10"/>
  <c r="AC228" i="10"/>
  <c r="AD228" i="10"/>
  <c r="AE228" i="10"/>
  <c r="AF228" i="10"/>
  <c r="AG228" i="10"/>
  <c r="AH228" i="10"/>
  <c r="AI228" i="10"/>
  <c r="AJ228" i="10"/>
  <c r="AK228" i="10"/>
  <c r="AL228" i="10"/>
  <c r="AM228" i="10"/>
  <c r="AN228" i="10"/>
  <c r="AO228" i="10"/>
  <c r="AP228" i="10"/>
  <c r="AQ228" i="10"/>
  <c r="AR228" i="10"/>
  <c r="AS228" i="10"/>
  <c r="AT228" i="10"/>
  <c r="AU228" i="10"/>
  <c r="AV228" i="10"/>
  <c r="AW228" i="10"/>
  <c r="AX228" i="10"/>
  <c r="AY228" i="10"/>
  <c r="AZ228" i="10"/>
  <c r="BA228" i="10"/>
  <c r="BB228" i="10"/>
  <c r="BC228" i="10"/>
  <c r="BD228" i="10"/>
  <c r="BE228" i="10"/>
  <c r="BF228" i="10"/>
  <c r="BG228" i="10"/>
  <c r="BH228" i="10"/>
  <c r="BI228" i="10"/>
  <c r="BJ228" i="10"/>
  <c r="BK228" i="10"/>
  <c r="BL228" i="10"/>
  <c r="BM228" i="10"/>
  <c r="BN228" i="10"/>
  <c r="BO228" i="10"/>
  <c r="BP228" i="10"/>
  <c r="BQ228" i="10"/>
  <c r="BR228" i="10"/>
  <c r="BS228" i="10"/>
  <c r="BT228" i="10"/>
  <c r="BU228" i="10"/>
  <c r="BV228" i="10"/>
  <c r="BW228" i="10"/>
  <c r="BX228" i="10"/>
  <c r="BY228" i="10"/>
  <c r="BZ228" i="10"/>
  <c r="CA228" i="10"/>
  <c r="CB228" i="10"/>
  <c r="CC228" i="10"/>
  <c r="CD228" i="10"/>
  <c r="CE228" i="10"/>
  <c r="CF228" i="10"/>
  <c r="CG228" i="10"/>
  <c r="CH228" i="10"/>
  <c r="CI228" i="10"/>
  <c r="CJ228" i="10"/>
  <c r="CK228" i="10"/>
  <c r="CL228" i="10"/>
  <c r="CN228" i="10"/>
  <c r="CP228" i="10"/>
  <c r="DD228" i="10"/>
  <c r="DG228" i="10"/>
  <c r="K60" i="10"/>
  <c r="K229" i="10" s="1"/>
  <c r="M229" i="10"/>
  <c r="N229" i="10"/>
  <c r="O229" i="10"/>
  <c r="P229" i="10"/>
  <c r="Q229" i="10"/>
  <c r="R229" i="10"/>
  <c r="S229" i="10"/>
  <c r="T229" i="10"/>
  <c r="U229" i="10"/>
  <c r="V229" i="10"/>
  <c r="W229" i="10"/>
  <c r="X229" i="10"/>
  <c r="Y229" i="10"/>
  <c r="Z229" i="10"/>
  <c r="AA229" i="10"/>
  <c r="AB229" i="10"/>
  <c r="AC229" i="10"/>
  <c r="AD229" i="10"/>
  <c r="AE229" i="10"/>
  <c r="AF229" i="10"/>
  <c r="AG229" i="10"/>
  <c r="AH229" i="10"/>
  <c r="AI229" i="10"/>
  <c r="AJ229" i="10"/>
  <c r="AK229" i="10"/>
  <c r="AL229" i="10"/>
  <c r="AM229" i="10"/>
  <c r="AN229" i="10"/>
  <c r="AO229" i="10"/>
  <c r="AP229" i="10"/>
  <c r="AQ229" i="10"/>
  <c r="AR229" i="10"/>
  <c r="AS229" i="10"/>
  <c r="AT229" i="10"/>
  <c r="AU229" i="10"/>
  <c r="AV229" i="10"/>
  <c r="AW229" i="10"/>
  <c r="AX229" i="10"/>
  <c r="AY229" i="10"/>
  <c r="AZ229" i="10"/>
  <c r="BA229" i="10"/>
  <c r="BB229" i="10"/>
  <c r="BC229" i="10"/>
  <c r="BD229" i="10"/>
  <c r="BE229" i="10"/>
  <c r="BF229" i="10"/>
  <c r="BG229" i="10"/>
  <c r="BH229" i="10"/>
  <c r="BI229" i="10"/>
  <c r="BJ229" i="10"/>
  <c r="BK229" i="10"/>
  <c r="BL229" i="10"/>
  <c r="BM229" i="10"/>
  <c r="BN229" i="10"/>
  <c r="BO229" i="10"/>
  <c r="BP229" i="10"/>
  <c r="BQ229" i="10"/>
  <c r="BR229" i="10"/>
  <c r="BS229" i="10"/>
  <c r="BT229" i="10"/>
  <c r="BU229" i="10"/>
  <c r="BV229" i="10"/>
  <c r="BW229" i="10"/>
  <c r="BX229" i="10"/>
  <c r="BY229" i="10"/>
  <c r="BZ229" i="10"/>
  <c r="CA229" i="10"/>
  <c r="CB229" i="10"/>
  <c r="CC229" i="10"/>
  <c r="CD229" i="10"/>
  <c r="CE229" i="10"/>
  <c r="CF229" i="10"/>
  <c r="CG229" i="10"/>
  <c r="CH229" i="10"/>
  <c r="CI229" i="10"/>
  <c r="CJ229" i="10"/>
  <c r="CK229" i="10"/>
  <c r="CL229" i="10"/>
  <c r="CN229" i="10"/>
  <c r="CO229" i="10"/>
  <c r="CP229" i="10"/>
  <c r="CQ229" i="10"/>
  <c r="DC229" i="10"/>
  <c r="DD229" i="10"/>
  <c r="DG229" i="10"/>
  <c r="K61" i="10"/>
  <c r="M230" i="10"/>
  <c r="N230" i="10"/>
  <c r="O230" i="10"/>
  <c r="P230" i="10"/>
  <c r="Q230" i="10"/>
  <c r="R230" i="10"/>
  <c r="S230" i="10"/>
  <c r="T230" i="10"/>
  <c r="U230" i="10"/>
  <c r="V230" i="10"/>
  <c r="W230" i="10"/>
  <c r="X230" i="10"/>
  <c r="Y230" i="10"/>
  <c r="Z230" i="10"/>
  <c r="AA230" i="10"/>
  <c r="AB230" i="10"/>
  <c r="AC230" i="10"/>
  <c r="AD230" i="10"/>
  <c r="AE230" i="10"/>
  <c r="AF230" i="10"/>
  <c r="AG230" i="10"/>
  <c r="AH230" i="10"/>
  <c r="AI230" i="10"/>
  <c r="AJ230" i="10"/>
  <c r="AK230" i="10"/>
  <c r="AL230" i="10"/>
  <c r="AM230" i="10"/>
  <c r="AN230" i="10"/>
  <c r="AO230" i="10"/>
  <c r="AP230" i="10"/>
  <c r="AQ230" i="10"/>
  <c r="AR230" i="10"/>
  <c r="AS230" i="10"/>
  <c r="AT230" i="10"/>
  <c r="AU230" i="10"/>
  <c r="AV230" i="10"/>
  <c r="AW230" i="10"/>
  <c r="AX230" i="10"/>
  <c r="AY230" i="10"/>
  <c r="AZ230" i="10"/>
  <c r="BA230" i="10"/>
  <c r="BB230" i="10"/>
  <c r="BC230" i="10"/>
  <c r="BD230" i="10"/>
  <c r="BE230" i="10"/>
  <c r="BF230" i="10"/>
  <c r="BG230" i="10"/>
  <c r="BH230" i="10"/>
  <c r="BI230" i="10"/>
  <c r="BJ230" i="10"/>
  <c r="BK230" i="10"/>
  <c r="BL230" i="10"/>
  <c r="BM230" i="10"/>
  <c r="BN230" i="10"/>
  <c r="BO230" i="10"/>
  <c r="BP230" i="10"/>
  <c r="BQ230" i="10"/>
  <c r="BR230" i="10"/>
  <c r="BS230" i="10"/>
  <c r="BT230" i="10"/>
  <c r="BU230" i="10"/>
  <c r="BV230" i="10"/>
  <c r="BW230" i="10"/>
  <c r="BX230" i="10"/>
  <c r="BY230" i="10"/>
  <c r="BZ230" i="10"/>
  <c r="CA230" i="10"/>
  <c r="CB230" i="10"/>
  <c r="CC230" i="10"/>
  <c r="CD230" i="10"/>
  <c r="CE230" i="10"/>
  <c r="CF230" i="10"/>
  <c r="CG230" i="10"/>
  <c r="CH230" i="10"/>
  <c r="CI230" i="10"/>
  <c r="CJ230" i="10"/>
  <c r="CK230" i="10"/>
  <c r="CL230" i="10"/>
  <c r="CN230" i="10"/>
  <c r="CQ230" i="10"/>
  <c r="CR230" i="10"/>
  <c r="DB230" i="10"/>
  <c r="DC230" i="10"/>
  <c r="DG230" i="10"/>
  <c r="DJ230" i="10"/>
  <c r="K62" i="10"/>
  <c r="M231" i="10"/>
  <c r="N231" i="10"/>
  <c r="O231" i="10"/>
  <c r="P231" i="10"/>
  <c r="Q231" i="10"/>
  <c r="R231" i="10"/>
  <c r="S231" i="10"/>
  <c r="T231" i="10"/>
  <c r="U231" i="10"/>
  <c r="V231" i="10"/>
  <c r="W231" i="10"/>
  <c r="X231" i="10"/>
  <c r="Y231" i="10"/>
  <c r="Z231" i="10"/>
  <c r="AA231" i="10"/>
  <c r="AB231" i="10"/>
  <c r="AC231" i="10"/>
  <c r="AD231" i="10"/>
  <c r="AE231" i="10"/>
  <c r="AF231" i="10"/>
  <c r="AG231" i="10"/>
  <c r="AH231" i="10"/>
  <c r="AI231" i="10"/>
  <c r="AJ231" i="10"/>
  <c r="AK231" i="10"/>
  <c r="AL231" i="10"/>
  <c r="AM231" i="10"/>
  <c r="AN231" i="10"/>
  <c r="AO231" i="10"/>
  <c r="AP231" i="10"/>
  <c r="AQ231" i="10"/>
  <c r="AR231" i="10"/>
  <c r="AS231" i="10"/>
  <c r="AT231" i="10"/>
  <c r="AU231" i="10"/>
  <c r="AV231" i="10"/>
  <c r="AW231" i="10"/>
  <c r="AX231" i="10"/>
  <c r="AY231" i="10"/>
  <c r="AZ231" i="10"/>
  <c r="BA231" i="10"/>
  <c r="BB231" i="10"/>
  <c r="BC231" i="10"/>
  <c r="BD231" i="10"/>
  <c r="BE231" i="10"/>
  <c r="BF231" i="10"/>
  <c r="BG231" i="10"/>
  <c r="BH231" i="10"/>
  <c r="BI231" i="10"/>
  <c r="BJ231" i="10"/>
  <c r="BK231" i="10"/>
  <c r="BL231" i="10"/>
  <c r="BM231" i="10"/>
  <c r="BN231" i="10"/>
  <c r="BO231" i="10"/>
  <c r="BP231" i="10"/>
  <c r="BQ231" i="10"/>
  <c r="BR231" i="10"/>
  <c r="BS231" i="10"/>
  <c r="BT231" i="10"/>
  <c r="BU231" i="10"/>
  <c r="BV231" i="10"/>
  <c r="BW231" i="10"/>
  <c r="BX231" i="10"/>
  <c r="BY231" i="10"/>
  <c r="BZ231" i="10"/>
  <c r="CA231" i="10"/>
  <c r="CB231" i="10"/>
  <c r="CC231" i="10"/>
  <c r="CD231" i="10"/>
  <c r="CE231" i="10"/>
  <c r="CF231" i="10"/>
  <c r="CG231" i="10"/>
  <c r="CH231" i="10"/>
  <c r="CI231" i="10"/>
  <c r="CJ231" i="10"/>
  <c r="CK231" i="10"/>
  <c r="CL231" i="10"/>
  <c r="CN231" i="10"/>
  <c r="CP231" i="10"/>
  <c r="CR231" i="10"/>
  <c r="DC231" i="10"/>
  <c r="DD231" i="10"/>
  <c r="K63" i="10"/>
  <c r="K232" i="10" s="1"/>
  <c r="M232" i="10"/>
  <c r="N232" i="10"/>
  <c r="O232" i="10"/>
  <c r="P232" i="10"/>
  <c r="Q232" i="10"/>
  <c r="R232" i="10"/>
  <c r="S232" i="10"/>
  <c r="T232" i="10"/>
  <c r="U232" i="10"/>
  <c r="V232" i="10"/>
  <c r="W232" i="10"/>
  <c r="X232" i="10"/>
  <c r="Y232" i="10"/>
  <c r="Z232" i="10"/>
  <c r="AA232" i="10"/>
  <c r="AB232" i="10"/>
  <c r="AC232" i="10"/>
  <c r="AD232" i="10"/>
  <c r="AE232" i="10"/>
  <c r="AF232" i="10"/>
  <c r="AG232" i="10"/>
  <c r="AH232" i="10"/>
  <c r="AI232" i="10"/>
  <c r="AJ232" i="10"/>
  <c r="AK232" i="10"/>
  <c r="AL232" i="10"/>
  <c r="AM232" i="10"/>
  <c r="AN232" i="10"/>
  <c r="AO232" i="10"/>
  <c r="AP232" i="10"/>
  <c r="AQ232" i="10"/>
  <c r="AR232" i="10"/>
  <c r="AS232" i="10"/>
  <c r="AT232" i="10"/>
  <c r="AU232" i="10"/>
  <c r="AV232" i="10"/>
  <c r="AW232" i="10"/>
  <c r="AX232" i="10"/>
  <c r="AY232" i="10"/>
  <c r="AZ232" i="10"/>
  <c r="BA232" i="10"/>
  <c r="BB232" i="10"/>
  <c r="BC232" i="10"/>
  <c r="BD232" i="10"/>
  <c r="BE232" i="10"/>
  <c r="BF232" i="10"/>
  <c r="BG232" i="10"/>
  <c r="BH232" i="10"/>
  <c r="BI232" i="10"/>
  <c r="BJ232" i="10"/>
  <c r="BK232" i="10"/>
  <c r="BL232" i="10"/>
  <c r="BM232" i="10"/>
  <c r="BN232" i="10"/>
  <c r="BO232" i="10"/>
  <c r="BP232" i="10"/>
  <c r="BQ232" i="10"/>
  <c r="BR232" i="10"/>
  <c r="BS232" i="10"/>
  <c r="BT232" i="10"/>
  <c r="BU232" i="10"/>
  <c r="BV232" i="10"/>
  <c r="BW232" i="10"/>
  <c r="BX232" i="10"/>
  <c r="BY232" i="10"/>
  <c r="BZ232" i="10"/>
  <c r="CA232" i="10"/>
  <c r="CB232" i="10"/>
  <c r="CC232" i="10"/>
  <c r="CD232" i="10"/>
  <c r="CE232" i="10"/>
  <c r="CF232" i="10"/>
  <c r="CG232" i="10"/>
  <c r="CH232" i="10"/>
  <c r="CI232" i="10"/>
  <c r="CJ232" i="10"/>
  <c r="CK232" i="10"/>
  <c r="CL232" i="10"/>
  <c r="CO232" i="10"/>
  <c r="CQ232" i="10"/>
  <c r="CR232" i="10"/>
  <c r="DA232" i="10"/>
  <c r="DB232" i="10"/>
  <c r="DD232" i="10"/>
  <c r="DG232" i="10"/>
  <c r="K64" i="10"/>
  <c r="M233" i="10"/>
  <c r="N233" i="10"/>
  <c r="O233" i="10"/>
  <c r="P233" i="10"/>
  <c r="Q233" i="10"/>
  <c r="R233" i="10"/>
  <c r="S233" i="10"/>
  <c r="T233" i="10"/>
  <c r="U233" i="10"/>
  <c r="V233" i="10"/>
  <c r="W233" i="10"/>
  <c r="X233" i="10"/>
  <c r="Y233" i="10"/>
  <c r="Z233" i="10"/>
  <c r="AA233" i="10"/>
  <c r="AB233" i="10"/>
  <c r="AC233" i="10"/>
  <c r="AD233" i="10"/>
  <c r="AE233" i="10"/>
  <c r="AF233" i="10"/>
  <c r="AG233" i="10"/>
  <c r="AH233" i="10"/>
  <c r="AI233" i="10"/>
  <c r="AJ233" i="10"/>
  <c r="AK233" i="10"/>
  <c r="AL233" i="10"/>
  <c r="AM233" i="10"/>
  <c r="AN233" i="10"/>
  <c r="AO233" i="10"/>
  <c r="AP233" i="10"/>
  <c r="AQ233" i="10"/>
  <c r="AR233" i="10"/>
  <c r="AS233" i="10"/>
  <c r="AT233" i="10"/>
  <c r="AU233" i="10"/>
  <c r="AV233" i="10"/>
  <c r="AW233" i="10"/>
  <c r="AX233" i="10"/>
  <c r="AY233" i="10"/>
  <c r="AZ233" i="10"/>
  <c r="BA233" i="10"/>
  <c r="BB233" i="10"/>
  <c r="BC233" i="10"/>
  <c r="BD233" i="10"/>
  <c r="BE233" i="10"/>
  <c r="BF233" i="10"/>
  <c r="BG233" i="10"/>
  <c r="BH233" i="10"/>
  <c r="BI233" i="10"/>
  <c r="BJ233" i="10"/>
  <c r="BK233" i="10"/>
  <c r="BL233" i="10"/>
  <c r="BM233" i="10"/>
  <c r="BN233" i="10"/>
  <c r="BO233" i="10"/>
  <c r="BP233" i="10"/>
  <c r="BQ233" i="10"/>
  <c r="BR233" i="10"/>
  <c r="BS233" i="10"/>
  <c r="BT233" i="10"/>
  <c r="BU233" i="10"/>
  <c r="BV233" i="10"/>
  <c r="BW233" i="10"/>
  <c r="BX233" i="10"/>
  <c r="BY233" i="10"/>
  <c r="BZ233" i="10"/>
  <c r="CA233" i="10"/>
  <c r="CB233" i="10"/>
  <c r="CC233" i="10"/>
  <c r="CD233" i="10"/>
  <c r="CE233" i="10"/>
  <c r="CF233" i="10"/>
  <c r="CG233" i="10"/>
  <c r="CH233" i="10"/>
  <c r="CI233" i="10"/>
  <c r="CJ233" i="10"/>
  <c r="CK233" i="10"/>
  <c r="CL233" i="10"/>
  <c r="CP233" i="10"/>
  <c r="CQ233" i="10"/>
  <c r="DG233" i="10"/>
  <c r="DI233" i="10"/>
  <c r="K65" i="10"/>
  <c r="K234" i="10" s="1"/>
  <c r="M234" i="10"/>
  <c r="N234" i="10"/>
  <c r="O234" i="10"/>
  <c r="P234" i="10"/>
  <c r="Q234" i="10"/>
  <c r="R234" i="10"/>
  <c r="S234" i="10"/>
  <c r="T234" i="10"/>
  <c r="U234" i="10"/>
  <c r="V234" i="10"/>
  <c r="W234" i="10"/>
  <c r="X234" i="10"/>
  <c r="Y234" i="10"/>
  <c r="Z234" i="10"/>
  <c r="AA234" i="10"/>
  <c r="AB234" i="10"/>
  <c r="AC234" i="10"/>
  <c r="AD234" i="10"/>
  <c r="AE234" i="10"/>
  <c r="AF234" i="10"/>
  <c r="AG234" i="10"/>
  <c r="AH234" i="10"/>
  <c r="AI234" i="10"/>
  <c r="AJ234" i="10"/>
  <c r="AK234" i="10"/>
  <c r="AL234" i="10"/>
  <c r="AM234" i="10"/>
  <c r="AN234" i="10"/>
  <c r="AO234" i="10"/>
  <c r="AP234" i="10"/>
  <c r="AQ234" i="10"/>
  <c r="AR234" i="10"/>
  <c r="AS234" i="10"/>
  <c r="AT234" i="10"/>
  <c r="AU234" i="10"/>
  <c r="AV234" i="10"/>
  <c r="AW234" i="10"/>
  <c r="AX234" i="10"/>
  <c r="AY234" i="10"/>
  <c r="AZ234" i="10"/>
  <c r="BA234" i="10"/>
  <c r="BB234" i="10"/>
  <c r="BC234" i="10"/>
  <c r="BD234" i="10"/>
  <c r="BE234" i="10"/>
  <c r="BF234" i="10"/>
  <c r="BG234" i="10"/>
  <c r="BH234" i="10"/>
  <c r="BI234" i="10"/>
  <c r="BJ234" i="10"/>
  <c r="BK234" i="10"/>
  <c r="BL234" i="10"/>
  <c r="BM234" i="10"/>
  <c r="BN234" i="10"/>
  <c r="BO234" i="10"/>
  <c r="BP234" i="10"/>
  <c r="BQ234" i="10"/>
  <c r="BR234" i="10"/>
  <c r="BS234" i="10"/>
  <c r="BT234" i="10"/>
  <c r="BU234" i="10"/>
  <c r="BV234" i="10"/>
  <c r="BW234" i="10"/>
  <c r="BX234" i="10"/>
  <c r="BY234" i="10"/>
  <c r="BZ234" i="10"/>
  <c r="CA234" i="10"/>
  <c r="CB234" i="10"/>
  <c r="CC234" i="10"/>
  <c r="CD234" i="10"/>
  <c r="CE234" i="10"/>
  <c r="CF234" i="10"/>
  <c r="CG234" i="10"/>
  <c r="CH234" i="10"/>
  <c r="CI234" i="10"/>
  <c r="CJ234" i="10"/>
  <c r="CK234" i="10"/>
  <c r="CL234" i="10"/>
  <c r="CP234" i="10"/>
  <c r="CR234" i="10"/>
  <c r="DD234" i="10"/>
  <c r="K66" i="10"/>
  <c r="K235" i="10"/>
  <c r="M235" i="10"/>
  <c r="N235" i="10"/>
  <c r="O235" i="10"/>
  <c r="P235" i="10"/>
  <c r="Q235" i="10"/>
  <c r="R235" i="10"/>
  <c r="S235" i="10"/>
  <c r="T235" i="10"/>
  <c r="U235" i="10"/>
  <c r="V235" i="10"/>
  <c r="W235" i="10"/>
  <c r="X235" i="10"/>
  <c r="Y235" i="10"/>
  <c r="Z235" i="10"/>
  <c r="AA235" i="10"/>
  <c r="AB235" i="10"/>
  <c r="AC235" i="10"/>
  <c r="AD235" i="10"/>
  <c r="AE235" i="10"/>
  <c r="AF235" i="10"/>
  <c r="AG235" i="10"/>
  <c r="AH235" i="10"/>
  <c r="AI235" i="10"/>
  <c r="AJ235" i="10"/>
  <c r="AK235" i="10"/>
  <c r="AL235" i="10"/>
  <c r="AM235" i="10"/>
  <c r="AN235" i="10"/>
  <c r="AO235" i="10"/>
  <c r="AP235" i="10"/>
  <c r="AQ235" i="10"/>
  <c r="AR235" i="10"/>
  <c r="AS235" i="10"/>
  <c r="AT235" i="10"/>
  <c r="AU235" i="10"/>
  <c r="AV235" i="10"/>
  <c r="AW235" i="10"/>
  <c r="AX235" i="10"/>
  <c r="AY235" i="10"/>
  <c r="AZ235" i="10"/>
  <c r="BA235" i="10"/>
  <c r="BB235" i="10"/>
  <c r="BC235" i="10"/>
  <c r="BD235" i="10"/>
  <c r="BE235" i="10"/>
  <c r="BF235" i="10"/>
  <c r="BG235" i="10"/>
  <c r="BH235" i="10"/>
  <c r="BI235" i="10"/>
  <c r="BJ235" i="10"/>
  <c r="BK235" i="10"/>
  <c r="BL235" i="10"/>
  <c r="BM235" i="10"/>
  <c r="BN235" i="10"/>
  <c r="BO235" i="10"/>
  <c r="BP235" i="10"/>
  <c r="BQ235" i="10"/>
  <c r="BR235" i="10"/>
  <c r="BS235" i="10"/>
  <c r="BT235" i="10"/>
  <c r="BU235" i="10"/>
  <c r="BV235" i="10"/>
  <c r="BW235" i="10"/>
  <c r="BX235" i="10"/>
  <c r="BY235" i="10"/>
  <c r="BZ235" i="10"/>
  <c r="CA235" i="10"/>
  <c r="CB235" i="10"/>
  <c r="CC235" i="10"/>
  <c r="CD235" i="10"/>
  <c r="CE235" i="10"/>
  <c r="CF235" i="10"/>
  <c r="CG235" i="10"/>
  <c r="CH235" i="10"/>
  <c r="CI235" i="10"/>
  <c r="CJ235" i="10"/>
  <c r="CK235" i="10"/>
  <c r="CL235" i="10"/>
  <c r="CP235" i="10"/>
  <c r="DD235" i="10"/>
  <c r="DF235" i="10"/>
  <c r="DJ235" i="10"/>
  <c r="K67" i="10"/>
  <c r="K236" i="10" s="1"/>
  <c r="M236" i="10"/>
  <c r="N236" i="10"/>
  <c r="O236" i="10"/>
  <c r="P236" i="10"/>
  <c r="Q236" i="10"/>
  <c r="R236" i="10"/>
  <c r="S236" i="10"/>
  <c r="T236" i="10"/>
  <c r="U236" i="10"/>
  <c r="V236" i="10"/>
  <c r="W236" i="10"/>
  <c r="X236" i="10"/>
  <c r="Y236" i="10"/>
  <c r="Z236" i="10"/>
  <c r="AA236" i="10"/>
  <c r="AB236" i="10"/>
  <c r="AC236" i="10"/>
  <c r="AD236" i="10"/>
  <c r="AE236" i="10"/>
  <c r="AF236" i="10"/>
  <c r="AG236" i="10"/>
  <c r="AH236" i="10"/>
  <c r="AI236" i="10"/>
  <c r="AJ236" i="10"/>
  <c r="AK236" i="10"/>
  <c r="AL236" i="10"/>
  <c r="AM236" i="10"/>
  <c r="AN236" i="10"/>
  <c r="AO236" i="10"/>
  <c r="AP236" i="10"/>
  <c r="AQ236" i="10"/>
  <c r="AR236" i="10"/>
  <c r="AS236" i="10"/>
  <c r="AT236" i="10"/>
  <c r="AU236" i="10"/>
  <c r="AV236" i="10"/>
  <c r="AW236" i="10"/>
  <c r="AX236" i="10"/>
  <c r="AY236" i="10"/>
  <c r="AZ236" i="10"/>
  <c r="BA236" i="10"/>
  <c r="BB236" i="10"/>
  <c r="BC236" i="10"/>
  <c r="BD236" i="10"/>
  <c r="BE236" i="10"/>
  <c r="BF236" i="10"/>
  <c r="BG236" i="10"/>
  <c r="BH236" i="10"/>
  <c r="BI236" i="10"/>
  <c r="BJ236" i="10"/>
  <c r="BK236" i="10"/>
  <c r="BL236" i="10"/>
  <c r="BM236" i="10"/>
  <c r="BN236" i="10"/>
  <c r="BO236" i="10"/>
  <c r="BP236" i="10"/>
  <c r="BQ236" i="10"/>
  <c r="BR236" i="10"/>
  <c r="BS236" i="10"/>
  <c r="BT236" i="10"/>
  <c r="BU236" i="10"/>
  <c r="BV236" i="10"/>
  <c r="BW236" i="10"/>
  <c r="BX236" i="10"/>
  <c r="BY236" i="10"/>
  <c r="BZ236" i="10"/>
  <c r="CA236" i="10"/>
  <c r="CB236" i="10"/>
  <c r="CC236" i="10"/>
  <c r="CD236" i="10"/>
  <c r="CE236" i="10"/>
  <c r="CF236" i="10"/>
  <c r="CG236" i="10"/>
  <c r="CH236" i="10"/>
  <c r="CI236" i="10"/>
  <c r="CJ236" i="10"/>
  <c r="CK236" i="10"/>
  <c r="CL236" i="10"/>
  <c r="CM236" i="10"/>
  <c r="CQ236" i="10"/>
  <c r="DB236" i="10"/>
  <c r="K68" i="10"/>
  <c r="K237" i="10" s="1"/>
  <c r="M237" i="10"/>
  <c r="N237" i="10"/>
  <c r="O237" i="10"/>
  <c r="P237" i="10"/>
  <c r="Q237" i="10"/>
  <c r="R237" i="10"/>
  <c r="S237" i="10"/>
  <c r="T237" i="10"/>
  <c r="U237" i="10"/>
  <c r="V237" i="10"/>
  <c r="W237" i="10"/>
  <c r="X237" i="10"/>
  <c r="Y237" i="10"/>
  <c r="Z237" i="10"/>
  <c r="AA237" i="10"/>
  <c r="AB237" i="10"/>
  <c r="AC237" i="10"/>
  <c r="AD237" i="10"/>
  <c r="AE237" i="10"/>
  <c r="AF237" i="10"/>
  <c r="AG237" i="10"/>
  <c r="AH237" i="10"/>
  <c r="AI237" i="10"/>
  <c r="AJ237" i="10"/>
  <c r="AK237" i="10"/>
  <c r="AL237" i="10"/>
  <c r="AM237" i="10"/>
  <c r="AN237" i="10"/>
  <c r="AO237" i="10"/>
  <c r="AP237" i="10"/>
  <c r="AQ237" i="10"/>
  <c r="AR237" i="10"/>
  <c r="AS237" i="10"/>
  <c r="AT237" i="10"/>
  <c r="AU237" i="10"/>
  <c r="AV237" i="10"/>
  <c r="AW237" i="10"/>
  <c r="AX237" i="10"/>
  <c r="AY237" i="10"/>
  <c r="AZ237" i="10"/>
  <c r="BA237" i="10"/>
  <c r="BB237" i="10"/>
  <c r="BC237" i="10"/>
  <c r="BD237" i="10"/>
  <c r="BE237" i="10"/>
  <c r="BF237" i="10"/>
  <c r="BG237" i="10"/>
  <c r="BH237" i="10"/>
  <c r="BI237" i="10"/>
  <c r="BJ237" i="10"/>
  <c r="BK237" i="10"/>
  <c r="BL237" i="10"/>
  <c r="BM237" i="10"/>
  <c r="BN237" i="10"/>
  <c r="BO237" i="10"/>
  <c r="BP237" i="10"/>
  <c r="BQ237" i="10"/>
  <c r="BR237" i="10"/>
  <c r="BS237" i="10"/>
  <c r="BT237" i="10"/>
  <c r="BU237" i="10"/>
  <c r="BV237" i="10"/>
  <c r="BW237" i="10"/>
  <c r="BX237" i="10"/>
  <c r="BY237" i="10"/>
  <c r="BZ237" i="10"/>
  <c r="CA237" i="10"/>
  <c r="CB237" i="10"/>
  <c r="CC237" i="10"/>
  <c r="CD237" i="10"/>
  <c r="CE237" i="10"/>
  <c r="CF237" i="10"/>
  <c r="CG237" i="10"/>
  <c r="CH237" i="10"/>
  <c r="CI237" i="10"/>
  <c r="CJ237" i="10"/>
  <c r="CK237" i="10"/>
  <c r="CL237" i="10"/>
  <c r="CP237" i="10"/>
  <c r="CQ237" i="10"/>
  <c r="CR237" i="10"/>
  <c r="DB237" i="10"/>
  <c r="DG237" i="10"/>
  <c r="K50" i="10"/>
  <c r="K28" i="10"/>
  <c r="DJ6" i="10"/>
  <c r="DI6" i="10"/>
  <c r="DH6" i="10"/>
  <c r="DG6" i="10"/>
  <c r="DF6" i="10"/>
  <c r="DE6" i="10"/>
  <c r="DD6" i="10"/>
  <c r="DC6" i="10"/>
  <c r="DB6" i="10"/>
  <c r="DA6" i="10"/>
  <c r="CZ6" i="10"/>
  <c r="CR6" i="10"/>
  <c r="CX6" i="10" s="1"/>
  <c r="CQ6" i="10"/>
  <c r="CW6" i="10" s="1"/>
  <c r="CP6" i="10"/>
  <c r="CV6" i="10" s="1"/>
  <c r="CO6" i="10"/>
  <c r="CU6" i="10" s="1"/>
  <c r="CN6" i="10"/>
  <c r="CT6" i="10" s="1"/>
  <c r="CM6" i="10"/>
  <c r="CS6" i="10" s="1"/>
  <c r="K6" i="10"/>
  <c r="B338" i="10"/>
  <c r="B318" i="10"/>
  <c r="B337" i="10"/>
  <c r="B317" i="10"/>
  <c r="B336" i="10"/>
  <c r="B316" i="10"/>
  <c r="B335" i="10"/>
  <c r="B315" i="10"/>
  <c r="B334" i="10"/>
  <c r="B314" i="10"/>
  <c r="B333" i="10"/>
  <c r="B313" i="10"/>
  <c r="B332" i="10"/>
  <c r="B312" i="10"/>
  <c r="B331" i="10"/>
  <c r="B311" i="10"/>
  <c r="B330" i="10"/>
  <c r="B473" i="10" s="1"/>
  <c r="B310" i="10"/>
  <c r="B329" i="10"/>
  <c r="B309" i="10"/>
  <c r="B472" i="10" s="1"/>
  <c r="B328" i="10"/>
  <c r="B308" i="10"/>
  <c r="B327" i="10"/>
  <c r="B307" i="10"/>
  <c r="B470" i="10" s="1"/>
  <c r="B326" i="10"/>
  <c r="B469" i="10" s="1"/>
  <c r="B306" i="10"/>
  <c r="B325" i="10"/>
  <c r="B305" i="10"/>
  <c r="B324" i="10"/>
  <c r="B304" i="10"/>
  <c r="B323" i="10"/>
  <c r="B303" i="10"/>
  <c r="B322" i="10"/>
  <c r="B465" i="10" s="1"/>
  <c r="B302" i="10"/>
  <c r="B321" i="10"/>
  <c r="B301" i="10"/>
  <c r="B298" i="10"/>
  <c r="B297" i="10"/>
  <c r="B296" i="10"/>
  <c r="B295" i="10"/>
  <c r="B294" i="10"/>
  <c r="B293" i="10"/>
  <c r="B292" i="10"/>
  <c r="B291" i="10"/>
  <c r="B290" i="10"/>
  <c r="B289" i="10"/>
  <c r="B288" i="10"/>
  <c r="B287" i="10"/>
  <c r="B286" i="10"/>
  <c r="B429" i="10" s="1"/>
  <c r="B285" i="10"/>
  <c r="B284" i="10"/>
  <c r="B283" i="10"/>
  <c r="B282" i="10"/>
  <c r="B281" i="10"/>
  <c r="J298" i="10"/>
  <c r="I298" i="10"/>
  <c r="H298" i="10"/>
  <c r="H278" i="10"/>
  <c r="G298" i="10"/>
  <c r="G278" i="10"/>
  <c r="F298" i="10"/>
  <c r="F278" i="10"/>
  <c r="E298" i="10"/>
  <c r="E278" i="10"/>
  <c r="C298" i="10"/>
  <c r="C278" i="10"/>
  <c r="B278" i="10"/>
  <c r="J297" i="10"/>
  <c r="I297" i="10"/>
  <c r="H297" i="10"/>
  <c r="H277" i="10"/>
  <c r="G297" i="10"/>
  <c r="G440" i="10" s="1"/>
  <c r="G277" i="10"/>
  <c r="G420" i="10" s="1"/>
  <c r="F297" i="10"/>
  <c r="F277" i="10"/>
  <c r="F440" i="10" s="1"/>
  <c r="E297" i="10"/>
  <c r="E277" i="10"/>
  <c r="C297" i="10"/>
  <c r="C277" i="10"/>
  <c r="B277" i="10"/>
  <c r="J296" i="10"/>
  <c r="I296" i="10"/>
  <c r="H296" i="10"/>
  <c r="H276" i="10"/>
  <c r="G296" i="10"/>
  <c r="G276" i="10"/>
  <c r="F296" i="10"/>
  <c r="F276" i="10"/>
  <c r="F419" i="10" s="1"/>
  <c r="E296" i="10"/>
  <c r="E276" i="10"/>
  <c r="C296" i="10"/>
  <c r="C276" i="10"/>
  <c r="C419" i="10" s="1"/>
  <c r="B276" i="10"/>
  <c r="J295" i="10"/>
  <c r="I295" i="10"/>
  <c r="H295" i="10"/>
  <c r="H275" i="10"/>
  <c r="G295" i="10"/>
  <c r="G275" i="10"/>
  <c r="F295" i="10"/>
  <c r="F275" i="10"/>
  <c r="F438" i="10"/>
  <c r="E295" i="10"/>
  <c r="E275" i="10"/>
  <c r="C295" i="10"/>
  <c r="C275" i="10"/>
  <c r="B275" i="10"/>
  <c r="H294" i="10"/>
  <c r="H274" i="10"/>
  <c r="G294" i="10"/>
  <c r="G274" i="10"/>
  <c r="F294" i="10"/>
  <c r="F274" i="10"/>
  <c r="E294" i="10"/>
  <c r="E437" i="10" s="1"/>
  <c r="E274" i="10"/>
  <c r="C294" i="10"/>
  <c r="C274" i="10"/>
  <c r="B274" i="10"/>
  <c r="I293" i="10"/>
  <c r="H293" i="10"/>
  <c r="H273" i="10"/>
  <c r="G293" i="10"/>
  <c r="G273" i="10"/>
  <c r="G436" i="10" s="1"/>
  <c r="F293" i="10"/>
  <c r="F273" i="10"/>
  <c r="E293" i="10"/>
  <c r="E273" i="10"/>
  <c r="C293" i="10"/>
  <c r="C436" i="10"/>
  <c r="C273" i="10"/>
  <c r="B273" i="10"/>
  <c r="B416" i="10" s="1"/>
  <c r="J292" i="10"/>
  <c r="I292" i="10"/>
  <c r="H292" i="10"/>
  <c r="H272" i="10"/>
  <c r="G292" i="10"/>
  <c r="G272" i="10"/>
  <c r="G435" i="10" s="1"/>
  <c r="F292" i="10"/>
  <c r="F272" i="10"/>
  <c r="E292" i="10"/>
  <c r="E272" i="10"/>
  <c r="C292" i="10"/>
  <c r="C272" i="10"/>
  <c r="B272" i="10"/>
  <c r="J291" i="10"/>
  <c r="I291" i="10"/>
  <c r="H291" i="10"/>
  <c r="H434" i="10" s="1"/>
  <c r="H271" i="10"/>
  <c r="G291" i="10"/>
  <c r="G271" i="10"/>
  <c r="F291" i="10"/>
  <c r="F271" i="10"/>
  <c r="F434" i="10" s="1"/>
  <c r="E291" i="10"/>
  <c r="E271" i="10"/>
  <c r="C291" i="10"/>
  <c r="C434" i="10" s="1"/>
  <c r="C271" i="10"/>
  <c r="B271" i="10"/>
  <c r="H290" i="10"/>
  <c r="H270" i="10"/>
  <c r="G290" i="10"/>
  <c r="G270" i="10"/>
  <c r="F290" i="10"/>
  <c r="F433" i="10" s="1"/>
  <c r="F270" i="10"/>
  <c r="E290" i="10"/>
  <c r="E270" i="10"/>
  <c r="C290" i="10"/>
  <c r="C270" i="10"/>
  <c r="B270" i="10"/>
  <c r="J289" i="10"/>
  <c r="I289" i="10"/>
  <c r="H289" i="10"/>
  <c r="H269" i="10"/>
  <c r="G289" i="10"/>
  <c r="G269" i="10"/>
  <c r="F289" i="10"/>
  <c r="F269" i="10"/>
  <c r="E289" i="10"/>
  <c r="E269" i="10"/>
  <c r="C289" i="10"/>
  <c r="C269" i="10"/>
  <c r="B269" i="10"/>
  <c r="B432" i="10" s="1"/>
  <c r="J288" i="10"/>
  <c r="I288" i="10"/>
  <c r="H288" i="10"/>
  <c r="H431" i="10" s="1"/>
  <c r="H268" i="10"/>
  <c r="G288" i="10"/>
  <c r="G268" i="10"/>
  <c r="F288" i="10"/>
  <c r="F268" i="10"/>
  <c r="E288" i="10"/>
  <c r="E268" i="10"/>
  <c r="C288" i="10"/>
  <c r="C431" i="10" s="1"/>
  <c r="C268" i="10"/>
  <c r="B268" i="10"/>
  <c r="H287" i="10"/>
  <c r="H267" i="10"/>
  <c r="G287" i="10"/>
  <c r="G267" i="10"/>
  <c r="G430" i="10" s="1"/>
  <c r="F287" i="10"/>
  <c r="F267" i="10"/>
  <c r="E287" i="10"/>
  <c r="E267" i="10"/>
  <c r="C287" i="10"/>
  <c r="C267" i="10"/>
  <c r="C430" i="10" s="1"/>
  <c r="B267" i="10"/>
  <c r="B430" i="10" s="1"/>
  <c r="H286" i="10"/>
  <c r="H266" i="10"/>
  <c r="G286" i="10"/>
  <c r="G266" i="10"/>
  <c r="F286" i="10"/>
  <c r="F266" i="10"/>
  <c r="E286" i="10"/>
  <c r="E429" i="10" s="1"/>
  <c r="E266" i="10"/>
  <c r="C286" i="10"/>
  <c r="C266" i="10"/>
  <c r="B266" i="10"/>
  <c r="I285" i="10"/>
  <c r="H285" i="10"/>
  <c r="H265" i="10"/>
  <c r="G285" i="10"/>
  <c r="G265" i="10"/>
  <c r="F285" i="10"/>
  <c r="F265" i="10"/>
  <c r="E285" i="10"/>
  <c r="E265" i="10"/>
  <c r="E428" i="10" s="1"/>
  <c r="C285" i="10"/>
  <c r="C265" i="10"/>
  <c r="B265" i="10"/>
  <c r="J284" i="10"/>
  <c r="I284" i="10"/>
  <c r="H284" i="10"/>
  <c r="H264" i="10"/>
  <c r="G284" i="10"/>
  <c r="G264" i="10"/>
  <c r="F284" i="10"/>
  <c r="F264" i="10"/>
  <c r="E284" i="10"/>
  <c r="E264" i="10"/>
  <c r="C284" i="10"/>
  <c r="C264" i="10"/>
  <c r="B264" i="10"/>
  <c r="B427" i="10" s="1"/>
  <c r="H283" i="10"/>
  <c r="H263" i="10"/>
  <c r="G283" i="10"/>
  <c r="G263" i="10"/>
  <c r="G406" i="10" s="1"/>
  <c r="F283" i="10"/>
  <c r="F426" i="10" s="1"/>
  <c r="F263" i="10"/>
  <c r="F406" i="10" s="1"/>
  <c r="E283" i="10"/>
  <c r="E263" i="10"/>
  <c r="E426" i="10" s="1"/>
  <c r="C283" i="10"/>
  <c r="C426" i="10" s="1"/>
  <c r="C263" i="10"/>
  <c r="B263" i="10"/>
  <c r="B426" i="10" s="1"/>
  <c r="J282" i="10"/>
  <c r="I282" i="10"/>
  <c r="H282" i="10"/>
  <c r="H262" i="10"/>
  <c r="G282" i="10"/>
  <c r="G262" i="10"/>
  <c r="G425" i="10" s="1"/>
  <c r="F282" i="10"/>
  <c r="F262" i="10"/>
  <c r="E282" i="10"/>
  <c r="E262" i="10"/>
  <c r="C282" i="10"/>
  <c r="C262" i="10"/>
  <c r="B262" i="10"/>
  <c r="H281" i="10"/>
  <c r="H261" i="10"/>
  <c r="H424" i="10" s="1"/>
  <c r="G281" i="10"/>
  <c r="G261" i="10"/>
  <c r="F281" i="10"/>
  <c r="F261" i="10"/>
  <c r="E281" i="10"/>
  <c r="E261" i="10"/>
  <c r="C281" i="10"/>
  <c r="C261" i="10"/>
  <c r="B261" i="10"/>
  <c r="B424" i="10" s="1"/>
  <c r="H258" i="10"/>
  <c r="G258" i="10"/>
  <c r="G421" i="10" s="1"/>
  <c r="F258" i="10"/>
  <c r="F421" i="10" s="1"/>
  <c r="E258" i="10"/>
  <c r="C258" i="10"/>
  <c r="B258" i="10"/>
  <c r="I257" i="10"/>
  <c r="H257" i="10"/>
  <c r="G257" i="10"/>
  <c r="F257" i="10"/>
  <c r="E257" i="10"/>
  <c r="C257" i="10"/>
  <c r="B257" i="10"/>
  <c r="H256" i="10"/>
  <c r="H419" i="10" s="1"/>
  <c r="G256" i="10"/>
  <c r="F256" i="10"/>
  <c r="E256" i="10"/>
  <c r="E419" i="10"/>
  <c r="C256" i="10"/>
  <c r="B256" i="10"/>
  <c r="I255" i="10"/>
  <c r="H255" i="10"/>
  <c r="H418" i="10" s="1"/>
  <c r="G255" i="10"/>
  <c r="F255" i="10"/>
  <c r="F418" i="10" s="1"/>
  <c r="E255" i="10"/>
  <c r="C255" i="10"/>
  <c r="B255" i="10"/>
  <c r="H254" i="10"/>
  <c r="H417" i="10" s="1"/>
  <c r="G254" i="10"/>
  <c r="G417" i="10" s="1"/>
  <c r="F254" i="10"/>
  <c r="E254" i="10"/>
  <c r="E417" i="10" s="1"/>
  <c r="C254" i="10"/>
  <c r="B254" i="10"/>
  <c r="H253" i="10"/>
  <c r="H416" i="10" s="1"/>
  <c r="G253" i="10"/>
  <c r="F253" i="10"/>
  <c r="F416" i="10" s="1"/>
  <c r="E253" i="10"/>
  <c r="C253" i="10"/>
  <c r="B253" i="10"/>
  <c r="H252" i="10"/>
  <c r="H415" i="10" s="1"/>
  <c r="G252" i="10"/>
  <c r="F252" i="10"/>
  <c r="E252" i="10"/>
  <c r="E415" i="10" s="1"/>
  <c r="C252" i="10"/>
  <c r="C415" i="10" s="1"/>
  <c r="B252" i="10"/>
  <c r="B415" i="10" s="1"/>
  <c r="H251" i="10"/>
  <c r="G251" i="10"/>
  <c r="G414" i="10" s="1"/>
  <c r="F251" i="10"/>
  <c r="F414" i="10" s="1"/>
  <c r="E251" i="10"/>
  <c r="C251" i="10"/>
  <c r="B251" i="10"/>
  <c r="B414" i="10" s="1"/>
  <c r="H250" i="10"/>
  <c r="G250" i="10"/>
  <c r="G413" i="10" s="1"/>
  <c r="F250" i="10"/>
  <c r="F413" i="10" s="1"/>
  <c r="E250" i="10"/>
  <c r="C250" i="10"/>
  <c r="B250" i="10"/>
  <c r="H249" i="10"/>
  <c r="G249" i="10"/>
  <c r="F249" i="10"/>
  <c r="E249" i="10"/>
  <c r="C249" i="10"/>
  <c r="B249" i="10"/>
  <c r="B412" i="10"/>
  <c r="I248" i="10"/>
  <c r="H248" i="10"/>
  <c r="G248" i="10"/>
  <c r="G411" i="10" s="1"/>
  <c r="F248" i="10"/>
  <c r="E248" i="10"/>
  <c r="E411" i="10" s="1"/>
  <c r="C248" i="10"/>
  <c r="B248" i="10"/>
  <c r="I247" i="10"/>
  <c r="H247" i="10"/>
  <c r="G247" i="10"/>
  <c r="F247" i="10"/>
  <c r="F410" i="10" s="1"/>
  <c r="E247" i="10"/>
  <c r="C247" i="10"/>
  <c r="C410" i="10" s="1"/>
  <c r="B247" i="10"/>
  <c r="H246" i="10"/>
  <c r="G246" i="10"/>
  <c r="G409" i="10" s="1"/>
  <c r="F246" i="10"/>
  <c r="F409" i="10" s="1"/>
  <c r="E246" i="10"/>
  <c r="C246" i="10"/>
  <c r="B246" i="10"/>
  <c r="B409" i="10" s="1"/>
  <c r="I245" i="10"/>
  <c r="H245" i="10"/>
  <c r="G245" i="10"/>
  <c r="F245" i="10"/>
  <c r="E245" i="10"/>
  <c r="C245" i="10"/>
  <c r="B245" i="10"/>
  <c r="B408" i="10" s="1"/>
  <c r="I244" i="10"/>
  <c r="H244" i="10"/>
  <c r="H407" i="10" s="1"/>
  <c r="G244" i="10"/>
  <c r="F244" i="10"/>
  <c r="F407" i="10" s="1"/>
  <c r="E244" i="10"/>
  <c r="C244" i="10"/>
  <c r="C407" i="10" s="1"/>
  <c r="B244" i="10"/>
  <c r="B407" i="10"/>
  <c r="H243" i="10"/>
  <c r="H406" i="10"/>
  <c r="G243" i="10"/>
  <c r="F243" i="10"/>
  <c r="E243" i="10"/>
  <c r="C243" i="10"/>
  <c r="B243" i="10"/>
  <c r="H242" i="10"/>
  <c r="G242" i="10"/>
  <c r="F242" i="10"/>
  <c r="E242" i="10"/>
  <c r="C242" i="10"/>
  <c r="B242" i="10"/>
  <c r="H241" i="10"/>
  <c r="G241" i="10"/>
  <c r="F241" i="10"/>
  <c r="F404" i="10" s="1"/>
  <c r="E241" i="10"/>
  <c r="C241" i="10"/>
  <c r="B241" i="10"/>
  <c r="I46" i="10"/>
  <c r="J46" i="10" s="1"/>
  <c r="B47" i="10"/>
  <c r="B217" i="10" s="1"/>
  <c r="I24" i="10"/>
  <c r="L24" i="10"/>
  <c r="B25" i="10"/>
  <c r="I68" i="10"/>
  <c r="I69" i="10"/>
  <c r="L69" i="10" s="1"/>
  <c r="I237" i="10"/>
  <c r="H217" i="10"/>
  <c r="H380" i="10" s="1"/>
  <c r="H237" i="10"/>
  <c r="G237" i="10"/>
  <c r="F197" i="10"/>
  <c r="F237" i="10"/>
  <c r="E217" i="10"/>
  <c r="E237" i="10"/>
  <c r="C217" i="10"/>
  <c r="C237" i="10"/>
  <c r="B237" i="10"/>
  <c r="I45" i="10"/>
  <c r="I23" i="10"/>
  <c r="J23" i="10"/>
  <c r="I67" i="10"/>
  <c r="I236" i="10" s="1"/>
  <c r="H236" i="10"/>
  <c r="G216" i="10"/>
  <c r="G236" i="10"/>
  <c r="F196" i="10"/>
  <c r="F236" i="10"/>
  <c r="E216" i="10"/>
  <c r="E236" i="10"/>
  <c r="E379" i="10" s="1"/>
  <c r="C196" i="10"/>
  <c r="C236" i="10"/>
  <c r="B236" i="10"/>
  <c r="I44" i="10"/>
  <c r="I22" i="10"/>
  <c r="L22" i="10" s="1"/>
  <c r="I66" i="10"/>
  <c r="L66" i="10" s="1"/>
  <c r="H215" i="10"/>
  <c r="H235" i="10"/>
  <c r="G215" i="10"/>
  <c r="G235" i="10"/>
  <c r="F195" i="10"/>
  <c r="F235" i="10"/>
  <c r="E215" i="10"/>
  <c r="E235" i="10"/>
  <c r="C235" i="10"/>
  <c r="B235" i="10"/>
  <c r="I43" i="10"/>
  <c r="I21" i="10"/>
  <c r="J21" i="10" s="1"/>
  <c r="I65" i="10"/>
  <c r="I234" i="10" s="1"/>
  <c r="H234" i="10"/>
  <c r="G214" i="10"/>
  <c r="G234" i="10"/>
  <c r="G377" i="10" s="1"/>
  <c r="F194" i="10"/>
  <c r="F234" i="10"/>
  <c r="E214" i="10"/>
  <c r="E234" i="10"/>
  <c r="C234" i="10"/>
  <c r="B234" i="10"/>
  <c r="I42" i="10"/>
  <c r="I20" i="10"/>
  <c r="I64" i="10"/>
  <c r="H233" i="10"/>
  <c r="G213" i="10"/>
  <c r="G233" i="10"/>
  <c r="F193" i="10"/>
  <c r="F233" i="10"/>
  <c r="E213" i="10"/>
  <c r="E233" i="10"/>
  <c r="C233" i="10"/>
  <c r="B233" i="10"/>
  <c r="I41" i="10"/>
  <c r="L41" i="10" s="1"/>
  <c r="I19" i="10"/>
  <c r="I63" i="10"/>
  <c r="H212" i="10"/>
  <c r="H375" i="10" s="1"/>
  <c r="H232" i="10"/>
  <c r="G212" i="10"/>
  <c r="G232" i="10"/>
  <c r="F192" i="10"/>
  <c r="F232" i="10"/>
  <c r="E212" i="10"/>
  <c r="E232" i="10"/>
  <c r="E375" i="10" s="1"/>
  <c r="C232" i="10"/>
  <c r="B232" i="10"/>
  <c r="I40" i="10"/>
  <c r="I18" i="10"/>
  <c r="J18" i="10" s="1"/>
  <c r="I62" i="10"/>
  <c r="H231" i="10"/>
  <c r="G231" i="10"/>
  <c r="F191" i="10"/>
  <c r="F231" i="10"/>
  <c r="E211" i="10"/>
  <c r="E231" i="10"/>
  <c r="C231" i="10"/>
  <c r="B211" i="10"/>
  <c r="B231" i="10"/>
  <c r="I39" i="10"/>
  <c r="L39" i="10" s="1"/>
  <c r="I17" i="10"/>
  <c r="L17" i="10" s="1"/>
  <c r="I61" i="10"/>
  <c r="L61" i="10" s="1"/>
  <c r="H230" i="10"/>
  <c r="G210" i="10"/>
  <c r="G230" i="10"/>
  <c r="G373" i="10" s="1"/>
  <c r="F190" i="10"/>
  <c r="F230" i="10"/>
  <c r="E210" i="10"/>
  <c r="E230" i="10"/>
  <c r="C230" i="10"/>
  <c r="B230" i="10"/>
  <c r="I38" i="10"/>
  <c r="I16" i="10"/>
  <c r="I60" i="10"/>
  <c r="L60" i="10" s="1"/>
  <c r="H229" i="10"/>
  <c r="G229" i="10"/>
  <c r="F189" i="10"/>
  <c r="F229" i="10"/>
  <c r="E209" i="10"/>
  <c r="E229" i="10"/>
  <c r="C229" i="10"/>
  <c r="B209" i="10"/>
  <c r="B229" i="10"/>
  <c r="I37" i="10"/>
  <c r="I15" i="10"/>
  <c r="I59" i="10"/>
  <c r="H208" i="10"/>
  <c r="H228" i="10"/>
  <c r="G208" i="10"/>
  <c r="G228" i="10"/>
  <c r="F188" i="10"/>
  <c r="F228" i="10"/>
  <c r="E208" i="10"/>
  <c r="E228" i="10"/>
  <c r="C188" i="10"/>
  <c r="C228" i="10"/>
  <c r="B208" i="10"/>
  <c r="B228" i="10"/>
  <c r="I36" i="10"/>
  <c r="I14" i="10"/>
  <c r="L14" i="10" s="1"/>
  <c r="I58" i="10"/>
  <c r="H207" i="10"/>
  <c r="H227" i="10"/>
  <c r="G207" i="10"/>
  <c r="G227" i="10"/>
  <c r="F187" i="10"/>
  <c r="F227" i="10"/>
  <c r="E207" i="10"/>
  <c r="E227" i="10"/>
  <c r="C227" i="10"/>
  <c r="B207" i="10"/>
  <c r="B227" i="10"/>
  <c r="I35" i="10"/>
  <c r="I13" i="10"/>
  <c r="L13" i="10" s="1"/>
  <c r="J13" i="10"/>
  <c r="I57" i="10"/>
  <c r="H226" i="10"/>
  <c r="G206" i="10"/>
  <c r="G226" i="10"/>
  <c r="F206" i="10"/>
  <c r="F186" i="10"/>
  <c r="F226" i="10"/>
  <c r="E206" i="10"/>
  <c r="E226" i="10"/>
  <c r="C226" i="10"/>
  <c r="B206" i="10"/>
  <c r="B226" i="10"/>
  <c r="I34" i="10"/>
  <c r="L34" i="10" s="1"/>
  <c r="I12" i="10"/>
  <c r="I56" i="10"/>
  <c r="L56" i="10" s="1"/>
  <c r="H205" i="10"/>
  <c r="H185" i="10"/>
  <c r="H225" i="10"/>
  <c r="G205" i="10"/>
  <c r="G225" i="10"/>
  <c r="F185" i="10"/>
  <c r="F225" i="10"/>
  <c r="E205" i="10"/>
  <c r="E225" i="10"/>
  <c r="C225" i="10"/>
  <c r="B205" i="10"/>
  <c r="B225" i="10"/>
  <c r="I33" i="10"/>
  <c r="L33" i="10" s="1"/>
  <c r="I11" i="10"/>
  <c r="J11" i="10" s="1"/>
  <c r="I55" i="10"/>
  <c r="L55" i="10" s="1"/>
  <c r="L224" i="10" s="1"/>
  <c r="H184" i="10"/>
  <c r="H347" i="10" s="1"/>
  <c r="H224" i="10"/>
  <c r="G204" i="10"/>
  <c r="G224" i="10"/>
  <c r="F184" i="10"/>
  <c r="F224" i="10"/>
  <c r="E204" i="10"/>
  <c r="E224" i="10"/>
  <c r="E367" i="10" s="1"/>
  <c r="C224" i="10"/>
  <c r="B224" i="10"/>
  <c r="I32" i="10"/>
  <c r="I10" i="10"/>
  <c r="I54" i="10"/>
  <c r="H203" i="10"/>
  <c r="H223" i="10"/>
  <c r="H366" i="10"/>
  <c r="G203" i="10"/>
  <c r="G223" i="10"/>
  <c r="F183" i="10"/>
  <c r="F223" i="10"/>
  <c r="E203" i="10"/>
  <c r="E223" i="10"/>
  <c r="C203" i="10"/>
  <c r="C183" i="10"/>
  <c r="C223" i="10"/>
  <c r="B203" i="10"/>
  <c r="B223" i="10"/>
  <c r="B366" i="10"/>
  <c r="I31" i="10"/>
  <c r="I9" i="10"/>
  <c r="L9" i="10" s="1"/>
  <c r="I53" i="10"/>
  <c r="L53" i="10" s="1"/>
  <c r="L222" i="10" s="1"/>
  <c r="H222" i="10"/>
  <c r="G222" i="10"/>
  <c r="F182" i="10"/>
  <c r="F222" i="10"/>
  <c r="E202" i="10"/>
  <c r="E222" i="10"/>
  <c r="C222" i="10"/>
  <c r="B202" i="10"/>
  <c r="B222" i="10"/>
  <c r="B365" i="10" s="1"/>
  <c r="I30" i="10"/>
  <c r="I8" i="10"/>
  <c r="L8" i="10" s="1"/>
  <c r="J8" i="10"/>
  <c r="I52" i="10"/>
  <c r="L52" i="10" s="1"/>
  <c r="H201" i="10"/>
  <c r="H221" i="10"/>
  <c r="G201" i="10"/>
  <c r="G221" i="10"/>
  <c r="F181" i="10"/>
  <c r="F221" i="10"/>
  <c r="E201" i="10"/>
  <c r="E221" i="10"/>
  <c r="C181" i="10"/>
  <c r="C221" i="10"/>
  <c r="B221" i="10"/>
  <c r="I29" i="10"/>
  <c r="I7" i="10"/>
  <c r="I51" i="10"/>
  <c r="H220" i="10"/>
  <c r="G220" i="10"/>
  <c r="F200" i="10"/>
  <c r="F180" i="10"/>
  <c r="F343" i="10" s="1"/>
  <c r="F220" i="10"/>
  <c r="E200" i="10"/>
  <c r="E220" i="10"/>
  <c r="E363" i="10" s="1"/>
  <c r="C220" i="10"/>
  <c r="B200" i="10"/>
  <c r="B220" i="10"/>
  <c r="I50" i="10"/>
  <c r="I28" i="10"/>
  <c r="L28" i="10" s="1"/>
  <c r="I6" i="10"/>
  <c r="AV153" i="9"/>
  <c r="BI153" i="9"/>
  <c r="BH153" i="9"/>
  <c r="BG153" i="9"/>
  <c r="BF153" i="9"/>
  <c r="BF317" i="9" s="1"/>
  <c r="BE153" i="9"/>
  <c r="AW153" i="9"/>
  <c r="AV132" i="9"/>
  <c r="AV300" i="9" s="1"/>
  <c r="BI132" i="9"/>
  <c r="BH132" i="9"/>
  <c r="BG132" i="9"/>
  <c r="BF132" i="9"/>
  <c r="BE132" i="9"/>
  <c r="AX132" i="9"/>
  <c r="AW132" i="9"/>
  <c r="AW307" i="9" s="1"/>
  <c r="AW450" i="9" s="1"/>
  <c r="BI111" i="9"/>
  <c r="BH111" i="9"/>
  <c r="BG111" i="9"/>
  <c r="BF111" i="9"/>
  <c r="BE111" i="9"/>
  <c r="AX111" i="9"/>
  <c r="BB111" i="9" s="1"/>
  <c r="AW111" i="9"/>
  <c r="BA111" i="9" s="1"/>
  <c r="AV111" i="9"/>
  <c r="BI90" i="9"/>
  <c r="BH90" i="9"/>
  <c r="BG90" i="9"/>
  <c r="BF90" i="9"/>
  <c r="BE90" i="9"/>
  <c r="AX90" i="9"/>
  <c r="BB90" i="9" s="1"/>
  <c r="AW90" i="9"/>
  <c r="AV90" i="9"/>
  <c r="BO87" i="9"/>
  <c r="BN87" i="9"/>
  <c r="BM87" i="9"/>
  <c r="BL87" i="9"/>
  <c r="BK87" i="9"/>
  <c r="BJ87" i="9"/>
  <c r="BI87" i="9"/>
  <c r="BH87" i="9"/>
  <c r="BH254" i="9" s="1"/>
  <c r="BG87" i="9"/>
  <c r="BF87" i="9"/>
  <c r="BE87" i="9"/>
  <c r="AY87" i="9"/>
  <c r="AX87" i="9"/>
  <c r="AW87" i="9"/>
  <c r="BA87" i="9" s="1"/>
  <c r="AV87" i="9"/>
  <c r="BO86" i="9"/>
  <c r="BN86" i="9"/>
  <c r="BM86" i="9"/>
  <c r="BL86" i="9"/>
  <c r="BK86" i="9"/>
  <c r="BJ86" i="9"/>
  <c r="BJ253" i="9" s="1"/>
  <c r="BI86" i="9"/>
  <c r="BH86" i="9"/>
  <c r="BG86" i="9"/>
  <c r="BF86" i="9"/>
  <c r="BE86" i="9"/>
  <c r="AY86" i="9"/>
  <c r="BC86" i="9" s="1"/>
  <c r="AX86" i="9"/>
  <c r="BB86" i="9" s="1"/>
  <c r="BB253" i="9" s="1"/>
  <c r="AW86" i="9"/>
  <c r="BA86" i="9" s="1"/>
  <c r="AV86" i="9"/>
  <c r="AZ86" i="9" s="1"/>
  <c r="BO85" i="9"/>
  <c r="BN85" i="9"/>
  <c r="BM85" i="9"/>
  <c r="BL85" i="9"/>
  <c r="BK85" i="9"/>
  <c r="BJ85" i="9"/>
  <c r="BD85" i="9" s="1"/>
  <c r="BI85" i="9"/>
  <c r="BH85" i="9"/>
  <c r="BG85" i="9"/>
  <c r="BF85" i="9"/>
  <c r="BE85" i="9"/>
  <c r="AY85" i="9"/>
  <c r="AX85" i="9"/>
  <c r="AW85" i="9"/>
  <c r="AW252" i="9" s="1"/>
  <c r="AV85" i="9"/>
  <c r="AZ85" i="9" s="1"/>
  <c r="BO84" i="9"/>
  <c r="BN84" i="9"/>
  <c r="BM84" i="9"/>
  <c r="BL84" i="9"/>
  <c r="BK84" i="9"/>
  <c r="BJ84" i="9"/>
  <c r="BI84" i="9"/>
  <c r="BH84" i="9"/>
  <c r="BH251" i="9" s="1"/>
  <c r="BG84" i="9"/>
  <c r="BF84" i="9"/>
  <c r="BE84" i="9"/>
  <c r="AY84" i="9"/>
  <c r="BC84" i="9" s="1"/>
  <c r="AX84" i="9"/>
  <c r="AW84" i="9"/>
  <c r="BA84" i="9" s="1"/>
  <c r="AV84" i="9"/>
  <c r="AZ84" i="9" s="1"/>
  <c r="BO83" i="9"/>
  <c r="BN83" i="9"/>
  <c r="BM83" i="9"/>
  <c r="BL83" i="9"/>
  <c r="BK83" i="9"/>
  <c r="BJ83" i="9"/>
  <c r="BI83" i="9"/>
  <c r="BH83" i="9"/>
  <c r="BH250" i="9" s="1"/>
  <c r="BG83" i="9"/>
  <c r="BF83" i="9"/>
  <c r="BE83" i="9"/>
  <c r="AY83" i="9"/>
  <c r="BC83" i="9" s="1"/>
  <c r="AX83" i="9"/>
  <c r="BB83" i="9" s="1"/>
  <c r="AW83" i="9"/>
  <c r="BA83" i="9" s="1"/>
  <c r="AV83" i="9"/>
  <c r="AZ83" i="9"/>
  <c r="BO82" i="9"/>
  <c r="BN82" i="9"/>
  <c r="BM82" i="9"/>
  <c r="BL82" i="9"/>
  <c r="BK82" i="9"/>
  <c r="BJ82" i="9"/>
  <c r="BI82" i="9"/>
  <c r="BH82" i="9"/>
  <c r="BG82" i="9"/>
  <c r="BF82" i="9"/>
  <c r="BE82" i="9"/>
  <c r="BE249" i="9" s="1"/>
  <c r="AY82" i="9"/>
  <c r="BC82" i="9" s="1"/>
  <c r="AX82" i="9"/>
  <c r="BB82" i="9" s="1"/>
  <c r="AW82" i="9"/>
  <c r="AV82" i="9"/>
  <c r="BO81" i="9"/>
  <c r="BN81" i="9"/>
  <c r="BM81" i="9"/>
  <c r="BL81" i="9"/>
  <c r="BK81" i="9"/>
  <c r="BJ81" i="9"/>
  <c r="BI81" i="9"/>
  <c r="BH81" i="9"/>
  <c r="BG81" i="9"/>
  <c r="BF81" i="9"/>
  <c r="BE81" i="9"/>
  <c r="AY81" i="9"/>
  <c r="BC81" i="9" s="1"/>
  <c r="AX81" i="9"/>
  <c r="BB81" i="9" s="1"/>
  <c r="AW81" i="9"/>
  <c r="AV81" i="9"/>
  <c r="AZ81" i="9" s="1"/>
  <c r="BO80" i="9"/>
  <c r="BN80" i="9"/>
  <c r="BN247" i="9" s="1"/>
  <c r="BM80" i="9"/>
  <c r="BL80" i="9"/>
  <c r="BK80" i="9"/>
  <c r="BJ80" i="9"/>
  <c r="BI80" i="9"/>
  <c r="BH80" i="9"/>
  <c r="BG80" i="9"/>
  <c r="BF80" i="9"/>
  <c r="BE80" i="9"/>
  <c r="AY80" i="9"/>
  <c r="BC80" i="9" s="1"/>
  <c r="AX80" i="9"/>
  <c r="BB80" i="9" s="1"/>
  <c r="AW80" i="9"/>
  <c r="AV80" i="9"/>
  <c r="AZ80" i="9" s="1"/>
  <c r="BO79" i="9"/>
  <c r="BN79" i="9"/>
  <c r="BM79" i="9"/>
  <c r="BL79" i="9"/>
  <c r="BK79" i="9"/>
  <c r="BJ79" i="9"/>
  <c r="BJ246" i="9" s="1"/>
  <c r="BI79" i="9"/>
  <c r="BH79" i="9"/>
  <c r="BG79" i="9"/>
  <c r="BF79" i="9"/>
  <c r="BE79" i="9"/>
  <c r="AY79" i="9"/>
  <c r="BC79" i="9" s="1"/>
  <c r="AX79" i="9"/>
  <c r="BB79" i="9"/>
  <c r="AW79" i="9"/>
  <c r="BA79" i="9" s="1"/>
  <c r="AV79" i="9"/>
  <c r="AZ79" i="9" s="1"/>
  <c r="BO78" i="9"/>
  <c r="BN78" i="9"/>
  <c r="BM78" i="9"/>
  <c r="BM245" i="9" s="1"/>
  <c r="BL78" i="9"/>
  <c r="BK78" i="9"/>
  <c r="BJ78" i="9"/>
  <c r="BI78" i="9"/>
  <c r="BH78" i="9"/>
  <c r="BG78" i="9"/>
  <c r="BF78" i="9"/>
  <c r="BE78" i="9"/>
  <c r="BE245" i="9" s="1"/>
  <c r="AY78" i="9"/>
  <c r="BC78" i="9" s="1"/>
  <c r="AX78" i="9"/>
  <c r="BB78" i="9" s="1"/>
  <c r="AW78" i="9"/>
  <c r="AV78" i="9"/>
  <c r="AZ78" i="9" s="1"/>
  <c r="BO77" i="9"/>
  <c r="BN77" i="9"/>
  <c r="BM77" i="9"/>
  <c r="BL77" i="9"/>
  <c r="BK77" i="9"/>
  <c r="BJ77" i="9"/>
  <c r="BI77" i="9"/>
  <c r="BH77" i="9"/>
  <c r="BG77" i="9"/>
  <c r="BF77" i="9"/>
  <c r="BE77" i="9"/>
  <c r="AY77" i="9"/>
  <c r="AX77" i="9"/>
  <c r="AW77" i="9"/>
  <c r="AV77" i="9"/>
  <c r="AZ77" i="9" s="1"/>
  <c r="BO76" i="9"/>
  <c r="BN76" i="9"/>
  <c r="BM76" i="9"/>
  <c r="BL76" i="9"/>
  <c r="BK76" i="9"/>
  <c r="BK243" i="9" s="1"/>
  <c r="BJ76" i="9"/>
  <c r="BI76" i="9"/>
  <c r="BH76" i="9"/>
  <c r="BH243" i="9" s="1"/>
  <c r="BG76" i="9"/>
  <c r="BF76" i="9"/>
  <c r="BE76" i="9"/>
  <c r="AY76" i="9"/>
  <c r="BC76" i="9" s="1"/>
  <c r="AX76" i="9"/>
  <c r="AW76" i="9"/>
  <c r="BA76" i="9" s="1"/>
  <c r="AV76" i="9"/>
  <c r="AZ76" i="9" s="1"/>
  <c r="BO75" i="9"/>
  <c r="BN75" i="9"/>
  <c r="BM75" i="9"/>
  <c r="BL75" i="9"/>
  <c r="BK75" i="9"/>
  <c r="BJ75" i="9"/>
  <c r="BJ242" i="9" s="1"/>
  <c r="BI75" i="9"/>
  <c r="BH75" i="9"/>
  <c r="BG75" i="9"/>
  <c r="BF75" i="9"/>
  <c r="BE75" i="9"/>
  <c r="AY75" i="9"/>
  <c r="AX75" i="9"/>
  <c r="BB75" i="9" s="1"/>
  <c r="AW75" i="9"/>
  <c r="AV75" i="9"/>
  <c r="AZ75" i="9" s="1"/>
  <c r="BO74" i="9"/>
  <c r="BN74" i="9"/>
  <c r="BM74" i="9"/>
  <c r="BL74" i="9"/>
  <c r="BK74" i="9"/>
  <c r="BJ74" i="9"/>
  <c r="BI74" i="9"/>
  <c r="BD74" i="9" s="1"/>
  <c r="BH74" i="9"/>
  <c r="BG74" i="9"/>
  <c r="BF74" i="9"/>
  <c r="BE74" i="9"/>
  <c r="AY74" i="9"/>
  <c r="BC74" i="9" s="1"/>
  <c r="AX74" i="9"/>
  <c r="BB74" i="9" s="1"/>
  <c r="AW74" i="9"/>
  <c r="BA74" i="9"/>
  <c r="AV74" i="9"/>
  <c r="AZ74" i="9" s="1"/>
  <c r="BO73" i="9"/>
  <c r="BN73" i="9"/>
  <c r="BM73" i="9"/>
  <c r="BL73" i="9"/>
  <c r="BK73" i="9"/>
  <c r="BJ73" i="9"/>
  <c r="BI73" i="9"/>
  <c r="BH73" i="9"/>
  <c r="BG73" i="9"/>
  <c r="BF73" i="9"/>
  <c r="BE73" i="9"/>
  <c r="AY73" i="9"/>
  <c r="AX73" i="9"/>
  <c r="BB73" i="9" s="1"/>
  <c r="AW73" i="9"/>
  <c r="AV73" i="9"/>
  <c r="AZ73" i="9" s="1"/>
  <c r="BO72" i="9"/>
  <c r="BN72" i="9"/>
  <c r="BM72" i="9"/>
  <c r="BL72" i="9"/>
  <c r="BK72" i="9"/>
  <c r="BJ72" i="9"/>
  <c r="BI72" i="9"/>
  <c r="BH72" i="9"/>
  <c r="BH239" i="9" s="1"/>
  <c r="BG72" i="9"/>
  <c r="BF72" i="9"/>
  <c r="BE72" i="9"/>
  <c r="AY72" i="9"/>
  <c r="AX72" i="9"/>
  <c r="AW72" i="9"/>
  <c r="BA72" i="9" s="1"/>
  <c r="AV72" i="9"/>
  <c r="AZ72" i="9" s="1"/>
  <c r="BO71" i="9"/>
  <c r="BN71" i="9"/>
  <c r="BM71" i="9"/>
  <c r="BL71" i="9"/>
  <c r="BK71" i="9"/>
  <c r="BJ71" i="9"/>
  <c r="BI71" i="9"/>
  <c r="BH71" i="9"/>
  <c r="BG71" i="9"/>
  <c r="BF71" i="9"/>
  <c r="BE71" i="9"/>
  <c r="AY71" i="9"/>
  <c r="AX71" i="9"/>
  <c r="AW71" i="9"/>
  <c r="BA71" i="9"/>
  <c r="AV71" i="9"/>
  <c r="BO70" i="9"/>
  <c r="BN70" i="9"/>
  <c r="BM70" i="9"/>
  <c r="BL70" i="9"/>
  <c r="BK70" i="9"/>
  <c r="BJ70" i="9"/>
  <c r="BI70" i="9"/>
  <c r="BH70" i="9"/>
  <c r="BG70" i="9"/>
  <c r="BF70" i="9"/>
  <c r="BE70" i="9"/>
  <c r="AY70" i="9"/>
  <c r="BC70" i="9" s="1"/>
  <c r="AX70" i="9"/>
  <c r="AW70" i="9"/>
  <c r="BA70" i="9"/>
  <c r="AV70" i="9"/>
  <c r="AZ70" i="9" s="1"/>
  <c r="BO69" i="9"/>
  <c r="BN69" i="9"/>
  <c r="BM69" i="9"/>
  <c r="BL69" i="9"/>
  <c r="BL253" i="9" s="1"/>
  <c r="BK69" i="9"/>
  <c r="BJ69" i="9"/>
  <c r="BI69" i="9"/>
  <c r="BH69" i="9"/>
  <c r="BG69" i="9"/>
  <c r="BF69" i="9"/>
  <c r="BE69" i="9"/>
  <c r="AY69" i="9"/>
  <c r="AX69" i="9"/>
  <c r="BB69" i="9" s="1"/>
  <c r="AW69" i="9"/>
  <c r="BA69" i="9" s="1"/>
  <c r="AV69" i="9"/>
  <c r="BO47" i="9"/>
  <c r="BO217" i="9" s="1"/>
  <c r="BN47" i="9"/>
  <c r="BM47" i="9"/>
  <c r="BL47" i="9"/>
  <c r="BK47" i="9"/>
  <c r="BK218" i="9" s="1"/>
  <c r="BJ47" i="9"/>
  <c r="BI47" i="9"/>
  <c r="BH47" i="9"/>
  <c r="BG47" i="9"/>
  <c r="BF47" i="9"/>
  <c r="BE47" i="9"/>
  <c r="AY47" i="9"/>
  <c r="AX47" i="9"/>
  <c r="AW47" i="9"/>
  <c r="BA47" i="9" s="1"/>
  <c r="AV47" i="9"/>
  <c r="AZ47" i="9" s="1"/>
  <c r="BO26" i="9"/>
  <c r="BN26" i="9"/>
  <c r="BN198" i="9" s="1"/>
  <c r="BM26" i="9"/>
  <c r="BL26" i="9"/>
  <c r="BK26" i="9"/>
  <c r="BK201" i="9" s="1"/>
  <c r="BJ26" i="9"/>
  <c r="BJ197" i="9" s="1"/>
  <c r="BI26" i="9"/>
  <c r="BH26" i="9"/>
  <c r="BG26" i="9"/>
  <c r="BG199" i="9" s="1"/>
  <c r="BF26" i="9"/>
  <c r="BF198" i="9" s="1"/>
  <c r="BE26" i="9"/>
  <c r="AY26" i="9"/>
  <c r="BC26" i="9" s="1"/>
  <c r="AX26" i="9"/>
  <c r="AW26" i="9"/>
  <c r="AV26" i="9"/>
  <c r="BO5" i="9"/>
  <c r="BN5" i="9"/>
  <c r="BN176" i="9" s="1"/>
  <c r="BM5" i="9"/>
  <c r="BL5" i="9"/>
  <c r="BK5" i="9"/>
  <c r="BJ5" i="9"/>
  <c r="BI5" i="9"/>
  <c r="BH5" i="9"/>
  <c r="BG5" i="9"/>
  <c r="BF5" i="9"/>
  <c r="BE5" i="9"/>
  <c r="AY5" i="9"/>
  <c r="AX5" i="9"/>
  <c r="BB5" i="9" s="1"/>
  <c r="AW5" i="9"/>
  <c r="AV5" i="9"/>
  <c r="AU153" i="9"/>
  <c r="AU323" i="9" s="1"/>
  <c r="AT153" i="9"/>
  <c r="AT333" i="9" s="1"/>
  <c r="AS153" i="9"/>
  <c r="AS324" i="9" s="1"/>
  <c r="AR153" i="9"/>
  <c r="BM153" i="9"/>
  <c r="AQ153" i="9"/>
  <c r="AQ322" i="9" s="1"/>
  <c r="AP153" i="9"/>
  <c r="AO153" i="9"/>
  <c r="AN153" i="9"/>
  <c r="AM153" i="9"/>
  <c r="AM321" i="9" s="1"/>
  <c r="AL153" i="9"/>
  <c r="AL326" i="9" s="1"/>
  <c r="AK153" i="9"/>
  <c r="BL153" i="9"/>
  <c r="AJ153" i="9"/>
  <c r="AI153" i="9"/>
  <c r="AH153" i="9"/>
  <c r="AG153" i="9"/>
  <c r="AF153" i="9"/>
  <c r="AF323" i="9" s="1"/>
  <c r="AE153" i="9"/>
  <c r="AD153" i="9"/>
  <c r="AD318" i="9" s="1"/>
  <c r="AC153" i="9"/>
  <c r="AB153" i="9"/>
  <c r="AB319" i="9" s="1"/>
  <c r="AA153" i="9"/>
  <c r="Z153" i="9"/>
  <c r="Y153" i="9"/>
  <c r="Y322" i="9" s="1"/>
  <c r="X153" i="9"/>
  <c r="W153" i="9"/>
  <c r="W333" i="9" s="1"/>
  <c r="V153" i="9"/>
  <c r="V320" i="9" s="1"/>
  <c r="U153" i="9"/>
  <c r="AU132" i="9"/>
  <c r="AU302" i="9" s="1"/>
  <c r="AT132" i="9"/>
  <c r="AS132" i="9"/>
  <c r="AS308" i="9" s="1"/>
  <c r="AR132" i="9"/>
  <c r="AQ132" i="9"/>
  <c r="AP132" i="9"/>
  <c r="AP306" i="9" s="1"/>
  <c r="AO132" i="9"/>
  <c r="AO309" i="9" s="1"/>
  <c r="AN132" i="9"/>
  <c r="AM132" i="9"/>
  <c r="AL132" i="9"/>
  <c r="AK132" i="9"/>
  <c r="AK310" i="9" s="1"/>
  <c r="AJ132" i="9"/>
  <c r="AI132" i="9"/>
  <c r="AI310" i="9" s="1"/>
  <c r="AH132" i="9"/>
  <c r="AG132" i="9"/>
  <c r="AG299" i="9" s="1"/>
  <c r="AF132" i="9"/>
  <c r="AE132" i="9"/>
  <c r="AE308" i="9" s="1"/>
  <c r="AD132" i="9"/>
  <c r="AC132" i="9"/>
  <c r="AC311" i="9" s="1"/>
  <c r="AB132" i="9"/>
  <c r="AA132" i="9"/>
  <c r="AA307" i="9" s="1"/>
  <c r="Z132" i="9"/>
  <c r="Y132" i="9"/>
  <c r="Y297" i="9" s="1"/>
  <c r="X132" i="9"/>
  <c r="W132" i="9"/>
  <c r="V132" i="9"/>
  <c r="V317" i="9"/>
  <c r="U132" i="9"/>
  <c r="AU111" i="9"/>
  <c r="AT111" i="9"/>
  <c r="AS111" i="9"/>
  <c r="AR111" i="9"/>
  <c r="AQ111" i="9"/>
  <c r="AP111" i="9"/>
  <c r="AO111" i="9"/>
  <c r="AO277" i="9" s="1"/>
  <c r="AN111" i="9"/>
  <c r="AM111" i="9"/>
  <c r="AL111" i="9"/>
  <c r="AK111" i="9"/>
  <c r="BL111" i="9" s="1"/>
  <c r="AJ111" i="9"/>
  <c r="AI111" i="9"/>
  <c r="AH111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V278" i="9" s="1"/>
  <c r="U111" i="9"/>
  <c r="AU90" i="9"/>
  <c r="AT90" i="9"/>
  <c r="AS90" i="9"/>
  <c r="AR90" i="9"/>
  <c r="AR261" i="9" s="1"/>
  <c r="AQ90" i="9"/>
  <c r="BK90" i="9" s="1"/>
  <c r="AP90" i="9"/>
  <c r="AO90" i="9"/>
  <c r="AN90" i="9"/>
  <c r="AM90" i="9"/>
  <c r="AL90" i="9"/>
  <c r="AK90" i="9"/>
  <c r="AJ90" i="9"/>
  <c r="AI90" i="9"/>
  <c r="AH90" i="9"/>
  <c r="AG90" i="9"/>
  <c r="AF90" i="9"/>
  <c r="AE90" i="9"/>
  <c r="AD90" i="9"/>
  <c r="AC90" i="9"/>
  <c r="AB90" i="9"/>
  <c r="AA90" i="9"/>
  <c r="Z90" i="9"/>
  <c r="Y90" i="9"/>
  <c r="X90" i="9"/>
  <c r="W90" i="9"/>
  <c r="V90" i="9"/>
  <c r="U90" i="9"/>
  <c r="O317" i="9"/>
  <c r="O297" i="9"/>
  <c r="P317" i="9"/>
  <c r="P297" i="9"/>
  <c r="U297" i="9"/>
  <c r="W297" i="9"/>
  <c r="AC297" i="9"/>
  <c r="AI297" i="9"/>
  <c r="AJ297" i="9"/>
  <c r="AK317" i="9"/>
  <c r="AL297" i="9"/>
  <c r="AR317" i="9"/>
  <c r="O318" i="9"/>
  <c r="O298" i="9"/>
  <c r="P318" i="9"/>
  <c r="P298" i="9"/>
  <c r="P461" i="9" s="1"/>
  <c r="X318" i="9"/>
  <c r="Y318" i="9"/>
  <c r="AD298" i="9"/>
  <c r="AF318" i="9"/>
  <c r="AG318" i="9"/>
  <c r="AI318" i="9"/>
  <c r="AI461" i="9" s="1"/>
  <c r="AI298" i="9"/>
  <c r="AJ298" i="9"/>
  <c r="AK318" i="9"/>
  <c r="AM298" i="9"/>
  <c r="AN318" i="9"/>
  <c r="AT318" i="9"/>
  <c r="BH298" i="9"/>
  <c r="BH318" i="9"/>
  <c r="BH461" i="9" s="1"/>
  <c r="O319" i="9"/>
  <c r="O299" i="9"/>
  <c r="P319" i="9"/>
  <c r="P299" i="9"/>
  <c r="P462" i="9" s="1"/>
  <c r="U299" i="9"/>
  <c r="V319" i="9"/>
  <c r="X319" i="9"/>
  <c r="Y319" i="9"/>
  <c r="AB299" i="9"/>
  <c r="AI299" i="9"/>
  <c r="AJ299" i="9"/>
  <c r="AM319" i="9"/>
  <c r="AP319" i="9"/>
  <c r="AT319" i="9"/>
  <c r="AV299" i="9"/>
  <c r="BE299" i="9"/>
  <c r="O320" i="9"/>
  <c r="O300" i="9"/>
  <c r="P320" i="9"/>
  <c r="P300" i="9"/>
  <c r="U300" i="9"/>
  <c r="X320" i="9"/>
  <c r="AA300" i="9"/>
  <c r="AB320" i="9"/>
  <c r="AD320" i="9"/>
  <c r="AG300" i="9"/>
  <c r="AI320" i="9"/>
  <c r="AJ300" i="9"/>
  <c r="AM300" i="9"/>
  <c r="AP320" i="9"/>
  <c r="AQ320" i="9"/>
  <c r="O321" i="9"/>
  <c r="O301" i="9"/>
  <c r="P321" i="9"/>
  <c r="P301" i="9"/>
  <c r="U301" i="9"/>
  <c r="X321" i="9"/>
  <c r="AB321" i="9"/>
  <c r="AB301" i="9"/>
  <c r="AD321" i="9"/>
  <c r="AI301" i="9"/>
  <c r="AK321" i="9"/>
  <c r="AK464" i="9" s="1"/>
  <c r="AL301" i="9"/>
  <c r="AM301" i="9"/>
  <c r="AO301" i="9"/>
  <c r="AP301" i="9"/>
  <c r="AR301" i="9"/>
  <c r="AV301" i="9"/>
  <c r="BF321" i="9"/>
  <c r="BG301" i="9"/>
  <c r="O322" i="9"/>
  <c r="O302" i="9"/>
  <c r="P322" i="9"/>
  <c r="P302" i="9"/>
  <c r="P465" i="9"/>
  <c r="U302" i="9"/>
  <c r="X322" i="9"/>
  <c r="AA322" i="9"/>
  <c r="AE302" i="9"/>
  <c r="AI302" i="9"/>
  <c r="AJ302" i="9"/>
  <c r="AR322" i="9"/>
  <c r="AS322" i="9"/>
  <c r="AT322" i="9"/>
  <c r="AV302" i="9"/>
  <c r="O323" i="9"/>
  <c r="O466" i="9" s="1"/>
  <c r="O303" i="9"/>
  <c r="P323" i="9"/>
  <c r="P303" i="9"/>
  <c r="U303" i="9"/>
  <c r="W303" i="9"/>
  <c r="X323" i="9"/>
  <c r="Y323" i="9"/>
  <c r="AB323" i="9"/>
  <c r="AB303" i="9"/>
  <c r="AD323" i="9"/>
  <c r="AI303" i="9"/>
  <c r="AJ303" i="9"/>
  <c r="AL303" i="9"/>
  <c r="AM323" i="9"/>
  <c r="AO303" i="9"/>
  <c r="AR323" i="9"/>
  <c r="AR303" i="9"/>
  <c r="AT323" i="9"/>
  <c r="BE303" i="9"/>
  <c r="O324" i="9"/>
  <c r="O467" i="9" s="1"/>
  <c r="O304" i="9"/>
  <c r="P324" i="9"/>
  <c r="P304" i="9"/>
  <c r="V324" i="9"/>
  <c r="X324" i="9"/>
  <c r="AA324" i="9"/>
  <c r="AB324" i="9"/>
  <c r="AF324" i="9"/>
  <c r="AI304" i="9"/>
  <c r="AJ304" i="9"/>
  <c r="AO304" i="9"/>
  <c r="AP324" i="9"/>
  <c r="AV304" i="9"/>
  <c r="BH304" i="9"/>
  <c r="O325" i="9"/>
  <c r="O305" i="9"/>
  <c r="P325" i="9"/>
  <c r="P305" i="9"/>
  <c r="U305" i="9"/>
  <c r="W305" i="9"/>
  <c r="AB305" i="9"/>
  <c r="AF325" i="9"/>
  <c r="AH305" i="9"/>
  <c r="AI325" i="9"/>
  <c r="AI468" i="9" s="1"/>
  <c r="AI305" i="9"/>
  <c r="AJ325" i="9"/>
  <c r="AL305" i="9"/>
  <c r="AP305" i="9"/>
  <c r="AR305" i="9"/>
  <c r="AU325" i="9"/>
  <c r="BE305" i="9"/>
  <c r="O326" i="9"/>
  <c r="O306" i="9"/>
  <c r="O469" i="9" s="1"/>
  <c r="P326" i="9"/>
  <c r="P469" i="9"/>
  <c r="P306" i="9"/>
  <c r="W306" i="9"/>
  <c r="AF326" i="9"/>
  <c r="AI306" i="9"/>
  <c r="AJ326" i="9"/>
  <c r="AJ306" i="9"/>
  <c r="AP326" i="9"/>
  <c r="AR326" i="9"/>
  <c r="AV306" i="9"/>
  <c r="BH306" i="9"/>
  <c r="O327" i="9"/>
  <c r="O307" i="9"/>
  <c r="P327" i="9"/>
  <c r="P307" i="9"/>
  <c r="U307" i="9"/>
  <c r="W307" i="9"/>
  <c r="Y327" i="9"/>
  <c r="AH307" i="9"/>
  <c r="AI327" i="9"/>
  <c r="AI307" i="9"/>
  <c r="AJ327" i="9"/>
  <c r="AJ307" i="9"/>
  <c r="AK327" i="9"/>
  <c r="AQ327" i="9"/>
  <c r="AR327" i="9"/>
  <c r="AT327" i="9"/>
  <c r="AT307" i="9"/>
  <c r="BE307" i="9"/>
  <c r="BF327" i="9"/>
  <c r="O328" i="9"/>
  <c r="O308" i="9"/>
  <c r="O471" i="9"/>
  <c r="P328" i="9"/>
  <c r="P308" i="9"/>
  <c r="U308" i="9"/>
  <c r="V328" i="9"/>
  <c r="W308" i="9"/>
  <c r="W451" i="9" s="1"/>
  <c r="Y328" i="9"/>
  <c r="AB328" i="9"/>
  <c r="AB471" i="9" s="1"/>
  <c r="AB308" i="9"/>
  <c r="AI328" i="9"/>
  <c r="AI308" i="9"/>
  <c r="AJ328" i="9"/>
  <c r="AJ308" i="9"/>
  <c r="AK328" i="9"/>
  <c r="AP308" i="9"/>
  <c r="AR308" i="9"/>
  <c r="AT328" i="9"/>
  <c r="AT308" i="9"/>
  <c r="AV308" i="9"/>
  <c r="BE308" i="9"/>
  <c r="O329" i="9"/>
  <c r="O309" i="9"/>
  <c r="P329" i="9"/>
  <c r="P309" i="9"/>
  <c r="P472" i="9" s="1"/>
  <c r="U309" i="9"/>
  <c r="W309" i="9"/>
  <c r="AB309" i="9"/>
  <c r="AF329" i="9"/>
  <c r="AI309" i="9"/>
  <c r="AJ309" i="9"/>
  <c r="AM329" i="9"/>
  <c r="AR309" i="9"/>
  <c r="AU329" i="9"/>
  <c r="BE309" i="9"/>
  <c r="BH309" i="9"/>
  <c r="O330" i="9"/>
  <c r="O310" i="9"/>
  <c r="O473" i="9" s="1"/>
  <c r="P330" i="9"/>
  <c r="P310" i="9"/>
  <c r="P473" i="9" s="1"/>
  <c r="U310" i="9"/>
  <c r="X330" i="9"/>
  <c r="AA330" i="9"/>
  <c r="AB310" i="9"/>
  <c r="AC310" i="9"/>
  <c r="AD310" i="9"/>
  <c r="AJ330" i="9"/>
  <c r="AJ473" i="9" s="1"/>
  <c r="AJ310" i="9"/>
  <c r="AM330" i="9"/>
  <c r="AQ330" i="9"/>
  <c r="AR310" i="9"/>
  <c r="AT310" i="9"/>
  <c r="AU310" i="9"/>
  <c r="AV310" i="9"/>
  <c r="AW330" i="9"/>
  <c r="BE310" i="9"/>
  <c r="O331" i="9"/>
  <c r="O311" i="9"/>
  <c r="P331" i="9"/>
  <c r="P311" i="9"/>
  <c r="V331" i="9"/>
  <c r="W311" i="9"/>
  <c r="X331" i="9"/>
  <c r="Y311" i="9"/>
  <c r="AA331" i="9"/>
  <c r="AB311" i="9"/>
  <c r="AF331" i="9"/>
  <c r="AG311" i="9"/>
  <c r="AI311" i="9"/>
  <c r="AJ311" i="9"/>
  <c r="AQ331" i="9"/>
  <c r="AR331" i="9"/>
  <c r="AT331" i="9"/>
  <c r="O332" i="9"/>
  <c r="O312" i="9"/>
  <c r="P332" i="9"/>
  <c r="P312" i="9"/>
  <c r="U312" i="9"/>
  <c r="W312" i="9"/>
  <c r="X332" i="9"/>
  <c r="Y332" i="9"/>
  <c r="AB312" i="9"/>
  <c r="AF332" i="9"/>
  <c r="AG332" i="9"/>
  <c r="AI312" i="9"/>
  <c r="AJ312" i="9"/>
  <c r="AM312" i="9"/>
  <c r="AN332" i="9"/>
  <c r="AQ332" i="9"/>
  <c r="AQ312" i="9"/>
  <c r="AV312" i="9"/>
  <c r="AW312" i="9"/>
  <c r="BE312" i="9"/>
  <c r="O333" i="9"/>
  <c r="O313" i="9"/>
  <c r="P333" i="9"/>
  <c r="P313" i="9"/>
  <c r="U313" i="9"/>
  <c r="W313" i="9"/>
  <c r="AB333" i="9"/>
  <c r="AB313" i="9"/>
  <c r="AE313" i="9"/>
  <c r="AF333" i="9"/>
  <c r="AI313" i="9"/>
  <c r="AJ333" i="9"/>
  <c r="AJ313" i="9"/>
  <c r="AM333" i="9"/>
  <c r="AM313" i="9"/>
  <c r="AN333" i="9"/>
  <c r="AQ333" i="9"/>
  <c r="AR313" i="9"/>
  <c r="AV313" i="9"/>
  <c r="BE313" i="9"/>
  <c r="O334" i="9"/>
  <c r="O314" i="9"/>
  <c r="P334" i="9"/>
  <c r="P314" i="9"/>
  <c r="U314" i="9"/>
  <c r="W314" i="9"/>
  <c r="Y314" i="9"/>
  <c r="AB334" i="9"/>
  <c r="AB314" i="9"/>
  <c r="AE314" i="9"/>
  <c r="AH314" i="9"/>
  <c r="AI334" i="9"/>
  <c r="AI314" i="9"/>
  <c r="AJ334" i="9"/>
  <c r="AJ314" i="9"/>
  <c r="AM334" i="9"/>
  <c r="AM314" i="9"/>
  <c r="AP334" i="9"/>
  <c r="AQ334" i="9"/>
  <c r="AR314" i="9"/>
  <c r="AU334" i="9"/>
  <c r="AV314" i="9"/>
  <c r="BE314" i="9"/>
  <c r="BG334" i="9"/>
  <c r="L317" i="9"/>
  <c r="M317" i="9"/>
  <c r="N317" i="9"/>
  <c r="L318" i="9"/>
  <c r="M318" i="9"/>
  <c r="N318" i="9"/>
  <c r="L319" i="9"/>
  <c r="M319" i="9"/>
  <c r="N319" i="9"/>
  <c r="L320" i="9"/>
  <c r="M320" i="9"/>
  <c r="N320" i="9"/>
  <c r="L321" i="9"/>
  <c r="M321" i="9"/>
  <c r="N321" i="9"/>
  <c r="L322" i="9"/>
  <c r="M322" i="9"/>
  <c r="N322" i="9"/>
  <c r="L323" i="9"/>
  <c r="M323" i="9"/>
  <c r="N323" i="9"/>
  <c r="L324" i="9"/>
  <c r="M324" i="9"/>
  <c r="N324" i="9"/>
  <c r="L325" i="9"/>
  <c r="M325" i="9"/>
  <c r="N325" i="9"/>
  <c r="L326" i="9"/>
  <c r="M326" i="9"/>
  <c r="N326" i="9"/>
  <c r="L327" i="9"/>
  <c r="L470" i="9" s="1"/>
  <c r="L307" i="9"/>
  <c r="M327" i="9"/>
  <c r="N327" i="9"/>
  <c r="N307" i="9"/>
  <c r="L328" i="9"/>
  <c r="L308" i="9"/>
  <c r="L471" i="9" s="1"/>
  <c r="M328" i="9"/>
  <c r="M471" i="9" s="1"/>
  <c r="M308" i="9"/>
  <c r="N328" i="9"/>
  <c r="N308" i="9"/>
  <c r="L329" i="9"/>
  <c r="L309" i="9"/>
  <c r="M329" i="9"/>
  <c r="M309" i="9"/>
  <c r="M472" i="9" s="1"/>
  <c r="N329" i="9"/>
  <c r="N309" i="9"/>
  <c r="L330" i="9"/>
  <c r="L310" i="9"/>
  <c r="M330" i="9"/>
  <c r="M310" i="9"/>
  <c r="M473" i="9" s="1"/>
  <c r="N330" i="9"/>
  <c r="N310" i="9"/>
  <c r="L331" i="9"/>
  <c r="L311" i="9"/>
  <c r="M331" i="9"/>
  <c r="M474" i="9" s="1"/>
  <c r="M311" i="9"/>
  <c r="N331" i="9"/>
  <c r="N311" i="9"/>
  <c r="N474" i="9" s="1"/>
  <c r="L332" i="9"/>
  <c r="L312" i="9"/>
  <c r="M332" i="9"/>
  <c r="M312" i="9"/>
  <c r="N332" i="9"/>
  <c r="N312" i="9"/>
  <c r="N475" i="9" s="1"/>
  <c r="L333" i="9"/>
  <c r="L313" i="9"/>
  <c r="M333" i="9"/>
  <c r="M313" i="9"/>
  <c r="N333" i="9"/>
  <c r="N313" i="9"/>
  <c r="L334" i="9"/>
  <c r="L314" i="9"/>
  <c r="M334" i="9"/>
  <c r="M314" i="9"/>
  <c r="N334" i="9"/>
  <c r="N314" i="9"/>
  <c r="K334" i="9"/>
  <c r="K477" i="9" s="1"/>
  <c r="K314" i="9"/>
  <c r="K333" i="9"/>
  <c r="K313" i="9"/>
  <c r="K332" i="9"/>
  <c r="K312" i="9"/>
  <c r="K475" i="9" s="1"/>
  <c r="K331" i="9"/>
  <c r="K311" i="9"/>
  <c r="K330" i="9"/>
  <c r="K310" i="9"/>
  <c r="K329" i="9"/>
  <c r="K309" i="9"/>
  <c r="K328" i="9"/>
  <c r="K308" i="9"/>
  <c r="K327" i="9"/>
  <c r="K307" i="9"/>
  <c r="K326" i="9"/>
  <c r="K469" i="9" s="1"/>
  <c r="K306" i="9"/>
  <c r="K325" i="9"/>
  <c r="K305" i="9"/>
  <c r="K324" i="9"/>
  <c r="K304" i="9"/>
  <c r="K323" i="9"/>
  <c r="K303" i="9"/>
  <c r="K466" i="9" s="1"/>
  <c r="K322" i="9"/>
  <c r="K302" i="9"/>
  <c r="K321" i="9"/>
  <c r="K301" i="9"/>
  <c r="K320" i="9"/>
  <c r="K300" i="9"/>
  <c r="K319" i="9"/>
  <c r="K299" i="9"/>
  <c r="K318" i="9"/>
  <c r="K461" i="9" s="1"/>
  <c r="K298" i="9"/>
  <c r="K317" i="9"/>
  <c r="K297" i="9"/>
  <c r="I5" i="9"/>
  <c r="K176" i="9"/>
  <c r="L176" i="9"/>
  <c r="M176" i="9"/>
  <c r="M339" i="9" s="1"/>
  <c r="N176" i="9"/>
  <c r="O176" i="9"/>
  <c r="P176" i="9"/>
  <c r="Q176" i="9"/>
  <c r="R176" i="9"/>
  <c r="S176" i="9"/>
  <c r="T176" i="9"/>
  <c r="U176" i="9"/>
  <c r="V176" i="9"/>
  <c r="W176" i="9"/>
  <c r="X176" i="9"/>
  <c r="Y176" i="9"/>
  <c r="Z176" i="9"/>
  <c r="AA176" i="9"/>
  <c r="AB176" i="9"/>
  <c r="AC176" i="9"/>
  <c r="AD176" i="9"/>
  <c r="AE176" i="9"/>
  <c r="AF176" i="9"/>
  <c r="AG176" i="9"/>
  <c r="AH176" i="9"/>
  <c r="AI176" i="9"/>
  <c r="AJ176" i="9"/>
  <c r="AK176" i="9"/>
  <c r="AL176" i="9"/>
  <c r="AM176" i="9"/>
  <c r="AN176" i="9"/>
  <c r="AO176" i="9"/>
  <c r="AP176" i="9"/>
  <c r="AQ176" i="9"/>
  <c r="AR176" i="9"/>
  <c r="AS176" i="9"/>
  <c r="AT176" i="9"/>
  <c r="AU176" i="9"/>
  <c r="AX176" i="9"/>
  <c r="BE176" i="9"/>
  <c r="BM176" i="9"/>
  <c r="K177" i="9"/>
  <c r="L177" i="9"/>
  <c r="M177" i="9"/>
  <c r="N177" i="9"/>
  <c r="O177" i="9"/>
  <c r="P177" i="9"/>
  <c r="Q177" i="9"/>
  <c r="R177" i="9"/>
  <c r="S177" i="9"/>
  <c r="T177" i="9"/>
  <c r="U177" i="9"/>
  <c r="V177" i="9"/>
  <c r="W177" i="9"/>
  <c r="X177" i="9"/>
  <c r="Y177" i="9"/>
  <c r="Z177" i="9"/>
  <c r="AA177" i="9"/>
  <c r="AB177" i="9"/>
  <c r="AC177" i="9"/>
  <c r="AD177" i="9"/>
  <c r="AE177" i="9"/>
  <c r="AF177" i="9"/>
  <c r="AG177" i="9"/>
  <c r="AH177" i="9"/>
  <c r="AI177" i="9"/>
  <c r="AJ177" i="9"/>
  <c r="AK177" i="9"/>
  <c r="AL177" i="9"/>
  <c r="AM177" i="9"/>
  <c r="AN177" i="9"/>
  <c r="AO177" i="9"/>
  <c r="AP177" i="9"/>
  <c r="AQ177" i="9"/>
  <c r="AR177" i="9"/>
  <c r="AS177" i="9"/>
  <c r="AT177" i="9"/>
  <c r="AU177" i="9"/>
  <c r="AW177" i="9"/>
  <c r="AX177" i="9"/>
  <c r="BH177" i="9"/>
  <c r="BH340" i="9" s="1"/>
  <c r="K178" i="9"/>
  <c r="L178" i="9"/>
  <c r="M178" i="9"/>
  <c r="N178" i="9"/>
  <c r="O178" i="9"/>
  <c r="P178" i="9"/>
  <c r="Q178" i="9"/>
  <c r="R178" i="9"/>
  <c r="S178" i="9"/>
  <c r="T178" i="9"/>
  <c r="U178" i="9"/>
  <c r="V178" i="9"/>
  <c r="W178" i="9"/>
  <c r="X178" i="9"/>
  <c r="Y178" i="9"/>
  <c r="Z178" i="9"/>
  <c r="AA178" i="9"/>
  <c r="AB178" i="9"/>
  <c r="AC178" i="9"/>
  <c r="AD178" i="9"/>
  <c r="AE178" i="9"/>
  <c r="AF178" i="9"/>
  <c r="AG178" i="9"/>
  <c r="AH178" i="9"/>
  <c r="AI178" i="9"/>
  <c r="AJ178" i="9"/>
  <c r="AK178" i="9"/>
  <c r="AL178" i="9"/>
  <c r="AM178" i="9"/>
  <c r="AN178" i="9"/>
  <c r="AO178" i="9"/>
  <c r="AP178" i="9"/>
  <c r="AQ178" i="9"/>
  <c r="AR178" i="9"/>
  <c r="AS178" i="9"/>
  <c r="AT178" i="9"/>
  <c r="AU178" i="9"/>
  <c r="AW178" i="9"/>
  <c r="AX178" i="9"/>
  <c r="BG178" i="9"/>
  <c r="BH178" i="9"/>
  <c r="BM178" i="9"/>
  <c r="BO178" i="9"/>
  <c r="K179" i="9"/>
  <c r="L179" i="9"/>
  <c r="M179" i="9"/>
  <c r="N179" i="9"/>
  <c r="O179" i="9"/>
  <c r="P179" i="9"/>
  <c r="Q179" i="9"/>
  <c r="R179" i="9"/>
  <c r="R342" i="9" s="1"/>
  <c r="S179" i="9"/>
  <c r="T179" i="9"/>
  <c r="U179" i="9"/>
  <c r="V179" i="9"/>
  <c r="W179" i="9"/>
  <c r="X179" i="9"/>
  <c r="Y179" i="9"/>
  <c r="Z179" i="9"/>
  <c r="AA179" i="9"/>
  <c r="AB179" i="9"/>
  <c r="AC179" i="9"/>
  <c r="AD179" i="9"/>
  <c r="AE179" i="9"/>
  <c r="AF179" i="9"/>
  <c r="AG179" i="9"/>
  <c r="AH179" i="9"/>
  <c r="AI179" i="9"/>
  <c r="AJ179" i="9"/>
  <c r="AK179" i="9"/>
  <c r="AL179" i="9"/>
  <c r="AM179" i="9"/>
  <c r="AN179" i="9"/>
  <c r="AO179" i="9"/>
  <c r="AP179" i="9"/>
  <c r="AQ179" i="9"/>
  <c r="AR179" i="9"/>
  <c r="AS179" i="9"/>
  <c r="AT179" i="9"/>
  <c r="AU179" i="9"/>
  <c r="AX179" i="9"/>
  <c r="BH179" i="9"/>
  <c r="BM179" i="9"/>
  <c r="K180" i="9"/>
  <c r="L180" i="9"/>
  <c r="L343" i="9" s="1"/>
  <c r="M180" i="9"/>
  <c r="N180" i="9"/>
  <c r="O180" i="9"/>
  <c r="P180" i="9"/>
  <c r="Q180" i="9"/>
  <c r="R180" i="9"/>
  <c r="S180" i="9"/>
  <c r="T180" i="9"/>
  <c r="T343" i="9" s="1"/>
  <c r="U180" i="9"/>
  <c r="V180" i="9"/>
  <c r="W180" i="9"/>
  <c r="X180" i="9"/>
  <c r="Y180" i="9"/>
  <c r="Z180" i="9"/>
  <c r="AA180" i="9"/>
  <c r="AB180" i="9"/>
  <c r="AC180" i="9"/>
  <c r="AD180" i="9"/>
  <c r="AE180" i="9"/>
  <c r="AF180" i="9"/>
  <c r="AG180" i="9"/>
  <c r="AH180" i="9"/>
  <c r="AI180" i="9"/>
  <c r="AJ180" i="9"/>
  <c r="AK180" i="9"/>
  <c r="AL180" i="9"/>
  <c r="AM180" i="9"/>
  <c r="AN180" i="9"/>
  <c r="AO180" i="9"/>
  <c r="AP180" i="9"/>
  <c r="AQ180" i="9"/>
  <c r="AR180" i="9"/>
  <c r="AR343" i="9" s="1"/>
  <c r="AS180" i="9"/>
  <c r="AT180" i="9"/>
  <c r="AU180" i="9"/>
  <c r="AX180" i="9"/>
  <c r="BE180" i="9"/>
  <c r="BH180" i="9"/>
  <c r="BJ180" i="9"/>
  <c r="BK180" i="9"/>
  <c r="K181" i="9"/>
  <c r="L181" i="9"/>
  <c r="M181" i="9"/>
  <c r="N181" i="9"/>
  <c r="O181" i="9"/>
  <c r="P181" i="9"/>
  <c r="Q181" i="9"/>
  <c r="R181" i="9"/>
  <c r="S181" i="9"/>
  <c r="T181" i="9"/>
  <c r="U181" i="9"/>
  <c r="V181" i="9"/>
  <c r="W181" i="9"/>
  <c r="X181" i="9"/>
  <c r="Y181" i="9"/>
  <c r="Z181" i="9"/>
  <c r="AA181" i="9"/>
  <c r="AB181" i="9"/>
  <c r="AC181" i="9"/>
  <c r="AD181" i="9"/>
  <c r="AE181" i="9"/>
  <c r="AE344" i="9" s="1"/>
  <c r="AF181" i="9"/>
  <c r="AG181" i="9"/>
  <c r="AH181" i="9"/>
  <c r="AI181" i="9"/>
  <c r="AJ181" i="9"/>
  <c r="AJ344" i="9" s="1"/>
  <c r="AK181" i="9"/>
  <c r="AL181" i="9"/>
  <c r="AM181" i="9"/>
  <c r="AN181" i="9"/>
  <c r="AO181" i="9"/>
  <c r="AP181" i="9"/>
  <c r="AQ181" i="9"/>
  <c r="AR181" i="9"/>
  <c r="AS181" i="9"/>
  <c r="AT181" i="9"/>
  <c r="AU181" i="9"/>
  <c r="AX181" i="9"/>
  <c r="BG181" i="9"/>
  <c r="BH181" i="9"/>
  <c r="BK181" i="9"/>
  <c r="BO181" i="9"/>
  <c r="K182" i="9"/>
  <c r="L182" i="9"/>
  <c r="M182" i="9"/>
  <c r="N182" i="9"/>
  <c r="O182" i="9"/>
  <c r="P182" i="9"/>
  <c r="Q182" i="9"/>
  <c r="R182" i="9"/>
  <c r="S182" i="9"/>
  <c r="T182" i="9"/>
  <c r="U182" i="9"/>
  <c r="V182" i="9"/>
  <c r="W182" i="9"/>
  <c r="X182" i="9"/>
  <c r="Y182" i="9"/>
  <c r="Z182" i="9"/>
  <c r="AA182" i="9"/>
  <c r="AB182" i="9"/>
  <c r="AC182" i="9"/>
  <c r="AD182" i="9"/>
  <c r="AE182" i="9"/>
  <c r="AF182" i="9"/>
  <c r="AG182" i="9"/>
  <c r="AH182" i="9"/>
  <c r="AI182" i="9"/>
  <c r="AJ182" i="9"/>
  <c r="AK182" i="9"/>
  <c r="AL182" i="9"/>
  <c r="AM182" i="9"/>
  <c r="AN182" i="9"/>
  <c r="AO182" i="9"/>
  <c r="AP182" i="9"/>
  <c r="AQ182" i="9"/>
  <c r="AR182" i="9"/>
  <c r="AS182" i="9"/>
  <c r="AT182" i="9"/>
  <c r="AU182" i="9"/>
  <c r="AW182" i="9"/>
  <c r="BG182" i="9"/>
  <c r="BH182" i="9"/>
  <c r="BJ182" i="9"/>
  <c r="BK182" i="9"/>
  <c r="BM182" i="9"/>
  <c r="BO182" i="9"/>
  <c r="K183" i="9"/>
  <c r="L183" i="9"/>
  <c r="M183" i="9"/>
  <c r="N183" i="9"/>
  <c r="O183" i="9"/>
  <c r="P183" i="9"/>
  <c r="Q183" i="9"/>
  <c r="R183" i="9"/>
  <c r="S183" i="9"/>
  <c r="T183" i="9"/>
  <c r="U183" i="9"/>
  <c r="V183" i="9"/>
  <c r="W183" i="9"/>
  <c r="X183" i="9"/>
  <c r="Y183" i="9"/>
  <c r="Z183" i="9"/>
  <c r="AA183" i="9"/>
  <c r="AB183" i="9"/>
  <c r="AC183" i="9"/>
  <c r="AD183" i="9"/>
  <c r="AE183" i="9"/>
  <c r="AF183" i="9"/>
  <c r="AG183" i="9"/>
  <c r="AH183" i="9"/>
  <c r="AI183" i="9"/>
  <c r="AJ183" i="9"/>
  <c r="AK183" i="9"/>
  <c r="AL183" i="9"/>
  <c r="AM183" i="9"/>
  <c r="AN183" i="9"/>
  <c r="AO183" i="9"/>
  <c r="AP183" i="9"/>
  <c r="AQ183" i="9"/>
  <c r="AR183" i="9"/>
  <c r="AS183" i="9"/>
  <c r="AT183" i="9"/>
  <c r="AU183" i="9"/>
  <c r="BE183" i="9"/>
  <c r="BG183" i="9"/>
  <c r="BH183" i="9"/>
  <c r="BM183" i="9"/>
  <c r="BO183" i="9"/>
  <c r="K184" i="9"/>
  <c r="L184" i="9"/>
  <c r="M184" i="9"/>
  <c r="N184" i="9"/>
  <c r="O184" i="9"/>
  <c r="P184" i="9"/>
  <c r="Q184" i="9"/>
  <c r="R184" i="9"/>
  <c r="S184" i="9"/>
  <c r="T184" i="9"/>
  <c r="U184" i="9"/>
  <c r="V184" i="9"/>
  <c r="W184" i="9"/>
  <c r="X184" i="9"/>
  <c r="Y184" i="9"/>
  <c r="Z184" i="9"/>
  <c r="AA184" i="9"/>
  <c r="AB184" i="9"/>
  <c r="AC184" i="9"/>
  <c r="AD184" i="9"/>
  <c r="AE184" i="9"/>
  <c r="AF184" i="9"/>
  <c r="AG184" i="9"/>
  <c r="AH184" i="9"/>
  <c r="AI184" i="9"/>
  <c r="AJ184" i="9"/>
  <c r="AK184" i="9"/>
  <c r="AL184" i="9"/>
  <c r="AM184" i="9"/>
  <c r="AN184" i="9"/>
  <c r="AO184" i="9"/>
  <c r="AP184" i="9"/>
  <c r="AQ184" i="9"/>
  <c r="AR184" i="9"/>
  <c r="AS184" i="9"/>
  <c r="AT184" i="9"/>
  <c r="AU184" i="9"/>
  <c r="BE184" i="9"/>
  <c r="BG184" i="9"/>
  <c r="BJ184" i="9"/>
  <c r="BO184" i="9"/>
  <c r="K185" i="9"/>
  <c r="L185" i="9"/>
  <c r="M185" i="9"/>
  <c r="N185" i="9"/>
  <c r="O185" i="9"/>
  <c r="P185" i="9"/>
  <c r="Q185" i="9"/>
  <c r="R185" i="9"/>
  <c r="S185" i="9"/>
  <c r="T185" i="9"/>
  <c r="U185" i="9"/>
  <c r="V185" i="9"/>
  <c r="W185" i="9"/>
  <c r="X185" i="9"/>
  <c r="Y185" i="9"/>
  <c r="Z185" i="9"/>
  <c r="AA185" i="9"/>
  <c r="AB185" i="9"/>
  <c r="AC185" i="9"/>
  <c r="AD185" i="9"/>
  <c r="AE185" i="9"/>
  <c r="AF185" i="9"/>
  <c r="AG185" i="9"/>
  <c r="AH185" i="9"/>
  <c r="AI185" i="9"/>
  <c r="AJ185" i="9"/>
  <c r="AK185" i="9"/>
  <c r="AL185" i="9"/>
  <c r="AM185" i="9"/>
  <c r="AN185" i="9"/>
  <c r="AO185" i="9"/>
  <c r="AP185" i="9"/>
  <c r="AQ185" i="9"/>
  <c r="AR185" i="9"/>
  <c r="AS185" i="9"/>
  <c r="AT185" i="9"/>
  <c r="AU185" i="9"/>
  <c r="AW185" i="9"/>
  <c r="AX185" i="9"/>
  <c r="BG185" i="9"/>
  <c r="BJ185" i="9"/>
  <c r="BK185" i="9"/>
  <c r="BO185" i="9"/>
  <c r="K186" i="9"/>
  <c r="L186" i="9"/>
  <c r="M186" i="9"/>
  <c r="N186" i="9"/>
  <c r="O186" i="9"/>
  <c r="P186" i="9"/>
  <c r="Q186" i="9"/>
  <c r="R186" i="9"/>
  <c r="S186" i="9"/>
  <c r="T186" i="9"/>
  <c r="U186" i="9"/>
  <c r="V186" i="9"/>
  <c r="W186" i="9"/>
  <c r="X186" i="9"/>
  <c r="Y186" i="9"/>
  <c r="Z186" i="9"/>
  <c r="AA186" i="9"/>
  <c r="AB186" i="9"/>
  <c r="AC186" i="9"/>
  <c r="AD186" i="9"/>
  <c r="AE186" i="9"/>
  <c r="AF186" i="9"/>
  <c r="AG186" i="9"/>
  <c r="AH186" i="9"/>
  <c r="AI186" i="9"/>
  <c r="AJ186" i="9"/>
  <c r="AK186" i="9"/>
  <c r="AL186" i="9"/>
  <c r="AM186" i="9"/>
  <c r="AN186" i="9"/>
  <c r="AO186" i="9"/>
  <c r="AP186" i="9"/>
  <c r="AQ186" i="9"/>
  <c r="AR186" i="9"/>
  <c r="AS186" i="9"/>
  <c r="AT186" i="9"/>
  <c r="AU186" i="9"/>
  <c r="AX186" i="9"/>
  <c r="BG186" i="9"/>
  <c r="BH186" i="9"/>
  <c r="BK186" i="9"/>
  <c r="BO186" i="9"/>
  <c r="BO349" i="9" s="1"/>
  <c r="K187" i="9"/>
  <c r="L187" i="9"/>
  <c r="M187" i="9"/>
  <c r="N187" i="9"/>
  <c r="O187" i="9"/>
  <c r="P187" i="9"/>
  <c r="Q187" i="9"/>
  <c r="R187" i="9"/>
  <c r="S187" i="9"/>
  <c r="T187" i="9"/>
  <c r="U187" i="9"/>
  <c r="V187" i="9"/>
  <c r="W187" i="9"/>
  <c r="X187" i="9"/>
  <c r="X350" i="9" s="1"/>
  <c r="Y187" i="9"/>
  <c r="Z187" i="9"/>
  <c r="Z350" i="9" s="1"/>
  <c r="AA187" i="9"/>
  <c r="AB187" i="9"/>
  <c r="AC187" i="9"/>
  <c r="AD187" i="9"/>
  <c r="AE187" i="9"/>
  <c r="AF187" i="9"/>
  <c r="AG187" i="9"/>
  <c r="AH187" i="9"/>
  <c r="AH350" i="9" s="1"/>
  <c r="AI187" i="9"/>
  <c r="AJ187" i="9"/>
  <c r="AK187" i="9"/>
  <c r="AL187" i="9"/>
  <c r="AM187" i="9"/>
  <c r="AN187" i="9"/>
  <c r="AN350" i="9" s="1"/>
  <c r="AN390" i="9" s="1"/>
  <c r="AO187" i="9"/>
  <c r="AP187" i="9"/>
  <c r="AP350" i="9" s="1"/>
  <c r="AQ187" i="9"/>
  <c r="AR187" i="9"/>
  <c r="AS187" i="9"/>
  <c r="AT187" i="9"/>
  <c r="AU187" i="9"/>
  <c r="AW187" i="9"/>
  <c r="AX187" i="9"/>
  <c r="BE187" i="9"/>
  <c r="BH187" i="9"/>
  <c r="BK187" i="9"/>
  <c r="BM187" i="9"/>
  <c r="K188" i="9"/>
  <c r="L188" i="9"/>
  <c r="M188" i="9"/>
  <c r="M351" i="9" s="1"/>
  <c r="N188" i="9"/>
  <c r="O188" i="9"/>
  <c r="P188" i="9"/>
  <c r="Q188" i="9"/>
  <c r="R188" i="9"/>
  <c r="S188" i="9"/>
  <c r="T188" i="9"/>
  <c r="U188" i="9"/>
  <c r="V188" i="9"/>
  <c r="W188" i="9"/>
  <c r="X188" i="9"/>
  <c r="Y188" i="9"/>
  <c r="Z188" i="9"/>
  <c r="AA188" i="9"/>
  <c r="AB188" i="9"/>
  <c r="AC188" i="9"/>
  <c r="AC351" i="9" s="1"/>
  <c r="AD188" i="9"/>
  <c r="AE188" i="9"/>
  <c r="AF188" i="9"/>
  <c r="AG188" i="9"/>
  <c r="AH188" i="9"/>
  <c r="AI188" i="9"/>
  <c r="AJ188" i="9"/>
  <c r="AK188" i="9"/>
  <c r="AL188" i="9"/>
  <c r="AM188" i="9"/>
  <c r="AN188" i="9"/>
  <c r="AO188" i="9"/>
  <c r="AP188" i="9"/>
  <c r="AP351" i="9" s="1"/>
  <c r="AP391" i="9" s="1"/>
  <c r="AQ188" i="9"/>
  <c r="AR188" i="9"/>
  <c r="AS188" i="9"/>
  <c r="AT188" i="9"/>
  <c r="AU188" i="9"/>
  <c r="AX188" i="9"/>
  <c r="BH188" i="9"/>
  <c r="K189" i="9"/>
  <c r="L189" i="9"/>
  <c r="M189" i="9"/>
  <c r="N189" i="9"/>
  <c r="O189" i="9"/>
  <c r="P189" i="9"/>
  <c r="Q189" i="9"/>
  <c r="R189" i="9"/>
  <c r="S189" i="9"/>
  <c r="T189" i="9"/>
  <c r="U189" i="9"/>
  <c r="V189" i="9"/>
  <c r="W189" i="9"/>
  <c r="X189" i="9"/>
  <c r="Y189" i="9"/>
  <c r="Z189" i="9"/>
  <c r="AA189" i="9"/>
  <c r="AB189" i="9"/>
  <c r="AC189" i="9"/>
  <c r="AD189" i="9"/>
  <c r="AE189" i="9"/>
  <c r="AF189" i="9"/>
  <c r="AG189" i="9"/>
  <c r="AH189" i="9"/>
  <c r="AI189" i="9"/>
  <c r="AJ189" i="9"/>
  <c r="AK189" i="9"/>
  <c r="AL189" i="9"/>
  <c r="AM189" i="9"/>
  <c r="AN189" i="9"/>
  <c r="AO189" i="9"/>
  <c r="AP189" i="9"/>
  <c r="AQ189" i="9"/>
  <c r="AR189" i="9"/>
  <c r="AS189" i="9"/>
  <c r="AT189" i="9"/>
  <c r="AU189" i="9"/>
  <c r="AX189" i="9"/>
  <c r="BE189" i="9"/>
  <c r="BG189" i="9"/>
  <c r="BH189" i="9"/>
  <c r="BJ189" i="9"/>
  <c r="BO189" i="9"/>
  <c r="K190" i="9"/>
  <c r="L190" i="9"/>
  <c r="M190" i="9"/>
  <c r="N190" i="9"/>
  <c r="O190" i="9"/>
  <c r="P190" i="9"/>
  <c r="Q190" i="9"/>
  <c r="R190" i="9"/>
  <c r="S190" i="9"/>
  <c r="T190" i="9"/>
  <c r="U190" i="9"/>
  <c r="V190" i="9"/>
  <c r="W190" i="9"/>
  <c r="X190" i="9"/>
  <c r="X353" i="9" s="1"/>
  <c r="X393" i="9" s="1"/>
  <c r="Y190" i="9"/>
  <c r="Z190" i="9"/>
  <c r="AA190" i="9"/>
  <c r="AB190" i="9"/>
  <c r="AC190" i="9"/>
  <c r="AD190" i="9"/>
  <c r="AE190" i="9"/>
  <c r="AF190" i="9"/>
  <c r="AF353" i="9" s="1"/>
  <c r="AG190" i="9"/>
  <c r="AH190" i="9"/>
  <c r="AI190" i="9"/>
  <c r="AJ190" i="9"/>
  <c r="AK190" i="9"/>
  <c r="AL190" i="9"/>
  <c r="AM190" i="9"/>
  <c r="AN190" i="9"/>
  <c r="AN353" i="9" s="1"/>
  <c r="AO190" i="9"/>
  <c r="AP190" i="9"/>
  <c r="AQ190" i="9"/>
  <c r="AR190" i="9"/>
  <c r="AS190" i="9"/>
  <c r="AT190" i="9"/>
  <c r="AU190" i="9"/>
  <c r="AW190" i="9"/>
  <c r="AX190" i="9"/>
  <c r="BG190" i="9"/>
  <c r="BH190" i="9"/>
  <c r="BM190" i="9"/>
  <c r="BO190" i="9"/>
  <c r="K191" i="9"/>
  <c r="L191" i="9"/>
  <c r="M191" i="9"/>
  <c r="N191" i="9"/>
  <c r="O191" i="9"/>
  <c r="P191" i="9"/>
  <c r="Q191" i="9"/>
  <c r="R191" i="9"/>
  <c r="S191" i="9"/>
  <c r="T191" i="9"/>
  <c r="U191" i="9"/>
  <c r="V191" i="9"/>
  <c r="W191" i="9"/>
  <c r="X191" i="9"/>
  <c r="Y191" i="9"/>
  <c r="Z191" i="9"/>
  <c r="AA191" i="9"/>
  <c r="AB191" i="9"/>
  <c r="AC191" i="9"/>
  <c r="AD191" i="9"/>
  <c r="AE191" i="9"/>
  <c r="AF191" i="9"/>
  <c r="AG191" i="9"/>
  <c r="AH191" i="9"/>
  <c r="AI191" i="9"/>
  <c r="AJ191" i="9"/>
  <c r="AJ354" i="9" s="1"/>
  <c r="AK191" i="9"/>
  <c r="AL191" i="9"/>
  <c r="AM191" i="9"/>
  <c r="AN191" i="9"/>
  <c r="AO191" i="9"/>
  <c r="AP191" i="9"/>
  <c r="AQ191" i="9"/>
  <c r="AR191" i="9"/>
  <c r="AS191" i="9"/>
  <c r="AT191" i="9"/>
  <c r="AU191" i="9"/>
  <c r="AW191" i="9"/>
  <c r="AX191" i="9"/>
  <c r="BG191" i="9"/>
  <c r="BJ191" i="9"/>
  <c r="BO191" i="9"/>
  <c r="K192" i="9"/>
  <c r="L192" i="9"/>
  <c r="M192" i="9"/>
  <c r="N192" i="9"/>
  <c r="O192" i="9"/>
  <c r="P192" i="9"/>
  <c r="Q192" i="9"/>
  <c r="R192" i="9"/>
  <c r="S192" i="9"/>
  <c r="T192" i="9"/>
  <c r="U192" i="9"/>
  <c r="V192" i="9"/>
  <c r="W192" i="9"/>
  <c r="X192" i="9"/>
  <c r="Y192" i="9"/>
  <c r="Z192" i="9"/>
  <c r="AA192" i="9"/>
  <c r="AB192" i="9"/>
  <c r="AC192" i="9"/>
  <c r="AD192" i="9"/>
  <c r="AE192" i="9"/>
  <c r="AE355" i="9" s="1"/>
  <c r="AF192" i="9"/>
  <c r="AG192" i="9"/>
  <c r="AH192" i="9"/>
  <c r="AI192" i="9"/>
  <c r="AJ192" i="9"/>
  <c r="AK192" i="9"/>
  <c r="AL192" i="9"/>
  <c r="AM192" i="9"/>
  <c r="AN192" i="9"/>
  <c r="AO192" i="9"/>
  <c r="AP192" i="9"/>
  <c r="AQ192" i="9"/>
  <c r="AR192" i="9"/>
  <c r="AS192" i="9"/>
  <c r="AT192" i="9"/>
  <c r="AU192" i="9"/>
  <c r="AX192" i="9"/>
  <c r="BG192" i="9"/>
  <c r="BO192" i="9"/>
  <c r="K193" i="9"/>
  <c r="L193" i="9"/>
  <c r="M193" i="9"/>
  <c r="N193" i="9"/>
  <c r="N356" i="9" s="1"/>
  <c r="O193" i="9"/>
  <c r="P193" i="9"/>
  <c r="Q193" i="9"/>
  <c r="R193" i="9"/>
  <c r="S193" i="9"/>
  <c r="T193" i="9"/>
  <c r="U193" i="9"/>
  <c r="V193" i="9"/>
  <c r="W193" i="9"/>
  <c r="X193" i="9"/>
  <c r="Y193" i="9"/>
  <c r="Z193" i="9"/>
  <c r="AA193" i="9"/>
  <c r="AA356" i="9" s="1"/>
  <c r="AB193" i="9"/>
  <c r="AC193" i="9"/>
  <c r="AD193" i="9"/>
  <c r="AE193" i="9"/>
  <c r="AF193" i="9"/>
  <c r="AG193" i="9"/>
  <c r="AH193" i="9"/>
  <c r="AI193" i="9"/>
  <c r="AJ193" i="9"/>
  <c r="AK193" i="9"/>
  <c r="AL193" i="9"/>
  <c r="AM193" i="9"/>
  <c r="AN193" i="9"/>
  <c r="AO193" i="9"/>
  <c r="AP193" i="9"/>
  <c r="AQ193" i="9"/>
  <c r="AR193" i="9"/>
  <c r="AS193" i="9"/>
  <c r="AT193" i="9"/>
  <c r="AU193" i="9"/>
  <c r="AX193" i="9"/>
  <c r="BF193" i="9"/>
  <c r="BG193" i="9"/>
  <c r="BH193" i="9"/>
  <c r="BO193" i="9"/>
  <c r="I26" i="9"/>
  <c r="I213" i="9" s="1"/>
  <c r="K196" i="9"/>
  <c r="L196" i="9"/>
  <c r="L339" i="9" s="1"/>
  <c r="M196" i="9"/>
  <c r="N196" i="9"/>
  <c r="N339" i="9" s="1"/>
  <c r="O196" i="9"/>
  <c r="P196" i="9"/>
  <c r="Q196" i="9"/>
  <c r="Q339" i="9"/>
  <c r="R196" i="9"/>
  <c r="R339" i="9" s="1"/>
  <c r="S196" i="9"/>
  <c r="T196" i="9"/>
  <c r="T339" i="9" s="1"/>
  <c r="U196" i="9"/>
  <c r="V196" i="9"/>
  <c r="V339" i="9" s="1"/>
  <c r="W196" i="9"/>
  <c r="W339" i="9" s="1"/>
  <c r="X196" i="9"/>
  <c r="Y196" i="9"/>
  <c r="Y339" i="9" s="1"/>
  <c r="Z196" i="9"/>
  <c r="Z339" i="9" s="1"/>
  <c r="AA196" i="9"/>
  <c r="AB196" i="9"/>
  <c r="AB339" i="9" s="1"/>
  <c r="AC196" i="9"/>
  <c r="AD196" i="9"/>
  <c r="AE196" i="9"/>
  <c r="AF196" i="9"/>
  <c r="AG196" i="9"/>
  <c r="AH196" i="9"/>
  <c r="AH339" i="9" s="1"/>
  <c r="AI196" i="9"/>
  <c r="AJ196" i="9"/>
  <c r="AJ339" i="9" s="1"/>
  <c r="AK196" i="9"/>
  <c r="AL196" i="9"/>
  <c r="AL339" i="9" s="1"/>
  <c r="AM196" i="9"/>
  <c r="AM339" i="9" s="1"/>
  <c r="AN196" i="9"/>
  <c r="AO196" i="9"/>
  <c r="AP196" i="9"/>
  <c r="AQ196" i="9"/>
  <c r="AR196" i="9"/>
  <c r="AR339" i="9" s="1"/>
  <c r="AS196" i="9"/>
  <c r="AS359" i="9" s="1"/>
  <c r="AT196" i="9"/>
  <c r="AT339" i="9" s="1"/>
  <c r="AU196" i="9"/>
  <c r="AU339" i="9" s="1"/>
  <c r="AY196" i="9"/>
  <c r="BG196" i="9"/>
  <c r="BH196" i="9"/>
  <c r="BI196" i="9"/>
  <c r="BK196" i="9"/>
  <c r="BL196" i="9"/>
  <c r="I197" i="9"/>
  <c r="K197" i="9"/>
  <c r="K340" i="9" s="1"/>
  <c r="L197" i="9"/>
  <c r="M197" i="9"/>
  <c r="N197" i="9"/>
  <c r="O197" i="9"/>
  <c r="P197" i="9"/>
  <c r="Q197" i="9"/>
  <c r="R197" i="9"/>
  <c r="S197" i="9"/>
  <c r="S340" i="9" s="1"/>
  <c r="T197" i="9"/>
  <c r="T340" i="9" s="1"/>
  <c r="U197" i="9"/>
  <c r="V197" i="9"/>
  <c r="W197" i="9"/>
  <c r="X197" i="9"/>
  <c r="Y197" i="9"/>
  <c r="Z197" i="9"/>
  <c r="Z340" i="9" s="1"/>
  <c r="AA197" i="9"/>
  <c r="AB197" i="9"/>
  <c r="AC197" i="9"/>
  <c r="AD197" i="9"/>
  <c r="AE197" i="9"/>
  <c r="AF197" i="9"/>
  <c r="AG197" i="9"/>
  <c r="AH197" i="9"/>
  <c r="AH340" i="9" s="1"/>
  <c r="AI197" i="9"/>
  <c r="AJ197" i="9"/>
  <c r="AK197" i="9"/>
  <c r="AL197" i="9"/>
  <c r="AM197" i="9"/>
  <c r="AN197" i="9"/>
  <c r="AO197" i="9"/>
  <c r="AP197" i="9"/>
  <c r="AP340" i="9" s="1"/>
  <c r="AQ197" i="9"/>
  <c r="AQ340" i="9" s="1"/>
  <c r="AR197" i="9"/>
  <c r="AS197" i="9"/>
  <c r="AT197" i="9"/>
  <c r="AU197" i="9"/>
  <c r="AY197" i="9"/>
  <c r="BG197" i="9"/>
  <c r="BH197" i="9"/>
  <c r="BI197" i="9"/>
  <c r="BL197" i="9"/>
  <c r="K198" i="9"/>
  <c r="L198" i="9"/>
  <c r="M198" i="9"/>
  <c r="N198" i="9"/>
  <c r="N341" i="9" s="1"/>
  <c r="O198" i="9"/>
  <c r="O341" i="9" s="1"/>
  <c r="P198" i="9"/>
  <c r="Q198" i="9"/>
  <c r="Q341" i="9" s="1"/>
  <c r="R198" i="9"/>
  <c r="S198" i="9"/>
  <c r="T198" i="9"/>
  <c r="U198" i="9"/>
  <c r="V198" i="9"/>
  <c r="W198" i="9"/>
  <c r="X198" i="9"/>
  <c r="Y198" i="9"/>
  <c r="Y341" i="9" s="1"/>
  <c r="Z198" i="9"/>
  <c r="AA198" i="9"/>
  <c r="AB198" i="9"/>
  <c r="AC198" i="9"/>
  <c r="AD198" i="9"/>
  <c r="AE198" i="9"/>
  <c r="AE341" i="9" s="1"/>
  <c r="AF198" i="9"/>
  <c r="AG198" i="9"/>
  <c r="AG341" i="9" s="1"/>
  <c r="AH198" i="9"/>
  <c r="AI198" i="9"/>
  <c r="AJ198" i="9"/>
  <c r="AK198" i="9"/>
  <c r="AK341" i="9" s="1"/>
  <c r="AL198" i="9"/>
  <c r="AL341" i="9"/>
  <c r="AM198" i="9"/>
  <c r="AM361" i="9" s="1"/>
  <c r="AN198" i="9"/>
  <c r="AO198" i="9"/>
  <c r="AO341" i="9" s="1"/>
  <c r="AP198" i="9"/>
  <c r="AQ198" i="9"/>
  <c r="AR198" i="9"/>
  <c r="AS198" i="9"/>
  <c r="AT198" i="9"/>
  <c r="AT341" i="9" s="1"/>
  <c r="AU198" i="9"/>
  <c r="AU341" i="9" s="1"/>
  <c r="BG198" i="9"/>
  <c r="BG341" i="9" s="1"/>
  <c r="BH198" i="9"/>
  <c r="BI198" i="9"/>
  <c r="BL198" i="9"/>
  <c r="BL361" i="9" s="1"/>
  <c r="K199" i="9"/>
  <c r="L199" i="9"/>
  <c r="L342" i="9" s="1"/>
  <c r="M199" i="9"/>
  <c r="M342" i="9" s="1"/>
  <c r="N199" i="9"/>
  <c r="O199" i="9"/>
  <c r="P199" i="9"/>
  <c r="P342" i="9" s="1"/>
  <c r="Q199" i="9"/>
  <c r="R199" i="9"/>
  <c r="S199" i="9"/>
  <c r="T199" i="9"/>
  <c r="U199" i="9"/>
  <c r="U342" i="9" s="1"/>
  <c r="V199" i="9"/>
  <c r="W199" i="9"/>
  <c r="X199" i="9"/>
  <c r="X342" i="9" s="1"/>
  <c r="Y199" i="9"/>
  <c r="Z199" i="9"/>
  <c r="AA199" i="9"/>
  <c r="AB199" i="9"/>
  <c r="AC199" i="9"/>
  <c r="AC342" i="9" s="1"/>
  <c r="AD199" i="9"/>
  <c r="AE199" i="9"/>
  <c r="AE342" i="9" s="1"/>
  <c r="AF199" i="9"/>
  <c r="AF342" i="9" s="1"/>
  <c r="AG199" i="9"/>
  <c r="AH199" i="9"/>
  <c r="AI199" i="9"/>
  <c r="AJ199" i="9"/>
  <c r="AK199" i="9"/>
  <c r="AK342" i="9" s="1"/>
  <c r="AL199" i="9"/>
  <c r="AM199" i="9"/>
  <c r="AN199" i="9"/>
  <c r="AO199" i="9"/>
  <c r="AP199" i="9"/>
  <c r="AP342" i="9"/>
  <c r="AQ199" i="9"/>
  <c r="AQ362" i="9" s="1"/>
  <c r="AR199" i="9"/>
  <c r="AS199" i="9"/>
  <c r="AS342" i="9" s="1"/>
  <c r="AT199" i="9"/>
  <c r="AU199" i="9"/>
  <c r="AV199" i="9"/>
  <c r="AX199" i="9"/>
  <c r="BI199" i="9"/>
  <c r="BL199" i="9"/>
  <c r="BN199" i="9"/>
  <c r="K200" i="9"/>
  <c r="L200" i="9"/>
  <c r="M200" i="9"/>
  <c r="N200" i="9"/>
  <c r="N343" i="9" s="1"/>
  <c r="O200" i="9"/>
  <c r="P200" i="9"/>
  <c r="Q200" i="9"/>
  <c r="R200" i="9"/>
  <c r="S200" i="9"/>
  <c r="T200" i="9"/>
  <c r="U200" i="9"/>
  <c r="V200" i="9"/>
  <c r="W200" i="9"/>
  <c r="X200" i="9"/>
  <c r="Y200" i="9"/>
  <c r="Z200" i="9"/>
  <c r="AA200" i="9"/>
  <c r="AB200" i="9"/>
  <c r="AC200" i="9"/>
  <c r="AD200" i="9"/>
  <c r="AD343" i="9" s="1"/>
  <c r="AE200" i="9"/>
  <c r="AF200" i="9"/>
  <c r="AF343" i="9" s="1"/>
  <c r="AG200" i="9"/>
  <c r="AH200" i="9"/>
  <c r="AI200" i="9"/>
  <c r="AJ200" i="9"/>
  <c r="AK200" i="9"/>
  <c r="AL200" i="9"/>
  <c r="AL343" i="9" s="1"/>
  <c r="AM200" i="9"/>
  <c r="AN200" i="9"/>
  <c r="AO200" i="9"/>
  <c r="AP200" i="9"/>
  <c r="AQ200" i="9"/>
  <c r="AQ343" i="9" s="1"/>
  <c r="AR200" i="9"/>
  <c r="AS200" i="9"/>
  <c r="AT200" i="9"/>
  <c r="AT343" i="9" s="1"/>
  <c r="AU200" i="9"/>
  <c r="AV200" i="9"/>
  <c r="AX200" i="9"/>
  <c r="AY200" i="9"/>
  <c r="BH200" i="9"/>
  <c r="BI200" i="9"/>
  <c r="BK200" i="9"/>
  <c r="BL200" i="9"/>
  <c r="BL363" i="9" s="1"/>
  <c r="K201" i="9"/>
  <c r="L201" i="9"/>
  <c r="M201" i="9"/>
  <c r="N201" i="9"/>
  <c r="O201" i="9"/>
  <c r="P201" i="9"/>
  <c r="Q201" i="9"/>
  <c r="R201" i="9"/>
  <c r="S201" i="9"/>
  <c r="T201" i="9"/>
  <c r="U201" i="9"/>
  <c r="V201" i="9"/>
  <c r="W201" i="9"/>
  <c r="X201" i="9"/>
  <c r="Y201" i="9"/>
  <c r="Z201" i="9"/>
  <c r="AA201" i="9"/>
  <c r="AA344" i="9" s="1"/>
  <c r="AB201" i="9"/>
  <c r="AC201" i="9"/>
  <c r="AD201" i="9"/>
  <c r="AE201" i="9"/>
  <c r="AF201" i="9"/>
  <c r="AG201" i="9"/>
  <c r="AH201" i="9"/>
  <c r="AH364" i="9" s="1"/>
  <c r="AI201" i="9"/>
  <c r="AI344" i="9" s="1"/>
  <c r="AJ201" i="9"/>
  <c r="AK201" i="9"/>
  <c r="AL201" i="9"/>
  <c r="AM201" i="9"/>
  <c r="AN201" i="9"/>
  <c r="AO201" i="9"/>
  <c r="AP201" i="9"/>
  <c r="AP344" i="9" s="1"/>
  <c r="AQ201" i="9"/>
  <c r="AR201" i="9"/>
  <c r="AS201" i="9"/>
  <c r="AT201" i="9"/>
  <c r="AU201" i="9"/>
  <c r="BH201" i="9"/>
  <c r="BI201" i="9"/>
  <c r="BL201" i="9"/>
  <c r="K202" i="9"/>
  <c r="L202" i="9"/>
  <c r="M202" i="9"/>
  <c r="M345" i="9" s="1"/>
  <c r="N202" i="9"/>
  <c r="O202" i="9"/>
  <c r="P202" i="9"/>
  <c r="Q202" i="9"/>
  <c r="Q345" i="9" s="1"/>
  <c r="R202" i="9"/>
  <c r="R345" i="9" s="1"/>
  <c r="S202" i="9"/>
  <c r="T202" i="9"/>
  <c r="U202" i="9"/>
  <c r="V202" i="9"/>
  <c r="W202" i="9"/>
  <c r="X202" i="9"/>
  <c r="Y202" i="9"/>
  <c r="Z202" i="9"/>
  <c r="AA202" i="9"/>
  <c r="AB202" i="9"/>
  <c r="AC202" i="9"/>
  <c r="AC345" i="9" s="1"/>
  <c r="AD202" i="9"/>
  <c r="AE202" i="9"/>
  <c r="AF202" i="9"/>
  <c r="AG202" i="9"/>
  <c r="AH202" i="9"/>
  <c r="AH345" i="9" s="1"/>
  <c r="AI202" i="9"/>
  <c r="AJ202" i="9"/>
  <c r="AK202" i="9"/>
  <c r="AK345" i="9" s="1"/>
  <c r="AL202" i="9"/>
  <c r="AM202" i="9"/>
  <c r="AN202" i="9"/>
  <c r="AO202" i="9"/>
  <c r="AO345" i="9" s="1"/>
  <c r="AP202" i="9"/>
  <c r="AP345" i="9" s="1"/>
  <c r="AQ202" i="9"/>
  <c r="AR202" i="9"/>
  <c r="AS202" i="9"/>
  <c r="AS345" i="9" s="1"/>
  <c r="AT202" i="9"/>
  <c r="AU202" i="9"/>
  <c r="AX202" i="9"/>
  <c r="BF202" i="9"/>
  <c r="BH202" i="9"/>
  <c r="BI202" i="9"/>
  <c r="BL202" i="9"/>
  <c r="I203" i="9"/>
  <c r="K203" i="9"/>
  <c r="L203" i="9"/>
  <c r="M203" i="9"/>
  <c r="N203" i="9"/>
  <c r="O203" i="9"/>
  <c r="O346" i="9" s="1"/>
  <c r="P203" i="9"/>
  <c r="Q203" i="9"/>
  <c r="R203" i="9"/>
  <c r="S203" i="9"/>
  <c r="T203" i="9"/>
  <c r="U203" i="9"/>
  <c r="V203" i="9"/>
  <c r="W203" i="9"/>
  <c r="W346" i="9" s="1"/>
  <c r="X203" i="9"/>
  <c r="Y203" i="9"/>
  <c r="Z203" i="9"/>
  <c r="AA203" i="9"/>
  <c r="AB203" i="9"/>
  <c r="AB346" i="9" s="1"/>
  <c r="AC203" i="9"/>
  <c r="AD203" i="9"/>
  <c r="AE203" i="9"/>
  <c r="AE346" i="9" s="1"/>
  <c r="AF203" i="9"/>
  <c r="AG203" i="9"/>
  <c r="AH203" i="9"/>
  <c r="AI203" i="9"/>
  <c r="AJ203" i="9"/>
  <c r="AK203" i="9"/>
  <c r="AL203" i="9"/>
  <c r="AM203" i="9"/>
  <c r="AM346" i="9" s="1"/>
  <c r="AN203" i="9"/>
  <c r="AO203" i="9"/>
  <c r="AP203" i="9"/>
  <c r="AQ203" i="9"/>
  <c r="AR203" i="9"/>
  <c r="AS203" i="9"/>
  <c r="AT203" i="9"/>
  <c r="AU203" i="9"/>
  <c r="AU366" i="9" s="1"/>
  <c r="AX203" i="9"/>
  <c r="BH203" i="9"/>
  <c r="BI203" i="9"/>
  <c r="K204" i="9"/>
  <c r="L204" i="9"/>
  <c r="M204" i="9"/>
  <c r="M347" i="9" s="1"/>
  <c r="N204" i="9"/>
  <c r="N347" i="9" s="1"/>
  <c r="O204" i="9"/>
  <c r="P204" i="9"/>
  <c r="Q204" i="9"/>
  <c r="R204" i="9"/>
  <c r="S204" i="9"/>
  <c r="T204" i="9"/>
  <c r="U204" i="9"/>
  <c r="U347" i="9"/>
  <c r="V204" i="9"/>
  <c r="W204" i="9"/>
  <c r="W347" i="9" s="1"/>
  <c r="X204" i="9"/>
  <c r="Y204" i="9"/>
  <c r="Z204" i="9"/>
  <c r="Z347" i="9"/>
  <c r="AA204" i="9"/>
  <c r="AB204" i="9"/>
  <c r="AB347" i="9" s="1"/>
  <c r="AC204" i="9"/>
  <c r="AC347" i="9" s="1"/>
  <c r="AD204" i="9"/>
  <c r="AD347" i="9" s="1"/>
  <c r="AE204" i="9"/>
  <c r="AF204" i="9"/>
  <c r="AF347" i="9" s="1"/>
  <c r="AG204" i="9"/>
  <c r="AH204" i="9"/>
  <c r="AH347" i="9" s="1"/>
  <c r="AI204" i="9"/>
  <c r="AJ204" i="9"/>
  <c r="AK204" i="9"/>
  <c r="AK347" i="9" s="1"/>
  <c r="AL204" i="9"/>
  <c r="AL347" i="9" s="1"/>
  <c r="AM204" i="9"/>
  <c r="AN204" i="9"/>
  <c r="AO204" i="9"/>
  <c r="AP204" i="9"/>
  <c r="AP347" i="9" s="1"/>
  <c r="AQ204" i="9"/>
  <c r="AR204" i="9"/>
  <c r="AS204" i="9"/>
  <c r="AS347" i="9" s="1"/>
  <c r="AT204" i="9"/>
  <c r="AT347" i="9" s="1"/>
  <c r="AU204" i="9"/>
  <c r="AU347" i="9" s="1"/>
  <c r="AY204" i="9"/>
  <c r="BH204" i="9"/>
  <c r="BK204" i="9"/>
  <c r="BL204" i="9"/>
  <c r="K205" i="9"/>
  <c r="L205" i="9"/>
  <c r="L348" i="9" s="1"/>
  <c r="M205" i="9"/>
  <c r="N205" i="9"/>
  <c r="N348" i="9" s="1"/>
  <c r="O205" i="9"/>
  <c r="P205" i="9"/>
  <c r="Q205" i="9"/>
  <c r="R205" i="9"/>
  <c r="R348" i="9" s="1"/>
  <c r="S205" i="9"/>
  <c r="T205" i="9"/>
  <c r="U205" i="9"/>
  <c r="V205" i="9"/>
  <c r="V348" i="9" s="1"/>
  <c r="W205" i="9"/>
  <c r="X205" i="9"/>
  <c r="Y205" i="9"/>
  <c r="Z205" i="9"/>
  <c r="AA205" i="9"/>
  <c r="AB205" i="9"/>
  <c r="AB348" i="9" s="1"/>
  <c r="AC205" i="9"/>
  <c r="AD205" i="9"/>
  <c r="AD348" i="9" s="1"/>
  <c r="AE205" i="9"/>
  <c r="AF205" i="9"/>
  <c r="AG205" i="9"/>
  <c r="AG348" i="9" s="1"/>
  <c r="AH205" i="9"/>
  <c r="AI205" i="9"/>
  <c r="AJ205" i="9"/>
  <c r="AK205" i="9"/>
  <c r="AL205" i="9"/>
  <c r="AL348" i="9" s="1"/>
  <c r="AM205" i="9"/>
  <c r="AN205" i="9"/>
  <c r="AO205" i="9"/>
  <c r="AO348" i="9"/>
  <c r="AP205" i="9"/>
  <c r="AQ205" i="9"/>
  <c r="AQ368" i="9" s="1"/>
  <c r="AR205" i="9"/>
  <c r="AS205" i="9"/>
  <c r="AT205" i="9"/>
  <c r="AT348" i="9" s="1"/>
  <c r="AU205" i="9"/>
  <c r="AX205" i="9"/>
  <c r="BG205" i="9"/>
  <c r="BG348" i="9" s="1"/>
  <c r="BH205" i="9"/>
  <c r="BI205" i="9"/>
  <c r="BL205" i="9"/>
  <c r="K206" i="9"/>
  <c r="K349" i="9" s="1"/>
  <c r="L206" i="9"/>
  <c r="M206" i="9"/>
  <c r="N206" i="9"/>
  <c r="O206" i="9"/>
  <c r="P206" i="9"/>
  <c r="Q206" i="9"/>
  <c r="R206" i="9"/>
  <c r="R349" i="9" s="1"/>
  <c r="S206" i="9"/>
  <c r="T206" i="9"/>
  <c r="U206" i="9"/>
  <c r="V206" i="9"/>
  <c r="W206" i="9"/>
  <c r="X206" i="9"/>
  <c r="Y206" i="9"/>
  <c r="Z206" i="9"/>
  <c r="AA206" i="9"/>
  <c r="AA349" i="9" s="1"/>
  <c r="AB206" i="9"/>
  <c r="AC206" i="9"/>
  <c r="AC349" i="9" s="1"/>
  <c r="AD206" i="9"/>
  <c r="AE206" i="9"/>
  <c r="AE349" i="9" s="1"/>
  <c r="AF206" i="9"/>
  <c r="AG206" i="9"/>
  <c r="AH206" i="9"/>
  <c r="AI206" i="9"/>
  <c r="AI349" i="9" s="1"/>
  <c r="AJ206" i="9"/>
  <c r="AK206" i="9"/>
  <c r="AK349" i="9" s="1"/>
  <c r="AL206" i="9"/>
  <c r="AM206" i="9"/>
  <c r="AN206" i="9"/>
  <c r="AO206" i="9"/>
  <c r="AP206" i="9"/>
  <c r="AP349" i="9"/>
  <c r="AQ206" i="9"/>
  <c r="AQ349" i="9" s="1"/>
  <c r="AR206" i="9"/>
  <c r="AS206" i="9"/>
  <c r="AS349" i="9" s="1"/>
  <c r="AT206" i="9"/>
  <c r="AT369" i="9" s="1"/>
  <c r="AU206" i="9"/>
  <c r="AV206" i="9"/>
  <c r="AX206" i="9"/>
  <c r="AX349" i="9"/>
  <c r="BH206" i="9"/>
  <c r="BI206" i="9"/>
  <c r="BJ206" i="9"/>
  <c r="BL206" i="9"/>
  <c r="BO206" i="9"/>
  <c r="K207" i="9"/>
  <c r="L207" i="9"/>
  <c r="M207" i="9"/>
  <c r="N207" i="9"/>
  <c r="O207" i="9"/>
  <c r="P207" i="9"/>
  <c r="Q207" i="9"/>
  <c r="R207" i="9"/>
  <c r="S207" i="9"/>
  <c r="T207" i="9"/>
  <c r="U207" i="9"/>
  <c r="V207" i="9"/>
  <c r="W207" i="9"/>
  <c r="X207" i="9"/>
  <c r="Y207" i="9"/>
  <c r="Z207" i="9"/>
  <c r="AA207" i="9"/>
  <c r="AB207" i="9"/>
  <c r="AC207" i="9"/>
  <c r="AD207" i="9"/>
  <c r="AD350" i="9" s="1"/>
  <c r="AE207" i="9"/>
  <c r="AF207" i="9"/>
  <c r="AG207" i="9"/>
  <c r="AH207" i="9"/>
  <c r="AI207" i="9"/>
  <c r="AJ207" i="9"/>
  <c r="AJ350" i="9" s="1"/>
  <c r="AK207" i="9"/>
  <c r="AL207" i="9"/>
  <c r="AM207" i="9"/>
  <c r="AN207" i="9"/>
  <c r="AO207" i="9"/>
  <c r="AP207" i="9"/>
  <c r="AQ207" i="9"/>
  <c r="AR207" i="9"/>
  <c r="AS207" i="9"/>
  <c r="AT207" i="9"/>
  <c r="AT350" i="9" s="1"/>
  <c r="AU207" i="9"/>
  <c r="AX207" i="9"/>
  <c r="AY207" i="9"/>
  <c r="BF207" i="9"/>
  <c r="BI207" i="9"/>
  <c r="BL207" i="9"/>
  <c r="BN207" i="9"/>
  <c r="K208" i="9"/>
  <c r="L208" i="9"/>
  <c r="M208" i="9"/>
  <c r="N208" i="9"/>
  <c r="O208" i="9"/>
  <c r="P208" i="9"/>
  <c r="Q208" i="9"/>
  <c r="R208" i="9"/>
  <c r="R351" i="9" s="1"/>
  <c r="S208" i="9"/>
  <c r="T208" i="9"/>
  <c r="T351" i="9" s="1"/>
  <c r="U208" i="9"/>
  <c r="V208" i="9"/>
  <c r="W208" i="9"/>
  <c r="W351" i="9" s="1"/>
  <c r="X208" i="9"/>
  <c r="Y208" i="9"/>
  <c r="Z208" i="9"/>
  <c r="Z351" i="9" s="1"/>
  <c r="AA208" i="9"/>
  <c r="AB208" i="9"/>
  <c r="AC208" i="9"/>
  <c r="AD208" i="9"/>
  <c r="AE208" i="9"/>
  <c r="AF208" i="9"/>
  <c r="AG208" i="9"/>
  <c r="AH208" i="9"/>
  <c r="AH351" i="9" s="1"/>
  <c r="AI208" i="9"/>
  <c r="AJ208" i="9"/>
  <c r="AK208" i="9"/>
  <c r="AL208" i="9"/>
  <c r="AM208" i="9"/>
  <c r="AM351" i="9" s="1"/>
  <c r="AN208" i="9"/>
  <c r="AO208" i="9"/>
  <c r="AP208" i="9"/>
  <c r="AQ208" i="9"/>
  <c r="AR208" i="9"/>
  <c r="AS208" i="9"/>
  <c r="AT208" i="9"/>
  <c r="AU208" i="9"/>
  <c r="AX208" i="9"/>
  <c r="BF208" i="9"/>
  <c r="BG208" i="9"/>
  <c r="BH208" i="9"/>
  <c r="BI208" i="9"/>
  <c r="BL208" i="9"/>
  <c r="BN208" i="9"/>
  <c r="K209" i="9"/>
  <c r="K352" i="9"/>
  <c r="L209" i="9"/>
  <c r="M209" i="9"/>
  <c r="N209" i="9"/>
  <c r="N352" i="9" s="1"/>
  <c r="O209" i="9"/>
  <c r="P209" i="9"/>
  <c r="Q209" i="9"/>
  <c r="R209" i="9"/>
  <c r="S209" i="9"/>
  <c r="T209" i="9"/>
  <c r="U209" i="9"/>
  <c r="V209" i="9"/>
  <c r="W209" i="9"/>
  <c r="X209" i="9"/>
  <c r="X352" i="9" s="1"/>
  <c r="Y209" i="9"/>
  <c r="Z209" i="9"/>
  <c r="Z352" i="9" s="1"/>
  <c r="AA209" i="9"/>
  <c r="AA352" i="9" s="1"/>
  <c r="AB209" i="9"/>
  <c r="AC209" i="9"/>
  <c r="AD209" i="9"/>
  <c r="AD352" i="9" s="1"/>
  <c r="AE209" i="9"/>
  <c r="AE372" i="9" s="1"/>
  <c r="AF209" i="9"/>
  <c r="AF352" i="9" s="1"/>
  <c r="AG209" i="9"/>
  <c r="AH209" i="9"/>
  <c r="AI209" i="9"/>
  <c r="AJ209" i="9"/>
  <c r="AK209" i="9"/>
  <c r="AL209" i="9"/>
  <c r="AL352" i="9" s="1"/>
  <c r="AM209" i="9"/>
  <c r="AN209" i="9"/>
  <c r="AO209" i="9"/>
  <c r="AP209" i="9"/>
  <c r="AQ209" i="9"/>
  <c r="AQ352" i="9" s="1"/>
  <c r="AR209" i="9"/>
  <c r="AS209" i="9"/>
  <c r="AT209" i="9"/>
  <c r="AU209" i="9"/>
  <c r="AX209" i="9"/>
  <c r="AX352" i="9" s="1"/>
  <c r="BH209" i="9"/>
  <c r="BH352" i="9" s="1"/>
  <c r="BI209" i="9"/>
  <c r="BK209" i="9"/>
  <c r="BL209" i="9"/>
  <c r="K210" i="9"/>
  <c r="L210" i="9"/>
  <c r="M210" i="9"/>
  <c r="N210" i="9"/>
  <c r="O210" i="9"/>
  <c r="O353" i="9" s="1"/>
  <c r="P210" i="9"/>
  <c r="Q210" i="9"/>
  <c r="R210" i="9"/>
  <c r="S210" i="9"/>
  <c r="T210" i="9"/>
  <c r="U210" i="9"/>
  <c r="V210" i="9"/>
  <c r="W210" i="9"/>
  <c r="W353" i="9" s="1"/>
  <c r="X210" i="9"/>
  <c r="Y210" i="9"/>
  <c r="Z210" i="9"/>
  <c r="AA210" i="9"/>
  <c r="AB210" i="9"/>
  <c r="AC210" i="9"/>
  <c r="AD210" i="9"/>
  <c r="AE210" i="9"/>
  <c r="AF210" i="9"/>
  <c r="AG210" i="9"/>
  <c r="AH210" i="9"/>
  <c r="AI210" i="9"/>
  <c r="AJ210" i="9"/>
  <c r="AJ353" i="9" s="1"/>
  <c r="AK210" i="9"/>
  <c r="AL210" i="9"/>
  <c r="AM210" i="9"/>
  <c r="AN210" i="9"/>
  <c r="AO210" i="9"/>
  <c r="AP210" i="9"/>
  <c r="AQ210" i="9"/>
  <c r="AR210" i="9"/>
  <c r="AS210" i="9"/>
  <c r="AS353" i="9" s="1"/>
  <c r="AT210" i="9"/>
  <c r="AU210" i="9"/>
  <c r="AX210" i="9"/>
  <c r="AY210" i="9"/>
  <c r="BF210" i="9"/>
  <c r="BH210" i="9"/>
  <c r="BI210" i="9"/>
  <c r="BL210" i="9"/>
  <c r="BN210" i="9"/>
  <c r="K211" i="9"/>
  <c r="L211" i="9"/>
  <c r="M211" i="9"/>
  <c r="N211" i="9"/>
  <c r="O211" i="9"/>
  <c r="P211" i="9"/>
  <c r="Q211" i="9"/>
  <c r="R211" i="9"/>
  <c r="R354" i="9" s="1"/>
  <c r="S211" i="9"/>
  <c r="S354" i="9" s="1"/>
  <c r="T211" i="9"/>
  <c r="U211" i="9"/>
  <c r="V211" i="9"/>
  <c r="W211" i="9"/>
  <c r="X211" i="9"/>
  <c r="Y211" i="9"/>
  <c r="Z211" i="9"/>
  <c r="Z354" i="9" s="1"/>
  <c r="AA211" i="9"/>
  <c r="AA354" i="9" s="1"/>
  <c r="AB211" i="9"/>
  <c r="AC211" i="9"/>
  <c r="AD211" i="9"/>
  <c r="AD354" i="9" s="1"/>
  <c r="AE211" i="9"/>
  <c r="AF211" i="9"/>
  <c r="AG211" i="9"/>
  <c r="AH211" i="9"/>
  <c r="AH354" i="9" s="1"/>
  <c r="AI211" i="9"/>
  <c r="AI354" i="9" s="1"/>
  <c r="AJ211" i="9"/>
  <c r="AK211" i="9"/>
  <c r="AL211" i="9"/>
  <c r="AL354" i="9" s="1"/>
  <c r="AM211" i="9"/>
  <c r="AN211" i="9"/>
  <c r="AO211" i="9"/>
  <c r="AP211" i="9"/>
  <c r="AP354" i="9" s="1"/>
  <c r="AQ211" i="9"/>
  <c r="AR211" i="9"/>
  <c r="AS211" i="9"/>
  <c r="AT211" i="9"/>
  <c r="AT354" i="9" s="1"/>
  <c r="AU211" i="9"/>
  <c r="AY211" i="9"/>
  <c r="BH211" i="9"/>
  <c r="BI211" i="9"/>
  <c r="BK211" i="9"/>
  <c r="BL211" i="9"/>
  <c r="BN211" i="9"/>
  <c r="K212" i="9"/>
  <c r="L212" i="9"/>
  <c r="L355" i="9" s="1"/>
  <c r="M212" i="9"/>
  <c r="N212" i="9"/>
  <c r="O212" i="9"/>
  <c r="P212" i="9"/>
  <c r="Q212" i="9"/>
  <c r="R212" i="9"/>
  <c r="S212" i="9"/>
  <c r="T212" i="9"/>
  <c r="T355" i="9" s="1"/>
  <c r="U212" i="9"/>
  <c r="V212" i="9"/>
  <c r="W212" i="9"/>
  <c r="X212" i="9"/>
  <c r="Y212" i="9"/>
  <c r="Z212" i="9"/>
  <c r="AA212" i="9"/>
  <c r="AB212" i="9"/>
  <c r="AB355" i="9" s="1"/>
  <c r="AC212" i="9"/>
  <c r="AD212" i="9"/>
  <c r="AD355" i="9" s="1"/>
  <c r="AE212" i="9"/>
  <c r="AF212" i="9"/>
  <c r="AG212" i="9"/>
  <c r="AH212" i="9"/>
  <c r="AI212" i="9"/>
  <c r="AJ212" i="9"/>
  <c r="AJ355" i="9" s="1"/>
  <c r="AK212" i="9"/>
  <c r="AL212" i="9"/>
  <c r="AL355" i="9" s="1"/>
  <c r="AM212" i="9"/>
  <c r="AN212" i="9"/>
  <c r="AN355" i="9" s="1"/>
  <c r="AO212" i="9"/>
  <c r="AP212" i="9"/>
  <c r="AQ212" i="9"/>
  <c r="AR212" i="9"/>
  <c r="AR355" i="9" s="1"/>
  <c r="AS212" i="9"/>
  <c r="AT212" i="9"/>
  <c r="AU212" i="9"/>
  <c r="AY212" i="9"/>
  <c r="BF212" i="9"/>
  <c r="BH212" i="9"/>
  <c r="BI212" i="9"/>
  <c r="BK212" i="9"/>
  <c r="BL212" i="9"/>
  <c r="BO212" i="9"/>
  <c r="K213" i="9"/>
  <c r="L213" i="9"/>
  <c r="M213" i="9"/>
  <c r="M356" i="9" s="1"/>
  <c r="N213" i="9"/>
  <c r="O213" i="9"/>
  <c r="O376" i="9" s="1"/>
  <c r="P213" i="9"/>
  <c r="P356" i="9" s="1"/>
  <c r="Q213" i="9"/>
  <c r="R213" i="9"/>
  <c r="R356" i="9" s="1"/>
  <c r="S213" i="9"/>
  <c r="T213" i="9"/>
  <c r="U213" i="9"/>
  <c r="U356" i="9" s="1"/>
  <c r="V213" i="9"/>
  <c r="W213" i="9"/>
  <c r="X213" i="9"/>
  <c r="Y213" i="9"/>
  <c r="Z213" i="9"/>
  <c r="AA213" i="9"/>
  <c r="AB213" i="9"/>
  <c r="AC213" i="9"/>
  <c r="AC356" i="9" s="1"/>
  <c r="AD213" i="9"/>
  <c r="AE213" i="9"/>
  <c r="AF213" i="9"/>
  <c r="AG213" i="9"/>
  <c r="AH213" i="9"/>
  <c r="AH356" i="9" s="1"/>
  <c r="AI213" i="9"/>
  <c r="AJ213" i="9"/>
  <c r="AK213" i="9"/>
  <c r="AK356" i="9" s="1"/>
  <c r="AL213" i="9"/>
  <c r="AL376" i="9" s="1"/>
  <c r="AM213" i="9"/>
  <c r="AN213" i="9"/>
  <c r="AN356" i="9" s="1"/>
  <c r="AO213" i="9"/>
  <c r="AP213" i="9"/>
  <c r="AQ213" i="9"/>
  <c r="AR213" i="9"/>
  <c r="AS213" i="9"/>
  <c r="AS356" i="9" s="1"/>
  <c r="AT213" i="9"/>
  <c r="AT376" i="9" s="1"/>
  <c r="AU213" i="9"/>
  <c r="AU376" i="9" s="1"/>
  <c r="AV213" i="9"/>
  <c r="AX213" i="9"/>
  <c r="AY213" i="9"/>
  <c r="BH213" i="9"/>
  <c r="BI213" i="9"/>
  <c r="BL213" i="9"/>
  <c r="BM213" i="9"/>
  <c r="I47" i="9"/>
  <c r="K216" i="9"/>
  <c r="L216" i="9"/>
  <c r="M216" i="9"/>
  <c r="N216" i="9"/>
  <c r="O216" i="9"/>
  <c r="P216" i="9"/>
  <c r="P359" i="9" s="1"/>
  <c r="Q216" i="9"/>
  <c r="Q359" i="9" s="1"/>
  <c r="Q379" i="9" s="1"/>
  <c r="R216" i="9"/>
  <c r="S216" i="9"/>
  <c r="T216" i="9"/>
  <c r="T359" i="9" s="1"/>
  <c r="U216" i="9"/>
  <c r="V216" i="9"/>
  <c r="W216" i="9"/>
  <c r="X216" i="9"/>
  <c r="X359" i="9" s="1"/>
  <c r="Y216" i="9"/>
  <c r="Y359" i="9" s="1"/>
  <c r="Y379" i="9" s="1"/>
  <c r="Z216" i="9"/>
  <c r="AA216" i="9"/>
  <c r="AB216" i="9"/>
  <c r="AC216" i="9"/>
  <c r="AD216" i="9"/>
  <c r="AE216" i="9"/>
  <c r="AE359" i="9" s="1"/>
  <c r="AF216" i="9"/>
  <c r="AF359" i="9" s="1"/>
  <c r="AG216" i="9"/>
  <c r="AH216" i="9"/>
  <c r="AI216" i="9"/>
  <c r="AJ216" i="9"/>
  <c r="AJ359" i="9" s="1"/>
  <c r="AK216" i="9"/>
  <c r="AL216" i="9"/>
  <c r="AM216" i="9"/>
  <c r="AN216" i="9"/>
  <c r="AN359" i="9" s="1"/>
  <c r="AO216" i="9"/>
  <c r="AO359" i="9"/>
  <c r="AP216" i="9"/>
  <c r="AQ216" i="9"/>
  <c r="AR216" i="9"/>
  <c r="AS216" i="9"/>
  <c r="AT216" i="9"/>
  <c r="AU216" i="9"/>
  <c r="AV216" i="9"/>
  <c r="AW216" i="9"/>
  <c r="AY216" i="9"/>
  <c r="BE216" i="9"/>
  <c r="BJ216" i="9"/>
  <c r="BL216" i="9"/>
  <c r="BM216" i="9"/>
  <c r="K217" i="9"/>
  <c r="L217" i="9"/>
  <c r="L360" i="9" s="1"/>
  <c r="M217" i="9"/>
  <c r="N217" i="9"/>
  <c r="O217" i="9"/>
  <c r="P217" i="9"/>
  <c r="P360" i="9" s="1"/>
  <c r="Q217" i="9"/>
  <c r="Q360" i="9" s="1"/>
  <c r="R217" i="9"/>
  <c r="S217" i="9"/>
  <c r="T217" i="9"/>
  <c r="T360" i="9" s="1"/>
  <c r="U217" i="9"/>
  <c r="V217" i="9"/>
  <c r="W217" i="9"/>
  <c r="X217" i="9"/>
  <c r="X360" i="9" s="1"/>
  <c r="Y217" i="9"/>
  <c r="Z217" i="9"/>
  <c r="AA217" i="9"/>
  <c r="AB217" i="9"/>
  <c r="AB360" i="9" s="1"/>
  <c r="AC217" i="9"/>
  <c r="AD217" i="9"/>
  <c r="AE217" i="9"/>
  <c r="AF217" i="9"/>
  <c r="AF360" i="9" s="1"/>
  <c r="AG217" i="9"/>
  <c r="AH217" i="9"/>
  <c r="AI217" i="9"/>
  <c r="AJ217" i="9"/>
  <c r="AJ360" i="9" s="1"/>
  <c r="AK217" i="9"/>
  <c r="AL217" i="9"/>
  <c r="AM217" i="9"/>
  <c r="AN217" i="9"/>
  <c r="AO217" i="9"/>
  <c r="AP217" i="9"/>
  <c r="AQ217" i="9"/>
  <c r="AR217" i="9"/>
  <c r="AR360" i="9" s="1"/>
  <c r="AR380" i="9" s="1"/>
  <c r="AS217" i="9"/>
  <c r="AT217" i="9"/>
  <c r="AU217" i="9"/>
  <c r="AV217" i="9"/>
  <c r="AW217" i="9"/>
  <c r="AY217" i="9"/>
  <c r="BE217" i="9"/>
  <c r="BF217" i="9"/>
  <c r="BI217" i="9"/>
  <c r="BJ217" i="9"/>
  <c r="BL217" i="9"/>
  <c r="BL360" i="9" s="1"/>
  <c r="BM217" i="9"/>
  <c r="K218" i="9"/>
  <c r="K361" i="9" s="1"/>
  <c r="L218" i="9"/>
  <c r="M218" i="9"/>
  <c r="N218" i="9"/>
  <c r="O218" i="9"/>
  <c r="P218" i="9"/>
  <c r="Q218" i="9"/>
  <c r="Q361" i="9" s="1"/>
  <c r="R218" i="9"/>
  <c r="S218" i="9"/>
  <c r="S361" i="9" s="1"/>
  <c r="T218" i="9"/>
  <c r="U218" i="9"/>
  <c r="V218" i="9"/>
  <c r="W218" i="9"/>
  <c r="X218" i="9"/>
  <c r="Y218" i="9"/>
  <c r="Y361" i="9" s="1"/>
  <c r="Z218" i="9"/>
  <c r="AA218" i="9"/>
  <c r="AA361" i="9" s="1"/>
  <c r="AB218" i="9"/>
  <c r="AC218" i="9"/>
  <c r="AD218" i="9"/>
  <c r="AE218" i="9"/>
  <c r="AF218" i="9"/>
  <c r="AG218" i="9"/>
  <c r="AG361" i="9" s="1"/>
  <c r="AH218" i="9"/>
  <c r="AI218" i="9"/>
  <c r="AJ218" i="9"/>
  <c r="AK218" i="9"/>
  <c r="AL218" i="9"/>
  <c r="AM218" i="9"/>
  <c r="AN218" i="9"/>
  <c r="AO218" i="9"/>
  <c r="AO361" i="9" s="1"/>
  <c r="AP218" i="9"/>
  <c r="AQ218" i="9"/>
  <c r="AR218" i="9"/>
  <c r="AS218" i="9"/>
  <c r="AT218" i="9"/>
  <c r="AU218" i="9"/>
  <c r="AV218" i="9"/>
  <c r="AY218" i="9"/>
  <c r="BE218" i="9"/>
  <c r="BJ218" i="9"/>
  <c r="BL218" i="9"/>
  <c r="BM218" i="9"/>
  <c r="BO218" i="9"/>
  <c r="K219" i="9"/>
  <c r="L219" i="9"/>
  <c r="M219" i="9"/>
  <c r="N219" i="9"/>
  <c r="N362" i="9" s="1"/>
  <c r="O219" i="9"/>
  <c r="P219" i="9"/>
  <c r="Q219" i="9"/>
  <c r="R219" i="9"/>
  <c r="S219" i="9"/>
  <c r="T219" i="9"/>
  <c r="U219" i="9"/>
  <c r="V219" i="9"/>
  <c r="V362" i="9" s="1"/>
  <c r="W219" i="9"/>
  <c r="X219" i="9"/>
  <c r="Y219" i="9"/>
  <c r="Y362" i="9" s="1"/>
  <c r="Z219" i="9"/>
  <c r="AA219" i="9"/>
  <c r="AB219" i="9"/>
  <c r="AC219" i="9"/>
  <c r="AD219" i="9"/>
  <c r="AD362" i="9" s="1"/>
  <c r="AE219" i="9"/>
  <c r="AF219" i="9"/>
  <c r="AG219" i="9"/>
  <c r="AG362" i="9" s="1"/>
  <c r="AH219" i="9"/>
  <c r="AI219" i="9"/>
  <c r="AJ219" i="9"/>
  <c r="AK219" i="9"/>
  <c r="AL219" i="9"/>
  <c r="AM219" i="9"/>
  <c r="AN219" i="9"/>
  <c r="AO219" i="9"/>
  <c r="AO362" i="9" s="1"/>
  <c r="AP219" i="9"/>
  <c r="AP362" i="9" s="1"/>
  <c r="AP382" i="9" s="1"/>
  <c r="AQ219" i="9"/>
  <c r="AR219" i="9"/>
  <c r="AS219" i="9"/>
  <c r="AS362" i="9" s="1"/>
  <c r="AS382" i="9" s="1"/>
  <c r="AT219" i="9"/>
  <c r="AU219" i="9"/>
  <c r="AV219" i="9"/>
  <c r="BE219" i="9"/>
  <c r="BI219" i="9"/>
  <c r="BJ219" i="9"/>
  <c r="BL219" i="9"/>
  <c r="BL362" i="9" s="1"/>
  <c r="BM219" i="9"/>
  <c r="K220" i="9"/>
  <c r="L220" i="9"/>
  <c r="L363" i="9" s="1"/>
  <c r="M220" i="9"/>
  <c r="N220" i="9"/>
  <c r="O220" i="9"/>
  <c r="P220" i="9"/>
  <c r="Q220" i="9"/>
  <c r="R220" i="9"/>
  <c r="S220" i="9"/>
  <c r="T220" i="9"/>
  <c r="T363" i="9" s="1"/>
  <c r="U220" i="9"/>
  <c r="V220" i="9"/>
  <c r="W220" i="9"/>
  <c r="X220" i="9"/>
  <c r="Y220" i="9"/>
  <c r="Z220" i="9"/>
  <c r="Z363" i="9" s="1"/>
  <c r="AA220" i="9"/>
  <c r="AB220" i="9"/>
  <c r="AB363" i="9" s="1"/>
  <c r="AC220" i="9"/>
  <c r="AD220" i="9"/>
  <c r="AE220" i="9"/>
  <c r="AF220" i="9"/>
  <c r="AF363" i="9" s="1"/>
  <c r="AG220" i="9"/>
  <c r="AH220" i="9"/>
  <c r="AI220" i="9"/>
  <c r="AJ220" i="9"/>
  <c r="AJ363" i="9" s="1"/>
  <c r="AK220" i="9"/>
  <c r="AL220" i="9"/>
  <c r="AM220" i="9"/>
  <c r="AN220" i="9"/>
  <c r="AO220" i="9"/>
  <c r="AP220" i="9"/>
  <c r="AQ220" i="9"/>
  <c r="AQ363" i="9" s="1"/>
  <c r="AR220" i="9"/>
  <c r="AR363" i="9" s="1"/>
  <c r="AS220" i="9"/>
  <c r="AT220" i="9"/>
  <c r="AU220" i="9"/>
  <c r="AV220" i="9"/>
  <c r="AY220" i="9"/>
  <c r="BE220" i="9"/>
  <c r="BJ220" i="9"/>
  <c r="BL220" i="9"/>
  <c r="BM220" i="9"/>
  <c r="K221" i="9"/>
  <c r="L221" i="9"/>
  <c r="L364" i="9" s="1"/>
  <c r="M221" i="9"/>
  <c r="N221" i="9"/>
  <c r="N364" i="9" s="1"/>
  <c r="N384" i="9" s="1"/>
  <c r="O221" i="9"/>
  <c r="O364" i="9" s="1"/>
  <c r="P221" i="9"/>
  <c r="Q221" i="9"/>
  <c r="R221" i="9"/>
  <c r="S221" i="9"/>
  <c r="T221" i="9"/>
  <c r="T364" i="9" s="1"/>
  <c r="U221" i="9"/>
  <c r="V221" i="9"/>
  <c r="V364" i="9" s="1"/>
  <c r="V384" i="9" s="1"/>
  <c r="W221" i="9"/>
  <c r="W364" i="9" s="1"/>
  <c r="X221" i="9"/>
  <c r="Y221" i="9"/>
  <c r="Z221" i="9"/>
  <c r="AA221" i="9"/>
  <c r="AB221" i="9"/>
  <c r="AC221" i="9"/>
  <c r="AD221" i="9"/>
  <c r="AD364" i="9" s="1"/>
  <c r="AD384" i="9" s="1"/>
  <c r="AE221" i="9"/>
  <c r="AE364" i="9" s="1"/>
  <c r="AF221" i="9"/>
  <c r="AG221" i="9"/>
  <c r="AH221" i="9"/>
  <c r="AI221" i="9"/>
  <c r="AJ221" i="9"/>
  <c r="AK221" i="9"/>
  <c r="AL221" i="9"/>
  <c r="AM221" i="9"/>
  <c r="AN221" i="9"/>
  <c r="AO221" i="9"/>
  <c r="AP221" i="9"/>
  <c r="AQ221" i="9"/>
  <c r="AR221" i="9"/>
  <c r="AS221" i="9"/>
  <c r="AT221" i="9"/>
  <c r="AT364" i="9" s="1"/>
  <c r="AU221" i="9"/>
  <c r="AV221" i="9"/>
  <c r="AY221" i="9"/>
  <c r="BE221" i="9"/>
  <c r="BF221" i="9"/>
  <c r="BI221" i="9"/>
  <c r="BJ221" i="9"/>
  <c r="BL221" i="9"/>
  <c r="BL364" i="9" s="1"/>
  <c r="BM221" i="9"/>
  <c r="I222" i="9"/>
  <c r="K222" i="9"/>
  <c r="K365" i="9"/>
  <c r="L222" i="9"/>
  <c r="M222" i="9"/>
  <c r="M365" i="9" s="1"/>
  <c r="N222" i="9"/>
  <c r="O222" i="9"/>
  <c r="P222" i="9"/>
  <c r="Q222" i="9"/>
  <c r="R222" i="9"/>
  <c r="S222" i="9"/>
  <c r="S365" i="9" s="1"/>
  <c r="T222" i="9"/>
  <c r="U222" i="9"/>
  <c r="U365" i="9" s="1"/>
  <c r="V222" i="9"/>
  <c r="V365" i="9" s="1"/>
  <c r="W222" i="9"/>
  <c r="X222" i="9"/>
  <c r="X365" i="9" s="1"/>
  <c r="Y222" i="9"/>
  <c r="Z222" i="9"/>
  <c r="AA222" i="9"/>
  <c r="AA365" i="9" s="1"/>
  <c r="AB222" i="9"/>
  <c r="AC222" i="9"/>
  <c r="AC365" i="9" s="1"/>
  <c r="AD222" i="9"/>
  <c r="AE222" i="9"/>
  <c r="AF222" i="9"/>
  <c r="AF365" i="9" s="1"/>
  <c r="AG222" i="9"/>
  <c r="AH222" i="9"/>
  <c r="AI222" i="9"/>
  <c r="AI365" i="9" s="1"/>
  <c r="AJ222" i="9"/>
  <c r="AK222" i="9"/>
  <c r="AK365" i="9" s="1"/>
  <c r="AK385" i="9" s="1"/>
  <c r="AL222" i="9"/>
  <c r="AL365" i="9" s="1"/>
  <c r="AM222" i="9"/>
  <c r="AN222" i="9"/>
  <c r="AO222" i="9"/>
  <c r="AP222" i="9"/>
  <c r="AQ222" i="9"/>
  <c r="AQ365" i="9" s="1"/>
  <c r="AR222" i="9"/>
  <c r="AS222" i="9"/>
  <c r="AS365" i="9" s="1"/>
  <c r="AT222" i="9"/>
  <c r="AT365" i="9" s="1"/>
  <c r="AU222" i="9"/>
  <c r="AV222" i="9"/>
  <c r="AW222" i="9"/>
  <c r="AY222" i="9"/>
  <c r="BE222" i="9"/>
  <c r="BI222" i="9"/>
  <c r="BI365" i="9" s="1"/>
  <c r="BJ222" i="9"/>
  <c r="BL222" i="9"/>
  <c r="BM222" i="9"/>
  <c r="K223" i="9"/>
  <c r="K366" i="9" s="1"/>
  <c r="L223" i="9"/>
  <c r="M223" i="9"/>
  <c r="N223" i="9"/>
  <c r="N366" i="9" s="1"/>
  <c r="O223" i="9"/>
  <c r="P223" i="9"/>
  <c r="Q223" i="9"/>
  <c r="R223" i="9"/>
  <c r="S223" i="9"/>
  <c r="S366" i="9" s="1"/>
  <c r="T223" i="9"/>
  <c r="U223" i="9"/>
  <c r="V223" i="9"/>
  <c r="V366" i="9" s="1"/>
  <c r="V386" i="9" s="1"/>
  <c r="W223" i="9"/>
  <c r="X223" i="9"/>
  <c r="Y223" i="9"/>
  <c r="Z223" i="9"/>
  <c r="AA223" i="9"/>
  <c r="AA366" i="9" s="1"/>
  <c r="AB223" i="9"/>
  <c r="AC223" i="9"/>
  <c r="AD223" i="9"/>
  <c r="AD366" i="9" s="1"/>
  <c r="AD386" i="9" s="1"/>
  <c r="AE223" i="9"/>
  <c r="AF223" i="9"/>
  <c r="AG223" i="9"/>
  <c r="AG366" i="9" s="1"/>
  <c r="AH223" i="9"/>
  <c r="AI223" i="9"/>
  <c r="AI366" i="9" s="1"/>
  <c r="AJ223" i="9"/>
  <c r="AK223" i="9"/>
  <c r="AL223" i="9"/>
  <c r="AL366" i="9" s="1"/>
  <c r="AM223" i="9"/>
  <c r="AN223" i="9"/>
  <c r="AO223" i="9"/>
  <c r="AP223" i="9"/>
  <c r="AQ223" i="9"/>
  <c r="AQ366" i="9" s="1"/>
  <c r="AR223" i="9"/>
  <c r="AS223" i="9"/>
  <c r="AT223" i="9"/>
  <c r="AU223" i="9"/>
  <c r="AV223" i="9"/>
  <c r="BE223" i="9"/>
  <c r="BH223" i="9"/>
  <c r="BH366" i="9" s="1"/>
  <c r="BJ223" i="9"/>
  <c r="BL223" i="9"/>
  <c r="BM223" i="9"/>
  <c r="K224" i="9"/>
  <c r="K367" i="9" s="1"/>
  <c r="L224" i="9"/>
  <c r="L367" i="9" s="1"/>
  <c r="M224" i="9"/>
  <c r="N224" i="9"/>
  <c r="N367" i="9" s="1"/>
  <c r="O224" i="9"/>
  <c r="O367" i="9" s="1"/>
  <c r="P224" i="9"/>
  <c r="Q224" i="9"/>
  <c r="R224" i="9"/>
  <c r="R367" i="9" s="1"/>
  <c r="S224" i="9"/>
  <c r="S367" i="9" s="1"/>
  <c r="T224" i="9"/>
  <c r="T367" i="9" s="1"/>
  <c r="T387" i="9" s="1"/>
  <c r="U224" i="9"/>
  <c r="V224" i="9"/>
  <c r="V367" i="9" s="1"/>
  <c r="W224" i="9"/>
  <c r="X224" i="9"/>
  <c r="Y224" i="9"/>
  <c r="Z224" i="9"/>
  <c r="Z367" i="9" s="1"/>
  <c r="AA224" i="9"/>
  <c r="AB224" i="9"/>
  <c r="AB367" i="9" s="1"/>
  <c r="AB387" i="9" s="1"/>
  <c r="AC224" i="9"/>
  <c r="AC367" i="9" s="1"/>
  <c r="AC387" i="9" s="1"/>
  <c r="AD224" i="9"/>
  <c r="AD367" i="9" s="1"/>
  <c r="AD387" i="9" s="1"/>
  <c r="AE224" i="9"/>
  <c r="AF224" i="9"/>
  <c r="AG224" i="9"/>
  <c r="AH224" i="9"/>
  <c r="AH367" i="9" s="1"/>
  <c r="AI224" i="9"/>
  <c r="AJ224" i="9"/>
  <c r="AJ367" i="9" s="1"/>
  <c r="AK224" i="9"/>
  <c r="AK367" i="9" s="1"/>
  <c r="AL224" i="9"/>
  <c r="AL367" i="9" s="1"/>
  <c r="AM224" i="9"/>
  <c r="AN224" i="9"/>
  <c r="AO224" i="9"/>
  <c r="AO367" i="9" s="1"/>
  <c r="AP224" i="9"/>
  <c r="AP367" i="9" s="1"/>
  <c r="AQ224" i="9"/>
  <c r="AR224" i="9"/>
  <c r="AR367" i="9" s="1"/>
  <c r="AS224" i="9"/>
  <c r="AS367" i="9" s="1"/>
  <c r="AS387" i="9" s="1"/>
  <c r="AT224" i="9"/>
  <c r="AT367" i="9" s="1"/>
  <c r="AT387" i="9" s="1"/>
  <c r="AU224" i="9"/>
  <c r="AV224" i="9"/>
  <c r="AX224" i="9"/>
  <c r="BE224" i="9"/>
  <c r="BI224" i="9"/>
  <c r="BJ224" i="9"/>
  <c r="BL224" i="9"/>
  <c r="BM224" i="9"/>
  <c r="K225" i="9"/>
  <c r="L225" i="9"/>
  <c r="M225" i="9"/>
  <c r="N225" i="9"/>
  <c r="N368" i="9" s="1"/>
  <c r="O225" i="9"/>
  <c r="O368" i="9"/>
  <c r="P225" i="9"/>
  <c r="Q225" i="9"/>
  <c r="Q368" i="9" s="1"/>
  <c r="R225" i="9"/>
  <c r="S225" i="9"/>
  <c r="T225" i="9"/>
  <c r="U225" i="9"/>
  <c r="V225" i="9"/>
  <c r="V368" i="9" s="1"/>
  <c r="W225" i="9"/>
  <c r="W368" i="9" s="1"/>
  <c r="X225" i="9"/>
  <c r="Y225" i="9"/>
  <c r="Y368" i="9" s="1"/>
  <c r="Z225" i="9"/>
  <c r="AA225" i="9"/>
  <c r="AB225" i="9"/>
  <c r="AC225" i="9"/>
  <c r="AD225" i="9"/>
  <c r="AD368" i="9" s="1"/>
  <c r="AE225" i="9"/>
  <c r="AE368" i="9" s="1"/>
  <c r="AF225" i="9"/>
  <c r="AG225" i="9"/>
  <c r="AG368" i="9" s="1"/>
  <c r="AH225" i="9"/>
  <c r="AI225" i="9"/>
  <c r="AJ225" i="9"/>
  <c r="AK225" i="9"/>
  <c r="AL225" i="9"/>
  <c r="AL368" i="9" s="1"/>
  <c r="AM225" i="9"/>
  <c r="AM368" i="9" s="1"/>
  <c r="AN225" i="9"/>
  <c r="AO225" i="9"/>
  <c r="AO368" i="9" s="1"/>
  <c r="AP225" i="9"/>
  <c r="AQ225" i="9"/>
  <c r="AR225" i="9"/>
  <c r="AS225" i="9"/>
  <c r="AS368" i="9" s="1"/>
  <c r="AT225" i="9"/>
  <c r="AU225" i="9"/>
  <c r="AU368" i="9" s="1"/>
  <c r="AV225" i="9"/>
  <c r="AW225" i="9"/>
  <c r="BE225" i="9"/>
  <c r="BI225" i="9"/>
  <c r="BI368" i="9"/>
  <c r="BJ225" i="9"/>
  <c r="BK225" i="9"/>
  <c r="BL225" i="9"/>
  <c r="BL368" i="9" s="1"/>
  <c r="BM225" i="9"/>
  <c r="K226" i="9"/>
  <c r="L226" i="9"/>
  <c r="M226" i="9"/>
  <c r="M369" i="9" s="1"/>
  <c r="N226" i="9"/>
  <c r="O226" i="9"/>
  <c r="P226" i="9"/>
  <c r="Q226" i="9"/>
  <c r="R226" i="9"/>
  <c r="S226" i="9"/>
  <c r="T226" i="9"/>
  <c r="U226" i="9"/>
  <c r="U369" i="9" s="1"/>
  <c r="V226" i="9"/>
  <c r="W226" i="9"/>
  <c r="X226" i="9"/>
  <c r="Y226" i="9"/>
  <c r="Z226" i="9"/>
  <c r="AA226" i="9"/>
  <c r="AB226" i="9"/>
  <c r="AC226" i="9"/>
  <c r="AC369" i="9" s="1"/>
  <c r="AD226" i="9"/>
  <c r="AE226" i="9"/>
  <c r="AF226" i="9"/>
  <c r="AG226" i="9"/>
  <c r="AH226" i="9"/>
  <c r="AI226" i="9"/>
  <c r="AI369" i="9" s="1"/>
  <c r="AJ226" i="9"/>
  <c r="AK226" i="9"/>
  <c r="AL226" i="9"/>
  <c r="AM226" i="9"/>
  <c r="AM369" i="9" s="1"/>
  <c r="AN226" i="9"/>
  <c r="AO226" i="9"/>
  <c r="AP226" i="9"/>
  <c r="AQ226" i="9"/>
  <c r="AR226" i="9"/>
  <c r="AS226" i="9"/>
  <c r="AT226" i="9"/>
  <c r="AU226" i="9"/>
  <c r="AU369" i="9" s="1"/>
  <c r="AV226" i="9"/>
  <c r="AY226" i="9"/>
  <c r="AY369" i="9" s="1"/>
  <c r="BE226" i="9"/>
  <c r="BI226" i="9"/>
  <c r="BI369" i="9" s="1"/>
  <c r="BJ226" i="9"/>
  <c r="BL226" i="9"/>
  <c r="BL369" i="9" s="1"/>
  <c r="BM226" i="9"/>
  <c r="K227" i="9"/>
  <c r="K370" i="9" s="1"/>
  <c r="L227" i="9"/>
  <c r="M227" i="9"/>
  <c r="M370" i="9" s="1"/>
  <c r="N227" i="9"/>
  <c r="O227" i="9"/>
  <c r="P227" i="9"/>
  <c r="P370" i="9" s="1"/>
  <c r="Q227" i="9"/>
  <c r="Q370" i="9" s="1"/>
  <c r="R227" i="9"/>
  <c r="S227" i="9"/>
  <c r="S370" i="9" s="1"/>
  <c r="T227" i="9"/>
  <c r="U227" i="9"/>
  <c r="U370" i="9" s="1"/>
  <c r="V227" i="9"/>
  <c r="W227" i="9"/>
  <c r="X227" i="9"/>
  <c r="X370" i="9" s="1"/>
  <c r="Y227" i="9"/>
  <c r="Y370" i="9" s="1"/>
  <c r="Z227" i="9"/>
  <c r="AA227" i="9"/>
  <c r="AA370" i="9" s="1"/>
  <c r="AB227" i="9"/>
  <c r="AC227" i="9"/>
  <c r="AD227" i="9"/>
  <c r="AE227" i="9"/>
  <c r="AF227" i="9"/>
  <c r="AF370" i="9" s="1"/>
  <c r="AG227" i="9"/>
  <c r="AG370" i="9" s="1"/>
  <c r="AG390" i="9" s="1"/>
  <c r="AH227" i="9"/>
  <c r="AI227" i="9"/>
  <c r="AI370" i="9" s="1"/>
  <c r="AJ227" i="9"/>
  <c r="AK227" i="9"/>
  <c r="AK370" i="9" s="1"/>
  <c r="AL227" i="9"/>
  <c r="AM227" i="9"/>
  <c r="AN227" i="9"/>
  <c r="AN370" i="9" s="1"/>
  <c r="AO227" i="9"/>
  <c r="AO370" i="9" s="1"/>
  <c r="AP227" i="9"/>
  <c r="AQ227" i="9"/>
  <c r="AQ370" i="9" s="1"/>
  <c r="AR227" i="9"/>
  <c r="AS227" i="9"/>
  <c r="AS370" i="9" s="1"/>
  <c r="AT227" i="9"/>
  <c r="AU227" i="9"/>
  <c r="AV227" i="9"/>
  <c r="AX227" i="9"/>
  <c r="AY227" i="9"/>
  <c r="AZ227" i="9"/>
  <c r="BE227" i="9"/>
  <c r="BJ227" i="9"/>
  <c r="BL227" i="9"/>
  <c r="BM227" i="9"/>
  <c r="K228" i="9"/>
  <c r="L228" i="9"/>
  <c r="L371" i="9" s="1"/>
  <c r="M228" i="9"/>
  <c r="M371" i="9" s="1"/>
  <c r="N228" i="9"/>
  <c r="O228" i="9"/>
  <c r="P228" i="9"/>
  <c r="Q228" i="9"/>
  <c r="R228" i="9"/>
  <c r="S228" i="9"/>
  <c r="T228" i="9"/>
  <c r="U228" i="9"/>
  <c r="U371" i="9" s="1"/>
  <c r="V228" i="9"/>
  <c r="W228" i="9"/>
  <c r="X228" i="9"/>
  <c r="Y228" i="9"/>
  <c r="Z228" i="9"/>
  <c r="AA228" i="9"/>
  <c r="AB228" i="9"/>
  <c r="AC228" i="9"/>
  <c r="AC371" i="9" s="1"/>
  <c r="AD228" i="9"/>
  <c r="AE228" i="9"/>
  <c r="AF228" i="9"/>
  <c r="AG228" i="9"/>
  <c r="AH228" i="9"/>
  <c r="AI228" i="9"/>
  <c r="AJ228" i="9"/>
  <c r="AK228" i="9"/>
  <c r="AK371" i="9" s="1"/>
  <c r="AL228" i="9"/>
  <c r="AM228" i="9"/>
  <c r="AN228" i="9"/>
  <c r="AO228" i="9"/>
  <c r="AP228" i="9"/>
  <c r="AP371" i="9" s="1"/>
  <c r="AQ228" i="9"/>
  <c r="AR228" i="9"/>
  <c r="AS228" i="9"/>
  <c r="AT228" i="9"/>
  <c r="AU228" i="9"/>
  <c r="AV228" i="9"/>
  <c r="BE228" i="9"/>
  <c r="BJ228" i="9"/>
  <c r="BK228" i="9"/>
  <c r="BL228" i="9"/>
  <c r="BM228" i="9"/>
  <c r="K229" i="9"/>
  <c r="L229" i="9"/>
  <c r="M229" i="9"/>
  <c r="N229" i="9"/>
  <c r="O229" i="9"/>
  <c r="P229" i="9"/>
  <c r="Q229" i="9"/>
  <c r="Q372" i="9" s="1"/>
  <c r="R229" i="9"/>
  <c r="S229" i="9"/>
  <c r="T229" i="9"/>
  <c r="U229" i="9"/>
  <c r="U372" i="9" s="1"/>
  <c r="V229" i="9"/>
  <c r="W229" i="9"/>
  <c r="X229" i="9"/>
  <c r="Y229" i="9"/>
  <c r="Y372" i="9" s="1"/>
  <c r="Z229" i="9"/>
  <c r="AA229" i="9"/>
  <c r="AB229" i="9"/>
  <c r="AC229" i="9"/>
  <c r="AC372" i="9" s="1"/>
  <c r="AC392" i="9" s="1"/>
  <c r="AD229" i="9"/>
  <c r="AE229" i="9"/>
  <c r="AF229" i="9"/>
  <c r="AG229" i="9"/>
  <c r="AG372" i="9" s="1"/>
  <c r="AH229" i="9"/>
  <c r="AI229" i="9"/>
  <c r="AJ229" i="9"/>
  <c r="AK229" i="9"/>
  <c r="AK372" i="9" s="1"/>
  <c r="AK392" i="9" s="1"/>
  <c r="AL229" i="9"/>
  <c r="AM229" i="9"/>
  <c r="AN229" i="9"/>
  <c r="AO229" i="9"/>
  <c r="AP229" i="9"/>
  <c r="AP372" i="9" s="1"/>
  <c r="AQ229" i="9"/>
  <c r="AR229" i="9"/>
  <c r="AS229" i="9"/>
  <c r="AS372" i="9" s="1"/>
  <c r="AT229" i="9"/>
  <c r="AU229" i="9"/>
  <c r="AV229" i="9"/>
  <c r="AW229" i="9"/>
  <c r="AY229" i="9"/>
  <c r="BE229" i="9"/>
  <c r="BJ229" i="9"/>
  <c r="BL229" i="9"/>
  <c r="BL372" i="9" s="1"/>
  <c r="BM229" i="9"/>
  <c r="K230" i="9"/>
  <c r="L230" i="9"/>
  <c r="M230" i="9"/>
  <c r="N230" i="9"/>
  <c r="O230" i="9"/>
  <c r="P230" i="9"/>
  <c r="Q230" i="9"/>
  <c r="Q373" i="9" s="1"/>
  <c r="Q393" i="9" s="1"/>
  <c r="R230" i="9"/>
  <c r="R373" i="9" s="1"/>
  <c r="S230" i="9"/>
  <c r="T230" i="9"/>
  <c r="U230" i="9"/>
  <c r="V230" i="9"/>
  <c r="W230" i="9"/>
  <c r="X230" i="9"/>
  <c r="Y230" i="9"/>
  <c r="Y373" i="9" s="1"/>
  <c r="Z230" i="9"/>
  <c r="Z373" i="9" s="1"/>
  <c r="AA230" i="9"/>
  <c r="AB230" i="9"/>
  <c r="AC230" i="9"/>
  <c r="AD230" i="9"/>
  <c r="AE230" i="9"/>
  <c r="AF230" i="9"/>
  <c r="AG230" i="9"/>
  <c r="AG373" i="9" s="1"/>
  <c r="AH230" i="9"/>
  <c r="AH373" i="9" s="1"/>
  <c r="AI230" i="9"/>
  <c r="AJ230" i="9"/>
  <c r="AK230" i="9"/>
  <c r="AK373" i="9"/>
  <c r="AL230" i="9"/>
  <c r="AM230" i="9"/>
  <c r="AN230" i="9"/>
  <c r="AN373" i="9" s="1"/>
  <c r="AO230" i="9"/>
  <c r="AO373" i="9" s="1"/>
  <c r="AO393" i="9" s="1"/>
  <c r="AP230" i="9"/>
  <c r="AQ230" i="9"/>
  <c r="AR230" i="9"/>
  <c r="AS230" i="9"/>
  <c r="AS373" i="9" s="1"/>
  <c r="AT230" i="9"/>
  <c r="AU230" i="9"/>
  <c r="AV230" i="9"/>
  <c r="BE230" i="9"/>
  <c r="BI230" i="9"/>
  <c r="BJ230" i="9"/>
  <c r="BK230" i="9"/>
  <c r="BL230" i="9"/>
  <c r="BM230" i="9"/>
  <c r="K231" i="9"/>
  <c r="L231" i="9"/>
  <c r="M231" i="9"/>
  <c r="N231" i="9"/>
  <c r="N374" i="9" s="1"/>
  <c r="O231" i="9"/>
  <c r="O374" i="9" s="1"/>
  <c r="P231" i="9"/>
  <c r="Q231" i="9"/>
  <c r="R231" i="9"/>
  <c r="R374" i="9" s="1"/>
  <c r="S231" i="9"/>
  <c r="S374" i="9" s="1"/>
  <c r="T231" i="9"/>
  <c r="U231" i="9"/>
  <c r="U374" i="9" s="1"/>
  <c r="V231" i="9"/>
  <c r="V374" i="9" s="1"/>
  <c r="W231" i="9"/>
  <c r="X231" i="9"/>
  <c r="Y231" i="9"/>
  <c r="Y374" i="9" s="1"/>
  <c r="Z231" i="9"/>
  <c r="AA231" i="9"/>
  <c r="AA374" i="9" s="1"/>
  <c r="AB231" i="9"/>
  <c r="AB374" i="9" s="1"/>
  <c r="AC231" i="9"/>
  <c r="AD231" i="9"/>
  <c r="AE231" i="9"/>
  <c r="AF231" i="9"/>
  <c r="AF374" i="9" s="1"/>
  <c r="AG231" i="9"/>
  <c r="AH231" i="9"/>
  <c r="AI231" i="9"/>
  <c r="AI374" i="9" s="1"/>
  <c r="AJ231" i="9"/>
  <c r="AJ374" i="9" s="1"/>
  <c r="AK231" i="9"/>
  <c r="AL231" i="9"/>
  <c r="AM231" i="9"/>
  <c r="AM374" i="9" s="1"/>
  <c r="AN231" i="9"/>
  <c r="AN374" i="9" s="1"/>
  <c r="AO231" i="9"/>
  <c r="AP231" i="9"/>
  <c r="AQ231" i="9"/>
  <c r="AR231" i="9"/>
  <c r="AR374" i="9" s="1"/>
  <c r="AS231" i="9"/>
  <c r="AT231" i="9"/>
  <c r="AU231" i="9"/>
  <c r="AU374" i="9" s="1"/>
  <c r="AV231" i="9"/>
  <c r="AY231" i="9"/>
  <c r="AY374" i="9" s="1"/>
  <c r="AZ231" i="9"/>
  <c r="BE231" i="9"/>
  <c r="BG231" i="9"/>
  <c r="BJ231" i="9"/>
  <c r="BL231" i="9"/>
  <c r="BM231" i="9"/>
  <c r="K232" i="9"/>
  <c r="L232" i="9"/>
  <c r="M232" i="9"/>
  <c r="N232" i="9"/>
  <c r="O232" i="9"/>
  <c r="P232" i="9"/>
  <c r="Q232" i="9"/>
  <c r="Q375" i="9" s="1"/>
  <c r="R232" i="9"/>
  <c r="S232" i="9"/>
  <c r="T232" i="9"/>
  <c r="U232" i="9"/>
  <c r="U375" i="9" s="1"/>
  <c r="V232" i="9"/>
  <c r="W232" i="9"/>
  <c r="X232" i="9"/>
  <c r="Y232" i="9"/>
  <c r="Z232" i="9"/>
  <c r="AA232" i="9"/>
  <c r="AB232" i="9"/>
  <c r="AC232" i="9"/>
  <c r="AC375" i="9" s="1"/>
  <c r="AD232" i="9"/>
  <c r="AE232" i="9"/>
  <c r="AF232" i="9"/>
  <c r="AG232" i="9"/>
  <c r="AG375" i="9" s="1"/>
  <c r="AG395" i="9" s="1"/>
  <c r="AH232" i="9"/>
  <c r="AI232" i="9"/>
  <c r="AJ232" i="9"/>
  <c r="AJ375" i="9" s="1"/>
  <c r="AK232" i="9"/>
  <c r="AK375" i="9" s="1"/>
  <c r="AL232" i="9"/>
  <c r="AM232" i="9"/>
  <c r="AN232" i="9"/>
  <c r="AO232" i="9"/>
  <c r="AP232" i="9"/>
  <c r="AQ232" i="9"/>
  <c r="AR232" i="9"/>
  <c r="AS232" i="9"/>
  <c r="AS375" i="9" s="1"/>
  <c r="AT232" i="9"/>
  <c r="AU232" i="9"/>
  <c r="AV232" i="9"/>
  <c r="AY232" i="9"/>
  <c r="BE232" i="9"/>
  <c r="BJ232" i="9"/>
  <c r="BK232" i="9"/>
  <c r="BL232" i="9"/>
  <c r="BM232" i="9"/>
  <c r="BO232" i="9"/>
  <c r="K233" i="9"/>
  <c r="L233" i="9"/>
  <c r="M233" i="9"/>
  <c r="N233" i="9"/>
  <c r="O233" i="9"/>
  <c r="P233" i="9"/>
  <c r="Q233" i="9"/>
  <c r="R233" i="9"/>
  <c r="R376" i="9" s="1"/>
  <c r="S233" i="9"/>
  <c r="T233" i="9"/>
  <c r="T376" i="9" s="1"/>
  <c r="U233" i="9"/>
  <c r="U376" i="9" s="1"/>
  <c r="V233" i="9"/>
  <c r="W233" i="9"/>
  <c r="X233" i="9"/>
  <c r="Y233" i="9"/>
  <c r="Z233" i="9"/>
  <c r="Z376" i="9" s="1"/>
  <c r="AA233" i="9"/>
  <c r="AB233" i="9"/>
  <c r="AC233" i="9"/>
  <c r="AC376" i="9" s="1"/>
  <c r="AD233" i="9"/>
  <c r="AE233" i="9"/>
  <c r="AF233" i="9"/>
  <c r="AG233" i="9"/>
  <c r="AH233" i="9"/>
  <c r="AH376" i="9" s="1"/>
  <c r="AH396" i="9" s="1"/>
  <c r="AI233" i="9"/>
  <c r="AJ233" i="9"/>
  <c r="AK233" i="9"/>
  <c r="AK376" i="9" s="1"/>
  <c r="AL233" i="9"/>
  <c r="AM233" i="9"/>
  <c r="AN233" i="9"/>
  <c r="AO233" i="9"/>
  <c r="AP233" i="9"/>
  <c r="AP376" i="9" s="1"/>
  <c r="AQ233" i="9"/>
  <c r="AQ376" i="9" s="1"/>
  <c r="AR233" i="9"/>
  <c r="AS233" i="9"/>
  <c r="AS376" i="9" s="1"/>
  <c r="AT233" i="9"/>
  <c r="AU233" i="9"/>
  <c r="AV233" i="9"/>
  <c r="AW233" i="9"/>
  <c r="AX233" i="9"/>
  <c r="AX376" i="9" s="1"/>
  <c r="AY233" i="9"/>
  <c r="BE233" i="9"/>
  <c r="BG233" i="9"/>
  <c r="BI233" i="9"/>
  <c r="BJ233" i="9"/>
  <c r="BK233" i="9"/>
  <c r="BL233" i="9"/>
  <c r="BM233" i="9"/>
  <c r="I70" i="9"/>
  <c r="I69" i="9"/>
  <c r="K237" i="9"/>
  <c r="L237" i="9"/>
  <c r="M237" i="9"/>
  <c r="N237" i="9"/>
  <c r="N400" i="9" s="1"/>
  <c r="O237" i="9"/>
  <c r="P237" i="9"/>
  <c r="Q237" i="9"/>
  <c r="R237" i="9"/>
  <c r="S237" i="9"/>
  <c r="T237" i="9"/>
  <c r="U237" i="9"/>
  <c r="V237" i="9"/>
  <c r="V400" i="9" s="1"/>
  <c r="W237" i="9"/>
  <c r="X237" i="9"/>
  <c r="Y237" i="9"/>
  <c r="Z237" i="9"/>
  <c r="AA237" i="9"/>
  <c r="AB237" i="9"/>
  <c r="AC237" i="9"/>
  <c r="AD237" i="9"/>
  <c r="AE237" i="9"/>
  <c r="AF237" i="9"/>
  <c r="AG237" i="9"/>
  <c r="AH237" i="9"/>
  <c r="AI237" i="9"/>
  <c r="AJ237" i="9"/>
  <c r="AK237" i="9"/>
  <c r="AL237" i="9"/>
  <c r="AM237" i="9"/>
  <c r="AN237" i="9"/>
  <c r="AO237" i="9"/>
  <c r="AP237" i="9"/>
  <c r="AQ237" i="9"/>
  <c r="AR237" i="9"/>
  <c r="AS237" i="9"/>
  <c r="AT237" i="9"/>
  <c r="AU237" i="9"/>
  <c r="AW237" i="9"/>
  <c r="BE237" i="9"/>
  <c r="BH237" i="9"/>
  <c r="BJ237" i="9"/>
  <c r="BM237" i="9"/>
  <c r="I71" i="9"/>
  <c r="K238" i="9"/>
  <c r="L238" i="9"/>
  <c r="M238" i="9"/>
  <c r="N238" i="9"/>
  <c r="O238" i="9"/>
  <c r="P238" i="9"/>
  <c r="Q238" i="9"/>
  <c r="R238" i="9"/>
  <c r="S238" i="9"/>
  <c r="S401" i="9" s="1"/>
  <c r="T238" i="9"/>
  <c r="U238" i="9"/>
  <c r="V238" i="9"/>
  <c r="W238" i="9"/>
  <c r="X238" i="9"/>
  <c r="Y238" i="9"/>
  <c r="Z238" i="9"/>
  <c r="AA238" i="9"/>
  <c r="AA401" i="9" s="1"/>
  <c r="AB238" i="9"/>
  <c r="AC238" i="9"/>
  <c r="AD238" i="9"/>
  <c r="AE238" i="9"/>
  <c r="AF238" i="9"/>
  <c r="AG238" i="9"/>
  <c r="AH238" i="9"/>
  <c r="AI238" i="9"/>
  <c r="AJ238" i="9"/>
  <c r="AK238" i="9"/>
  <c r="AL238" i="9"/>
  <c r="AM238" i="9"/>
  <c r="AN238" i="9"/>
  <c r="AO238" i="9"/>
  <c r="AP238" i="9"/>
  <c r="AQ238" i="9"/>
  <c r="AQ401" i="9" s="1"/>
  <c r="AR238" i="9"/>
  <c r="AS238" i="9"/>
  <c r="AT238" i="9"/>
  <c r="AU238" i="9"/>
  <c r="AW238" i="9"/>
  <c r="BH238" i="9"/>
  <c r="BJ238" i="9"/>
  <c r="I72" i="9"/>
  <c r="I239" i="9" s="1"/>
  <c r="K239" i="9"/>
  <c r="L239" i="9"/>
  <c r="M239" i="9"/>
  <c r="N239" i="9"/>
  <c r="O239" i="9"/>
  <c r="P239" i="9"/>
  <c r="Q239" i="9"/>
  <c r="R239" i="9"/>
  <c r="S239" i="9"/>
  <c r="T239" i="9"/>
  <c r="U239" i="9"/>
  <c r="V239" i="9"/>
  <c r="W239" i="9"/>
  <c r="X239" i="9"/>
  <c r="Y239" i="9"/>
  <c r="Z239" i="9"/>
  <c r="AA239" i="9"/>
  <c r="AB239" i="9"/>
  <c r="AC239" i="9"/>
  <c r="AD239" i="9"/>
  <c r="AE239" i="9"/>
  <c r="AF239" i="9"/>
  <c r="AG239" i="9"/>
  <c r="AH239" i="9"/>
  <c r="AI239" i="9"/>
  <c r="AJ239" i="9"/>
  <c r="AK239" i="9"/>
  <c r="AL239" i="9"/>
  <c r="AM239" i="9"/>
  <c r="AN239" i="9"/>
  <c r="AO239" i="9"/>
  <c r="AP239" i="9"/>
  <c r="AQ239" i="9"/>
  <c r="AR239" i="9"/>
  <c r="AS239" i="9"/>
  <c r="AT239" i="9"/>
  <c r="AT402" i="9" s="1"/>
  <c r="AU239" i="9"/>
  <c r="BE239" i="9"/>
  <c r="BJ239" i="9"/>
  <c r="I73" i="9"/>
  <c r="K240" i="9"/>
  <c r="L240" i="9"/>
  <c r="M240" i="9"/>
  <c r="N240" i="9"/>
  <c r="N403" i="9" s="1"/>
  <c r="O240" i="9"/>
  <c r="P240" i="9"/>
  <c r="Q240" i="9"/>
  <c r="R240" i="9"/>
  <c r="S240" i="9"/>
  <c r="T240" i="9"/>
  <c r="U240" i="9"/>
  <c r="V240" i="9"/>
  <c r="W240" i="9"/>
  <c r="X240" i="9"/>
  <c r="Y240" i="9"/>
  <c r="Z240" i="9"/>
  <c r="AA240" i="9"/>
  <c r="AB240" i="9"/>
  <c r="AC240" i="9"/>
  <c r="AD240" i="9"/>
  <c r="AE240" i="9"/>
  <c r="AF240" i="9"/>
  <c r="AG240" i="9"/>
  <c r="AH240" i="9"/>
  <c r="AI240" i="9"/>
  <c r="AJ240" i="9"/>
  <c r="AK240" i="9"/>
  <c r="AL240" i="9"/>
  <c r="AM240" i="9"/>
  <c r="AN240" i="9"/>
  <c r="AO240" i="9"/>
  <c r="AP240" i="9"/>
  <c r="AQ240" i="9"/>
  <c r="AR240" i="9"/>
  <c r="AS240" i="9"/>
  <c r="AT240" i="9"/>
  <c r="AU240" i="9"/>
  <c r="AX240" i="9"/>
  <c r="BH240" i="9"/>
  <c r="BJ240" i="9"/>
  <c r="I74" i="9"/>
  <c r="K241" i="9"/>
  <c r="K404" i="9" s="1"/>
  <c r="L241" i="9"/>
  <c r="L404" i="9" s="1"/>
  <c r="M241" i="9"/>
  <c r="M404" i="9" s="1"/>
  <c r="N241" i="9"/>
  <c r="O241" i="9"/>
  <c r="P241" i="9"/>
  <c r="Q241" i="9"/>
  <c r="R241" i="9"/>
  <c r="S241" i="9"/>
  <c r="T241" i="9"/>
  <c r="T404" i="9" s="1"/>
  <c r="U241" i="9"/>
  <c r="V241" i="9"/>
  <c r="W241" i="9"/>
  <c r="X241" i="9"/>
  <c r="Y241" i="9"/>
  <c r="Z241" i="9"/>
  <c r="AA241" i="9"/>
  <c r="AB241" i="9"/>
  <c r="AC241" i="9"/>
  <c r="AD241" i="9"/>
  <c r="AE241" i="9"/>
  <c r="AF241" i="9"/>
  <c r="AG241" i="9"/>
  <c r="AH241" i="9"/>
  <c r="AI241" i="9"/>
  <c r="AI404" i="9" s="1"/>
  <c r="AJ241" i="9"/>
  <c r="AK241" i="9"/>
  <c r="AL241" i="9"/>
  <c r="AM241" i="9"/>
  <c r="AN241" i="9"/>
  <c r="AO241" i="9"/>
  <c r="AP241" i="9"/>
  <c r="AQ241" i="9"/>
  <c r="AR241" i="9"/>
  <c r="AR404" i="9" s="1"/>
  <c r="AS241" i="9"/>
  <c r="AT241" i="9"/>
  <c r="AU241" i="9"/>
  <c r="AV241" i="9"/>
  <c r="AW241" i="9"/>
  <c r="AX241" i="9"/>
  <c r="BH241" i="9"/>
  <c r="BK241" i="9"/>
  <c r="I75" i="9"/>
  <c r="K242" i="9"/>
  <c r="L242" i="9"/>
  <c r="M242" i="9"/>
  <c r="N242" i="9"/>
  <c r="O242" i="9"/>
  <c r="O405" i="9" s="1"/>
  <c r="P242" i="9"/>
  <c r="Q242" i="9"/>
  <c r="R242" i="9"/>
  <c r="S242" i="9"/>
  <c r="T242" i="9"/>
  <c r="U242" i="9"/>
  <c r="V242" i="9"/>
  <c r="W242" i="9"/>
  <c r="X242" i="9"/>
  <c r="Y242" i="9"/>
  <c r="Z242" i="9"/>
  <c r="AA242" i="9"/>
  <c r="AB242" i="9"/>
  <c r="AC242" i="9"/>
  <c r="AD242" i="9"/>
  <c r="AE242" i="9"/>
  <c r="AF242" i="9"/>
  <c r="AG242" i="9"/>
  <c r="AH242" i="9"/>
  <c r="AI242" i="9"/>
  <c r="AJ242" i="9"/>
  <c r="AK242" i="9"/>
  <c r="AL242" i="9"/>
  <c r="AM242" i="9"/>
  <c r="AN242" i="9"/>
  <c r="AO242" i="9"/>
  <c r="AP242" i="9"/>
  <c r="AP405" i="9" s="1"/>
  <c r="AQ242" i="9"/>
  <c r="AR242" i="9"/>
  <c r="AS242" i="9"/>
  <c r="AT242" i="9"/>
  <c r="AU242" i="9"/>
  <c r="AX242" i="9"/>
  <c r="BH242" i="9"/>
  <c r="I76" i="9"/>
  <c r="K243" i="9"/>
  <c r="L243" i="9"/>
  <c r="L406" i="9" s="1"/>
  <c r="M243" i="9"/>
  <c r="N243" i="9"/>
  <c r="N406" i="9" s="1"/>
  <c r="O243" i="9"/>
  <c r="P243" i="9"/>
  <c r="Q243" i="9"/>
  <c r="R243" i="9"/>
  <c r="R406" i="9" s="1"/>
  <c r="S243" i="9"/>
  <c r="T243" i="9"/>
  <c r="T406" i="9" s="1"/>
  <c r="U243" i="9"/>
  <c r="V243" i="9"/>
  <c r="W243" i="9"/>
  <c r="X243" i="9"/>
  <c r="Y243" i="9"/>
  <c r="Z243" i="9"/>
  <c r="AA243" i="9"/>
  <c r="AB243" i="9"/>
  <c r="AC243" i="9"/>
  <c r="AD243" i="9"/>
  <c r="AE243" i="9"/>
  <c r="AF243" i="9"/>
  <c r="AG243" i="9"/>
  <c r="AH243" i="9"/>
  <c r="AH406" i="9" s="1"/>
  <c r="AI243" i="9"/>
  <c r="AJ243" i="9"/>
  <c r="AK243" i="9"/>
  <c r="AL243" i="9"/>
  <c r="AM243" i="9"/>
  <c r="AN243" i="9"/>
  <c r="AO243" i="9"/>
  <c r="AP243" i="9"/>
  <c r="AQ243" i="9"/>
  <c r="AR243" i="9"/>
  <c r="AS243" i="9"/>
  <c r="AT243" i="9"/>
  <c r="AU243" i="9"/>
  <c r="AW243" i="9"/>
  <c r="AY243" i="9"/>
  <c r="BE243" i="9"/>
  <c r="BI243" i="9"/>
  <c r="BI406" i="9" s="1"/>
  <c r="BJ243" i="9"/>
  <c r="BM243" i="9"/>
  <c r="I77" i="9"/>
  <c r="K244" i="9"/>
  <c r="L244" i="9"/>
  <c r="M244" i="9"/>
  <c r="N244" i="9"/>
  <c r="N407" i="9" s="1"/>
  <c r="O244" i="9"/>
  <c r="P244" i="9"/>
  <c r="Q244" i="9"/>
  <c r="Q407" i="9" s="1"/>
  <c r="R244" i="9"/>
  <c r="S244" i="9"/>
  <c r="T244" i="9"/>
  <c r="U244" i="9"/>
  <c r="V244" i="9"/>
  <c r="V407" i="9" s="1"/>
  <c r="W244" i="9"/>
  <c r="X244" i="9"/>
  <c r="Y244" i="9"/>
  <c r="Z244" i="9"/>
  <c r="AA244" i="9"/>
  <c r="AB244" i="9"/>
  <c r="AC244" i="9"/>
  <c r="AD244" i="9"/>
  <c r="AE244" i="9"/>
  <c r="AF244" i="9"/>
  <c r="AG244" i="9"/>
  <c r="AH244" i="9"/>
  <c r="AI244" i="9"/>
  <c r="AJ244" i="9"/>
  <c r="AK244" i="9"/>
  <c r="AL244" i="9"/>
  <c r="AM244" i="9"/>
  <c r="AN244" i="9"/>
  <c r="AO244" i="9"/>
  <c r="AP244" i="9"/>
  <c r="AQ244" i="9"/>
  <c r="AR244" i="9"/>
  <c r="AS244" i="9"/>
  <c r="AT244" i="9"/>
  <c r="AU244" i="9"/>
  <c r="AV244" i="9"/>
  <c r="BH244" i="9"/>
  <c r="BJ244" i="9"/>
  <c r="I78" i="9"/>
  <c r="K245" i="9"/>
  <c r="K408" i="9" s="1"/>
  <c r="L245" i="9"/>
  <c r="M245" i="9"/>
  <c r="N245" i="9"/>
  <c r="O245" i="9"/>
  <c r="P245" i="9"/>
  <c r="Q245" i="9"/>
  <c r="R245" i="9"/>
  <c r="R408" i="9" s="1"/>
  <c r="S245" i="9"/>
  <c r="T245" i="9"/>
  <c r="U245" i="9"/>
  <c r="V245" i="9"/>
  <c r="W245" i="9"/>
  <c r="X245" i="9"/>
  <c r="Y245" i="9"/>
  <c r="Z245" i="9"/>
  <c r="AA245" i="9"/>
  <c r="AB245" i="9"/>
  <c r="AC245" i="9"/>
  <c r="AD245" i="9"/>
  <c r="AE245" i="9"/>
  <c r="AF245" i="9"/>
  <c r="AG245" i="9"/>
  <c r="AH245" i="9"/>
  <c r="AI245" i="9"/>
  <c r="AJ245" i="9"/>
  <c r="AK245" i="9"/>
  <c r="AL245" i="9"/>
  <c r="AM245" i="9"/>
  <c r="AN245" i="9"/>
  <c r="AO245" i="9"/>
  <c r="AP245" i="9"/>
  <c r="AQ245" i="9"/>
  <c r="AR245" i="9"/>
  <c r="AS245" i="9"/>
  <c r="AT245" i="9"/>
  <c r="AU245" i="9"/>
  <c r="AV245" i="9"/>
  <c r="AX245" i="9"/>
  <c r="BH245" i="9"/>
  <c r="BI245" i="9"/>
  <c r="BJ245" i="9"/>
  <c r="I79" i="9"/>
  <c r="K246" i="9"/>
  <c r="L246" i="9"/>
  <c r="M246" i="9"/>
  <c r="N246" i="9"/>
  <c r="O246" i="9"/>
  <c r="P246" i="9"/>
  <c r="Q246" i="9"/>
  <c r="R246" i="9"/>
  <c r="S246" i="9"/>
  <c r="T246" i="9"/>
  <c r="U246" i="9"/>
  <c r="V246" i="9"/>
  <c r="W246" i="9"/>
  <c r="X246" i="9"/>
  <c r="Y246" i="9"/>
  <c r="Z246" i="9"/>
  <c r="AA246" i="9"/>
  <c r="AB246" i="9"/>
  <c r="AC246" i="9"/>
  <c r="AD246" i="9"/>
  <c r="AE246" i="9"/>
  <c r="AF246" i="9"/>
  <c r="AG246" i="9"/>
  <c r="AH246" i="9"/>
  <c r="AI246" i="9"/>
  <c r="AJ246" i="9"/>
  <c r="AK246" i="9"/>
  <c r="AL246" i="9"/>
  <c r="AM246" i="9"/>
  <c r="AN246" i="9"/>
  <c r="AO246" i="9"/>
  <c r="AP246" i="9"/>
  <c r="AQ246" i="9"/>
  <c r="AR246" i="9"/>
  <c r="AS246" i="9"/>
  <c r="AT246" i="9"/>
  <c r="AT409" i="9" s="1"/>
  <c r="AU246" i="9"/>
  <c r="AW246" i="9"/>
  <c r="AX246" i="9"/>
  <c r="BH246" i="9"/>
  <c r="BI246" i="9"/>
  <c r="BO246" i="9"/>
  <c r="I80" i="9"/>
  <c r="K247" i="9"/>
  <c r="L247" i="9"/>
  <c r="M247" i="9"/>
  <c r="M410" i="9" s="1"/>
  <c r="N247" i="9"/>
  <c r="O247" i="9"/>
  <c r="P247" i="9"/>
  <c r="Q247" i="9"/>
  <c r="R247" i="9"/>
  <c r="S247" i="9"/>
  <c r="T247" i="9"/>
  <c r="U247" i="9"/>
  <c r="V247" i="9"/>
  <c r="W247" i="9"/>
  <c r="X247" i="9"/>
  <c r="Y247" i="9"/>
  <c r="Z247" i="9"/>
  <c r="AA247" i="9"/>
  <c r="AB247" i="9"/>
  <c r="AC247" i="9"/>
  <c r="AD247" i="9"/>
  <c r="AE247" i="9"/>
  <c r="AF247" i="9"/>
  <c r="AG247" i="9"/>
  <c r="AH247" i="9"/>
  <c r="AI247" i="9"/>
  <c r="AJ247" i="9"/>
  <c r="AJ410" i="9" s="1"/>
  <c r="AK247" i="9"/>
  <c r="AL247" i="9"/>
  <c r="AM247" i="9"/>
  <c r="AN247" i="9"/>
  <c r="AO247" i="9"/>
  <c r="AP247" i="9"/>
  <c r="AQ247" i="9"/>
  <c r="AR247" i="9"/>
  <c r="AS247" i="9"/>
  <c r="AT247" i="9"/>
  <c r="AU247" i="9"/>
  <c r="AX247" i="9"/>
  <c r="BE247" i="9"/>
  <c r="BH247" i="9"/>
  <c r="BI247" i="9"/>
  <c r="BI410" i="9" s="1"/>
  <c r="BK247" i="9"/>
  <c r="BM247" i="9"/>
  <c r="I81" i="9"/>
  <c r="K248" i="9"/>
  <c r="L248" i="9"/>
  <c r="M248" i="9"/>
  <c r="M411" i="9" s="1"/>
  <c r="N248" i="9"/>
  <c r="O248" i="9"/>
  <c r="P248" i="9"/>
  <c r="Q248" i="9"/>
  <c r="R248" i="9"/>
  <c r="S248" i="9"/>
  <c r="T248" i="9"/>
  <c r="U248" i="9"/>
  <c r="V248" i="9"/>
  <c r="W248" i="9"/>
  <c r="X248" i="9"/>
  <c r="Y248" i="9"/>
  <c r="Z248" i="9"/>
  <c r="AA248" i="9"/>
  <c r="AB248" i="9"/>
  <c r="AC248" i="9"/>
  <c r="AD248" i="9"/>
  <c r="AE248" i="9"/>
  <c r="AF248" i="9"/>
  <c r="AG248" i="9"/>
  <c r="AH248" i="9"/>
  <c r="AI248" i="9"/>
  <c r="AJ248" i="9"/>
  <c r="AK248" i="9"/>
  <c r="AL248" i="9"/>
  <c r="AM248" i="9"/>
  <c r="AN248" i="9"/>
  <c r="AO248" i="9"/>
  <c r="AP248" i="9"/>
  <c r="AQ248" i="9"/>
  <c r="AR248" i="9"/>
  <c r="AS248" i="9"/>
  <c r="AT248" i="9"/>
  <c r="AU248" i="9"/>
  <c r="AV248" i="9"/>
  <c r="BH248" i="9"/>
  <c r="BJ248" i="9"/>
  <c r="I82" i="9"/>
  <c r="K249" i="9"/>
  <c r="K412" i="9" s="1"/>
  <c r="L249" i="9"/>
  <c r="M249" i="9"/>
  <c r="N249" i="9"/>
  <c r="O249" i="9"/>
  <c r="P249" i="9"/>
  <c r="Q249" i="9"/>
  <c r="R249" i="9"/>
  <c r="S249" i="9"/>
  <c r="T249" i="9"/>
  <c r="U249" i="9"/>
  <c r="V249" i="9"/>
  <c r="W249" i="9"/>
  <c r="X249" i="9"/>
  <c r="Y249" i="9"/>
  <c r="Y412" i="9" s="1"/>
  <c r="Z249" i="9"/>
  <c r="AA249" i="9"/>
  <c r="AA412" i="9" s="1"/>
  <c r="AB249" i="9"/>
  <c r="AC249" i="9"/>
  <c r="AD249" i="9"/>
  <c r="AE249" i="9"/>
  <c r="AF249" i="9"/>
  <c r="AG249" i="9"/>
  <c r="AH249" i="9"/>
  <c r="AI249" i="9"/>
  <c r="AI412" i="9" s="1"/>
  <c r="AJ249" i="9"/>
  <c r="AK249" i="9"/>
  <c r="AL249" i="9"/>
  <c r="AM249" i="9"/>
  <c r="AN249" i="9"/>
  <c r="AO249" i="9"/>
  <c r="AP249" i="9"/>
  <c r="AQ249" i="9"/>
  <c r="AR249" i="9"/>
  <c r="AS249" i="9"/>
  <c r="AT249" i="9"/>
  <c r="AU249" i="9"/>
  <c r="AX249" i="9"/>
  <c r="AY249" i="9"/>
  <c r="BJ249" i="9"/>
  <c r="BK249" i="9"/>
  <c r="BM249" i="9"/>
  <c r="I83" i="9"/>
  <c r="K250" i="9"/>
  <c r="K413" i="9" s="1"/>
  <c r="L250" i="9"/>
  <c r="M250" i="9"/>
  <c r="N250" i="9"/>
  <c r="O250" i="9"/>
  <c r="O413" i="9" s="1"/>
  <c r="P250" i="9"/>
  <c r="Q250" i="9"/>
  <c r="R250" i="9"/>
  <c r="S250" i="9"/>
  <c r="T250" i="9"/>
  <c r="U250" i="9"/>
  <c r="V250" i="9"/>
  <c r="W250" i="9"/>
  <c r="X250" i="9"/>
  <c r="Y250" i="9"/>
  <c r="Z250" i="9"/>
  <c r="AA250" i="9"/>
  <c r="AB250" i="9"/>
  <c r="AC250" i="9"/>
  <c r="AD250" i="9"/>
  <c r="AE250" i="9"/>
  <c r="AF250" i="9"/>
  <c r="AG250" i="9"/>
  <c r="AH250" i="9"/>
  <c r="AI250" i="9"/>
  <c r="AI413" i="9" s="1"/>
  <c r="AJ250" i="9"/>
  <c r="AK250" i="9"/>
  <c r="AL250" i="9"/>
  <c r="AM250" i="9"/>
  <c r="AN250" i="9"/>
  <c r="AO250" i="9"/>
  <c r="AP250" i="9"/>
  <c r="AQ250" i="9"/>
  <c r="AR250" i="9"/>
  <c r="AS250" i="9"/>
  <c r="AT250" i="9"/>
  <c r="AU250" i="9"/>
  <c r="AW250" i="9"/>
  <c r="AX250" i="9"/>
  <c r="AX413" i="9" s="1"/>
  <c r="BI250" i="9"/>
  <c r="BJ250" i="9"/>
  <c r="I84" i="9"/>
  <c r="K251" i="9"/>
  <c r="K414" i="9" s="1"/>
  <c r="L251" i="9"/>
  <c r="M251" i="9"/>
  <c r="N251" i="9"/>
  <c r="O251" i="9"/>
  <c r="P251" i="9"/>
  <c r="Q251" i="9"/>
  <c r="R251" i="9"/>
  <c r="S251" i="9"/>
  <c r="S414" i="9" s="1"/>
  <c r="T251" i="9"/>
  <c r="U251" i="9"/>
  <c r="V251" i="9"/>
  <c r="V414" i="9" s="1"/>
  <c r="W251" i="9"/>
  <c r="X251" i="9"/>
  <c r="Y251" i="9"/>
  <c r="Z251" i="9"/>
  <c r="AA251" i="9"/>
  <c r="AA414" i="9" s="1"/>
  <c r="AB251" i="9"/>
  <c r="AC251" i="9"/>
  <c r="AD251" i="9"/>
  <c r="AE251" i="9"/>
  <c r="AF251" i="9"/>
  <c r="AG251" i="9"/>
  <c r="AH251" i="9"/>
  <c r="AI251" i="9"/>
  <c r="AI414" i="9" s="1"/>
  <c r="AJ251" i="9"/>
  <c r="AK251" i="9"/>
  <c r="AL251" i="9"/>
  <c r="AM251" i="9"/>
  <c r="AN251" i="9"/>
  <c r="AO251" i="9"/>
  <c r="AP251" i="9"/>
  <c r="AQ251" i="9"/>
  <c r="AQ414" i="9" s="1"/>
  <c r="AR251" i="9"/>
  <c r="AS251" i="9"/>
  <c r="AT251" i="9"/>
  <c r="AT414" i="9" s="1"/>
  <c r="AU251" i="9"/>
  <c r="AW251" i="9"/>
  <c r="AY251" i="9"/>
  <c r="BE251" i="9"/>
  <c r="BG251" i="9"/>
  <c r="BJ251" i="9"/>
  <c r="BM251" i="9"/>
  <c r="I85" i="9"/>
  <c r="K252" i="9"/>
  <c r="L252" i="9"/>
  <c r="M252" i="9"/>
  <c r="N252" i="9"/>
  <c r="O252" i="9"/>
  <c r="P252" i="9"/>
  <c r="P415" i="9" s="1"/>
  <c r="Q252" i="9"/>
  <c r="R252" i="9"/>
  <c r="S252" i="9"/>
  <c r="T252" i="9"/>
  <c r="U252" i="9"/>
  <c r="V252" i="9"/>
  <c r="W252" i="9"/>
  <c r="X252" i="9"/>
  <c r="Y252" i="9"/>
  <c r="Z252" i="9"/>
  <c r="AA252" i="9"/>
  <c r="AB252" i="9"/>
  <c r="AC252" i="9"/>
  <c r="AD252" i="9"/>
  <c r="AE252" i="9"/>
  <c r="AF252" i="9"/>
  <c r="AG252" i="9"/>
  <c r="AH252" i="9"/>
  <c r="AI252" i="9"/>
  <c r="AJ252" i="9"/>
  <c r="AK252" i="9"/>
  <c r="AL252" i="9"/>
  <c r="AM252" i="9"/>
  <c r="AN252" i="9"/>
  <c r="AO252" i="9"/>
  <c r="AP252" i="9"/>
  <c r="AQ252" i="9"/>
  <c r="AR252" i="9"/>
  <c r="AS252" i="9"/>
  <c r="AT252" i="9"/>
  <c r="AU252" i="9"/>
  <c r="BH252" i="9"/>
  <c r="I86" i="9"/>
  <c r="K253" i="9"/>
  <c r="L253" i="9"/>
  <c r="M253" i="9"/>
  <c r="N253" i="9"/>
  <c r="O253" i="9"/>
  <c r="P253" i="9"/>
  <c r="Q253" i="9"/>
  <c r="Q416" i="9" s="1"/>
  <c r="R253" i="9"/>
  <c r="S253" i="9"/>
  <c r="T253" i="9"/>
  <c r="U253" i="9"/>
  <c r="V253" i="9"/>
  <c r="W253" i="9"/>
  <c r="X253" i="9"/>
  <c r="Y253" i="9"/>
  <c r="Z253" i="9"/>
  <c r="AA253" i="9"/>
  <c r="AB253" i="9"/>
  <c r="AC253" i="9"/>
  <c r="AD253" i="9"/>
  <c r="AE253" i="9"/>
  <c r="AF253" i="9"/>
  <c r="AG253" i="9"/>
  <c r="AH253" i="9"/>
  <c r="AI253" i="9"/>
  <c r="AJ253" i="9"/>
  <c r="AK253" i="9"/>
  <c r="AL253" i="9"/>
  <c r="AM253" i="9"/>
  <c r="AN253" i="9"/>
  <c r="AO253" i="9"/>
  <c r="AP253" i="9"/>
  <c r="AQ253" i="9"/>
  <c r="AR253" i="9"/>
  <c r="AS253" i="9"/>
  <c r="AT253" i="9"/>
  <c r="AU253" i="9"/>
  <c r="AV253" i="9"/>
  <c r="BH253" i="9"/>
  <c r="I87" i="9"/>
  <c r="K254" i="9"/>
  <c r="L254" i="9"/>
  <c r="M254" i="9"/>
  <c r="N254" i="9"/>
  <c r="O254" i="9"/>
  <c r="P254" i="9"/>
  <c r="Q254" i="9"/>
  <c r="Q417" i="9" s="1"/>
  <c r="R254" i="9"/>
  <c r="S254" i="9"/>
  <c r="T254" i="9"/>
  <c r="U254" i="9"/>
  <c r="V254" i="9"/>
  <c r="W254" i="9"/>
  <c r="X254" i="9"/>
  <c r="Y254" i="9"/>
  <c r="Z254" i="9"/>
  <c r="AA254" i="9"/>
  <c r="AB254" i="9"/>
  <c r="AC254" i="9"/>
  <c r="AD254" i="9"/>
  <c r="AE254" i="9"/>
  <c r="AF254" i="9"/>
  <c r="AG254" i="9"/>
  <c r="AH254" i="9"/>
  <c r="AI254" i="9"/>
  <c r="AJ254" i="9"/>
  <c r="AK254" i="9"/>
  <c r="AL254" i="9"/>
  <c r="AM254" i="9"/>
  <c r="AN254" i="9"/>
  <c r="AO254" i="9"/>
  <c r="AP254" i="9"/>
  <c r="AQ254" i="9"/>
  <c r="AR254" i="9"/>
  <c r="AS254" i="9"/>
  <c r="AT254" i="9"/>
  <c r="AU254" i="9"/>
  <c r="BJ254" i="9"/>
  <c r="K257" i="9"/>
  <c r="K400" i="9" s="1"/>
  <c r="L257" i="9"/>
  <c r="M257" i="9"/>
  <c r="N257" i="9"/>
  <c r="O257" i="9"/>
  <c r="P257" i="9"/>
  <c r="Q257" i="9"/>
  <c r="R257" i="9"/>
  <c r="S257" i="9"/>
  <c r="T257" i="9"/>
  <c r="U257" i="9"/>
  <c r="V257" i="9"/>
  <c r="Z257" i="9"/>
  <c r="AA257" i="9"/>
  <c r="AB257" i="9"/>
  <c r="AH257" i="9"/>
  <c r="AH400" i="9" s="1"/>
  <c r="AI257" i="9"/>
  <c r="AJ257" i="9"/>
  <c r="AK257" i="9"/>
  <c r="AK400" i="9" s="1"/>
  <c r="AQ257" i="9"/>
  <c r="AQ400" i="9" s="1"/>
  <c r="AS257" i="9"/>
  <c r="AX257" i="9"/>
  <c r="BG257" i="9"/>
  <c r="BI257" i="9"/>
  <c r="K258" i="9"/>
  <c r="L258" i="9"/>
  <c r="M258" i="9"/>
  <c r="N258" i="9"/>
  <c r="O258" i="9"/>
  <c r="P258" i="9"/>
  <c r="Q258" i="9"/>
  <c r="R258" i="9"/>
  <c r="S258" i="9"/>
  <c r="T258" i="9"/>
  <c r="V258" i="9"/>
  <c r="X258" i="9"/>
  <c r="X401" i="9" s="1"/>
  <c r="AA258" i="9"/>
  <c r="AB258" i="9"/>
  <c r="AB401" i="9" s="1"/>
  <c r="AF258" i="9"/>
  <c r="AH258" i="9"/>
  <c r="AI258" i="9"/>
  <c r="AI421" i="9" s="1"/>
  <c r="AJ258" i="9"/>
  <c r="AL258" i="9"/>
  <c r="AN258" i="9"/>
  <c r="AN401" i="9" s="1"/>
  <c r="AP258" i="9"/>
  <c r="AP421" i="9" s="1"/>
  <c r="AQ258" i="9"/>
  <c r="AT258" i="9"/>
  <c r="AX258" i="9"/>
  <c r="AX421" i="9" s="1"/>
  <c r="BG258" i="9"/>
  <c r="BI258" i="9"/>
  <c r="BI421" i="9" s="1"/>
  <c r="K259" i="9"/>
  <c r="L259" i="9"/>
  <c r="L402" i="9"/>
  <c r="M259" i="9"/>
  <c r="N259" i="9"/>
  <c r="O259" i="9"/>
  <c r="P259" i="9"/>
  <c r="P402" i="9" s="1"/>
  <c r="Q259" i="9"/>
  <c r="R259" i="9"/>
  <c r="S259" i="9"/>
  <c r="S402" i="9"/>
  <c r="T259" i="9"/>
  <c r="T402" i="9"/>
  <c r="V259" i="9"/>
  <c r="Y259" i="9"/>
  <c r="AA259" i="9"/>
  <c r="AB259" i="9"/>
  <c r="AB402" i="9" s="1"/>
  <c r="AI259" i="9"/>
  <c r="AJ259" i="9"/>
  <c r="AL259" i="9"/>
  <c r="AL402" i="9" s="1"/>
  <c r="AO259" i="9"/>
  <c r="AP259" i="9"/>
  <c r="AP402" i="9" s="1"/>
  <c r="AQ259" i="9"/>
  <c r="AQ402" i="9" s="1"/>
  <c r="AT259" i="9"/>
  <c r="AX259" i="9"/>
  <c r="BG259" i="9"/>
  <c r="BI259" i="9"/>
  <c r="K260" i="9"/>
  <c r="L260" i="9"/>
  <c r="L403" i="9" s="1"/>
  <c r="M260" i="9"/>
  <c r="N260" i="9"/>
  <c r="O260" i="9"/>
  <c r="P260" i="9"/>
  <c r="Q260" i="9"/>
  <c r="R260" i="9"/>
  <c r="S260" i="9"/>
  <c r="T260" i="9"/>
  <c r="V260" i="9"/>
  <c r="V403" i="9" s="1"/>
  <c r="Y260" i="9"/>
  <c r="Y403" i="9" s="1"/>
  <c r="AA260" i="9"/>
  <c r="AA403" i="9" s="1"/>
  <c r="AB260" i="9"/>
  <c r="AI260" i="9"/>
  <c r="AJ260" i="9"/>
  <c r="AK260" i="9"/>
  <c r="AO260" i="9"/>
  <c r="AQ260" i="9"/>
  <c r="AQ403" i="9" s="1"/>
  <c r="AT260" i="9"/>
  <c r="AX260" i="9"/>
  <c r="BE260" i="9"/>
  <c r="BG260" i="9"/>
  <c r="BI260" i="9"/>
  <c r="K261" i="9"/>
  <c r="L261" i="9"/>
  <c r="M261" i="9"/>
  <c r="N261" i="9"/>
  <c r="N404" i="9" s="1"/>
  <c r="O261" i="9"/>
  <c r="P261" i="9"/>
  <c r="Q261" i="9"/>
  <c r="Q404" i="9" s="1"/>
  <c r="R261" i="9"/>
  <c r="R404" i="9" s="1"/>
  <c r="S261" i="9"/>
  <c r="T261" i="9"/>
  <c r="V261" i="9"/>
  <c r="V404" i="9" s="1"/>
  <c r="X261" i="9"/>
  <c r="Y261" i="9"/>
  <c r="Y404" i="9" s="1"/>
  <c r="AA261" i="9"/>
  <c r="AB261" i="9"/>
  <c r="AF261" i="9"/>
  <c r="AH261" i="9"/>
  <c r="AH404" i="9" s="1"/>
  <c r="AI261" i="9"/>
  <c r="AJ261" i="9"/>
  <c r="AK261" i="9"/>
  <c r="AN261" i="9"/>
  <c r="AO261" i="9"/>
  <c r="AP261" i="9"/>
  <c r="AQ261" i="9"/>
  <c r="AW261" i="9"/>
  <c r="AX261" i="9"/>
  <c r="BG261" i="9"/>
  <c r="BI261" i="9"/>
  <c r="K262" i="9"/>
  <c r="L262" i="9"/>
  <c r="M262" i="9"/>
  <c r="N262" i="9"/>
  <c r="O262" i="9"/>
  <c r="P262" i="9"/>
  <c r="Q262" i="9"/>
  <c r="Q405" i="9" s="1"/>
  <c r="R262" i="9"/>
  <c r="S262" i="9"/>
  <c r="S425" i="9" s="1"/>
  <c r="T262" i="9"/>
  <c r="V262" i="9"/>
  <c r="X262" i="9"/>
  <c r="AA262" i="9"/>
  <c r="AA405" i="9" s="1"/>
  <c r="AB262" i="9"/>
  <c r="AB405" i="9" s="1"/>
  <c r="AC262" i="9"/>
  <c r="AF262" i="9"/>
  <c r="AH262" i="9"/>
  <c r="AI262" i="9"/>
  <c r="AI405" i="9" s="1"/>
  <c r="AJ262" i="9"/>
  <c r="AL262" i="9"/>
  <c r="AN262" i="9"/>
  <c r="AP262" i="9"/>
  <c r="AQ262" i="9"/>
  <c r="AR262" i="9"/>
  <c r="AR405" i="9" s="1"/>
  <c r="AT262" i="9"/>
  <c r="AV262" i="9"/>
  <c r="AX262" i="9"/>
  <c r="BG262" i="9"/>
  <c r="BI262" i="9"/>
  <c r="K263" i="9"/>
  <c r="L263" i="9"/>
  <c r="M263" i="9"/>
  <c r="N263" i="9"/>
  <c r="O263" i="9"/>
  <c r="P263" i="9"/>
  <c r="P406" i="9" s="1"/>
  <c r="Q263" i="9"/>
  <c r="R263" i="9"/>
  <c r="S263" i="9"/>
  <c r="T263" i="9"/>
  <c r="V263" i="9"/>
  <c r="X263" i="9"/>
  <c r="X406" i="9" s="1"/>
  <c r="Y263" i="9"/>
  <c r="AA263" i="9"/>
  <c r="AB263" i="9"/>
  <c r="AF263" i="9"/>
  <c r="AG263" i="9"/>
  <c r="AG406" i="9" s="1"/>
  <c r="AH263" i="9"/>
  <c r="AI263" i="9"/>
  <c r="AJ263" i="9"/>
  <c r="AN263" i="9"/>
  <c r="AN406" i="9" s="1"/>
  <c r="AO263" i="9"/>
  <c r="AP263" i="9"/>
  <c r="AQ263" i="9"/>
  <c r="AX263" i="9"/>
  <c r="BG263" i="9"/>
  <c r="BI263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Z264" i="9"/>
  <c r="AA264" i="9"/>
  <c r="AC264" i="9"/>
  <c r="AC407" i="9" s="1"/>
  <c r="AH264" i="9"/>
  <c r="AI264" i="9"/>
  <c r="AJ264" i="9"/>
  <c r="AP264" i="9"/>
  <c r="AP407" i="9" s="1"/>
  <c r="AQ264" i="9"/>
  <c r="AX264" i="9"/>
  <c r="BG264" i="9"/>
  <c r="BI264" i="9"/>
  <c r="K265" i="9"/>
  <c r="L265" i="9"/>
  <c r="M265" i="9"/>
  <c r="N265" i="9"/>
  <c r="O265" i="9"/>
  <c r="P265" i="9"/>
  <c r="P408" i="9" s="1"/>
  <c r="Q265" i="9"/>
  <c r="R265" i="9"/>
  <c r="S265" i="9"/>
  <c r="T265" i="9"/>
  <c r="V265" i="9"/>
  <c r="V408" i="9" s="1"/>
  <c r="X265" i="9"/>
  <c r="Y265" i="9"/>
  <c r="AA265" i="9"/>
  <c r="AB265" i="9"/>
  <c r="AC265" i="9"/>
  <c r="AF265" i="9"/>
  <c r="AH265" i="9"/>
  <c r="AI265" i="9"/>
  <c r="AJ265" i="9"/>
  <c r="AJ408" i="9" s="1"/>
  <c r="AN265" i="9"/>
  <c r="AP265" i="9"/>
  <c r="AQ265" i="9"/>
  <c r="AT265" i="9"/>
  <c r="AV265" i="9"/>
  <c r="AX265" i="9"/>
  <c r="AX408" i="9" s="1"/>
  <c r="BE265" i="9"/>
  <c r="BG265" i="9"/>
  <c r="BI265" i="9"/>
  <c r="K266" i="9"/>
  <c r="L266" i="9"/>
  <c r="M266" i="9"/>
  <c r="M409" i="9" s="1"/>
  <c r="N266" i="9"/>
  <c r="N409" i="9" s="1"/>
  <c r="O266" i="9"/>
  <c r="P266" i="9"/>
  <c r="Q266" i="9"/>
  <c r="R266" i="9"/>
  <c r="S266" i="9"/>
  <c r="T266" i="9"/>
  <c r="V266" i="9"/>
  <c r="V409" i="9" s="1"/>
  <c r="Y266" i="9"/>
  <c r="AA266" i="9"/>
  <c r="AG266" i="9"/>
  <c r="AH266" i="9"/>
  <c r="AI266" i="9"/>
  <c r="AJ266" i="9"/>
  <c r="AK266" i="9"/>
  <c r="AK429" i="9" s="1"/>
  <c r="AL266" i="9"/>
  <c r="AL409" i="9" s="1"/>
  <c r="AO266" i="9"/>
  <c r="AO409" i="9" s="1"/>
  <c r="AP266" i="9"/>
  <c r="AQ266" i="9"/>
  <c r="AT266" i="9"/>
  <c r="AX266" i="9"/>
  <c r="BG266" i="9"/>
  <c r="BI266" i="9"/>
  <c r="K267" i="9"/>
  <c r="L267" i="9"/>
  <c r="M267" i="9"/>
  <c r="N267" i="9"/>
  <c r="O267" i="9"/>
  <c r="P267" i="9"/>
  <c r="P410" i="9" s="1"/>
  <c r="Q267" i="9"/>
  <c r="R267" i="9"/>
  <c r="S267" i="9"/>
  <c r="T267" i="9"/>
  <c r="V267" i="9"/>
  <c r="X267" i="9"/>
  <c r="X410" i="9" s="1"/>
  <c r="AA267" i="9"/>
  <c r="AB267" i="9"/>
  <c r="AC267" i="9"/>
  <c r="AC430" i="9" s="1"/>
  <c r="AF267" i="9"/>
  <c r="AF410" i="9" s="1"/>
  <c r="AH267" i="9"/>
  <c r="AH410" i="9" s="1"/>
  <c r="AI267" i="9"/>
  <c r="AJ267" i="9"/>
  <c r="AN267" i="9"/>
  <c r="AN410" i="9" s="1"/>
  <c r="AP267" i="9"/>
  <c r="AP410" i="9" s="1"/>
  <c r="AQ267" i="9"/>
  <c r="AT267" i="9"/>
  <c r="AT430" i="9" s="1"/>
  <c r="AX267" i="9"/>
  <c r="BG267" i="9"/>
  <c r="BI267" i="9"/>
  <c r="K268" i="9"/>
  <c r="L268" i="9"/>
  <c r="M268" i="9"/>
  <c r="N268" i="9"/>
  <c r="N411" i="9" s="1"/>
  <c r="O268" i="9"/>
  <c r="P268" i="9"/>
  <c r="Q268" i="9"/>
  <c r="R268" i="9"/>
  <c r="S268" i="9"/>
  <c r="T268" i="9"/>
  <c r="V268" i="9"/>
  <c r="X268" i="9"/>
  <c r="Y268" i="9"/>
  <c r="Z268" i="9"/>
  <c r="AA268" i="9"/>
  <c r="AB268" i="9"/>
  <c r="AF268" i="9"/>
  <c r="AG268" i="9"/>
  <c r="AG411" i="9" s="1"/>
  <c r="AH268" i="9"/>
  <c r="AI268" i="9"/>
  <c r="AJ268" i="9"/>
  <c r="AJ411" i="9" s="1"/>
  <c r="AN268" i="9"/>
  <c r="AO268" i="9"/>
  <c r="AP268" i="9"/>
  <c r="AP411" i="9" s="1"/>
  <c r="AQ268" i="9"/>
  <c r="AW268" i="9"/>
  <c r="AW431" i="9" s="1"/>
  <c r="AX268" i="9"/>
  <c r="BE268" i="9"/>
  <c r="BG268" i="9"/>
  <c r="BH268" i="9"/>
  <c r="BH411" i="9" s="1"/>
  <c r="BI268" i="9"/>
  <c r="K269" i="9"/>
  <c r="L269" i="9"/>
  <c r="M269" i="9"/>
  <c r="N269" i="9"/>
  <c r="N412" i="9" s="1"/>
  <c r="O269" i="9"/>
  <c r="O412" i="9" s="1"/>
  <c r="P269" i="9"/>
  <c r="Q269" i="9"/>
  <c r="R269" i="9"/>
  <c r="R432" i="9" s="1"/>
  <c r="S269" i="9"/>
  <c r="T269" i="9"/>
  <c r="V269" i="9"/>
  <c r="Y269" i="9"/>
  <c r="AA269" i="9"/>
  <c r="AB269" i="9"/>
  <c r="AB412" i="9" s="1"/>
  <c r="AG269" i="9"/>
  <c r="AI269" i="9"/>
  <c r="AJ269" i="9"/>
  <c r="AL269" i="9"/>
  <c r="AL412" i="9" s="1"/>
  <c r="AP269" i="9"/>
  <c r="AQ269" i="9"/>
  <c r="AQ412" i="9" s="1"/>
  <c r="AT269" i="9"/>
  <c r="AX269" i="9"/>
  <c r="BG269" i="9"/>
  <c r="BI269" i="9"/>
  <c r="K270" i="9"/>
  <c r="L270" i="9"/>
  <c r="L413" i="9" s="1"/>
  <c r="M270" i="9"/>
  <c r="N270" i="9"/>
  <c r="O270" i="9"/>
  <c r="P270" i="9"/>
  <c r="Q270" i="9"/>
  <c r="Q433" i="9" s="1"/>
  <c r="R270" i="9"/>
  <c r="S270" i="9"/>
  <c r="T270" i="9"/>
  <c r="T413" i="9" s="1"/>
  <c r="V270" i="9"/>
  <c r="X270" i="9"/>
  <c r="X413" i="9" s="1"/>
  <c r="Y270" i="9"/>
  <c r="Z270" i="9"/>
  <c r="Z413" i="9" s="1"/>
  <c r="AA270" i="9"/>
  <c r="AB270" i="9"/>
  <c r="AF270" i="9"/>
  <c r="AH270" i="9"/>
  <c r="AH413" i="9" s="1"/>
  <c r="AI270" i="9"/>
  <c r="AJ270" i="9"/>
  <c r="AJ413" i="9" s="1"/>
  <c r="AK270" i="9"/>
  <c r="AN270" i="9"/>
  <c r="AP270" i="9"/>
  <c r="AP413" i="9" s="1"/>
  <c r="AQ270" i="9"/>
  <c r="AU270" i="9"/>
  <c r="AU413" i="9" s="1"/>
  <c r="AX270" i="9"/>
  <c r="BG270" i="9"/>
  <c r="BI270" i="9"/>
  <c r="K271" i="9"/>
  <c r="L271" i="9"/>
  <c r="L414" i="9" s="1"/>
  <c r="M271" i="9"/>
  <c r="N271" i="9"/>
  <c r="O271" i="9"/>
  <c r="P271" i="9"/>
  <c r="Q271" i="9"/>
  <c r="R271" i="9"/>
  <c r="S271" i="9"/>
  <c r="T271" i="9"/>
  <c r="T414" i="9" s="1"/>
  <c r="V271" i="9"/>
  <c r="X271" i="9"/>
  <c r="X414" i="9" s="1"/>
  <c r="AA271" i="9"/>
  <c r="AB271" i="9"/>
  <c r="AF271" i="9"/>
  <c r="AF414" i="9"/>
  <c r="AH271" i="9"/>
  <c r="AH414" i="9" s="1"/>
  <c r="AI271" i="9"/>
  <c r="AJ271" i="9"/>
  <c r="AN271" i="9"/>
  <c r="AN414" i="9" s="1"/>
  <c r="AQ271" i="9"/>
  <c r="AR271" i="9"/>
  <c r="AR414" i="9" s="1"/>
  <c r="AS271" i="9"/>
  <c r="AS414" i="9" s="1"/>
  <c r="AT271" i="9"/>
  <c r="AX271" i="9"/>
  <c r="BI271" i="9"/>
  <c r="K272" i="9"/>
  <c r="L272" i="9"/>
  <c r="M272" i="9"/>
  <c r="N272" i="9"/>
  <c r="N415" i="9" s="1"/>
  <c r="O272" i="9"/>
  <c r="P272" i="9"/>
  <c r="Q272" i="9"/>
  <c r="R272" i="9"/>
  <c r="S272" i="9"/>
  <c r="T272" i="9"/>
  <c r="V272" i="9"/>
  <c r="X272" i="9"/>
  <c r="Y272" i="9"/>
  <c r="Y415" i="9" s="1"/>
  <c r="AA272" i="9"/>
  <c r="AB272" i="9"/>
  <c r="AB415" i="9" s="1"/>
  <c r="AF272" i="9"/>
  <c r="AG272" i="9"/>
  <c r="AH272" i="9"/>
  <c r="AI272" i="9"/>
  <c r="AJ272" i="9"/>
  <c r="AJ415" i="9" s="1"/>
  <c r="AN272" i="9"/>
  <c r="AN415" i="9" s="1"/>
  <c r="AO272" i="9"/>
  <c r="AO415" i="9" s="1"/>
  <c r="AQ272" i="9"/>
  <c r="AT272" i="9"/>
  <c r="AV272" i="9"/>
  <c r="AX272" i="9"/>
  <c r="AX435" i="9" s="1"/>
  <c r="BE272" i="9"/>
  <c r="BG272" i="9"/>
  <c r="BI272" i="9"/>
  <c r="K273" i="9"/>
  <c r="L273" i="9"/>
  <c r="L436" i="9" s="1"/>
  <c r="M273" i="9"/>
  <c r="N273" i="9"/>
  <c r="O273" i="9"/>
  <c r="P273" i="9"/>
  <c r="P436" i="9" s="1"/>
  <c r="Q273" i="9"/>
  <c r="R273" i="9"/>
  <c r="S273" i="9"/>
  <c r="T273" i="9"/>
  <c r="T416" i="9" s="1"/>
  <c r="V273" i="9"/>
  <c r="AA273" i="9"/>
  <c r="AA416" i="9" s="1"/>
  <c r="AB273" i="9"/>
  <c r="AB416" i="9" s="1"/>
  <c r="AH273" i="9"/>
  <c r="AI273" i="9"/>
  <c r="AJ273" i="9"/>
  <c r="AJ416" i="9" s="1"/>
  <c r="AP273" i="9"/>
  <c r="AQ273" i="9"/>
  <c r="AX273" i="9"/>
  <c r="BG273" i="9"/>
  <c r="BI273" i="9"/>
  <c r="K274" i="9"/>
  <c r="K417" i="9" s="1"/>
  <c r="L274" i="9"/>
  <c r="L417" i="9" s="1"/>
  <c r="M274" i="9"/>
  <c r="N274" i="9"/>
  <c r="N417" i="9" s="1"/>
  <c r="O274" i="9"/>
  <c r="P274" i="9"/>
  <c r="Q274" i="9"/>
  <c r="R274" i="9"/>
  <c r="R417" i="9" s="1"/>
  <c r="S274" i="9"/>
  <c r="S417" i="9" s="1"/>
  <c r="T274" i="9"/>
  <c r="T417" i="9" s="1"/>
  <c r="V274" i="9"/>
  <c r="X274" i="9"/>
  <c r="AA274" i="9"/>
  <c r="AB274" i="9"/>
  <c r="AC274" i="9"/>
  <c r="AD274" i="9"/>
  <c r="AF274" i="9"/>
  <c r="AI274" i="9"/>
  <c r="AI417" i="9" s="1"/>
  <c r="AJ274" i="9"/>
  <c r="AL274" i="9"/>
  <c r="AN274" i="9"/>
  <c r="AP274" i="9"/>
  <c r="AQ274" i="9"/>
  <c r="AQ417" i="9" s="1"/>
  <c r="AR274" i="9"/>
  <c r="AR417" i="9" s="1"/>
  <c r="AT274" i="9"/>
  <c r="AX274" i="9"/>
  <c r="BG274" i="9"/>
  <c r="BH274" i="9"/>
  <c r="BH417" i="9" s="1"/>
  <c r="BI274" i="9"/>
  <c r="I111" i="9"/>
  <c r="K277" i="9"/>
  <c r="L277" i="9"/>
  <c r="M277" i="9"/>
  <c r="N277" i="9"/>
  <c r="N420" i="9" s="1"/>
  <c r="O277" i="9"/>
  <c r="P277" i="9"/>
  <c r="Q277" i="9"/>
  <c r="Q420" i="9" s="1"/>
  <c r="R277" i="9"/>
  <c r="S277" i="9"/>
  <c r="T277" i="9"/>
  <c r="U277" i="9"/>
  <c r="V277" i="9"/>
  <c r="V420" i="9" s="1"/>
  <c r="W277" i="9"/>
  <c r="Y277" i="9"/>
  <c r="Z277" i="9"/>
  <c r="AB277" i="9"/>
  <c r="AB420" i="9" s="1"/>
  <c r="AC277" i="9"/>
  <c r="AE277" i="9"/>
  <c r="AF277" i="9"/>
  <c r="AH277" i="9"/>
  <c r="AI277" i="9"/>
  <c r="AK277" i="9"/>
  <c r="AK420" i="9" s="1"/>
  <c r="AN277" i="9"/>
  <c r="AV277" i="9"/>
  <c r="AW277" i="9"/>
  <c r="AX277" i="9"/>
  <c r="BI277" i="9"/>
  <c r="K278" i="9"/>
  <c r="K441" i="9" s="1"/>
  <c r="L278" i="9"/>
  <c r="M278" i="9"/>
  <c r="N278" i="9"/>
  <c r="O278" i="9"/>
  <c r="O441" i="9" s="1"/>
  <c r="P278" i="9"/>
  <c r="Q278" i="9"/>
  <c r="R278" i="9"/>
  <c r="S278" i="9"/>
  <c r="T278" i="9"/>
  <c r="U278" i="9"/>
  <c r="W278" i="9"/>
  <c r="Y278" i="9"/>
  <c r="AA278" i="9"/>
  <c r="AA421" i="9" s="1"/>
  <c r="AC278" i="9"/>
  <c r="AD278" i="9"/>
  <c r="AF278" i="9"/>
  <c r="AH278" i="9"/>
  <c r="AI278" i="9"/>
  <c r="AI441" i="9" s="1"/>
  <c r="AK278" i="9"/>
  <c r="AL278" i="9"/>
  <c r="AM278" i="9"/>
  <c r="AM441" i="9" s="1"/>
  <c r="AN278" i="9"/>
  <c r="AO278" i="9"/>
  <c r="AP278" i="9"/>
  <c r="AQ278" i="9"/>
  <c r="AT278" i="9"/>
  <c r="AT421" i="9" s="1"/>
  <c r="AU278" i="9"/>
  <c r="AV278" i="9"/>
  <c r="AW278" i="9"/>
  <c r="AX278" i="9"/>
  <c r="BI278" i="9"/>
  <c r="BL278" i="9"/>
  <c r="K279" i="9"/>
  <c r="L279" i="9"/>
  <c r="L422" i="9" s="1"/>
  <c r="M279" i="9"/>
  <c r="M422" i="9" s="1"/>
  <c r="N279" i="9"/>
  <c r="O279" i="9"/>
  <c r="P279" i="9"/>
  <c r="Q279" i="9"/>
  <c r="R279" i="9"/>
  <c r="R442" i="9" s="1"/>
  <c r="S279" i="9"/>
  <c r="T279" i="9"/>
  <c r="T422" i="9" s="1"/>
  <c r="U279" i="9"/>
  <c r="U442" i="9" s="1"/>
  <c r="V279" i="9"/>
  <c r="W279" i="9"/>
  <c r="X279" i="9"/>
  <c r="Z279" i="9"/>
  <c r="AC279" i="9"/>
  <c r="AD279" i="9"/>
  <c r="AF279" i="9"/>
  <c r="AH279" i="9"/>
  <c r="AI279" i="9"/>
  <c r="AK279" i="9"/>
  <c r="AL279" i="9"/>
  <c r="AM279" i="9"/>
  <c r="AN279" i="9"/>
  <c r="AO279" i="9"/>
  <c r="AP279" i="9"/>
  <c r="AS279" i="9"/>
  <c r="AT279" i="9"/>
  <c r="AU279" i="9"/>
  <c r="AV279" i="9"/>
  <c r="AW279" i="9"/>
  <c r="AX279" i="9"/>
  <c r="AX422" i="9" s="1"/>
  <c r="BE279" i="9"/>
  <c r="BE442" i="9" s="1"/>
  <c r="BG279" i="9"/>
  <c r="BG422" i="9" s="1"/>
  <c r="BI279" i="9"/>
  <c r="BL279" i="9"/>
  <c r="K280" i="9"/>
  <c r="L280" i="9"/>
  <c r="M280" i="9"/>
  <c r="N280" i="9"/>
  <c r="N423" i="9" s="1"/>
  <c r="O280" i="9"/>
  <c r="P280" i="9"/>
  <c r="P443" i="9" s="1"/>
  <c r="Q280" i="9"/>
  <c r="R280" i="9"/>
  <c r="S280" i="9"/>
  <c r="S423" i="9" s="1"/>
  <c r="T280" i="9"/>
  <c r="U280" i="9"/>
  <c r="V280" i="9"/>
  <c r="W280" i="9"/>
  <c r="AC280" i="9"/>
  <c r="AD280" i="9"/>
  <c r="AE280" i="9"/>
  <c r="AH280" i="9"/>
  <c r="AI280" i="9"/>
  <c r="AK280" i="9"/>
  <c r="AO280" i="9"/>
  <c r="AP280" i="9"/>
  <c r="AU280" i="9"/>
  <c r="AV280" i="9"/>
  <c r="AV443" i="9" s="1"/>
  <c r="AW280" i="9"/>
  <c r="AX280" i="9"/>
  <c r="AX423" i="9" s="1"/>
  <c r="BH280" i="9"/>
  <c r="BI280" i="9"/>
  <c r="K281" i="9"/>
  <c r="K424" i="9" s="1"/>
  <c r="L281" i="9"/>
  <c r="M281" i="9"/>
  <c r="M424" i="9" s="1"/>
  <c r="N281" i="9"/>
  <c r="O281" i="9"/>
  <c r="P281" i="9"/>
  <c r="Q281" i="9"/>
  <c r="Q424" i="9" s="1"/>
  <c r="R281" i="9"/>
  <c r="S281" i="9"/>
  <c r="S424" i="9" s="1"/>
  <c r="T281" i="9"/>
  <c r="U281" i="9"/>
  <c r="V281" i="9"/>
  <c r="W281" i="9"/>
  <c r="AA281" i="9"/>
  <c r="AC281" i="9"/>
  <c r="AD281" i="9"/>
  <c r="AF281" i="9"/>
  <c r="AH281" i="9"/>
  <c r="AH424" i="9" s="1"/>
  <c r="AI281" i="9"/>
  <c r="AK281" i="9"/>
  <c r="AN281" i="9"/>
  <c r="AN424" i="9" s="1"/>
  <c r="AO281" i="9"/>
  <c r="AO444" i="9" s="1"/>
  <c r="AQ281" i="9"/>
  <c r="AT281" i="9"/>
  <c r="AU281" i="9"/>
  <c r="AU424" i="9" s="1"/>
  <c r="AW281" i="9"/>
  <c r="AX281" i="9"/>
  <c r="AX444" i="9" s="1"/>
  <c r="BE281" i="9"/>
  <c r="BH281" i="9"/>
  <c r="BI281" i="9"/>
  <c r="K282" i="9"/>
  <c r="L282" i="9"/>
  <c r="M282" i="9"/>
  <c r="N282" i="9"/>
  <c r="N425" i="9" s="1"/>
  <c r="O282" i="9"/>
  <c r="P282" i="9"/>
  <c r="P445" i="9" s="1"/>
  <c r="Q282" i="9"/>
  <c r="Q445" i="9" s="1"/>
  <c r="R282" i="9"/>
  <c r="S282" i="9"/>
  <c r="T282" i="9"/>
  <c r="U282" i="9"/>
  <c r="V282" i="9"/>
  <c r="V425" i="9" s="1"/>
  <c r="W282" i="9"/>
  <c r="Z282" i="9"/>
  <c r="AC282" i="9"/>
  <c r="AD282" i="9"/>
  <c r="AE282" i="9"/>
  <c r="AE445" i="9"/>
  <c r="AH282" i="9"/>
  <c r="AH425" i="9" s="1"/>
  <c r="AI282" i="9"/>
  <c r="AK282" i="9"/>
  <c r="AM282" i="9"/>
  <c r="AO282" i="9"/>
  <c r="AQ282" i="9"/>
  <c r="AS282" i="9"/>
  <c r="AU282" i="9"/>
  <c r="AV282" i="9"/>
  <c r="AV425" i="9" s="1"/>
  <c r="AW282" i="9"/>
  <c r="AX282" i="9"/>
  <c r="BI282" i="9"/>
  <c r="K283" i="9"/>
  <c r="L283" i="9"/>
  <c r="L426" i="9" s="1"/>
  <c r="M283" i="9"/>
  <c r="N283" i="9"/>
  <c r="N426" i="9" s="1"/>
  <c r="O283" i="9"/>
  <c r="P283" i="9"/>
  <c r="P426" i="9" s="1"/>
  <c r="Q283" i="9"/>
  <c r="R283" i="9"/>
  <c r="R426" i="9" s="1"/>
  <c r="S283" i="9"/>
  <c r="T283" i="9"/>
  <c r="T446" i="9" s="1"/>
  <c r="U283" i="9"/>
  <c r="U446" i="9" s="1"/>
  <c r="V283" i="9"/>
  <c r="V426" i="9" s="1"/>
  <c r="W283" i="9"/>
  <c r="Z283" i="9"/>
  <c r="AA283" i="9"/>
  <c r="AC283" i="9"/>
  <c r="AD283" i="9"/>
  <c r="AH283" i="9"/>
  <c r="AH426" i="9" s="1"/>
  <c r="AI283" i="9"/>
  <c r="AI446" i="9" s="1"/>
  <c r="AK283" i="9"/>
  <c r="AL283" i="9"/>
  <c r="AO283" i="9"/>
  <c r="AO426" i="9" s="1"/>
  <c r="AV283" i="9"/>
  <c r="AW283" i="9"/>
  <c r="AX283" i="9"/>
  <c r="AX426" i="9" s="1"/>
  <c r="BI283" i="9"/>
  <c r="K284" i="9"/>
  <c r="K447" i="9" s="1"/>
  <c r="L284" i="9"/>
  <c r="M284" i="9"/>
  <c r="M427" i="9" s="1"/>
  <c r="N284" i="9"/>
  <c r="N427" i="9" s="1"/>
  <c r="O284" i="9"/>
  <c r="P284" i="9"/>
  <c r="Q284" i="9"/>
  <c r="R284" i="9"/>
  <c r="S284" i="9"/>
  <c r="T284" i="9"/>
  <c r="U284" i="9"/>
  <c r="U427" i="9" s="1"/>
  <c r="V284" i="9"/>
  <c r="V427" i="9" s="1"/>
  <c r="W284" i="9"/>
  <c r="Z284" i="9"/>
  <c r="AA284" i="9"/>
  <c r="AC284" i="9"/>
  <c r="AD284" i="9"/>
  <c r="AF284" i="9"/>
  <c r="AH284" i="9"/>
  <c r="AH427" i="9" s="1"/>
  <c r="AI284" i="9"/>
  <c r="AI447" i="9" s="1"/>
  <c r="AK284" i="9"/>
  <c r="AN284" i="9"/>
  <c r="AO284" i="9"/>
  <c r="AS284" i="9"/>
  <c r="AU284" i="9"/>
  <c r="AV284" i="9"/>
  <c r="AV447" i="9" s="1"/>
  <c r="AW284" i="9"/>
  <c r="AW427" i="9" s="1"/>
  <c r="AX284" i="9"/>
  <c r="AX427" i="9" s="1"/>
  <c r="BI284" i="9"/>
  <c r="BL284" i="9"/>
  <c r="K285" i="9"/>
  <c r="K448" i="9" s="1"/>
  <c r="L285" i="9"/>
  <c r="M285" i="9"/>
  <c r="M428" i="9" s="1"/>
  <c r="N285" i="9"/>
  <c r="O285" i="9"/>
  <c r="O448" i="9" s="1"/>
  <c r="P285" i="9"/>
  <c r="Q285" i="9"/>
  <c r="R285" i="9"/>
  <c r="S285" i="9"/>
  <c r="S428" i="9" s="1"/>
  <c r="T285" i="9"/>
  <c r="U285" i="9"/>
  <c r="V285" i="9"/>
  <c r="W285" i="9"/>
  <c r="X285" i="9"/>
  <c r="Z285" i="9"/>
  <c r="AC285" i="9"/>
  <c r="AD285" i="9"/>
  <c r="AE285" i="9"/>
  <c r="AF285" i="9"/>
  <c r="AH285" i="9"/>
  <c r="AH428" i="9" s="1"/>
  <c r="AI285" i="9"/>
  <c r="AK285" i="9"/>
  <c r="AM285" i="9"/>
  <c r="AN285" i="9"/>
  <c r="AO285" i="9"/>
  <c r="AV285" i="9"/>
  <c r="AW285" i="9"/>
  <c r="AX285" i="9"/>
  <c r="BI285" i="9"/>
  <c r="BI428" i="9" s="1"/>
  <c r="BL285" i="9"/>
  <c r="K286" i="9"/>
  <c r="L286" i="9"/>
  <c r="M286" i="9"/>
  <c r="N286" i="9"/>
  <c r="O286" i="9"/>
  <c r="P286" i="9"/>
  <c r="Q286" i="9"/>
  <c r="Q429" i="9" s="1"/>
  <c r="R286" i="9"/>
  <c r="S286" i="9"/>
  <c r="T286" i="9"/>
  <c r="T429" i="9" s="1"/>
  <c r="U286" i="9"/>
  <c r="V286" i="9"/>
  <c r="W286" i="9"/>
  <c r="X286" i="9"/>
  <c r="AB286" i="9"/>
  <c r="AC286" i="9"/>
  <c r="AD286" i="9"/>
  <c r="AE286" i="9"/>
  <c r="AF286" i="9"/>
  <c r="AH286" i="9"/>
  <c r="AI286" i="9"/>
  <c r="AK286" i="9"/>
  <c r="AL286" i="9"/>
  <c r="AM286" i="9"/>
  <c r="AN286" i="9"/>
  <c r="AO286" i="9"/>
  <c r="AO429" i="9" s="1"/>
  <c r="AT286" i="9"/>
  <c r="AT429" i="9"/>
  <c r="AU286" i="9"/>
  <c r="AV286" i="9"/>
  <c r="AW286" i="9"/>
  <c r="AX286" i="9"/>
  <c r="BE286" i="9"/>
  <c r="BI286" i="9"/>
  <c r="BL286" i="9"/>
  <c r="K287" i="9"/>
  <c r="K430" i="9" s="1"/>
  <c r="L287" i="9"/>
  <c r="M287" i="9"/>
  <c r="N287" i="9"/>
  <c r="O287" i="9"/>
  <c r="O430" i="9"/>
  <c r="P287" i="9"/>
  <c r="Q287" i="9"/>
  <c r="R287" i="9"/>
  <c r="S287" i="9"/>
  <c r="T287" i="9"/>
  <c r="T430" i="9" s="1"/>
  <c r="U287" i="9"/>
  <c r="V287" i="9"/>
  <c r="V430" i="9" s="1"/>
  <c r="W287" i="9"/>
  <c r="X287" i="9"/>
  <c r="Z287" i="9"/>
  <c r="AC287" i="9"/>
  <c r="AF287" i="9"/>
  <c r="AF430" i="9" s="1"/>
  <c r="AH287" i="9"/>
  <c r="AI287" i="9"/>
  <c r="AK287" i="9"/>
  <c r="AM287" i="9"/>
  <c r="AN287" i="9"/>
  <c r="AO287" i="9"/>
  <c r="AP287" i="9"/>
  <c r="AS287" i="9"/>
  <c r="AT287" i="9"/>
  <c r="AU287" i="9"/>
  <c r="AV287" i="9"/>
  <c r="AW287" i="9"/>
  <c r="AX287" i="9"/>
  <c r="BE287" i="9"/>
  <c r="BG287" i="9"/>
  <c r="BI287" i="9"/>
  <c r="BI430" i="9" s="1"/>
  <c r="K288" i="9"/>
  <c r="L288" i="9"/>
  <c r="M288" i="9"/>
  <c r="N288" i="9"/>
  <c r="N431" i="9" s="1"/>
  <c r="N451" i="9"/>
  <c r="O288" i="9"/>
  <c r="P288" i="9"/>
  <c r="P451" i="9" s="1"/>
  <c r="Q288" i="9"/>
  <c r="R288" i="9"/>
  <c r="R431" i="9" s="1"/>
  <c r="S288" i="9"/>
  <c r="T288" i="9"/>
  <c r="U288" i="9"/>
  <c r="V288" i="9"/>
  <c r="W288" i="9"/>
  <c r="AC288" i="9"/>
  <c r="AD288" i="9"/>
  <c r="AG288" i="9"/>
  <c r="AH288" i="9"/>
  <c r="AI288" i="9"/>
  <c r="AK288" i="9"/>
  <c r="AL288" i="9"/>
  <c r="AM288" i="9"/>
  <c r="AO288" i="9"/>
  <c r="AP288" i="9"/>
  <c r="AS288" i="9"/>
  <c r="AT288" i="9"/>
  <c r="AT451" i="9" s="1"/>
  <c r="AW288" i="9"/>
  <c r="AX288" i="9"/>
  <c r="AX431" i="9" s="1"/>
  <c r="BG288" i="9"/>
  <c r="BI288" i="9"/>
  <c r="K289" i="9"/>
  <c r="L289" i="9"/>
  <c r="L452" i="9" s="1"/>
  <c r="M289" i="9"/>
  <c r="M432" i="9" s="1"/>
  <c r="N289" i="9"/>
  <c r="O289" i="9"/>
  <c r="P289" i="9"/>
  <c r="Q289" i="9"/>
  <c r="R289" i="9"/>
  <c r="S289" i="9"/>
  <c r="T289" i="9"/>
  <c r="U289" i="9"/>
  <c r="V289" i="9"/>
  <c r="W289" i="9"/>
  <c r="X289" i="9"/>
  <c r="AC289" i="9"/>
  <c r="AD289" i="9"/>
  <c r="AF289" i="9"/>
  <c r="AH289" i="9"/>
  <c r="AI289" i="9"/>
  <c r="AK289" i="9"/>
  <c r="AL289" i="9"/>
  <c r="AN289" i="9"/>
  <c r="AO289" i="9"/>
  <c r="AO452" i="9" s="1"/>
  <c r="AQ289" i="9"/>
  <c r="AS289" i="9"/>
  <c r="AU289" i="9"/>
  <c r="AV289" i="9"/>
  <c r="AW289" i="9"/>
  <c r="AX289" i="9"/>
  <c r="AX432" i="9" s="1"/>
  <c r="BI289" i="9"/>
  <c r="BI432" i="9" s="1"/>
  <c r="K290" i="9"/>
  <c r="L290" i="9"/>
  <c r="M290" i="9"/>
  <c r="N290" i="9"/>
  <c r="O290" i="9"/>
  <c r="O433" i="9" s="1"/>
  <c r="P290" i="9"/>
  <c r="Q290" i="9"/>
  <c r="R290" i="9"/>
  <c r="S290" i="9"/>
  <c r="T290" i="9"/>
  <c r="U290" i="9"/>
  <c r="V290" i="9"/>
  <c r="W290" i="9"/>
  <c r="Z290" i="9"/>
  <c r="AC290" i="9"/>
  <c r="AD290" i="9"/>
  <c r="AD453" i="9" s="1"/>
  <c r="AE290" i="9"/>
  <c r="AH290" i="9"/>
  <c r="AI290" i="9"/>
  <c r="AK290" i="9"/>
  <c r="AM290" i="9"/>
  <c r="AO290" i="9"/>
  <c r="AQ290" i="9"/>
  <c r="AQ433" i="9" s="1"/>
  <c r="AU290" i="9"/>
  <c r="AV290" i="9"/>
  <c r="AW290" i="9"/>
  <c r="AW433" i="9" s="1"/>
  <c r="AX290" i="9"/>
  <c r="BH290" i="9"/>
  <c r="BI290" i="9"/>
  <c r="BI433" i="9" s="1"/>
  <c r="K291" i="9"/>
  <c r="L291" i="9"/>
  <c r="L454" i="9" s="1"/>
  <c r="M291" i="9"/>
  <c r="N291" i="9"/>
  <c r="N454" i="9" s="1"/>
  <c r="O291" i="9"/>
  <c r="P291" i="9"/>
  <c r="Q291" i="9"/>
  <c r="R291" i="9"/>
  <c r="S291" i="9"/>
  <c r="S434" i="9" s="1"/>
  <c r="T291" i="9"/>
  <c r="U291" i="9"/>
  <c r="V291" i="9"/>
  <c r="V434" i="9" s="1"/>
  <c r="W291" i="9"/>
  <c r="Z291" i="9"/>
  <c r="AC291" i="9"/>
  <c r="AD291" i="9"/>
  <c r="AH291" i="9"/>
  <c r="AH434" i="9" s="1"/>
  <c r="AI291" i="9"/>
  <c r="AK291" i="9"/>
  <c r="AL291" i="9"/>
  <c r="AO291" i="9"/>
  <c r="AQ291" i="9"/>
  <c r="AT291" i="9"/>
  <c r="AU291" i="9"/>
  <c r="AV291" i="9"/>
  <c r="AW291" i="9"/>
  <c r="AX291" i="9"/>
  <c r="BI291" i="9"/>
  <c r="K292" i="9"/>
  <c r="L292" i="9"/>
  <c r="L455" i="9" s="1"/>
  <c r="M292" i="9"/>
  <c r="N292" i="9"/>
  <c r="O292" i="9"/>
  <c r="P292" i="9"/>
  <c r="Q292" i="9"/>
  <c r="R292" i="9"/>
  <c r="S292" i="9"/>
  <c r="T292" i="9"/>
  <c r="U292" i="9"/>
  <c r="V292" i="9"/>
  <c r="W292" i="9"/>
  <c r="Z292" i="9"/>
  <c r="AA292" i="9"/>
  <c r="AC292" i="9"/>
  <c r="AD292" i="9"/>
  <c r="AF292" i="9"/>
  <c r="AH292" i="9"/>
  <c r="AH435" i="9" s="1"/>
  <c r="AI292" i="9"/>
  <c r="AK292" i="9"/>
  <c r="AN292" i="9"/>
  <c r="AO292" i="9"/>
  <c r="AU292" i="9"/>
  <c r="AV292" i="9"/>
  <c r="AX292" i="9"/>
  <c r="BE292" i="9"/>
  <c r="BI292" i="9"/>
  <c r="BI435" i="9" s="1"/>
  <c r="BL292" i="9"/>
  <c r="K293" i="9"/>
  <c r="L293" i="9"/>
  <c r="L456" i="9" s="1"/>
  <c r="M293" i="9"/>
  <c r="N293" i="9"/>
  <c r="O293" i="9"/>
  <c r="O456" i="9" s="1"/>
  <c r="P293" i="9"/>
  <c r="Q293" i="9"/>
  <c r="R293" i="9"/>
  <c r="S293" i="9"/>
  <c r="S436" i="9" s="1"/>
  <c r="T293" i="9"/>
  <c r="U293" i="9"/>
  <c r="V293" i="9"/>
  <c r="V436" i="9" s="1"/>
  <c r="W293" i="9"/>
  <c r="X293" i="9"/>
  <c r="Z293" i="9"/>
  <c r="AC293" i="9"/>
  <c r="AD293" i="9"/>
  <c r="AE293" i="9"/>
  <c r="AF293" i="9"/>
  <c r="AH293" i="9"/>
  <c r="AI293" i="9"/>
  <c r="AK293" i="9"/>
  <c r="AM293" i="9"/>
  <c r="AM456" i="9" s="1"/>
  <c r="AN293" i="9"/>
  <c r="AO293" i="9"/>
  <c r="AV293" i="9"/>
  <c r="AW293" i="9"/>
  <c r="AX293" i="9"/>
  <c r="BI293" i="9"/>
  <c r="K294" i="9"/>
  <c r="L294" i="9"/>
  <c r="M294" i="9"/>
  <c r="N294" i="9"/>
  <c r="N437" i="9"/>
  <c r="O294" i="9"/>
  <c r="P294" i="9"/>
  <c r="Q294" i="9"/>
  <c r="R294" i="9"/>
  <c r="R437" i="9" s="1"/>
  <c r="S294" i="9"/>
  <c r="S437" i="9" s="1"/>
  <c r="T294" i="9"/>
  <c r="T457" i="9" s="1"/>
  <c r="U294" i="9"/>
  <c r="U457" i="9" s="1"/>
  <c r="V294" i="9"/>
  <c r="V437" i="9" s="1"/>
  <c r="W294" i="9"/>
  <c r="AC294" i="9"/>
  <c r="AD294" i="9"/>
  <c r="AD437" i="9" s="1"/>
  <c r="AE294" i="9"/>
  <c r="AF294" i="9"/>
  <c r="AH294" i="9"/>
  <c r="AI294" i="9"/>
  <c r="AK294" i="9"/>
  <c r="AL294" i="9"/>
  <c r="AM294" i="9"/>
  <c r="AM457" i="9" s="1"/>
  <c r="AN294" i="9"/>
  <c r="AO294" i="9"/>
  <c r="AU294" i="9"/>
  <c r="AW294" i="9"/>
  <c r="AX294" i="9"/>
  <c r="AX437" i="9" s="1"/>
  <c r="BI294" i="9"/>
  <c r="BI437" i="9" s="1"/>
  <c r="BL294" i="9"/>
  <c r="L297" i="9"/>
  <c r="M297" i="9"/>
  <c r="N297" i="9"/>
  <c r="Q297" i="9"/>
  <c r="R297" i="9"/>
  <c r="S297" i="9"/>
  <c r="T297" i="9"/>
  <c r="AX297" i="9"/>
  <c r="L298" i="9"/>
  <c r="M298" i="9"/>
  <c r="N298" i="9"/>
  <c r="Q298" i="9"/>
  <c r="R298" i="9"/>
  <c r="S298" i="9"/>
  <c r="T298" i="9"/>
  <c r="T441" i="9" s="1"/>
  <c r="AX298" i="9"/>
  <c r="L299" i="9"/>
  <c r="M299" i="9"/>
  <c r="M442" i="9" s="1"/>
  <c r="N299" i="9"/>
  <c r="N442" i="9" s="1"/>
  <c r="Q299" i="9"/>
  <c r="Q442" i="9" s="1"/>
  <c r="R299" i="9"/>
  <c r="S299" i="9"/>
  <c r="S442" i="9" s="1"/>
  <c r="T299" i="9"/>
  <c r="L300" i="9"/>
  <c r="L443" i="9" s="1"/>
  <c r="M300" i="9"/>
  <c r="N300" i="9"/>
  <c r="Q300" i="9"/>
  <c r="R300" i="9"/>
  <c r="S300" i="9"/>
  <c r="T300" i="9"/>
  <c r="AX300" i="9"/>
  <c r="AX443" i="9" s="1"/>
  <c r="L301" i="9"/>
  <c r="M301" i="9"/>
  <c r="N301" i="9"/>
  <c r="Q301" i="9"/>
  <c r="R301" i="9"/>
  <c r="S301" i="9"/>
  <c r="S444" i="9" s="1"/>
  <c r="T301" i="9"/>
  <c r="T444" i="9" s="1"/>
  <c r="AX301" i="9"/>
  <c r="L302" i="9"/>
  <c r="M302" i="9"/>
  <c r="N302" i="9"/>
  <c r="Q302" i="9"/>
  <c r="R302" i="9"/>
  <c r="R445" i="9" s="1"/>
  <c r="S302" i="9"/>
  <c r="T302" i="9"/>
  <c r="AX302" i="9"/>
  <c r="L303" i="9"/>
  <c r="L446" i="9" s="1"/>
  <c r="M303" i="9"/>
  <c r="N303" i="9"/>
  <c r="Q303" i="9"/>
  <c r="Q446" i="9" s="1"/>
  <c r="R303" i="9"/>
  <c r="S303" i="9"/>
  <c r="T303" i="9"/>
  <c r="AX303" i="9"/>
  <c r="L304" i="9"/>
  <c r="L447" i="9" s="1"/>
  <c r="M304" i="9"/>
  <c r="N304" i="9"/>
  <c r="Q304" i="9"/>
  <c r="Q447" i="9" s="1"/>
  <c r="R304" i="9"/>
  <c r="R447" i="9" s="1"/>
  <c r="S304" i="9"/>
  <c r="T304" i="9"/>
  <c r="AX304" i="9"/>
  <c r="AX447" i="9" s="1"/>
  <c r="L305" i="9"/>
  <c r="M305" i="9"/>
  <c r="M448" i="9" s="1"/>
  <c r="N305" i="9"/>
  <c r="Q305" i="9"/>
  <c r="Q448" i="9" s="1"/>
  <c r="R305" i="9"/>
  <c r="S305" i="9"/>
  <c r="T305" i="9"/>
  <c r="T448" i="9" s="1"/>
  <c r="AX305" i="9"/>
  <c r="L306" i="9"/>
  <c r="M306" i="9"/>
  <c r="N306" i="9"/>
  <c r="N449" i="9" s="1"/>
  <c r="Q306" i="9"/>
  <c r="R306" i="9"/>
  <c r="S306" i="9"/>
  <c r="T306" i="9"/>
  <c r="M307" i="9"/>
  <c r="Q307" i="9"/>
  <c r="Q450" i="9" s="1"/>
  <c r="R307" i="9"/>
  <c r="R450" i="9" s="1"/>
  <c r="S307" i="9"/>
  <c r="T307" i="9"/>
  <c r="AX307" i="9"/>
  <c r="Q308" i="9"/>
  <c r="Q451" i="9" s="1"/>
  <c r="R308" i="9"/>
  <c r="S308" i="9"/>
  <c r="T308" i="9"/>
  <c r="T451" i="9" s="1"/>
  <c r="AX308" i="9"/>
  <c r="Q309" i="9"/>
  <c r="R309" i="9"/>
  <c r="R452" i="9" s="1"/>
  <c r="S309" i="9"/>
  <c r="S452" i="9" s="1"/>
  <c r="T309" i="9"/>
  <c r="AX309" i="9"/>
  <c r="AX452" i="9" s="1"/>
  <c r="Q310" i="9"/>
  <c r="R310" i="9"/>
  <c r="S310" i="9"/>
  <c r="T310" i="9"/>
  <c r="AX310" i="9"/>
  <c r="Q311" i="9"/>
  <c r="R311" i="9"/>
  <c r="S311" i="9"/>
  <c r="S454" i="9" s="1"/>
  <c r="T311" i="9"/>
  <c r="AX311" i="9"/>
  <c r="Q312" i="9"/>
  <c r="R312" i="9"/>
  <c r="S312" i="9"/>
  <c r="S455" i="9" s="1"/>
  <c r="T312" i="9"/>
  <c r="T455" i="9" s="1"/>
  <c r="AX312" i="9"/>
  <c r="AX455" i="9" s="1"/>
  <c r="Q313" i="9"/>
  <c r="R313" i="9"/>
  <c r="S313" i="9"/>
  <c r="S456" i="9" s="1"/>
  <c r="T313" i="9"/>
  <c r="AX313" i="9"/>
  <c r="AX456" i="9" s="1"/>
  <c r="Q314" i="9"/>
  <c r="R314" i="9"/>
  <c r="S314" i="9"/>
  <c r="T314" i="9"/>
  <c r="AX314" i="9"/>
  <c r="AX457" i="9" s="1"/>
  <c r="AA339" i="9"/>
  <c r="AE339" i="9"/>
  <c r="AG339" i="9"/>
  <c r="AI339" i="9"/>
  <c r="AO339" i="9"/>
  <c r="AQ339" i="9"/>
  <c r="L340" i="9"/>
  <c r="Q340" i="9"/>
  <c r="Q380" i="9"/>
  <c r="Y340" i="9"/>
  <c r="AA340" i="9"/>
  <c r="AB340" i="9"/>
  <c r="AG340" i="9"/>
  <c r="AI340" i="9"/>
  <c r="AJ340" i="9"/>
  <c r="AO340" i="9"/>
  <c r="AR340" i="9"/>
  <c r="L341" i="9"/>
  <c r="R341" i="9"/>
  <c r="R381" i="9" s="1"/>
  <c r="U341" i="9"/>
  <c r="Z341" i="9"/>
  <c r="AH341" i="9"/>
  <c r="AH381" i="9" s="1"/>
  <c r="AM341" i="9"/>
  <c r="AP341" i="9"/>
  <c r="AR341" i="9"/>
  <c r="AR381" i="9" s="1"/>
  <c r="Q342" i="9"/>
  <c r="Y342" i="9"/>
  <c r="AB342" i="9"/>
  <c r="AG342" i="9"/>
  <c r="AN342" i="9"/>
  <c r="AO342" i="9"/>
  <c r="AX342" i="9"/>
  <c r="M343" i="9"/>
  <c r="S343" i="9"/>
  <c r="Z343" i="9"/>
  <c r="AB343" i="9"/>
  <c r="AB383" i="9" s="1"/>
  <c r="AE343" i="9"/>
  <c r="AJ343" i="9"/>
  <c r="AJ383" i="9" s="1"/>
  <c r="AP343" i="9"/>
  <c r="AS343" i="9"/>
  <c r="AX343" i="9"/>
  <c r="M344" i="9"/>
  <c r="M384" i="9" s="1"/>
  <c r="N344" i="9"/>
  <c r="P344" i="9"/>
  <c r="Q344" i="9"/>
  <c r="V344" i="9"/>
  <c r="W344" i="9"/>
  <c r="X344" i="9"/>
  <c r="Y344" i="9"/>
  <c r="Y384" i="9" s="1"/>
  <c r="Z344" i="9"/>
  <c r="AD344" i="9"/>
  <c r="AF344" i="9"/>
  <c r="AL344" i="9"/>
  <c r="AN344" i="9"/>
  <c r="AN384" i="9" s="1"/>
  <c r="AO344" i="9"/>
  <c r="AT344" i="9"/>
  <c r="BH344" i="9"/>
  <c r="P345" i="9"/>
  <c r="U345" i="9"/>
  <c r="X345" i="9"/>
  <c r="Y345" i="9"/>
  <c r="Z345" i="9"/>
  <c r="AA345" i="9"/>
  <c r="AF345" i="9"/>
  <c r="AN345" i="9"/>
  <c r="BH345" i="9"/>
  <c r="K346" i="9"/>
  <c r="N346" i="9"/>
  <c r="S346" i="9"/>
  <c r="V346" i="9"/>
  <c r="AA346" i="9"/>
  <c r="AD346" i="9"/>
  <c r="AI346" i="9"/>
  <c r="AL346" i="9"/>
  <c r="AL386" i="9" s="1"/>
  <c r="AQ346" i="9"/>
  <c r="AT346" i="9"/>
  <c r="BH346" i="9"/>
  <c r="K347" i="9"/>
  <c r="K387" i="9" s="1"/>
  <c r="O347" i="9"/>
  <c r="O387" i="9" s="1"/>
  <c r="Q347" i="9"/>
  <c r="S347" i="9"/>
  <c r="V347" i="9"/>
  <c r="X347" i="9"/>
  <c r="Y347" i="9"/>
  <c r="AA347" i="9"/>
  <c r="AE347" i="9"/>
  <c r="AG347" i="9"/>
  <c r="AI347" i="9"/>
  <c r="AM347" i="9"/>
  <c r="AN347" i="9"/>
  <c r="AO347" i="9"/>
  <c r="AQ347" i="9"/>
  <c r="K348" i="9"/>
  <c r="Q348" i="9"/>
  <c r="Y348" i="9"/>
  <c r="Z348" i="9"/>
  <c r="AH348" i="9"/>
  <c r="AH388" i="9" s="1"/>
  <c r="AP348" i="9"/>
  <c r="AX348" i="9"/>
  <c r="M349" i="9"/>
  <c r="Q349" i="9"/>
  <c r="T349" i="9"/>
  <c r="U349" i="9"/>
  <c r="U389" i="9" s="1"/>
  <c r="Y349" i="9"/>
  <c r="AB349" i="9"/>
  <c r="AG349" i="9"/>
  <c r="AO349" i="9"/>
  <c r="AT349" i="9"/>
  <c r="AU349" i="9"/>
  <c r="O350" i="9"/>
  <c r="P350" i="9"/>
  <c r="P390" i="9" s="1"/>
  <c r="Q350" i="9"/>
  <c r="R350" i="9"/>
  <c r="R390" i="9" s="1"/>
  <c r="T350" i="9"/>
  <c r="W350" i="9"/>
  <c r="Y350" i="9"/>
  <c r="AB350" i="9"/>
  <c r="AE350" i="9"/>
  <c r="AE390" i="9" s="1"/>
  <c r="AF350" i="9"/>
  <c r="AF390" i="9" s="1"/>
  <c r="AG350" i="9"/>
  <c r="AM350" i="9"/>
  <c r="AO350" i="9"/>
  <c r="AR350" i="9"/>
  <c r="AU350" i="9"/>
  <c r="AX350" i="9"/>
  <c r="K351" i="9"/>
  <c r="P351" i="9"/>
  <c r="S351" i="9"/>
  <c r="U351" i="9"/>
  <c r="X351" i="9"/>
  <c r="AA351" i="9"/>
  <c r="AB351" i="9"/>
  <c r="AF351" i="9"/>
  <c r="AI351" i="9"/>
  <c r="AJ351" i="9"/>
  <c r="AK351" i="9"/>
  <c r="AN351" i="9"/>
  <c r="AN391" i="9" s="1"/>
  <c r="AQ351" i="9"/>
  <c r="AQ391" i="9" s="1"/>
  <c r="AU351" i="9"/>
  <c r="M352" i="9"/>
  <c r="U352" i="9"/>
  <c r="V352" i="9"/>
  <c r="AC352" i="9"/>
  <c r="AE352" i="9"/>
  <c r="AK352" i="9"/>
  <c r="AS352" i="9"/>
  <c r="P353" i="9"/>
  <c r="Q353" i="9"/>
  <c r="R353" i="9"/>
  <c r="Z353" i="9"/>
  <c r="AE353" i="9"/>
  <c r="AG353" i="9"/>
  <c r="AH353" i="9"/>
  <c r="AK353" i="9"/>
  <c r="AM353" i="9"/>
  <c r="AO353" i="9"/>
  <c r="AP353" i="9"/>
  <c r="AU353" i="9"/>
  <c r="AX353" i="9"/>
  <c r="BH353" i="9"/>
  <c r="M354" i="9"/>
  <c r="N354" i="9"/>
  <c r="O354" i="9"/>
  <c r="U354" i="9"/>
  <c r="V354" i="9"/>
  <c r="AE354" i="9"/>
  <c r="AE394" i="9" s="1"/>
  <c r="AK354" i="9"/>
  <c r="AM354" i="9"/>
  <c r="AN354" i="9"/>
  <c r="AU354" i="9"/>
  <c r="AU394" i="9" s="1"/>
  <c r="M355" i="9"/>
  <c r="P355" i="9"/>
  <c r="U355" i="9"/>
  <c r="U395" i="9" s="1"/>
  <c r="X355" i="9"/>
  <c r="AC355" i="9"/>
  <c r="AF355" i="9"/>
  <c r="AG355" i="9"/>
  <c r="AK355" i="9"/>
  <c r="AO355" i="9"/>
  <c r="AS355" i="9"/>
  <c r="AS395" i="9" s="1"/>
  <c r="K356" i="9"/>
  <c r="L356" i="9"/>
  <c r="S356" i="9"/>
  <c r="V356" i="9"/>
  <c r="V396" i="9" s="1"/>
  <c r="Z356" i="9"/>
  <c r="AB356" i="9"/>
  <c r="AD356" i="9"/>
  <c r="AO356" i="9"/>
  <c r="AP356" i="9"/>
  <c r="AX356" i="9"/>
  <c r="L359" i="9"/>
  <c r="M359" i="9"/>
  <c r="W359" i="9"/>
  <c r="AB359" i="9"/>
  <c r="AD359" i="9"/>
  <c r="AM359" i="9"/>
  <c r="AR359" i="9"/>
  <c r="AU359" i="9"/>
  <c r="BL359" i="9"/>
  <c r="N360" i="9"/>
  <c r="O360" i="9"/>
  <c r="V360" i="9"/>
  <c r="W360" i="9"/>
  <c r="Y360" i="9"/>
  <c r="AD360" i="9"/>
  <c r="AE360" i="9"/>
  <c r="AG360" i="9"/>
  <c r="AL360" i="9"/>
  <c r="AM360" i="9"/>
  <c r="AN360" i="9"/>
  <c r="AO360" i="9"/>
  <c r="AT360" i="9"/>
  <c r="AU360" i="9"/>
  <c r="L361" i="9"/>
  <c r="O361" i="9"/>
  <c r="R361" i="9"/>
  <c r="Z361" i="9"/>
  <c r="AE361" i="9"/>
  <c r="AE381" i="9" s="1"/>
  <c r="AH361" i="9"/>
  <c r="AK361" i="9"/>
  <c r="AP361" i="9"/>
  <c r="AR361" i="9"/>
  <c r="K362" i="9"/>
  <c r="L362" i="9"/>
  <c r="M362" i="9"/>
  <c r="S362" i="9"/>
  <c r="U362" i="9"/>
  <c r="U382" i="9" s="1"/>
  <c r="AA362" i="9"/>
  <c r="AB362" i="9"/>
  <c r="AC362" i="9"/>
  <c r="AI362" i="9"/>
  <c r="AK362" i="9"/>
  <c r="AL362" i="9"/>
  <c r="AT362" i="9"/>
  <c r="O363" i="9"/>
  <c r="Q363" i="9"/>
  <c r="R363" i="9"/>
  <c r="Y363" i="9"/>
  <c r="AG363" i="9"/>
  <c r="AH363" i="9"/>
  <c r="AP363" i="9"/>
  <c r="M364" i="9"/>
  <c r="Q364" i="9"/>
  <c r="Q384" i="9" s="1"/>
  <c r="X364" i="9"/>
  <c r="X384" i="9" s="1"/>
  <c r="Y364" i="9"/>
  <c r="AA364" i="9"/>
  <c r="AA384" i="9" s="1"/>
  <c r="AB364" i="9"/>
  <c r="AF364" i="9"/>
  <c r="AF384" i="9" s="1"/>
  <c r="AI364" i="9"/>
  <c r="AI384" i="9" s="1"/>
  <c r="AJ364" i="9"/>
  <c r="AJ384" i="9" s="1"/>
  <c r="AL364" i="9"/>
  <c r="AN364" i="9"/>
  <c r="AO364" i="9"/>
  <c r="L365" i="9"/>
  <c r="P365" i="9"/>
  <c r="T365" i="9"/>
  <c r="W365" i="9"/>
  <c r="AB365" i="9"/>
  <c r="AJ365" i="9"/>
  <c r="AN365" i="9"/>
  <c r="AR365" i="9"/>
  <c r="AT366" i="9"/>
  <c r="AT386" i="9" s="1"/>
  <c r="M367" i="9"/>
  <c r="Q367" i="9"/>
  <c r="Y367" i="9"/>
  <c r="AG367" i="9"/>
  <c r="K368" i="9"/>
  <c r="R368" i="9"/>
  <c r="S368" i="9"/>
  <c r="Z368" i="9"/>
  <c r="Z388" i="9" s="1"/>
  <c r="AA368" i="9"/>
  <c r="AH368" i="9"/>
  <c r="AI368" i="9"/>
  <c r="AN368" i="9"/>
  <c r="AP368" i="9"/>
  <c r="AK369" i="9"/>
  <c r="AR369" i="9"/>
  <c r="O370" i="9"/>
  <c r="R370" i="9"/>
  <c r="W370" i="9"/>
  <c r="X390" i="9"/>
  <c r="Z370" i="9"/>
  <c r="AC370" i="9"/>
  <c r="AE370" i="9"/>
  <c r="AH370" i="9"/>
  <c r="AM370" i="9"/>
  <c r="AU370" i="9"/>
  <c r="AX370" i="9"/>
  <c r="AX390" i="9" s="1"/>
  <c r="K371" i="9"/>
  <c r="K391" i="9" s="1"/>
  <c r="P371" i="9"/>
  <c r="P391" i="9" s="1"/>
  <c r="S371" i="9"/>
  <c r="S391" i="9" s="1"/>
  <c r="X371" i="9"/>
  <c r="AA371" i="9"/>
  <c r="AA391" i="9" s="1"/>
  <c r="AF371" i="9"/>
  <c r="AI371" i="9"/>
  <c r="AI391" i="9" s="1"/>
  <c r="AJ371" i="9"/>
  <c r="AN371" i="9"/>
  <c r="AQ371" i="9"/>
  <c r="L372" i="9"/>
  <c r="M372" i="9"/>
  <c r="N372" i="9"/>
  <c r="X372" i="9"/>
  <c r="Z372" i="9"/>
  <c r="AQ372" i="9"/>
  <c r="AR372" i="9"/>
  <c r="P373" i="9"/>
  <c r="X373" i="9"/>
  <c r="AF373" i="9"/>
  <c r="AM373" i="9"/>
  <c r="AP373" i="9"/>
  <c r="AP393" i="9" s="1"/>
  <c r="M374" i="9"/>
  <c r="M394" i="9" s="1"/>
  <c r="Z374" i="9"/>
  <c r="AC374" i="9"/>
  <c r="AE374" i="9"/>
  <c r="AG374" i="9"/>
  <c r="AH374" i="9"/>
  <c r="AO374" i="9"/>
  <c r="AP374" i="9"/>
  <c r="AT374" i="9"/>
  <c r="AT394" i="9" s="1"/>
  <c r="L375" i="9"/>
  <c r="M375" i="9"/>
  <c r="M395" i="9" s="1"/>
  <c r="P375" i="9"/>
  <c r="T375" i="9"/>
  <c r="X375" i="9"/>
  <c r="Y375" i="9"/>
  <c r="AB375" i="9"/>
  <c r="AC395" i="9"/>
  <c r="AF375" i="9"/>
  <c r="AN375" i="9"/>
  <c r="AR375" i="9"/>
  <c r="L376" i="9"/>
  <c r="N376" i="9"/>
  <c r="V376" i="9"/>
  <c r="W376" i="9"/>
  <c r="AB376" i="9"/>
  <c r="AD376" i="9"/>
  <c r="AE376" i="9"/>
  <c r="AG376" i="9"/>
  <c r="AI376" i="9"/>
  <c r="AJ376" i="9"/>
  <c r="AM376" i="9"/>
  <c r="AN376" i="9"/>
  <c r="AR376" i="9"/>
  <c r="AV376" i="9"/>
  <c r="BL376" i="9"/>
  <c r="Y380" i="9"/>
  <c r="AO384" i="9"/>
  <c r="AO387" i="9"/>
  <c r="Y388" i="9"/>
  <c r="O390" i="9"/>
  <c r="W390" i="9"/>
  <c r="AU390" i="9"/>
  <c r="AC391" i="9"/>
  <c r="R400" i="9"/>
  <c r="Z400" i="9"/>
  <c r="AA400" i="9"/>
  <c r="L401" i="9"/>
  <c r="P401" i="9"/>
  <c r="Q401" i="9"/>
  <c r="T401" i="9"/>
  <c r="AF401" i="9"/>
  <c r="AJ401" i="9"/>
  <c r="Y402" i="9"/>
  <c r="AI402" i="9"/>
  <c r="T403" i="9"/>
  <c r="AJ403" i="9"/>
  <c r="AT403" i="9"/>
  <c r="AX403" i="9"/>
  <c r="S404" i="9"/>
  <c r="AA404" i="9"/>
  <c r="N405" i="9"/>
  <c r="S405" i="9"/>
  <c r="V405" i="9"/>
  <c r="AJ405" i="9"/>
  <c r="AX405" i="9"/>
  <c r="M406" i="9"/>
  <c r="Y406" i="9"/>
  <c r="AO406" i="9"/>
  <c r="O407" i="9"/>
  <c r="R407" i="9"/>
  <c r="AH407" i="9"/>
  <c r="AJ407" i="9"/>
  <c r="L408" i="9"/>
  <c r="M408" i="9"/>
  <c r="Q408" i="9"/>
  <c r="T408" i="9"/>
  <c r="AB408" i="9"/>
  <c r="AI408" i="9"/>
  <c r="AT408" i="9"/>
  <c r="P409" i="9"/>
  <c r="Q409" i="9"/>
  <c r="R409" i="9"/>
  <c r="AH409" i="9"/>
  <c r="AK409" i="9"/>
  <c r="AP409" i="9"/>
  <c r="AA410" i="9"/>
  <c r="AI410" i="9"/>
  <c r="AQ410" i="9"/>
  <c r="AX410" i="9"/>
  <c r="L411" i="9"/>
  <c r="R411" i="9"/>
  <c r="T411" i="9"/>
  <c r="Y411" i="9"/>
  <c r="Z411" i="9"/>
  <c r="AB411" i="9"/>
  <c r="AH411" i="9"/>
  <c r="L412" i="9"/>
  <c r="M412" i="9"/>
  <c r="R412" i="9"/>
  <c r="S412" i="9"/>
  <c r="T412" i="9"/>
  <c r="AP412" i="9"/>
  <c r="AT412" i="9"/>
  <c r="AX412" i="9"/>
  <c r="N413" i="9"/>
  <c r="P413" i="9"/>
  <c r="V413" i="9"/>
  <c r="AF413" i="9"/>
  <c r="AN413" i="9"/>
  <c r="AQ413" i="9"/>
  <c r="Q414" i="9"/>
  <c r="R414" i="9"/>
  <c r="AB414" i="9"/>
  <c r="AJ414" i="9"/>
  <c r="M415" i="9"/>
  <c r="AT415" i="9"/>
  <c r="L416" i="9"/>
  <c r="R416" i="9"/>
  <c r="AH416" i="9"/>
  <c r="AP416" i="9"/>
  <c r="AQ416" i="9"/>
  <c r="V417" i="9"/>
  <c r="AT417" i="9"/>
  <c r="L421" i="9"/>
  <c r="Q421" i="9"/>
  <c r="T421" i="9"/>
  <c r="AQ421" i="9"/>
  <c r="S422" i="9"/>
  <c r="V422" i="9"/>
  <c r="AI422" i="9"/>
  <c r="AT422" i="9"/>
  <c r="K423" i="9"/>
  <c r="Q423" i="9"/>
  <c r="R423" i="9"/>
  <c r="V423" i="9"/>
  <c r="AI423" i="9"/>
  <c r="O424" i="9"/>
  <c r="AF424" i="9"/>
  <c r="Q425" i="9"/>
  <c r="AI425" i="9"/>
  <c r="T426" i="9"/>
  <c r="AI426" i="9"/>
  <c r="BI426" i="9"/>
  <c r="Q427" i="9"/>
  <c r="R427" i="9"/>
  <c r="AA427" i="9"/>
  <c r="K428" i="9"/>
  <c r="Q428" i="9"/>
  <c r="T428" i="9"/>
  <c r="AC428" i="9"/>
  <c r="R429" i="9"/>
  <c r="AH429" i="9"/>
  <c r="M430" i="9"/>
  <c r="S430" i="9"/>
  <c r="X430" i="9"/>
  <c r="AN430" i="9"/>
  <c r="P431" i="9"/>
  <c r="T431" i="9"/>
  <c r="AG431" i="9"/>
  <c r="AH431" i="9"/>
  <c r="K432" i="9"/>
  <c r="S432" i="9"/>
  <c r="AL432" i="9"/>
  <c r="P433" i="9"/>
  <c r="S433" i="9"/>
  <c r="V433" i="9"/>
  <c r="AT434" i="9"/>
  <c r="BI434" i="9"/>
  <c r="K435" i="9"/>
  <c r="P435" i="9"/>
  <c r="S435" i="9"/>
  <c r="Q436" i="9"/>
  <c r="R436" i="9"/>
  <c r="T436" i="9"/>
  <c r="P437" i="9"/>
  <c r="Q437" i="9"/>
  <c r="AI437" i="9"/>
  <c r="K440" i="9"/>
  <c r="M440" i="9"/>
  <c r="T440" i="9"/>
  <c r="U440" i="9"/>
  <c r="AI440" i="9"/>
  <c r="L441" i="9"/>
  <c r="M441" i="9"/>
  <c r="AX441" i="9"/>
  <c r="O442" i="9"/>
  <c r="AI442" i="9"/>
  <c r="K443" i="9"/>
  <c r="N443" i="9"/>
  <c r="O443" i="9"/>
  <c r="Q443" i="9"/>
  <c r="U443" i="9"/>
  <c r="K444" i="9"/>
  <c r="L444" i="9"/>
  <c r="P444" i="9"/>
  <c r="K445" i="9"/>
  <c r="L445" i="9"/>
  <c r="T445" i="9"/>
  <c r="O446" i="9"/>
  <c r="S446" i="9"/>
  <c r="W446" i="9"/>
  <c r="AO446" i="9"/>
  <c r="P447" i="9"/>
  <c r="AO447" i="9"/>
  <c r="L448" i="9"/>
  <c r="AI448" i="9"/>
  <c r="O449" i="9"/>
  <c r="R449" i="9"/>
  <c r="AI449" i="9"/>
  <c r="N450" i="9"/>
  <c r="P450" i="9"/>
  <c r="S450" i="9"/>
  <c r="K451" i="9"/>
  <c r="M451" i="9"/>
  <c r="O451" i="9"/>
  <c r="U451" i="9"/>
  <c r="AP451" i="9"/>
  <c r="K452" i="9"/>
  <c r="O453" i="9"/>
  <c r="P453" i="9"/>
  <c r="R453" i="9"/>
  <c r="M454" i="9"/>
  <c r="P454" i="9"/>
  <c r="T454" i="9"/>
  <c r="W454" i="9"/>
  <c r="K455" i="9"/>
  <c r="O455" i="9"/>
  <c r="P455" i="9"/>
  <c r="Q455" i="9"/>
  <c r="W455" i="9"/>
  <c r="P456" i="9"/>
  <c r="Q456" i="9"/>
  <c r="R456" i="9"/>
  <c r="T456" i="9"/>
  <c r="AE456" i="9"/>
  <c r="AI456" i="9"/>
  <c r="L457" i="9"/>
  <c r="P457" i="9"/>
  <c r="Q457" i="9"/>
  <c r="AE457" i="9"/>
  <c r="AI457" i="9"/>
  <c r="C216" i="9"/>
  <c r="D216" i="9"/>
  <c r="D359" i="9" s="1"/>
  <c r="E216" i="9"/>
  <c r="F216" i="9"/>
  <c r="G216" i="9"/>
  <c r="H216" i="9"/>
  <c r="C217" i="9"/>
  <c r="D217" i="9"/>
  <c r="E217" i="9"/>
  <c r="F217" i="9"/>
  <c r="F360" i="9" s="1"/>
  <c r="C218" i="9"/>
  <c r="C361" i="9" s="1"/>
  <c r="D218" i="9"/>
  <c r="E218" i="9"/>
  <c r="F218" i="9"/>
  <c r="G218" i="9"/>
  <c r="C219" i="9"/>
  <c r="D219" i="9"/>
  <c r="E219" i="9"/>
  <c r="E362" i="9" s="1"/>
  <c r="F219" i="9"/>
  <c r="G219" i="9"/>
  <c r="C220" i="9"/>
  <c r="D220" i="9"/>
  <c r="E220" i="9"/>
  <c r="E363" i="9" s="1"/>
  <c r="F220" i="9"/>
  <c r="G220" i="9"/>
  <c r="C221" i="9"/>
  <c r="C364" i="9" s="1"/>
  <c r="C384" i="9" s="1"/>
  <c r="D221" i="9"/>
  <c r="E221" i="9"/>
  <c r="F221" i="9"/>
  <c r="G221" i="9"/>
  <c r="G364" i="9" s="1"/>
  <c r="H221" i="9"/>
  <c r="C222" i="9"/>
  <c r="D222" i="9"/>
  <c r="E222" i="9"/>
  <c r="E365" i="9" s="1"/>
  <c r="F222" i="9"/>
  <c r="G222" i="9"/>
  <c r="C223" i="9"/>
  <c r="D223" i="9"/>
  <c r="E223" i="9"/>
  <c r="F223" i="9"/>
  <c r="G223" i="9"/>
  <c r="C224" i="9"/>
  <c r="D224" i="9"/>
  <c r="D367" i="9" s="1"/>
  <c r="E224" i="9"/>
  <c r="F224" i="9"/>
  <c r="G224" i="9"/>
  <c r="C225" i="9"/>
  <c r="D225" i="9"/>
  <c r="E225" i="9"/>
  <c r="F225" i="9"/>
  <c r="G225" i="9"/>
  <c r="G368" i="9" s="1"/>
  <c r="H225" i="9"/>
  <c r="C226" i="9"/>
  <c r="D226" i="9"/>
  <c r="E226" i="9"/>
  <c r="F226" i="9"/>
  <c r="C227" i="9"/>
  <c r="D227" i="9"/>
  <c r="E227" i="9"/>
  <c r="E370" i="9" s="1"/>
  <c r="F227" i="9"/>
  <c r="G227" i="9"/>
  <c r="H227" i="9"/>
  <c r="C228" i="9"/>
  <c r="D228" i="9"/>
  <c r="E228" i="9"/>
  <c r="F228" i="9"/>
  <c r="F371" i="9" s="1"/>
  <c r="G228" i="9"/>
  <c r="H228" i="9"/>
  <c r="C229" i="9"/>
  <c r="D229" i="9"/>
  <c r="E229" i="9"/>
  <c r="F229" i="9"/>
  <c r="G229" i="9"/>
  <c r="H229" i="9"/>
  <c r="C230" i="9"/>
  <c r="D230" i="9"/>
  <c r="E230" i="9"/>
  <c r="F230" i="9"/>
  <c r="G230" i="9"/>
  <c r="H230" i="9"/>
  <c r="C231" i="9"/>
  <c r="C374" i="9" s="1"/>
  <c r="D231" i="9"/>
  <c r="E231" i="9"/>
  <c r="E374" i="9" s="1"/>
  <c r="F231" i="9"/>
  <c r="G231" i="9"/>
  <c r="H231" i="9"/>
  <c r="C232" i="9"/>
  <c r="D232" i="9"/>
  <c r="E232" i="9"/>
  <c r="F232" i="9"/>
  <c r="F375" i="9" s="1"/>
  <c r="G232" i="9"/>
  <c r="C233" i="9"/>
  <c r="D233" i="9"/>
  <c r="E233" i="9"/>
  <c r="F233" i="9"/>
  <c r="G233" i="9"/>
  <c r="B217" i="9"/>
  <c r="B218" i="9"/>
  <c r="B361" i="9" s="1"/>
  <c r="B219" i="9"/>
  <c r="B220" i="9"/>
  <c r="B221" i="9"/>
  <c r="B222" i="9"/>
  <c r="B223" i="9"/>
  <c r="B224" i="9"/>
  <c r="B225" i="9"/>
  <c r="B226" i="9"/>
  <c r="B369" i="9" s="1"/>
  <c r="B227" i="9"/>
  <c r="B228" i="9"/>
  <c r="B229" i="9"/>
  <c r="B230" i="9"/>
  <c r="B231" i="9"/>
  <c r="B232" i="9"/>
  <c r="B233" i="9"/>
  <c r="B216" i="9"/>
  <c r="B359" i="9" s="1"/>
  <c r="C196" i="9"/>
  <c r="D196" i="9"/>
  <c r="E196" i="9"/>
  <c r="F196" i="9"/>
  <c r="G196" i="9"/>
  <c r="G359" i="9" s="1"/>
  <c r="H196" i="9"/>
  <c r="C197" i="9"/>
  <c r="C360" i="9" s="1"/>
  <c r="D197" i="9"/>
  <c r="E197" i="9"/>
  <c r="E340" i="9" s="1"/>
  <c r="F197" i="9"/>
  <c r="C198" i="9"/>
  <c r="D198" i="9"/>
  <c r="E198" i="9"/>
  <c r="F198" i="9"/>
  <c r="G198" i="9"/>
  <c r="G341" i="9" s="1"/>
  <c r="C199" i="9"/>
  <c r="D199" i="9"/>
  <c r="E199" i="9"/>
  <c r="F199" i="9"/>
  <c r="G199" i="9"/>
  <c r="H199" i="9"/>
  <c r="C200" i="9"/>
  <c r="D200" i="9"/>
  <c r="E200" i="9"/>
  <c r="F200" i="9"/>
  <c r="F343" i="9" s="1"/>
  <c r="C201" i="9"/>
  <c r="D201" i="9"/>
  <c r="E201" i="9"/>
  <c r="E364" i="9" s="1"/>
  <c r="F201" i="9"/>
  <c r="G201" i="9"/>
  <c r="C202" i="9"/>
  <c r="D202" i="9"/>
  <c r="E202" i="9"/>
  <c r="F202" i="9"/>
  <c r="C203" i="9"/>
  <c r="D203" i="9"/>
  <c r="E203" i="9"/>
  <c r="F203" i="9"/>
  <c r="F346" i="9" s="1"/>
  <c r="G203" i="9"/>
  <c r="H203" i="9"/>
  <c r="C204" i="9"/>
  <c r="D204" i="9"/>
  <c r="E204" i="9"/>
  <c r="E367" i="9" s="1"/>
  <c r="F204" i="9"/>
  <c r="G204" i="9"/>
  <c r="H204" i="9"/>
  <c r="C205" i="9"/>
  <c r="D205" i="9"/>
  <c r="E205" i="9"/>
  <c r="F205" i="9"/>
  <c r="G205" i="9"/>
  <c r="H205" i="9"/>
  <c r="C206" i="9"/>
  <c r="D206" i="9"/>
  <c r="E206" i="9"/>
  <c r="F206" i="9"/>
  <c r="G206" i="9"/>
  <c r="H206" i="9"/>
  <c r="C207" i="9"/>
  <c r="D207" i="9"/>
  <c r="E207" i="9"/>
  <c r="F207" i="9"/>
  <c r="G207" i="9"/>
  <c r="G370" i="9" s="1"/>
  <c r="C208" i="9"/>
  <c r="D208" i="9"/>
  <c r="E208" i="9"/>
  <c r="F208" i="9"/>
  <c r="C209" i="9"/>
  <c r="D209" i="9"/>
  <c r="E209" i="9"/>
  <c r="E372" i="9" s="1"/>
  <c r="F209" i="9"/>
  <c r="C210" i="9"/>
  <c r="D210" i="9"/>
  <c r="E210" i="9"/>
  <c r="F210" i="9"/>
  <c r="G210" i="9"/>
  <c r="C211" i="9"/>
  <c r="D211" i="9"/>
  <c r="E211" i="9"/>
  <c r="F211" i="9"/>
  <c r="F354" i="9" s="1"/>
  <c r="G211" i="9"/>
  <c r="C212" i="9"/>
  <c r="D212" i="9"/>
  <c r="D355" i="9" s="1"/>
  <c r="E212" i="9"/>
  <c r="F212" i="9"/>
  <c r="G212" i="9"/>
  <c r="H212" i="9"/>
  <c r="C213" i="9"/>
  <c r="C376" i="9" s="1"/>
  <c r="D213" i="9"/>
  <c r="E213" i="9"/>
  <c r="F213" i="9"/>
  <c r="F356" i="9" s="1"/>
  <c r="G213" i="9"/>
  <c r="G356" i="9" s="1"/>
  <c r="H213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352" i="9" s="1"/>
  <c r="B210" i="9"/>
  <c r="B211" i="9"/>
  <c r="B212" i="9"/>
  <c r="B213" i="9"/>
  <c r="B196" i="9"/>
  <c r="C176" i="9"/>
  <c r="D176" i="9"/>
  <c r="E176" i="9"/>
  <c r="E339" i="9" s="1"/>
  <c r="F176" i="9"/>
  <c r="G176" i="9"/>
  <c r="H176" i="9"/>
  <c r="H339" i="9" s="1"/>
  <c r="C177" i="9"/>
  <c r="D177" i="9"/>
  <c r="E177" i="9"/>
  <c r="F177" i="9"/>
  <c r="G177" i="9"/>
  <c r="C178" i="9"/>
  <c r="D178" i="9"/>
  <c r="E178" i="9"/>
  <c r="F178" i="9"/>
  <c r="G178" i="9"/>
  <c r="H178" i="9"/>
  <c r="C179" i="9"/>
  <c r="D179" i="9"/>
  <c r="E179" i="9"/>
  <c r="F179" i="9"/>
  <c r="G179" i="9"/>
  <c r="H179" i="9"/>
  <c r="C180" i="9"/>
  <c r="D180" i="9"/>
  <c r="D343" i="9" s="1"/>
  <c r="E180" i="9"/>
  <c r="E343" i="9"/>
  <c r="F180" i="9"/>
  <c r="G180" i="9"/>
  <c r="C181" i="9"/>
  <c r="C344" i="9" s="1"/>
  <c r="D181" i="9"/>
  <c r="E181" i="9"/>
  <c r="F181" i="9"/>
  <c r="F344" i="9" s="1"/>
  <c r="G181" i="9"/>
  <c r="C182" i="9"/>
  <c r="D182" i="9"/>
  <c r="E182" i="9"/>
  <c r="E345" i="9" s="1"/>
  <c r="F182" i="9"/>
  <c r="G182" i="9"/>
  <c r="H182" i="9"/>
  <c r="C183" i="9"/>
  <c r="D183" i="9"/>
  <c r="E183" i="9"/>
  <c r="F183" i="9"/>
  <c r="G183" i="9"/>
  <c r="H183" i="9"/>
  <c r="H346" i="9" s="1"/>
  <c r="C184" i="9"/>
  <c r="D184" i="9"/>
  <c r="E184" i="9"/>
  <c r="F184" i="9"/>
  <c r="F347" i="9" s="1"/>
  <c r="G184" i="9"/>
  <c r="C185" i="9"/>
  <c r="D185" i="9"/>
  <c r="E185" i="9"/>
  <c r="F185" i="9"/>
  <c r="G185" i="9"/>
  <c r="G348" i="9" s="1"/>
  <c r="H185" i="9"/>
  <c r="C186" i="9"/>
  <c r="D186" i="9"/>
  <c r="E186" i="9"/>
  <c r="F186" i="9"/>
  <c r="G186" i="9"/>
  <c r="C187" i="9"/>
  <c r="D187" i="9"/>
  <c r="E187" i="9"/>
  <c r="F187" i="9"/>
  <c r="G187" i="9"/>
  <c r="H187" i="9"/>
  <c r="C188" i="9"/>
  <c r="C351" i="9" s="1"/>
  <c r="D188" i="9"/>
  <c r="E188" i="9"/>
  <c r="F188" i="9"/>
  <c r="F351" i="9" s="1"/>
  <c r="F391" i="9" s="1"/>
  <c r="G188" i="9"/>
  <c r="C189" i="9"/>
  <c r="C352" i="9" s="1"/>
  <c r="D189" i="9"/>
  <c r="E189" i="9"/>
  <c r="F189" i="9"/>
  <c r="G189" i="9"/>
  <c r="H189" i="9"/>
  <c r="C190" i="9"/>
  <c r="D190" i="9"/>
  <c r="E190" i="9"/>
  <c r="E353" i="9" s="1"/>
  <c r="F190" i="9"/>
  <c r="G190" i="9"/>
  <c r="H190" i="9"/>
  <c r="C191" i="9"/>
  <c r="D191" i="9"/>
  <c r="E191" i="9"/>
  <c r="E354" i="9" s="1"/>
  <c r="F191" i="9"/>
  <c r="G191" i="9"/>
  <c r="G354" i="9" s="1"/>
  <c r="H191" i="9"/>
  <c r="C192" i="9"/>
  <c r="D192" i="9"/>
  <c r="E192" i="9"/>
  <c r="F192" i="9"/>
  <c r="G192" i="9"/>
  <c r="H192" i="9"/>
  <c r="H355" i="9" s="1"/>
  <c r="C193" i="9"/>
  <c r="C356" i="9" s="1"/>
  <c r="D193" i="9"/>
  <c r="E193" i="9"/>
  <c r="F193" i="9"/>
  <c r="G193" i="9"/>
  <c r="B177" i="9"/>
  <c r="B340" i="9" s="1"/>
  <c r="B178" i="9"/>
  <c r="B179" i="9"/>
  <c r="B342" i="9" s="1"/>
  <c r="B180" i="9"/>
  <c r="B343" i="9" s="1"/>
  <c r="B181" i="9"/>
  <c r="B182" i="9"/>
  <c r="B183" i="9"/>
  <c r="B184" i="9"/>
  <c r="B185" i="9"/>
  <c r="B348" i="9" s="1"/>
  <c r="B186" i="9"/>
  <c r="B187" i="9"/>
  <c r="B188" i="9"/>
  <c r="B189" i="9"/>
  <c r="B190" i="9"/>
  <c r="B191" i="9"/>
  <c r="B192" i="9"/>
  <c r="B193" i="9"/>
  <c r="B176" i="9"/>
  <c r="F153" i="9"/>
  <c r="F132" i="9"/>
  <c r="D334" i="9"/>
  <c r="D314" i="9"/>
  <c r="C334" i="9"/>
  <c r="C314" i="9"/>
  <c r="B334" i="9"/>
  <c r="B314" i="9"/>
  <c r="D333" i="9"/>
  <c r="D313" i="9"/>
  <c r="C333" i="9"/>
  <c r="C313" i="9"/>
  <c r="B333" i="9"/>
  <c r="B313" i="9"/>
  <c r="D332" i="9"/>
  <c r="D312" i="9"/>
  <c r="C332" i="9"/>
  <c r="C312" i="9"/>
  <c r="B332" i="9"/>
  <c r="B312" i="9"/>
  <c r="D331" i="9"/>
  <c r="D311" i="9"/>
  <c r="C331" i="9"/>
  <c r="C311" i="9"/>
  <c r="B331" i="9"/>
  <c r="B311" i="9"/>
  <c r="B474" i="9" s="1"/>
  <c r="D330" i="9"/>
  <c r="D310" i="9"/>
  <c r="C330" i="9"/>
  <c r="C310" i="9"/>
  <c r="B330" i="9"/>
  <c r="B310" i="9"/>
  <c r="D329" i="9"/>
  <c r="D309" i="9"/>
  <c r="C329" i="9"/>
  <c r="C309" i="9"/>
  <c r="B329" i="9"/>
  <c r="B309" i="9"/>
  <c r="D328" i="9"/>
  <c r="D308" i="9"/>
  <c r="C328" i="9"/>
  <c r="C308" i="9"/>
  <c r="B328" i="9"/>
  <c r="B308" i="9"/>
  <c r="D327" i="9"/>
  <c r="D307" i="9"/>
  <c r="C327" i="9"/>
  <c r="C307" i="9"/>
  <c r="B327" i="9"/>
  <c r="B307" i="9"/>
  <c r="D326" i="9"/>
  <c r="D306" i="9"/>
  <c r="C326" i="9"/>
  <c r="C306" i="9"/>
  <c r="B326" i="9"/>
  <c r="B306" i="9"/>
  <c r="D325" i="9"/>
  <c r="D305" i="9"/>
  <c r="C325" i="9"/>
  <c r="C305" i="9"/>
  <c r="B325" i="9"/>
  <c r="B468" i="9" s="1"/>
  <c r="B305" i="9"/>
  <c r="D324" i="9"/>
  <c r="D304" i="9"/>
  <c r="D467" i="9"/>
  <c r="C324" i="9"/>
  <c r="C304" i="9"/>
  <c r="B324" i="9"/>
  <c r="B304" i="9"/>
  <c r="B467" i="9" s="1"/>
  <c r="D323" i="9"/>
  <c r="D466" i="9" s="1"/>
  <c r="D303" i="9"/>
  <c r="C323" i="9"/>
  <c r="C303" i="9"/>
  <c r="B323" i="9"/>
  <c r="B303" i="9"/>
  <c r="D322" i="9"/>
  <c r="D302" i="9"/>
  <c r="D465" i="9" s="1"/>
  <c r="C322" i="9"/>
  <c r="C302" i="9"/>
  <c r="B322" i="9"/>
  <c r="B302" i="9"/>
  <c r="D321" i="9"/>
  <c r="D301" i="9"/>
  <c r="C321" i="9"/>
  <c r="C301" i="9"/>
  <c r="B321" i="9"/>
  <c r="B301" i="9"/>
  <c r="D320" i="9"/>
  <c r="D300" i="9"/>
  <c r="C320" i="9"/>
  <c r="C300" i="9"/>
  <c r="B320" i="9"/>
  <c r="B300" i="9"/>
  <c r="D319" i="9"/>
  <c r="D299" i="9"/>
  <c r="C319" i="9"/>
  <c r="C299" i="9"/>
  <c r="C462" i="9" s="1"/>
  <c r="B319" i="9"/>
  <c r="B299" i="9"/>
  <c r="D318" i="9"/>
  <c r="D298" i="9"/>
  <c r="C318" i="9"/>
  <c r="C298" i="9"/>
  <c r="B318" i="9"/>
  <c r="B298" i="9"/>
  <c r="D317" i="9"/>
  <c r="D460" i="9" s="1"/>
  <c r="D297" i="9"/>
  <c r="C317" i="9"/>
  <c r="C297" i="9"/>
  <c r="B317" i="9"/>
  <c r="B297" i="9"/>
  <c r="F111" i="9"/>
  <c r="E314" i="9"/>
  <c r="E457" i="9" s="1"/>
  <c r="E294" i="9"/>
  <c r="D294" i="9"/>
  <c r="D457" i="9" s="1"/>
  <c r="C294" i="9"/>
  <c r="B294" i="9"/>
  <c r="E313" i="9"/>
  <c r="E293" i="9"/>
  <c r="E436" i="9" s="1"/>
  <c r="D293" i="9"/>
  <c r="D436" i="9" s="1"/>
  <c r="C293" i="9"/>
  <c r="B293" i="9"/>
  <c r="E312" i="9"/>
  <c r="E292" i="9"/>
  <c r="D292" i="9"/>
  <c r="C292" i="9"/>
  <c r="B292" i="9"/>
  <c r="B455" i="9" s="1"/>
  <c r="F291" i="9"/>
  <c r="E311" i="9"/>
  <c r="E291" i="9"/>
  <c r="D291" i="9"/>
  <c r="C291" i="9"/>
  <c r="C454" i="9" s="1"/>
  <c r="B291" i="9"/>
  <c r="E310" i="9"/>
  <c r="E290" i="9"/>
  <c r="D290" i="9"/>
  <c r="D453" i="9" s="1"/>
  <c r="C290" i="9"/>
  <c r="B290" i="9"/>
  <c r="F289" i="9"/>
  <c r="E309" i="9"/>
  <c r="E289" i="9"/>
  <c r="E452" i="9" s="1"/>
  <c r="D289" i="9"/>
  <c r="C289" i="9"/>
  <c r="B289" i="9"/>
  <c r="E308" i="9"/>
  <c r="E288" i="9"/>
  <c r="E431" i="9" s="1"/>
  <c r="D288" i="9"/>
  <c r="D451" i="9" s="1"/>
  <c r="C288" i="9"/>
  <c r="B288" i="9"/>
  <c r="E307" i="9"/>
  <c r="E287" i="9"/>
  <c r="D287" i="9"/>
  <c r="C287" i="9"/>
  <c r="B287" i="9"/>
  <c r="E306" i="9"/>
  <c r="E286" i="9"/>
  <c r="D286" i="9"/>
  <c r="C286" i="9"/>
  <c r="B286" i="9"/>
  <c r="E305" i="9"/>
  <c r="E285" i="9"/>
  <c r="D285" i="9"/>
  <c r="C285" i="9"/>
  <c r="B285" i="9"/>
  <c r="E304" i="9"/>
  <c r="E284" i="9"/>
  <c r="D284" i="9"/>
  <c r="C284" i="9"/>
  <c r="B284" i="9"/>
  <c r="E303" i="9"/>
  <c r="E283" i="9"/>
  <c r="E446" i="9" s="1"/>
  <c r="D283" i="9"/>
  <c r="C283" i="9"/>
  <c r="B283" i="9"/>
  <c r="E302" i="9"/>
  <c r="E282" i="9"/>
  <c r="D282" i="9"/>
  <c r="C282" i="9"/>
  <c r="B282" i="9"/>
  <c r="E301" i="9"/>
  <c r="E281" i="9"/>
  <c r="D281" i="9"/>
  <c r="D444" i="9" s="1"/>
  <c r="C281" i="9"/>
  <c r="B281" i="9"/>
  <c r="E300" i="9"/>
  <c r="E280" i="9"/>
  <c r="D280" i="9"/>
  <c r="D443" i="9"/>
  <c r="C280" i="9"/>
  <c r="B280" i="9"/>
  <c r="E299" i="9"/>
  <c r="E279" i="9"/>
  <c r="E422" i="9" s="1"/>
  <c r="D279" i="9"/>
  <c r="D442" i="9" s="1"/>
  <c r="C279" i="9"/>
  <c r="B279" i="9"/>
  <c r="F278" i="9"/>
  <c r="E298" i="9"/>
  <c r="E278" i="9"/>
  <c r="D278" i="9"/>
  <c r="C278" i="9"/>
  <c r="C421" i="9" s="1"/>
  <c r="B278" i="9"/>
  <c r="E297" i="9"/>
  <c r="E277" i="9"/>
  <c r="E440" i="9" s="1"/>
  <c r="D277" i="9"/>
  <c r="C277" i="9"/>
  <c r="B277" i="9"/>
  <c r="F90" i="9"/>
  <c r="F270" i="9" s="1"/>
  <c r="F274" i="9"/>
  <c r="E274" i="9"/>
  <c r="D274" i="9"/>
  <c r="D437" i="9" s="1"/>
  <c r="C274" i="9"/>
  <c r="B274" i="9"/>
  <c r="E273" i="9"/>
  <c r="D273" i="9"/>
  <c r="C273" i="9"/>
  <c r="B273" i="9"/>
  <c r="E272" i="9"/>
  <c r="D272" i="9"/>
  <c r="C272" i="9"/>
  <c r="B272" i="9"/>
  <c r="E271" i="9"/>
  <c r="D271" i="9"/>
  <c r="C271" i="9"/>
  <c r="B271" i="9"/>
  <c r="E270" i="9"/>
  <c r="D270" i="9"/>
  <c r="C270" i="9"/>
  <c r="B270" i="9"/>
  <c r="E269" i="9"/>
  <c r="D269" i="9"/>
  <c r="C269" i="9"/>
  <c r="C432" i="9" s="1"/>
  <c r="B269" i="9"/>
  <c r="B432" i="9" s="1"/>
  <c r="E268" i="9"/>
  <c r="D268" i="9"/>
  <c r="C268" i="9"/>
  <c r="B268" i="9"/>
  <c r="E267" i="9"/>
  <c r="D267" i="9"/>
  <c r="C267" i="9"/>
  <c r="B267" i="9"/>
  <c r="E266" i="9"/>
  <c r="D266" i="9"/>
  <c r="C266" i="9"/>
  <c r="B266" i="9"/>
  <c r="E265" i="9"/>
  <c r="D265" i="9"/>
  <c r="C265" i="9"/>
  <c r="C408" i="9" s="1"/>
  <c r="B265" i="9"/>
  <c r="G77" i="9"/>
  <c r="J77" i="9" s="1"/>
  <c r="G69" i="9"/>
  <c r="E264" i="9"/>
  <c r="D264" i="9"/>
  <c r="C264" i="9"/>
  <c r="B264" i="9"/>
  <c r="E263" i="9"/>
  <c r="D263" i="9"/>
  <c r="C263" i="9"/>
  <c r="B263" i="9"/>
  <c r="G75" i="9"/>
  <c r="H75" i="9" s="1"/>
  <c r="E262" i="9"/>
  <c r="E425" i="9" s="1"/>
  <c r="D262" i="9"/>
  <c r="C262" i="9"/>
  <c r="B262" i="9"/>
  <c r="E261" i="9"/>
  <c r="D261" i="9"/>
  <c r="C261" i="9"/>
  <c r="B261" i="9"/>
  <c r="B404" i="9" s="1"/>
  <c r="G73" i="9"/>
  <c r="E260" i="9"/>
  <c r="D260" i="9"/>
  <c r="C260" i="9"/>
  <c r="B260" i="9"/>
  <c r="E259" i="9"/>
  <c r="D259" i="9"/>
  <c r="C259" i="9"/>
  <c r="B259" i="9"/>
  <c r="G71" i="9"/>
  <c r="E258" i="9"/>
  <c r="D258" i="9"/>
  <c r="D421" i="9" s="1"/>
  <c r="C258" i="9"/>
  <c r="B258" i="9"/>
  <c r="E257" i="9"/>
  <c r="D257" i="9"/>
  <c r="D420" i="9" s="1"/>
  <c r="C257" i="9"/>
  <c r="B257" i="9"/>
  <c r="B420" i="9" s="1"/>
  <c r="G87" i="9"/>
  <c r="F254" i="9"/>
  <c r="E254" i="9"/>
  <c r="D254" i="9"/>
  <c r="C254" i="9"/>
  <c r="B254" i="9"/>
  <c r="B417" i="9" s="1"/>
  <c r="G86" i="9"/>
  <c r="J86" i="9" s="1"/>
  <c r="G253" i="9"/>
  <c r="F253" i="9"/>
  <c r="E253" i="9"/>
  <c r="D253" i="9"/>
  <c r="D416" i="9" s="1"/>
  <c r="C253" i="9"/>
  <c r="B253" i="9"/>
  <c r="G85" i="9"/>
  <c r="F252" i="9"/>
  <c r="E252" i="9"/>
  <c r="D252" i="9"/>
  <c r="D415" i="9" s="1"/>
  <c r="C252" i="9"/>
  <c r="B252" i="9"/>
  <c r="G84" i="9"/>
  <c r="J84" i="9" s="1"/>
  <c r="F251" i="9"/>
  <c r="E251" i="9"/>
  <c r="D251" i="9"/>
  <c r="C251" i="9"/>
  <c r="B251" i="9"/>
  <c r="G83" i="9"/>
  <c r="J83" i="9" s="1"/>
  <c r="F250" i="9"/>
  <c r="E250" i="9"/>
  <c r="D250" i="9"/>
  <c r="C250" i="9"/>
  <c r="B250" i="9"/>
  <c r="G82" i="9"/>
  <c r="F249" i="9"/>
  <c r="E249" i="9"/>
  <c r="D249" i="9"/>
  <c r="C249" i="9"/>
  <c r="B249" i="9"/>
  <c r="G81" i="9"/>
  <c r="H81" i="9" s="1"/>
  <c r="F248" i="9"/>
  <c r="E248" i="9"/>
  <c r="D248" i="9"/>
  <c r="C248" i="9"/>
  <c r="B248" i="9"/>
  <c r="G80" i="9"/>
  <c r="F247" i="9"/>
  <c r="E247" i="9"/>
  <c r="D247" i="9"/>
  <c r="C247" i="9"/>
  <c r="B247" i="9"/>
  <c r="B410" i="9" s="1"/>
  <c r="G79" i="9"/>
  <c r="J79" i="9" s="1"/>
  <c r="F246" i="9"/>
  <c r="E246" i="9"/>
  <c r="E409" i="9" s="1"/>
  <c r="D246" i="9"/>
  <c r="C246" i="9"/>
  <c r="B246" i="9"/>
  <c r="G78" i="9"/>
  <c r="H78" i="9" s="1"/>
  <c r="F245" i="9"/>
  <c r="E245" i="9"/>
  <c r="D245" i="9"/>
  <c r="C245" i="9"/>
  <c r="B245" i="9"/>
  <c r="B408" i="9" s="1"/>
  <c r="F244" i="9"/>
  <c r="E244" i="9"/>
  <c r="D244" i="9"/>
  <c r="D407" i="9" s="1"/>
  <c r="C244" i="9"/>
  <c r="B244" i="9"/>
  <c r="G76" i="9"/>
  <c r="F243" i="9"/>
  <c r="E243" i="9"/>
  <c r="D243" i="9"/>
  <c r="C243" i="9"/>
  <c r="C406" i="9" s="1"/>
  <c r="B243" i="9"/>
  <c r="F242" i="9"/>
  <c r="E242" i="9"/>
  <c r="D242" i="9"/>
  <c r="C242" i="9"/>
  <c r="B242" i="9"/>
  <c r="G74" i="9"/>
  <c r="G241" i="9" s="1"/>
  <c r="F241" i="9"/>
  <c r="E241" i="9"/>
  <c r="D241" i="9"/>
  <c r="C241" i="9"/>
  <c r="B241" i="9"/>
  <c r="F240" i="9"/>
  <c r="E240" i="9"/>
  <c r="D240" i="9"/>
  <c r="C240" i="9"/>
  <c r="B240" i="9"/>
  <c r="G72" i="9"/>
  <c r="G239" i="9" s="1"/>
  <c r="F239" i="9"/>
  <c r="E239" i="9"/>
  <c r="D239" i="9"/>
  <c r="C239" i="9"/>
  <c r="B239" i="9"/>
  <c r="F238" i="9"/>
  <c r="E238" i="9"/>
  <c r="D238" i="9"/>
  <c r="C238" i="9"/>
  <c r="B238" i="9"/>
  <c r="B401" i="9" s="1"/>
  <c r="G70" i="9"/>
  <c r="F237" i="9"/>
  <c r="E237" i="9"/>
  <c r="D237" i="9"/>
  <c r="C237" i="9"/>
  <c r="B237" i="9"/>
  <c r="B376" i="9"/>
  <c r="F355" i="9"/>
  <c r="G374" i="9"/>
  <c r="F374" i="9"/>
  <c r="F394" i="9" s="1"/>
  <c r="D353" i="9"/>
  <c r="D373" i="9"/>
  <c r="E371" i="9"/>
  <c r="F370" i="9"/>
  <c r="E369" i="9"/>
  <c r="D348" i="9"/>
  <c r="B368" i="9"/>
  <c r="C347" i="9"/>
  <c r="B346" i="9"/>
  <c r="C362" i="9"/>
  <c r="G361" i="9"/>
  <c r="G381" i="9" s="1"/>
  <c r="E360" i="9"/>
  <c r="C359" i="9"/>
  <c r="I530" i="6"/>
  <c r="J530" i="6" s="1"/>
  <c r="D404" i="6"/>
  <c r="D593" i="6"/>
  <c r="D656" i="6" s="1"/>
  <c r="E404" i="6"/>
  <c r="E656" i="6" s="1"/>
  <c r="E593" i="6"/>
  <c r="F404" i="6"/>
  <c r="F593" i="6"/>
  <c r="F656" i="6" s="1"/>
  <c r="G404" i="6"/>
  <c r="G593" i="6"/>
  <c r="H404" i="6"/>
  <c r="H593" i="6"/>
  <c r="H656" i="6" s="1"/>
  <c r="C404" i="6"/>
  <c r="C593" i="6"/>
  <c r="C656" i="6" s="1"/>
  <c r="B404" i="6"/>
  <c r="B593" i="6"/>
  <c r="D405" i="6"/>
  <c r="D594" i="6"/>
  <c r="D406" i="6"/>
  <c r="D658" i="6" s="1"/>
  <c r="D595" i="6"/>
  <c r="D407" i="6"/>
  <c r="D596" i="6"/>
  <c r="D408" i="6"/>
  <c r="D597" i="6"/>
  <c r="D409" i="6"/>
  <c r="D598" i="6"/>
  <c r="D661" i="6" s="1"/>
  <c r="D410" i="6"/>
  <c r="D662" i="6" s="1"/>
  <c r="D599" i="6"/>
  <c r="D411" i="6"/>
  <c r="D600" i="6"/>
  <c r="D412" i="6"/>
  <c r="D601" i="6"/>
  <c r="D413" i="6"/>
  <c r="D602" i="6"/>
  <c r="D414" i="6"/>
  <c r="I414" i="6" s="1"/>
  <c r="D603" i="6"/>
  <c r="E405" i="6"/>
  <c r="E594" i="6"/>
  <c r="E657" i="6" s="1"/>
  <c r="E406" i="6"/>
  <c r="E658" i="6" s="1"/>
  <c r="E595" i="6"/>
  <c r="E407" i="6"/>
  <c r="E596" i="6"/>
  <c r="E659" i="6"/>
  <c r="E408" i="6"/>
  <c r="E597" i="6"/>
  <c r="E660" i="6" s="1"/>
  <c r="E409" i="6"/>
  <c r="E598" i="6"/>
  <c r="E410" i="6"/>
  <c r="E599" i="6"/>
  <c r="E662" i="6"/>
  <c r="E411" i="6"/>
  <c r="I411" i="6" s="1"/>
  <c r="J411" i="6" s="1"/>
  <c r="E600" i="6"/>
  <c r="E412" i="6"/>
  <c r="E601" i="6"/>
  <c r="E413" i="6"/>
  <c r="E665" i="6" s="1"/>
  <c r="E602" i="6"/>
  <c r="E414" i="6"/>
  <c r="E603" i="6"/>
  <c r="F405" i="6"/>
  <c r="F594" i="6"/>
  <c r="F406" i="6"/>
  <c r="F595" i="6"/>
  <c r="F407" i="6"/>
  <c r="F596" i="6"/>
  <c r="F659" i="6" s="1"/>
  <c r="F408" i="6"/>
  <c r="F597" i="6"/>
  <c r="F409" i="6"/>
  <c r="F598" i="6"/>
  <c r="F410" i="6"/>
  <c r="F662" i="6" s="1"/>
  <c r="F599" i="6"/>
  <c r="F411" i="6"/>
  <c r="F600" i="6"/>
  <c r="F663" i="6" s="1"/>
  <c r="F412" i="6"/>
  <c r="F601" i="6"/>
  <c r="F664" i="6"/>
  <c r="F413" i="6"/>
  <c r="F602" i="6"/>
  <c r="F414" i="6"/>
  <c r="F603" i="6"/>
  <c r="G405" i="6"/>
  <c r="G594" i="6"/>
  <c r="G406" i="6"/>
  <c r="G595" i="6"/>
  <c r="G407" i="6"/>
  <c r="G596" i="6"/>
  <c r="G408" i="6"/>
  <c r="G597" i="6"/>
  <c r="G409" i="6"/>
  <c r="G598" i="6"/>
  <c r="G410" i="6"/>
  <c r="G599" i="6"/>
  <c r="G411" i="6"/>
  <c r="G600" i="6"/>
  <c r="G412" i="6"/>
  <c r="G601" i="6"/>
  <c r="G413" i="6"/>
  <c r="G602" i="6"/>
  <c r="G414" i="6"/>
  <c r="G666" i="6" s="1"/>
  <c r="G603" i="6"/>
  <c r="H405" i="6"/>
  <c r="H594" i="6"/>
  <c r="H657" i="6"/>
  <c r="H406" i="6"/>
  <c r="H595" i="6"/>
  <c r="H407" i="6"/>
  <c r="H596" i="6"/>
  <c r="H408" i="6"/>
  <c r="H597" i="6"/>
  <c r="H409" i="6"/>
  <c r="H598" i="6"/>
  <c r="H410" i="6"/>
  <c r="H599" i="6"/>
  <c r="H411" i="6"/>
  <c r="H600" i="6"/>
  <c r="H412" i="6"/>
  <c r="H601" i="6"/>
  <c r="H413" i="6"/>
  <c r="H602" i="6"/>
  <c r="H414" i="6"/>
  <c r="H603" i="6"/>
  <c r="C405" i="6"/>
  <c r="I405" i="6" s="1"/>
  <c r="J405" i="6" s="1"/>
  <c r="C594" i="6"/>
  <c r="C406" i="6"/>
  <c r="C595" i="6"/>
  <c r="C407" i="6"/>
  <c r="C596" i="6"/>
  <c r="C659" i="6" s="1"/>
  <c r="C408" i="6"/>
  <c r="C597" i="6"/>
  <c r="C409" i="6"/>
  <c r="C598" i="6"/>
  <c r="C410" i="6"/>
  <c r="C599" i="6"/>
  <c r="C411" i="6"/>
  <c r="C600" i="6"/>
  <c r="C412" i="6"/>
  <c r="C601" i="6"/>
  <c r="C413" i="6"/>
  <c r="C602" i="6"/>
  <c r="C414" i="6"/>
  <c r="C603" i="6"/>
  <c r="B405" i="6"/>
  <c r="B657" i="6" s="1"/>
  <c r="B594" i="6"/>
  <c r="B406" i="6"/>
  <c r="B658" i="6" s="1"/>
  <c r="B595" i="6"/>
  <c r="B407" i="6"/>
  <c r="B596" i="6"/>
  <c r="B408" i="6"/>
  <c r="B597" i="6"/>
  <c r="B409" i="6"/>
  <c r="B598" i="6"/>
  <c r="B410" i="6"/>
  <c r="B599" i="6"/>
  <c r="B411" i="6"/>
  <c r="B600" i="6"/>
  <c r="B412" i="6"/>
  <c r="B601" i="6"/>
  <c r="B413" i="6"/>
  <c r="B665" i="6" s="1"/>
  <c r="B602" i="6"/>
  <c r="B414" i="6"/>
  <c r="B603" i="6"/>
  <c r="D415" i="6"/>
  <c r="D667" i="6" s="1"/>
  <c r="D604" i="6"/>
  <c r="D416" i="6"/>
  <c r="D605" i="6"/>
  <c r="D668" i="6" s="1"/>
  <c r="D417" i="6"/>
  <c r="D606" i="6"/>
  <c r="D669" i="6" s="1"/>
  <c r="D418" i="6"/>
  <c r="I418" i="6" s="1"/>
  <c r="J418" i="6" s="1"/>
  <c r="D607" i="6"/>
  <c r="D419" i="6"/>
  <c r="D608" i="6"/>
  <c r="D420" i="6"/>
  <c r="D609" i="6"/>
  <c r="D421" i="6"/>
  <c r="D610" i="6"/>
  <c r="D422" i="6"/>
  <c r="D611" i="6"/>
  <c r="D423" i="6"/>
  <c r="D612" i="6"/>
  <c r="D675" i="6" s="1"/>
  <c r="D424" i="6"/>
  <c r="D613" i="6"/>
  <c r="D676" i="6" s="1"/>
  <c r="E415" i="6"/>
  <c r="E604" i="6"/>
  <c r="E667" i="6"/>
  <c r="E416" i="6"/>
  <c r="E605" i="6"/>
  <c r="E417" i="6"/>
  <c r="E606" i="6"/>
  <c r="E418" i="6"/>
  <c r="E670" i="6" s="1"/>
  <c r="E607" i="6"/>
  <c r="E419" i="6"/>
  <c r="E608" i="6"/>
  <c r="E420" i="6"/>
  <c r="E609" i="6"/>
  <c r="E421" i="6"/>
  <c r="E610" i="6"/>
  <c r="E673" i="6" s="1"/>
  <c r="E422" i="6"/>
  <c r="E611" i="6"/>
  <c r="E423" i="6"/>
  <c r="E612" i="6"/>
  <c r="E675" i="6" s="1"/>
  <c r="E424" i="6"/>
  <c r="E676" i="6" s="1"/>
  <c r="E613" i="6"/>
  <c r="F415" i="6"/>
  <c r="F604" i="6"/>
  <c r="F416" i="6"/>
  <c r="F605" i="6"/>
  <c r="F417" i="6"/>
  <c r="F606" i="6"/>
  <c r="F669" i="6" s="1"/>
  <c r="F418" i="6"/>
  <c r="F607" i="6"/>
  <c r="F419" i="6"/>
  <c r="F608" i="6"/>
  <c r="F420" i="6"/>
  <c r="I420" i="6" s="1"/>
  <c r="J420" i="6" s="1"/>
  <c r="F609" i="6"/>
  <c r="F421" i="6"/>
  <c r="F610" i="6"/>
  <c r="F673" i="6" s="1"/>
  <c r="F422" i="6"/>
  <c r="F611" i="6"/>
  <c r="F423" i="6"/>
  <c r="F612" i="6"/>
  <c r="F424" i="6"/>
  <c r="F613" i="6"/>
  <c r="G415" i="6"/>
  <c r="G604" i="6"/>
  <c r="G416" i="6"/>
  <c r="G605" i="6"/>
  <c r="G417" i="6"/>
  <c r="G606" i="6"/>
  <c r="G418" i="6"/>
  <c r="G607" i="6"/>
  <c r="G419" i="6"/>
  <c r="G608" i="6"/>
  <c r="G420" i="6"/>
  <c r="G609" i="6"/>
  <c r="G672" i="6"/>
  <c r="G421" i="6"/>
  <c r="G610" i="6"/>
  <c r="G422" i="6"/>
  <c r="G674" i="6" s="1"/>
  <c r="G611" i="6"/>
  <c r="G423" i="6"/>
  <c r="G612" i="6"/>
  <c r="G424" i="6"/>
  <c r="G613" i="6"/>
  <c r="G676" i="6" s="1"/>
  <c r="H415" i="6"/>
  <c r="H604" i="6"/>
  <c r="H416" i="6"/>
  <c r="H605" i="6"/>
  <c r="H417" i="6"/>
  <c r="H606" i="6"/>
  <c r="H418" i="6"/>
  <c r="H607" i="6"/>
  <c r="H419" i="6"/>
  <c r="H608" i="6"/>
  <c r="H671" i="6" s="1"/>
  <c r="H420" i="6"/>
  <c r="H609" i="6"/>
  <c r="H421" i="6"/>
  <c r="H610" i="6"/>
  <c r="H422" i="6"/>
  <c r="H611" i="6"/>
  <c r="H423" i="6"/>
  <c r="H612" i="6"/>
  <c r="H675" i="6" s="1"/>
  <c r="H424" i="6"/>
  <c r="H676" i="6" s="1"/>
  <c r="H613" i="6"/>
  <c r="C415" i="6"/>
  <c r="C604" i="6"/>
  <c r="C416" i="6"/>
  <c r="C605" i="6"/>
  <c r="C668" i="6" s="1"/>
  <c r="C417" i="6"/>
  <c r="C606" i="6"/>
  <c r="C669" i="6" s="1"/>
  <c r="C418" i="6"/>
  <c r="C607" i="6"/>
  <c r="C419" i="6"/>
  <c r="C608" i="6"/>
  <c r="C420" i="6"/>
  <c r="C609" i="6"/>
  <c r="C421" i="6"/>
  <c r="C610" i="6"/>
  <c r="C422" i="6"/>
  <c r="C674" i="6" s="1"/>
  <c r="C611" i="6"/>
  <c r="C423" i="6"/>
  <c r="C612" i="6"/>
  <c r="C424" i="6"/>
  <c r="C676" i="6" s="1"/>
  <c r="C613" i="6"/>
  <c r="B415" i="6"/>
  <c r="B604" i="6"/>
  <c r="B416" i="6"/>
  <c r="B605" i="6"/>
  <c r="B417" i="6"/>
  <c r="B606" i="6"/>
  <c r="B418" i="6"/>
  <c r="B607" i="6"/>
  <c r="B419" i="6"/>
  <c r="B608" i="6"/>
  <c r="B420" i="6"/>
  <c r="B609" i="6"/>
  <c r="B421" i="6"/>
  <c r="B610" i="6"/>
  <c r="B422" i="6"/>
  <c r="B611" i="6"/>
  <c r="B423" i="6"/>
  <c r="B612" i="6"/>
  <c r="B424" i="6"/>
  <c r="B613" i="6"/>
  <c r="I594" i="6"/>
  <c r="J594" i="6" s="1"/>
  <c r="I531" i="6"/>
  <c r="J531" i="6" s="1"/>
  <c r="I532" i="6"/>
  <c r="I533" i="6"/>
  <c r="J533" i="6" s="1"/>
  <c r="I534" i="6"/>
  <c r="J534" i="6" s="1"/>
  <c r="I535" i="6"/>
  <c r="J535" i="6" s="1"/>
  <c r="I536" i="6"/>
  <c r="I537" i="6"/>
  <c r="J537" i="6"/>
  <c r="I538" i="6"/>
  <c r="J538" i="6" s="1"/>
  <c r="I539" i="6"/>
  <c r="J539" i="6" s="1"/>
  <c r="I540" i="6"/>
  <c r="J540" i="6" s="1"/>
  <c r="J532" i="6"/>
  <c r="J536" i="6"/>
  <c r="I541" i="6"/>
  <c r="J541" i="6" s="1"/>
  <c r="I542" i="6"/>
  <c r="J542" i="6" s="1"/>
  <c r="I543" i="6"/>
  <c r="I544" i="6"/>
  <c r="J544" i="6" s="1"/>
  <c r="I545" i="6"/>
  <c r="J545" i="6" s="1"/>
  <c r="I546" i="6"/>
  <c r="J546" i="6" s="1"/>
  <c r="I547" i="6"/>
  <c r="I548" i="6"/>
  <c r="J548" i="6"/>
  <c r="I549" i="6"/>
  <c r="J549" i="6" s="1"/>
  <c r="I550" i="6"/>
  <c r="J550" i="6" s="1"/>
  <c r="J543" i="6"/>
  <c r="J547" i="6"/>
  <c r="I467" i="6"/>
  <c r="J467" i="6" s="1"/>
  <c r="I468" i="6"/>
  <c r="J468" i="6" s="1"/>
  <c r="I469" i="6"/>
  <c r="J469" i="6" s="1"/>
  <c r="I470" i="6"/>
  <c r="J470" i="6" s="1"/>
  <c r="I471" i="6"/>
  <c r="J471" i="6" s="1"/>
  <c r="I472" i="6"/>
  <c r="J472" i="6" s="1"/>
  <c r="I473" i="6"/>
  <c r="J473" i="6" s="1"/>
  <c r="I474" i="6"/>
  <c r="J474" i="6" s="1"/>
  <c r="I475" i="6"/>
  <c r="J475" i="6" s="1"/>
  <c r="I476" i="6"/>
  <c r="J476" i="6" s="1"/>
  <c r="I477" i="6"/>
  <c r="J477" i="6" s="1"/>
  <c r="I478" i="6"/>
  <c r="J478" i="6" s="1"/>
  <c r="I479" i="6"/>
  <c r="J479" i="6"/>
  <c r="I480" i="6"/>
  <c r="J480" i="6" s="1"/>
  <c r="I481" i="6"/>
  <c r="J481" i="6" s="1"/>
  <c r="I482" i="6"/>
  <c r="J482" i="6"/>
  <c r="I483" i="6"/>
  <c r="J483" i="6" s="1"/>
  <c r="I484" i="6"/>
  <c r="J484" i="6" s="1"/>
  <c r="I485" i="6"/>
  <c r="J485" i="6" s="1"/>
  <c r="I486" i="6"/>
  <c r="J486" i="6" s="1"/>
  <c r="I487" i="6"/>
  <c r="J487" i="6" s="1"/>
  <c r="I341" i="6"/>
  <c r="J341" i="6" s="1"/>
  <c r="I342" i="6"/>
  <c r="J342" i="6" s="1"/>
  <c r="I343" i="6"/>
  <c r="J343" i="6" s="1"/>
  <c r="I344" i="6"/>
  <c r="J344" i="6" s="1"/>
  <c r="I345" i="6"/>
  <c r="I346" i="6"/>
  <c r="J346" i="6" s="1"/>
  <c r="I347" i="6"/>
  <c r="J347" i="6"/>
  <c r="I348" i="6"/>
  <c r="J348" i="6" s="1"/>
  <c r="I349" i="6"/>
  <c r="J349" i="6" s="1"/>
  <c r="I350" i="6"/>
  <c r="J350" i="6"/>
  <c r="I351" i="6"/>
  <c r="J351" i="6" s="1"/>
  <c r="J345" i="6"/>
  <c r="I352" i="6"/>
  <c r="J352" i="6" s="1"/>
  <c r="I353" i="6"/>
  <c r="I354" i="6"/>
  <c r="I355" i="6"/>
  <c r="J355" i="6" s="1"/>
  <c r="I356" i="6"/>
  <c r="J356" i="6" s="1"/>
  <c r="I357" i="6"/>
  <c r="J357" i="6" s="1"/>
  <c r="I358" i="6"/>
  <c r="J358" i="6" s="1"/>
  <c r="I359" i="6"/>
  <c r="J359" i="6" s="1"/>
  <c r="I360" i="6"/>
  <c r="J360" i="6" s="1"/>
  <c r="I361" i="6"/>
  <c r="J361" i="6" s="1"/>
  <c r="J354" i="6"/>
  <c r="I278" i="6"/>
  <c r="J278" i="6" s="1"/>
  <c r="I279" i="6"/>
  <c r="J279" i="6" s="1"/>
  <c r="I280" i="6"/>
  <c r="I281" i="6"/>
  <c r="J281" i="6" s="1"/>
  <c r="I282" i="6"/>
  <c r="J282" i="6"/>
  <c r="I283" i="6"/>
  <c r="J283" i="6"/>
  <c r="I284" i="6"/>
  <c r="J284" i="6" s="1"/>
  <c r="I285" i="6"/>
  <c r="J285" i="6" s="1"/>
  <c r="I286" i="6"/>
  <c r="J286" i="6" s="1"/>
  <c r="I287" i="6"/>
  <c r="J287" i="6" s="1"/>
  <c r="I288" i="6"/>
  <c r="J288" i="6" s="1"/>
  <c r="J280" i="6"/>
  <c r="I289" i="6"/>
  <c r="J289" i="6" s="1"/>
  <c r="I290" i="6"/>
  <c r="J290" i="6" s="1"/>
  <c r="I291" i="6"/>
  <c r="J291" i="6" s="1"/>
  <c r="I292" i="6"/>
  <c r="J292" i="6" s="1"/>
  <c r="I293" i="6"/>
  <c r="J293" i="6" s="1"/>
  <c r="I294" i="6"/>
  <c r="J294" i="6" s="1"/>
  <c r="I295" i="6"/>
  <c r="J295" i="6" s="1"/>
  <c r="I296" i="6"/>
  <c r="J296" i="6" s="1"/>
  <c r="I297" i="6"/>
  <c r="J297" i="6" s="1"/>
  <c r="I298" i="6"/>
  <c r="J298" i="6" s="1"/>
  <c r="I26" i="6"/>
  <c r="J26" i="6" s="1"/>
  <c r="D484" i="8"/>
  <c r="D547" i="8" s="1"/>
  <c r="D483" i="8"/>
  <c r="D546" i="8" s="1"/>
  <c r="D482" i="8"/>
  <c r="D545" i="8" s="1"/>
  <c r="D481" i="8"/>
  <c r="D544" i="8" s="1"/>
  <c r="D480" i="8"/>
  <c r="D543" i="8" s="1"/>
  <c r="D479" i="8"/>
  <c r="D542" i="8" s="1"/>
  <c r="D478" i="8"/>
  <c r="D541" i="8" s="1"/>
  <c r="D477" i="8"/>
  <c r="D540" i="8" s="1"/>
  <c r="D476" i="8"/>
  <c r="D539" i="8"/>
  <c r="D475" i="8"/>
  <c r="D538" i="8"/>
  <c r="D474" i="8"/>
  <c r="D537" i="8" s="1"/>
  <c r="D473" i="8"/>
  <c r="D536" i="8" s="1"/>
  <c r="D472" i="8"/>
  <c r="D535" i="8" s="1"/>
  <c r="D471" i="8"/>
  <c r="D534" i="8"/>
  <c r="D470" i="8"/>
  <c r="D533" i="8" s="1"/>
  <c r="D469" i="8"/>
  <c r="D532" i="8" s="1"/>
  <c r="D468" i="8"/>
  <c r="D531" i="8" s="1"/>
  <c r="D467" i="8"/>
  <c r="D530" i="8" s="1"/>
  <c r="D466" i="8"/>
  <c r="D529" i="8" s="1"/>
  <c r="D465" i="8"/>
  <c r="D528" i="8" s="1"/>
  <c r="D464" i="8"/>
  <c r="D527" i="8" s="1"/>
  <c r="D463" i="8"/>
  <c r="D526" i="8" s="1"/>
  <c r="D462" i="8"/>
  <c r="D525" i="8" s="1"/>
  <c r="D461" i="8"/>
  <c r="D524" i="8" s="1"/>
  <c r="D460" i="8"/>
  <c r="D523" i="8" s="1"/>
  <c r="D459" i="8"/>
  <c r="D522" i="8" s="1"/>
  <c r="D458" i="8"/>
  <c r="D521" i="8"/>
  <c r="D457" i="8"/>
  <c r="D520" i="8" s="1"/>
  <c r="D456" i="8"/>
  <c r="D519" i="8" s="1"/>
  <c r="D455" i="8"/>
  <c r="D518" i="8" s="1"/>
  <c r="D454" i="8"/>
  <c r="D517" i="8" s="1"/>
  <c r="D453" i="8"/>
  <c r="D516" i="8" s="1"/>
  <c r="D452" i="8"/>
  <c r="D515" i="8" s="1"/>
  <c r="D451" i="8"/>
  <c r="D514" i="8" s="1"/>
  <c r="D450" i="8"/>
  <c r="D513" i="8" s="1"/>
  <c r="D449" i="8"/>
  <c r="D512" i="8" s="1"/>
  <c r="D448" i="8"/>
  <c r="D511" i="8"/>
  <c r="D447" i="8"/>
  <c r="D510" i="8" s="1"/>
  <c r="D6" i="8" s="1"/>
  <c r="D446" i="8"/>
  <c r="D509" i="8" s="1"/>
  <c r="D445" i="8"/>
  <c r="D508" i="8"/>
  <c r="D444" i="8"/>
  <c r="D507" i="8" s="1"/>
  <c r="D232" i="8"/>
  <c r="D231" i="8"/>
  <c r="D230" i="8"/>
  <c r="D229" i="8"/>
  <c r="D228" i="8"/>
  <c r="D227" i="8"/>
  <c r="D226" i="8"/>
  <c r="D37" i="8" s="1"/>
  <c r="D225" i="8"/>
  <c r="D36" i="8" s="1"/>
  <c r="D224" i="8"/>
  <c r="D223" i="8"/>
  <c r="D222" i="8"/>
  <c r="D221" i="8"/>
  <c r="D220" i="8"/>
  <c r="D219" i="8"/>
  <c r="D218" i="8"/>
  <c r="D217" i="8"/>
  <c r="D28" i="8" s="1"/>
  <c r="D216" i="8"/>
  <c r="D215" i="8"/>
  <c r="D214" i="8"/>
  <c r="D213" i="8"/>
  <c r="D24" i="8" s="1"/>
  <c r="D212" i="8"/>
  <c r="D211" i="8"/>
  <c r="D210" i="8"/>
  <c r="D209" i="8"/>
  <c r="D20" i="8" s="1"/>
  <c r="D208" i="8"/>
  <c r="D207" i="8"/>
  <c r="D206" i="8"/>
  <c r="D205" i="8"/>
  <c r="D204" i="8"/>
  <c r="D203" i="8"/>
  <c r="D202" i="8"/>
  <c r="D13" i="8" s="1"/>
  <c r="D201" i="8"/>
  <c r="D200" i="8"/>
  <c r="D199" i="8"/>
  <c r="D198" i="8"/>
  <c r="D197" i="8"/>
  <c r="D196" i="8"/>
  <c r="D195" i="8"/>
  <c r="D194" i="8"/>
  <c r="D5" i="8" s="1"/>
  <c r="D193" i="8"/>
  <c r="D4" i="8" s="1"/>
  <c r="D192" i="8"/>
  <c r="D403" i="6"/>
  <c r="D655" i="6" s="1"/>
  <c r="D592" i="6"/>
  <c r="D402" i="6"/>
  <c r="D591" i="6"/>
  <c r="D401" i="6"/>
  <c r="D590" i="6"/>
  <c r="D653" i="6" s="1"/>
  <c r="D400" i="6"/>
  <c r="D589" i="6"/>
  <c r="D399" i="6"/>
  <c r="D588" i="6"/>
  <c r="D398" i="6"/>
  <c r="D587" i="6"/>
  <c r="D397" i="6"/>
  <c r="D586" i="6"/>
  <c r="D396" i="6"/>
  <c r="D585" i="6"/>
  <c r="D395" i="6"/>
  <c r="D584" i="6"/>
  <c r="D394" i="6"/>
  <c r="D583" i="6"/>
  <c r="D393" i="6"/>
  <c r="D582" i="6"/>
  <c r="D392" i="6"/>
  <c r="D581" i="6"/>
  <c r="D391" i="6"/>
  <c r="D643" i="6" s="1"/>
  <c r="D580" i="6"/>
  <c r="D390" i="6"/>
  <c r="D579" i="6"/>
  <c r="D389" i="6"/>
  <c r="D578" i="6"/>
  <c r="D388" i="6"/>
  <c r="D577" i="6"/>
  <c r="D387" i="6"/>
  <c r="D576" i="6"/>
  <c r="D386" i="6"/>
  <c r="D638" i="6" s="1"/>
  <c r="D575" i="6"/>
  <c r="D385" i="6"/>
  <c r="D574" i="6"/>
  <c r="D637" i="6" s="1"/>
  <c r="D384" i="6"/>
  <c r="D636" i="6" s="1"/>
  <c r="D573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H484" i="8"/>
  <c r="H547" i="8" s="1"/>
  <c r="G484" i="8"/>
  <c r="G547" i="8" s="1"/>
  <c r="F484" i="8"/>
  <c r="F547" i="8" s="1"/>
  <c r="E484" i="8"/>
  <c r="E547" i="8"/>
  <c r="E43" i="8" s="1"/>
  <c r="C484" i="8"/>
  <c r="C547" i="8" s="1"/>
  <c r="C43" i="8" s="1"/>
  <c r="H483" i="8"/>
  <c r="H546" i="8" s="1"/>
  <c r="G483" i="8"/>
  <c r="G546" i="8" s="1"/>
  <c r="F483" i="8"/>
  <c r="F546" i="8" s="1"/>
  <c r="E483" i="8"/>
  <c r="E546" i="8" s="1"/>
  <c r="C483" i="8"/>
  <c r="C546" i="8"/>
  <c r="H482" i="8"/>
  <c r="H545" i="8" s="1"/>
  <c r="G482" i="8"/>
  <c r="G545" i="8" s="1"/>
  <c r="F482" i="8"/>
  <c r="F545" i="8" s="1"/>
  <c r="E482" i="8"/>
  <c r="E545" i="8" s="1"/>
  <c r="C482" i="8"/>
  <c r="C545" i="8" s="1"/>
  <c r="H481" i="8"/>
  <c r="H544" i="8" s="1"/>
  <c r="G481" i="8"/>
  <c r="G544" i="8"/>
  <c r="G40" i="8" s="1"/>
  <c r="F481" i="8"/>
  <c r="F544" i="8" s="1"/>
  <c r="E481" i="8"/>
  <c r="E544" i="8" s="1"/>
  <c r="C481" i="8"/>
  <c r="C544" i="8" s="1"/>
  <c r="H480" i="8"/>
  <c r="H543" i="8" s="1"/>
  <c r="G480" i="8"/>
  <c r="G543" i="8"/>
  <c r="F480" i="8"/>
  <c r="F543" i="8" s="1"/>
  <c r="E480" i="8"/>
  <c r="E543" i="8" s="1"/>
  <c r="C480" i="8"/>
  <c r="C543" i="8" s="1"/>
  <c r="H479" i="8"/>
  <c r="H542" i="8" s="1"/>
  <c r="G479" i="8"/>
  <c r="G542" i="8" s="1"/>
  <c r="G38" i="8" s="1"/>
  <c r="F479" i="8"/>
  <c r="F542" i="8" s="1"/>
  <c r="E479" i="8"/>
  <c r="E542" i="8"/>
  <c r="C479" i="8"/>
  <c r="C542" i="8"/>
  <c r="H478" i="8"/>
  <c r="H541" i="8" s="1"/>
  <c r="G478" i="8"/>
  <c r="G541" i="8" s="1"/>
  <c r="F478" i="8"/>
  <c r="F541" i="8" s="1"/>
  <c r="E478" i="8"/>
  <c r="E541" i="8" s="1"/>
  <c r="C478" i="8"/>
  <c r="C541" i="8" s="1"/>
  <c r="H477" i="8"/>
  <c r="H540" i="8" s="1"/>
  <c r="G477" i="8"/>
  <c r="G540" i="8" s="1"/>
  <c r="F477" i="8"/>
  <c r="F540" i="8" s="1"/>
  <c r="E477" i="8"/>
  <c r="E540" i="8" s="1"/>
  <c r="C477" i="8"/>
  <c r="C540" i="8" s="1"/>
  <c r="H476" i="8"/>
  <c r="H539" i="8" s="1"/>
  <c r="G476" i="8"/>
  <c r="G539" i="8" s="1"/>
  <c r="F476" i="8"/>
  <c r="F539" i="8" s="1"/>
  <c r="E476" i="8"/>
  <c r="E539" i="8" s="1"/>
  <c r="C476" i="8"/>
  <c r="C539" i="8" s="1"/>
  <c r="H475" i="8"/>
  <c r="H538" i="8" s="1"/>
  <c r="G475" i="8"/>
  <c r="G538" i="8"/>
  <c r="F475" i="8"/>
  <c r="F538" i="8" s="1"/>
  <c r="E475" i="8"/>
  <c r="E538" i="8" s="1"/>
  <c r="C475" i="8"/>
  <c r="C538" i="8" s="1"/>
  <c r="H474" i="8"/>
  <c r="H537" i="8"/>
  <c r="G474" i="8"/>
  <c r="G537" i="8" s="1"/>
  <c r="G33" i="8" s="1"/>
  <c r="F474" i="8"/>
  <c r="F537" i="8" s="1"/>
  <c r="E474" i="8"/>
  <c r="E537" i="8" s="1"/>
  <c r="E33" i="8" s="1"/>
  <c r="C474" i="8"/>
  <c r="C537" i="8"/>
  <c r="H473" i="8"/>
  <c r="H536" i="8" s="1"/>
  <c r="G473" i="8"/>
  <c r="G536" i="8" s="1"/>
  <c r="F473" i="8"/>
  <c r="F536" i="8" s="1"/>
  <c r="E473" i="8"/>
  <c r="E536" i="8" s="1"/>
  <c r="C473" i="8"/>
  <c r="C536" i="8"/>
  <c r="H472" i="8"/>
  <c r="H535" i="8" s="1"/>
  <c r="G472" i="8"/>
  <c r="G535" i="8" s="1"/>
  <c r="F472" i="8"/>
  <c r="F535" i="8" s="1"/>
  <c r="E472" i="8"/>
  <c r="E535" i="8"/>
  <c r="C472" i="8"/>
  <c r="C535" i="8" s="1"/>
  <c r="H471" i="8"/>
  <c r="H534" i="8" s="1"/>
  <c r="G471" i="8"/>
  <c r="G534" i="8" s="1"/>
  <c r="F471" i="8"/>
  <c r="F534" i="8" s="1"/>
  <c r="E471" i="8"/>
  <c r="E534" i="8" s="1"/>
  <c r="C471" i="8"/>
  <c r="C534" i="8" s="1"/>
  <c r="H470" i="8"/>
  <c r="H533" i="8" s="1"/>
  <c r="G470" i="8"/>
  <c r="G533" i="8" s="1"/>
  <c r="F470" i="8"/>
  <c r="F533" i="8" s="1"/>
  <c r="E470" i="8"/>
  <c r="E533" i="8" s="1"/>
  <c r="C470" i="8"/>
  <c r="C533" i="8" s="1"/>
  <c r="H469" i="8"/>
  <c r="H532" i="8" s="1"/>
  <c r="G469" i="8"/>
  <c r="G532" i="8" s="1"/>
  <c r="F469" i="8"/>
  <c r="F532" i="8" s="1"/>
  <c r="E469" i="8"/>
  <c r="E532" i="8" s="1"/>
  <c r="C469" i="8"/>
  <c r="C532" i="8" s="1"/>
  <c r="H468" i="8"/>
  <c r="H531" i="8" s="1"/>
  <c r="G468" i="8"/>
  <c r="G531" i="8" s="1"/>
  <c r="F468" i="8"/>
  <c r="F531" i="8" s="1"/>
  <c r="E468" i="8"/>
  <c r="E531" i="8" s="1"/>
  <c r="C468" i="8"/>
  <c r="C531" i="8" s="1"/>
  <c r="H467" i="8"/>
  <c r="H530" i="8"/>
  <c r="G467" i="8"/>
  <c r="G530" i="8" s="1"/>
  <c r="F467" i="8"/>
  <c r="F530" i="8" s="1"/>
  <c r="E467" i="8"/>
  <c r="E530" i="8" s="1"/>
  <c r="C467" i="8"/>
  <c r="C530" i="8" s="1"/>
  <c r="H466" i="8"/>
  <c r="H529" i="8" s="1"/>
  <c r="G466" i="8"/>
  <c r="G529" i="8" s="1"/>
  <c r="F466" i="8"/>
  <c r="F529" i="8" s="1"/>
  <c r="E466" i="8"/>
  <c r="E529" i="8" s="1"/>
  <c r="C466" i="8"/>
  <c r="C529" i="8" s="1"/>
  <c r="H465" i="8"/>
  <c r="H528" i="8" s="1"/>
  <c r="G465" i="8"/>
  <c r="G528" i="8" s="1"/>
  <c r="F465" i="8"/>
  <c r="F528" i="8" s="1"/>
  <c r="E465" i="8"/>
  <c r="E528" i="8" s="1"/>
  <c r="C465" i="8"/>
  <c r="C528" i="8"/>
  <c r="H464" i="8"/>
  <c r="H527" i="8" s="1"/>
  <c r="G464" i="8"/>
  <c r="G527" i="8" s="1"/>
  <c r="F464" i="8"/>
  <c r="F527" i="8" s="1"/>
  <c r="E464" i="8"/>
  <c r="E527" i="8" s="1"/>
  <c r="C464" i="8"/>
  <c r="C527" i="8" s="1"/>
  <c r="H463" i="8"/>
  <c r="H526" i="8" s="1"/>
  <c r="G463" i="8"/>
  <c r="G526" i="8" s="1"/>
  <c r="F463" i="8"/>
  <c r="F526" i="8" s="1"/>
  <c r="E463" i="8"/>
  <c r="E526" i="8" s="1"/>
  <c r="C463" i="8"/>
  <c r="C526" i="8" s="1"/>
  <c r="H462" i="8"/>
  <c r="H525" i="8" s="1"/>
  <c r="G462" i="8"/>
  <c r="G525" i="8" s="1"/>
  <c r="F462" i="8"/>
  <c r="F525" i="8" s="1"/>
  <c r="E462" i="8"/>
  <c r="E525" i="8" s="1"/>
  <c r="C462" i="8"/>
  <c r="C525" i="8" s="1"/>
  <c r="H461" i="8"/>
  <c r="H524" i="8" s="1"/>
  <c r="G461" i="8"/>
  <c r="G524" i="8" s="1"/>
  <c r="F461" i="8"/>
  <c r="F524" i="8" s="1"/>
  <c r="E461" i="8"/>
  <c r="E524" i="8" s="1"/>
  <c r="C461" i="8"/>
  <c r="C524" i="8" s="1"/>
  <c r="H460" i="8"/>
  <c r="H523" i="8" s="1"/>
  <c r="G460" i="8"/>
  <c r="G523" i="8" s="1"/>
  <c r="F460" i="8"/>
  <c r="F523" i="8" s="1"/>
  <c r="E460" i="8"/>
  <c r="E523" i="8" s="1"/>
  <c r="C460" i="8"/>
  <c r="C523" i="8" s="1"/>
  <c r="C19" i="8" s="1"/>
  <c r="H459" i="8"/>
  <c r="H522" i="8" s="1"/>
  <c r="G459" i="8"/>
  <c r="G522" i="8" s="1"/>
  <c r="F459" i="8"/>
  <c r="F522" i="8" s="1"/>
  <c r="E459" i="8"/>
  <c r="E522" i="8" s="1"/>
  <c r="C459" i="8"/>
  <c r="C522" i="8" s="1"/>
  <c r="H458" i="8"/>
  <c r="H521" i="8" s="1"/>
  <c r="G458" i="8"/>
  <c r="G521" i="8" s="1"/>
  <c r="F458" i="8"/>
  <c r="F521" i="8" s="1"/>
  <c r="E458" i="8"/>
  <c r="E521" i="8" s="1"/>
  <c r="C458" i="8"/>
  <c r="C521" i="8" s="1"/>
  <c r="H457" i="8"/>
  <c r="H520" i="8" s="1"/>
  <c r="G457" i="8"/>
  <c r="G520" i="8" s="1"/>
  <c r="F457" i="8"/>
  <c r="F520" i="8"/>
  <c r="E457" i="8"/>
  <c r="E520" i="8" s="1"/>
  <c r="C457" i="8"/>
  <c r="C520" i="8" s="1"/>
  <c r="H456" i="8"/>
  <c r="H519" i="8" s="1"/>
  <c r="G456" i="8"/>
  <c r="G519" i="8" s="1"/>
  <c r="G15" i="8" s="1"/>
  <c r="F456" i="8"/>
  <c r="F519" i="8" s="1"/>
  <c r="E456" i="8"/>
  <c r="E519" i="8" s="1"/>
  <c r="C456" i="8"/>
  <c r="C519" i="8" s="1"/>
  <c r="H455" i="8"/>
  <c r="H518" i="8" s="1"/>
  <c r="G455" i="8"/>
  <c r="G518" i="8" s="1"/>
  <c r="F455" i="8"/>
  <c r="F518" i="8" s="1"/>
  <c r="E455" i="8"/>
  <c r="E518" i="8" s="1"/>
  <c r="C455" i="8"/>
  <c r="C518" i="8" s="1"/>
  <c r="H454" i="8"/>
  <c r="H517" i="8" s="1"/>
  <c r="G454" i="8"/>
  <c r="G517" i="8" s="1"/>
  <c r="F454" i="8"/>
  <c r="F517" i="8" s="1"/>
  <c r="E454" i="8"/>
  <c r="E517" i="8" s="1"/>
  <c r="C454" i="8"/>
  <c r="C517" i="8" s="1"/>
  <c r="H453" i="8"/>
  <c r="H516" i="8" s="1"/>
  <c r="G453" i="8"/>
  <c r="G516" i="8" s="1"/>
  <c r="F453" i="8"/>
  <c r="F516" i="8" s="1"/>
  <c r="E453" i="8"/>
  <c r="E516" i="8" s="1"/>
  <c r="C453" i="8"/>
  <c r="C516" i="8" s="1"/>
  <c r="H452" i="8"/>
  <c r="H515" i="8" s="1"/>
  <c r="G452" i="8"/>
  <c r="G515" i="8" s="1"/>
  <c r="F452" i="8"/>
  <c r="F515" i="8" s="1"/>
  <c r="E452" i="8"/>
  <c r="E515" i="8" s="1"/>
  <c r="C452" i="8"/>
  <c r="C515" i="8" s="1"/>
  <c r="H451" i="8"/>
  <c r="H514" i="8"/>
  <c r="G451" i="8"/>
  <c r="G514" i="8" s="1"/>
  <c r="F451" i="8"/>
  <c r="F514" i="8" s="1"/>
  <c r="E451" i="8"/>
  <c r="E514" i="8" s="1"/>
  <c r="C451" i="8"/>
  <c r="C514" i="8"/>
  <c r="H450" i="8"/>
  <c r="H513" i="8" s="1"/>
  <c r="G450" i="8"/>
  <c r="G513" i="8" s="1"/>
  <c r="F450" i="8"/>
  <c r="F513" i="8" s="1"/>
  <c r="E450" i="8"/>
  <c r="E513" i="8" s="1"/>
  <c r="C450" i="8"/>
  <c r="C513" i="8" s="1"/>
  <c r="H449" i="8"/>
  <c r="H512" i="8" s="1"/>
  <c r="G449" i="8"/>
  <c r="G512" i="8"/>
  <c r="F449" i="8"/>
  <c r="F512" i="8"/>
  <c r="E449" i="8"/>
  <c r="E512" i="8" s="1"/>
  <c r="C449" i="8"/>
  <c r="C512" i="8" s="1"/>
  <c r="H448" i="8"/>
  <c r="H511" i="8" s="1"/>
  <c r="G448" i="8"/>
  <c r="G511" i="8" s="1"/>
  <c r="F448" i="8"/>
  <c r="F511" i="8" s="1"/>
  <c r="E448" i="8"/>
  <c r="E511" i="8" s="1"/>
  <c r="C448" i="8"/>
  <c r="C511" i="8" s="1"/>
  <c r="H447" i="8"/>
  <c r="H510" i="8" s="1"/>
  <c r="G447" i="8"/>
  <c r="G510" i="8" s="1"/>
  <c r="F447" i="8"/>
  <c r="F510" i="8" s="1"/>
  <c r="E447" i="8"/>
  <c r="E510" i="8" s="1"/>
  <c r="C447" i="8"/>
  <c r="C510" i="8" s="1"/>
  <c r="H446" i="8"/>
  <c r="H509" i="8" s="1"/>
  <c r="G446" i="8"/>
  <c r="G509" i="8" s="1"/>
  <c r="F446" i="8"/>
  <c r="F509" i="8" s="1"/>
  <c r="E446" i="8"/>
  <c r="E509" i="8" s="1"/>
  <c r="C446" i="8"/>
  <c r="C509" i="8" s="1"/>
  <c r="H445" i="8"/>
  <c r="H508" i="8" s="1"/>
  <c r="G445" i="8"/>
  <c r="G508" i="8" s="1"/>
  <c r="F445" i="8"/>
  <c r="F508" i="8" s="1"/>
  <c r="E445" i="8"/>
  <c r="E508" i="8" s="1"/>
  <c r="C445" i="8"/>
  <c r="C508" i="8" s="1"/>
  <c r="H444" i="8"/>
  <c r="H507" i="8" s="1"/>
  <c r="G444" i="8"/>
  <c r="G507" i="8" s="1"/>
  <c r="F444" i="8"/>
  <c r="F507" i="8" s="1"/>
  <c r="E444" i="8"/>
  <c r="E507" i="8" s="1"/>
  <c r="C444" i="8"/>
  <c r="C507" i="8" s="1"/>
  <c r="B504" i="8"/>
  <c r="B567" i="8" s="1"/>
  <c r="B503" i="8"/>
  <c r="B566" i="8"/>
  <c r="B502" i="8"/>
  <c r="B565" i="8" s="1"/>
  <c r="B501" i="8"/>
  <c r="B564" i="8" s="1"/>
  <c r="B500" i="8"/>
  <c r="B563" i="8" s="1"/>
  <c r="B499" i="8"/>
  <c r="B562" i="8" s="1"/>
  <c r="B498" i="8"/>
  <c r="B561" i="8"/>
  <c r="B497" i="8"/>
  <c r="B560" i="8" s="1"/>
  <c r="B496" i="8"/>
  <c r="B559" i="8" s="1"/>
  <c r="B495" i="8"/>
  <c r="B558" i="8" s="1"/>
  <c r="B494" i="8"/>
  <c r="B557" i="8"/>
  <c r="B493" i="8"/>
  <c r="B556" i="8" s="1"/>
  <c r="B492" i="8"/>
  <c r="B555" i="8" s="1"/>
  <c r="B491" i="8"/>
  <c r="B554" i="8" s="1"/>
  <c r="B490" i="8"/>
  <c r="B553" i="8" s="1"/>
  <c r="B489" i="8"/>
  <c r="B552" i="8" s="1"/>
  <c r="B488" i="8"/>
  <c r="B551" i="8" s="1"/>
  <c r="B487" i="8"/>
  <c r="B550" i="8" s="1"/>
  <c r="B486" i="8"/>
  <c r="B549" i="8" s="1"/>
  <c r="B485" i="8"/>
  <c r="B548" i="8" s="1"/>
  <c r="B484" i="8"/>
  <c r="B547" i="8" s="1"/>
  <c r="B483" i="8"/>
  <c r="B546" i="8" s="1"/>
  <c r="B482" i="8"/>
  <c r="B545" i="8" s="1"/>
  <c r="B481" i="8"/>
  <c r="B544" i="8" s="1"/>
  <c r="B480" i="8"/>
  <c r="B543" i="8" s="1"/>
  <c r="B479" i="8"/>
  <c r="B542" i="8" s="1"/>
  <c r="B478" i="8"/>
  <c r="B541" i="8" s="1"/>
  <c r="B477" i="8"/>
  <c r="B540" i="8" s="1"/>
  <c r="B476" i="8"/>
  <c r="B539" i="8" s="1"/>
  <c r="B475" i="8"/>
  <c r="B538" i="8" s="1"/>
  <c r="B474" i="8"/>
  <c r="B537" i="8" s="1"/>
  <c r="B473" i="8"/>
  <c r="B536" i="8" s="1"/>
  <c r="B472" i="8"/>
  <c r="B535" i="8" s="1"/>
  <c r="B471" i="8"/>
  <c r="B534" i="8" s="1"/>
  <c r="B470" i="8"/>
  <c r="B533" i="8" s="1"/>
  <c r="B469" i="8"/>
  <c r="B532" i="8" s="1"/>
  <c r="B468" i="8"/>
  <c r="B531" i="8" s="1"/>
  <c r="B467" i="8"/>
  <c r="B530" i="8" s="1"/>
  <c r="B466" i="8"/>
  <c r="B529" i="8" s="1"/>
  <c r="B465" i="8"/>
  <c r="B528" i="8" s="1"/>
  <c r="B464" i="8"/>
  <c r="B527" i="8" s="1"/>
  <c r="B463" i="8"/>
  <c r="B526" i="8" s="1"/>
  <c r="B462" i="8"/>
  <c r="B525" i="8" s="1"/>
  <c r="B461" i="8"/>
  <c r="B524" i="8" s="1"/>
  <c r="B460" i="8"/>
  <c r="B523" i="8" s="1"/>
  <c r="B459" i="8"/>
  <c r="B522" i="8" s="1"/>
  <c r="B458" i="8"/>
  <c r="B521" i="8" s="1"/>
  <c r="B457" i="8"/>
  <c r="B520" i="8" s="1"/>
  <c r="B456" i="8"/>
  <c r="B519" i="8" s="1"/>
  <c r="B455" i="8"/>
  <c r="B518" i="8" s="1"/>
  <c r="B454" i="8"/>
  <c r="B517" i="8" s="1"/>
  <c r="B453" i="8"/>
  <c r="B516" i="8" s="1"/>
  <c r="B452" i="8"/>
  <c r="B515" i="8" s="1"/>
  <c r="B451" i="8"/>
  <c r="B514" i="8" s="1"/>
  <c r="B450" i="8"/>
  <c r="B513" i="8" s="1"/>
  <c r="B449" i="8"/>
  <c r="B512" i="8" s="1"/>
  <c r="B448" i="8"/>
  <c r="B511" i="8" s="1"/>
  <c r="B447" i="8"/>
  <c r="B510" i="8" s="1"/>
  <c r="B446" i="8"/>
  <c r="B509" i="8" s="1"/>
  <c r="B445" i="8"/>
  <c r="B508" i="8" s="1"/>
  <c r="B444" i="8"/>
  <c r="B507" i="8" s="1"/>
  <c r="B252" i="8"/>
  <c r="B63" i="8" s="1"/>
  <c r="B251" i="8"/>
  <c r="B250" i="8"/>
  <c r="B249" i="8"/>
  <c r="B248" i="8"/>
  <c r="B247" i="8"/>
  <c r="B58" i="8" s="1"/>
  <c r="B246" i="8"/>
  <c r="B245" i="8"/>
  <c r="B244" i="8"/>
  <c r="B243" i="8"/>
  <c r="B242" i="8"/>
  <c r="B241" i="8"/>
  <c r="B240" i="8"/>
  <c r="B51" i="8" s="1"/>
  <c r="B239" i="8"/>
  <c r="B238" i="8"/>
  <c r="B237" i="8"/>
  <c r="B236" i="8"/>
  <c r="B47" i="8" s="1"/>
  <c r="B235" i="8"/>
  <c r="B234" i="8"/>
  <c r="B233" i="8"/>
  <c r="H232" i="8"/>
  <c r="G232" i="8"/>
  <c r="F232" i="8"/>
  <c r="E232" i="8"/>
  <c r="C232" i="8"/>
  <c r="B232" i="8"/>
  <c r="H231" i="8"/>
  <c r="G231" i="8"/>
  <c r="F231" i="8"/>
  <c r="E231" i="8"/>
  <c r="C231" i="8"/>
  <c r="B231" i="8"/>
  <c r="H230" i="8"/>
  <c r="G230" i="8"/>
  <c r="F230" i="8"/>
  <c r="E230" i="8"/>
  <c r="C230" i="8"/>
  <c r="B230" i="8"/>
  <c r="B41" i="8" s="1"/>
  <c r="H229" i="8"/>
  <c r="H40" i="8" s="1"/>
  <c r="G229" i="8"/>
  <c r="F229" i="8"/>
  <c r="E229" i="8"/>
  <c r="E40" i="8" s="1"/>
  <c r="C229" i="8"/>
  <c r="B229" i="8"/>
  <c r="H228" i="8"/>
  <c r="G228" i="8"/>
  <c r="F228" i="8"/>
  <c r="E228" i="8"/>
  <c r="C228" i="8"/>
  <c r="B228" i="8"/>
  <c r="H227" i="8"/>
  <c r="G227" i="8"/>
  <c r="F227" i="8"/>
  <c r="E227" i="8"/>
  <c r="C227" i="8"/>
  <c r="B227" i="8"/>
  <c r="H226" i="8"/>
  <c r="H37" i="8" s="1"/>
  <c r="G226" i="8"/>
  <c r="F226" i="8"/>
  <c r="E226" i="8"/>
  <c r="C226" i="8"/>
  <c r="B226" i="8"/>
  <c r="H225" i="8"/>
  <c r="G225" i="8"/>
  <c r="F225" i="8"/>
  <c r="E225" i="8"/>
  <c r="C225" i="8"/>
  <c r="C36" i="8" s="1"/>
  <c r="B225" i="8"/>
  <c r="H224" i="8"/>
  <c r="G224" i="8"/>
  <c r="F224" i="8"/>
  <c r="E224" i="8"/>
  <c r="C224" i="8"/>
  <c r="B224" i="8"/>
  <c r="H223" i="8"/>
  <c r="G223" i="8"/>
  <c r="F223" i="8"/>
  <c r="E223" i="8"/>
  <c r="C223" i="8"/>
  <c r="B223" i="8"/>
  <c r="H222" i="8"/>
  <c r="G222" i="8"/>
  <c r="F222" i="8"/>
  <c r="E222" i="8"/>
  <c r="C222" i="8"/>
  <c r="C33" i="8"/>
  <c r="B222" i="8"/>
  <c r="H221" i="8"/>
  <c r="G221" i="8"/>
  <c r="F221" i="8"/>
  <c r="E221" i="8"/>
  <c r="C221" i="8"/>
  <c r="B221" i="8"/>
  <c r="H220" i="8"/>
  <c r="G220" i="8"/>
  <c r="F220" i="8"/>
  <c r="E220" i="8"/>
  <c r="C220" i="8"/>
  <c r="B220" i="8"/>
  <c r="H219" i="8"/>
  <c r="G219" i="8"/>
  <c r="F219" i="8"/>
  <c r="E219" i="8"/>
  <c r="C219" i="8"/>
  <c r="B219" i="8"/>
  <c r="H218" i="8"/>
  <c r="G218" i="8"/>
  <c r="F218" i="8"/>
  <c r="E218" i="8"/>
  <c r="C218" i="8"/>
  <c r="B218" i="8"/>
  <c r="H217" i="8"/>
  <c r="G217" i="8"/>
  <c r="F217" i="8"/>
  <c r="F28" i="8" s="1"/>
  <c r="E217" i="8"/>
  <c r="C217" i="8"/>
  <c r="B217" i="8"/>
  <c r="H216" i="8"/>
  <c r="H27" i="8" s="1"/>
  <c r="G216" i="8"/>
  <c r="G27" i="8" s="1"/>
  <c r="F216" i="8"/>
  <c r="E216" i="8"/>
  <c r="C216" i="8"/>
  <c r="C27" i="8" s="1"/>
  <c r="B216" i="8"/>
  <c r="H215" i="8"/>
  <c r="G215" i="8"/>
  <c r="G26" i="8" s="1"/>
  <c r="F215" i="8"/>
  <c r="F26" i="8" s="1"/>
  <c r="E215" i="8"/>
  <c r="E26" i="8" s="1"/>
  <c r="C215" i="8"/>
  <c r="B215" i="8"/>
  <c r="H214" i="8"/>
  <c r="G214" i="8"/>
  <c r="F214" i="8"/>
  <c r="E214" i="8"/>
  <c r="C214" i="8"/>
  <c r="B214" i="8"/>
  <c r="H213" i="8"/>
  <c r="G213" i="8"/>
  <c r="F213" i="8"/>
  <c r="E213" i="8"/>
  <c r="C213" i="8"/>
  <c r="B213" i="8"/>
  <c r="H212" i="8"/>
  <c r="H23" i="8" s="1"/>
  <c r="G212" i="8"/>
  <c r="F212" i="8"/>
  <c r="E212" i="8"/>
  <c r="C212" i="8"/>
  <c r="B212" i="8"/>
  <c r="H211" i="8"/>
  <c r="G211" i="8"/>
  <c r="F211" i="8"/>
  <c r="E211" i="8"/>
  <c r="C211" i="8"/>
  <c r="B211" i="8"/>
  <c r="H210" i="8"/>
  <c r="G210" i="8"/>
  <c r="F210" i="8"/>
  <c r="E210" i="8"/>
  <c r="E21" i="8" s="1"/>
  <c r="C210" i="8"/>
  <c r="B210" i="8"/>
  <c r="H209" i="8"/>
  <c r="G209" i="8"/>
  <c r="F209" i="8"/>
  <c r="E209" i="8"/>
  <c r="C209" i="8"/>
  <c r="B209" i="8"/>
  <c r="H208" i="8"/>
  <c r="G208" i="8"/>
  <c r="G19" i="8" s="1"/>
  <c r="F208" i="8"/>
  <c r="E208" i="8"/>
  <c r="C208" i="8"/>
  <c r="B208" i="8"/>
  <c r="H207" i="8"/>
  <c r="G207" i="8"/>
  <c r="F207" i="8"/>
  <c r="E207" i="8"/>
  <c r="E18" i="8" s="1"/>
  <c r="C207" i="8"/>
  <c r="B207" i="8"/>
  <c r="H206" i="8"/>
  <c r="G206" i="8"/>
  <c r="F206" i="8"/>
  <c r="E206" i="8"/>
  <c r="C206" i="8"/>
  <c r="B206" i="8"/>
  <c r="H205" i="8"/>
  <c r="G205" i="8"/>
  <c r="F205" i="8"/>
  <c r="E205" i="8"/>
  <c r="E16" i="8" s="1"/>
  <c r="C205" i="8"/>
  <c r="B205" i="8"/>
  <c r="H204" i="8"/>
  <c r="H15" i="8" s="1"/>
  <c r="G204" i="8"/>
  <c r="F204" i="8"/>
  <c r="E204" i="8"/>
  <c r="C204" i="8"/>
  <c r="B204" i="8"/>
  <c r="H203" i="8"/>
  <c r="H14" i="8" s="1"/>
  <c r="G203" i="8"/>
  <c r="F203" i="8"/>
  <c r="E203" i="8"/>
  <c r="E14" i="8" s="1"/>
  <c r="C203" i="8"/>
  <c r="B203" i="8"/>
  <c r="H202" i="8"/>
  <c r="G202" i="8"/>
  <c r="F202" i="8"/>
  <c r="E202" i="8"/>
  <c r="E13" i="8" s="1"/>
  <c r="C202" i="8"/>
  <c r="B202" i="8"/>
  <c r="H201" i="8"/>
  <c r="G201" i="8"/>
  <c r="G12" i="8" s="1"/>
  <c r="F201" i="8"/>
  <c r="E201" i="8"/>
  <c r="C201" i="8"/>
  <c r="B201" i="8"/>
  <c r="B12" i="8" s="1"/>
  <c r="H200" i="8"/>
  <c r="G200" i="8"/>
  <c r="F200" i="8"/>
  <c r="E200" i="8"/>
  <c r="C200" i="8"/>
  <c r="B200" i="8"/>
  <c r="H199" i="8"/>
  <c r="G199" i="8"/>
  <c r="F199" i="8"/>
  <c r="F10" i="8" s="1"/>
  <c r="E199" i="8"/>
  <c r="E10" i="8" s="1"/>
  <c r="C199" i="8"/>
  <c r="B199" i="8"/>
  <c r="B10" i="8" s="1"/>
  <c r="H198" i="8"/>
  <c r="H9" i="8" s="1"/>
  <c r="G198" i="8"/>
  <c r="F198" i="8"/>
  <c r="E198" i="8"/>
  <c r="C198" i="8"/>
  <c r="C9" i="8" s="1"/>
  <c r="B198" i="8"/>
  <c r="H197" i="8"/>
  <c r="G197" i="8"/>
  <c r="F197" i="8"/>
  <c r="F8" i="8" s="1"/>
  <c r="E197" i="8"/>
  <c r="C197" i="8"/>
  <c r="B197" i="8"/>
  <c r="H196" i="8"/>
  <c r="H7" i="8" s="1"/>
  <c r="G196" i="8"/>
  <c r="F196" i="8"/>
  <c r="E196" i="8"/>
  <c r="C196" i="8"/>
  <c r="C7" i="8" s="1"/>
  <c r="B196" i="8"/>
  <c r="H195" i="8"/>
  <c r="H6" i="8" s="1"/>
  <c r="G195" i="8"/>
  <c r="F195" i="8"/>
  <c r="E195" i="8"/>
  <c r="C195" i="8"/>
  <c r="B195" i="8"/>
  <c r="H194" i="8"/>
  <c r="H5" i="8" s="1"/>
  <c r="G194" i="8"/>
  <c r="F194" i="8"/>
  <c r="E194" i="8"/>
  <c r="E5" i="8" s="1"/>
  <c r="C194" i="8"/>
  <c r="B194" i="8"/>
  <c r="H193" i="8"/>
  <c r="G193" i="8"/>
  <c r="F193" i="8"/>
  <c r="E193" i="8"/>
  <c r="C193" i="8"/>
  <c r="B193" i="8"/>
  <c r="H192" i="8"/>
  <c r="G192" i="8"/>
  <c r="F192" i="8"/>
  <c r="E192" i="8"/>
  <c r="C192" i="8"/>
  <c r="B192" i="8"/>
  <c r="B444" i="6"/>
  <c r="B633" i="6"/>
  <c r="B443" i="6"/>
  <c r="B695" i="6" s="1"/>
  <c r="B632" i="6"/>
  <c r="B442" i="6"/>
  <c r="B631" i="6"/>
  <c r="B694" i="6" s="1"/>
  <c r="B441" i="6"/>
  <c r="B630" i="6"/>
  <c r="B440" i="6"/>
  <c r="B629" i="6"/>
  <c r="B439" i="6"/>
  <c r="B628" i="6"/>
  <c r="B438" i="6"/>
  <c r="B627" i="6"/>
  <c r="B437" i="6"/>
  <c r="B626" i="6"/>
  <c r="B436" i="6"/>
  <c r="B625" i="6"/>
  <c r="B435" i="6"/>
  <c r="B624" i="6"/>
  <c r="B434" i="6"/>
  <c r="B623" i="6"/>
  <c r="B433" i="6"/>
  <c r="B622" i="6"/>
  <c r="B432" i="6"/>
  <c r="B684" i="6" s="1"/>
  <c r="B621" i="6"/>
  <c r="B431" i="6"/>
  <c r="B683" i="6" s="1"/>
  <c r="B620" i="6"/>
  <c r="B430" i="6"/>
  <c r="B619" i="6"/>
  <c r="B425" i="6"/>
  <c r="B614" i="6"/>
  <c r="B677" i="6"/>
  <c r="B426" i="6"/>
  <c r="B615" i="6"/>
  <c r="B427" i="6"/>
  <c r="B616" i="6"/>
  <c r="B428" i="6"/>
  <c r="B617" i="6"/>
  <c r="B429" i="6"/>
  <c r="B618" i="6"/>
  <c r="B681" i="6" s="1"/>
  <c r="B395" i="6"/>
  <c r="B647" i="6" s="1"/>
  <c r="B584" i="6"/>
  <c r="C395" i="6"/>
  <c r="C584" i="6"/>
  <c r="E395" i="6"/>
  <c r="E584" i="6"/>
  <c r="F395" i="6"/>
  <c r="F584" i="6"/>
  <c r="G395" i="6"/>
  <c r="G647" i="6" s="1"/>
  <c r="G584" i="6"/>
  <c r="H395" i="6"/>
  <c r="H584" i="6"/>
  <c r="H647" i="6" s="1"/>
  <c r="B396" i="6"/>
  <c r="B585" i="6"/>
  <c r="C396" i="6"/>
  <c r="C585" i="6"/>
  <c r="E396" i="6"/>
  <c r="E585" i="6"/>
  <c r="F396" i="6"/>
  <c r="F585" i="6"/>
  <c r="G396" i="6"/>
  <c r="G585" i="6"/>
  <c r="H396" i="6"/>
  <c r="H585" i="6"/>
  <c r="B397" i="6"/>
  <c r="B586" i="6"/>
  <c r="C397" i="6"/>
  <c r="C586" i="6"/>
  <c r="E397" i="6"/>
  <c r="E586" i="6"/>
  <c r="F397" i="6"/>
  <c r="F586" i="6"/>
  <c r="G397" i="6"/>
  <c r="G586" i="6"/>
  <c r="H397" i="6"/>
  <c r="H586" i="6"/>
  <c r="B398" i="6"/>
  <c r="B587" i="6"/>
  <c r="B650" i="6"/>
  <c r="C398" i="6"/>
  <c r="C650" i="6" s="1"/>
  <c r="C587" i="6"/>
  <c r="E398" i="6"/>
  <c r="E587" i="6"/>
  <c r="F398" i="6"/>
  <c r="F587" i="6"/>
  <c r="G398" i="6"/>
  <c r="G587" i="6"/>
  <c r="G650" i="6" s="1"/>
  <c r="H398" i="6"/>
  <c r="H587" i="6"/>
  <c r="B399" i="6"/>
  <c r="B588" i="6"/>
  <c r="C399" i="6"/>
  <c r="C588" i="6"/>
  <c r="E399" i="6"/>
  <c r="E588" i="6"/>
  <c r="E651" i="6"/>
  <c r="F399" i="6"/>
  <c r="F588" i="6"/>
  <c r="G399" i="6"/>
  <c r="G588" i="6"/>
  <c r="H399" i="6"/>
  <c r="H588" i="6"/>
  <c r="B400" i="6"/>
  <c r="B589" i="6"/>
  <c r="B652" i="6" s="1"/>
  <c r="C400" i="6"/>
  <c r="C589" i="6"/>
  <c r="E400" i="6"/>
  <c r="E589" i="6"/>
  <c r="F400" i="6"/>
  <c r="F589" i="6"/>
  <c r="G400" i="6"/>
  <c r="G589" i="6"/>
  <c r="H400" i="6"/>
  <c r="H589" i="6"/>
  <c r="H652" i="6"/>
  <c r="B401" i="6"/>
  <c r="B590" i="6"/>
  <c r="C401" i="6"/>
  <c r="C590" i="6"/>
  <c r="E401" i="6"/>
  <c r="I401" i="6" s="1"/>
  <c r="E590" i="6"/>
  <c r="F401" i="6"/>
  <c r="F590" i="6"/>
  <c r="G401" i="6"/>
  <c r="G590" i="6"/>
  <c r="H401" i="6"/>
  <c r="H590" i="6"/>
  <c r="B402" i="6"/>
  <c r="B591" i="6"/>
  <c r="C402" i="6"/>
  <c r="C591" i="6"/>
  <c r="E402" i="6"/>
  <c r="E591" i="6"/>
  <c r="F402" i="6"/>
  <c r="F591" i="6"/>
  <c r="F654" i="6" s="1"/>
  <c r="G402" i="6"/>
  <c r="G654" i="6" s="1"/>
  <c r="G591" i="6"/>
  <c r="H402" i="6"/>
  <c r="H591" i="6"/>
  <c r="H654" i="6" s="1"/>
  <c r="B403" i="6"/>
  <c r="B592" i="6"/>
  <c r="C403" i="6"/>
  <c r="C592" i="6"/>
  <c r="E403" i="6"/>
  <c r="E592" i="6"/>
  <c r="E655" i="6" s="1"/>
  <c r="F403" i="6"/>
  <c r="F655" i="6" s="1"/>
  <c r="F592" i="6"/>
  <c r="G403" i="6"/>
  <c r="G592" i="6"/>
  <c r="H403" i="6"/>
  <c r="H592" i="6"/>
  <c r="B385" i="6"/>
  <c r="B574" i="6"/>
  <c r="C385" i="6"/>
  <c r="C574" i="6"/>
  <c r="E385" i="6"/>
  <c r="E574" i="6"/>
  <c r="F385" i="6"/>
  <c r="F574" i="6"/>
  <c r="G385" i="6"/>
  <c r="G574" i="6"/>
  <c r="H385" i="6"/>
  <c r="H574" i="6"/>
  <c r="B386" i="6"/>
  <c r="B575" i="6"/>
  <c r="C386" i="6"/>
  <c r="C575" i="6"/>
  <c r="E386" i="6"/>
  <c r="E575" i="6"/>
  <c r="F386" i="6"/>
  <c r="F638" i="6" s="1"/>
  <c r="F575" i="6"/>
  <c r="G386" i="6"/>
  <c r="G575" i="6"/>
  <c r="H386" i="6"/>
  <c r="H575" i="6"/>
  <c r="B387" i="6"/>
  <c r="B576" i="6"/>
  <c r="C387" i="6"/>
  <c r="C576" i="6"/>
  <c r="E387" i="6"/>
  <c r="E576" i="6"/>
  <c r="F387" i="6"/>
  <c r="F639" i="6" s="1"/>
  <c r="F576" i="6"/>
  <c r="G387" i="6"/>
  <c r="G576" i="6"/>
  <c r="H387" i="6"/>
  <c r="H639" i="6" s="1"/>
  <c r="H576" i="6"/>
  <c r="B388" i="6"/>
  <c r="B577" i="6"/>
  <c r="B640" i="6" s="1"/>
  <c r="C388" i="6"/>
  <c r="C577" i="6"/>
  <c r="E388" i="6"/>
  <c r="E577" i="6"/>
  <c r="F388" i="6"/>
  <c r="F640" i="6" s="1"/>
  <c r="F577" i="6"/>
  <c r="G388" i="6"/>
  <c r="G577" i="6"/>
  <c r="G640" i="6" s="1"/>
  <c r="H388" i="6"/>
  <c r="H640" i="6" s="1"/>
  <c r="H577" i="6"/>
  <c r="B389" i="6"/>
  <c r="B578" i="6"/>
  <c r="C389" i="6"/>
  <c r="C578" i="6"/>
  <c r="E389" i="6"/>
  <c r="E578" i="6"/>
  <c r="E641" i="6"/>
  <c r="F389" i="6"/>
  <c r="F578" i="6"/>
  <c r="G389" i="6"/>
  <c r="G578" i="6"/>
  <c r="H389" i="6"/>
  <c r="H641" i="6" s="1"/>
  <c r="H578" i="6"/>
  <c r="B390" i="6"/>
  <c r="B579" i="6"/>
  <c r="C390" i="6"/>
  <c r="C579" i="6"/>
  <c r="E390" i="6"/>
  <c r="E642" i="6" s="1"/>
  <c r="E579" i="6"/>
  <c r="F390" i="6"/>
  <c r="F579" i="6"/>
  <c r="G390" i="6"/>
  <c r="G579" i="6"/>
  <c r="H390" i="6"/>
  <c r="H579" i="6"/>
  <c r="B391" i="6"/>
  <c r="B643" i="6" s="1"/>
  <c r="B580" i="6"/>
  <c r="C391" i="6"/>
  <c r="C580" i="6"/>
  <c r="C643" i="6"/>
  <c r="E391" i="6"/>
  <c r="E580" i="6"/>
  <c r="F391" i="6"/>
  <c r="F580" i="6"/>
  <c r="I580" i="6" s="1"/>
  <c r="J580" i="6" s="1"/>
  <c r="G391" i="6"/>
  <c r="G643" i="6" s="1"/>
  <c r="G580" i="6"/>
  <c r="H391" i="6"/>
  <c r="H580" i="6"/>
  <c r="H643" i="6" s="1"/>
  <c r="B392" i="6"/>
  <c r="B644" i="6" s="1"/>
  <c r="B581" i="6"/>
  <c r="C392" i="6"/>
  <c r="C581" i="6"/>
  <c r="C644" i="6" s="1"/>
  <c r="E392" i="6"/>
  <c r="E644" i="6" s="1"/>
  <c r="E581" i="6"/>
  <c r="F392" i="6"/>
  <c r="F581" i="6"/>
  <c r="F644" i="6" s="1"/>
  <c r="G392" i="6"/>
  <c r="G581" i="6"/>
  <c r="H392" i="6"/>
  <c r="H644" i="6"/>
  <c r="H581" i="6"/>
  <c r="B393" i="6"/>
  <c r="B582" i="6"/>
  <c r="C393" i="6"/>
  <c r="C582" i="6"/>
  <c r="E393" i="6"/>
  <c r="E582" i="6"/>
  <c r="E645" i="6" s="1"/>
  <c r="F393" i="6"/>
  <c r="F645" i="6" s="1"/>
  <c r="F582" i="6"/>
  <c r="G393" i="6"/>
  <c r="G582" i="6"/>
  <c r="G645" i="6" s="1"/>
  <c r="H393" i="6"/>
  <c r="H582" i="6"/>
  <c r="H645" i="6"/>
  <c r="B394" i="6"/>
  <c r="B583" i="6"/>
  <c r="C394" i="6"/>
  <c r="C583" i="6"/>
  <c r="E394" i="6"/>
  <c r="E583" i="6"/>
  <c r="F394" i="6"/>
  <c r="F583" i="6"/>
  <c r="F646" i="6" s="1"/>
  <c r="G394" i="6"/>
  <c r="G583" i="6"/>
  <c r="I583" i="6" s="1"/>
  <c r="J583" i="6" s="1"/>
  <c r="H394" i="6"/>
  <c r="H583" i="6"/>
  <c r="B384" i="6"/>
  <c r="B573" i="6"/>
  <c r="C384" i="6"/>
  <c r="C573" i="6"/>
  <c r="C636" i="6"/>
  <c r="E384" i="6"/>
  <c r="E573" i="6"/>
  <c r="F384" i="6"/>
  <c r="F573" i="6"/>
  <c r="G384" i="6"/>
  <c r="G573" i="6"/>
  <c r="H384" i="6"/>
  <c r="H573" i="6"/>
  <c r="I575" i="6"/>
  <c r="J575" i="6" s="1"/>
  <c r="I521" i="6"/>
  <c r="J521" i="6" s="1"/>
  <c r="I522" i="6"/>
  <c r="J522" i="6" s="1"/>
  <c r="I523" i="6"/>
  <c r="J523" i="6" s="1"/>
  <c r="I524" i="6"/>
  <c r="J524" i="6" s="1"/>
  <c r="I525" i="6"/>
  <c r="J525" i="6" s="1"/>
  <c r="I526" i="6"/>
  <c r="J526" i="6" s="1"/>
  <c r="I527" i="6"/>
  <c r="J527" i="6" s="1"/>
  <c r="I528" i="6"/>
  <c r="J528" i="6" s="1"/>
  <c r="I529" i="6"/>
  <c r="J529" i="6" s="1"/>
  <c r="I511" i="6"/>
  <c r="I512" i="6"/>
  <c r="J512" i="6" s="1"/>
  <c r="I513" i="6"/>
  <c r="J513" i="6" s="1"/>
  <c r="I514" i="6"/>
  <c r="J514" i="6" s="1"/>
  <c r="I515" i="6"/>
  <c r="J515" i="6"/>
  <c r="I516" i="6"/>
  <c r="J516" i="6" s="1"/>
  <c r="I517" i="6"/>
  <c r="J517" i="6" s="1"/>
  <c r="I518" i="6"/>
  <c r="J518" i="6"/>
  <c r="I519" i="6"/>
  <c r="J519" i="6" s="1"/>
  <c r="I520" i="6"/>
  <c r="J520" i="6" s="1"/>
  <c r="I510" i="6"/>
  <c r="J510" i="6" s="1"/>
  <c r="I458" i="6"/>
  <c r="J458" i="6" s="1"/>
  <c r="I459" i="6"/>
  <c r="J459" i="6" s="1"/>
  <c r="I460" i="6"/>
  <c r="J460" i="6" s="1"/>
  <c r="I461" i="6"/>
  <c r="J461" i="6" s="1"/>
  <c r="I462" i="6"/>
  <c r="J462" i="6" s="1"/>
  <c r="I463" i="6"/>
  <c r="J463" i="6" s="1"/>
  <c r="I464" i="6"/>
  <c r="J464" i="6" s="1"/>
  <c r="I465" i="6"/>
  <c r="J465" i="6" s="1"/>
  <c r="I466" i="6"/>
  <c r="J466" i="6" s="1"/>
  <c r="I448" i="6"/>
  <c r="J448" i="6" s="1"/>
  <c r="I449" i="6"/>
  <c r="J449" i="6" s="1"/>
  <c r="I450" i="6"/>
  <c r="J450" i="6" s="1"/>
  <c r="I451" i="6"/>
  <c r="J451" i="6" s="1"/>
  <c r="I452" i="6"/>
  <c r="J452" i="6" s="1"/>
  <c r="I453" i="6"/>
  <c r="J453" i="6" s="1"/>
  <c r="I454" i="6"/>
  <c r="J454" i="6" s="1"/>
  <c r="I455" i="6"/>
  <c r="J455" i="6" s="1"/>
  <c r="I456" i="6"/>
  <c r="J456" i="6" s="1"/>
  <c r="I457" i="6"/>
  <c r="J457" i="6" s="1"/>
  <c r="I447" i="6"/>
  <c r="J447" i="6" s="1"/>
  <c r="I332" i="6"/>
  <c r="I333" i="6"/>
  <c r="J333" i="6" s="1"/>
  <c r="I334" i="6"/>
  <c r="J334" i="6" s="1"/>
  <c r="I335" i="6"/>
  <c r="J335" i="6" s="1"/>
  <c r="I336" i="6"/>
  <c r="J336" i="6" s="1"/>
  <c r="I337" i="6"/>
  <c r="J337" i="6" s="1"/>
  <c r="I338" i="6"/>
  <c r="J338" i="6" s="1"/>
  <c r="I339" i="6"/>
  <c r="J339" i="6" s="1"/>
  <c r="I340" i="6"/>
  <c r="J340" i="6" s="1"/>
  <c r="I322" i="6"/>
  <c r="I323" i="6"/>
  <c r="J323" i="6" s="1"/>
  <c r="I324" i="6"/>
  <c r="J324" i="6" s="1"/>
  <c r="I325" i="6"/>
  <c r="J325" i="6"/>
  <c r="I326" i="6"/>
  <c r="J326" i="6" s="1"/>
  <c r="I327" i="6"/>
  <c r="J327" i="6" s="1"/>
  <c r="I328" i="6"/>
  <c r="J328" i="6" s="1"/>
  <c r="I329" i="6"/>
  <c r="J329" i="6" s="1"/>
  <c r="I330" i="6"/>
  <c r="J330" i="6" s="1"/>
  <c r="I331" i="6"/>
  <c r="J331" i="6" s="1"/>
  <c r="I321" i="6"/>
  <c r="J321" i="6"/>
  <c r="I269" i="6"/>
  <c r="I270" i="6"/>
  <c r="J270" i="6" s="1"/>
  <c r="I271" i="6"/>
  <c r="J271" i="6" s="1"/>
  <c r="I272" i="6"/>
  <c r="J272" i="6" s="1"/>
  <c r="I273" i="6"/>
  <c r="J273" i="6" s="1"/>
  <c r="I274" i="6"/>
  <c r="J274" i="6" s="1"/>
  <c r="I275" i="6"/>
  <c r="J275" i="6" s="1"/>
  <c r="I276" i="6"/>
  <c r="J276" i="6" s="1"/>
  <c r="I277" i="6"/>
  <c r="J277" i="6" s="1"/>
  <c r="I259" i="6"/>
  <c r="J259" i="6" s="1"/>
  <c r="I260" i="6"/>
  <c r="J260" i="6"/>
  <c r="I261" i="6"/>
  <c r="J261" i="6" s="1"/>
  <c r="I262" i="6"/>
  <c r="J262" i="6" s="1"/>
  <c r="I263" i="6"/>
  <c r="J263" i="6"/>
  <c r="I264" i="6"/>
  <c r="J264" i="6" s="1"/>
  <c r="I265" i="6"/>
  <c r="J265" i="6" s="1"/>
  <c r="I266" i="6"/>
  <c r="J266" i="6" s="1"/>
  <c r="I267" i="6"/>
  <c r="J267" i="6" s="1"/>
  <c r="I268" i="6"/>
  <c r="J268" i="6"/>
  <c r="I258" i="6"/>
  <c r="J258" i="6" s="1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36" i="6"/>
  <c r="B237" i="6"/>
  <c r="B238" i="6"/>
  <c r="B239" i="6"/>
  <c r="B240" i="6"/>
  <c r="B226" i="6"/>
  <c r="C226" i="6"/>
  <c r="E226" i="6"/>
  <c r="F226" i="6"/>
  <c r="G226" i="6"/>
  <c r="H226" i="6"/>
  <c r="B227" i="6"/>
  <c r="C227" i="6"/>
  <c r="E227" i="6"/>
  <c r="F227" i="6"/>
  <c r="G227" i="6"/>
  <c r="H227" i="6"/>
  <c r="B228" i="6"/>
  <c r="C228" i="6"/>
  <c r="E228" i="6"/>
  <c r="F228" i="6"/>
  <c r="G228" i="6"/>
  <c r="H228" i="6"/>
  <c r="B229" i="6"/>
  <c r="C229" i="6"/>
  <c r="E229" i="6"/>
  <c r="F229" i="6"/>
  <c r="G229" i="6"/>
  <c r="H229" i="6"/>
  <c r="B230" i="6"/>
  <c r="C230" i="6"/>
  <c r="E230" i="6"/>
  <c r="F230" i="6"/>
  <c r="G230" i="6"/>
  <c r="H230" i="6"/>
  <c r="B231" i="6"/>
  <c r="C231" i="6"/>
  <c r="E231" i="6"/>
  <c r="F231" i="6"/>
  <c r="G231" i="6"/>
  <c r="H231" i="6"/>
  <c r="B232" i="6"/>
  <c r="C232" i="6"/>
  <c r="E232" i="6"/>
  <c r="F232" i="6"/>
  <c r="G232" i="6"/>
  <c r="H232" i="6"/>
  <c r="B233" i="6"/>
  <c r="C233" i="6"/>
  <c r="E233" i="6"/>
  <c r="F233" i="6"/>
  <c r="G233" i="6"/>
  <c r="H233" i="6"/>
  <c r="B234" i="6"/>
  <c r="C234" i="6"/>
  <c r="E234" i="6"/>
  <c r="F234" i="6"/>
  <c r="G234" i="6"/>
  <c r="H234" i="6"/>
  <c r="B235" i="6"/>
  <c r="C235" i="6"/>
  <c r="E235" i="6"/>
  <c r="F235" i="6"/>
  <c r="G235" i="6"/>
  <c r="H235" i="6"/>
  <c r="B216" i="6"/>
  <c r="C216" i="6"/>
  <c r="E216" i="6"/>
  <c r="F216" i="6"/>
  <c r="G216" i="6"/>
  <c r="H216" i="6"/>
  <c r="B217" i="6"/>
  <c r="C217" i="6"/>
  <c r="E217" i="6"/>
  <c r="F217" i="6"/>
  <c r="G217" i="6"/>
  <c r="H217" i="6"/>
  <c r="B218" i="6"/>
  <c r="C218" i="6"/>
  <c r="E218" i="6"/>
  <c r="F218" i="6"/>
  <c r="G218" i="6"/>
  <c r="H218" i="6"/>
  <c r="B219" i="6"/>
  <c r="C219" i="6"/>
  <c r="E219" i="6"/>
  <c r="F219" i="6"/>
  <c r="G219" i="6"/>
  <c r="H219" i="6"/>
  <c r="B220" i="6"/>
  <c r="C220" i="6"/>
  <c r="E220" i="6"/>
  <c r="F220" i="6"/>
  <c r="G220" i="6"/>
  <c r="H220" i="6"/>
  <c r="B221" i="6"/>
  <c r="C221" i="6"/>
  <c r="E221" i="6"/>
  <c r="F221" i="6"/>
  <c r="G221" i="6"/>
  <c r="H221" i="6"/>
  <c r="B222" i="6"/>
  <c r="C222" i="6"/>
  <c r="E222" i="6"/>
  <c r="F222" i="6"/>
  <c r="G222" i="6"/>
  <c r="H222" i="6"/>
  <c r="B223" i="6"/>
  <c r="C223" i="6"/>
  <c r="E223" i="6"/>
  <c r="F223" i="6"/>
  <c r="G223" i="6"/>
  <c r="H223" i="6"/>
  <c r="I223" i="6" s="1"/>
  <c r="J223" i="6" s="1"/>
  <c r="B224" i="6"/>
  <c r="C224" i="6"/>
  <c r="E224" i="6"/>
  <c r="F224" i="6"/>
  <c r="G224" i="6"/>
  <c r="H224" i="6"/>
  <c r="B225" i="6"/>
  <c r="C225" i="6"/>
  <c r="E225" i="6"/>
  <c r="F225" i="6"/>
  <c r="G225" i="6"/>
  <c r="H225" i="6"/>
  <c r="B206" i="6"/>
  <c r="C206" i="6"/>
  <c r="E206" i="6"/>
  <c r="F206" i="6"/>
  <c r="G206" i="6"/>
  <c r="H206" i="6"/>
  <c r="B207" i="6"/>
  <c r="C207" i="6"/>
  <c r="E207" i="6"/>
  <c r="F207" i="6"/>
  <c r="G207" i="6"/>
  <c r="H207" i="6"/>
  <c r="B208" i="6"/>
  <c r="C208" i="6"/>
  <c r="E208" i="6"/>
  <c r="F208" i="6"/>
  <c r="G208" i="6"/>
  <c r="H208" i="6"/>
  <c r="B209" i="6"/>
  <c r="C209" i="6"/>
  <c r="E209" i="6"/>
  <c r="F209" i="6"/>
  <c r="G209" i="6"/>
  <c r="H209" i="6"/>
  <c r="B210" i="6"/>
  <c r="C210" i="6"/>
  <c r="E210" i="6"/>
  <c r="F210" i="6"/>
  <c r="G210" i="6"/>
  <c r="H210" i="6"/>
  <c r="B211" i="6"/>
  <c r="C211" i="6"/>
  <c r="E211" i="6"/>
  <c r="F211" i="6"/>
  <c r="G211" i="6"/>
  <c r="H211" i="6"/>
  <c r="B212" i="6"/>
  <c r="C212" i="6"/>
  <c r="E212" i="6"/>
  <c r="F212" i="6"/>
  <c r="G212" i="6"/>
  <c r="H212" i="6"/>
  <c r="B213" i="6"/>
  <c r="C213" i="6"/>
  <c r="E213" i="6"/>
  <c r="F213" i="6"/>
  <c r="G213" i="6"/>
  <c r="H213" i="6"/>
  <c r="B214" i="6"/>
  <c r="C214" i="6"/>
  <c r="E214" i="6"/>
  <c r="F214" i="6"/>
  <c r="G214" i="6"/>
  <c r="H214" i="6"/>
  <c r="B215" i="6"/>
  <c r="C215" i="6"/>
  <c r="E215" i="6"/>
  <c r="F215" i="6"/>
  <c r="G215" i="6"/>
  <c r="H215" i="6"/>
  <c r="B196" i="6"/>
  <c r="C196" i="6"/>
  <c r="E196" i="6"/>
  <c r="F196" i="6"/>
  <c r="G196" i="6"/>
  <c r="H196" i="6"/>
  <c r="B197" i="6"/>
  <c r="C197" i="6"/>
  <c r="E197" i="6"/>
  <c r="F197" i="6"/>
  <c r="G197" i="6"/>
  <c r="H197" i="6"/>
  <c r="B198" i="6"/>
  <c r="C198" i="6"/>
  <c r="E198" i="6"/>
  <c r="F198" i="6"/>
  <c r="G198" i="6"/>
  <c r="H198" i="6"/>
  <c r="B199" i="6"/>
  <c r="C199" i="6"/>
  <c r="E199" i="6"/>
  <c r="F199" i="6"/>
  <c r="G199" i="6"/>
  <c r="H199" i="6"/>
  <c r="B200" i="6"/>
  <c r="C200" i="6"/>
  <c r="E200" i="6"/>
  <c r="F200" i="6"/>
  <c r="G200" i="6"/>
  <c r="H200" i="6"/>
  <c r="B201" i="6"/>
  <c r="C201" i="6"/>
  <c r="E201" i="6"/>
  <c r="F201" i="6"/>
  <c r="G201" i="6"/>
  <c r="H201" i="6"/>
  <c r="B202" i="6"/>
  <c r="C202" i="6"/>
  <c r="E202" i="6"/>
  <c r="F202" i="6"/>
  <c r="G202" i="6"/>
  <c r="H202" i="6"/>
  <c r="B203" i="6"/>
  <c r="C203" i="6"/>
  <c r="E203" i="6"/>
  <c r="F203" i="6"/>
  <c r="G203" i="6"/>
  <c r="H203" i="6"/>
  <c r="B204" i="6"/>
  <c r="C204" i="6"/>
  <c r="E204" i="6"/>
  <c r="F204" i="6"/>
  <c r="G204" i="6"/>
  <c r="H204" i="6"/>
  <c r="B205" i="6"/>
  <c r="C205" i="6"/>
  <c r="E205" i="6"/>
  <c r="F205" i="6"/>
  <c r="G205" i="6"/>
  <c r="H205" i="6"/>
  <c r="B195" i="6"/>
  <c r="C195" i="6"/>
  <c r="E195" i="6"/>
  <c r="F195" i="6"/>
  <c r="G195" i="6"/>
  <c r="H195" i="6"/>
  <c r="I163" i="6"/>
  <c r="I164" i="6"/>
  <c r="J164" i="6" s="1"/>
  <c r="I165" i="6"/>
  <c r="J165" i="6" s="1"/>
  <c r="I166" i="6"/>
  <c r="J166" i="6" s="1"/>
  <c r="I167" i="6"/>
  <c r="J167" i="6" s="1"/>
  <c r="I168" i="6"/>
  <c r="J168" i="6" s="1"/>
  <c r="I169" i="6"/>
  <c r="J169" i="6" s="1"/>
  <c r="I170" i="6"/>
  <c r="J170" i="6" s="1"/>
  <c r="I171" i="6"/>
  <c r="J171" i="6" s="1"/>
  <c r="I172" i="6"/>
  <c r="J172" i="6" s="1"/>
  <c r="I153" i="6"/>
  <c r="I154" i="6"/>
  <c r="J154" i="6"/>
  <c r="I155" i="6"/>
  <c r="J155" i="6" s="1"/>
  <c r="I156" i="6"/>
  <c r="J156" i="6" s="1"/>
  <c r="I157" i="6"/>
  <c r="J157" i="6" s="1"/>
  <c r="I158" i="6"/>
  <c r="J158" i="6" s="1"/>
  <c r="I159" i="6"/>
  <c r="J159" i="6"/>
  <c r="I160" i="6"/>
  <c r="J160" i="6" s="1"/>
  <c r="I161" i="6"/>
  <c r="J161" i="6" s="1"/>
  <c r="I162" i="6"/>
  <c r="J162" i="6" s="1"/>
  <c r="I143" i="6"/>
  <c r="J143" i="6"/>
  <c r="I144" i="6"/>
  <c r="J144" i="6" s="1"/>
  <c r="I145" i="6"/>
  <c r="J145" i="6" s="1"/>
  <c r="I146" i="6"/>
  <c r="J146" i="6"/>
  <c r="I147" i="6"/>
  <c r="J147" i="6" s="1"/>
  <c r="I148" i="6"/>
  <c r="J148" i="6" s="1"/>
  <c r="I149" i="6"/>
  <c r="J149" i="6" s="1"/>
  <c r="I150" i="6"/>
  <c r="J150" i="6" s="1"/>
  <c r="I151" i="6"/>
  <c r="J151" i="6"/>
  <c r="I152" i="6"/>
  <c r="J152" i="6" s="1"/>
  <c r="I133" i="6"/>
  <c r="I134" i="6"/>
  <c r="J134" i="6" s="1"/>
  <c r="I135" i="6"/>
  <c r="J135" i="6" s="1"/>
  <c r="I136" i="6"/>
  <c r="J136" i="6" s="1"/>
  <c r="I137" i="6"/>
  <c r="J137" i="6" s="1"/>
  <c r="I138" i="6"/>
  <c r="J138" i="6" s="1"/>
  <c r="I139" i="6"/>
  <c r="J139" i="6" s="1"/>
  <c r="I140" i="6"/>
  <c r="J140" i="6" s="1"/>
  <c r="I141" i="6"/>
  <c r="J141" i="6" s="1"/>
  <c r="I142" i="6"/>
  <c r="J142" i="6" s="1"/>
  <c r="I132" i="6"/>
  <c r="J132" i="6" s="1"/>
  <c r="I100" i="6"/>
  <c r="I101" i="6"/>
  <c r="J101" i="6"/>
  <c r="I102" i="6"/>
  <c r="J102" i="6" s="1"/>
  <c r="I103" i="6"/>
  <c r="J103" i="6" s="1"/>
  <c r="I104" i="6"/>
  <c r="J104" i="6"/>
  <c r="I105" i="6"/>
  <c r="J105" i="6" s="1"/>
  <c r="I106" i="6"/>
  <c r="J106" i="6" s="1"/>
  <c r="I107" i="6"/>
  <c r="J107" i="6" s="1"/>
  <c r="I108" i="6"/>
  <c r="J108" i="6"/>
  <c r="I109" i="6"/>
  <c r="J109" i="6"/>
  <c r="I90" i="6"/>
  <c r="J90" i="6" s="1"/>
  <c r="I91" i="6"/>
  <c r="J91" i="6" s="1"/>
  <c r="I92" i="6"/>
  <c r="J92" i="6" s="1"/>
  <c r="I93" i="6"/>
  <c r="J93" i="6" s="1"/>
  <c r="I94" i="6"/>
  <c r="J94" i="6" s="1"/>
  <c r="I95" i="6"/>
  <c r="J95" i="6" s="1"/>
  <c r="I96" i="6"/>
  <c r="J96" i="6" s="1"/>
  <c r="I97" i="6"/>
  <c r="J97" i="6" s="1"/>
  <c r="I98" i="6"/>
  <c r="J98" i="6" s="1"/>
  <c r="I99" i="6"/>
  <c r="J99" i="6" s="1"/>
  <c r="I80" i="6"/>
  <c r="I81" i="6"/>
  <c r="J81" i="6"/>
  <c r="I82" i="6"/>
  <c r="J82" i="6" s="1"/>
  <c r="I83" i="6"/>
  <c r="J83" i="6"/>
  <c r="I84" i="6"/>
  <c r="J84" i="6" s="1"/>
  <c r="I85" i="6"/>
  <c r="J85" i="6"/>
  <c r="I86" i="6"/>
  <c r="J86" i="6" s="1"/>
  <c r="I87" i="6"/>
  <c r="J87" i="6" s="1"/>
  <c r="I88" i="6"/>
  <c r="J88" i="6"/>
  <c r="I89" i="6"/>
  <c r="J89" i="6" s="1"/>
  <c r="I70" i="6"/>
  <c r="I71" i="6"/>
  <c r="J71" i="6" s="1"/>
  <c r="I72" i="6"/>
  <c r="J72" i="6" s="1"/>
  <c r="I73" i="6"/>
  <c r="J73" i="6" s="1"/>
  <c r="I74" i="6"/>
  <c r="J74" i="6" s="1"/>
  <c r="I75" i="6"/>
  <c r="J75" i="6" s="1"/>
  <c r="I76" i="6"/>
  <c r="J76" i="6" s="1"/>
  <c r="I77" i="6"/>
  <c r="J77" i="6" s="1"/>
  <c r="I78" i="6"/>
  <c r="J78" i="6" s="1"/>
  <c r="I79" i="6"/>
  <c r="J79" i="6" s="1"/>
  <c r="I69" i="6"/>
  <c r="J69" i="6" s="1"/>
  <c r="I46" i="6"/>
  <c r="J46" i="6" s="1"/>
  <c r="I45" i="6"/>
  <c r="J45" i="6" s="1"/>
  <c r="I44" i="6"/>
  <c r="J44" i="6" s="1"/>
  <c r="I43" i="6"/>
  <c r="J43" i="6" s="1"/>
  <c r="I42" i="6"/>
  <c r="J42" i="6" s="1"/>
  <c r="I41" i="6"/>
  <c r="J41" i="6" s="1"/>
  <c r="I40" i="6"/>
  <c r="J40" i="6" s="1"/>
  <c r="I39" i="6"/>
  <c r="J39" i="6" s="1"/>
  <c r="I38" i="6"/>
  <c r="J38" i="6" s="1"/>
  <c r="I37" i="6"/>
  <c r="I36" i="6"/>
  <c r="J36" i="6" s="1"/>
  <c r="I35" i="6"/>
  <c r="J35" i="6" s="1"/>
  <c r="I34" i="6"/>
  <c r="J34" i="6"/>
  <c r="I33" i="6"/>
  <c r="J33" i="6" s="1"/>
  <c r="I32" i="6"/>
  <c r="J32" i="6" s="1"/>
  <c r="I31" i="6"/>
  <c r="J31" i="6" s="1"/>
  <c r="I30" i="6"/>
  <c r="J30" i="6"/>
  <c r="I29" i="6"/>
  <c r="J29" i="6" s="1"/>
  <c r="I28" i="6"/>
  <c r="J28" i="6" s="1"/>
  <c r="I27" i="6"/>
  <c r="I24" i="6"/>
  <c r="J24" i="6" s="1"/>
  <c r="I23" i="6"/>
  <c r="J2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I16" i="6"/>
  <c r="J16" i="6" s="1"/>
  <c r="I15" i="6"/>
  <c r="J15" i="6" s="1"/>
  <c r="I14" i="6"/>
  <c r="J14" i="6"/>
  <c r="I13" i="6"/>
  <c r="J13" i="6" s="1"/>
  <c r="I12" i="6"/>
  <c r="J12" i="6" s="1"/>
  <c r="I11" i="6"/>
  <c r="J11" i="6"/>
  <c r="I10" i="6"/>
  <c r="J10" i="6" s="1"/>
  <c r="I9" i="6"/>
  <c r="J9" i="6"/>
  <c r="I8" i="6"/>
  <c r="J8" i="6" s="1"/>
  <c r="I7" i="6"/>
  <c r="I6" i="6"/>
  <c r="J6" i="6" s="1"/>
  <c r="I5" i="6"/>
  <c r="J5" i="6" s="1"/>
  <c r="I4" i="6"/>
  <c r="J4" i="6" s="1"/>
  <c r="M51" i="1"/>
  <c r="M65" i="1" s="1"/>
  <c r="N51" i="1"/>
  <c r="P51" i="1"/>
  <c r="P65" i="1" s="1"/>
  <c r="Q51" i="1"/>
  <c r="R51" i="1"/>
  <c r="S51" i="1"/>
  <c r="S66" i="1" s="1"/>
  <c r="T51" i="1"/>
  <c r="T65" i="1" s="1"/>
  <c r="U51" i="1"/>
  <c r="V51" i="1"/>
  <c r="V65" i="1" s="1"/>
  <c r="W51" i="1"/>
  <c r="W65" i="1" s="1"/>
  <c r="X51" i="1"/>
  <c r="X65" i="1" s="1"/>
  <c r="Y51" i="1"/>
  <c r="Y65" i="1" s="1"/>
  <c r="Z51" i="1"/>
  <c r="AA51" i="1"/>
  <c r="AB51" i="1"/>
  <c r="AB65" i="1" s="1"/>
  <c r="AC51" i="1"/>
  <c r="AD51" i="1"/>
  <c r="AD65" i="1" s="1"/>
  <c r="AE51" i="1"/>
  <c r="AE65" i="1" s="1"/>
  <c r="AF51" i="1"/>
  <c r="AF65" i="1" s="1"/>
  <c r="AG51" i="1"/>
  <c r="AH51" i="1"/>
  <c r="AH66" i="1" s="1"/>
  <c r="AI51" i="1"/>
  <c r="AI66" i="1" s="1"/>
  <c r="AJ51" i="1"/>
  <c r="AJ65" i="1"/>
  <c r="AK51" i="1"/>
  <c r="AL51" i="1"/>
  <c r="AM51" i="1"/>
  <c r="AN51" i="1"/>
  <c r="AO51" i="1"/>
  <c r="AO65" i="1" s="1"/>
  <c r="AP51" i="1"/>
  <c r="AP65" i="1" s="1"/>
  <c r="AQ51" i="1"/>
  <c r="AR51" i="1"/>
  <c r="AR65" i="1" s="1"/>
  <c r="AS51" i="1"/>
  <c r="AT51" i="1"/>
  <c r="AT65" i="1" s="1"/>
  <c r="AU51" i="1"/>
  <c r="AV51" i="1"/>
  <c r="AW51" i="1"/>
  <c r="AX51" i="1"/>
  <c r="AX66" i="1" s="1"/>
  <c r="AY51" i="1"/>
  <c r="AZ51" i="1"/>
  <c r="AZ65" i="1" s="1"/>
  <c r="BA51" i="1"/>
  <c r="BB51" i="1"/>
  <c r="BB65" i="1" s="1"/>
  <c r="BC51" i="1"/>
  <c r="BD51" i="1"/>
  <c r="BE51" i="1"/>
  <c r="BE65" i="1" s="1"/>
  <c r="BF51" i="1"/>
  <c r="BG51" i="1"/>
  <c r="BH51" i="1"/>
  <c r="BH65" i="1" s="1"/>
  <c r="BI51" i="1"/>
  <c r="BJ51" i="1"/>
  <c r="BJ65" i="1" s="1"/>
  <c r="BK51" i="1"/>
  <c r="BL51" i="1"/>
  <c r="BM51" i="1"/>
  <c r="BM65" i="1" s="1"/>
  <c r="BN51" i="1"/>
  <c r="BN66" i="1" s="1"/>
  <c r="BP51" i="1"/>
  <c r="BQ51" i="1"/>
  <c r="BQ65" i="1" s="1"/>
  <c r="BR51" i="1"/>
  <c r="BS51" i="1"/>
  <c r="BS65" i="1" s="1"/>
  <c r="BT51" i="1"/>
  <c r="BU51" i="1"/>
  <c r="BV51" i="1"/>
  <c r="BW51" i="1"/>
  <c r="BX51" i="1"/>
  <c r="BY51" i="1"/>
  <c r="BY65" i="1" s="1"/>
  <c r="BZ51" i="1"/>
  <c r="CA51" i="1"/>
  <c r="CA65" i="1"/>
  <c r="CB51" i="1"/>
  <c r="CC51" i="1"/>
  <c r="CC65" i="1" s="1"/>
  <c r="CE51" i="1"/>
  <c r="CF51" i="1"/>
  <c r="CG51" i="1"/>
  <c r="CG65" i="1" s="1"/>
  <c r="CH51" i="1"/>
  <c r="CH65" i="1" s="1"/>
  <c r="CI51" i="1"/>
  <c r="CI65" i="1" s="1"/>
  <c r="CJ51" i="1"/>
  <c r="CJ65" i="1" s="1"/>
  <c r="CL51" i="1"/>
  <c r="CL65" i="1" s="1"/>
  <c r="M52" i="1"/>
  <c r="M66" i="1" s="1"/>
  <c r="N52" i="1"/>
  <c r="P52" i="1"/>
  <c r="Q52" i="1"/>
  <c r="Q66" i="1" s="1"/>
  <c r="R52" i="1"/>
  <c r="S52" i="1"/>
  <c r="T52" i="1"/>
  <c r="U52" i="1"/>
  <c r="V52" i="1"/>
  <c r="V66" i="1" s="1"/>
  <c r="W52" i="1"/>
  <c r="W67" i="1" s="1"/>
  <c r="X52" i="1"/>
  <c r="Y52" i="1"/>
  <c r="Y67" i="1" s="1"/>
  <c r="Z52" i="1"/>
  <c r="AA52" i="1"/>
  <c r="AB52" i="1"/>
  <c r="AC52" i="1"/>
  <c r="AD52" i="1"/>
  <c r="AE52" i="1"/>
  <c r="AF52" i="1"/>
  <c r="AG52" i="1"/>
  <c r="AG66" i="1" s="1"/>
  <c r="AH52" i="1"/>
  <c r="AI52" i="1"/>
  <c r="AJ52" i="1"/>
  <c r="AK52" i="1"/>
  <c r="AL52" i="1"/>
  <c r="AM52" i="1"/>
  <c r="AM66" i="1" s="1"/>
  <c r="AN52" i="1"/>
  <c r="AN66" i="1" s="1"/>
  <c r="AO52" i="1"/>
  <c r="AO66" i="1" s="1"/>
  <c r="AP52" i="1"/>
  <c r="AQ52" i="1"/>
  <c r="AR52" i="1"/>
  <c r="AS52" i="1"/>
  <c r="AT52" i="1"/>
  <c r="AU52" i="1"/>
  <c r="AV52" i="1"/>
  <c r="AV66" i="1" s="1"/>
  <c r="AW52" i="1"/>
  <c r="AW66" i="1" s="1"/>
  <c r="AX52" i="1"/>
  <c r="AY52" i="1"/>
  <c r="AZ52" i="1"/>
  <c r="BA52" i="1"/>
  <c r="BB52" i="1"/>
  <c r="BC52" i="1"/>
  <c r="BD52" i="1"/>
  <c r="BE52" i="1"/>
  <c r="BE66" i="1" s="1"/>
  <c r="BF52" i="1"/>
  <c r="BG52" i="1"/>
  <c r="BH52" i="1"/>
  <c r="BI52" i="1"/>
  <c r="BJ52" i="1"/>
  <c r="BK52" i="1"/>
  <c r="BL52" i="1"/>
  <c r="BM52" i="1"/>
  <c r="BM66" i="1" s="1"/>
  <c r="BN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D66" i="1" s="1"/>
  <c r="CE52" i="1"/>
  <c r="CF52" i="1"/>
  <c r="CG52" i="1"/>
  <c r="CG67" i="1" s="1"/>
  <c r="CH52" i="1"/>
  <c r="CI52" i="1"/>
  <c r="CJ52" i="1"/>
  <c r="CK52" i="1"/>
  <c r="CL52" i="1"/>
  <c r="M53" i="1"/>
  <c r="N53" i="1"/>
  <c r="P53" i="1"/>
  <c r="Q53" i="1"/>
  <c r="R53" i="1"/>
  <c r="S53" i="1"/>
  <c r="T53" i="1"/>
  <c r="U53" i="1"/>
  <c r="U67" i="1" s="1"/>
  <c r="V53" i="1"/>
  <c r="W53" i="1"/>
  <c r="X53" i="1"/>
  <c r="Y53" i="1"/>
  <c r="Z53" i="1"/>
  <c r="AA53" i="1"/>
  <c r="AA68" i="1" s="1"/>
  <c r="AB53" i="1"/>
  <c r="AC53" i="1"/>
  <c r="AC67" i="1" s="1"/>
  <c r="AD53" i="1"/>
  <c r="AE53" i="1"/>
  <c r="AE68" i="1" s="1"/>
  <c r="AF53" i="1"/>
  <c r="AG53" i="1"/>
  <c r="AH53" i="1"/>
  <c r="AH67" i="1" s="1"/>
  <c r="AI53" i="1"/>
  <c r="AJ53" i="1"/>
  <c r="AK53" i="1"/>
  <c r="AK67" i="1" s="1"/>
  <c r="AL53" i="1"/>
  <c r="AM53" i="1"/>
  <c r="AN53" i="1"/>
  <c r="AO53" i="1"/>
  <c r="AP53" i="1"/>
  <c r="AQ53" i="1"/>
  <c r="AR53" i="1"/>
  <c r="AS53" i="1"/>
  <c r="AT53" i="1"/>
  <c r="AT67" i="1" s="1"/>
  <c r="AU53" i="1"/>
  <c r="AV53" i="1"/>
  <c r="AW53" i="1"/>
  <c r="AX53" i="1"/>
  <c r="AY53" i="1"/>
  <c r="AY67" i="1" s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P53" i="1"/>
  <c r="BP68" i="1" s="1"/>
  <c r="BQ53" i="1"/>
  <c r="BR53" i="1"/>
  <c r="BS53" i="1"/>
  <c r="BT53" i="1"/>
  <c r="BU53" i="1"/>
  <c r="BV53" i="1"/>
  <c r="BW53" i="1"/>
  <c r="BW67" i="1" s="1"/>
  <c r="BX53" i="1"/>
  <c r="BX67" i="1" s="1"/>
  <c r="BY53" i="1"/>
  <c r="BZ53" i="1"/>
  <c r="CA53" i="1"/>
  <c r="CB53" i="1"/>
  <c r="CC53" i="1"/>
  <c r="CD53" i="1"/>
  <c r="CE53" i="1"/>
  <c r="CE67" i="1"/>
  <c r="CF53" i="1"/>
  <c r="CG53" i="1"/>
  <c r="CH53" i="1"/>
  <c r="CI53" i="1"/>
  <c r="CJ53" i="1"/>
  <c r="CK53" i="1"/>
  <c r="CL53" i="1"/>
  <c r="M54" i="1"/>
  <c r="M68" i="1" s="1"/>
  <c r="N54" i="1"/>
  <c r="P54" i="1"/>
  <c r="Q54" i="1"/>
  <c r="R54" i="1"/>
  <c r="S54" i="1"/>
  <c r="T54" i="1"/>
  <c r="U54" i="1"/>
  <c r="V54" i="1"/>
  <c r="V68" i="1" s="1"/>
  <c r="W54" i="1"/>
  <c r="X54" i="1"/>
  <c r="X68" i="1" s="1"/>
  <c r="Y54" i="1"/>
  <c r="Z54" i="1"/>
  <c r="AA54" i="1"/>
  <c r="AB54" i="1"/>
  <c r="AC54" i="1"/>
  <c r="AC68" i="1" s="1"/>
  <c r="AD54" i="1"/>
  <c r="AE54" i="1"/>
  <c r="AF54" i="1"/>
  <c r="AG54" i="1"/>
  <c r="AH54" i="1"/>
  <c r="AI54" i="1"/>
  <c r="AI68" i="1" s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V68" i="1" s="1"/>
  <c r="AW54" i="1"/>
  <c r="AX54" i="1"/>
  <c r="AY54" i="1"/>
  <c r="AZ54" i="1"/>
  <c r="BA54" i="1"/>
  <c r="BB54" i="1"/>
  <c r="BC54" i="1"/>
  <c r="BD54" i="1"/>
  <c r="BD68" i="1" s="1"/>
  <c r="BE54" i="1"/>
  <c r="BF54" i="1"/>
  <c r="BG54" i="1"/>
  <c r="BH54" i="1"/>
  <c r="BI54" i="1"/>
  <c r="BJ54" i="1"/>
  <c r="BK54" i="1"/>
  <c r="BL54" i="1"/>
  <c r="BL68" i="1" s="1"/>
  <c r="BM54" i="1"/>
  <c r="BN54" i="1"/>
  <c r="BN68" i="1" s="1"/>
  <c r="BO54" i="1"/>
  <c r="BO68" i="1" s="1"/>
  <c r="BP54" i="1"/>
  <c r="BQ54" i="1"/>
  <c r="BQ68" i="1" s="1"/>
  <c r="BR54" i="1"/>
  <c r="BS54" i="1"/>
  <c r="BT54" i="1"/>
  <c r="BT68" i="1" s="1"/>
  <c r="BU54" i="1"/>
  <c r="BV54" i="1"/>
  <c r="BW54" i="1"/>
  <c r="BW68" i="1" s="1"/>
  <c r="BX54" i="1"/>
  <c r="BY54" i="1"/>
  <c r="BZ54" i="1"/>
  <c r="CA54" i="1"/>
  <c r="CA68" i="1"/>
  <c r="CB54" i="1"/>
  <c r="CC54" i="1"/>
  <c r="CD54" i="1"/>
  <c r="CD68" i="1" s="1"/>
  <c r="CE54" i="1"/>
  <c r="CE68" i="1"/>
  <c r="CF54" i="1"/>
  <c r="CG54" i="1"/>
  <c r="CH54" i="1"/>
  <c r="CI54" i="1"/>
  <c r="CI69" i="1" s="1"/>
  <c r="CJ54" i="1"/>
  <c r="CJ68" i="1" s="1"/>
  <c r="CK54" i="1"/>
  <c r="CL54" i="1"/>
  <c r="M55" i="1"/>
  <c r="N55" i="1"/>
  <c r="N69" i="1" s="1"/>
  <c r="O55" i="1"/>
  <c r="O69" i="1" s="1"/>
  <c r="P55" i="1"/>
  <c r="Q55" i="1"/>
  <c r="R55" i="1"/>
  <c r="S55" i="1"/>
  <c r="T55" i="1"/>
  <c r="U55" i="1"/>
  <c r="U70" i="1" s="1"/>
  <c r="V55" i="1"/>
  <c r="W55" i="1"/>
  <c r="X55" i="1"/>
  <c r="X70" i="1" s="1"/>
  <c r="Y55" i="1"/>
  <c r="Y70" i="1" s="1"/>
  <c r="Z55" i="1"/>
  <c r="AA55" i="1"/>
  <c r="AB55" i="1"/>
  <c r="AC55" i="1"/>
  <c r="AC70" i="1" s="1"/>
  <c r="AD55" i="1"/>
  <c r="AD69" i="1" s="1"/>
  <c r="AE55" i="1"/>
  <c r="AF55" i="1"/>
  <c r="AF69" i="1" s="1"/>
  <c r="AG55" i="1"/>
  <c r="AH55" i="1"/>
  <c r="AI55" i="1"/>
  <c r="AJ55" i="1"/>
  <c r="AK55" i="1"/>
  <c r="AK69" i="1" s="1"/>
  <c r="AL55" i="1"/>
  <c r="AM55" i="1"/>
  <c r="AN55" i="1"/>
  <c r="AO55" i="1"/>
  <c r="AO69" i="1" s="1"/>
  <c r="AP55" i="1"/>
  <c r="AQ55" i="1"/>
  <c r="AR55" i="1"/>
  <c r="AR69" i="1" s="1"/>
  <c r="AS55" i="1"/>
  <c r="AS69" i="1" s="1"/>
  <c r="AT55" i="1"/>
  <c r="AU55" i="1"/>
  <c r="AV55" i="1"/>
  <c r="AW55" i="1"/>
  <c r="AW69" i="1" s="1"/>
  <c r="AX55" i="1"/>
  <c r="AY55" i="1"/>
  <c r="AZ55" i="1"/>
  <c r="BA55" i="1"/>
  <c r="BB55" i="1"/>
  <c r="BC55" i="1"/>
  <c r="BD55" i="1"/>
  <c r="BD70" i="1" s="1"/>
  <c r="BE55" i="1"/>
  <c r="BF55" i="1"/>
  <c r="BG55" i="1"/>
  <c r="BH55" i="1"/>
  <c r="BH69" i="1" s="1"/>
  <c r="BI55" i="1"/>
  <c r="BI69" i="1" s="1"/>
  <c r="BJ55" i="1"/>
  <c r="BK55" i="1"/>
  <c r="BL55" i="1"/>
  <c r="BM55" i="1"/>
  <c r="BN55" i="1"/>
  <c r="BO55" i="1"/>
  <c r="BP55" i="1"/>
  <c r="BP69" i="1" s="1"/>
  <c r="BQ55" i="1"/>
  <c r="BQ69" i="1" s="1"/>
  <c r="BR55" i="1"/>
  <c r="BS55" i="1"/>
  <c r="BT55" i="1"/>
  <c r="BT69" i="1" s="1"/>
  <c r="BU55" i="1"/>
  <c r="BV55" i="1"/>
  <c r="BW55" i="1"/>
  <c r="BX55" i="1"/>
  <c r="BY55" i="1"/>
  <c r="BY69" i="1" s="1"/>
  <c r="BZ55" i="1"/>
  <c r="BZ69" i="1" s="1"/>
  <c r="CA55" i="1"/>
  <c r="CB55" i="1"/>
  <c r="CB69" i="1" s="1"/>
  <c r="CC55" i="1"/>
  <c r="CD55" i="1"/>
  <c r="CE55" i="1"/>
  <c r="CE69" i="1" s="1"/>
  <c r="CF55" i="1"/>
  <c r="CG55" i="1"/>
  <c r="CH55" i="1"/>
  <c r="CI55" i="1"/>
  <c r="CJ55" i="1"/>
  <c r="CK55" i="1"/>
  <c r="CL55" i="1"/>
  <c r="M56" i="1"/>
  <c r="M70" i="1" s="1"/>
  <c r="N56" i="1"/>
  <c r="O56" i="1"/>
  <c r="O70" i="1" s="1"/>
  <c r="P56" i="1"/>
  <c r="Q56" i="1"/>
  <c r="R56" i="1"/>
  <c r="S56" i="1"/>
  <c r="T56" i="1"/>
  <c r="U56" i="1"/>
  <c r="V56" i="1"/>
  <c r="W56" i="1"/>
  <c r="W71" i="1" s="1"/>
  <c r="X56" i="1"/>
  <c r="Y56" i="1"/>
  <c r="Z56" i="1"/>
  <c r="AA56" i="1"/>
  <c r="AB56" i="1"/>
  <c r="AB70" i="1" s="1"/>
  <c r="AC56" i="1"/>
  <c r="AD56" i="1"/>
  <c r="AD71" i="1" s="1"/>
  <c r="AE56" i="1"/>
  <c r="AE70" i="1" s="1"/>
  <c r="AF56" i="1"/>
  <c r="AG56" i="1"/>
  <c r="AH56" i="1"/>
  <c r="AI56" i="1"/>
  <c r="AJ56" i="1"/>
  <c r="AJ70" i="1" s="1"/>
  <c r="AK56" i="1"/>
  <c r="AK70" i="1" s="1"/>
  <c r="AL56" i="1"/>
  <c r="AM56" i="1"/>
  <c r="AN56" i="1"/>
  <c r="AO56" i="1"/>
  <c r="AP56" i="1"/>
  <c r="AQ56" i="1"/>
  <c r="AR56" i="1"/>
  <c r="AR70" i="1" s="1"/>
  <c r="AS56" i="1"/>
  <c r="AT56" i="1"/>
  <c r="AU56" i="1"/>
  <c r="AV56" i="1"/>
  <c r="AW56" i="1"/>
  <c r="AX56" i="1"/>
  <c r="AX70" i="1"/>
  <c r="AY56" i="1"/>
  <c r="AY70" i="1"/>
  <c r="AZ56" i="1"/>
  <c r="BA56" i="1"/>
  <c r="BB56" i="1"/>
  <c r="BC56" i="1"/>
  <c r="BD56" i="1"/>
  <c r="BE56" i="1"/>
  <c r="BF56" i="1"/>
  <c r="BG56" i="1"/>
  <c r="BG70" i="1" s="1"/>
  <c r="BH56" i="1"/>
  <c r="BI56" i="1"/>
  <c r="BJ56" i="1"/>
  <c r="BK56" i="1"/>
  <c r="BL56" i="1"/>
  <c r="BM56" i="1"/>
  <c r="BN56" i="1"/>
  <c r="BN70" i="1" s="1"/>
  <c r="BO56" i="1"/>
  <c r="BO70" i="1" s="1"/>
  <c r="BP56" i="1"/>
  <c r="BQ56" i="1"/>
  <c r="BR56" i="1"/>
  <c r="BS56" i="1"/>
  <c r="BT56" i="1"/>
  <c r="BU56" i="1"/>
  <c r="BV56" i="1"/>
  <c r="BW56" i="1"/>
  <c r="BW70" i="1" s="1"/>
  <c r="BX56" i="1"/>
  <c r="BY56" i="1"/>
  <c r="BZ56" i="1"/>
  <c r="CA56" i="1"/>
  <c r="CB56" i="1"/>
  <c r="CC56" i="1"/>
  <c r="CD56" i="1"/>
  <c r="CD70" i="1" s="1"/>
  <c r="CE56" i="1"/>
  <c r="CF56" i="1"/>
  <c r="CG56" i="1"/>
  <c r="CH56" i="1"/>
  <c r="CI56" i="1"/>
  <c r="CJ56" i="1"/>
  <c r="CK56" i="1"/>
  <c r="CL56" i="1"/>
  <c r="CL70" i="1" s="1"/>
  <c r="M57" i="1"/>
  <c r="M72" i="1" s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B71" i="1" s="1"/>
  <c r="AC57" i="1"/>
  <c r="AC71" i="1" s="1"/>
  <c r="AD57" i="1"/>
  <c r="AE57" i="1"/>
  <c r="AF57" i="1"/>
  <c r="AF71" i="1" s="1"/>
  <c r="AG57" i="1"/>
  <c r="AH57" i="1"/>
  <c r="AH71" i="1" s="1"/>
  <c r="AI57" i="1"/>
  <c r="AJ57" i="1"/>
  <c r="AK57" i="1"/>
  <c r="AK71" i="1" s="1"/>
  <c r="AL57" i="1"/>
  <c r="AM57" i="1"/>
  <c r="AN57" i="1"/>
  <c r="AN71" i="1" s="1"/>
  <c r="AO57" i="1"/>
  <c r="AP57" i="1"/>
  <c r="AQ57" i="1"/>
  <c r="AR57" i="1"/>
  <c r="AS57" i="1"/>
  <c r="AS72" i="1" s="1"/>
  <c r="AT57" i="1"/>
  <c r="AU57" i="1"/>
  <c r="AU71" i="1" s="1"/>
  <c r="AV57" i="1"/>
  <c r="AW57" i="1"/>
  <c r="AX57" i="1"/>
  <c r="AX71" i="1" s="1"/>
  <c r="AY57" i="1"/>
  <c r="AZ57" i="1"/>
  <c r="BA57" i="1"/>
  <c r="BA71" i="1" s="1"/>
  <c r="BB57" i="1"/>
  <c r="BB71" i="1"/>
  <c r="BC57" i="1"/>
  <c r="BD57" i="1"/>
  <c r="BE57" i="1"/>
  <c r="BE71" i="1" s="1"/>
  <c r="BF57" i="1"/>
  <c r="BG57" i="1"/>
  <c r="BG71" i="1" s="1"/>
  <c r="BH57" i="1"/>
  <c r="BH71" i="1" s="1"/>
  <c r="BI57" i="1"/>
  <c r="BI71" i="1"/>
  <c r="BJ57" i="1"/>
  <c r="BK57" i="1"/>
  <c r="BL57" i="1"/>
  <c r="BL71" i="1" s="1"/>
  <c r="BM57" i="1"/>
  <c r="BM71" i="1" s="1"/>
  <c r="BN57" i="1"/>
  <c r="BO57" i="1"/>
  <c r="BO71" i="1" s="1"/>
  <c r="BP57" i="1"/>
  <c r="BQ57" i="1"/>
  <c r="BQ71" i="1" s="1"/>
  <c r="BR57" i="1"/>
  <c r="BS57" i="1"/>
  <c r="BT57" i="1"/>
  <c r="BT71" i="1" s="1"/>
  <c r="BU57" i="1"/>
  <c r="BV57" i="1"/>
  <c r="BV71" i="1" s="1"/>
  <c r="BW57" i="1"/>
  <c r="BW71" i="1" s="1"/>
  <c r="BX57" i="1"/>
  <c r="BY57" i="1"/>
  <c r="BZ57" i="1"/>
  <c r="CA57" i="1"/>
  <c r="CA71" i="1" s="1"/>
  <c r="CB57" i="1"/>
  <c r="CB71" i="1" s="1"/>
  <c r="CC57" i="1"/>
  <c r="CD57" i="1"/>
  <c r="CD71" i="1" s="1"/>
  <c r="CE57" i="1"/>
  <c r="CE71" i="1" s="1"/>
  <c r="CF57" i="1"/>
  <c r="CG57" i="1"/>
  <c r="CG71" i="1" s="1"/>
  <c r="CH57" i="1"/>
  <c r="CI57" i="1"/>
  <c r="CI71" i="1" s="1"/>
  <c r="CJ57" i="1"/>
  <c r="CJ71" i="1" s="1"/>
  <c r="CK57" i="1"/>
  <c r="CL57" i="1"/>
  <c r="CL71" i="1"/>
  <c r="M58" i="1"/>
  <c r="N58" i="1"/>
  <c r="N72" i="1" s="1"/>
  <c r="O58" i="1"/>
  <c r="P58" i="1"/>
  <c r="Q58" i="1"/>
  <c r="Q72" i="1" s="1"/>
  <c r="R58" i="1"/>
  <c r="S58" i="1"/>
  <c r="S72" i="1" s="1"/>
  <c r="T58" i="1"/>
  <c r="T72" i="1" s="1"/>
  <c r="U58" i="1"/>
  <c r="V58" i="1"/>
  <c r="V72" i="1" s="1"/>
  <c r="W58" i="1"/>
  <c r="W72" i="1" s="1"/>
  <c r="X58" i="1"/>
  <c r="Y58" i="1"/>
  <c r="Y72" i="1" s="1"/>
  <c r="Z58" i="1"/>
  <c r="AA58" i="1"/>
  <c r="AA72" i="1" s="1"/>
  <c r="AB58" i="1"/>
  <c r="AB72" i="1" s="1"/>
  <c r="AC58" i="1"/>
  <c r="AD58" i="1"/>
  <c r="AD72" i="1" s="1"/>
  <c r="AE58" i="1"/>
  <c r="AE72" i="1" s="1"/>
  <c r="AF58" i="1"/>
  <c r="AG58" i="1"/>
  <c r="AG72" i="1" s="1"/>
  <c r="AH58" i="1"/>
  <c r="AI58" i="1"/>
  <c r="AJ58" i="1"/>
  <c r="AJ72" i="1" s="1"/>
  <c r="AK58" i="1"/>
  <c r="AL58" i="1"/>
  <c r="AL72" i="1" s="1"/>
  <c r="AM58" i="1"/>
  <c r="AN58" i="1"/>
  <c r="AO58" i="1"/>
  <c r="AO72" i="1" s="1"/>
  <c r="AP58" i="1"/>
  <c r="AQ58" i="1"/>
  <c r="AQ72" i="1" s="1"/>
  <c r="AR58" i="1"/>
  <c r="AR72" i="1" s="1"/>
  <c r="AS58" i="1"/>
  <c r="AT58" i="1"/>
  <c r="AT72" i="1" s="1"/>
  <c r="AU58" i="1"/>
  <c r="AU72" i="1" s="1"/>
  <c r="AV58" i="1"/>
  <c r="AW58" i="1"/>
  <c r="AW72" i="1" s="1"/>
  <c r="AX58" i="1"/>
  <c r="AY58" i="1"/>
  <c r="AZ58" i="1"/>
  <c r="AZ72" i="1" s="1"/>
  <c r="BA58" i="1"/>
  <c r="BB58" i="1"/>
  <c r="BB72" i="1" s="1"/>
  <c r="BC58" i="1"/>
  <c r="BD58" i="1"/>
  <c r="BD72" i="1" s="1"/>
  <c r="BE58" i="1"/>
  <c r="BE72" i="1" s="1"/>
  <c r="BF58" i="1"/>
  <c r="BG58" i="1"/>
  <c r="BG72" i="1" s="1"/>
  <c r="BH58" i="1"/>
  <c r="BH72" i="1" s="1"/>
  <c r="BI58" i="1"/>
  <c r="BI72" i="1" s="1"/>
  <c r="BJ58" i="1"/>
  <c r="BK58" i="1"/>
  <c r="BL58" i="1"/>
  <c r="BM58" i="1"/>
  <c r="BM72" i="1" s="1"/>
  <c r="BN58" i="1"/>
  <c r="BN72" i="1"/>
  <c r="BO58" i="1"/>
  <c r="BO72" i="1" s="1"/>
  <c r="BP58" i="1"/>
  <c r="BP72" i="1" s="1"/>
  <c r="BQ58" i="1"/>
  <c r="BQ72" i="1" s="1"/>
  <c r="BR58" i="1"/>
  <c r="BR72" i="1" s="1"/>
  <c r="BS58" i="1"/>
  <c r="BT58" i="1"/>
  <c r="BT72" i="1" s="1"/>
  <c r="BU58" i="1"/>
  <c r="BU72" i="1" s="1"/>
  <c r="BV58" i="1"/>
  <c r="BV72" i="1" s="1"/>
  <c r="BW58" i="1"/>
  <c r="BW72" i="1" s="1"/>
  <c r="BX58" i="1"/>
  <c r="BX72" i="1" s="1"/>
  <c r="BY58" i="1"/>
  <c r="BY72" i="1" s="1"/>
  <c r="BZ58" i="1"/>
  <c r="BZ72" i="1" s="1"/>
  <c r="CA58" i="1"/>
  <c r="CA72" i="1" s="1"/>
  <c r="CB58" i="1"/>
  <c r="CB72" i="1" s="1"/>
  <c r="CC58" i="1"/>
  <c r="CD58" i="1"/>
  <c r="CD72" i="1" s="1"/>
  <c r="CE58" i="1"/>
  <c r="CE72" i="1" s="1"/>
  <c r="CF58" i="1"/>
  <c r="CG58" i="1"/>
  <c r="CG72" i="1" s="1"/>
  <c r="CH58" i="1"/>
  <c r="CH72" i="1" s="1"/>
  <c r="CI58" i="1"/>
  <c r="CI72" i="1" s="1"/>
  <c r="CJ58" i="1"/>
  <c r="CJ72" i="1" s="1"/>
  <c r="CK58" i="1"/>
  <c r="CK72" i="1" s="1"/>
  <c r="CL58" i="1"/>
  <c r="CL72" i="1" s="1"/>
  <c r="M23" i="1"/>
  <c r="M37" i="1" s="1"/>
  <c r="N23" i="1"/>
  <c r="N37" i="1" s="1"/>
  <c r="P23" i="1"/>
  <c r="P37" i="1" s="1"/>
  <c r="Q23" i="1"/>
  <c r="Q37" i="1" s="1"/>
  <c r="R23" i="1"/>
  <c r="R37" i="1" s="1"/>
  <c r="S23" i="1"/>
  <c r="S37" i="1" s="1"/>
  <c r="T23" i="1"/>
  <c r="T37" i="1"/>
  <c r="U23" i="1"/>
  <c r="U37" i="1"/>
  <c r="V23" i="1"/>
  <c r="V37" i="1" s="1"/>
  <c r="W23" i="1"/>
  <c r="W37" i="1" s="1"/>
  <c r="X23" i="1"/>
  <c r="X37" i="1" s="1"/>
  <c r="Y23" i="1"/>
  <c r="Y37" i="1" s="1"/>
  <c r="Z23" i="1"/>
  <c r="Z37" i="1" s="1"/>
  <c r="AA23" i="1"/>
  <c r="AA37" i="1" s="1"/>
  <c r="AB23" i="1"/>
  <c r="AB37" i="1"/>
  <c r="AC23" i="1"/>
  <c r="AC37" i="1" s="1"/>
  <c r="AD23" i="1"/>
  <c r="AD37" i="1" s="1"/>
  <c r="AE23" i="1"/>
  <c r="AE37" i="1" s="1"/>
  <c r="AF23" i="1"/>
  <c r="AF37" i="1" s="1"/>
  <c r="AG23" i="1"/>
  <c r="AG37" i="1"/>
  <c r="AH23" i="1"/>
  <c r="AH37" i="1" s="1"/>
  <c r="AI23" i="1"/>
  <c r="AI37" i="1" s="1"/>
  <c r="AJ23" i="1"/>
  <c r="AJ37" i="1" s="1"/>
  <c r="AK23" i="1"/>
  <c r="AK37" i="1" s="1"/>
  <c r="AL23" i="1"/>
  <c r="AL37" i="1" s="1"/>
  <c r="AM23" i="1"/>
  <c r="AM37" i="1" s="1"/>
  <c r="AN23" i="1"/>
  <c r="AN37" i="1" s="1"/>
  <c r="AO23" i="1"/>
  <c r="AO37" i="1"/>
  <c r="AP23" i="1"/>
  <c r="AP37" i="1" s="1"/>
  <c r="AQ23" i="1"/>
  <c r="AQ37" i="1" s="1"/>
  <c r="AR23" i="1"/>
  <c r="AR37" i="1" s="1"/>
  <c r="AS23" i="1"/>
  <c r="AS37" i="1" s="1"/>
  <c r="AT23" i="1"/>
  <c r="AT37" i="1" s="1"/>
  <c r="AU23" i="1"/>
  <c r="AU37" i="1" s="1"/>
  <c r="AV23" i="1"/>
  <c r="AV37" i="1" s="1"/>
  <c r="AW23" i="1"/>
  <c r="AW37" i="1" s="1"/>
  <c r="AX23" i="1"/>
  <c r="AX37" i="1" s="1"/>
  <c r="AY23" i="1"/>
  <c r="AY37" i="1" s="1"/>
  <c r="AZ23" i="1"/>
  <c r="AZ37" i="1" s="1"/>
  <c r="BA23" i="1"/>
  <c r="BA37" i="1"/>
  <c r="BB23" i="1"/>
  <c r="BB37" i="1" s="1"/>
  <c r="BC23" i="1"/>
  <c r="BC37" i="1" s="1"/>
  <c r="BD23" i="1"/>
  <c r="BD37" i="1" s="1"/>
  <c r="BE23" i="1"/>
  <c r="BE37" i="1"/>
  <c r="BF23" i="1"/>
  <c r="BF37" i="1" s="1"/>
  <c r="BG23" i="1"/>
  <c r="BG37" i="1" s="1"/>
  <c r="BH23" i="1"/>
  <c r="BH37" i="1" s="1"/>
  <c r="BI23" i="1"/>
  <c r="BI37" i="1"/>
  <c r="BJ23" i="1"/>
  <c r="BJ37" i="1" s="1"/>
  <c r="BK23" i="1"/>
  <c r="BK37" i="1" s="1"/>
  <c r="BL23" i="1"/>
  <c r="BL37" i="1" s="1"/>
  <c r="BM23" i="1"/>
  <c r="BM37" i="1"/>
  <c r="BN23" i="1"/>
  <c r="BN37" i="1" s="1"/>
  <c r="BP23" i="1"/>
  <c r="BP37" i="1"/>
  <c r="BQ23" i="1"/>
  <c r="BQ37" i="1" s="1"/>
  <c r="BR23" i="1"/>
  <c r="BR37" i="1" s="1"/>
  <c r="BS23" i="1"/>
  <c r="BS37" i="1" s="1"/>
  <c r="BT23" i="1"/>
  <c r="BT37" i="1" s="1"/>
  <c r="BU23" i="1"/>
  <c r="BU37" i="1"/>
  <c r="BV23" i="1"/>
  <c r="BV37" i="1"/>
  <c r="BW23" i="1"/>
  <c r="BW37" i="1" s="1"/>
  <c r="BX23" i="1"/>
  <c r="BX37" i="1" s="1"/>
  <c r="BY23" i="1"/>
  <c r="BY37" i="1" s="1"/>
  <c r="BZ23" i="1"/>
  <c r="BZ37" i="1"/>
  <c r="CA23" i="1"/>
  <c r="CA37" i="1" s="1"/>
  <c r="CB23" i="1"/>
  <c r="CB37" i="1" s="1"/>
  <c r="CC23" i="1"/>
  <c r="CC37" i="1" s="1"/>
  <c r="CE23" i="1"/>
  <c r="CE37" i="1"/>
  <c r="CF23" i="1"/>
  <c r="CF37" i="1" s="1"/>
  <c r="CG23" i="1"/>
  <c r="CG37" i="1" s="1"/>
  <c r="CH23" i="1"/>
  <c r="CH37" i="1" s="1"/>
  <c r="CI23" i="1"/>
  <c r="CI37" i="1" s="1"/>
  <c r="CJ23" i="1"/>
  <c r="CJ37" i="1" s="1"/>
  <c r="CL23" i="1"/>
  <c r="CL37" i="1" s="1"/>
  <c r="M24" i="1"/>
  <c r="M38" i="1" s="1"/>
  <c r="N24" i="1"/>
  <c r="N38" i="1" s="1"/>
  <c r="P24" i="1"/>
  <c r="P38" i="1" s="1"/>
  <c r="Q24" i="1"/>
  <c r="Q38" i="1" s="1"/>
  <c r="R24" i="1"/>
  <c r="R38" i="1" s="1"/>
  <c r="S24" i="1"/>
  <c r="S38" i="1" s="1"/>
  <c r="T24" i="1"/>
  <c r="T38" i="1" s="1"/>
  <c r="U24" i="1"/>
  <c r="U38" i="1" s="1"/>
  <c r="V24" i="1"/>
  <c r="V38" i="1" s="1"/>
  <c r="W24" i="1"/>
  <c r="W38" i="1" s="1"/>
  <c r="X24" i="1"/>
  <c r="X38" i="1" s="1"/>
  <c r="Y24" i="1"/>
  <c r="Y38" i="1"/>
  <c r="Z24" i="1"/>
  <c r="Z38" i="1" s="1"/>
  <c r="AA24" i="1"/>
  <c r="AA38" i="1" s="1"/>
  <c r="AB24" i="1"/>
  <c r="AB38" i="1" s="1"/>
  <c r="AC24" i="1"/>
  <c r="AC38" i="1" s="1"/>
  <c r="AD24" i="1"/>
  <c r="AD38" i="1"/>
  <c r="AE24" i="1"/>
  <c r="AE38" i="1" s="1"/>
  <c r="AF24" i="1"/>
  <c r="AF38" i="1" s="1"/>
  <c r="AG24" i="1"/>
  <c r="AG38" i="1" s="1"/>
  <c r="AH24" i="1"/>
  <c r="AH38" i="1" s="1"/>
  <c r="AI24" i="1"/>
  <c r="AI38" i="1"/>
  <c r="AJ24" i="1"/>
  <c r="AJ38" i="1" s="1"/>
  <c r="AK24" i="1"/>
  <c r="AK38" i="1" s="1"/>
  <c r="AL24" i="1"/>
  <c r="AL38" i="1" s="1"/>
  <c r="AM24" i="1"/>
  <c r="AM38" i="1"/>
  <c r="AN24" i="1"/>
  <c r="AN38" i="1" s="1"/>
  <c r="AO24" i="1"/>
  <c r="AO38" i="1"/>
  <c r="AP24" i="1"/>
  <c r="AP38" i="1" s="1"/>
  <c r="AQ24" i="1"/>
  <c r="AQ38" i="1" s="1"/>
  <c r="AR24" i="1"/>
  <c r="AR38" i="1" s="1"/>
  <c r="AS24" i="1"/>
  <c r="AS38" i="1" s="1"/>
  <c r="AT24" i="1"/>
  <c r="AT38" i="1" s="1"/>
  <c r="AU24" i="1"/>
  <c r="AU38" i="1" s="1"/>
  <c r="AV24" i="1"/>
  <c r="AV38" i="1" s="1"/>
  <c r="AW24" i="1"/>
  <c r="AW38" i="1" s="1"/>
  <c r="AX24" i="1"/>
  <c r="AX38" i="1" s="1"/>
  <c r="AY24" i="1"/>
  <c r="AY38" i="1" s="1"/>
  <c r="AZ24" i="1"/>
  <c r="AZ38" i="1" s="1"/>
  <c r="BA24" i="1"/>
  <c r="BA38" i="1" s="1"/>
  <c r="BB24" i="1"/>
  <c r="BB38" i="1" s="1"/>
  <c r="BC24" i="1"/>
  <c r="BC38" i="1" s="1"/>
  <c r="BD24" i="1"/>
  <c r="BD38" i="1" s="1"/>
  <c r="BE24" i="1"/>
  <c r="BE38" i="1" s="1"/>
  <c r="BF24" i="1"/>
  <c r="BF38" i="1" s="1"/>
  <c r="BG24" i="1"/>
  <c r="BG38" i="1" s="1"/>
  <c r="BH24" i="1"/>
  <c r="BH38" i="1" s="1"/>
  <c r="BI24" i="1"/>
  <c r="BI38" i="1" s="1"/>
  <c r="BJ24" i="1"/>
  <c r="BJ38" i="1" s="1"/>
  <c r="BK24" i="1"/>
  <c r="BK38" i="1"/>
  <c r="BL24" i="1"/>
  <c r="BL38" i="1" s="1"/>
  <c r="BM24" i="1"/>
  <c r="BM38" i="1" s="1"/>
  <c r="BN24" i="1"/>
  <c r="BN38" i="1" s="1"/>
  <c r="BP24" i="1"/>
  <c r="BP38" i="1"/>
  <c r="BQ24" i="1"/>
  <c r="BQ38" i="1" s="1"/>
  <c r="BR24" i="1"/>
  <c r="BR38" i="1" s="1"/>
  <c r="BS24" i="1"/>
  <c r="BS38" i="1"/>
  <c r="BT24" i="1"/>
  <c r="BT38" i="1" s="1"/>
  <c r="BU24" i="1"/>
  <c r="BU38" i="1" s="1"/>
  <c r="BV24" i="1"/>
  <c r="BV38" i="1" s="1"/>
  <c r="BW24" i="1"/>
  <c r="BW38" i="1" s="1"/>
  <c r="BX24" i="1"/>
  <c r="BX38" i="1" s="1"/>
  <c r="BY24" i="1"/>
  <c r="BY38" i="1" s="1"/>
  <c r="BZ24" i="1"/>
  <c r="BZ38" i="1" s="1"/>
  <c r="CA24" i="1"/>
  <c r="CA38" i="1" s="1"/>
  <c r="CB24" i="1"/>
  <c r="CB38" i="1" s="1"/>
  <c r="CC24" i="1"/>
  <c r="CC38" i="1" s="1"/>
  <c r="CD24" i="1"/>
  <c r="CD38" i="1" s="1"/>
  <c r="CE24" i="1"/>
  <c r="CE38" i="1" s="1"/>
  <c r="CF24" i="1"/>
  <c r="CF38" i="1"/>
  <c r="CG24" i="1"/>
  <c r="CG38" i="1" s="1"/>
  <c r="CH24" i="1"/>
  <c r="CH38" i="1" s="1"/>
  <c r="CI24" i="1"/>
  <c r="CI38" i="1" s="1"/>
  <c r="CJ24" i="1"/>
  <c r="CJ38" i="1" s="1"/>
  <c r="CK24" i="1"/>
  <c r="CK38" i="1" s="1"/>
  <c r="CL24" i="1"/>
  <c r="CL38" i="1" s="1"/>
  <c r="M25" i="1"/>
  <c r="M39" i="1" s="1"/>
  <c r="N25" i="1"/>
  <c r="N39" i="1" s="1"/>
  <c r="P25" i="1"/>
  <c r="P39" i="1" s="1"/>
  <c r="Q25" i="1"/>
  <c r="Q39" i="1"/>
  <c r="R25" i="1"/>
  <c r="R39" i="1" s="1"/>
  <c r="S25" i="1"/>
  <c r="S39" i="1" s="1"/>
  <c r="T25" i="1"/>
  <c r="T39" i="1" s="1"/>
  <c r="U25" i="1"/>
  <c r="U39" i="1" s="1"/>
  <c r="V25" i="1"/>
  <c r="V39" i="1"/>
  <c r="W25" i="1"/>
  <c r="W39" i="1" s="1"/>
  <c r="X25" i="1"/>
  <c r="X39" i="1" s="1"/>
  <c r="Y25" i="1"/>
  <c r="Y39" i="1" s="1"/>
  <c r="Z25" i="1"/>
  <c r="Z39" i="1" s="1"/>
  <c r="AA25" i="1"/>
  <c r="AA39" i="1" s="1"/>
  <c r="AB25" i="1"/>
  <c r="AB39" i="1" s="1"/>
  <c r="AC25" i="1"/>
  <c r="AC39" i="1" s="1"/>
  <c r="AD25" i="1"/>
  <c r="AD39" i="1" s="1"/>
  <c r="AE25" i="1"/>
  <c r="AE39" i="1" s="1"/>
  <c r="AF25" i="1"/>
  <c r="AF39" i="1" s="1"/>
  <c r="AG25" i="1"/>
  <c r="AG39" i="1" s="1"/>
  <c r="AH25" i="1"/>
  <c r="AH39" i="1"/>
  <c r="AI25" i="1"/>
  <c r="AI39" i="1" s="1"/>
  <c r="AJ25" i="1"/>
  <c r="AJ39" i="1" s="1"/>
  <c r="AK25" i="1"/>
  <c r="AK39" i="1"/>
  <c r="AL25" i="1"/>
  <c r="AL39" i="1" s="1"/>
  <c r="AM25" i="1"/>
  <c r="AM39" i="1"/>
  <c r="AN25" i="1"/>
  <c r="AN39" i="1" s="1"/>
  <c r="AO25" i="1"/>
  <c r="AO39" i="1" s="1"/>
  <c r="AP25" i="1"/>
  <c r="AP39" i="1" s="1"/>
  <c r="AQ25" i="1"/>
  <c r="AQ39" i="1" s="1"/>
  <c r="AR25" i="1"/>
  <c r="AR39" i="1" s="1"/>
  <c r="AS25" i="1"/>
  <c r="AS39" i="1" s="1"/>
  <c r="AT25" i="1"/>
  <c r="AT39" i="1" s="1"/>
  <c r="AU25" i="1"/>
  <c r="AU39" i="1" s="1"/>
  <c r="AV25" i="1"/>
  <c r="AV39" i="1" s="1"/>
  <c r="AW25" i="1"/>
  <c r="AW39" i="1"/>
  <c r="AX25" i="1"/>
  <c r="AX39" i="1" s="1"/>
  <c r="AY25" i="1"/>
  <c r="AY39" i="1" s="1"/>
  <c r="AZ25" i="1"/>
  <c r="AZ39" i="1" s="1"/>
  <c r="BA25" i="1"/>
  <c r="BA39" i="1" s="1"/>
  <c r="BB25" i="1"/>
  <c r="BB39" i="1" s="1"/>
  <c r="BC25" i="1"/>
  <c r="BC39" i="1"/>
  <c r="BD25" i="1"/>
  <c r="BD39" i="1" s="1"/>
  <c r="BE25" i="1"/>
  <c r="BE39" i="1"/>
  <c r="BF25" i="1"/>
  <c r="BF39" i="1" s="1"/>
  <c r="BG25" i="1"/>
  <c r="BG39" i="1" s="1"/>
  <c r="BH25" i="1"/>
  <c r="BH39" i="1" s="1"/>
  <c r="BI25" i="1"/>
  <c r="BI39" i="1" s="1"/>
  <c r="BJ25" i="1"/>
  <c r="BJ39" i="1" s="1"/>
  <c r="BK25" i="1"/>
  <c r="BK39" i="1" s="1"/>
  <c r="BL25" i="1"/>
  <c r="BL39" i="1" s="1"/>
  <c r="BM25" i="1"/>
  <c r="BM39" i="1" s="1"/>
  <c r="BN25" i="1"/>
  <c r="BN39" i="1" s="1"/>
  <c r="BP25" i="1"/>
  <c r="BP39" i="1" s="1"/>
  <c r="BQ25" i="1"/>
  <c r="BQ39" i="1" s="1"/>
  <c r="BR25" i="1"/>
  <c r="BR39" i="1" s="1"/>
  <c r="BS25" i="1"/>
  <c r="BS39" i="1"/>
  <c r="BT25" i="1"/>
  <c r="BT39" i="1" s="1"/>
  <c r="BU25" i="1"/>
  <c r="BU39" i="1" s="1"/>
  <c r="BV25" i="1"/>
  <c r="BV39" i="1"/>
  <c r="BW25" i="1"/>
  <c r="BW39" i="1" s="1"/>
  <c r="BX25" i="1"/>
  <c r="BX39" i="1"/>
  <c r="BY25" i="1"/>
  <c r="BY39" i="1" s="1"/>
  <c r="BZ25" i="1"/>
  <c r="BZ39" i="1" s="1"/>
  <c r="CA25" i="1"/>
  <c r="CA39" i="1" s="1"/>
  <c r="CB25" i="1"/>
  <c r="CB39" i="1" s="1"/>
  <c r="CC25" i="1"/>
  <c r="CC39" i="1" s="1"/>
  <c r="CD25" i="1"/>
  <c r="CD39" i="1"/>
  <c r="CE25" i="1"/>
  <c r="CE39" i="1" s="1"/>
  <c r="CF25" i="1"/>
  <c r="CF39" i="1" s="1"/>
  <c r="CG25" i="1"/>
  <c r="CG39" i="1" s="1"/>
  <c r="CH25" i="1"/>
  <c r="CH39" i="1" s="1"/>
  <c r="CI25" i="1"/>
  <c r="CI39" i="1" s="1"/>
  <c r="CJ25" i="1"/>
  <c r="CJ39" i="1" s="1"/>
  <c r="CK25" i="1"/>
  <c r="CK39" i="1" s="1"/>
  <c r="CL25" i="1"/>
  <c r="CL39" i="1" s="1"/>
  <c r="M26" i="1"/>
  <c r="M40" i="1"/>
  <c r="N26" i="1"/>
  <c r="N40" i="1"/>
  <c r="P26" i="1"/>
  <c r="P40" i="1" s="1"/>
  <c r="Q26" i="1"/>
  <c r="Q40" i="1"/>
  <c r="R26" i="1"/>
  <c r="R40" i="1" s="1"/>
  <c r="S26" i="1"/>
  <c r="S40" i="1"/>
  <c r="T26" i="1"/>
  <c r="T40" i="1" s="1"/>
  <c r="U26" i="1"/>
  <c r="U40" i="1" s="1"/>
  <c r="V26" i="1"/>
  <c r="V40" i="1" s="1"/>
  <c r="W26" i="1"/>
  <c r="W40" i="1" s="1"/>
  <c r="X26" i="1"/>
  <c r="X40" i="1" s="1"/>
  <c r="Y26" i="1"/>
  <c r="Y40" i="1"/>
  <c r="Z26" i="1"/>
  <c r="Z40" i="1" s="1"/>
  <c r="AA26" i="1"/>
  <c r="AA40" i="1" s="1"/>
  <c r="AB26" i="1"/>
  <c r="AB40" i="1" s="1"/>
  <c r="AC26" i="1"/>
  <c r="AC40" i="1"/>
  <c r="AD26" i="1"/>
  <c r="AD40" i="1" s="1"/>
  <c r="AE26" i="1"/>
  <c r="AE40" i="1" s="1"/>
  <c r="AF26" i="1"/>
  <c r="AF40" i="1" s="1"/>
  <c r="AG26" i="1"/>
  <c r="AG40" i="1" s="1"/>
  <c r="AH26" i="1"/>
  <c r="AH40" i="1" s="1"/>
  <c r="AI26" i="1"/>
  <c r="AI40" i="1" s="1"/>
  <c r="AJ26" i="1"/>
  <c r="AJ40" i="1" s="1"/>
  <c r="AK26" i="1"/>
  <c r="AK40" i="1" s="1"/>
  <c r="AL26" i="1"/>
  <c r="AL40" i="1" s="1"/>
  <c r="AM26" i="1"/>
  <c r="AM40" i="1"/>
  <c r="AN26" i="1"/>
  <c r="AN40" i="1" s="1"/>
  <c r="AO26" i="1"/>
  <c r="AO40" i="1" s="1"/>
  <c r="AP26" i="1"/>
  <c r="AP40" i="1" s="1"/>
  <c r="AQ26" i="1"/>
  <c r="AQ40" i="1" s="1"/>
  <c r="AR26" i="1"/>
  <c r="AR40" i="1" s="1"/>
  <c r="AS26" i="1"/>
  <c r="AS40" i="1"/>
  <c r="AT26" i="1"/>
  <c r="AT40" i="1" s="1"/>
  <c r="AU26" i="1"/>
  <c r="AU40" i="1" s="1"/>
  <c r="AV26" i="1"/>
  <c r="AV40" i="1" s="1"/>
  <c r="AW26" i="1"/>
  <c r="AW40" i="1" s="1"/>
  <c r="AX26" i="1"/>
  <c r="AX40" i="1" s="1"/>
  <c r="AY26" i="1"/>
  <c r="AY40" i="1" s="1"/>
  <c r="AZ26" i="1"/>
  <c r="AZ40" i="1" s="1"/>
  <c r="BA26" i="1"/>
  <c r="BA40" i="1" s="1"/>
  <c r="BB26" i="1"/>
  <c r="BB40" i="1" s="1"/>
  <c r="BC26" i="1"/>
  <c r="BC40" i="1"/>
  <c r="BD26" i="1"/>
  <c r="BD40" i="1" s="1"/>
  <c r="BE26" i="1"/>
  <c r="BE40" i="1" s="1"/>
  <c r="BF26" i="1"/>
  <c r="BF40" i="1"/>
  <c r="BG26" i="1"/>
  <c r="BG40" i="1" s="1"/>
  <c r="BH26" i="1"/>
  <c r="BH40" i="1" s="1"/>
  <c r="BI26" i="1"/>
  <c r="BI40" i="1"/>
  <c r="BJ26" i="1"/>
  <c r="BJ40" i="1" s="1"/>
  <c r="BK26" i="1"/>
  <c r="BK40" i="1" s="1"/>
  <c r="BL26" i="1"/>
  <c r="BL40" i="1" s="1"/>
  <c r="BM26" i="1"/>
  <c r="BM40" i="1" s="1"/>
  <c r="BN26" i="1"/>
  <c r="BN40" i="1"/>
  <c r="BO26" i="1"/>
  <c r="BO40" i="1" s="1"/>
  <c r="BP26" i="1"/>
  <c r="BP40" i="1" s="1"/>
  <c r="BQ26" i="1"/>
  <c r="BQ40" i="1" s="1"/>
  <c r="BR26" i="1"/>
  <c r="BR40" i="1" s="1"/>
  <c r="BS26" i="1"/>
  <c r="BS40" i="1" s="1"/>
  <c r="BT26" i="1"/>
  <c r="BT40" i="1" s="1"/>
  <c r="BU26" i="1"/>
  <c r="BU40" i="1" s="1"/>
  <c r="BV26" i="1"/>
  <c r="BV40" i="1" s="1"/>
  <c r="BW26" i="1"/>
  <c r="BW40" i="1" s="1"/>
  <c r="BX26" i="1"/>
  <c r="BX40" i="1" s="1"/>
  <c r="BY26" i="1"/>
  <c r="BY40" i="1" s="1"/>
  <c r="BZ26" i="1"/>
  <c r="BZ40" i="1"/>
  <c r="CA26" i="1"/>
  <c r="CA40" i="1" s="1"/>
  <c r="CB26" i="1"/>
  <c r="CB40" i="1" s="1"/>
  <c r="CC26" i="1"/>
  <c r="CC40" i="1"/>
  <c r="CD26" i="1"/>
  <c r="CD40" i="1" s="1"/>
  <c r="CE26" i="1"/>
  <c r="CE40" i="1"/>
  <c r="CF26" i="1"/>
  <c r="CF40" i="1" s="1"/>
  <c r="CG26" i="1"/>
  <c r="CG40" i="1" s="1"/>
  <c r="CH26" i="1"/>
  <c r="CH40" i="1" s="1"/>
  <c r="CI26" i="1"/>
  <c r="CI40" i="1" s="1"/>
  <c r="CJ26" i="1"/>
  <c r="CJ40" i="1" s="1"/>
  <c r="CK26" i="1"/>
  <c r="CK40" i="1" s="1"/>
  <c r="CL26" i="1"/>
  <c r="CL40" i="1" s="1"/>
  <c r="M27" i="1"/>
  <c r="M41" i="1"/>
  <c r="N27" i="1"/>
  <c r="N41" i="1" s="1"/>
  <c r="O27" i="1"/>
  <c r="O41" i="1"/>
  <c r="P27" i="1"/>
  <c r="P41" i="1" s="1"/>
  <c r="Q27" i="1"/>
  <c r="Q41" i="1" s="1"/>
  <c r="R27" i="1"/>
  <c r="R41" i="1" s="1"/>
  <c r="S27" i="1"/>
  <c r="S41" i="1" s="1"/>
  <c r="T27" i="1"/>
  <c r="T41" i="1" s="1"/>
  <c r="U27" i="1"/>
  <c r="U41" i="1" s="1"/>
  <c r="V27" i="1"/>
  <c r="V41" i="1" s="1"/>
  <c r="W27" i="1"/>
  <c r="W41" i="1"/>
  <c r="X27" i="1"/>
  <c r="X41" i="1" s="1"/>
  <c r="Y27" i="1"/>
  <c r="Y41" i="1"/>
  <c r="Z27" i="1"/>
  <c r="Z41" i="1" s="1"/>
  <c r="AA27" i="1"/>
  <c r="AA41" i="1" s="1"/>
  <c r="AB27" i="1"/>
  <c r="AB41" i="1" s="1"/>
  <c r="AC27" i="1"/>
  <c r="AC41" i="1" s="1"/>
  <c r="AD27" i="1"/>
  <c r="AD41" i="1" s="1"/>
  <c r="AE27" i="1"/>
  <c r="AE41" i="1" s="1"/>
  <c r="AF27" i="1"/>
  <c r="AF41" i="1" s="1"/>
  <c r="AG27" i="1"/>
  <c r="AG41" i="1"/>
  <c r="AH27" i="1"/>
  <c r="AH41" i="1" s="1"/>
  <c r="AI27" i="1"/>
  <c r="AI41" i="1"/>
  <c r="AJ27" i="1"/>
  <c r="AJ41" i="1" s="1"/>
  <c r="AK27" i="1"/>
  <c r="AK41" i="1" s="1"/>
  <c r="AL27" i="1"/>
  <c r="AL41" i="1" s="1"/>
  <c r="AM27" i="1"/>
  <c r="AM41" i="1" s="1"/>
  <c r="AN27" i="1"/>
  <c r="AN41" i="1" s="1"/>
  <c r="AO27" i="1"/>
  <c r="AO41" i="1"/>
  <c r="AP27" i="1"/>
  <c r="AP41" i="1" s="1"/>
  <c r="AQ27" i="1"/>
  <c r="AQ41" i="1" s="1"/>
  <c r="AR27" i="1"/>
  <c r="AR41" i="1"/>
  <c r="AS27" i="1"/>
  <c r="AS41" i="1" s="1"/>
  <c r="AT27" i="1"/>
  <c r="AT41" i="1" s="1"/>
  <c r="AU27" i="1"/>
  <c r="AU41" i="1"/>
  <c r="AV27" i="1"/>
  <c r="AV41" i="1" s="1"/>
  <c r="AW27" i="1"/>
  <c r="AW41" i="1" s="1"/>
  <c r="AX27" i="1"/>
  <c r="AX41" i="1" s="1"/>
  <c r="AY27" i="1"/>
  <c r="AY41" i="1" s="1"/>
  <c r="AZ27" i="1"/>
  <c r="AZ41" i="1" s="1"/>
  <c r="BA27" i="1"/>
  <c r="BA41" i="1" s="1"/>
  <c r="BB27" i="1"/>
  <c r="BB41" i="1" s="1"/>
  <c r="BC27" i="1"/>
  <c r="BC41" i="1"/>
  <c r="BD27" i="1"/>
  <c r="BD41" i="1" s="1"/>
  <c r="BE27" i="1"/>
  <c r="BE41" i="1" s="1"/>
  <c r="BF27" i="1"/>
  <c r="BF41" i="1" s="1"/>
  <c r="BG27" i="1"/>
  <c r="BG41" i="1" s="1"/>
  <c r="BH27" i="1"/>
  <c r="BH41" i="1"/>
  <c r="BI27" i="1"/>
  <c r="BI41" i="1"/>
  <c r="BJ27" i="1"/>
  <c r="BJ41" i="1" s="1"/>
  <c r="BK27" i="1"/>
  <c r="BK41" i="1"/>
  <c r="BL27" i="1"/>
  <c r="BL41" i="1"/>
  <c r="BM27" i="1"/>
  <c r="BM41" i="1" s="1"/>
  <c r="BN27" i="1"/>
  <c r="BN41" i="1" s="1"/>
  <c r="BO27" i="1"/>
  <c r="BO41" i="1"/>
  <c r="BP27" i="1"/>
  <c r="BP41" i="1" s="1"/>
  <c r="BQ27" i="1"/>
  <c r="BQ41" i="1"/>
  <c r="BR27" i="1"/>
  <c r="BR41" i="1" s="1"/>
  <c r="BS27" i="1"/>
  <c r="BS41" i="1" s="1"/>
  <c r="BT27" i="1"/>
  <c r="BT41" i="1" s="1"/>
  <c r="BU27" i="1"/>
  <c r="BU41" i="1"/>
  <c r="BV27" i="1"/>
  <c r="BV41" i="1" s="1"/>
  <c r="BW27" i="1"/>
  <c r="BW41" i="1" s="1"/>
  <c r="BX27" i="1"/>
  <c r="BX41" i="1"/>
  <c r="BY27" i="1"/>
  <c r="BY41" i="1" s="1"/>
  <c r="BZ27" i="1"/>
  <c r="BZ41" i="1" s="1"/>
  <c r="CA27" i="1"/>
  <c r="CA41" i="1"/>
  <c r="CB27" i="1"/>
  <c r="CB41" i="1" s="1"/>
  <c r="CC27" i="1"/>
  <c r="CC41" i="1" s="1"/>
  <c r="CD27" i="1"/>
  <c r="CD41" i="1" s="1"/>
  <c r="CE27" i="1"/>
  <c r="CE41" i="1" s="1"/>
  <c r="CF27" i="1"/>
  <c r="CF41" i="1" s="1"/>
  <c r="CG27" i="1"/>
  <c r="CG41" i="1"/>
  <c r="CH27" i="1"/>
  <c r="CH41" i="1" s="1"/>
  <c r="CI27" i="1"/>
  <c r="CI41" i="1"/>
  <c r="CJ27" i="1"/>
  <c r="CJ41" i="1" s="1"/>
  <c r="CK27" i="1"/>
  <c r="CK41" i="1" s="1"/>
  <c r="CL27" i="1"/>
  <c r="CL41" i="1" s="1"/>
  <c r="M28" i="1"/>
  <c r="M42" i="1" s="1"/>
  <c r="N28" i="1"/>
  <c r="N42" i="1" s="1"/>
  <c r="O28" i="1"/>
  <c r="O42" i="1" s="1"/>
  <c r="P28" i="1"/>
  <c r="P42" i="1" s="1"/>
  <c r="Q28" i="1"/>
  <c r="Q42" i="1" s="1"/>
  <c r="R28" i="1"/>
  <c r="R42" i="1" s="1"/>
  <c r="S28" i="1"/>
  <c r="S42" i="1"/>
  <c r="T28" i="1"/>
  <c r="T42" i="1" s="1"/>
  <c r="U28" i="1"/>
  <c r="U42" i="1"/>
  <c r="V28" i="1"/>
  <c r="V42" i="1" s="1"/>
  <c r="W28" i="1"/>
  <c r="W42" i="1" s="1"/>
  <c r="X28" i="1"/>
  <c r="X42" i="1" s="1"/>
  <c r="Y28" i="1"/>
  <c r="Y42" i="1" s="1"/>
  <c r="Z28" i="1"/>
  <c r="Z42" i="1"/>
  <c r="AA28" i="1"/>
  <c r="AA42" i="1" s="1"/>
  <c r="AB28" i="1"/>
  <c r="AB42" i="1" s="1"/>
  <c r="AC28" i="1"/>
  <c r="AC42" i="1" s="1"/>
  <c r="AD28" i="1"/>
  <c r="AD42" i="1"/>
  <c r="AE28" i="1"/>
  <c r="AE42" i="1" s="1"/>
  <c r="AF28" i="1"/>
  <c r="AF42" i="1" s="1"/>
  <c r="AG28" i="1"/>
  <c r="AG42" i="1" s="1"/>
  <c r="AH28" i="1"/>
  <c r="AH42" i="1" s="1"/>
  <c r="AI28" i="1"/>
  <c r="AI42" i="1" s="1"/>
  <c r="AJ28" i="1"/>
  <c r="AJ42" i="1" s="1"/>
  <c r="AK28" i="1"/>
  <c r="AK42" i="1" s="1"/>
  <c r="AL28" i="1"/>
  <c r="AL42" i="1" s="1"/>
  <c r="AM28" i="1"/>
  <c r="AM42" i="1" s="1"/>
  <c r="AN28" i="1"/>
  <c r="AN42" i="1" s="1"/>
  <c r="AO28" i="1"/>
  <c r="AO42" i="1" s="1"/>
  <c r="AP28" i="1"/>
  <c r="AP42" i="1" s="1"/>
  <c r="AQ28" i="1"/>
  <c r="AQ42" i="1" s="1"/>
  <c r="AR28" i="1"/>
  <c r="AR42" i="1" s="1"/>
  <c r="AS28" i="1"/>
  <c r="AS42" i="1" s="1"/>
  <c r="AT28" i="1"/>
  <c r="AT42" i="1" s="1"/>
  <c r="AU28" i="1"/>
  <c r="AU42" i="1" s="1"/>
  <c r="AV28" i="1"/>
  <c r="AV42" i="1" s="1"/>
  <c r="AW28" i="1"/>
  <c r="AW42" i="1" s="1"/>
  <c r="AX28" i="1"/>
  <c r="AX42" i="1" s="1"/>
  <c r="AY28" i="1"/>
  <c r="AY42" i="1" s="1"/>
  <c r="AZ28" i="1"/>
  <c r="AZ42" i="1" s="1"/>
  <c r="BA28" i="1"/>
  <c r="BA42" i="1"/>
  <c r="BB28" i="1"/>
  <c r="BB42" i="1"/>
  <c r="BC28" i="1"/>
  <c r="BC42" i="1"/>
  <c r="BD28" i="1"/>
  <c r="BD42" i="1" s="1"/>
  <c r="BE28" i="1"/>
  <c r="BE42" i="1"/>
  <c r="BF28" i="1"/>
  <c r="BF42" i="1" s="1"/>
  <c r="BG28" i="1"/>
  <c r="BG42" i="1" s="1"/>
  <c r="BH28" i="1"/>
  <c r="BH42" i="1" s="1"/>
  <c r="BI28" i="1"/>
  <c r="BI42" i="1" s="1"/>
  <c r="BJ28" i="1"/>
  <c r="BJ42" i="1" s="1"/>
  <c r="BK28" i="1"/>
  <c r="BK42" i="1"/>
  <c r="BL28" i="1"/>
  <c r="BL42" i="1" s="1"/>
  <c r="BM28" i="1"/>
  <c r="BM42" i="1" s="1"/>
  <c r="BN28" i="1"/>
  <c r="BN42" i="1" s="1"/>
  <c r="BO28" i="1"/>
  <c r="BO42" i="1" s="1"/>
  <c r="BP28" i="1"/>
  <c r="BP42" i="1" s="1"/>
  <c r="BQ28" i="1"/>
  <c r="BQ42" i="1" s="1"/>
  <c r="BR28" i="1"/>
  <c r="BR42" i="1"/>
  <c r="BS28" i="1"/>
  <c r="BS42" i="1" s="1"/>
  <c r="BT28" i="1"/>
  <c r="BT42" i="1" s="1"/>
  <c r="BU28" i="1"/>
  <c r="BU42" i="1" s="1"/>
  <c r="BV28" i="1"/>
  <c r="BV42" i="1" s="1"/>
  <c r="BW28" i="1"/>
  <c r="BW42" i="1" s="1"/>
  <c r="BX28" i="1"/>
  <c r="BX42" i="1" s="1"/>
  <c r="BY28" i="1"/>
  <c r="BY42" i="1" s="1"/>
  <c r="BZ28" i="1"/>
  <c r="BZ42" i="1" s="1"/>
  <c r="CA28" i="1"/>
  <c r="CA42" i="1"/>
  <c r="CB28" i="1"/>
  <c r="CB42" i="1" s="1"/>
  <c r="CC28" i="1"/>
  <c r="CC42" i="1" s="1"/>
  <c r="CD28" i="1"/>
  <c r="CD42" i="1" s="1"/>
  <c r="CE28" i="1"/>
  <c r="CE42" i="1"/>
  <c r="CF28" i="1"/>
  <c r="CF42" i="1" s="1"/>
  <c r="CG28" i="1"/>
  <c r="CG42" i="1" s="1"/>
  <c r="CH28" i="1"/>
  <c r="CH42" i="1" s="1"/>
  <c r="CI28" i="1"/>
  <c r="CI42" i="1"/>
  <c r="CJ28" i="1"/>
  <c r="CJ42" i="1" s="1"/>
  <c r="CK28" i="1"/>
  <c r="CK42" i="1" s="1"/>
  <c r="CL28" i="1"/>
  <c r="CL42" i="1" s="1"/>
  <c r="M29" i="1"/>
  <c r="M43" i="1"/>
  <c r="N29" i="1"/>
  <c r="N43" i="1" s="1"/>
  <c r="O29" i="1"/>
  <c r="O43" i="1" s="1"/>
  <c r="P29" i="1"/>
  <c r="P43" i="1" s="1"/>
  <c r="Q29" i="1"/>
  <c r="Q43" i="1" s="1"/>
  <c r="R29" i="1"/>
  <c r="R43" i="1" s="1"/>
  <c r="S29" i="1"/>
  <c r="S43" i="1"/>
  <c r="T29" i="1"/>
  <c r="T43" i="1"/>
  <c r="U29" i="1"/>
  <c r="U43" i="1"/>
  <c r="V29" i="1"/>
  <c r="V43" i="1" s="1"/>
  <c r="W29" i="1"/>
  <c r="W43" i="1" s="1"/>
  <c r="X29" i="1"/>
  <c r="X43" i="1"/>
  <c r="Y29" i="1"/>
  <c r="Y43" i="1"/>
  <c r="Z29" i="1"/>
  <c r="Z43" i="1" s="1"/>
  <c r="AA29" i="1"/>
  <c r="AA43" i="1" s="1"/>
  <c r="AB29" i="1"/>
  <c r="AB43" i="1"/>
  <c r="AC29" i="1"/>
  <c r="AC43" i="1" s="1"/>
  <c r="AD29" i="1"/>
  <c r="AD43" i="1" s="1"/>
  <c r="AE29" i="1"/>
  <c r="AE43" i="1"/>
  <c r="AF29" i="1"/>
  <c r="AF43" i="1" s="1"/>
  <c r="AG29" i="1"/>
  <c r="AG43" i="1"/>
  <c r="AH29" i="1"/>
  <c r="AH43" i="1" s="1"/>
  <c r="AI29" i="1"/>
  <c r="AI43" i="1" s="1"/>
  <c r="AJ29" i="1"/>
  <c r="AJ43" i="1" s="1"/>
  <c r="AK29" i="1"/>
  <c r="AK43" i="1" s="1"/>
  <c r="AL29" i="1"/>
  <c r="AL43" i="1" s="1"/>
  <c r="AM29" i="1"/>
  <c r="AM43" i="1" s="1"/>
  <c r="AN29" i="1"/>
  <c r="AN43" i="1" s="1"/>
  <c r="AO29" i="1"/>
  <c r="AO43" i="1" s="1"/>
  <c r="AP29" i="1"/>
  <c r="AP43" i="1" s="1"/>
  <c r="AQ29" i="1"/>
  <c r="AQ43" i="1"/>
  <c r="AR29" i="1"/>
  <c r="AR43" i="1" s="1"/>
  <c r="AS29" i="1"/>
  <c r="AS43" i="1" s="1"/>
  <c r="AT29" i="1"/>
  <c r="AT43" i="1" s="1"/>
  <c r="AU29" i="1"/>
  <c r="AU43" i="1" s="1"/>
  <c r="AV29" i="1"/>
  <c r="AV43" i="1" s="1"/>
  <c r="AW29" i="1"/>
  <c r="AW43" i="1"/>
  <c r="AX29" i="1"/>
  <c r="AX43" i="1" s="1"/>
  <c r="AY29" i="1"/>
  <c r="AY43" i="1"/>
  <c r="AZ29" i="1"/>
  <c r="AZ43" i="1" s="1"/>
  <c r="BA29" i="1"/>
  <c r="BA43" i="1" s="1"/>
  <c r="BB29" i="1"/>
  <c r="BB43" i="1" s="1"/>
  <c r="BC29" i="1"/>
  <c r="BC43" i="1" s="1"/>
  <c r="BD29" i="1"/>
  <c r="BD43" i="1"/>
  <c r="BE29" i="1"/>
  <c r="BE43" i="1" s="1"/>
  <c r="BF29" i="1"/>
  <c r="BF43" i="1" s="1"/>
  <c r="BG29" i="1"/>
  <c r="BG43" i="1" s="1"/>
  <c r="BH29" i="1"/>
  <c r="BH43" i="1" s="1"/>
  <c r="BI29" i="1"/>
  <c r="BI43" i="1" s="1"/>
  <c r="BJ29" i="1"/>
  <c r="BJ43" i="1" s="1"/>
  <c r="BK29" i="1"/>
  <c r="BK43" i="1"/>
  <c r="BL29" i="1"/>
  <c r="BL43" i="1"/>
  <c r="BM29" i="1"/>
  <c r="BM43" i="1"/>
  <c r="BN29" i="1"/>
  <c r="BN43" i="1" s="1"/>
  <c r="BO29" i="1"/>
  <c r="BO43" i="1" s="1"/>
  <c r="BP29" i="1"/>
  <c r="BP43" i="1"/>
  <c r="BQ29" i="1"/>
  <c r="BQ43" i="1"/>
  <c r="BR29" i="1"/>
  <c r="BR43" i="1" s="1"/>
  <c r="BS29" i="1"/>
  <c r="BS43" i="1" s="1"/>
  <c r="BT29" i="1"/>
  <c r="BT43" i="1" s="1"/>
  <c r="BU29" i="1"/>
  <c r="BU43" i="1"/>
  <c r="BV29" i="1"/>
  <c r="BV43" i="1" s="1"/>
  <c r="BW29" i="1"/>
  <c r="BW43" i="1" s="1"/>
  <c r="BX29" i="1"/>
  <c r="BX43" i="1" s="1"/>
  <c r="BY29" i="1"/>
  <c r="BY43" i="1" s="1"/>
  <c r="BZ29" i="1"/>
  <c r="BZ43" i="1" s="1"/>
  <c r="CA29" i="1"/>
  <c r="CA43" i="1" s="1"/>
  <c r="CB29" i="1"/>
  <c r="CB43" i="1"/>
  <c r="CC29" i="1"/>
  <c r="CC43" i="1" s="1"/>
  <c r="CD29" i="1"/>
  <c r="CD43" i="1" s="1"/>
  <c r="CE29" i="1"/>
  <c r="CE43" i="1" s="1"/>
  <c r="CF29" i="1"/>
  <c r="CF43" i="1" s="1"/>
  <c r="CG29" i="1"/>
  <c r="CG43" i="1" s="1"/>
  <c r="CH29" i="1"/>
  <c r="CH43" i="1" s="1"/>
  <c r="CI29" i="1"/>
  <c r="CI43" i="1" s="1"/>
  <c r="CJ29" i="1"/>
  <c r="CJ43" i="1"/>
  <c r="CK29" i="1"/>
  <c r="CK43" i="1" s="1"/>
  <c r="CL29" i="1"/>
  <c r="CL43" i="1" s="1"/>
  <c r="D58" i="1"/>
  <c r="D57" i="1"/>
  <c r="D56" i="1"/>
  <c r="D70" i="1" s="1"/>
  <c r="D55" i="1"/>
  <c r="D54" i="1"/>
  <c r="D69" i="1" s="1"/>
  <c r="D53" i="1"/>
  <c r="D67" i="1" s="1"/>
  <c r="D52" i="1"/>
  <c r="D51" i="1"/>
  <c r="D50" i="1"/>
  <c r="D49" i="1"/>
  <c r="D48" i="1"/>
  <c r="D29" i="1"/>
  <c r="D43" i="1"/>
  <c r="D28" i="1"/>
  <c r="D42" i="1" s="1"/>
  <c r="D27" i="1"/>
  <c r="D41" i="1" s="1"/>
  <c r="D26" i="1"/>
  <c r="D40" i="1" s="1"/>
  <c r="D25" i="1"/>
  <c r="D39" i="1" s="1"/>
  <c r="D24" i="1"/>
  <c r="D38" i="1" s="1"/>
  <c r="D23" i="1"/>
  <c r="D37" i="1" s="1"/>
  <c r="D22" i="1"/>
  <c r="D36" i="1" s="1"/>
  <c r="D21" i="1"/>
  <c r="D35" i="1" s="1"/>
  <c r="D20" i="1"/>
  <c r="D34" i="1" s="1"/>
  <c r="D225" i="3"/>
  <c r="D220" i="3"/>
  <c r="D219" i="3"/>
  <c r="D217" i="3"/>
  <c r="D216" i="3"/>
  <c r="D215" i="3"/>
  <c r="D214" i="3"/>
  <c r="D89" i="3"/>
  <c r="D169" i="3" s="1"/>
  <c r="D88" i="3"/>
  <c r="D168" i="3" s="1"/>
  <c r="D87" i="3"/>
  <c r="D167" i="3" s="1"/>
  <c r="D86" i="3"/>
  <c r="D166" i="3" s="1"/>
  <c r="D85" i="3"/>
  <c r="D165" i="3" s="1"/>
  <c r="D84" i="3"/>
  <c r="D164" i="3"/>
  <c r="D83" i="3"/>
  <c r="D163" i="3" s="1"/>
  <c r="D82" i="3"/>
  <c r="D162" i="3" s="1"/>
  <c r="D81" i="3"/>
  <c r="D161" i="3" s="1"/>
  <c r="D80" i="3"/>
  <c r="D160" i="3" s="1"/>
  <c r="D79" i="3"/>
  <c r="D159" i="3" s="1"/>
  <c r="D78" i="3"/>
  <c r="D158" i="3" s="1"/>
  <c r="D77" i="3"/>
  <c r="D157" i="3" s="1"/>
  <c r="D76" i="3"/>
  <c r="D156" i="3" s="1"/>
  <c r="D75" i="3"/>
  <c r="D155" i="3" s="1"/>
  <c r="D74" i="3"/>
  <c r="D154" i="3" s="1"/>
  <c r="D73" i="3"/>
  <c r="D72" i="3"/>
  <c r="D152" i="3" s="1"/>
  <c r="D71" i="3"/>
  <c r="D151" i="3" s="1"/>
  <c r="D70" i="3"/>
  <c r="CM7" i="1"/>
  <c r="CN7" i="1"/>
  <c r="CN51" i="1" s="1"/>
  <c r="CO7" i="1"/>
  <c r="CP7" i="1"/>
  <c r="CQ7" i="1"/>
  <c r="CQ51" i="1" s="1"/>
  <c r="CZ7" i="1"/>
  <c r="DA7" i="1"/>
  <c r="DB7" i="1"/>
  <c r="DC7" i="1"/>
  <c r="DC51" i="1" s="1"/>
  <c r="DD7" i="1"/>
  <c r="DE7" i="1"/>
  <c r="DE22" i="1" s="1"/>
  <c r="DE36" i="1" s="1"/>
  <c r="DF7" i="1"/>
  <c r="DG7" i="1"/>
  <c r="DH7" i="1"/>
  <c r="DJ7" i="1"/>
  <c r="CM8" i="1"/>
  <c r="CS8" i="1" s="1"/>
  <c r="CN8" i="1"/>
  <c r="CT8" i="1" s="1"/>
  <c r="CT52" i="1" s="1"/>
  <c r="CO8" i="1"/>
  <c r="CP8" i="1"/>
  <c r="CV8" i="1" s="1"/>
  <c r="CV52" i="1" s="1"/>
  <c r="CQ8" i="1"/>
  <c r="CQ52" i="1" s="1"/>
  <c r="CR8" i="1"/>
  <c r="CZ8" i="1"/>
  <c r="DA8" i="1"/>
  <c r="DB8" i="1"/>
  <c r="DB52" i="1" s="1"/>
  <c r="DC8" i="1"/>
  <c r="DC52" i="1" s="1"/>
  <c r="DD8" i="1"/>
  <c r="DD52" i="1" s="1"/>
  <c r="DE8" i="1"/>
  <c r="DE52" i="1" s="1"/>
  <c r="DF8" i="1"/>
  <c r="DG8" i="1"/>
  <c r="DH8" i="1"/>
  <c r="DI8" i="1"/>
  <c r="DJ8" i="1"/>
  <c r="DJ52" i="1" s="1"/>
  <c r="CM9" i="1"/>
  <c r="CN9" i="1"/>
  <c r="CN24" i="1" s="1"/>
  <c r="CN38" i="1" s="1"/>
  <c r="CO9" i="1"/>
  <c r="CP9" i="1"/>
  <c r="CQ9" i="1"/>
  <c r="CR9" i="1"/>
  <c r="CZ9" i="1"/>
  <c r="CZ53" i="1" s="1"/>
  <c r="DA9" i="1"/>
  <c r="DB9" i="1"/>
  <c r="DC9" i="1"/>
  <c r="DD9" i="1"/>
  <c r="DD53" i="1" s="1"/>
  <c r="DD68" i="1" s="1"/>
  <c r="DE9" i="1"/>
  <c r="DE24" i="1" s="1"/>
  <c r="DE38" i="1" s="1"/>
  <c r="DF9" i="1"/>
  <c r="DG9" i="1"/>
  <c r="DG53" i="1" s="1"/>
  <c r="DH9" i="1"/>
  <c r="DH53" i="1" s="1"/>
  <c r="DI9" i="1"/>
  <c r="DJ9" i="1"/>
  <c r="DJ53" i="1" s="1"/>
  <c r="CM10" i="1"/>
  <c r="CM54" i="1" s="1"/>
  <c r="CN10" i="1"/>
  <c r="CT10" i="1" s="1"/>
  <c r="CT54" i="1" s="1"/>
  <c r="CO10" i="1"/>
  <c r="CO54" i="1" s="1"/>
  <c r="CO69" i="1" s="1"/>
  <c r="CP10" i="1"/>
  <c r="CP54" i="1" s="1"/>
  <c r="CQ10" i="1"/>
  <c r="CR10" i="1"/>
  <c r="CZ10" i="1"/>
  <c r="DA10" i="1"/>
  <c r="DA25" i="1" s="1"/>
  <c r="DA39" i="1" s="1"/>
  <c r="DA54" i="1"/>
  <c r="DB10" i="1"/>
  <c r="DC10" i="1"/>
  <c r="DC26" i="1" s="1"/>
  <c r="DC40" i="1" s="1"/>
  <c r="DD10" i="1"/>
  <c r="DD54" i="1" s="1"/>
  <c r="DE10" i="1"/>
  <c r="DF10" i="1"/>
  <c r="DG10" i="1"/>
  <c r="DH10" i="1"/>
  <c r="DH54" i="1" s="1"/>
  <c r="DI10" i="1"/>
  <c r="DJ10" i="1"/>
  <c r="DJ54" i="1" s="1"/>
  <c r="DJ68" i="1" s="1"/>
  <c r="CM11" i="1"/>
  <c r="CN11" i="1"/>
  <c r="CO11" i="1"/>
  <c r="CP11" i="1"/>
  <c r="CQ11" i="1"/>
  <c r="CQ55" i="1" s="1"/>
  <c r="CR11" i="1"/>
  <c r="CZ11" i="1"/>
  <c r="DA11" i="1"/>
  <c r="DA27" i="1" s="1"/>
  <c r="DA41" i="1" s="1"/>
  <c r="DB11" i="1"/>
  <c r="DC11" i="1"/>
  <c r="DC55" i="1" s="1"/>
  <c r="DD11" i="1"/>
  <c r="DE11" i="1"/>
  <c r="DF11" i="1"/>
  <c r="DF55" i="1" s="1"/>
  <c r="DG11" i="1"/>
  <c r="DH11" i="1"/>
  <c r="DI11" i="1"/>
  <c r="DI55" i="1" s="1"/>
  <c r="DJ11" i="1"/>
  <c r="CM12" i="1"/>
  <c r="CN12" i="1"/>
  <c r="CO12" i="1"/>
  <c r="CU12" i="1" s="1"/>
  <c r="CU56" i="1" s="1"/>
  <c r="CO56" i="1"/>
  <c r="CP12" i="1"/>
  <c r="CV12" i="1"/>
  <c r="CV56" i="1" s="1"/>
  <c r="CQ12" i="1"/>
  <c r="CR12" i="1"/>
  <c r="CR56" i="1" s="1"/>
  <c r="CZ12" i="1"/>
  <c r="DA12" i="1"/>
  <c r="DA56" i="1" s="1"/>
  <c r="DB12" i="1"/>
  <c r="DB56" i="1" s="1"/>
  <c r="DC12" i="1"/>
  <c r="DC56" i="1" s="1"/>
  <c r="DD12" i="1"/>
  <c r="DD56" i="1" s="1"/>
  <c r="DE12" i="1"/>
  <c r="DE56" i="1" s="1"/>
  <c r="DF12" i="1"/>
  <c r="DG12" i="1"/>
  <c r="DH12" i="1"/>
  <c r="DH56" i="1" s="1"/>
  <c r="DI12" i="1"/>
  <c r="DI56" i="1" s="1"/>
  <c r="DJ12" i="1"/>
  <c r="DJ56" i="1" s="1"/>
  <c r="CM13" i="1"/>
  <c r="CS13" i="1" s="1"/>
  <c r="CN13" i="1"/>
  <c r="CT13" i="1" s="1"/>
  <c r="CO13" i="1"/>
  <c r="CU13" i="1" s="1"/>
  <c r="CP13" i="1"/>
  <c r="CV13" i="1" s="1"/>
  <c r="CQ13" i="1"/>
  <c r="CW13" i="1" s="1"/>
  <c r="CR13" i="1"/>
  <c r="CX13" i="1" s="1"/>
  <c r="CZ13" i="1"/>
  <c r="DA13" i="1"/>
  <c r="DA28" i="1" s="1"/>
  <c r="DA42" i="1" s="1"/>
  <c r="DB13" i="1"/>
  <c r="DC13" i="1"/>
  <c r="DD13" i="1"/>
  <c r="DE13" i="1"/>
  <c r="DF13" i="1"/>
  <c r="DF28" i="1" s="1"/>
  <c r="DF42" i="1" s="1"/>
  <c r="DG13" i="1"/>
  <c r="DH13" i="1"/>
  <c r="DI13" i="1"/>
  <c r="DJ13" i="1"/>
  <c r="CM14" i="1"/>
  <c r="CN14" i="1"/>
  <c r="CO14" i="1"/>
  <c r="CP14" i="1"/>
  <c r="CP57" i="1" s="1"/>
  <c r="CQ14" i="1"/>
  <c r="CW14" i="1" s="1"/>
  <c r="CR14" i="1"/>
  <c r="CX14" i="1" s="1"/>
  <c r="CX57" i="1" s="1"/>
  <c r="CZ14" i="1"/>
  <c r="DA14" i="1"/>
  <c r="DB14" i="1"/>
  <c r="DC14" i="1"/>
  <c r="DD14" i="1"/>
  <c r="DD57" i="1" s="1"/>
  <c r="DE14" i="1"/>
  <c r="DF14" i="1"/>
  <c r="DF57" i="1" s="1"/>
  <c r="DG14" i="1"/>
  <c r="DH14" i="1"/>
  <c r="DH29" i="1" s="1"/>
  <c r="DH43" i="1" s="1"/>
  <c r="DI14" i="1"/>
  <c r="DJ14" i="1"/>
  <c r="DJ29" i="1" s="1"/>
  <c r="DJ43" i="1" s="1"/>
  <c r="CM15" i="1"/>
  <c r="CN15" i="1"/>
  <c r="CT15" i="1" s="1"/>
  <c r="CT58" i="1" s="1"/>
  <c r="CO15" i="1"/>
  <c r="CP15" i="1"/>
  <c r="CQ15" i="1"/>
  <c r="CQ29" i="1" s="1"/>
  <c r="CQ43" i="1" s="1"/>
  <c r="CR15" i="1"/>
  <c r="CX15" i="1" s="1"/>
  <c r="CZ15" i="1"/>
  <c r="DA15" i="1"/>
  <c r="DA29" i="1" s="1"/>
  <c r="DA43" i="1" s="1"/>
  <c r="DB15" i="1"/>
  <c r="DC15" i="1"/>
  <c r="DD15" i="1"/>
  <c r="DE15" i="1"/>
  <c r="DE58" i="1"/>
  <c r="DE72" i="1" s="1"/>
  <c r="DF15" i="1"/>
  <c r="DG15" i="1"/>
  <c r="DG58" i="1"/>
  <c r="DG72" i="1" s="1"/>
  <c r="DH15" i="1"/>
  <c r="DI15" i="1"/>
  <c r="DI29" i="1" s="1"/>
  <c r="DI43" i="1" s="1"/>
  <c r="DJ15" i="1"/>
  <c r="DJ58" i="1" s="1"/>
  <c r="K8" i="1"/>
  <c r="K52" i="1" s="1"/>
  <c r="K9" i="1"/>
  <c r="K10" i="1"/>
  <c r="K26" i="1" s="1"/>
  <c r="K11" i="1"/>
  <c r="K12" i="1"/>
  <c r="K56" i="1" s="1"/>
  <c r="K13" i="1"/>
  <c r="K14" i="1"/>
  <c r="K15" i="1"/>
  <c r="K58" i="1" s="1"/>
  <c r="AV4" i="4"/>
  <c r="AW4" i="4"/>
  <c r="AX4" i="4"/>
  <c r="AY4" i="4"/>
  <c r="BB4" i="4"/>
  <c r="BC4" i="4"/>
  <c r="BE4" i="4"/>
  <c r="BF4" i="4"/>
  <c r="BG4" i="4"/>
  <c r="BH4" i="4"/>
  <c r="BI4" i="4"/>
  <c r="BJ4" i="4"/>
  <c r="BK4" i="4"/>
  <c r="BL4" i="4"/>
  <c r="BM4" i="4"/>
  <c r="BM50" i="4" s="1"/>
  <c r="BN4" i="4"/>
  <c r="BO4" i="4"/>
  <c r="AV5" i="4"/>
  <c r="AW5" i="4"/>
  <c r="AX5" i="4"/>
  <c r="BB5" i="4" s="1"/>
  <c r="AY5" i="4"/>
  <c r="BA5" i="4"/>
  <c r="BE5" i="4"/>
  <c r="BE109" i="4" s="1"/>
  <c r="BF5" i="4"/>
  <c r="BG5" i="4"/>
  <c r="BH5" i="4"/>
  <c r="BI5" i="4"/>
  <c r="BJ5" i="4"/>
  <c r="BJ109" i="4" s="1"/>
  <c r="BK5" i="4"/>
  <c r="BL5" i="4"/>
  <c r="BM5" i="4"/>
  <c r="BM51" i="4" s="1"/>
  <c r="BN5" i="4"/>
  <c r="BO5" i="4"/>
  <c r="AV6" i="4"/>
  <c r="AW6" i="4"/>
  <c r="BA6" i="4"/>
  <c r="AX6" i="4"/>
  <c r="AY6" i="4"/>
  <c r="AZ6" i="4"/>
  <c r="BE6" i="4"/>
  <c r="BF6" i="4"/>
  <c r="BG6" i="4"/>
  <c r="BH6" i="4"/>
  <c r="BI6" i="4"/>
  <c r="BJ6" i="4"/>
  <c r="BK6" i="4"/>
  <c r="BL6" i="4"/>
  <c r="BM6" i="4"/>
  <c r="BN6" i="4"/>
  <c r="BO6" i="4"/>
  <c r="AV7" i="4"/>
  <c r="AW7" i="4"/>
  <c r="AX7" i="4"/>
  <c r="AX154" i="4" s="1"/>
  <c r="AY7" i="4"/>
  <c r="BE7" i="4"/>
  <c r="BF7" i="4"/>
  <c r="BG7" i="4"/>
  <c r="BH7" i="4"/>
  <c r="BI7" i="4"/>
  <c r="BJ7" i="4"/>
  <c r="BK7" i="4"/>
  <c r="BK155" i="4" s="1"/>
  <c r="BL7" i="4"/>
  <c r="BM7" i="4"/>
  <c r="BN7" i="4"/>
  <c r="BO7" i="4"/>
  <c r="AV8" i="4"/>
  <c r="AW8" i="4"/>
  <c r="AX8" i="4"/>
  <c r="AY8" i="4"/>
  <c r="BC8" i="4" s="1"/>
  <c r="BC55" i="4" s="1"/>
  <c r="BE8" i="4"/>
  <c r="BF8" i="4"/>
  <c r="BG8" i="4"/>
  <c r="BH8" i="4"/>
  <c r="BI8" i="4"/>
  <c r="BJ8" i="4"/>
  <c r="BJ113" i="4" s="1"/>
  <c r="BK8" i="4"/>
  <c r="BL8" i="4"/>
  <c r="BM8" i="4"/>
  <c r="BN8" i="4"/>
  <c r="BO8" i="4"/>
  <c r="AV9" i="4"/>
  <c r="AZ9" i="4" s="1"/>
  <c r="AW9" i="4"/>
  <c r="AX9" i="4"/>
  <c r="AY9" i="4"/>
  <c r="BC9" i="4"/>
  <c r="BA9" i="4"/>
  <c r="BE9" i="4"/>
  <c r="BF9" i="4"/>
  <c r="BG9" i="4"/>
  <c r="BH9" i="4"/>
  <c r="BI9" i="4"/>
  <c r="BI113" i="4" s="1"/>
  <c r="BJ9" i="4"/>
  <c r="BK9" i="4"/>
  <c r="BL9" i="4"/>
  <c r="BL113" i="4" s="1"/>
  <c r="BM9" i="4"/>
  <c r="BN9" i="4"/>
  <c r="BO9" i="4"/>
  <c r="AV10" i="4"/>
  <c r="AV56" i="4" s="1"/>
  <c r="AZ10" i="4"/>
  <c r="AZ56" i="4" s="1"/>
  <c r="AW10" i="4"/>
  <c r="BA10" i="4" s="1"/>
  <c r="AX10" i="4"/>
  <c r="AY10" i="4"/>
  <c r="BC10" i="4" s="1"/>
  <c r="BC57" i="4" s="1"/>
  <c r="BE10" i="4"/>
  <c r="BF10" i="4"/>
  <c r="BG10" i="4"/>
  <c r="BH10" i="4"/>
  <c r="BI10" i="4"/>
  <c r="BJ10" i="4"/>
  <c r="BK10" i="4"/>
  <c r="BL10" i="4"/>
  <c r="BL115" i="4" s="1"/>
  <c r="BM10" i="4"/>
  <c r="BN10" i="4"/>
  <c r="BO10" i="4"/>
  <c r="AV11" i="4"/>
  <c r="AZ11" i="4" s="1"/>
  <c r="AW11" i="4"/>
  <c r="AX11" i="4"/>
  <c r="AY11" i="4"/>
  <c r="BC11" i="4" s="1"/>
  <c r="BE11" i="4"/>
  <c r="BF11" i="4"/>
  <c r="BG11" i="4"/>
  <c r="BH11" i="4"/>
  <c r="BI11" i="4"/>
  <c r="BJ11" i="4"/>
  <c r="BK11" i="4"/>
  <c r="BL11" i="4"/>
  <c r="BM11" i="4"/>
  <c r="BM57" i="4" s="1"/>
  <c r="BN11" i="4"/>
  <c r="BO11" i="4"/>
  <c r="AV12" i="4"/>
  <c r="AW12" i="4"/>
  <c r="AX12" i="4"/>
  <c r="AY12" i="4"/>
  <c r="BE12" i="4"/>
  <c r="BF12" i="4"/>
  <c r="BG12" i="4"/>
  <c r="BH12" i="4"/>
  <c r="BI12" i="4"/>
  <c r="BJ12" i="4"/>
  <c r="BK12" i="4"/>
  <c r="BK59" i="4" s="1"/>
  <c r="BL12" i="4"/>
  <c r="BM12" i="4"/>
  <c r="BN12" i="4"/>
  <c r="BO12" i="4"/>
  <c r="AV13" i="4"/>
  <c r="AW13" i="4"/>
  <c r="AX13" i="4"/>
  <c r="AY13" i="4"/>
  <c r="BE13" i="4"/>
  <c r="BF13" i="4"/>
  <c r="BG13" i="4"/>
  <c r="BH13" i="4"/>
  <c r="BI13" i="4"/>
  <c r="BJ13" i="4"/>
  <c r="BK13" i="4"/>
  <c r="BL13" i="4"/>
  <c r="BM13" i="4"/>
  <c r="BN13" i="4"/>
  <c r="BO13" i="4"/>
  <c r="AV14" i="4"/>
  <c r="AZ14" i="4" s="1"/>
  <c r="AW14" i="4"/>
  <c r="AX14" i="4"/>
  <c r="AY14" i="4"/>
  <c r="BE14" i="4"/>
  <c r="BF14" i="4"/>
  <c r="BG14" i="4"/>
  <c r="BH14" i="4"/>
  <c r="BI14" i="4"/>
  <c r="BJ14" i="4"/>
  <c r="BK14" i="4"/>
  <c r="BL14" i="4"/>
  <c r="BM14" i="4"/>
  <c r="BN14" i="4"/>
  <c r="BO14" i="4"/>
  <c r="AV15" i="4"/>
  <c r="AW15" i="4"/>
  <c r="AX15" i="4"/>
  <c r="AY15" i="4"/>
  <c r="BB15" i="4"/>
  <c r="BE15" i="4"/>
  <c r="BF15" i="4"/>
  <c r="BG15" i="4"/>
  <c r="BH15" i="4"/>
  <c r="BI15" i="4"/>
  <c r="BJ15" i="4"/>
  <c r="BJ119" i="4" s="1"/>
  <c r="BK15" i="4"/>
  <c r="BK61" i="4" s="1"/>
  <c r="BL15" i="4"/>
  <c r="BM15" i="4"/>
  <c r="BN15" i="4"/>
  <c r="BO15" i="4"/>
  <c r="AV16" i="4"/>
  <c r="AZ16" i="4"/>
  <c r="AW16" i="4"/>
  <c r="AX16" i="4"/>
  <c r="BB16" i="4" s="1"/>
  <c r="AY16" i="4"/>
  <c r="BE16" i="4"/>
  <c r="BF16" i="4"/>
  <c r="BG16" i="4"/>
  <c r="BH16" i="4"/>
  <c r="BH120" i="4" s="1"/>
  <c r="BI16" i="4"/>
  <c r="BJ16" i="4"/>
  <c r="BJ120" i="4" s="1"/>
  <c r="BK16" i="4"/>
  <c r="BL16" i="4"/>
  <c r="BM16" i="4"/>
  <c r="BN16" i="4"/>
  <c r="BO16" i="4"/>
  <c r="AV17" i="4"/>
  <c r="AZ17" i="4" s="1"/>
  <c r="AW17" i="4"/>
  <c r="AX17" i="4"/>
  <c r="BB17" i="4"/>
  <c r="AY17" i="4"/>
  <c r="BE17" i="4"/>
  <c r="BF17" i="4"/>
  <c r="BF121" i="4" s="1"/>
  <c r="BG17" i="4"/>
  <c r="BH17" i="4"/>
  <c r="BI17" i="4"/>
  <c r="BJ17" i="4"/>
  <c r="BK17" i="4"/>
  <c r="BL17" i="4"/>
  <c r="BM17" i="4"/>
  <c r="BM63" i="4" s="1"/>
  <c r="BN17" i="4"/>
  <c r="BO17" i="4"/>
  <c r="AV18" i="4"/>
  <c r="AW18" i="4"/>
  <c r="AX18" i="4"/>
  <c r="AY18" i="4"/>
  <c r="BC18" i="4" s="1"/>
  <c r="BE18" i="4"/>
  <c r="BF18" i="4"/>
  <c r="BG18" i="4"/>
  <c r="BH18" i="4"/>
  <c r="BI18" i="4"/>
  <c r="BJ18" i="4"/>
  <c r="BK18" i="4"/>
  <c r="BL18" i="4"/>
  <c r="BM18" i="4"/>
  <c r="BM64" i="4" s="1"/>
  <c r="BN18" i="4"/>
  <c r="BO18" i="4"/>
  <c r="AV19" i="4"/>
  <c r="AW19" i="4"/>
  <c r="AW123" i="4" s="1"/>
  <c r="AX19" i="4"/>
  <c r="AY19" i="4"/>
  <c r="BE19" i="4"/>
  <c r="BF19" i="4"/>
  <c r="BG19" i="4"/>
  <c r="BH19" i="4"/>
  <c r="BI19" i="4"/>
  <c r="BJ19" i="4"/>
  <c r="BK19" i="4"/>
  <c r="BL19" i="4"/>
  <c r="BM19" i="4"/>
  <c r="BN19" i="4"/>
  <c r="BO19" i="4"/>
  <c r="BO123" i="4"/>
  <c r="AV20" i="4"/>
  <c r="AZ20" i="4" s="1"/>
  <c r="AW20" i="4"/>
  <c r="AW124" i="4" s="1"/>
  <c r="AX20" i="4"/>
  <c r="AY20" i="4"/>
  <c r="BE20" i="4"/>
  <c r="BF20" i="4"/>
  <c r="BF66" i="4" s="1"/>
  <c r="BG20" i="4"/>
  <c r="BH20" i="4"/>
  <c r="BI20" i="4"/>
  <c r="BJ20" i="4"/>
  <c r="BK20" i="4"/>
  <c r="BK124" i="4" s="1"/>
  <c r="BL20" i="4"/>
  <c r="BM20" i="4"/>
  <c r="BN20" i="4"/>
  <c r="BN66" i="4" s="1"/>
  <c r="BO20" i="4"/>
  <c r="AV21" i="4"/>
  <c r="AW21" i="4"/>
  <c r="AW125" i="4"/>
  <c r="AX21" i="4"/>
  <c r="BB21" i="4" s="1"/>
  <c r="AY21" i="4"/>
  <c r="BE21" i="4"/>
  <c r="BF21" i="4"/>
  <c r="BG21" i="4"/>
  <c r="BH21" i="4"/>
  <c r="BI21" i="4"/>
  <c r="BI67" i="4" s="1"/>
  <c r="BJ21" i="4"/>
  <c r="BK21" i="4"/>
  <c r="BL21" i="4"/>
  <c r="BM21" i="4"/>
  <c r="BM125" i="4" s="1"/>
  <c r="BN21" i="4"/>
  <c r="BO21" i="4"/>
  <c r="AV22" i="4"/>
  <c r="AW22" i="4"/>
  <c r="AX22" i="4"/>
  <c r="AY22" i="4"/>
  <c r="BE22" i="4"/>
  <c r="BF22" i="4"/>
  <c r="BG22" i="4"/>
  <c r="BH22" i="4"/>
  <c r="BI22" i="4"/>
  <c r="BJ22" i="4"/>
  <c r="BK22" i="4"/>
  <c r="BL22" i="4"/>
  <c r="BM22" i="4"/>
  <c r="BN22" i="4"/>
  <c r="BN126" i="4"/>
  <c r="BO22" i="4"/>
  <c r="AV23" i="4"/>
  <c r="AZ23" i="4" s="1"/>
  <c r="AW23" i="4"/>
  <c r="BA23" i="4" s="1"/>
  <c r="AX23" i="4"/>
  <c r="AX127" i="4" s="1"/>
  <c r="AY23" i="4"/>
  <c r="BE23" i="4"/>
  <c r="BF23" i="4"/>
  <c r="BG23" i="4"/>
  <c r="BH23" i="4"/>
  <c r="BI23" i="4"/>
  <c r="BJ23" i="4"/>
  <c r="BK23" i="4"/>
  <c r="BK128" i="4" s="1"/>
  <c r="BL23" i="4"/>
  <c r="BL70" i="4" s="1"/>
  <c r="BM23" i="4"/>
  <c r="BN23" i="4"/>
  <c r="BN156" i="4" s="1"/>
  <c r="BN69" i="4"/>
  <c r="BO23" i="4"/>
  <c r="AV24" i="4"/>
  <c r="AV128" i="4" s="1"/>
  <c r="AW24" i="4"/>
  <c r="AX24" i="4"/>
  <c r="AY24" i="4"/>
  <c r="BE24" i="4"/>
  <c r="BF24" i="4"/>
  <c r="BF70" i="4" s="1"/>
  <c r="BF128" i="4"/>
  <c r="BG24" i="4"/>
  <c r="BH24" i="4"/>
  <c r="BI24" i="4"/>
  <c r="BJ24" i="4"/>
  <c r="BK24" i="4"/>
  <c r="BL24" i="4"/>
  <c r="BM24" i="4"/>
  <c r="BN24" i="4"/>
  <c r="BO24" i="4"/>
  <c r="AV25" i="4"/>
  <c r="AW25" i="4"/>
  <c r="AX25" i="4"/>
  <c r="AX71" i="4" s="1"/>
  <c r="AY25" i="4"/>
  <c r="BE25" i="4"/>
  <c r="BF25" i="4"/>
  <c r="BG25" i="4"/>
  <c r="BH25" i="4"/>
  <c r="BH71" i="4"/>
  <c r="BI25" i="4"/>
  <c r="BJ25" i="4"/>
  <c r="BJ71" i="4" s="1"/>
  <c r="BK25" i="4"/>
  <c r="BL25" i="4"/>
  <c r="BL129" i="4" s="1"/>
  <c r="BM25" i="4"/>
  <c r="BN25" i="4"/>
  <c r="BO25" i="4"/>
  <c r="BO129" i="4" s="1"/>
  <c r="AV26" i="4"/>
  <c r="AW26" i="4"/>
  <c r="BA26" i="4" s="1"/>
  <c r="AX26" i="4"/>
  <c r="AY26" i="4"/>
  <c r="BE26" i="4"/>
  <c r="BE72" i="4" s="1"/>
  <c r="BF26" i="4"/>
  <c r="BG26" i="4"/>
  <c r="BH26" i="4"/>
  <c r="BH72" i="4" s="1"/>
  <c r="BI26" i="4"/>
  <c r="BJ26" i="4"/>
  <c r="BK26" i="4"/>
  <c r="BK130" i="4" s="1"/>
  <c r="BL26" i="4"/>
  <c r="BM26" i="4"/>
  <c r="BN26" i="4"/>
  <c r="BO26" i="4"/>
  <c r="AV27" i="4"/>
  <c r="AZ27" i="4" s="1"/>
  <c r="AW27" i="4"/>
  <c r="AX27" i="4"/>
  <c r="AY27" i="4"/>
  <c r="BE27" i="4"/>
  <c r="BF27" i="4"/>
  <c r="BG27" i="4"/>
  <c r="BH27" i="4"/>
  <c r="BI27" i="4"/>
  <c r="BJ27" i="4"/>
  <c r="BK27" i="4"/>
  <c r="BL27" i="4"/>
  <c r="BL131" i="4" s="1"/>
  <c r="BM27" i="4"/>
  <c r="BN27" i="4"/>
  <c r="BO27" i="4"/>
  <c r="AV28" i="4"/>
  <c r="AW28" i="4"/>
  <c r="AX28" i="4"/>
  <c r="BB28" i="4" s="1"/>
  <c r="AY28" i="4"/>
  <c r="BC28" i="4"/>
  <c r="BE28" i="4"/>
  <c r="BF28" i="4"/>
  <c r="BG28" i="4"/>
  <c r="BH28" i="4"/>
  <c r="BI28" i="4"/>
  <c r="BJ28" i="4"/>
  <c r="BK28" i="4"/>
  <c r="BL28" i="4"/>
  <c r="BM28" i="4"/>
  <c r="BN28" i="4"/>
  <c r="BO28" i="4"/>
  <c r="AV29" i="4"/>
  <c r="AW29" i="4"/>
  <c r="AX29" i="4"/>
  <c r="AY29" i="4"/>
  <c r="BE29" i="4"/>
  <c r="BF29" i="4"/>
  <c r="BG29" i="4"/>
  <c r="BH29" i="4"/>
  <c r="BI29" i="4"/>
  <c r="BJ29" i="4"/>
  <c r="BK29" i="4"/>
  <c r="BL29" i="4"/>
  <c r="BL76" i="4" s="1"/>
  <c r="BM29" i="4"/>
  <c r="BM133" i="4" s="1"/>
  <c r="BN29" i="4"/>
  <c r="BO29" i="4"/>
  <c r="AV30" i="4"/>
  <c r="AW30" i="4"/>
  <c r="AX30" i="4"/>
  <c r="BB30" i="4" s="1"/>
  <c r="AY30" i="4"/>
  <c r="BC30" i="4" s="1"/>
  <c r="BE30" i="4"/>
  <c r="BF30" i="4"/>
  <c r="BF76" i="4" s="1"/>
  <c r="BG30" i="4"/>
  <c r="BH30" i="4"/>
  <c r="BI30" i="4"/>
  <c r="BJ30" i="4"/>
  <c r="BK30" i="4"/>
  <c r="BL30" i="4"/>
  <c r="BL134" i="4"/>
  <c r="BM30" i="4"/>
  <c r="BM76" i="4" s="1"/>
  <c r="BN30" i="4"/>
  <c r="BN76" i="4" s="1"/>
  <c r="BO30" i="4"/>
  <c r="BO134" i="4" s="1"/>
  <c r="AV31" i="4"/>
  <c r="AW31" i="4"/>
  <c r="BA31" i="4" s="1"/>
  <c r="AX31" i="4"/>
  <c r="AY31" i="4"/>
  <c r="AY135" i="4" s="1"/>
  <c r="BE31" i="4"/>
  <c r="BE135" i="4" s="1"/>
  <c r="BF31" i="4"/>
  <c r="BF135" i="4" s="1"/>
  <c r="BG31" i="4"/>
  <c r="BH31" i="4"/>
  <c r="BI31" i="4"/>
  <c r="BJ31" i="4"/>
  <c r="BJ77" i="4"/>
  <c r="BK31" i="4"/>
  <c r="BL31" i="4"/>
  <c r="BM31" i="4"/>
  <c r="BN31" i="4"/>
  <c r="BO31" i="4"/>
  <c r="AV32" i="4"/>
  <c r="AV79" i="4" s="1"/>
  <c r="AW32" i="4"/>
  <c r="AX32" i="4"/>
  <c r="AX78" i="4" s="1"/>
  <c r="AY32" i="4"/>
  <c r="BE32" i="4"/>
  <c r="BE79" i="4" s="1"/>
  <c r="BF32" i="4"/>
  <c r="BF136" i="4" s="1"/>
  <c r="BG32" i="4"/>
  <c r="BH32" i="4"/>
  <c r="BI32" i="4"/>
  <c r="BJ32" i="4"/>
  <c r="BK32" i="4"/>
  <c r="BL32" i="4"/>
  <c r="BM32" i="4"/>
  <c r="BM136" i="4" s="1"/>
  <c r="BN32" i="4"/>
  <c r="BO32" i="4"/>
  <c r="AV33" i="4"/>
  <c r="AZ33" i="4" s="1"/>
  <c r="AW33" i="4"/>
  <c r="AW79" i="4" s="1"/>
  <c r="AX33" i="4"/>
  <c r="AY33" i="4"/>
  <c r="BE33" i="4"/>
  <c r="BF33" i="4"/>
  <c r="BG33" i="4"/>
  <c r="BH33" i="4"/>
  <c r="BI33" i="4"/>
  <c r="BJ33" i="4"/>
  <c r="BK33" i="4"/>
  <c r="BL33" i="4"/>
  <c r="BM33" i="4"/>
  <c r="BN33" i="4"/>
  <c r="BO33" i="4"/>
  <c r="AV34" i="4"/>
  <c r="AW34" i="4"/>
  <c r="AX34" i="4"/>
  <c r="BB34" i="4" s="1"/>
  <c r="AY34" i="4"/>
  <c r="BE34" i="4"/>
  <c r="BF34" i="4"/>
  <c r="BG34" i="4"/>
  <c r="BH34" i="4"/>
  <c r="BI34" i="4"/>
  <c r="BJ34" i="4"/>
  <c r="BK34" i="4"/>
  <c r="BK158" i="4" s="1"/>
  <c r="BL34" i="4"/>
  <c r="BM34" i="4"/>
  <c r="BN34" i="4"/>
  <c r="BO34" i="4"/>
  <c r="BO139" i="4" s="1"/>
  <c r="AV35" i="4"/>
  <c r="AV81" i="4" s="1"/>
  <c r="AW35" i="4"/>
  <c r="AX35" i="4"/>
  <c r="AY35" i="4"/>
  <c r="BE35" i="4"/>
  <c r="BF35" i="4"/>
  <c r="BG35" i="4"/>
  <c r="BH35" i="4"/>
  <c r="BH82" i="4" s="1"/>
  <c r="BI35" i="4"/>
  <c r="BJ35" i="4"/>
  <c r="BK35" i="4"/>
  <c r="BL35" i="4"/>
  <c r="BL82" i="4" s="1"/>
  <c r="BM35" i="4"/>
  <c r="BN35" i="4"/>
  <c r="BO35" i="4"/>
  <c r="AV36" i="4"/>
  <c r="AW36" i="4"/>
  <c r="AW140" i="4" s="1"/>
  <c r="AX36" i="4"/>
  <c r="BB36" i="4" s="1"/>
  <c r="AY36" i="4"/>
  <c r="BE36" i="4"/>
  <c r="BE83" i="4" s="1"/>
  <c r="BF36" i="4"/>
  <c r="BG36" i="4"/>
  <c r="BH36" i="4"/>
  <c r="BI36" i="4"/>
  <c r="BJ36" i="4"/>
  <c r="BK36" i="4"/>
  <c r="BL36" i="4"/>
  <c r="BL141" i="4" s="1"/>
  <c r="BM36" i="4"/>
  <c r="BM140" i="4" s="1"/>
  <c r="BN36" i="4"/>
  <c r="BO36" i="4"/>
  <c r="AV37" i="4"/>
  <c r="AW37" i="4"/>
  <c r="AW83" i="4" s="1"/>
  <c r="AX37" i="4"/>
  <c r="AX83" i="4" s="1"/>
  <c r="AY37" i="4"/>
  <c r="BB37" i="4"/>
  <c r="BB141" i="4" s="1"/>
  <c r="BC37" i="4"/>
  <c r="BE37" i="4"/>
  <c r="BF37" i="4"/>
  <c r="BG37" i="4"/>
  <c r="BH37" i="4"/>
  <c r="BI37" i="4"/>
  <c r="BJ37" i="4"/>
  <c r="BJ83" i="4"/>
  <c r="BK37" i="4"/>
  <c r="BL37" i="4"/>
  <c r="BM37" i="4"/>
  <c r="BN37" i="4"/>
  <c r="BO37" i="4"/>
  <c r="BO142" i="4" s="1"/>
  <c r="AV38" i="4"/>
  <c r="AZ38" i="4" s="1"/>
  <c r="AW38" i="4"/>
  <c r="AX38" i="4"/>
  <c r="AX142" i="4" s="1"/>
  <c r="AY38" i="4"/>
  <c r="AY84" i="4" s="1"/>
  <c r="BE38" i="4"/>
  <c r="BF38" i="4"/>
  <c r="BG38" i="4"/>
  <c r="BG142" i="4" s="1"/>
  <c r="BH38" i="4"/>
  <c r="BH84" i="4" s="1"/>
  <c r="BI38" i="4"/>
  <c r="BJ38" i="4"/>
  <c r="BK38" i="4"/>
  <c r="BL38" i="4"/>
  <c r="BM38" i="4"/>
  <c r="BN38" i="4"/>
  <c r="BO38" i="4"/>
  <c r="BO84" i="4"/>
  <c r="AV39" i="4"/>
  <c r="AW39" i="4"/>
  <c r="AX39" i="4"/>
  <c r="AY39" i="4"/>
  <c r="BE39" i="4"/>
  <c r="BF39" i="4"/>
  <c r="BG39" i="4"/>
  <c r="BH39" i="4"/>
  <c r="BI39" i="4"/>
  <c r="BI143" i="4" s="1"/>
  <c r="BJ39" i="4"/>
  <c r="BK39" i="4"/>
  <c r="BL39" i="4"/>
  <c r="BM39" i="4"/>
  <c r="BN39" i="4"/>
  <c r="BO39" i="4"/>
  <c r="BO85" i="4" s="1"/>
  <c r="AV40" i="4"/>
  <c r="AW40" i="4"/>
  <c r="AX40" i="4"/>
  <c r="AY40" i="4"/>
  <c r="BE40" i="4"/>
  <c r="BF40" i="4"/>
  <c r="BG40" i="4"/>
  <c r="BG86" i="4"/>
  <c r="BH40" i="4"/>
  <c r="BI40" i="4"/>
  <c r="BJ40" i="4"/>
  <c r="BK40" i="4"/>
  <c r="BL40" i="4"/>
  <c r="BM40" i="4"/>
  <c r="BN40" i="4"/>
  <c r="BO40" i="4"/>
  <c r="AV41" i="4"/>
  <c r="AV159" i="4" s="1"/>
  <c r="AW41" i="4"/>
  <c r="AX41" i="4"/>
  <c r="AX88" i="4" s="1"/>
  <c r="AY41" i="4"/>
  <c r="AY159" i="4" s="1"/>
  <c r="BE41" i="4"/>
  <c r="BE159" i="4" s="1"/>
  <c r="BF41" i="4"/>
  <c r="BF159" i="4" s="1"/>
  <c r="BG41" i="4"/>
  <c r="BH41" i="4"/>
  <c r="BH159" i="4" s="1"/>
  <c r="BI41" i="4"/>
  <c r="BI159" i="4" s="1"/>
  <c r="BJ41" i="4"/>
  <c r="BK41" i="4"/>
  <c r="BK159" i="4" s="1"/>
  <c r="BL41" i="4"/>
  <c r="BL159" i="4" s="1"/>
  <c r="BM41" i="4"/>
  <c r="BM159" i="4" s="1"/>
  <c r="BN41" i="4"/>
  <c r="BN159" i="4" s="1"/>
  <c r="BO41" i="4"/>
  <c r="BO159" i="4" s="1"/>
  <c r="AV42" i="4"/>
  <c r="AZ42" i="4" s="1"/>
  <c r="AW42" i="4"/>
  <c r="AW146" i="4" s="1"/>
  <c r="AX42" i="4"/>
  <c r="AY42" i="4"/>
  <c r="BE42" i="4"/>
  <c r="BE146" i="4" s="1"/>
  <c r="BF42" i="4"/>
  <c r="BG42" i="4"/>
  <c r="BH42" i="4"/>
  <c r="BI42" i="4"/>
  <c r="BJ42" i="4"/>
  <c r="BJ146" i="4" s="1"/>
  <c r="BK42" i="4"/>
  <c r="BL42" i="4"/>
  <c r="BM42" i="4"/>
  <c r="BN42" i="4"/>
  <c r="BO42" i="4"/>
  <c r="AV43" i="4"/>
  <c r="AW43" i="4"/>
  <c r="AX43" i="4"/>
  <c r="AY43" i="4"/>
  <c r="BE43" i="4"/>
  <c r="BF43" i="4"/>
  <c r="BF147" i="4" s="1"/>
  <c r="BG43" i="4"/>
  <c r="BH43" i="4"/>
  <c r="BI43" i="4"/>
  <c r="BI147" i="4"/>
  <c r="BJ43" i="4"/>
  <c r="BJ147" i="4" s="1"/>
  <c r="BK43" i="4"/>
  <c r="BL43" i="4"/>
  <c r="BM43" i="4"/>
  <c r="BN43" i="4"/>
  <c r="BO43" i="4"/>
  <c r="AV44" i="4"/>
  <c r="AV91" i="4" s="1"/>
  <c r="AW44" i="4"/>
  <c r="AX44" i="4"/>
  <c r="AY44" i="4"/>
  <c r="BE44" i="4"/>
  <c r="BF44" i="4"/>
  <c r="BF148" i="4" s="1"/>
  <c r="BG44" i="4"/>
  <c r="BH44" i="4"/>
  <c r="BI44" i="4"/>
  <c r="BI90" i="4" s="1"/>
  <c r="BJ44" i="4"/>
  <c r="BK44" i="4"/>
  <c r="BK90" i="4" s="1"/>
  <c r="BL44" i="4"/>
  <c r="BM44" i="4"/>
  <c r="BN44" i="4"/>
  <c r="BO44" i="4"/>
  <c r="BO149" i="4" s="1"/>
  <c r="BO3" i="4"/>
  <c r="BO163" i="4" s="1"/>
  <c r="BN3" i="4"/>
  <c r="BN163" i="4" s="1"/>
  <c r="BM3" i="4"/>
  <c r="BM163" i="4" s="1"/>
  <c r="BL3" i="4"/>
  <c r="BK3" i="4"/>
  <c r="BK163" i="4" s="1"/>
  <c r="BJ3" i="4"/>
  <c r="BJ163" i="4" s="1"/>
  <c r="BI3" i="4"/>
  <c r="BI163" i="4" s="1"/>
  <c r="BH3" i="4"/>
  <c r="BG3" i="4"/>
  <c r="BG163" i="4" s="1"/>
  <c r="BF3" i="4"/>
  <c r="BF163" i="4" s="1"/>
  <c r="BE3" i="4"/>
  <c r="BE163" i="4" s="1"/>
  <c r="AY3" i="4"/>
  <c r="AX3" i="4"/>
  <c r="AX163" i="4" s="1"/>
  <c r="BB3" i="4"/>
  <c r="BB163" i="4" s="1"/>
  <c r="AW3" i="4"/>
  <c r="AV3" i="4"/>
  <c r="AV163" i="4" s="1"/>
  <c r="I24" i="3"/>
  <c r="J24" i="3" s="1"/>
  <c r="I4" i="3"/>
  <c r="J4" i="3" s="1"/>
  <c r="H225" i="3"/>
  <c r="G225" i="3"/>
  <c r="F225" i="3"/>
  <c r="E225" i="3"/>
  <c r="C225" i="3"/>
  <c r="B225" i="3"/>
  <c r="I14" i="3"/>
  <c r="J14" i="3" s="1"/>
  <c r="H220" i="3"/>
  <c r="G220" i="3"/>
  <c r="F220" i="3"/>
  <c r="E220" i="3"/>
  <c r="C220" i="3"/>
  <c r="B220" i="3"/>
  <c r="H219" i="3"/>
  <c r="G219" i="3"/>
  <c r="F219" i="3"/>
  <c r="E219" i="3"/>
  <c r="C219" i="3"/>
  <c r="B219" i="3"/>
  <c r="I6" i="3"/>
  <c r="J6" i="3" s="1"/>
  <c r="H217" i="3"/>
  <c r="G217" i="3"/>
  <c r="F217" i="3"/>
  <c r="E217" i="3"/>
  <c r="C217" i="3"/>
  <c r="B217" i="3"/>
  <c r="I22" i="3"/>
  <c r="J22" i="3" s="1"/>
  <c r="H216" i="3"/>
  <c r="G216" i="3"/>
  <c r="F216" i="3"/>
  <c r="E216" i="3"/>
  <c r="C216" i="3"/>
  <c r="B216" i="3"/>
  <c r="I8" i="3"/>
  <c r="J8" i="3" s="1"/>
  <c r="H215" i="3"/>
  <c r="G215" i="3"/>
  <c r="F215" i="3"/>
  <c r="E215" i="3"/>
  <c r="C215" i="3"/>
  <c r="B215" i="3"/>
  <c r="H214" i="3"/>
  <c r="G214" i="3"/>
  <c r="F214" i="3"/>
  <c r="E214" i="3"/>
  <c r="C214" i="3"/>
  <c r="B214" i="3"/>
  <c r="I23" i="3"/>
  <c r="J23" i="3" s="1"/>
  <c r="H89" i="3"/>
  <c r="H169" i="3" s="1"/>
  <c r="G89" i="3"/>
  <c r="G169" i="3" s="1"/>
  <c r="F89" i="3"/>
  <c r="F169" i="3" s="1"/>
  <c r="E89" i="3"/>
  <c r="E169" i="3" s="1"/>
  <c r="C89" i="3"/>
  <c r="C169" i="3" s="1"/>
  <c r="B89" i="3"/>
  <c r="B169" i="3" s="1"/>
  <c r="H88" i="3"/>
  <c r="H168" i="3" s="1"/>
  <c r="G88" i="3"/>
  <c r="G168" i="3" s="1"/>
  <c r="F88" i="3"/>
  <c r="F168" i="3" s="1"/>
  <c r="E88" i="3"/>
  <c r="E168" i="3" s="1"/>
  <c r="C88" i="3"/>
  <c r="C168" i="3" s="1"/>
  <c r="B88" i="3"/>
  <c r="B168" i="3" s="1"/>
  <c r="I21" i="3"/>
  <c r="J21" i="3" s="1"/>
  <c r="H87" i="3"/>
  <c r="H167" i="3" s="1"/>
  <c r="G87" i="3"/>
  <c r="G167" i="3" s="1"/>
  <c r="F87" i="3"/>
  <c r="F167" i="3" s="1"/>
  <c r="E87" i="3"/>
  <c r="E167" i="3" s="1"/>
  <c r="C87" i="3"/>
  <c r="C167" i="3" s="1"/>
  <c r="B87" i="3"/>
  <c r="B167" i="3" s="1"/>
  <c r="I20" i="3"/>
  <c r="H86" i="3"/>
  <c r="H166" i="3" s="1"/>
  <c r="G86" i="3"/>
  <c r="G166" i="3" s="1"/>
  <c r="F86" i="3"/>
  <c r="F166" i="3" s="1"/>
  <c r="E86" i="3"/>
  <c r="E166" i="3" s="1"/>
  <c r="C86" i="3"/>
  <c r="C166" i="3" s="1"/>
  <c r="B86" i="3"/>
  <c r="B166" i="3" s="1"/>
  <c r="I19" i="3"/>
  <c r="J19" i="3" s="1"/>
  <c r="H85" i="3"/>
  <c r="H165" i="3" s="1"/>
  <c r="G85" i="3"/>
  <c r="G165" i="3" s="1"/>
  <c r="F85" i="3"/>
  <c r="F165" i="3" s="1"/>
  <c r="E85" i="3"/>
  <c r="E165" i="3" s="1"/>
  <c r="C85" i="3"/>
  <c r="C165" i="3" s="1"/>
  <c r="B85" i="3"/>
  <c r="B165" i="3" s="1"/>
  <c r="I18" i="3"/>
  <c r="H84" i="3"/>
  <c r="G84" i="3"/>
  <c r="G164" i="3" s="1"/>
  <c r="F84" i="3"/>
  <c r="F164" i="3" s="1"/>
  <c r="E84" i="3"/>
  <c r="E164" i="3" s="1"/>
  <c r="C84" i="3"/>
  <c r="B84" i="3"/>
  <c r="B164" i="3" s="1"/>
  <c r="I17" i="3"/>
  <c r="H83" i="3"/>
  <c r="H163" i="3" s="1"/>
  <c r="G83" i="3"/>
  <c r="G163" i="3" s="1"/>
  <c r="F83" i="3"/>
  <c r="F163" i="3" s="1"/>
  <c r="E83" i="3"/>
  <c r="E163" i="3" s="1"/>
  <c r="C83" i="3"/>
  <c r="C163" i="3" s="1"/>
  <c r="B83" i="3"/>
  <c r="B163" i="3"/>
  <c r="I16" i="3"/>
  <c r="H82" i="3"/>
  <c r="H162" i="3" s="1"/>
  <c r="G82" i="3"/>
  <c r="G162" i="3" s="1"/>
  <c r="F82" i="3"/>
  <c r="F162" i="3" s="1"/>
  <c r="E82" i="3"/>
  <c r="E162" i="3" s="1"/>
  <c r="C82" i="3"/>
  <c r="C162" i="3" s="1"/>
  <c r="B82" i="3"/>
  <c r="B162" i="3" s="1"/>
  <c r="I15" i="3"/>
  <c r="J15" i="3" s="1"/>
  <c r="H81" i="3"/>
  <c r="H161" i="3" s="1"/>
  <c r="G81" i="3"/>
  <c r="G161" i="3" s="1"/>
  <c r="F81" i="3"/>
  <c r="F161" i="3" s="1"/>
  <c r="E81" i="3"/>
  <c r="E161" i="3" s="1"/>
  <c r="C81" i="3"/>
  <c r="C161" i="3" s="1"/>
  <c r="B81" i="3"/>
  <c r="B161" i="3" s="1"/>
  <c r="H80" i="3"/>
  <c r="H160" i="3" s="1"/>
  <c r="G80" i="3"/>
  <c r="F80" i="3"/>
  <c r="F160" i="3" s="1"/>
  <c r="E80" i="3"/>
  <c r="E160" i="3" s="1"/>
  <c r="C80" i="3"/>
  <c r="C160" i="3" s="1"/>
  <c r="B80" i="3"/>
  <c r="B160" i="3" s="1"/>
  <c r="I13" i="3"/>
  <c r="H79" i="3"/>
  <c r="H159" i="3" s="1"/>
  <c r="G79" i="3"/>
  <c r="G159" i="3" s="1"/>
  <c r="F79" i="3"/>
  <c r="F159" i="3" s="1"/>
  <c r="E79" i="3"/>
  <c r="E159" i="3" s="1"/>
  <c r="C79" i="3"/>
  <c r="C159" i="3" s="1"/>
  <c r="B79" i="3"/>
  <c r="B159" i="3" s="1"/>
  <c r="I12" i="3"/>
  <c r="J12" i="3" s="1"/>
  <c r="H78" i="3"/>
  <c r="H158" i="3" s="1"/>
  <c r="G78" i="3"/>
  <c r="G158" i="3"/>
  <c r="F78" i="3"/>
  <c r="F158" i="3" s="1"/>
  <c r="E78" i="3"/>
  <c r="E158" i="3" s="1"/>
  <c r="C78" i="3"/>
  <c r="C158" i="3" s="1"/>
  <c r="B78" i="3"/>
  <c r="B158" i="3" s="1"/>
  <c r="I11" i="3"/>
  <c r="J11" i="3" s="1"/>
  <c r="H77" i="3"/>
  <c r="H157" i="3" s="1"/>
  <c r="G77" i="3"/>
  <c r="G157" i="3" s="1"/>
  <c r="F77" i="3"/>
  <c r="F157" i="3" s="1"/>
  <c r="E77" i="3"/>
  <c r="E157" i="3" s="1"/>
  <c r="C77" i="3"/>
  <c r="C157" i="3" s="1"/>
  <c r="B77" i="3"/>
  <c r="B157" i="3" s="1"/>
  <c r="I10" i="3"/>
  <c r="J10" i="3" s="1"/>
  <c r="H76" i="3"/>
  <c r="H156" i="3" s="1"/>
  <c r="G76" i="3"/>
  <c r="G156" i="3" s="1"/>
  <c r="F76" i="3"/>
  <c r="F156" i="3" s="1"/>
  <c r="E76" i="3"/>
  <c r="E156" i="3" s="1"/>
  <c r="C76" i="3"/>
  <c r="C156" i="3" s="1"/>
  <c r="B76" i="3"/>
  <c r="B156" i="3" s="1"/>
  <c r="I9" i="3"/>
  <c r="J9" i="3" s="1"/>
  <c r="H75" i="3"/>
  <c r="H155" i="3" s="1"/>
  <c r="G75" i="3"/>
  <c r="G155" i="3" s="1"/>
  <c r="F75" i="3"/>
  <c r="F155" i="3" s="1"/>
  <c r="E75" i="3"/>
  <c r="E155" i="3" s="1"/>
  <c r="C75" i="3"/>
  <c r="C155" i="3" s="1"/>
  <c r="B75" i="3"/>
  <c r="B155" i="3" s="1"/>
  <c r="H74" i="3"/>
  <c r="H154" i="3" s="1"/>
  <c r="G74" i="3"/>
  <c r="G154" i="3" s="1"/>
  <c r="F74" i="3"/>
  <c r="F154" i="3" s="1"/>
  <c r="E74" i="3"/>
  <c r="E154" i="3" s="1"/>
  <c r="C74" i="3"/>
  <c r="C154" i="3" s="1"/>
  <c r="B74" i="3"/>
  <c r="B154" i="3" s="1"/>
  <c r="I7" i="3"/>
  <c r="H73" i="3"/>
  <c r="H153" i="3" s="1"/>
  <c r="G73" i="3"/>
  <c r="G153" i="3" s="1"/>
  <c r="F73" i="3"/>
  <c r="F153" i="3" s="1"/>
  <c r="E73" i="3"/>
  <c r="C73" i="3"/>
  <c r="C153" i="3" s="1"/>
  <c r="B73" i="3"/>
  <c r="H72" i="3"/>
  <c r="H152" i="3" s="1"/>
  <c r="G72" i="3"/>
  <c r="F72" i="3"/>
  <c r="F152" i="3" s="1"/>
  <c r="E72" i="3"/>
  <c r="E152" i="3" s="1"/>
  <c r="C72" i="3"/>
  <c r="C152" i="3" s="1"/>
  <c r="B72" i="3"/>
  <c r="B152" i="3" s="1"/>
  <c r="I5" i="3"/>
  <c r="J5" i="3" s="1"/>
  <c r="H71" i="3"/>
  <c r="H151" i="3" s="1"/>
  <c r="G71" i="3"/>
  <c r="G151" i="3" s="1"/>
  <c r="F71" i="3"/>
  <c r="F151" i="3" s="1"/>
  <c r="E71" i="3"/>
  <c r="E151" i="3" s="1"/>
  <c r="C71" i="3"/>
  <c r="C151" i="3" s="1"/>
  <c r="B71" i="3"/>
  <c r="B151" i="3" s="1"/>
  <c r="H70" i="3"/>
  <c r="G70" i="3"/>
  <c r="F70" i="3"/>
  <c r="E70" i="3"/>
  <c r="C70" i="3"/>
  <c r="B70" i="3"/>
  <c r="I3" i="4"/>
  <c r="I163" i="4" s="1"/>
  <c r="G3" i="4"/>
  <c r="I37" i="4"/>
  <c r="G37" i="4"/>
  <c r="H37" i="4" s="1"/>
  <c r="I35" i="4"/>
  <c r="G35" i="4"/>
  <c r="I41" i="4"/>
  <c r="I146" i="4" s="1"/>
  <c r="G41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I34" i="4"/>
  <c r="I138" i="4" s="1"/>
  <c r="G34" i="4"/>
  <c r="H34" i="4" s="1"/>
  <c r="F158" i="4"/>
  <c r="E158" i="4"/>
  <c r="D158" i="4"/>
  <c r="C158" i="4"/>
  <c r="B158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I23" i="4"/>
  <c r="G23" i="4"/>
  <c r="F157" i="4"/>
  <c r="E157" i="4"/>
  <c r="D157" i="4"/>
  <c r="C157" i="4"/>
  <c r="B157" i="4"/>
  <c r="AV156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I13" i="4"/>
  <c r="I117" i="4" s="1"/>
  <c r="G13" i="4"/>
  <c r="G60" i="4" s="1"/>
  <c r="F156" i="4"/>
  <c r="E156" i="4"/>
  <c r="D156" i="4"/>
  <c r="C156" i="4"/>
  <c r="B156" i="4"/>
  <c r="AU155" i="4"/>
  <c r="AT155" i="4"/>
  <c r="AS155" i="4"/>
  <c r="AR155" i="4"/>
  <c r="AQ155" i="4"/>
  <c r="AP155" i="4"/>
  <c r="AO155" i="4"/>
  <c r="AN155" i="4"/>
  <c r="AM155" i="4"/>
  <c r="AL155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I7" i="4"/>
  <c r="G7" i="4"/>
  <c r="H7" i="4" s="1"/>
  <c r="F155" i="4"/>
  <c r="E155" i="4"/>
  <c r="D155" i="4"/>
  <c r="C155" i="4"/>
  <c r="B155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F154" i="4"/>
  <c r="E154" i="4"/>
  <c r="D154" i="4"/>
  <c r="C154" i="4"/>
  <c r="B154" i="4"/>
  <c r="AU149" i="4"/>
  <c r="AT149" i="4"/>
  <c r="AS149" i="4"/>
  <c r="AR149" i="4"/>
  <c r="AQ149" i="4"/>
  <c r="AP149" i="4"/>
  <c r="AO149" i="4"/>
  <c r="AN149" i="4"/>
  <c r="AM149" i="4"/>
  <c r="AL149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I44" i="4"/>
  <c r="I149" i="4" s="1"/>
  <c r="G44" i="4"/>
  <c r="F149" i="4"/>
  <c r="E149" i="4"/>
  <c r="D149" i="4"/>
  <c r="C149" i="4"/>
  <c r="B149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I43" i="4"/>
  <c r="G43" i="4"/>
  <c r="H43" i="4" s="1"/>
  <c r="F148" i="4"/>
  <c r="E148" i="4"/>
  <c r="D148" i="4"/>
  <c r="C148" i="4"/>
  <c r="B148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I42" i="4"/>
  <c r="G42" i="4"/>
  <c r="F147" i="4"/>
  <c r="E147" i="4"/>
  <c r="D147" i="4"/>
  <c r="C147" i="4"/>
  <c r="B147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F146" i="4"/>
  <c r="E146" i="4"/>
  <c r="D146" i="4"/>
  <c r="C146" i="4"/>
  <c r="B146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I40" i="4"/>
  <c r="G40" i="4"/>
  <c r="F145" i="4"/>
  <c r="E145" i="4"/>
  <c r="D145" i="4"/>
  <c r="C145" i="4"/>
  <c r="B145" i="4"/>
  <c r="AU144" i="4"/>
  <c r="AT144" i="4"/>
  <c r="AS144" i="4"/>
  <c r="AR144" i="4"/>
  <c r="AQ144" i="4"/>
  <c r="AP144" i="4"/>
  <c r="AO144" i="4"/>
  <c r="AN144" i="4"/>
  <c r="AM144" i="4"/>
  <c r="AL144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I39" i="4"/>
  <c r="G39" i="4"/>
  <c r="F144" i="4"/>
  <c r="E144" i="4"/>
  <c r="D144" i="4"/>
  <c r="C144" i="4"/>
  <c r="B144" i="4"/>
  <c r="AU143" i="4"/>
  <c r="AT143" i="4"/>
  <c r="AS143" i="4"/>
  <c r="AR143" i="4"/>
  <c r="AQ143" i="4"/>
  <c r="AP143" i="4"/>
  <c r="AO143" i="4"/>
  <c r="AN143" i="4"/>
  <c r="AM143" i="4"/>
  <c r="AL143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I38" i="4"/>
  <c r="G38" i="4"/>
  <c r="F143" i="4"/>
  <c r="E143" i="4"/>
  <c r="D143" i="4"/>
  <c r="C143" i="4"/>
  <c r="B143" i="4"/>
  <c r="AU142" i="4"/>
  <c r="AT142" i="4"/>
  <c r="AS142" i="4"/>
  <c r="AR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F142" i="4"/>
  <c r="E142" i="4"/>
  <c r="D142" i="4"/>
  <c r="C142" i="4"/>
  <c r="B142" i="4"/>
  <c r="AU141" i="4"/>
  <c r="AT141" i="4"/>
  <c r="AS141" i="4"/>
  <c r="AR141" i="4"/>
  <c r="AQ141" i="4"/>
  <c r="AP141" i="4"/>
  <c r="AO141" i="4"/>
  <c r="AN141" i="4"/>
  <c r="AM141" i="4"/>
  <c r="AL141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I36" i="4"/>
  <c r="G36" i="4"/>
  <c r="F141" i="4"/>
  <c r="E141" i="4"/>
  <c r="D141" i="4"/>
  <c r="C141" i="4"/>
  <c r="B141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F140" i="4"/>
  <c r="E140" i="4"/>
  <c r="D140" i="4"/>
  <c r="C140" i="4"/>
  <c r="B140" i="4"/>
  <c r="AU139" i="4"/>
  <c r="AT139" i="4"/>
  <c r="AS139" i="4"/>
  <c r="AR139" i="4"/>
  <c r="AQ139" i="4"/>
  <c r="AP139" i="4"/>
  <c r="AO139" i="4"/>
  <c r="AN139" i="4"/>
  <c r="AM139" i="4"/>
  <c r="AL139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F139" i="4"/>
  <c r="E139" i="4"/>
  <c r="D139" i="4"/>
  <c r="C139" i="4"/>
  <c r="B139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I33" i="4"/>
  <c r="G33" i="4"/>
  <c r="F138" i="4"/>
  <c r="E138" i="4"/>
  <c r="D138" i="4"/>
  <c r="C138" i="4"/>
  <c r="B138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I32" i="4"/>
  <c r="G32" i="4"/>
  <c r="H32" i="4" s="1"/>
  <c r="F137" i="4"/>
  <c r="E137" i="4"/>
  <c r="D137" i="4"/>
  <c r="C137" i="4"/>
  <c r="B137" i="4"/>
  <c r="AY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I31" i="4"/>
  <c r="G31" i="4"/>
  <c r="F136" i="4"/>
  <c r="E136" i="4"/>
  <c r="D136" i="4"/>
  <c r="C136" i="4"/>
  <c r="B136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I30" i="4"/>
  <c r="G30" i="4"/>
  <c r="F135" i="4"/>
  <c r="E135" i="4"/>
  <c r="D135" i="4"/>
  <c r="C135" i="4"/>
  <c r="B135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I29" i="4"/>
  <c r="G29" i="4"/>
  <c r="G133" i="4" s="1"/>
  <c r="F134" i="4"/>
  <c r="E134" i="4"/>
  <c r="D134" i="4"/>
  <c r="C134" i="4"/>
  <c r="B134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I28" i="4"/>
  <c r="G28" i="4"/>
  <c r="F133" i="4"/>
  <c r="E133" i="4"/>
  <c r="D133" i="4"/>
  <c r="C133" i="4"/>
  <c r="B133" i="4"/>
  <c r="AU132" i="4"/>
  <c r="AT132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I27" i="4"/>
  <c r="G27" i="4"/>
  <c r="G131" i="4" s="1"/>
  <c r="F132" i="4"/>
  <c r="E132" i="4"/>
  <c r="D132" i="4"/>
  <c r="C132" i="4"/>
  <c r="B132" i="4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I26" i="4"/>
  <c r="G26" i="4"/>
  <c r="F131" i="4"/>
  <c r="E131" i="4"/>
  <c r="D131" i="4"/>
  <c r="C131" i="4"/>
  <c r="B131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I25" i="4"/>
  <c r="G25" i="4"/>
  <c r="F130" i="4"/>
  <c r="E130" i="4"/>
  <c r="D130" i="4"/>
  <c r="C130" i="4"/>
  <c r="B130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I24" i="4"/>
  <c r="I128" i="4" s="1"/>
  <c r="G24" i="4"/>
  <c r="F129" i="4"/>
  <c r="E129" i="4"/>
  <c r="D129" i="4"/>
  <c r="C129" i="4"/>
  <c r="B129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F128" i="4"/>
  <c r="E128" i="4"/>
  <c r="D128" i="4"/>
  <c r="C128" i="4"/>
  <c r="B128" i="4"/>
  <c r="AU127" i="4"/>
  <c r="AT127" i="4"/>
  <c r="AS127" i="4"/>
  <c r="AR127" i="4"/>
  <c r="AQ127" i="4"/>
  <c r="AP127" i="4"/>
  <c r="AO127" i="4"/>
  <c r="AN127" i="4"/>
  <c r="AM127" i="4"/>
  <c r="AL127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I22" i="4"/>
  <c r="G22" i="4"/>
  <c r="F127" i="4"/>
  <c r="E127" i="4"/>
  <c r="D127" i="4"/>
  <c r="C127" i="4"/>
  <c r="B127" i="4"/>
  <c r="AU126" i="4"/>
  <c r="AT126" i="4"/>
  <c r="AS126" i="4"/>
  <c r="AR126" i="4"/>
  <c r="AQ126" i="4"/>
  <c r="AP126" i="4"/>
  <c r="AO126" i="4"/>
  <c r="AN126" i="4"/>
  <c r="AM126" i="4"/>
  <c r="AL126" i="4"/>
  <c r="AK126" i="4"/>
  <c r="AJ126" i="4"/>
  <c r="AI126" i="4"/>
  <c r="AH126" i="4"/>
  <c r="AG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I21" i="4"/>
  <c r="G21" i="4"/>
  <c r="G125" i="4" s="1"/>
  <c r="F126" i="4"/>
  <c r="E126" i="4"/>
  <c r="D126" i="4"/>
  <c r="C126" i="4"/>
  <c r="B126" i="4"/>
  <c r="AY125" i="4"/>
  <c r="AV125" i="4"/>
  <c r="AU125" i="4"/>
  <c r="AT125" i="4"/>
  <c r="AS125" i="4"/>
  <c r="AR125" i="4"/>
  <c r="AQ125" i="4"/>
  <c r="AP125" i="4"/>
  <c r="AO125" i="4"/>
  <c r="AN125" i="4"/>
  <c r="AM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I20" i="4"/>
  <c r="G20" i="4"/>
  <c r="F125" i="4"/>
  <c r="E125" i="4"/>
  <c r="D125" i="4"/>
  <c r="C125" i="4"/>
  <c r="B125" i="4"/>
  <c r="AU124" i="4"/>
  <c r="AT124" i="4"/>
  <c r="AS124" i="4"/>
  <c r="AR124" i="4"/>
  <c r="AQ124" i="4"/>
  <c r="AP124" i="4"/>
  <c r="AO124" i="4"/>
  <c r="AN124" i="4"/>
  <c r="AM124" i="4"/>
  <c r="AL124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I19" i="4"/>
  <c r="G19" i="4"/>
  <c r="F124" i="4"/>
  <c r="E124" i="4"/>
  <c r="D124" i="4"/>
  <c r="C124" i="4"/>
  <c r="B124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I18" i="4"/>
  <c r="G18" i="4"/>
  <c r="F123" i="4"/>
  <c r="E123" i="4"/>
  <c r="D123" i="4"/>
  <c r="C123" i="4"/>
  <c r="B123" i="4"/>
  <c r="AW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I17" i="4"/>
  <c r="G17" i="4"/>
  <c r="F122" i="4"/>
  <c r="E122" i="4"/>
  <c r="D122" i="4"/>
  <c r="C122" i="4"/>
  <c r="B122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I16" i="4"/>
  <c r="G16" i="4"/>
  <c r="F121" i="4"/>
  <c r="E121" i="4"/>
  <c r="D121" i="4"/>
  <c r="C121" i="4"/>
  <c r="B121" i="4"/>
  <c r="AU120" i="4"/>
  <c r="AT120" i="4"/>
  <c r="AS120" i="4"/>
  <c r="AR120" i="4"/>
  <c r="AQ120" i="4"/>
  <c r="AP120" i="4"/>
  <c r="AO120" i="4"/>
  <c r="AN120" i="4"/>
  <c r="AM120" i="4"/>
  <c r="AL120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I15" i="4"/>
  <c r="G15" i="4"/>
  <c r="H15" i="4" s="1"/>
  <c r="F120" i="4"/>
  <c r="E120" i="4"/>
  <c r="D120" i="4"/>
  <c r="C120" i="4"/>
  <c r="B120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I14" i="4"/>
  <c r="G14" i="4"/>
  <c r="F119" i="4"/>
  <c r="E119" i="4"/>
  <c r="D119" i="4"/>
  <c r="C119" i="4"/>
  <c r="B119" i="4"/>
  <c r="AU118" i="4"/>
  <c r="AT118" i="4"/>
  <c r="AS118" i="4"/>
  <c r="AR118" i="4"/>
  <c r="AQ118" i="4"/>
  <c r="AP118" i="4"/>
  <c r="AO118" i="4"/>
  <c r="AN118" i="4"/>
  <c r="AM118" i="4"/>
  <c r="AL118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F118" i="4"/>
  <c r="E118" i="4"/>
  <c r="D118" i="4"/>
  <c r="C118" i="4"/>
  <c r="B118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I12" i="4"/>
  <c r="G12" i="4"/>
  <c r="F117" i="4"/>
  <c r="E117" i="4"/>
  <c r="D117" i="4"/>
  <c r="C117" i="4"/>
  <c r="B117" i="4"/>
  <c r="AU116" i="4"/>
  <c r="AT116" i="4"/>
  <c r="AS116" i="4"/>
  <c r="AR116" i="4"/>
  <c r="AQ116" i="4"/>
  <c r="AP116" i="4"/>
  <c r="AO116" i="4"/>
  <c r="AN116" i="4"/>
  <c r="AM116" i="4"/>
  <c r="AL116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I11" i="4"/>
  <c r="G11" i="4"/>
  <c r="F116" i="4"/>
  <c r="E116" i="4"/>
  <c r="D116" i="4"/>
  <c r="C116" i="4"/>
  <c r="B116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I10" i="4"/>
  <c r="G10" i="4"/>
  <c r="F115" i="4"/>
  <c r="E115" i="4"/>
  <c r="D115" i="4"/>
  <c r="C115" i="4"/>
  <c r="B115" i="4"/>
  <c r="AW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I9" i="4"/>
  <c r="G9" i="4"/>
  <c r="F114" i="4"/>
  <c r="E114" i="4"/>
  <c r="D114" i="4"/>
  <c r="C114" i="4"/>
  <c r="B114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I8" i="4"/>
  <c r="G8" i="4"/>
  <c r="F113" i="4"/>
  <c r="E113" i="4"/>
  <c r="D113" i="4"/>
  <c r="C113" i="4"/>
  <c r="B113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F112" i="4"/>
  <c r="E112" i="4"/>
  <c r="D112" i="4"/>
  <c r="C112" i="4"/>
  <c r="B112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I6" i="4"/>
  <c r="G6" i="4"/>
  <c r="F111" i="4"/>
  <c r="E111" i="4"/>
  <c r="D111" i="4"/>
  <c r="C111" i="4"/>
  <c r="B111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I5" i="4"/>
  <c r="G5" i="4"/>
  <c r="J5" i="4" s="1"/>
  <c r="F110" i="4"/>
  <c r="E110" i="4"/>
  <c r="D110" i="4"/>
  <c r="C110" i="4"/>
  <c r="B110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I4" i="4"/>
  <c r="G4" i="4"/>
  <c r="H4" i="4" s="1"/>
  <c r="F109" i="4"/>
  <c r="E109" i="4"/>
  <c r="D109" i="4"/>
  <c r="C109" i="4"/>
  <c r="B109" i="4"/>
  <c r="AW108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F108" i="4"/>
  <c r="E108" i="4"/>
  <c r="D108" i="4"/>
  <c r="C108" i="4"/>
  <c r="B108" i="4"/>
  <c r="AY51" i="4"/>
  <c r="AY91" i="4"/>
  <c r="AX74" i="4"/>
  <c r="AX76" i="4"/>
  <c r="AX77" i="4"/>
  <c r="AW52" i="4"/>
  <c r="AW65" i="4"/>
  <c r="AW78" i="4"/>
  <c r="AW80" i="4"/>
  <c r="AW82" i="4"/>
  <c r="AW87" i="4"/>
  <c r="AV61" i="4"/>
  <c r="AV62" i="4"/>
  <c r="AU50" i="4"/>
  <c r="AU51" i="4"/>
  <c r="AU90" i="4"/>
  <c r="AU91" i="4"/>
  <c r="AU52" i="4"/>
  <c r="AU53" i="4"/>
  <c r="AU54" i="4"/>
  <c r="AU55" i="4"/>
  <c r="AU56" i="4"/>
  <c r="AU57" i="4"/>
  <c r="AU58" i="4"/>
  <c r="AU59" i="4"/>
  <c r="AU60" i="4"/>
  <c r="AU61" i="4"/>
  <c r="AU62" i="4"/>
  <c r="AU63" i="4"/>
  <c r="AU64" i="4"/>
  <c r="AU65" i="4"/>
  <c r="AU66" i="4"/>
  <c r="AU67" i="4"/>
  <c r="AU68" i="4"/>
  <c r="AU69" i="4"/>
  <c r="AU70" i="4"/>
  <c r="AU71" i="4"/>
  <c r="AU72" i="4"/>
  <c r="AU73" i="4"/>
  <c r="AU74" i="4"/>
  <c r="AU75" i="4"/>
  <c r="AU76" i="4"/>
  <c r="AU77" i="4"/>
  <c r="AU78" i="4"/>
  <c r="AU79" i="4"/>
  <c r="AU80" i="4"/>
  <c r="AU81" i="4"/>
  <c r="AU82" i="4"/>
  <c r="AU83" i="4"/>
  <c r="AU84" i="4"/>
  <c r="AU85" i="4"/>
  <c r="AU86" i="4"/>
  <c r="AU87" i="4"/>
  <c r="AU88" i="4"/>
  <c r="AU89" i="4"/>
  <c r="AT50" i="4"/>
  <c r="AT51" i="4"/>
  <c r="AT52" i="4"/>
  <c r="AT53" i="4"/>
  <c r="AT54" i="4"/>
  <c r="AT55" i="4"/>
  <c r="AT56" i="4"/>
  <c r="AT57" i="4"/>
  <c r="AT58" i="4"/>
  <c r="AT59" i="4"/>
  <c r="AT60" i="4"/>
  <c r="AT61" i="4"/>
  <c r="AT62" i="4"/>
  <c r="AT63" i="4"/>
  <c r="AT64" i="4"/>
  <c r="AT65" i="4"/>
  <c r="AT66" i="4"/>
  <c r="AT67" i="4"/>
  <c r="AT68" i="4"/>
  <c r="AT69" i="4"/>
  <c r="AT70" i="4"/>
  <c r="AT71" i="4"/>
  <c r="AT72" i="4"/>
  <c r="AT73" i="4"/>
  <c r="AT74" i="4"/>
  <c r="AT75" i="4"/>
  <c r="AT76" i="4"/>
  <c r="AT77" i="4"/>
  <c r="AT78" i="4"/>
  <c r="AT79" i="4"/>
  <c r="AT80" i="4"/>
  <c r="AT81" i="4"/>
  <c r="AT82" i="4"/>
  <c r="AT83" i="4"/>
  <c r="AT100" i="4" s="1"/>
  <c r="AT84" i="4"/>
  <c r="AT85" i="4"/>
  <c r="AT86" i="4"/>
  <c r="AT87" i="4"/>
  <c r="AT88" i="4"/>
  <c r="AT89" i="4"/>
  <c r="AT90" i="4"/>
  <c r="AT91" i="4"/>
  <c r="AS50" i="4"/>
  <c r="AS51" i="4"/>
  <c r="AS90" i="4"/>
  <c r="AS91" i="4"/>
  <c r="AS52" i="4"/>
  <c r="AS53" i="4"/>
  <c r="AS54" i="4"/>
  <c r="AS55" i="4"/>
  <c r="AS56" i="4"/>
  <c r="AS57" i="4"/>
  <c r="AS58" i="4"/>
  <c r="AS59" i="4"/>
  <c r="AS60" i="4"/>
  <c r="AS61" i="4"/>
  <c r="AS62" i="4"/>
  <c r="AS63" i="4"/>
  <c r="AS64" i="4"/>
  <c r="AS65" i="4"/>
  <c r="AS66" i="4"/>
  <c r="AS67" i="4"/>
  <c r="AS68" i="4"/>
  <c r="AS69" i="4"/>
  <c r="AS70" i="4"/>
  <c r="AS71" i="4"/>
  <c r="AS72" i="4"/>
  <c r="AS73" i="4"/>
  <c r="AS74" i="4"/>
  <c r="AS75" i="4"/>
  <c r="AS76" i="4"/>
  <c r="AS77" i="4"/>
  <c r="AS78" i="4"/>
  <c r="AS79" i="4"/>
  <c r="AS80" i="4"/>
  <c r="AS81" i="4"/>
  <c r="AS82" i="4"/>
  <c r="AS83" i="4"/>
  <c r="AS84" i="4"/>
  <c r="AS85" i="4"/>
  <c r="AS86" i="4"/>
  <c r="AS87" i="4"/>
  <c r="AS88" i="4"/>
  <c r="AS8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Q50" i="4"/>
  <c r="AQ51" i="4"/>
  <c r="AQ90" i="4"/>
  <c r="AQ91" i="4"/>
  <c r="AQ52" i="4"/>
  <c r="AQ53" i="4"/>
  <c r="AQ54" i="4"/>
  <c r="AQ55" i="4"/>
  <c r="AQ56" i="4"/>
  <c r="AQ57" i="4"/>
  <c r="AQ58" i="4"/>
  <c r="AQ59" i="4"/>
  <c r="AQ60" i="4"/>
  <c r="AQ61" i="4"/>
  <c r="AQ62" i="4"/>
  <c r="AQ63" i="4"/>
  <c r="AQ64" i="4"/>
  <c r="AQ65" i="4"/>
  <c r="AQ66" i="4"/>
  <c r="AQ67" i="4"/>
  <c r="AQ68" i="4"/>
  <c r="AQ69" i="4"/>
  <c r="AQ70" i="4"/>
  <c r="AQ71" i="4"/>
  <c r="AQ72" i="4"/>
  <c r="AQ73" i="4"/>
  <c r="AQ74" i="4"/>
  <c r="AQ75" i="4"/>
  <c r="AQ99" i="4" s="1"/>
  <c r="AQ76" i="4"/>
  <c r="AQ77" i="4"/>
  <c r="AQ78" i="4"/>
  <c r="AQ79" i="4"/>
  <c r="AQ80" i="4"/>
  <c r="AQ81" i="4"/>
  <c r="AQ82" i="4"/>
  <c r="AQ83" i="4"/>
  <c r="AQ84" i="4"/>
  <c r="AQ85" i="4"/>
  <c r="AQ86" i="4"/>
  <c r="AQ87" i="4"/>
  <c r="AQ88" i="4"/>
  <c r="AQ89" i="4"/>
  <c r="AP50" i="4"/>
  <c r="AP51" i="4"/>
  <c r="AP52" i="4"/>
  <c r="AP53" i="4"/>
  <c r="AP54" i="4"/>
  <c r="AP55" i="4"/>
  <c r="AP56" i="4"/>
  <c r="AP57" i="4"/>
  <c r="AP58" i="4"/>
  <c r="AP59" i="4"/>
  <c r="AP60" i="4"/>
  <c r="AP61" i="4"/>
  <c r="AP62" i="4"/>
  <c r="AP63" i="4"/>
  <c r="AP64" i="4"/>
  <c r="AP65" i="4"/>
  <c r="AP66" i="4"/>
  <c r="AP67" i="4"/>
  <c r="AP68" i="4"/>
  <c r="AP69" i="4"/>
  <c r="AP70" i="4"/>
  <c r="AP71" i="4"/>
  <c r="AP72" i="4"/>
  <c r="AP73" i="4"/>
  <c r="AP74" i="4"/>
  <c r="AP75" i="4"/>
  <c r="AP76" i="4"/>
  <c r="AP77" i="4"/>
  <c r="AP78" i="4"/>
  <c r="AP79" i="4"/>
  <c r="AP80" i="4"/>
  <c r="AP81" i="4"/>
  <c r="AP82" i="4"/>
  <c r="AP83" i="4"/>
  <c r="AP100" i="4" s="1"/>
  <c r="AP84" i="4"/>
  <c r="AP85" i="4"/>
  <c r="AP86" i="4"/>
  <c r="AP87" i="4"/>
  <c r="AP88" i="4"/>
  <c r="AP89" i="4"/>
  <c r="AP90" i="4"/>
  <c r="AP91" i="4"/>
  <c r="AO50" i="4"/>
  <c r="AO51" i="4"/>
  <c r="AO90" i="4"/>
  <c r="AO91" i="4"/>
  <c r="AO52" i="4"/>
  <c r="AO53" i="4"/>
  <c r="AO54" i="4"/>
  <c r="AO55" i="4"/>
  <c r="AO56" i="4"/>
  <c r="AO57" i="4"/>
  <c r="AO58" i="4"/>
  <c r="AO59" i="4"/>
  <c r="AO60" i="4"/>
  <c r="AO61" i="4"/>
  <c r="AO62" i="4"/>
  <c r="AO63" i="4"/>
  <c r="AO64" i="4"/>
  <c r="AO65" i="4"/>
  <c r="AO66" i="4"/>
  <c r="AO67" i="4"/>
  <c r="AO68" i="4"/>
  <c r="AO69" i="4"/>
  <c r="AO70" i="4"/>
  <c r="AO71" i="4"/>
  <c r="AO99" i="4" s="1"/>
  <c r="AO72" i="4"/>
  <c r="AO73" i="4"/>
  <c r="AO74" i="4"/>
  <c r="AO75" i="4"/>
  <c r="AO76" i="4"/>
  <c r="AO77" i="4"/>
  <c r="AO78" i="4"/>
  <c r="AO79" i="4"/>
  <c r="AO80" i="4"/>
  <c r="AO81" i="4"/>
  <c r="AO82" i="4"/>
  <c r="AO83" i="4"/>
  <c r="AO84" i="4"/>
  <c r="AO85" i="4"/>
  <c r="AO86" i="4"/>
  <c r="AO87" i="4"/>
  <c r="AO88" i="4"/>
  <c r="AO89" i="4"/>
  <c r="AN50" i="4"/>
  <c r="AN51" i="4"/>
  <c r="AN52" i="4"/>
  <c r="AN53" i="4"/>
  <c r="AN54" i="4"/>
  <c r="AN55" i="4"/>
  <c r="AN56" i="4"/>
  <c r="AN57" i="4"/>
  <c r="AN58" i="4"/>
  <c r="AN59" i="4"/>
  <c r="AN60" i="4"/>
  <c r="AN61" i="4"/>
  <c r="AN62" i="4"/>
  <c r="AN63" i="4"/>
  <c r="AN64" i="4"/>
  <c r="AN65" i="4"/>
  <c r="AN66" i="4"/>
  <c r="AN67" i="4"/>
  <c r="AN68" i="4"/>
  <c r="AN69" i="4"/>
  <c r="AN70" i="4"/>
  <c r="AN71" i="4"/>
  <c r="AN72" i="4"/>
  <c r="AN73" i="4"/>
  <c r="AN74" i="4"/>
  <c r="AN75" i="4"/>
  <c r="AN76" i="4"/>
  <c r="AN77" i="4"/>
  <c r="AN78" i="4"/>
  <c r="AN79" i="4"/>
  <c r="AN80" i="4"/>
  <c r="AN81" i="4"/>
  <c r="AN82" i="4"/>
  <c r="AN83" i="4"/>
  <c r="AN84" i="4"/>
  <c r="AN85" i="4"/>
  <c r="AN86" i="4"/>
  <c r="AN87" i="4"/>
  <c r="AN88" i="4"/>
  <c r="AN89" i="4"/>
  <c r="AN90" i="4"/>
  <c r="AN91" i="4"/>
  <c r="AM50" i="4"/>
  <c r="AM51" i="4"/>
  <c r="AM90" i="4"/>
  <c r="AM91" i="4"/>
  <c r="AM52" i="4"/>
  <c r="AM53" i="4"/>
  <c r="AM54" i="4"/>
  <c r="AM55" i="4"/>
  <c r="AM56" i="4"/>
  <c r="AM57" i="4"/>
  <c r="AM58" i="4"/>
  <c r="AM59" i="4"/>
  <c r="AM60" i="4"/>
  <c r="AM61" i="4"/>
  <c r="AM62" i="4"/>
  <c r="AM63" i="4"/>
  <c r="AM64" i="4"/>
  <c r="AM65" i="4"/>
  <c r="AM66" i="4"/>
  <c r="AM67" i="4"/>
  <c r="AM68" i="4"/>
  <c r="AM69" i="4"/>
  <c r="AM70" i="4"/>
  <c r="AM71" i="4"/>
  <c r="AM72" i="4"/>
  <c r="AM73" i="4"/>
  <c r="AM74" i="4"/>
  <c r="AM75" i="4"/>
  <c r="AM76" i="4"/>
  <c r="AM77" i="4"/>
  <c r="AM78" i="4"/>
  <c r="AM79" i="4"/>
  <c r="AM80" i="4"/>
  <c r="AM81" i="4"/>
  <c r="AM82" i="4"/>
  <c r="AM83" i="4"/>
  <c r="AM84" i="4"/>
  <c r="AM85" i="4"/>
  <c r="AM86" i="4"/>
  <c r="AM87" i="4"/>
  <c r="AM88" i="4"/>
  <c r="AM89" i="4"/>
  <c r="AL50" i="4"/>
  <c r="AL51" i="4"/>
  <c r="AL52" i="4"/>
  <c r="AL53" i="4"/>
  <c r="AL54" i="4"/>
  <c r="AL55" i="4"/>
  <c r="AL56" i="4"/>
  <c r="AL57" i="4"/>
  <c r="AL58" i="4"/>
  <c r="AL59" i="4"/>
  <c r="AL60" i="4"/>
  <c r="AL61" i="4"/>
  <c r="AL62" i="4"/>
  <c r="AL63" i="4"/>
  <c r="AL64" i="4"/>
  <c r="AL65" i="4"/>
  <c r="AL66" i="4"/>
  <c r="AL67" i="4"/>
  <c r="AL68" i="4"/>
  <c r="AL69" i="4"/>
  <c r="AL70" i="4"/>
  <c r="AL71" i="4"/>
  <c r="AL72" i="4"/>
  <c r="AL73" i="4"/>
  <c r="AL74" i="4"/>
  <c r="AL75" i="4"/>
  <c r="AL76" i="4"/>
  <c r="AL77" i="4"/>
  <c r="AL78" i="4"/>
  <c r="AL79" i="4"/>
  <c r="AL80" i="4"/>
  <c r="AL81" i="4"/>
  <c r="AL82" i="4"/>
  <c r="AL83" i="4"/>
  <c r="AL84" i="4"/>
  <c r="AL85" i="4"/>
  <c r="AL86" i="4"/>
  <c r="AL87" i="4"/>
  <c r="AL88" i="4"/>
  <c r="AL89" i="4"/>
  <c r="AL90" i="4"/>
  <c r="AL91" i="4"/>
  <c r="AK50" i="4"/>
  <c r="AK51" i="4"/>
  <c r="AK90" i="4"/>
  <c r="AK91" i="4"/>
  <c r="AK52" i="4"/>
  <c r="AK53" i="4"/>
  <c r="AK54" i="4"/>
  <c r="AK55" i="4"/>
  <c r="AK56" i="4"/>
  <c r="AK57" i="4"/>
  <c r="AK58" i="4"/>
  <c r="AK59" i="4"/>
  <c r="AK60" i="4"/>
  <c r="AK61" i="4"/>
  <c r="AK62" i="4"/>
  <c r="AK63" i="4"/>
  <c r="AK98" i="4" s="1"/>
  <c r="AK64" i="4"/>
  <c r="AK65" i="4"/>
  <c r="AK66" i="4"/>
  <c r="AK67" i="4"/>
  <c r="AK68" i="4"/>
  <c r="AK69" i="4"/>
  <c r="AK70" i="4"/>
  <c r="AK71" i="4"/>
  <c r="AK72" i="4"/>
  <c r="AK73" i="4"/>
  <c r="AK74" i="4"/>
  <c r="AK75" i="4"/>
  <c r="AK76" i="4"/>
  <c r="AK77" i="4"/>
  <c r="AK78" i="4"/>
  <c r="AK79" i="4"/>
  <c r="AK80" i="4"/>
  <c r="AK81" i="4"/>
  <c r="AK82" i="4"/>
  <c r="AK83" i="4"/>
  <c r="AK84" i="4"/>
  <c r="AK85" i="4"/>
  <c r="AK86" i="4"/>
  <c r="AK87" i="4"/>
  <c r="AK88" i="4"/>
  <c r="AK89" i="4"/>
  <c r="AJ50" i="4"/>
  <c r="AJ51" i="4"/>
  <c r="AJ52" i="4"/>
  <c r="AJ53" i="4"/>
  <c r="AJ54" i="4"/>
  <c r="AJ55" i="4"/>
  <c r="AJ56" i="4"/>
  <c r="AJ57" i="4"/>
  <c r="AJ58" i="4"/>
  <c r="AJ59" i="4"/>
  <c r="AJ60" i="4"/>
  <c r="AJ61" i="4"/>
  <c r="AJ62" i="4"/>
  <c r="AJ63" i="4"/>
  <c r="AJ64" i="4"/>
  <c r="AJ65" i="4"/>
  <c r="AJ66" i="4"/>
  <c r="AJ67" i="4"/>
  <c r="AJ68" i="4"/>
  <c r="AJ69" i="4"/>
  <c r="AJ70" i="4"/>
  <c r="AJ71" i="4"/>
  <c r="AJ72" i="4"/>
  <c r="AJ73" i="4"/>
  <c r="AJ74" i="4"/>
  <c r="AJ75" i="4"/>
  <c r="AJ76" i="4"/>
  <c r="AJ77" i="4"/>
  <c r="AJ78" i="4"/>
  <c r="AJ79" i="4"/>
  <c r="AJ80" i="4"/>
  <c r="AJ81" i="4"/>
  <c r="AJ82" i="4"/>
  <c r="AJ83" i="4"/>
  <c r="AJ84" i="4"/>
  <c r="AJ85" i="4"/>
  <c r="AJ86" i="4"/>
  <c r="AJ87" i="4"/>
  <c r="AJ88" i="4"/>
  <c r="AJ89" i="4"/>
  <c r="AJ90" i="4"/>
  <c r="AJ91" i="4"/>
  <c r="AI50" i="4"/>
  <c r="AI51" i="4"/>
  <c r="AI90" i="4"/>
  <c r="AI91" i="4"/>
  <c r="AI52" i="4"/>
  <c r="AI53" i="4"/>
  <c r="AI54" i="4"/>
  <c r="AI55" i="4"/>
  <c r="AI56" i="4"/>
  <c r="AI57" i="4"/>
  <c r="AI58" i="4"/>
  <c r="AI59" i="4"/>
  <c r="AI60" i="4"/>
  <c r="AI61" i="4"/>
  <c r="AI62" i="4"/>
  <c r="AI63" i="4"/>
  <c r="AI64" i="4"/>
  <c r="AI65" i="4"/>
  <c r="AI66" i="4"/>
  <c r="AI67" i="4"/>
  <c r="AI68" i="4"/>
  <c r="AI69" i="4"/>
  <c r="AI70" i="4"/>
  <c r="AI71" i="4"/>
  <c r="AI72" i="4"/>
  <c r="AI73" i="4"/>
  <c r="AI74" i="4"/>
  <c r="AI75" i="4"/>
  <c r="AI99" i="4" s="1"/>
  <c r="AI76" i="4"/>
  <c r="AI77" i="4"/>
  <c r="AI78" i="4"/>
  <c r="AI79" i="4"/>
  <c r="AI80" i="4"/>
  <c r="AI81" i="4"/>
  <c r="AI82" i="4"/>
  <c r="AI83" i="4"/>
  <c r="AI84" i="4"/>
  <c r="AI85" i="4"/>
  <c r="AI86" i="4"/>
  <c r="AI87" i="4"/>
  <c r="AI88" i="4"/>
  <c r="AI89" i="4"/>
  <c r="AH50" i="4"/>
  <c r="AH51" i="4"/>
  <c r="AH52" i="4"/>
  <c r="AH53" i="4"/>
  <c r="AH54" i="4"/>
  <c r="AH55" i="4"/>
  <c r="AH56" i="4"/>
  <c r="AH57" i="4"/>
  <c r="AH58" i="4"/>
  <c r="AH59" i="4"/>
  <c r="AH60" i="4"/>
  <c r="AH61" i="4"/>
  <c r="AH62" i="4"/>
  <c r="AH63" i="4"/>
  <c r="AH64" i="4"/>
  <c r="AH65" i="4"/>
  <c r="AH66" i="4"/>
  <c r="AH67" i="4"/>
  <c r="AH98" i="4" s="1"/>
  <c r="AH68" i="4"/>
  <c r="AH69" i="4"/>
  <c r="AH70" i="4"/>
  <c r="AH71" i="4"/>
  <c r="AH72" i="4"/>
  <c r="AH73" i="4"/>
  <c r="AH74" i="4"/>
  <c r="AH75" i="4"/>
  <c r="AH76" i="4"/>
  <c r="AH77" i="4"/>
  <c r="AH78" i="4"/>
  <c r="AH79" i="4"/>
  <c r="AH80" i="4"/>
  <c r="AH81" i="4"/>
  <c r="AH82" i="4"/>
  <c r="AH83" i="4"/>
  <c r="AH84" i="4"/>
  <c r="AH85" i="4"/>
  <c r="AH86" i="4"/>
  <c r="AH87" i="4"/>
  <c r="AH88" i="4"/>
  <c r="AH89" i="4"/>
  <c r="AH90" i="4"/>
  <c r="AH91" i="4"/>
  <c r="AG50" i="4"/>
  <c r="AG51" i="4"/>
  <c r="AG90" i="4"/>
  <c r="AG9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G80" i="4"/>
  <c r="AG81" i="4"/>
  <c r="AG82" i="4"/>
  <c r="AG83" i="4"/>
  <c r="AG84" i="4"/>
  <c r="AG85" i="4"/>
  <c r="AG86" i="4"/>
  <c r="AG87" i="4"/>
  <c r="AG88" i="4"/>
  <c r="AG8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AF80" i="4"/>
  <c r="AF81" i="4"/>
  <c r="AF82" i="4"/>
  <c r="AF83" i="4"/>
  <c r="AF84" i="4"/>
  <c r="AF85" i="4"/>
  <c r="AF86" i="4"/>
  <c r="AF87" i="4"/>
  <c r="AF100" i="4" s="1"/>
  <c r="AF88" i="4"/>
  <c r="AF89" i="4"/>
  <c r="AF90" i="4"/>
  <c r="AF91" i="4"/>
  <c r="AE50" i="4"/>
  <c r="AE51" i="4"/>
  <c r="AE90" i="4"/>
  <c r="AE9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100" i="4" s="1"/>
  <c r="AD84" i="4"/>
  <c r="AD85" i="4"/>
  <c r="AD86" i="4"/>
  <c r="AD87" i="4"/>
  <c r="AD88" i="4"/>
  <c r="AD89" i="4"/>
  <c r="AD90" i="4"/>
  <c r="AD91" i="4"/>
  <c r="AC50" i="4"/>
  <c r="AC51" i="4"/>
  <c r="AC90" i="4"/>
  <c r="AC91" i="4"/>
  <c r="AC52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C65" i="4"/>
  <c r="AC66" i="4"/>
  <c r="AC67" i="4"/>
  <c r="AC68" i="4"/>
  <c r="AC69" i="4"/>
  <c r="AC70" i="4"/>
  <c r="AC71" i="4"/>
  <c r="AC72" i="4"/>
  <c r="AC73" i="4"/>
  <c r="AC74" i="4"/>
  <c r="AC75" i="4"/>
  <c r="AC76" i="4"/>
  <c r="AC77" i="4"/>
  <c r="AC78" i="4"/>
  <c r="AC79" i="4"/>
  <c r="AC80" i="4"/>
  <c r="AC81" i="4"/>
  <c r="AC82" i="4"/>
  <c r="AC83" i="4"/>
  <c r="AC84" i="4"/>
  <c r="AC85" i="4"/>
  <c r="AC86" i="4"/>
  <c r="AC87" i="4"/>
  <c r="AC88" i="4"/>
  <c r="AC89" i="4"/>
  <c r="AB50" i="4"/>
  <c r="AB51" i="4"/>
  <c r="AB52" i="4"/>
  <c r="AB53" i="4"/>
  <c r="AB54" i="4"/>
  <c r="AB55" i="4"/>
  <c r="AB97" i="4" s="1"/>
  <c r="AB56" i="4"/>
  <c r="AB57" i="4"/>
  <c r="AB58" i="4"/>
  <c r="AB59" i="4"/>
  <c r="AB60" i="4"/>
  <c r="AB61" i="4"/>
  <c r="AB62" i="4"/>
  <c r="AB63" i="4"/>
  <c r="AB64" i="4"/>
  <c r="AB65" i="4"/>
  <c r="AB66" i="4"/>
  <c r="AB67" i="4"/>
  <c r="AB68" i="4"/>
  <c r="AB69" i="4"/>
  <c r="AB70" i="4"/>
  <c r="AB71" i="4"/>
  <c r="AB99" i="4" s="1"/>
  <c r="AB72" i="4"/>
  <c r="AB73" i="4"/>
  <c r="AB74" i="4"/>
  <c r="AB75" i="4"/>
  <c r="AB76" i="4"/>
  <c r="AB77" i="4"/>
  <c r="AB78" i="4"/>
  <c r="AB79" i="4"/>
  <c r="AB80" i="4"/>
  <c r="AB81" i="4"/>
  <c r="AB82" i="4"/>
  <c r="AB83" i="4"/>
  <c r="AB84" i="4"/>
  <c r="AB85" i="4"/>
  <c r="AB86" i="4"/>
  <c r="AB87" i="4"/>
  <c r="AB88" i="4"/>
  <c r="AB89" i="4"/>
  <c r="AB90" i="4"/>
  <c r="AB91" i="4"/>
  <c r="AA50" i="4"/>
  <c r="AA51" i="4"/>
  <c r="AA90" i="4"/>
  <c r="AA9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98" i="4" s="1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Z50" i="4"/>
  <c r="Z51" i="4"/>
  <c r="Z96" i="4" s="1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98" i="4" s="1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Z90" i="4"/>
  <c r="Z91" i="4"/>
  <c r="Y50" i="4"/>
  <c r="Y51" i="4"/>
  <c r="Y90" i="4"/>
  <c r="Y9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W50" i="4"/>
  <c r="W51" i="4"/>
  <c r="W90" i="4"/>
  <c r="W9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100" i="4" s="1"/>
  <c r="V84" i="4"/>
  <c r="V85" i="4"/>
  <c r="V86" i="4"/>
  <c r="V87" i="4"/>
  <c r="V88" i="4"/>
  <c r="V89" i="4"/>
  <c r="V90" i="4"/>
  <c r="V91" i="4"/>
  <c r="U50" i="4"/>
  <c r="U51" i="4"/>
  <c r="U90" i="4"/>
  <c r="U9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99" i="4" s="1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S50" i="4"/>
  <c r="S51" i="4"/>
  <c r="S90" i="4"/>
  <c r="S9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100" i="4" s="1"/>
  <c r="R84" i="4"/>
  <c r="R85" i="4"/>
  <c r="R86" i="4"/>
  <c r="R87" i="4"/>
  <c r="R88" i="4"/>
  <c r="R89" i="4"/>
  <c r="R90" i="4"/>
  <c r="R91" i="4"/>
  <c r="Q50" i="4"/>
  <c r="Q51" i="4"/>
  <c r="Q90" i="4"/>
  <c r="Q9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O50" i="4"/>
  <c r="O51" i="4"/>
  <c r="O90" i="4"/>
  <c r="O9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M50" i="4"/>
  <c r="M51" i="4"/>
  <c r="M90" i="4"/>
  <c r="M9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K50" i="4"/>
  <c r="K51" i="4"/>
  <c r="K90" i="4"/>
  <c r="K91" i="4"/>
  <c r="K52" i="4"/>
  <c r="K53" i="4"/>
  <c r="K54" i="4"/>
  <c r="K55" i="4"/>
  <c r="K56" i="4"/>
  <c r="K57" i="4"/>
  <c r="K58" i="4"/>
  <c r="K59" i="4"/>
  <c r="K97" i="4" s="1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99" i="4" s="1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I58" i="4"/>
  <c r="I64" i="4"/>
  <c r="G57" i="4"/>
  <c r="F50" i="4"/>
  <c r="F51" i="4"/>
  <c r="F96" i="4" s="1"/>
  <c r="F90" i="4"/>
  <c r="F9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100" i="4" s="1"/>
  <c r="F82" i="4"/>
  <c r="F83" i="4"/>
  <c r="F84" i="4"/>
  <c r="F85" i="4"/>
  <c r="F86" i="4"/>
  <c r="F87" i="4"/>
  <c r="F88" i="4"/>
  <c r="F8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98" i="4" s="1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100" i="4" s="1"/>
  <c r="E82" i="4"/>
  <c r="E83" i="4"/>
  <c r="E84" i="4"/>
  <c r="E85" i="4"/>
  <c r="E86" i="4"/>
  <c r="E87" i="4"/>
  <c r="E88" i="4"/>
  <c r="E89" i="4"/>
  <c r="E90" i="4"/>
  <c r="E91" i="4"/>
  <c r="D50" i="4"/>
  <c r="D51" i="4"/>
  <c r="D90" i="4"/>
  <c r="D91" i="4"/>
  <c r="D52" i="4"/>
  <c r="D53" i="4"/>
  <c r="D96" i="4" s="1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99" i="4" s="1"/>
  <c r="D78" i="4"/>
  <c r="D79" i="4"/>
  <c r="D80" i="4"/>
  <c r="D81" i="4"/>
  <c r="D82" i="4"/>
  <c r="D83" i="4"/>
  <c r="D84" i="4"/>
  <c r="D85" i="4"/>
  <c r="D86" i="4"/>
  <c r="D87" i="4"/>
  <c r="D88" i="4"/>
  <c r="D101" i="4" s="1"/>
  <c r="D8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101" i="4" s="1"/>
  <c r="C89" i="4"/>
  <c r="C90" i="4"/>
  <c r="C91" i="4"/>
  <c r="B50" i="4"/>
  <c r="B51" i="4"/>
  <c r="B90" i="4"/>
  <c r="B91" i="4"/>
  <c r="B52" i="4"/>
  <c r="B53" i="4"/>
  <c r="B54" i="4"/>
  <c r="B55" i="4"/>
  <c r="B56" i="4"/>
  <c r="B57" i="4"/>
  <c r="B97" i="4" s="1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99" i="4" s="1"/>
  <c r="B74" i="4"/>
  <c r="B75" i="4"/>
  <c r="B76" i="4"/>
  <c r="B77" i="4"/>
  <c r="B78" i="4"/>
  <c r="B79" i="4"/>
  <c r="B80" i="4"/>
  <c r="B81" i="4"/>
  <c r="B100" i="4" s="1"/>
  <c r="B82" i="4"/>
  <c r="B83" i="4"/>
  <c r="B84" i="4"/>
  <c r="B85" i="4"/>
  <c r="B86" i="4"/>
  <c r="B87" i="4"/>
  <c r="B88" i="4"/>
  <c r="B89" i="4"/>
  <c r="AF96" i="4"/>
  <c r="C73" i="5"/>
  <c r="E73" i="5" s="1"/>
  <c r="G73" i="5" s="1"/>
  <c r="C72" i="5"/>
  <c r="E72" i="5" s="1"/>
  <c r="G72" i="5" s="1"/>
  <c r="C71" i="5"/>
  <c r="E71" i="5"/>
  <c r="C70" i="5"/>
  <c r="C69" i="5"/>
  <c r="E69" i="5" s="1"/>
  <c r="C22" i="5"/>
  <c r="C65" i="5" s="1"/>
  <c r="C30" i="5"/>
  <c r="C31" i="5" s="1"/>
  <c r="C61" i="5"/>
  <c r="C62" i="5" s="1"/>
  <c r="C76" i="5"/>
  <c r="E76" i="5" s="1"/>
  <c r="G76" i="5" s="1"/>
  <c r="C75" i="5"/>
  <c r="E75" i="5"/>
  <c r="G75" i="5" s="1"/>
  <c r="C77" i="5"/>
  <c r="E77" i="5" s="1"/>
  <c r="B16" i="5"/>
  <c r="B22" i="5"/>
  <c r="B30" i="5"/>
  <c r="B61" i="5"/>
  <c r="B62" i="5" s="1"/>
  <c r="C7" i="5"/>
  <c r="C8" i="5" s="1"/>
  <c r="B7" i="5"/>
  <c r="E7" i="5" s="1"/>
  <c r="AY16" i="2"/>
  <c r="AY59" i="2" s="1"/>
  <c r="AV16" i="2"/>
  <c r="AW16" i="2"/>
  <c r="AW59" i="2" s="1"/>
  <c r="BK16" i="2"/>
  <c r="BK59" i="2" s="1"/>
  <c r="BL16" i="2"/>
  <c r="BM16" i="2"/>
  <c r="BN16" i="2"/>
  <c r="BN59" i="2"/>
  <c r="BO16" i="2"/>
  <c r="BO59" i="2" s="1"/>
  <c r="BO73" i="2" s="1"/>
  <c r="BE16" i="2"/>
  <c r="BF16" i="2"/>
  <c r="BG16" i="2"/>
  <c r="BG30" i="2" s="1"/>
  <c r="BG44" i="2" s="1"/>
  <c r="BH16" i="2"/>
  <c r="BI16" i="2"/>
  <c r="BI59" i="2" s="1"/>
  <c r="AV4" i="2"/>
  <c r="AW4" i="2"/>
  <c r="BA4" i="2" s="1"/>
  <c r="AX4" i="2"/>
  <c r="AY4" i="2"/>
  <c r="BC4" i="2" s="1"/>
  <c r="BE4" i="2"/>
  <c r="BE48" i="2" s="1"/>
  <c r="BE62" i="2" s="1"/>
  <c r="BF4" i="2"/>
  <c r="BF48" i="2" s="1"/>
  <c r="BG4" i="2"/>
  <c r="BG48" i="2" s="1"/>
  <c r="BH4" i="2"/>
  <c r="BI4" i="2"/>
  <c r="BJ4" i="2"/>
  <c r="BJ48" i="2" s="1"/>
  <c r="BK4" i="2"/>
  <c r="BK48" i="2" s="1"/>
  <c r="BL4" i="2"/>
  <c r="BL48" i="2" s="1"/>
  <c r="BM4" i="2"/>
  <c r="BN4" i="2"/>
  <c r="BN48" i="2" s="1"/>
  <c r="BN62" i="2" s="1"/>
  <c r="BO4" i="2"/>
  <c r="AV5" i="2"/>
  <c r="AW5" i="2"/>
  <c r="AW49" i="2"/>
  <c r="AX5" i="2"/>
  <c r="AY5" i="2"/>
  <c r="BE5" i="2"/>
  <c r="BF5" i="2"/>
  <c r="BF21" i="2" s="1"/>
  <c r="BF35" i="2" s="1"/>
  <c r="BG5" i="2"/>
  <c r="BG20" i="2" s="1"/>
  <c r="BG34" i="2" s="1"/>
  <c r="BH5" i="2"/>
  <c r="BI5" i="2"/>
  <c r="BJ5" i="2"/>
  <c r="BK5" i="2"/>
  <c r="BL5" i="2"/>
  <c r="BM5" i="2"/>
  <c r="BM49" i="2" s="1"/>
  <c r="BN5" i="2"/>
  <c r="BN49" i="2" s="1"/>
  <c r="BN63" i="2" s="1"/>
  <c r="BO5" i="2"/>
  <c r="BO49" i="2" s="1"/>
  <c r="AV6" i="2"/>
  <c r="AW6" i="2"/>
  <c r="AW50" i="2" s="1"/>
  <c r="AX6" i="2"/>
  <c r="BB6" i="2" s="1"/>
  <c r="AY6" i="2"/>
  <c r="BE6" i="2"/>
  <c r="BE22" i="2" s="1"/>
  <c r="BE36" i="2" s="1"/>
  <c r="BF6" i="2"/>
  <c r="BF50" i="2" s="1"/>
  <c r="BG6" i="2"/>
  <c r="BH6" i="2"/>
  <c r="BI6" i="2"/>
  <c r="BJ6" i="2"/>
  <c r="BK6" i="2"/>
  <c r="BK50" i="2"/>
  <c r="BL6" i="2"/>
  <c r="BL50" i="2" s="1"/>
  <c r="BM6" i="2"/>
  <c r="BN6" i="2"/>
  <c r="BN50" i="2" s="1"/>
  <c r="BN64" i="2" s="1"/>
  <c r="BO6" i="2"/>
  <c r="BO50" i="2" s="1"/>
  <c r="AV7" i="2"/>
  <c r="AW7" i="2"/>
  <c r="AX7" i="2"/>
  <c r="BB7" i="2" s="1"/>
  <c r="AY7" i="2"/>
  <c r="AY51" i="2" s="1"/>
  <c r="BC7" i="2"/>
  <c r="BC51" i="2" s="1"/>
  <c r="BE7" i="2"/>
  <c r="BF7" i="2"/>
  <c r="BF51" i="2" s="1"/>
  <c r="BG7" i="2"/>
  <c r="BH7" i="2"/>
  <c r="BH51" i="2" s="1"/>
  <c r="BI7" i="2"/>
  <c r="BJ7" i="2"/>
  <c r="BK7" i="2"/>
  <c r="BL7" i="2"/>
  <c r="BL51" i="2" s="1"/>
  <c r="BM7" i="2"/>
  <c r="BN7" i="2"/>
  <c r="BN51" i="2" s="1"/>
  <c r="BO7" i="2"/>
  <c r="AV8" i="2"/>
  <c r="AW8" i="2"/>
  <c r="AX8" i="2"/>
  <c r="AY8" i="2"/>
  <c r="BC8" i="2"/>
  <c r="BE8" i="2"/>
  <c r="BE52" i="2" s="1"/>
  <c r="BF8" i="2"/>
  <c r="BD8" i="2" s="1"/>
  <c r="BD52" i="2" s="1"/>
  <c r="BG8" i="2"/>
  <c r="BH8" i="2"/>
  <c r="BH52" i="2" s="1"/>
  <c r="BI8" i="2"/>
  <c r="BJ8" i="2"/>
  <c r="BK8" i="2"/>
  <c r="BL8" i="2"/>
  <c r="BL52" i="2" s="1"/>
  <c r="BM8" i="2"/>
  <c r="BM52" i="2" s="1"/>
  <c r="BN8" i="2"/>
  <c r="BO8" i="2"/>
  <c r="AV9" i="2"/>
  <c r="AZ9" i="2" s="1"/>
  <c r="AZ53" i="2" s="1"/>
  <c r="AW9" i="2"/>
  <c r="AX9" i="2"/>
  <c r="AY9" i="2"/>
  <c r="BC9" i="2" s="1"/>
  <c r="BE9" i="2"/>
  <c r="BF9" i="2"/>
  <c r="BF53" i="2" s="1"/>
  <c r="BG9" i="2"/>
  <c r="BH9" i="2"/>
  <c r="BH25" i="2" s="1"/>
  <c r="BH39" i="2" s="1"/>
  <c r="BI9" i="2"/>
  <c r="BJ9" i="2"/>
  <c r="BJ53" i="2" s="1"/>
  <c r="BK9" i="2"/>
  <c r="BL9" i="2"/>
  <c r="BL53" i="2" s="1"/>
  <c r="BL24" i="2"/>
  <c r="BL38" i="2" s="1"/>
  <c r="BM9" i="2"/>
  <c r="BN9" i="2"/>
  <c r="BN53" i="2" s="1"/>
  <c r="BO9" i="2"/>
  <c r="BO25" i="2" s="1"/>
  <c r="BO39" i="2" s="1"/>
  <c r="AV10" i="2"/>
  <c r="AW10" i="2"/>
  <c r="AX10" i="2"/>
  <c r="BB10" i="2" s="1"/>
  <c r="AY10" i="2"/>
  <c r="AZ10" i="2"/>
  <c r="AZ54" i="2" s="1"/>
  <c r="BE10" i="2"/>
  <c r="BF10" i="2"/>
  <c r="BG10" i="2"/>
  <c r="BG25" i="2" s="1"/>
  <c r="BG39" i="2" s="1"/>
  <c r="BH10" i="2"/>
  <c r="BH54" i="2" s="1"/>
  <c r="BI10" i="2"/>
  <c r="BI25" i="2" s="1"/>
  <c r="BI39" i="2" s="1"/>
  <c r="BJ10" i="2"/>
  <c r="BK10" i="2"/>
  <c r="BL10" i="2"/>
  <c r="BL25" i="2" s="1"/>
  <c r="BL39" i="2" s="1"/>
  <c r="BM10" i="2"/>
  <c r="BM54" i="2"/>
  <c r="BM68" i="2" s="1"/>
  <c r="BN10" i="2"/>
  <c r="BN54" i="2" s="1"/>
  <c r="BO10" i="2"/>
  <c r="AV11" i="2"/>
  <c r="AV26" i="2" s="1"/>
  <c r="AV40" i="2" s="1"/>
  <c r="AW11" i="2"/>
  <c r="BA11" i="2" s="1"/>
  <c r="BA55" i="2" s="1"/>
  <c r="AX11" i="2"/>
  <c r="AY11" i="2"/>
  <c r="BE11" i="2"/>
  <c r="BE26" i="2" s="1"/>
  <c r="BE40" i="2" s="1"/>
  <c r="BF11" i="2"/>
  <c r="BF55" i="2" s="1"/>
  <c r="BG11" i="2"/>
  <c r="BH11" i="2"/>
  <c r="BI11" i="2"/>
  <c r="BI55" i="2" s="1"/>
  <c r="BJ11" i="2"/>
  <c r="BJ55" i="2" s="1"/>
  <c r="BK11" i="2"/>
  <c r="BL11" i="2"/>
  <c r="BL55" i="2" s="1"/>
  <c r="BM11" i="2"/>
  <c r="BM26" i="2" s="1"/>
  <c r="BM40" i="2" s="1"/>
  <c r="BN11" i="2"/>
  <c r="BO11" i="2"/>
  <c r="AV12" i="2"/>
  <c r="AW12" i="2"/>
  <c r="BA12" i="2" s="1"/>
  <c r="AX12" i="2"/>
  <c r="BB12" i="2" s="1"/>
  <c r="AY12" i="2"/>
  <c r="BC12" i="2" s="1"/>
  <c r="BE12" i="2"/>
  <c r="BF12" i="2"/>
  <c r="BG12" i="2"/>
  <c r="BH12" i="2"/>
  <c r="BI12" i="2"/>
  <c r="BJ12" i="2"/>
  <c r="BK12" i="2"/>
  <c r="BL12" i="2"/>
  <c r="BM12" i="2"/>
  <c r="BN12" i="2"/>
  <c r="BO12" i="2"/>
  <c r="AV13" i="2"/>
  <c r="AW13" i="2"/>
  <c r="AX13" i="2"/>
  <c r="AY13" i="2"/>
  <c r="BE13" i="2"/>
  <c r="BE56" i="2"/>
  <c r="BF13" i="2"/>
  <c r="BF56" i="2"/>
  <c r="BG13" i="2"/>
  <c r="BH13" i="2"/>
  <c r="BH56" i="2" s="1"/>
  <c r="BI13" i="2"/>
  <c r="BJ13" i="2"/>
  <c r="BJ56" i="2" s="1"/>
  <c r="BK13" i="2"/>
  <c r="BL13" i="2"/>
  <c r="BL56" i="2" s="1"/>
  <c r="BM13" i="2"/>
  <c r="BN13" i="2"/>
  <c r="BN56" i="2" s="1"/>
  <c r="BO13" i="2"/>
  <c r="AV14" i="2"/>
  <c r="AW14" i="2"/>
  <c r="BA14" i="2" s="1"/>
  <c r="AX14" i="2"/>
  <c r="AY14" i="2"/>
  <c r="BE14" i="2"/>
  <c r="BE57" i="2" s="1"/>
  <c r="BE71" i="2" s="1"/>
  <c r="BF14" i="2"/>
  <c r="BG14" i="2"/>
  <c r="BH14" i="2"/>
  <c r="BH28" i="2" s="1"/>
  <c r="BH42" i="2" s="1"/>
  <c r="BI14" i="2"/>
  <c r="BJ14" i="2"/>
  <c r="BJ57" i="2" s="1"/>
  <c r="BK14" i="2"/>
  <c r="BL14" i="2"/>
  <c r="BM14" i="2"/>
  <c r="BN14" i="2"/>
  <c r="BN57" i="2"/>
  <c r="BO14" i="2"/>
  <c r="AV15" i="2"/>
  <c r="AW15" i="2"/>
  <c r="AX15" i="2"/>
  <c r="BB15" i="2" s="1"/>
  <c r="BB58" i="2" s="1"/>
  <c r="AY15" i="2"/>
  <c r="AZ15" i="2"/>
  <c r="AZ58" i="2" s="1"/>
  <c r="BE15" i="2"/>
  <c r="BF15" i="2"/>
  <c r="BG15" i="2"/>
  <c r="BH15" i="2"/>
  <c r="BI15" i="2"/>
  <c r="BJ15" i="2"/>
  <c r="BK15" i="2"/>
  <c r="BK58" i="2" s="1"/>
  <c r="BL15" i="2"/>
  <c r="BL58" i="2" s="1"/>
  <c r="BM15" i="2"/>
  <c r="BN15" i="2"/>
  <c r="BN29" i="2" s="1"/>
  <c r="BN43" i="2" s="1"/>
  <c r="BO15" i="2"/>
  <c r="BO58" i="2" s="1"/>
  <c r="BO3" i="2"/>
  <c r="BO47" i="2" s="1"/>
  <c r="BN3" i="2"/>
  <c r="BN47" i="2" s="1"/>
  <c r="BM3" i="2"/>
  <c r="BM47" i="2" s="1"/>
  <c r="BL3" i="2"/>
  <c r="BL47" i="2"/>
  <c r="BK3" i="2"/>
  <c r="BJ3" i="2"/>
  <c r="BI3" i="2"/>
  <c r="BH3" i="2"/>
  <c r="BH47" i="2"/>
  <c r="BG3" i="2"/>
  <c r="BG47" i="2"/>
  <c r="BF3" i="2"/>
  <c r="BE3" i="2"/>
  <c r="BE47" i="2" s="1"/>
  <c r="AY3" i="2"/>
  <c r="AY47" i="2" s="1"/>
  <c r="AX3" i="2"/>
  <c r="BB3" i="2" s="1"/>
  <c r="BB47" i="2" s="1"/>
  <c r="AW3" i="2"/>
  <c r="AV3" i="2"/>
  <c r="I4" i="2"/>
  <c r="I48" i="2"/>
  <c r="I5" i="2"/>
  <c r="I49" i="2" s="1"/>
  <c r="I6" i="2"/>
  <c r="I7" i="2"/>
  <c r="I8" i="2"/>
  <c r="I9" i="2"/>
  <c r="I53" i="2" s="1"/>
  <c r="I10" i="2"/>
  <c r="I11" i="2"/>
  <c r="I12" i="2"/>
  <c r="I13" i="2"/>
  <c r="I14" i="2"/>
  <c r="I29" i="2" s="1"/>
  <c r="I43" i="2" s="1"/>
  <c r="I15" i="2"/>
  <c r="I58" i="2" s="1"/>
  <c r="I3" i="2"/>
  <c r="I47" i="2" s="1"/>
  <c r="AU59" i="2"/>
  <c r="AU58" i="2"/>
  <c r="AT59" i="2"/>
  <c r="AT58" i="2"/>
  <c r="AS59" i="2"/>
  <c r="AS58" i="2"/>
  <c r="AR59" i="2"/>
  <c r="AR58" i="2"/>
  <c r="AQ59" i="2"/>
  <c r="AQ58" i="2"/>
  <c r="AP59" i="2"/>
  <c r="AP58" i="2"/>
  <c r="AO59" i="2"/>
  <c r="AO58" i="2"/>
  <c r="AO73" i="2" s="1"/>
  <c r="AN59" i="2"/>
  <c r="AN73" i="2" s="1"/>
  <c r="AN58" i="2"/>
  <c r="AM59" i="2"/>
  <c r="AM58" i="2"/>
  <c r="AL59" i="2"/>
  <c r="AL73" i="2" s="1"/>
  <c r="AL58" i="2"/>
  <c r="AK59" i="2"/>
  <c r="AK58" i="2"/>
  <c r="AK72" i="2" s="1"/>
  <c r="AJ59" i="2"/>
  <c r="AJ58" i="2"/>
  <c r="AI59" i="2"/>
  <c r="AI58" i="2"/>
  <c r="AH59" i="2"/>
  <c r="AH73" i="2" s="1"/>
  <c r="AH58" i="2"/>
  <c r="AG59" i="2"/>
  <c r="AG73" i="2" s="1"/>
  <c r="AG58" i="2"/>
  <c r="AF59" i="2"/>
  <c r="AF58" i="2"/>
  <c r="AE59" i="2"/>
  <c r="AE58" i="2"/>
  <c r="AD59" i="2"/>
  <c r="AD58" i="2"/>
  <c r="AC59" i="2"/>
  <c r="AC73" i="2" s="1"/>
  <c r="AC58" i="2"/>
  <c r="AB59" i="2"/>
  <c r="AB58" i="2"/>
  <c r="AA59" i="2"/>
  <c r="AA73" i="2" s="1"/>
  <c r="AA58" i="2"/>
  <c r="Z59" i="2"/>
  <c r="Z58" i="2"/>
  <c r="Y59" i="2"/>
  <c r="Y58" i="2"/>
  <c r="X59" i="2"/>
  <c r="X58" i="2"/>
  <c r="W59" i="2"/>
  <c r="W73" i="2" s="1"/>
  <c r="W58" i="2"/>
  <c r="V59" i="2"/>
  <c r="V58" i="2"/>
  <c r="U59" i="2"/>
  <c r="U58" i="2"/>
  <c r="AU57" i="2"/>
  <c r="AT57" i="2"/>
  <c r="AT72" i="2" s="1"/>
  <c r="AS57" i="2"/>
  <c r="AR57" i="2"/>
  <c r="AQ57" i="2"/>
  <c r="AQ72" i="2" s="1"/>
  <c r="AP57" i="2"/>
  <c r="AO57" i="2"/>
  <c r="AN57" i="2"/>
  <c r="AM57" i="2"/>
  <c r="AM72" i="2" s="1"/>
  <c r="AL57" i="2"/>
  <c r="AL72" i="2" s="1"/>
  <c r="AK57" i="2"/>
  <c r="AJ57" i="2"/>
  <c r="AJ72" i="2" s="1"/>
  <c r="AI57" i="2"/>
  <c r="AH57" i="2"/>
  <c r="AH72" i="2" s="1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AU56" i="2"/>
  <c r="AT56" i="2"/>
  <c r="AT71" i="2" s="1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F71" i="2" s="1"/>
  <c r="AE56" i="2"/>
  <c r="AD56" i="2"/>
  <c r="AC56" i="2"/>
  <c r="AC71" i="2" s="1"/>
  <c r="AB56" i="2"/>
  <c r="AA56" i="2"/>
  <c r="Z56" i="2"/>
  <c r="Y56" i="2"/>
  <c r="X56" i="2"/>
  <c r="W56" i="2"/>
  <c r="V56" i="2"/>
  <c r="U56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AA70" i="2" s="1"/>
  <c r="Z55" i="2"/>
  <c r="Y55" i="2"/>
  <c r="X55" i="2"/>
  <c r="W55" i="2"/>
  <c r="V55" i="2"/>
  <c r="U55" i="2"/>
  <c r="AU54" i="2"/>
  <c r="AT54" i="2"/>
  <c r="AT69" i="2" s="1"/>
  <c r="AS54" i="2"/>
  <c r="AR54" i="2"/>
  <c r="AQ54" i="2"/>
  <c r="AP54" i="2"/>
  <c r="AO54" i="2"/>
  <c r="AN54" i="2"/>
  <c r="AM54" i="2"/>
  <c r="AL54" i="2"/>
  <c r="AL69" i="2" s="1"/>
  <c r="AK54" i="2"/>
  <c r="AJ54" i="2"/>
  <c r="AJ69" i="2" s="1"/>
  <c r="AI54" i="2"/>
  <c r="AH54" i="2"/>
  <c r="AG54" i="2"/>
  <c r="AF54" i="2"/>
  <c r="AE54" i="2"/>
  <c r="AD54" i="2"/>
  <c r="AD68" i="2" s="1"/>
  <c r="AC54" i="2"/>
  <c r="AB54" i="2"/>
  <c r="AB69" i="2" s="1"/>
  <c r="AA54" i="2"/>
  <c r="Z54" i="2"/>
  <c r="Y54" i="2"/>
  <c r="X54" i="2"/>
  <c r="W54" i="2"/>
  <c r="V54" i="2"/>
  <c r="V68" i="2" s="1"/>
  <c r="U54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I68" i="2" s="1"/>
  <c r="AH53" i="2"/>
  <c r="AH68" i="2" s="1"/>
  <c r="AG53" i="2"/>
  <c r="AF53" i="2"/>
  <c r="AE53" i="2"/>
  <c r="AD53" i="2"/>
  <c r="AC53" i="2"/>
  <c r="AB53" i="2"/>
  <c r="AA53" i="2"/>
  <c r="AA68" i="2" s="1"/>
  <c r="Z53" i="2"/>
  <c r="Z68" i="2" s="1"/>
  <c r="Y53" i="2"/>
  <c r="X53" i="2"/>
  <c r="W53" i="2"/>
  <c r="V53" i="2"/>
  <c r="U53" i="2"/>
  <c r="AU52" i="2"/>
  <c r="AT52" i="2"/>
  <c r="AT67" i="2" s="1"/>
  <c r="AS52" i="2"/>
  <c r="AR52" i="2"/>
  <c r="AQ52" i="2"/>
  <c r="AP52" i="2"/>
  <c r="AO52" i="2"/>
  <c r="AN52" i="2"/>
  <c r="AN67" i="2" s="1"/>
  <c r="AM52" i="2"/>
  <c r="AL52" i="2"/>
  <c r="AL66" i="2" s="1"/>
  <c r="AK52" i="2"/>
  <c r="AK66" i="2" s="1"/>
  <c r="AJ52" i="2"/>
  <c r="AI52" i="2"/>
  <c r="AH52" i="2"/>
  <c r="AG52" i="2"/>
  <c r="AF52" i="2"/>
  <c r="AE52" i="2"/>
  <c r="AD52" i="2"/>
  <c r="AD66" i="2" s="1"/>
  <c r="AC52" i="2"/>
  <c r="AC66" i="2" s="1"/>
  <c r="AB52" i="2"/>
  <c r="AA52" i="2"/>
  <c r="Z52" i="2"/>
  <c r="Y52" i="2"/>
  <c r="X52" i="2"/>
  <c r="W52" i="2"/>
  <c r="V52" i="2"/>
  <c r="V66" i="2" s="1"/>
  <c r="U52" i="2"/>
  <c r="U67" i="2" s="1"/>
  <c r="AU51" i="2"/>
  <c r="AT51" i="2"/>
  <c r="AS51" i="2"/>
  <c r="AR51" i="2"/>
  <c r="AQ51" i="2"/>
  <c r="AP51" i="2"/>
  <c r="AO51" i="2"/>
  <c r="AO66" i="2" s="1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Z65" i="2" s="1"/>
  <c r="Y51" i="2"/>
  <c r="Y65" i="2" s="1"/>
  <c r="X51" i="2"/>
  <c r="W51" i="2"/>
  <c r="V51" i="2"/>
  <c r="U51" i="2"/>
  <c r="AU50" i="2"/>
  <c r="AT50" i="2"/>
  <c r="AS50" i="2"/>
  <c r="AS65" i="2" s="1"/>
  <c r="AR50" i="2"/>
  <c r="AQ50" i="2"/>
  <c r="AP50" i="2"/>
  <c r="AO50" i="2"/>
  <c r="AN50" i="2"/>
  <c r="AM50" i="2"/>
  <c r="AL50" i="2"/>
  <c r="AK50" i="2"/>
  <c r="AK65" i="2" s="1"/>
  <c r="AJ50" i="2"/>
  <c r="AI50" i="2"/>
  <c r="AH50" i="2"/>
  <c r="AG50" i="2"/>
  <c r="AF50" i="2"/>
  <c r="AE50" i="2"/>
  <c r="AD50" i="2"/>
  <c r="AC50" i="2"/>
  <c r="AC65" i="2" s="1"/>
  <c r="AB50" i="2"/>
  <c r="AA50" i="2"/>
  <c r="Z50" i="2"/>
  <c r="Y50" i="2"/>
  <c r="X50" i="2"/>
  <c r="W50" i="2"/>
  <c r="V50" i="2"/>
  <c r="V65" i="2" s="1"/>
  <c r="U50" i="2"/>
  <c r="AU49" i="2"/>
  <c r="AT49" i="2"/>
  <c r="AS49" i="2"/>
  <c r="AR49" i="2"/>
  <c r="AQ49" i="2"/>
  <c r="AP49" i="2"/>
  <c r="AO49" i="2"/>
  <c r="AN49" i="2"/>
  <c r="AN64" i="2" s="1"/>
  <c r="AM49" i="2"/>
  <c r="AL49" i="2"/>
  <c r="AK49" i="2"/>
  <c r="AJ49" i="2"/>
  <c r="AI49" i="2"/>
  <c r="AH49" i="2"/>
  <c r="AG49" i="2"/>
  <c r="AG64" i="2" s="1"/>
  <c r="AF49" i="2"/>
  <c r="AF64" i="2" s="1"/>
  <c r="AE49" i="2"/>
  <c r="AD49" i="2"/>
  <c r="AC49" i="2"/>
  <c r="AB49" i="2"/>
  <c r="AA49" i="2"/>
  <c r="Z49" i="2"/>
  <c r="Y49" i="2"/>
  <c r="Y64" i="2" s="1"/>
  <c r="X49" i="2"/>
  <c r="X63" i="2" s="1"/>
  <c r="W49" i="2"/>
  <c r="V49" i="2"/>
  <c r="U49" i="2"/>
  <c r="AU48" i="2"/>
  <c r="AT48" i="2"/>
  <c r="AS48" i="2"/>
  <c r="AR48" i="2"/>
  <c r="AQ48" i="2"/>
  <c r="AQ63" i="2" s="1"/>
  <c r="AP48" i="2"/>
  <c r="AO48" i="2"/>
  <c r="AN48" i="2"/>
  <c r="AM48" i="2"/>
  <c r="AL48" i="2"/>
  <c r="AK48" i="2"/>
  <c r="AJ48" i="2"/>
  <c r="AI48" i="2"/>
  <c r="AI63" i="2" s="1"/>
  <c r="AH48" i="2"/>
  <c r="AG48" i="2"/>
  <c r="AF48" i="2"/>
  <c r="AE48" i="2"/>
  <c r="AD48" i="2"/>
  <c r="AC48" i="2"/>
  <c r="AB48" i="2"/>
  <c r="AA48" i="2"/>
  <c r="AA63" i="2" s="1"/>
  <c r="Z48" i="2"/>
  <c r="Y48" i="2"/>
  <c r="X48" i="2"/>
  <c r="W48" i="2"/>
  <c r="V48" i="2"/>
  <c r="U48" i="2"/>
  <c r="AU47" i="2"/>
  <c r="AT47" i="2"/>
  <c r="AS47" i="2"/>
  <c r="AR47" i="2"/>
  <c r="AQ47" i="2"/>
  <c r="AP47" i="2"/>
  <c r="AO47" i="2"/>
  <c r="AN47" i="2"/>
  <c r="AM47" i="2"/>
  <c r="AL47" i="2"/>
  <c r="AL62" i="2" s="1"/>
  <c r="AK47" i="2"/>
  <c r="AJ47" i="2"/>
  <c r="AJ62" i="2" s="1"/>
  <c r="AI47" i="2"/>
  <c r="AH47" i="2"/>
  <c r="AG47" i="2"/>
  <c r="AF47" i="2"/>
  <c r="AE47" i="2"/>
  <c r="AE62" i="2" s="1"/>
  <c r="AD47" i="2"/>
  <c r="AC47" i="2"/>
  <c r="AC62" i="2"/>
  <c r="AB47" i="2"/>
  <c r="AA47" i="2"/>
  <c r="Z47" i="2"/>
  <c r="Z62" i="2"/>
  <c r="Y47" i="2"/>
  <c r="X47" i="2"/>
  <c r="W47" i="2"/>
  <c r="V47" i="2"/>
  <c r="V62" i="2" s="1"/>
  <c r="U47" i="2"/>
  <c r="AU30" i="2"/>
  <c r="AU44" i="2" s="1"/>
  <c r="AT30" i="2"/>
  <c r="AT44" i="2" s="1"/>
  <c r="AS30" i="2"/>
  <c r="AS44" i="2" s="1"/>
  <c r="AR30" i="2"/>
  <c r="AR44" i="2" s="1"/>
  <c r="AQ30" i="2"/>
  <c r="AQ44" i="2" s="1"/>
  <c r="AP30" i="2"/>
  <c r="AP44" i="2" s="1"/>
  <c r="AO30" i="2"/>
  <c r="AO44" i="2" s="1"/>
  <c r="AN30" i="2"/>
  <c r="AN44" i="2" s="1"/>
  <c r="AM30" i="2"/>
  <c r="AM44" i="2" s="1"/>
  <c r="AL30" i="2"/>
  <c r="AL44" i="2" s="1"/>
  <c r="AK30" i="2"/>
  <c r="AK44" i="2" s="1"/>
  <c r="AJ30" i="2"/>
  <c r="AJ44" i="2" s="1"/>
  <c r="AI30" i="2"/>
  <c r="AI44" i="2" s="1"/>
  <c r="AH30" i="2"/>
  <c r="AH44" i="2" s="1"/>
  <c r="AG30" i="2"/>
  <c r="AG44" i="2" s="1"/>
  <c r="AF30" i="2"/>
  <c r="AF44" i="2" s="1"/>
  <c r="AE30" i="2"/>
  <c r="AE44" i="2" s="1"/>
  <c r="AD30" i="2"/>
  <c r="AD44" i="2" s="1"/>
  <c r="AC30" i="2"/>
  <c r="AC44" i="2" s="1"/>
  <c r="AB30" i="2"/>
  <c r="AB44" i="2" s="1"/>
  <c r="AA30" i="2"/>
  <c r="AA44" i="2" s="1"/>
  <c r="Z30" i="2"/>
  <c r="Z44" i="2" s="1"/>
  <c r="Y30" i="2"/>
  <c r="Y44" i="2" s="1"/>
  <c r="X30" i="2"/>
  <c r="X44" i="2" s="1"/>
  <c r="W30" i="2"/>
  <c r="W44" i="2" s="1"/>
  <c r="V30" i="2"/>
  <c r="V44" i="2" s="1"/>
  <c r="U30" i="2"/>
  <c r="U44" i="2" s="1"/>
  <c r="AU29" i="2"/>
  <c r="AU43" i="2" s="1"/>
  <c r="AT29" i="2"/>
  <c r="AT43" i="2" s="1"/>
  <c r="AS29" i="2"/>
  <c r="AS43" i="2" s="1"/>
  <c r="AR29" i="2"/>
  <c r="AR43" i="2" s="1"/>
  <c r="AQ29" i="2"/>
  <c r="AQ43" i="2" s="1"/>
  <c r="AP29" i="2"/>
  <c r="AP43" i="2" s="1"/>
  <c r="AO29" i="2"/>
  <c r="AO43" i="2" s="1"/>
  <c r="AN29" i="2"/>
  <c r="AN43" i="2" s="1"/>
  <c r="AM29" i="2"/>
  <c r="AM43" i="2" s="1"/>
  <c r="AL29" i="2"/>
  <c r="AL43" i="2" s="1"/>
  <c r="AK29" i="2"/>
  <c r="AK43" i="2" s="1"/>
  <c r="AJ29" i="2"/>
  <c r="AJ43" i="2" s="1"/>
  <c r="AI29" i="2"/>
  <c r="AI43" i="2" s="1"/>
  <c r="AH29" i="2"/>
  <c r="AH43" i="2" s="1"/>
  <c r="AG29" i="2"/>
  <c r="AG43" i="2" s="1"/>
  <c r="AF29" i="2"/>
  <c r="AF43" i="2" s="1"/>
  <c r="AE29" i="2"/>
  <c r="AE43" i="2" s="1"/>
  <c r="AD29" i="2"/>
  <c r="AD43" i="2" s="1"/>
  <c r="AC29" i="2"/>
  <c r="AC43" i="2" s="1"/>
  <c r="AB29" i="2"/>
  <c r="AB43" i="2" s="1"/>
  <c r="AA29" i="2"/>
  <c r="AA43" i="2" s="1"/>
  <c r="Z29" i="2"/>
  <c r="Z43" i="2" s="1"/>
  <c r="Y29" i="2"/>
  <c r="Y43" i="2" s="1"/>
  <c r="X29" i="2"/>
  <c r="X43" i="2" s="1"/>
  <c r="W29" i="2"/>
  <c r="W43" i="2" s="1"/>
  <c r="V29" i="2"/>
  <c r="V43" i="2" s="1"/>
  <c r="U29" i="2"/>
  <c r="U43" i="2" s="1"/>
  <c r="AU28" i="2"/>
  <c r="AU42" i="2" s="1"/>
  <c r="AT28" i="2"/>
  <c r="AT42" i="2" s="1"/>
  <c r="AS28" i="2"/>
  <c r="AS42" i="2" s="1"/>
  <c r="AR28" i="2"/>
  <c r="AR42" i="2" s="1"/>
  <c r="AQ28" i="2"/>
  <c r="AQ42" i="2" s="1"/>
  <c r="AP28" i="2"/>
  <c r="AP42" i="2" s="1"/>
  <c r="AO28" i="2"/>
  <c r="AO42" i="2" s="1"/>
  <c r="AN28" i="2"/>
  <c r="AN42" i="2" s="1"/>
  <c r="AM28" i="2"/>
  <c r="AM42" i="2" s="1"/>
  <c r="AL28" i="2"/>
  <c r="AL42" i="2" s="1"/>
  <c r="AK28" i="2"/>
  <c r="AK42" i="2" s="1"/>
  <c r="AJ28" i="2"/>
  <c r="AJ42" i="2" s="1"/>
  <c r="AI28" i="2"/>
  <c r="AI42" i="2" s="1"/>
  <c r="AH28" i="2"/>
  <c r="AH42" i="2" s="1"/>
  <c r="AG28" i="2"/>
  <c r="AG42" i="2" s="1"/>
  <c r="AF28" i="2"/>
  <c r="AF42" i="2" s="1"/>
  <c r="AE28" i="2"/>
  <c r="AE42" i="2" s="1"/>
  <c r="AD28" i="2"/>
  <c r="AD42" i="2" s="1"/>
  <c r="AC28" i="2"/>
  <c r="AC42" i="2" s="1"/>
  <c r="AB28" i="2"/>
  <c r="AB42" i="2" s="1"/>
  <c r="AA28" i="2"/>
  <c r="AA42" i="2" s="1"/>
  <c r="Z28" i="2"/>
  <c r="Z42" i="2" s="1"/>
  <c r="Y28" i="2"/>
  <c r="Y42" i="2" s="1"/>
  <c r="X28" i="2"/>
  <c r="X42" i="2" s="1"/>
  <c r="W28" i="2"/>
  <c r="W42" i="2" s="1"/>
  <c r="V28" i="2"/>
  <c r="V42" i="2" s="1"/>
  <c r="U28" i="2"/>
  <c r="U42" i="2" s="1"/>
  <c r="AU27" i="2"/>
  <c r="AU41" i="2" s="1"/>
  <c r="AT27" i="2"/>
  <c r="AT41" i="2" s="1"/>
  <c r="AS27" i="2"/>
  <c r="AS41" i="2" s="1"/>
  <c r="AR27" i="2"/>
  <c r="AR41" i="2" s="1"/>
  <c r="AQ27" i="2"/>
  <c r="AQ41" i="2" s="1"/>
  <c r="AP27" i="2"/>
  <c r="AP41" i="2" s="1"/>
  <c r="AO27" i="2"/>
  <c r="AO41" i="2" s="1"/>
  <c r="AN27" i="2"/>
  <c r="AN41" i="2" s="1"/>
  <c r="AM27" i="2"/>
  <c r="AM41" i="2" s="1"/>
  <c r="AL27" i="2"/>
  <c r="AL41" i="2" s="1"/>
  <c r="AK27" i="2"/>
  <c r="AK41" i="2" s="1"/>
  <c r="AJ27" i="2"/>
  <c r="AJ41" i="2" s="1"/>
  <c r="AI27" i="2"/>
  <c r="AI41" i="2" s="1"/>
  <c r="AH27" i="2"/>
  <c r="AH41" i="2" s="1"/>
  <c r="AG27" i="2"/>
  <c r="AG41" i="2" s="1"/>
  <c r="AF27" i="2"/>
  <c r="AF41" i="2" s="1"/>
  <c r="AE27" i="2"/>
  <c r="AE41" i="2" s="1"/>
  <c r="AD27" i="2"/>
  <c r="AD41" i="2" s="1"/>
  <c r="AC27" i="2"/>
  <c r="AC41" i="2" s="1"/>
  <c r="AB27" i="2"/>
  <c r="AB41" i="2" s="1"/>
  <c r="AA27" i="2"/>
  <c r="AA41" i="2" s="1"/>
  <c r="Z27" i="2"/>
  <c r="Z41" i="2" s="1"/>
  <c r="Y27" i="2"/>
  <c r="Y41" i="2" s="1"/>
  <c r="X27" i="2"/>
  <c r="X41" i="2" s="1"/>
  <c r="W27" i="2"/>
  <c r="W41" i="2" s="1"/>
  <c r="V27" i="2"/>
  <c r="V41" i="2" s="1"/>
  <c r="U27" i="2"/>
  <c r="U41" i="2" s="1"/>
  <c r="AU26" i="2"/>
  <c r="AU40" i="2" s="1"/>
  <c r="AT26" i="2"/>
  <c r="AT40" i="2" s="1"/>
  <c r="AS26" i="2"/>
  <c r="AS40" i="2" s="1"/>
  <c r="AR26" i="2"/>
  <c r="AR40" i="2" s="1"/>
  <c r="AQ26" i="2"/>
  <c r="AQ40" i="2" s="1"/>
  <c r="AP26" i="2"/>
  <c r="AP40" i="2" s="1"/>
  <c r="AO26" i="2"/>
  <c r="AO40" i="2" s="1"/>
  <c r="AN26" i="2"/>
  <c r="AN40" i="2" s="1"/>
  <c r="AM26" i="2"/>
  <c r="AM40" i="2" s="1"/>
  <c r="AL26" i="2"/>
  <c r="AL40" i="2" s="1"/>
  <c r="AK26" i="2"/>
  <c r="AK40" i="2" s="1"/>
  <c r="AJ26" i="2"/>
  <c r="AJ40" i="2" s="1"/>
  <c r="AI26" i="2"/>
  <c r="AI40" i="2" s="1"/>
  <c r="AH26" i="2"/>
  <c r="AH40" i="2" s="1"/>
  <c r="AG26" i="2"/>
  <c r="AG40" i="2" s="1"/>
  <c r="AF26" i="2"/>
  <c r="AF40" i="2" s="1"/>
  <c r="AE26" i="2"/>
  <c r="AE40" i="2" s="1"/>
  <c r="AD26" i="2"/>
  <c r="AD40" i="2" s="1"/>
  <c r="AC26" i="2"/>
  <c r="AC40" i="2" s="1"/>
  <c r="AB26" i="2"/>
  <c r="AB40" i="2" s="1"/>
  <c r="AA26" i="2"/>
  <c r="AA40" i="2" s="1"/>
  <c r="Z26" i="2"/>
  <c r="Z40" i="2" s="1"/>
  <c r="Y26" i="2"/>
  <c r="Y40" i="2" s="1"/>
  <c r="X26" i="2"/>
  <c r="X40" i="2" s="1"/>
  <c r="W26" i="2"/>
  <c r="W40" i="2" s="1"/>
  <c r="V26" i="2"/>
  <c r="V40" i="2" s="1"/>
  <c r="U26" i="2"/>
  <c r="U40" i="2" s="1"/>
  <c r="AU25" i="2"/>
  <c r="AU39" i="2" s="1"/>
  <c r="AT25" i="2"/>
  <c r="AT39" i="2" s="1"/>
  <c r="AS25" i="2"/>
  <c r="AS39" i="2" s="1"/>
  <c r="AR25" i="2"/>
  <c r="AR39" i="2" s="1"/>
  <c r="AQ25" i="2"/>
  <c r="AQ39" i="2" s="1"/>
  <c r="AP25" i="2"/>
  <c r="AP39" i="2" s="1"/>
  <c r="AO25" i="2"/>
  <c r="AO39" i="2" s="1"/>
  <c r="AN25" i="2"/>
  <c r="AN39" i="2" s="1"/>
  <c r="AM25" i="2"/>
  <c r="AM39" i="2" s="1"/>
  <c r="AL25" i="2"/>
  <c r="AL39" i="2" s="1"/>
  <c r="AK25" i="2"/>
  <c r="AK39" i="2" s="1"/>
  <c r="AJ25" i="2"/>
  <c r="AJ39" i="2" s="1"/>
  <c r="AI25" i="2"/>
  <c r="AI39" i="2" s="1"/>
  <c r="AH25" i="2"/>
  <c r="AH39" i="2" s="1"/>
  <c r="AG25" i="2"/>
  <c r="AG39" i="2" s="1"/>
  <c r="AF25" i="2"/>
  <c r="AF39" i="2" s="1"/>
  <c r="AE25" i="2"/>
  <c r="AE39" i="2" s="1"/>
  <c r="AD25" i="2"/>
  <c r="AD39" i="2" s="1"/>
  <c r="AC25" i="2"/>
  <c r="AC39" i="2" s="1"/>
  <c r="AB25" i="2"/>
  <c r="AB39" i="2" s="1"/>
  <c r="AA25" i="2"/>
  <c r="AA39" i="2" s="1"/>
  <c r="Z25" i="2"/>
  <c r="Z39" i="2" s="1"/>
  <c r="Y25" i="2"/>
  <c r="Y39" i="2" s="1"/>
  <c r="X25" i="2"/>
  <c r="X39" i="2" s="1"/>
  <c r="W25" i="2"/>
  <c r="W39" i="2" s="1"/>
  <c r="V25" i="2"/>
  <c r="V39" i="2" s="1"/>
  <c r="U25" i="2"/>
  <c r="U39" i="2" s="1"/>
  <c r="AU24" i="2"/>
  <c r="AU38" i="2" s="1"/>
  <c r="AT24" i="2"/>
  <c r="AT38" i="2" s="1"/>
  <c r="AS24" i="2"/>
  <c r="AS38" i="2" s="1"/>
  <c r="AR24" i="2"/>
  <c r="AR38" i="2" s="1"/>
  <c r="AQ24" i="2"/>
  <c r="AQ38" i="2" s="1"/>
  <c r="AP24" i="2"/>
  <c r="AP38" i="2" s="1"/>
  <c r="AO24" i="2"/>
  <c r="AO38" i="2" s="1"/>
  <c r="AN24" i="2"/>
  <c r="AN38" i="2" s="1"/>
  <c r="AM24" i="2"/>
  <c r="AM38" i="2" s="1"/>
  <c r="AL24" i="2"/>
  <c r="AL38" i="2" s="1"/>
  <c r="AK24" i="2"/>
  <c r="AK38" i="2" s="1"/>
  <c r="AJ24" i="2"/>
  <c r="AJ38" i="2" s="1"/>
  <c r="AI24" i="2"/>
  <c r="AI38" i="2" s="1"/>
  <c r="AH24" i="2"/>
  <c r="AH38" i="2" s="1"/>
  <c r="AG24" i="2"/>
  <c r="AG38" i="2" s="1"/>
  <c r="AF24" i="2"/>
  <c r="AF38" i="2" s="1"/>
  <c r="AE24" i="2"/>
  <c r="AE38" i="2" s="1"/>
  <c r="AD24" i="2"/>
  <c r="AD38" i="2" s="1"/>
  <c r="AC24" i="2"/>
  <c r="AC38" i="2" s="1"/>
  <c r="AB24" i="2"/>
  <c r="AB38" i="2" s="1"/>
  <c r="AA24" i="2"/>
  <c r="AA38" i="2" s="1"/>
  <c r="Z24" i="2"/>
  <c r="Z38" i="2" s="1"/>
  <c r="Y24" i="2"/>
  <c r="Y38" i="2" s="1"/>
  <c r="X24" i="2"/>
  <c r="X38" i="2" s="1"/>
  <c r="W24" i="2"/>
  <c r="W38" i="2" s="1"/>
  <c r="V24" i="2"/>
  <c r="V38" i="2" s="1"/>
  <c r="U24" i="2"/>
  <c r="U38" i="2" s="1"/>
  <c r="AU23" i="2"/>
  <c r="AU37" i="2" s="1"/>
  <c r="AT23" i="2"/>
  <c r="AT37" i="2" s="1"/>
  <c r="AS23" i="2"/>
  <c r="AS37" i="2" s="1"/>
  <c r="AR23" i="2"/>
  <c r="AR37" i="2" s="1"/>
  <c r="AQ23" i="2"/>
  <c r="AQ37" i="2" s="1"/>
  <c r="AP23" i="2"/>
  <c r="AP37" i="2" s="1"/>
  <c r="AO23" i="2"/>
  <c r="AO37" i="2" s="1"/>
  <c r="AN23" i="2"/>
  <c r="AN37" i="2" s="1"/>
  <c r="AM23" i="2"/>
  <c r="AM37" i="2" s="1"/>
  <c r="AL23" i="2"/>
  <c r="AL37" i="2" s="1"/>
  <c r="AK23" i="2"/>
  <c r="AK37" i="2" s="1"/>
  <c r="AJ23" i="2"/>
  <c r="AJ37" i="2" s="1"/>
  <c r="AI23" i="2"/>
  <c r="AI37" i="2" s="1"/>
  <c r="AH23" i="2"/>
  <c r="AH37" i="2" s="1"/>
  <c r="AG23" i="2"/>
  <c r="AG37" i="2" s="1"/>
  <c r="AF23" i="2"/>
  <c r="AF37" i="2" s="1"/>
  <c r="AE23" i="2"/>
  <c r="AE37" i="2" s="1"/>
  <c r="AD23" i="2"/>
  <c r="AD37" i="2" s="1"/>
  <c r="AC23" i="2"/>
  <c r="AC37" i="2" s="1"/>
  <c r="AB23" i="2"/>
  <c r="AB37" i="2" s="1"/>
  <c r="AA23" i="2"/>
  <c r="AA37" i="2" s="1"/>
  <c r="Z23" i="2"/>
  <c r="Z37" i="2" s="1"/>
  <c r="Y23" i="2"/>
  <c r="Y37" i="2" s="1"/>
  <c r="X23" i="2"/>
  <c r="X37" i="2" s="1"/>
  <c r="W23" i="2"/>
  <c r="W37" i="2" s="1"/>
  <c r="V23" i="2"/>
  <c r="V37" i="2" s="1"/>
  <c r="U23" i="2"/>
  <c r="U37" i="2" s="1"/>
  <c r="AU22" i="2"/>
  <c r="AU36" i="2" s="1"/>
  <c r="AT22" i="2"/>
  <c r="AT36" i="2" s="1"/>
  <c r="AS22" i="2"/>
  <c r="AS36" i="2" s="1"/>
  <c r="AR22" i="2"/>
  <c r="AR36" i="2" s="1"/>
  <c r="AQ22" i="2"/>
  <c r="AQ36" i="2" s="1"/>
  <c r="AP22" i="2"/>
  <c r="AP36" i="2" s="1"/>
  <c r="AO22" i="2"/>
  <c r="AO36" i="2" s="1"/>
  <c r="AN22" i="2"/>
  <c r="AN36" i="2" s="1"/>
  <c r="AM22" i="2"/>
  <c r="AM36" i="2" s="1"/>
  <c r="AL22" i="2"/>
  <c r="AL36" i="2" s="1"/>
  <c r="AK22" i="2"/>
  <c r="AK36" i="2" s="1"/>
  <c r="AJ22" i="2"/>
  <c r="AJ36" i="2" s="1"/>
  <c r="AI22" i="2"/>
  <c r="AI36" i="2" s="1"/>
  <c r="AH22" i="2"/>
  <c r="AH36" i="2" s="1"/>
  <c r="AG22" i="2"/>
  <c r="AG36" i="2" s="1"/>
  <c r="AF22" i="2"/>
  <c r="AF36" i="2" s="1"/>
  <c r="AE22" i="2"/>
  <c r="AE36" i="2" s="1"/>
  <c r="AD22" i="2"/>
  <c r="AD36" i="2" s="1"/>
  <c r="AC22" i="2"/>
  <c r="AC36" i="2" s="1"/>
  <c r="AB22" i="2"/>
  <c r="AB36" i="2" s="1"/>
  <c r="AA22" i="2"/>
  <c r="AA36" i="2" s="1"/>
  <c r="Z22" i="2"/>
  <c r="Z36" i="2" s="1"/>
  <c r="Y22" i="2"/>
  <c r="Y36" i="2" s="1"/>
  <c r="X22" i="2"/>
  <c r="X36" i="2" s="1"/>
  <c r="W22" i="2"/>
  <c r="W36" i="2" s="1"/>
  <c r="V22" i="2"/>
  <c r="V36" i="2" s="1"/>
  <c r="U22" i="2"/>
  <c r="U36" i="2" s="1"/>
  <c r="AU21" i="2"/>
  <c r="AU35" i="2" s="1"/>
  <c r="AT21" i="2"/>
  <c r="AT35" i="2" s="1"/>
  <c r="AS21" i="2"/>
  <c r="AS35" i="2" s="1"/>
  <c r="AR21" i="2"/>
  <c r="AR35" i="2" s="1"/>
  <c r="AQ21" i="2"/>
  <c r="AQ35" i="2" s="1"/>
  <c r="AP21" i="2"/>
  <c r="AP35" i="2" s="1"/>
  <c r="AO21" i="2"/>
  <c r="AO35" i="2" s="1"/>
  <c r="AN21" i="2"/>
  <c r="AN35" i="2" s="1"/>
  <c r="AM21" i="2"/>
  <c r="AM35" i="2" s="1"/>
  <c r="AL21" i="2"/>
  <c r="AL35" i="2" s="1"/>
  <c r="AK21" i="2"/>
  <c r="AK35" i="2" s="1"/>
  <c r="AJ21" i="2"/>
  <c r="AJ35" i="2" s="1"/>
  <c r="AI21" i="2"/>
  <c r="AI35" i="2" s="1"/>
  <c r="AH21" i="2"/>
  <c r="AH35" i="2" s="1"/>
  <c r="AG21" i="2"/>
  <c r="AG35" i="2" s="1"/>
  <c r="AF21" i="2"/>
  <c r="AF35" i="2" s="1"/>
  <c r="AE21" i="2"/>
  <c r="AE35" i="2" s="1"/>
  <c r="AD21" i="2"/>
  <c r="AD35" i="2" s="1"/>
  <c r="AC21" i="2"/>
  <c r="AC35" i="2" s="1"/>
  <c r="AB21" i="2"/>
  <c r="AB35" i="2" s="1"/>
  <c r="AA21" i="2"/>
  <c r="AA35" i="2" s="1"/>
  <c r="Z21" i="2"/>
  <c r="Z35" i="2" s="1"/>
  <c r="Y21" i="2"/>
  <c r="Y35" i="2" s="1"/>
  <c r="X21" i="2"/>
  <c r="X35" i="2" s="1"/>
  <c r="W21" i="2"/>
  <c r="W35" i="2" s="1"/>
  <c r="V21" i="2"/>
  <c r="V35" i="2" s="1"/>
  <c r="U21" i="2"/>
  <c r="U35" i="2" s="1"/>
  <c r="AU20" i="2"/>
  <c r="AU34" i="2" s="1"/>
  <c r="AT20" i="2"/>
  <c r="AT34" i="2" s="1"/>
  <c r="AS20" i="2"/>
  <c r="AS34" i="2" s="1"/>
  <c r="AR20" i="2"/>
  <c r="AR34" i="2" s="1"/>
  <c r="AQ20" i="2"/>
  <c r="AQ34" i="2" s="1"/>
  <c r="AP20" i="2"/>
  <c r="AP34" i="2" s="1"/>
  <c r="AO20" i="2"/>
  <c r="AO34" i="2" s="1"/>
  <c r="AN20" i="2"/>
  <c r="AN34" i="2" s="1"/>
  <c r="AM20" i="2"/>
  <c r="AM34" i="2" s="1"/>
  <c r="AL20" i="2"/>
  <c r="AL34" i="2" s="1"/>
  <c r="AK20" i="2"/>
  <c r="AK34" i="2" s="1"/>
  <c r="AJ20" i="2"/>
  <c r="AJ34" i="2" s="1"/>
  <c r="AI20" i="2"/>
  <c r="AI34" i="2" s="1"/>
  <c r="AH20" i="2"/>
  <c r="AH34" i="2" s="1"/>
  <c r="AG20" i="2"/>
  <c r="AG34" i="2" s="1"/>
  <c r="AF20" i="2"/>
  <c r="AF34" i="2" s="1"/>
  <c r="AE20" i="2"/>
  <c r="AE34" i="2" s="1"/>
  <c r="AD20" i="2"/>
  <c r="AD34" i="2" s="1"/>
  <c r="AC20" i="2"/>
  <c r="AC34" i="2" s="1"/>
  <c r="AB20" i="2"/>
  <c r="AB34" i="2" s="1"/>
  <c r="AA20" i="2"/>
  <c r="AA34" i="2" s="1"/>
  <c r="Z20" i="2"/>
  <c r="Z34" i="2" s="1"/>
  <c r="Y20" i="2"/>
  <c r="Y34" i="2" s="1"/>
  <c r="X20" i="2"/>
  <c r="X34" i="2" s="1"/>
  <c r="W20" i="2"/>
  <c r="W34" i="2" s="1"/>
  <c r="V20" i="2"/>
  <c r="V34" i="2" s="1"/>
  <c r="U20" i="2"/>
  <c r="U34" i="2" s="1"/>
  <c r="AU19" i="2"/>
  <c r="AU33" i="2" s="1"/>
  <c r="AT19" i="2"/>
  <c r="AT33" i="2" s="1"/>
  <c r="AS19" i="2"/>
  <c r="AS33" i="2" s="1"/>
  <c r="AR19" i="2"/>
  <c r="AR33" i="2" s="1"/>
  <c r="AQ19" i="2"/>
  <c r="AQ33" i="2" s="1"/>
  <c r="AP19" i="2"/>
  <c r="AP33" i="2" s="1"/>
  <c r="AO19" i="2"/>
  <c r="AO33" i="2" s="1"/>
  <c r="AN19" i="2"/>
  <c r="AN33" i="2" s="1"/>
  <c r="AM19" i="2"/>
  <c r="AM33" i="2" s="1"/>
  <c r="AL19" i="2"/>
  <c r="AL33" i="2" s="1"/>
  <c r="AK19" i="2"/>
  <c r="AK33" i="2" s="1"/>
  <c r="AJ19" i="2"/>
  <c r="AJ33" i="2" s="1"/>
  <c r="AI19" i="2"/>
  <c r="AI33" i="2" s="1"/>
  <c r="AH19" i="2"/>
  <c r="AH33" i="2" s="1"/>
  <c r="AG19" i="2"/>
  <c r="AG33" i="2" s="1"/>
  <c r="AF19" i="2"/>
  <c r="AF33" i="2" s="1"/>
  <c r="AE19" i="2"/>
  <c r="AE33" i="2" s="1"/>
  <c r="AD19" i="2"/>
  <c r="AD33" i="2" s="1"/>
  <c r="AC19" i="2"/>
  <c r="AC33" i="2" s="1"/>
  <c r="AB19" i="2"/>
  <c r="AB33" i="2" s="1"/>
  <c r="AA19" i="2"/>
  <c r="AA33" i="2" s="1"/>
  <c r="Z19" i="2"/>
  <c r="Z33" i="2" s="1"/>
  <c r="Y19" i="2"/>
  <c r="Y33" i="2" s="1"/>
  <c r="X19" i="2"/>
  <c r="X33" i="2" s="1"/>
  <c r="W19" i="2"/>
  <c r="W33" i="2" s="1"/>
  <c r="V19" i="2"/>
  <c r="V33" i="2" s="1"/>
  <c r="U19" i="2"/>
  <c r="U33" i="2" s="1"/>
  <c r="T58" i="2"/>
  <c r="T57" i="2"/>
  <c r="S58" i="2"/>
  <c r="S57" i="2"/>
  <c r="R58" i="2"/>
  <c r="R57" i="2"/>
  <c r="Q58" i="2"/>
  <c r="Q57" i="2"/>
  <c r="T56" i="2"/>
  <c r="S56" i="2"/>
  <c r="R56" i="2"/>
  <c r="Q56" i="2"/>
  <c r="T55" i="2"/>
  <c r="S55" i="2"/>
  <c r="S69" i="2" s="1"/>
  <c r="R55" i="2"/>
  <c r="Q55" i="2"/>
  <c r="T54" i="2"/>
  <c r="T69" i="2" s="1"/>
  <c r="S54" i="2"/>
  <c r="R54" i="2"/>
  <c r="Q54" i="2"/>
  <c r="T53" i="2"/>
  <c r="S53" i="2"/>
  <c r="R53" i="2"/>
  <c r="Q53" i="2"/>
  <c r="T52" i="2"/>
  <c r="T66" i="2" s="1"/>
  <c r="S52" i="2"/>
  <c r="R52" i="2"/>
  <c r="R66" i="2" s="1"/>
  <c r="Q52" i="2"/>
  <c r="T51" i="2"/>
  <c r="S51" i="2"/>
  <c r="R51" i="2"/>
  <c r="Q51" i="2"/>
  <c r="T50" i="2"/>
  <c r="T65" i="2" s="1"/>
  <c r="S50" i="2"/>
  <c r="R50" i="2"/>
  <c r="R65" i="2" s="1"/>
  <c r="Q50" i="2"/>
  <c r="T49" i="2"/>
  <c r="S49" i="2"/>
  <c r="R49" i="2"/>
  <c r="Q49" i="2"/>
  <c r="T48" i="2"/>
  <c r="S48" i="2"/>
  <c r="R48" i="2"/>
  <c r="Q48" i="2"/>
  <c r="T47" i="2"/>
  <c r="S47" i="2"/>
  <c r="R47" i="2"/>
  <c r="Q47" i="2"/>
  <c r="T29" i="2"/>
  <c r="T43" i="2" s="1"/>
  <c r="S29" i="2"/>
  <c r="S43" i="2" s="1"/>
  <c r="R29" i="2"/>
  <c r="R43" i="2" s="1"/>
  <c r="Q29" i="2"/>
  <c r="Q43" i="2" s="1"/>
  <c r="T28" i="2"/>
  <c r="T42" i="2" s="1"/>
  <c r="S28" i="2"/>
  <c r="S42" i="2" s="1"/>
  <c r="R28" i="2"/>
  <c r="R42" i="2" s="1"/>
  <c r="Q28" i="2"/>
  <c r="Q42" i="2" s="1"/>
  <c r="T27" i="2"/>
  <c r="T41" i="2" s="1"/>
  <c r="S27" i="2"/>
  <c r="S41" i="2" s="1"/>
  <c r="R27" i="2"/>
  <c r="R41" i="2" s="1"/>
  <c r="Q27" i="2"/>
  <c r="Q41" i="2" s="1"/>
  <c r="T26" i="2"/>
  <c r="T40" i="2" s="1"/>
  <c r="S26" i="2"/>
  <c r="S40" i="2" s="1"/>
  <c r="R26" i="2"/>
  <c r="R40" i="2" s="1"/>
  <c r="Q26" i="2"/>
  <c r="Q40" i="2" s="1"/>
  <c r="T25" i="2"/>
  <c r="T39" i="2" s="1"/>
  <c r="S25" i="2"/>
  <c r="S39" i="2" s="1"/>
  <c r="R25" i="2"/>
  <c r="R39" i="2" s="1"/>
  <c r="Q25" i="2"/>
  <c r="Q39" i="2" s="1"/>
  <c r="T24" i="2"/>
  <c r="T38" i="2" s="1"/>
  <c r="S24" i="2"/>
  <c r="S38" i="2" s="1"/>
  <c r="R24" i="2"/>
  <c r="R38" i="2" s="1"/>
  <c r="Q24" i="2"/>
  <c r="Q38" i="2" s="1"/>
  <c r="T23" i="2"/>
  <c r="T37" i="2" s="1"/>
  <c r="S23" i="2"/>
  <c r="S37" i="2" s="1"/>
  <c r="R23" i="2"/>
  <c r="R37" i="2" s="1"/>
  <c r="Q23" i="2"/>
  <c r="Q37" i="2" s="1"/>
  <c r="T22" i="2"/>
  <c r="T36" i="2" s="1"/>
  <c r="S22" i="2"/>
  <c r="S36" i="2" s="1"/>
  <c r="R22" i="2"/>
  <c r="R36" i="2" s="1"/>
  <c r="Q22" i="2"/>
  <c r="Q36" i="2" s="1"/>
  <c r="T21" i="2"/>
  <c r="T35" i="2" s="1"/>
  <c r="S21" i="2"/>
  <c r="S35" i="2" s="1"/>
  <c r="R21" i="2"/>
  <c r="R35" i="2" s="1"/>
  <c r="Q21" i="2"/>
  <c r="Q35" i="2" s="1"/>
  <c r="T20" i="2"/>
  <c r="T34" i="2" s="1"/>
  <c r="S20" i="2"/>
  <c r="S34" i="2" s="1"/>
  <c r="R20" i="2"/>
  <c r="R34" i="2" s="1"/>
  <c r="Q20" i="2"/>
  <c r="Q34" i="2" s="1"/>
  <c r="T19" i="2"/>
  <c r="T33" i="2" s="1"/>
  <c r="S19" i="2"/>
  <c r="S33" i="2" s="1"/>
  <c r="R19" i="2"/>
  <c r="R33" i="2" s="1"/>
  <c r="Q19" i="2"/>
  <c r="Q33" i="2" s="1"/>
  <c r="P59" i="2"/>
  <c r="P58" i="2"/>
  <c r="O59" i="2"/>
  <c r="O58" i="2"/>
  <c r="O73" i="2"/>
  <c r="P57" i="2"/>
  <c r="O57" i="2"/>
  <c r="O71" i="2" s="1"/>
  <c r="P56" i="2"/>
  <c r="O56" i="2"/>
  <c r="P55" i="2"/>
  <c r="O55" i="2"/>
  <c r="P54" i="2"/>
  <c r="O54" i="2"/>
  <c r="O69" i="2" s="1"/>
  <c r="P53" i="2"/>
  <c r="O53" i="2"/>
  <c r="P52" i="2"/>
  <c r="O52" i="2"/>
  <c r="P51" i="2"/>
  <c r="O51" i="2"/>
  <c r="P50" i="2"/>
  <c r="P65" i="2" s="1"/>
  <c r="O50" i="2"/>
  <c r="O65" i="2" s="1"/>
  <c r="P49" i="2"/>
  <c r="O49" i="2"/>
  <c r="P48" i="2"/>
  <c r="O48" i="2"/>
  <c r="P47" i="2"/>
  <c r="O47" i="2"/>
  <c r="P30" i="2"/>
  <c r="P44" i="2" s="1"/>
  <c r="O30" i="2"/>
  <c r="O44" i="2" s="1"/>
  <c r="P29" i="2"/>
  <c r="P43" i="2" s="1"/>
  <c r="O29" i="2"/>
  <c r="O43" i="2" s="1"/>
  <c r="P28" i="2"/>
  <c r="P42" i="2" s="1"/>
  <c r="O28" i="2"/>
  <c r="O42" i="2" s="1"/>
  <c r="P27" i="2"/>
  <c r="P41" i="2" s="1"/>
  <c r="O27" i="2"/>
  <c r="O41" i="2" s="1"/>
  <c r="P26" i="2"/>
  <c r="P40" i="2" s="1"/>
  <c r="O26" i="2"/>
  <c r="O40" i="2" s="1"/>
  <c r="P25" i="2"/>
  <c r="P39" i="2" s="1"/>
  <c r="O25" i="2"/>
  <c r="O39" i="2" s="1"/>
  <c r="P24" i="2"/>
  <c r="P38" i="2" s="1"/>
  <c r="O24" i="2"/>
  <c r="O38" i="2" s="1"/>
  <c r="P23" i="2"/>
  <c r="P37" i="2" s="1"/>
  <c r="O23" i="2"/>
  <c r="O37" i="2" s="1"/>
  <c r="P22" i="2"/>
  <c r="P36" i="2" s="1"/>
  <c r="O22" i="2"/>
  <c r="O36" i="2" s="1"/>
  <c r="P21" i="2"/>
  <c r="P35" i="2" s="1"/>
  <c r="O21" i="2"/>
  <c r="O35" i="2" s="1"/>
  <c r="P20" i="2"/>
  <c r="P34" i="2" s="1"/>
  <c r="O20" i="2"/>
  <c r="O34" i="2" s="1"/>
  <c r="P19" i="2"/>
  <c r="P33" i="2" s="1"/>
  <c r="O19" i="2"/>
  <c r="O33" i="2" s="1"/>
  <c r="N59" i="2"/>
  <c r="N58" i="2"/>
  <c r="N72" i="2" s="1"/>
  <c r="M59" i="2"/>
  <c r="M58" i="2"/>
  <c r="L59" i="2"/>
  <c r="L58" i="2"/>
  <c r="K59" i="2"/>
  <c r="K58" i="2"/>
  <c r="N57" i="2"/>
  <c r="M57" i="2"/>
  <c r="M72" i="2" s="1"/>
  <c r="L57" i="2"/>
  <c r="K57" i="2"/>
  <c r="N56" i="2"/>
  <c r="M56" i="2"/>
  <c r="L56" i="2"/>
  <c r="K56" i="2"/>
  <c r="N55" i="2"/>
  <c r="M55" i="2"/>
  <c r="M69" i="2" s="1"/>
  <c r="L55" i="2"/>
  <c r="K55" i="2"/>
  <c r="N54" i="2"/>
  <c r="N69" i="2" s="1"/>
  <c r="M54" i="2"/>
  <c r="L54" i="2"/>
  <c r="L69" i="2" s="1"/>
  <c r="K54" i="2"/>
  <c r="N53" i="2"/>
  <c r="M53" i="2"/>
  <c r="L53" i="2"/>
  <c r="K53" i="2"/>
  <c r="N52" i="2"/>
  <c r="M52" i="2"/>
  <c r="L52" i="2"/>
  <c r="K52" i="2"/>
  <c r="N51" i="2"/>
  <c r="M51" i="2"/>
  <c r="L51" i="2"/>
  <c r="L65" i="2"/>
  <c r="K51" i="2"/>
  <c r="N50" i="2"/>
  <c r="M50" i="2"/>
  <c r="L50" i="2"/>
  <c r="K50" i="2"/>
  <c r="N49" i="2"/>
  <c r="M49" i="2"/>
  <c r="L49" i="2"/>
  <c r="K49" i="2"/>
  <c r="N48" i="2"/>
  <c r="M48" i="2"/>
  <c r="L48" i="2"/>
  <c r="K48" i="2"/>
  <c r="N47" i="2"/>
  <c r="M47" i="2"/>
  <c r="L47" i="2"/>
  <c r="K47" i="2"/>
  <c r="N30" i="2"/>
  <c r="N44" i="2" s="1"/>
  <c r="M30" i="2"/>
  <c r="M44" i="2" s="1"/>
  <c r="L30" i="2"/>
  <c r="L44" i="2" s="1"/>
  <c r="K30" i="2"/>
  <c r="K44" i="2" s="1"/>
  <c r="N29" i="2"/>
  <c r="N43" i="2" s="1"/>
  <c r="M29" i="2"/>
  <c r="M43" i="2" s="1"/>
  <c r="L29" i="2"/>
  <c r="L43" i="2" s="1"/>
  <c r="K29" i="2"/>
  <c r="K43" i="2" s="1"/>
  <c r="N28" i="2"/>
  <c r="N42" i="2" s="1"/>
  <c r="M28" i="2"/>
  <c r="M42" i="2" s="1"/>
  <c r="L28" i="2"/>
  <c r="L42" i="2" s="1"/>
  <c r="K28" i="2"/>
  <c r="K42" i="2" s="1"/>
  <c r="N27" i="2"/>
  <c r="N41" i="2" s="1"/>
  <c r="M27" i="2"/>
  <c r="M41" i="2" s="1"/>
  <c r="L27" i="2"/>
  <c r="L41" i="2" s="1"/>
  <c r="K27" i="2"/>
  <c r="K41" i="2" s="1"/>
  <c r="N26" i="2"/>
  <c r="N40" i="2" s="1"/>
  <c r="M26" i="2"/>
  <c r="M40" i="2" s="1"/>
  <c r="L26" i="2"/>
  <c r="L40" i="2" s="1"/>
  <c r="K26" i="2"/>
  <c r="K40" i="2" s="1"/>
  <c r="N25" i="2"/>
  <c r="N39" i="2" s="1"/>
  <c r="M25" i="2"/>
  <c r="M39" i="2" s="1"/>
  <c r="L25" i="2"/>
  <c r="L39" i="2" s="1"/>
  <c r="K25" i="2"/>
  <c r="K39" i="2" s="1"/>
  <c r="N24" i="2"/>
  <c r="N38" i="2" s="1"/>
  <c r="M24" i="2"/>
  <c r="M38" i="2" s="1"/>
  <c r="L24" i="2"/>
  <c r="L38" i="2" s="1"/>
  <c r="K24" i="2"/>
  <c r="K38" i="2" s="1"/>
  <c r="N23" i="2"/>
  <c r="N37" i="2" s="1"/>
  <c r="M23" i="2"/>
  <c r="M37" i="2" s="1"/>
  <c r="L23" i="2"/>
  <c r="L37" i="2" s="1"/>
  <c r="K23" i="2"/>
  <c r="K37" i="2" s="1"/>
  <c r="N22" i="2"/>
  <c r="N36" i="2" s="1"/>
  <c r="M22" i="2"/>
  <c r="M36" i="2" s="1"/>
  <c r="L22" i="2"/>
  <c r="L36" i="2" s="1"/>
  <c r="K22" i="2"/>
  <c r="K36" i="2" s="1"/>
  <c r="N21" i="2"/>
  <c r="N35" i="2" s="1"/>
  <c r="M21" i="2"/>
  <c r="M35" i="2" s="1"/>
  <c r="L21" i="2"/>
  <c r="L35" i="2" s="1"/>
  <c r="K21" i="2"/>
  <c r="K35" i="2" s="1"/>
  <c r="N20" i="2"/>
  <c r="N34" i="2" s="1"/>
  <c r="M20" i="2"/>
  <c r="M34" i="2" s="1"/>
  <c r="L20" i="2"/>
  <c r="L34" i="2" s="1"/>
  <c r="K20" i="2"/>
  <c r="K34" i="2" s="1"/>
  <c r="N19" i="2"/>
  <c r="N33" i="2" s="1"/>
  <c r="M19" i="2"/>
  <c r="M33" i="2" s="1"/>
  <c r="L19" i="2"/>
  <c r="L33" i="2" s="1"/>
  <c r="K19" i="2"/>
  <c r="K33" i="2" s="1"/>
  <c r="F59" i="2"/>
  <c r="F58" i="2"/>
  <c r="D59" i="2"/>
  <c r="D58" i="2"/>
  <c r="D73" i="2" s="1"/>
  <c r="C59" i="2"/>
  <c r="C58" i="2"/>
  <c r="G15" i="2"/>
  <c r="G14" i="2"/>
  <c r="F57" i="2"/>
  <c r="F72" i="2" s="1"/>
  <c r="E58" i="2"/>
  <c r="E57" i="2"/>
  <c r="D57" i="2"/>
  <c r="C57" i="2"/>
  <c r="C71" i="2" s="1"/>
  <c r="G13" i="2"/>
  <c r="F56" i="2"/>
  <c r="E56" i="2"/>
  <c r="D56" i="2"/>
  <c r="C56" i="2"/>
  <c r="G11" i="2"/>
  <c r="F55" i="2"/>
  <c r="E55" i="2"/>
  <c r="D55" i="2"/>
  <c r="C55" i="2"/>
  <c r="C70" i="2"/>
  <c r="G10" i="2"/>
  <c r="F54" i="2"/>
  <c r="E54" i="2"/>
  <c r="D54" i="2"/>
  <c r="C54" i="2"/>
  <c r="G9" i="2"/>
  <c r="F53" i="2"/>
  <c r="E53" i="2"/>
  <c r="E67" i="2" s="1"/>
  <c r="D53" i="2"/>
  <c r="C53" i="2"/>
  <c r="G8" i="2"/>
  <c r="F52" i="2"/>
  <c r="E52" i="2"/>
  <c r="D52" i="2"/>
  <c r="C52" i="2"/>
  <c r="G7" i="2"/>
  <c r="F51" i="2"/>
  <c r="E51" i="2"/>
  <c r="D51" i="2"/>
  <c r="C51" i="2"/>
  <c r="G6" i="2"/>
  <c r="F50" i="2"/>
  <c r="E50" i="2"/>
  <c r="D50" i="2"/>
  <c r="D64" i="2" s="1"/>
  <c r="C50" i="2"/>
  <c r="G5" i="2"/>
  <c r="F49" i="2"/>
  <c r="F64" i="2" s="1"/>
  <c r="E49" i="2"/>
  <c r="D49" i="2"/>
  <c r="C49" i="2"/>
  <c r="G4" i="2"/>
  <c r="G48" i="2" s="1"/>
  <c r="H4" i="2"/>
  <c r="H48" i="2" s="1"/>
  <c r="F48" i="2"/>
  <c r="E48" i="2"/>
  <c r="D48" i="2"/>
  <c r="C48" i="2"/>
  <c r="G3" i="2"/>
  <c r="F47" i="2"/>
  <c r="E47" i="2"/>
  <c r="D47" i="2"/>
  <c r="C47" i="2"/>
  <c r="F30" i="2"/>
  <c r="F44" i="2" s="1"/>
  <c r="D30" i="2"/>
  <c r="D44" i="2" s="1"/>
  <c r="C30" i="2"/>
  <c r="C44" i="2" s="1"/>
  <c r="B30" i="2"/>
  <c r="B44" i="2" s="1"/>
  <c r="F29" i="2"/>
  <c r="F43" i="2" s="1"/>
  <c r="E29" i="2"/>
  <c r="E43" i="2" s="1"/>
  <c r="D29" i="2"/>
  <c r="D43" i="2" s="1"/>
  <c r="C29" i="2"/>
  <c r="C43" i="2" s="1"/>
  <c r="B29" i="2"/>
  <c r="B43" i="2" s="1"/>
  <c r="F28" i="2"/>
  <c r="F42" i="2" s="1"/>
  <c r="E28" i="2"/>
  <c r="E42" i="2" s="1"/>
  <c r="D28" i="2"/>
  <c r="D42" i="2" s="1"/>
  <c r="C28" i="2"/>
  <c r="C42" i="2" s="1"/>
  <c r="B28" i="2"/>
  <c r="B42" i="2" s="1"/>
  <c r="G12" i="2"/>
  <c r="F27" i="2"/>
  <c r="F41" i="2" s="1"/>
  <c r="E27" i="2"/>
  <c r="E41" i="2" s="1"/>
  <c r="D27" i="2"/>
  <c r="D41" i="2" s="1"/>
  <c r="C27" i="2"/>
  <c r="C41" i="2" s="1"/>
  <c r="B27" i="2"/>
  <c r="B41" i="2" s="1"/>
  <c r="F26" i="2"/>
  <c r="F40" i="2" s="1"/>
  <c r="E26" i="2"/>
  <c r="E40" i="2" s="1"/>
  <c r="D26" i="2"/>
  <c r="D40" i="2" s="1"/>
  <c r="C26" i="2"/>
  <c r="C40" i="2" s="1"/>
  <c r="B26" i="2"/>
  <c r="B40" i="2" s="1"/>
  <c r="F25" i="2"/>
  <c r="F39" i="2" s="1"/>
  <c r="E25" i="2"/>
  <c r="E39" i="2" s="1"/>
  <c r="D25" i="2"/>
  <c r="D39" i="2" s="1"/>
  <c r="C25" i="2"/>
  <c r="C39" i="2" s="1"/>
  <c r="B25" i="2"/>
  <c r="B39" i="2" s="1"/>
  <c r="F24" i="2"/>
  <c r="F38" i="2" s="1"/>
  <c r="E24" i="2"/>
  <c r="E38" i="2" s="1"/>
  <c r="D24" i="2"/>
  <c r="D38" i="2" s="1"/>
  <c r="C24" i="2"/>
  <c r="C38" i="2" s="1"/>
  <c r="B24" i="2"/>
  <c r="B38" i="2" s="1"/>
  <c r="F23" i="2"/>
  <c r="F37" i="2" s="1"/>
  <c r="E23" i="2"/>
  <c r="E37" i="2" s="1"/>
  <c r="D23" i="2"/>
  <c r="D37" i="2" s="1"/>
  <c r="C23" i="2"/>
  <c r="C37" i="2" s="1"/>
  <c r="B23" i="2"/>
  <c r="B37" i="2" s="1"/>
  <c r="F22" i="2"/>
  <c r="F36" i="2" s="1"/>
  <c r="E22" i="2"/>
  <c r="E36" i="2" s="1"/>
  <c r="D22" i="2"/>
  <c r="D36" i="2" s="1"/>
  <c r="C22" i="2"/>
  <c r="C36" i="2" s="1"/>
  <c r="B22" i="2"/>
  <c r="B36" i="2" s="1"/>
  <c r="F21" i="2"/>
  <c r="F35" i="2" s="1"/>
  <c r="E21" i="2"/>
  <c r="E35" i="2" s="1"/>
  <c r="D21" i="2"/>
  <c r="D35" i="2" s="1"/>
  <c r="C21" i="2"/>
  <c r="C35" i="2" s="1"/>
  <c r="B21" i="2"/>
  <c r="B35" i="2" s="1"/>
  <c r="F20" i="2"/>
  <c r="F34" i="2" s="1"/>
  <c r="E20" i="2"/>
  <c r="E34" i="2" s="1"/>
  <c r="D20" i="2"/>
  <c r="D34" i="2" s="1"/>
  <c r="C20" i="2"/>
  <c r="C34" i="2" s="1"/>
  <c r="B20" i="2"/>
  <c r="B34" i="2" s="1"/>
  <c r="F19" i="2"/>
  <c r="F33" i="2" s="1"/>
  <c r="E19" i="2"/>
  <c r="E33" i="2" s="1"/>
  <c r="D19" i="2"/>
  <c r="D33" i="2" s="1"/>
  <c r="C19" i="2"/>
  <c r="C33" i="2" s="1"/>
  <c r="B19" i="2"/>
  <c r="B33" i="2" s="1"/>
  <c r="I15" i="1"/>
  <c r="I14" i="1"/>
  <c r="H58" i="1"/>
  <c r="H72" i="1" s="1"/>
  <c r="H57" i="1"/>
  <c r="G58" i="1"/>
  <c r="G57" i="1"/>
  <c r="G72" i="1" s="1"/>
  <c r="F58" i="1"/>
  <c r="F57" i="1"/>
  <c r="F71" i="1" s="1"/>
  <c r="E58" i="1"/>
  <c r="E57" i="1"/>
  <c r="C58" i="1"/>
  <c r="C72" i="1" s="1"/>
  <c r="C57" i="1"/>
  <c r="I12" i="1"/>
  <c r="H56" i="1"/>
  <c r="G56" i="1"/>
  <c r="F56" i="1"/>
  <c r="F70" i="1" s="1"/>
  <c r="E56" i="1"/>
  <c r="E70" i="1" s="1"/>
  <c r="C56" i="1"/>
  <c r="I11" i="1"/>
  <c r="J11" i="1" s="1"/>
  <c r="H55" i="1"/>
  <c r="G55" i="1"/>
  <c r="F55" i="1"/>
  <c r="E55" i="1"/>
  <c r="C55" i="1"/>
  <c r="I10" i="1"/>
  <c r="H54" i="1"/>
  <c r="G54" i="1"/>
  <c r="G68" i="1" s="1"/>
  <c r="F54" i="1"/>
  <c r="E54" i="1"/>
  <c r="E69" i="1" s="1"/>
  <c r="C54" i="1"/>
  <c r="C68" i="1" s="1"/>
  <c r="I9" i="1"/>
  <c r="J9" i="1" s="1"/>
  <c r="J53" i="1" s="1"/>
  <c r="H53" i="1"/>
  <c r="G53" i="1"/>
  <c r="F53" i="1"/>
  <c r="E53" i="1"/>
  <c r="E67" i="1" s="1"/>
  <c r="C53" i="1"/>
  <c r="I8" i="1"/>
  <c r="H52" i="1"/>
  <c r="G52" i="1"/>
  <c r="F52" i="1"/>
  <c r="F66" i="1" s="1"/>
  <c r="E52" i="1"/>
  <c r="E66" i="1" s="1"/>
  <c r="C52" i="1"/>
  <c r="C67" i="1" s="1"/>
  <c r="I7" i="1"/>
  <c r="I51" i="1" s="1"/>
  <c r="H51" i="1"/>
  <c r="G51" i="1"/>
  <c r="G66" i="1" s="1"/>
  <c r="F51" i="1"/>
  <c r="E51" i="1"/>
  <c r="C51" i="1"/>
  <c r="I6" i="1"/>
  <c r="H50" i="1"/>
  <c r="H65" i="1" s="1"/>
  <c r="G50" i="1"/>
  <c r="F50" i="1"/>
  <c r="E50" i="1"/>
  <c r="E65" i="1" s="1"/>
  <c r="C50" i="1"/>
  <c r="I5" i="1"/>
  <c r="H49" i="1"/>
  <c r="H63" i="1" s="1"/>
  <c r="G49" i="1"/>
  <c r="F49" i="1"/>
  <c r="E49" i="1"/>
  <c r="E64" i="1" s="1"/>
  <c r="C49" i="1"/>
  <c r="I4" i="1"/>
  <c r="H48" i="1"/>
  <c r="G48" i="1"/>
  <c r="F48" i="1"/>
  <c r="E48" i="1"/>
  <c r="C48" i="1"/>
  <c r="B31" i="1"/>
  <c r="B45" i="1" s="1"/>
  <c r="B30" i="1"/>
  <c r="B44" i="1" s="1"/>
  <c r="H29" i="1"/>
  <c r="H43" i="1" s="1"/>
  <c r="G29" i="1"/>
  <c r="G43" i="1" s="1"/>
  <c r="F29" i="1"/>
  <c r="F43" i="1" s="1"/>
  <c r="E29" i="1"/>
  <c r="E43" i="1" s="1"/>
  <c r="C29" i="1"/>
  <c r="C43" i="1" s="1"/>
  <c r="B29" i="1"/>
  <c r="B43" i="1" s="1"/>
  <c r="I13" i="1"/>
  <c r="J13" i="1" s="1"/>
  <c r="H28" i="1"/>
  <c r="H42" i="1" s="1"/>
  <c r="G28" i="1"/>
  <c r="G42" i="1" s="1"/>
  <c r="F28" i="1"/>
  <c r="F42" i="1" s="1"/>
  <c r="E28" i="1"/>
  <c r="E42" i="1" s="1"/>
  <c r="C28" i="1"/>
  <c r="C42" i="1" s="1"/>
  <c r="B28" i="1"/>
  <c r="B42" i="1" s="1"/>
  <c r="H27" i="1"/>
  <c r="H41" i="1" s="1"/>
  <c r="G27" i="1"/>
  <c r="G41" i="1" s="1"/>
  <c r="F27" i="1"/>
  <c r="F41" i="1" s="1"/>
  <c r="E27" i="1"/>
  <c r="E41" i="1" s="1"/>
  <c r="C27" i="1"/>
  <c r="C41" i="1" s="1"/>
  <c r="B27" i="1"/>
  <c r="B41" i="1" s="1"/>
  <c r="H26" i="1"/>
  <c r="H40" i="1" s="1"/>
  <c r="G26" i="1"/>
  <c r="G40" i="1" s="1"/>
  <c r="F26" i="1"/>
  <c r="F40" i="1" s="1"/>
  <c r="E26" i="1"/>
  <c r="E40" i="1" s="1"/>
  <c r="C26" i="1"/>
  <c r="C40" i="1" s="1"/>
  <c r="B26" i="1"/>
  <c r="B40" i="1" s="1"/>
  <c r="H25" i="1"/>
  <c r="H39" i="1" s="1"/>
  <c r="G25" i="1"/>
  <c r="G39" i="1" s="1"/>
  <c r="F25" i="1"/>
  <c r="F39" i="1" s="1"/>
  <c r="E25" i="1"/>
  <c r="E39" i="1" s="1"/>
  <c r="C25" i="1"/>
  <c r="C39" i="1" s="1"/>
  <c r="B25" i="1"/>
  <c r="B39" i="1" s="1"/>
  <c r="H24" i="1"/>
  <c r="H38" i="1" s="1"/>
  <c r="G24" i="1"/>
  <c r="G38" i="1" s="1"/>
  <c r="F24" i="1"/>
  <c r="F38" i="1" s="1"/>
  <c r="E24" i="1"/>
  <c r="E38" i="1" s="1"/>
  <c r="C24" i="1"/>
  <c r="C38" i="1" s="1"/>
  <c r="B24" i="1"/>
  <c r="B38" i="1" s="1"/>
  <c r="H23" i="1"/>
  <c r="H37" i="1" s="1"/>
  <c r="G23" i="1"/>
  <c r="G37" i="1" s="1"/>
  <c r="F23" i="1"/>
  <c r="F37" i="1" s="1"/>
  <c r="E23" i="1"/>
  <c r="E37" i="1" s="1"/>
  <c r="C23" i="1"/>
  <c r="C37" i="1" s="1"/>
  <c r="B23" i="1"/>
  <c r="B37" i="1" s="1"/>
  <c r="H22" i="1"/>
  <c r="H36" i="1" s="1"/>
  <c r="G22" i="1"/>
  <c r="G36" i="1" s="1"/>
  <c r="F22" i="1"/>
  <c r="F36" i="1" s="1"/>
  <c r="E22" i="1"/>
  <c r="E36" i="1" s="1"/>
  <c r="C22" i="1"/>
  <c r="C36" i="1" s="1"/>
  <c r="B22" i="1"/>
  <c r="B36" i="1" s="1"/>
  <c r="H21" i="1"/>
  <c r="H35" i="1" s="1"/>
  <c r="G21" i="1"/>
  <c r="G35" i="1" s="1"/>
  <c r="F21" i="1"/>
  <c r="F35" i="1" s="1"/>
  <c r="E21" i="1"/>
  <c r="E35" i="1" s="1"/>
  <c r="C21" i="1"/>
  <c r="C35" i="1" s="1"/>
  <c r="B21" i="1"/>
  <c r="B35" i="1" s="1"/>
  <c r="H20" i="1"/>
  <c r="H34" i="1" s="1"/>
  <c r="G20" i="1"/>
  <c r="G34" i="1" s="1"/>
  <c r="F20" i="1"/>
  <c r="F34" i="1" s="1"/>
  <c r="E20" i="1"/>
  <c r="E34" i="1" s="1"/>
  <c r="C20" i="1"/>
  <c r="C34" i="1" s="1"/>
  <c r="B20" i="1"/>
  <c r="B34" i="1" s="1"/>
  <c r="AZ16" i="2"/>
  <c r="AV59" i="2"/>
  <c r="AV58" i="2"/>
  <c r="AV73" i="2" s="1"/>
  <c r="AV54" i="2"/>
  <c r="AX51" i="2"/>
  <c r="AX50" i="2"/>
  <c r="AV50" i="2"/>
  <c r="AX47" i="2"/>
  <c r="C79" i="5"/>
  <c r="E79" i="5"/>
  <c r="BE156" i="4"/>
  <c r="BI154" i="4"/>
  <c r="BJ145" i="4"/>
  <c r="BO144" i="4"/>
  <c r="BE142" i="4"/>
  <c r="BO140" i="4"/>
  <c r="BN135" i="4"/>
  <c r="BJ135" i="4"/>
  <c r="BJ131" i="4"/>
  <c r="BN127" i="4"/>
  <c r="BG124" i="4"/>
  <c r="BL121" i="4"/>
  <c r="BO120" i="4"/>
  <c r="BF115" i="4"/>
  <c r="BH111" i="4"/>
  <c r="BK110" i="4"/>
  <c r="BG110" i="4"/>
  <c r="BO87" i="4"/>
  <c r="BF82" i="4"/>
  <c r="BI81" i="4"/>
  <c r="BJ76" i="4"/>
  <c r="BK75" i="4"/>
  <c r="BO71" i="4"/>
  <c r="BM67" i="4"/>
  <c r="BK67" i="4"/>
  <c r="BO65" i="4"/>
  <c r="BG65" i="4"/>
  <c r="BC3" i="2"/>
  <c r="BH59" i="2"/>
  <c r="BF59" i="2"/>
  <c r="BI58" i="2"/>
  <c r="BK57" i="2"/>
  <c r="BI57" i="2"/>
  <c r="AW57" i="2"/>
  <c r="BK56" i="2"/>
  <c r="BM55" i="2"/>
  <c r="AY55" i="2"/>
  <c r="AW55" i="2"/>
  <c r="BK54" i="2"/>
  <c r="BE54" i="2"/>
  <c r="BM53" i="2"/>
  <c r="BI53" i="2"/>
  <c r="BE53" i="2"/>
  <c r="AW53" i="2"/>
  <c r="BI52" i="2"/>
  <c r="AY52" i="2"/>
  <c r="BO51" i="2"/>
  <c r="BI50" i="2"/>
  <c r="BO48" i="2"/>
  <c r="BO62" i="2" s="1"/>
  <c r="BI48" i="2"/>
  <c r="BI63" i="2" s="1"/>
  <c r="AY48" i="2"/>
  <c r="C78" i="5"/>
  <c r="E78" i="5"/>
  <c r="G78" i="5" s="1"/>
  <c r="C74" i="5"/>
  <c r="C16" i="5"/>
  <c r="C17" i="5" s="1"/>
  <c r="E16" i="5"/>
  <c r="H10" i="4"/>
  <c r="H21" i="4"/>
  <c r="H24" i="4"/>
  <c r="H13" i="4"/>
  <c r="H155" i="4" s="1"/>
  <c r="BK50" i="4"/>
  <c r="BI50" i="4"/>
  <c r="BJ158" i="4"/>
  <c r="BO155" i="4"/>
  <c r="BF154" i="4"/>
  <c r="BO119" i="4"/>
  <c r="BI117" i="4"/>
  <c r="BL116" i="4"/>
  <c r="BG115" i="4"/>
  <c r="BJ114" i="4"/>
  <c r="BO113" i="4"/>
  <c r="BM109" i="4"/>
  <c r="BH108" i="4"/>
  <c r="DI27" i="1"/>
  <c r="DI41" i="1" s="1"/>
  <c r="DD58" i="1"/>
  <c r="DD72" i="1" s="1"/>
  <c r="CN58" i="1"/>
  <c r="DA57" i="1"/>
  <c r="CQ57" i="1"/>
  <c r="CP56" i="1"/>
  <c r="DG55" i="1"/>
  <c r="CO55" i="1"/>
  <c r="CN54" i="1"/>
  <c r="CR53" i="1"/>
  <c r="CU15" i="1"/>
  <c r="CW11" i="1"/>
  <c r="CW55" i="1" s="1"/>
  <c r="CU11" i="1"/>
  <c r="CU55" i="1" s="1"/>
  <c r="CX9" i="1"/>
  <c r="J7" i="6"/>
  <c r="J17" i="6"/>
  <c r="J27" i="6"/>
  <c r="J37" i="6"/>
  <c r="J70" i="6"/>
  <c r="J80" i="6"/>
  <c r="J100" i="6"/>
  <c r="J133" i="6"/>
  <c r="J153" i="6"/>
  <c r="J163" i="6"/>
  <c r="J269" i="6"/>
  <c r="J322" i="6"/>
  <c r="J332" i="6"/>
  <c r="J511" i="6"/>
  <c r="F637" i="6"/>
  <c r="D647" i="6"/>
  <c r="J353" i="6"/>
  <c r="I604" i="6"/>
  <c r="E400" i="9"/>
  <c r="E401" i="9"/>
  <c r="H71" i="9"/>
  <c r="D402" i="9"/>
  <c r="E402" i="9"/>
  <c r="H72" i="9"/>
  <c r="B403" i="9"/>
  <c r="D403" i="9"/>
  <c r="E403" i="9"/>
  <c r="C404" i="9"/>
  <c r="D404" i="9"/>
  <c r="E404" i="9"/>
  <c r="H74" i="9"/>
  <c r="H241" i="9" s="1"/>
  <c r="D405" i="9"/>
  <c r="E405" i="9"/>
  <c r="D406" i="9"/>
  <c r="H76" i="9"/>
  <c r="B407" i="9"/>
  <c r="H77" i="9"/>
  <c r="E408" i="9"/>
  <c r="D409" i="9"/>
  <c r="H79" i="9"/>
  <c r="H246" i="9" s="1"/>
  <c r="H80" i="9"/>
  <c r="H83" i="9"/>
  <c r="H250" i="9" s="1"/>
  <c r="H84" i="9"/>
  <c r="H251" i="9" s="1"/>
  <c r="H86" i="9"/>
  <c r="H69" i="9"/>
  <c r="F304" i="9"/>
  <c r="M469" i="9"/>
  <c r="N468" i="9"/>
  <c r="L468" i="9"/>
  <c r="N466" i="9"/>
  <c r="L466" i="9"/>
  <c r="M465" i="9"/>
  <c r="N464" i="9"/>
  <c r="N462" i="9"/>
  <c r="L462" i="9"/>
  <c r="L460" i="9"/>
  <c r="CX237" i="10"/>
  <c r="BM318" i="9"/>
  <c r="BM320" i="9"/>
  <c r="CP27" i="1"/>
  <c r="CP41" i="1" s="1"/>
  <c r="CR57" i="1"/>
  <c r="CR55" i="1"/>
  <c r="CP55" i="1"/>
  <c r="CO51" i="1"/>
  <c r="I233" i="9"/>
  <c r="I376" i="9" s="1"/>
  <c r="I231" i="9"/>
  <c r="I229" i="9"/>
  <c r="I225" i="9"/>
  <c r="I223" i="9"/>
  <c r="I366" i="9" s="1"/>
  <c r="I221" i="9"/>
  <c r="I212" i="9"/>
  <c r="I210" i="9"/>
  <c r="I208" i="9"/>
  <c r="I206" i="9"/>
  <c r="I349" i="9" s="1"/>
  <c r="I389" i="9" s="1"/>
  <c r="I204" i="9"/>
  <c r="I202" i="9"/>
  <c r="I200" i="9"/>
  <c r="I198" i="9"/>
  <c r="I196" i="9"/>
  <c r="I193" i="9"/>
  <c r="I356" i="9" s="1"/>
  <c r="I191" i="9"/>
  <c r="I354" i="9" s="1"/>
  <c r="I394" i="9" s="1"/>
  <c r="I183" i="9"/>
  <c r="I346" i="9" s="1"/>
  <c r="I386" i="9" s="1"/>
  <c r="N469" i="9"/>
  <c r="L469" i="9"/>
  <c r="M468" i="9"/>
  <c r="N467" i="9"/>
  <c r="L467" i="9"/>
  <c r="M466" i="9"/>
  <c r="N465" i="9"/>
  <c r="L465" i="9"/>
  <c r="M464" i="9"/>
  <c r="N463" i="9"/>
  <c r="L463" i="9"/>
  <c r="M462" i="9"/>
  <c r="L461" i="9"/>
  <c r="M460" i="9"/>
  <c r="J6" i="10"/>
  <c r="J28" i="10"/>
  <c r="J50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B194" i="10"/>
  <c r="J43" i="10"/>
  <c r="B195" i="10"/>
  <c r="J44" i="10"/>
  <c r="B196" i="10"/>
  <c r="J45" i="10"/>
  <c r="J24" i="10"/>
  <c r="B444" i="10"/>
  <c r="B446" i="10"/>
  <c r="B448" i="10"/>
  <c r="B450" i="10"/>
  <c r="B452" i="10"/>
  <c r="B454" i="10"/>
  <c r="B456" i="10"/>
  <c r="B458" i="10"/>
  <c r="B460" i="10"/>
  <c r="J6" i="11"/>
  <c r="M112" i="11"/>
  <c r="O112" i="11"/>
  <c r="O119" i="11" s="1"/>
  <c r="Q112" i="11"/>
  <c r="S112" i="11"/>
  <c r="U112" i="11"/>
  <c r="W112" i="11"/>
  <c r="Y112" i="11"/>
  <c r="AA112" i="11"/>
  <c r="AC112" i="11"/>
  <c r="AE112" i="11"/>
  <c r="AG112" i="11"/>
  <c r="AI112" i="11"/>
  <c r="AK112" i="11"/>
  <c r="AM112" i="11"/>
  <c r="AO112" i="11"/>
  <c r="AQ112" i="11"/>
  <c r="AS112" i="11"/>
  <c r="AU112" i="11"/>
  <c r="AW112" i="11"/>
  <c r="AY112" i="11"/>
  <c r="BA112" i="11"/>
  <c r="BC112" i="11"/>
  <c r="BE112" i="11"/>
  <c r="BG112" i="11"/>
  <c r="BI112" i="11"/>
  <c r="BK112" i="11"/>
  <c r="BM112" i="11"/>
  <c r="BO112" i="11"/>
  <c r="BQ112" i="11"/>
  <c r="BS112" i="11"/>
  <c r="BU112" i="11"/>
  <c r="BW112" i="11"/>
  <c r="BY112" i="11"/>
  <c r="CA112" i="11"/>
  <c r="CC112" i="11"/>
  <c r="CE112" i="11"/>
  <c r="CG112" i="11"/>
  <c r="CI112" i="11"/>
  <c r="CK112" i="11"/>
  <c r="CM112" i="11"/>
  <c r="CT74" i="11"/>
  <c r="CT75" i="11"/>
  <c r="CT76" i="11"/>
  <c r="CT77" i="11"/>
  <c r="CT78" i="11"/>
  <c r="CT67" i="11"/>
  <c r="CT68" i="11"/>
  <c r="CT69" i="11"/>
  <c r="CT114" i="11" s="1"/>
  <c r="CT70" i="11"/>
  <c r="CT71" i="11"/>
  <c r="K112" i="11"/>
  <c r="N112" i="11"/>
  <c r="P112" i="11"/>
  <c r="R112" i="11"/>
  <c r="T112" i="11"/>
  <c r="V112" i="11"/>
  <c r="X112" i="11"/>
  <c r="Z112" i="11"/>
  <c r="AB112" i="11"/>
  <c r="AD112" i="11"/>
  <c r="AF112" i="11"/>
  <c r="AH112" i="11"/>
  <c r="AJ112" i="11"/>
  <c r="AL112" i="11"/>
  <c r="AN112" i="11"/>
  <c r="AP112" i="11"/>
  <c r="AR112" i="11"/>
  <c r="AT112" i="11"/>
  <c r="AV112" i="11"/>
  <c r="AX112" i="11"/>
  <c r="AZ112" i="11"/>
  <c r="BB112" i="11"/>
  <c r="BD112" i="11"/>
  <c r="BF112" i="11"/>
  <c r="BH112" i="11"/>
  <c r="BJ112" i="11"/>
  <c r="BL112" i="11"/>
  <c r="BN112" i="11"/>
  <c r="BP112" i="11"/>
  <c r="BR112" i="11"/>
  <c r="BT112" i="11"/>
  <c r="BV112" i="11"/>
  <c r="BX112" i="11"/>
  <c r="BZ112" i="11"/>
  <c r="CB112" i="11"/>
  <c r="CD112" i="11"/>
  <c r="CF112" i="11"/>
  <c r="CH112" i="11"/>
  <c r="CJ112" i="11"/>
  <c r="CL112" i="11"/>
  <c r="DJ60" i="11"/>
  <c r="DJ62" i="11"/>
  <c r="DH60" i="11"/>
  <c r="DH62" i="11"/>
  <c r="DF60" i="11"/>
  <c r="DF62" i="11"/>
  <c r="DD60" i="11"/>
  <c r="DD62" i="11"/>
  <c r="DB60" i="11"/>
  <c r="DB62" i="11"/>
  <c r="CZ60" i="11"/>
  <c r="CZ62" i="11"/>
  <c r="CX60" i="11"/>
  <c r="CX62" i="11"/>
  <c r="CV60" i="11"/>
  <c r="CV62" i="11"/>
  <c r="BH61" i="11"/>
  <c r="BH63" i="11"/>
  <c r="BF61" i="11"/>
  <c r="BF106" i="11" s="1"/>
  <c r="BF63" i="11"/>
  <c r="BD61" i="11"/>
  <c r="BD63" i="11"/>
  <c r="BB61" i="11"/>
  <c r="BB63" i="11"/>
  <c r="AZ61" i="11"/>
  <c r="AZ63" i="11"/>
  <c r="AX61" i="11"/>
  <c r="AX63" i="11"/>
  <c r="AV61" i="11"/>
  <c r="AV63" i="11"/>
  <c r="AT61" i="11"/>
  <c r="AT63" i="11"/>
  <c r="AR61" i="11"/>
  <c r="AR63" i="11"/>
  <c r="AP61" i="11"/>
  <c r="AP63" i="11"/>
  <c r="AN61" i="11"/>
  <c r="AN63" i="11"/>
  <c r="AL61" i="11"/>
  <c r="AL63" i="11"/>
  <c r="AJ61" i="11"/>
  <c r="AJ63" i="11"/>
  <c r="AH61" i="11"/>
  <c r="AH63" i="11"/>
  <c r="AF61" i="11"/>
  <c r="AF63" i="11"/>
  <c r="AD61" i="11"/>
  <c r="AD63" i="11"/>
  <c r="Z61" i="11"/>
  <c r="Z63" i="11"/>
  <c r="X61" i="11"/>
  <c r="X63" i="11"/>
  <c r="V61" i="11"/>
  <c r="V63" i="11"/>
  <c r="R61" i="11"/>
  <c r="R63" i="11"/>
  <c r="P61" i="11"/>
  <c r="P63" i="11"/>
  <c r="N60" i="11"/>
  <c r="N105" i="11" s="1"/>
  <c r="N62" i="11"/>
  <c r="K60" i="11"/>
  <c r="K105" i="11" s="1"/>
  <c r="K119" i="11" s="1"/>
  <c r="K62" i="11"/>
  <c r="G60" i="11"/>
  <c r="G105" i="11" s="1"/>
  <c r="G62" i="11"/>
  <c r="E60" i="11"/>
  <c r="E105" i="11" s="1"/>
  <c r="E62" i="11"/>
  <c r="CT12" i="11"/>
  <c r="D61" i="11"/>
  <c r="D63" i="11"/>
  <c r="L9" i="11"/>
  <c r="L7" i="11"/>
  <c r="L24" i="11"/>
  <c r="I30" i="11"/>
  <c r="I77" i="11" s="1"/>
  <c r="J11" i="11"/>
  <c r="J9" i="11"/>
  <c r="J7" i="11"/>
  <c r="J16" i="11"/>
  <c r="J18" i="11"/>
  <c r="J20" i="11"/>
  <c r="J24" i="11"/>
  <c r="J26" i="11"/>
  <c r="J28" i="11"/>
  <c r="J35" i="11"/>
  <c r="J37" i="11"/>
  <c r="J39" i="11"/>
  <c r="J86" i="11" s="1"/>
  <c r="J43" i="11"/>
  <c r="J45" i="11"/>
  <c r="J47" i="11"/>
  <c r="J51" i="11"/>
  <c r="J53" i="11"/>
  <c r="J55" i="11"/>
  <c r="J152" i="11" s="1"/>
  <c r="B64" i="11"/>
  <c r="B62" i="11"/>
  <c r="B107" i="11" s="1"/>
  <c r="B67" i="11"/>
  <c r="B70" i="11"/>
  <c r="B68" i="11"/>
  <c r="B78" i="11"/>
  <c r="B76" i="11"/>
  <c r="B114" i="11"/>
  <c r="DJ78" i="11"/>
  <c r="DH78" i="11"/>
  <c r="DF78" i="11"/>
  <c r="DD78" i="11"/>
  <c r="DB78" i="11"/>
  <c r="CZ78" i="11"/>
  <c r="CX78" i="11"/>
  <c r="CV78" i="11"/>
  <c r="CV116" i="11" s="1"/>
  <c r="CQ78" i="11"/>
  <c r="CO78" i="11"/>
  <c r="CO116" i="11" s="1"/>
  <c r="CM78" i="11"/>
  <c r="CK78" i="11"/>
  <c r="CI78" i="11"/>
  <c r="CG78" i="11"/>
  <c r="CE78" i="11"/>
  <c r="CC78" i="11"/>
  <c r="CC116" i="11" s="1"/>
  <c r="CA78" i="11"/>
  <c r="BY78" i="11"/>
  <c r="BY116" i="11" s="1"/>
  <c r="BW78" i="11"/>
  <c r="BU78" i="11"/>
  <c r="BS78" i="11"/>
  <c r="BQ78" i="11"/>
  <c r="BO78" i="11"/>
  <c r="BO116" i="11" s="1"/>
  <c r="BM78" i="11"/>
  <c r="BM116" i="11" s="1"/>
  <c r="BK78" i="11"/>
  <c r="BI78" i="11"/>
  <c r="BG78" i="11"/>
  <c r="BE78" i="11"/>
  <c r="BC78" i="11"/>
  <c r="BA78" i="11"/>
  <c r="AY78" i="11"/>
  <c r="AW78" i="11"/>
  <c r="AW116" i="11" s="1"/>
  <c r="AW123" i="11" s="1"/>
  <c r="AU78" i="11"/>
  <c r="AS78" i="11"/>
  <c r="AQ78" i="11"/>
  <c r="AO78" i="11"/>
  <c r="AM78" i="11"/>
  <c r="AK78" i="11"/>
  <c r="AI78" i="11"/>
  <c r="AI116" i="11" s="1"/>
  <c r="AG78" i="11"/>
  <c r="AG116" i="11" s="1"/>
  <c r="AE78" i="11"/>
  <c r="AC78" i="11"/>
  <c r="AC116" i="11" s="1"/>
  <c r="AA78" i="11"/>
  <c r="AA116" i="11" s="1"/>
  <c r="Y78" i="11"/>
  <c r="W78" i="11"/>
  <c r="U78" i="11"/>
  <c r="S78" i="11"/>
  <c r="S116" i="11" s="1"/>
  <c r="Q78" i="11"/>
  <c r="Q116" i="11" s="1"/>
  <c r="O78" i="11"/>
  <c r="M78" i="11"/>
  <c r="H78" i="11"/>
  <c r="F78" i="11"/>
  <c r="D78" i="11"/>
  <c r="DJ77" i="11"/>
  <c r="DH77" i="11"/>
  <c r="DF77" i="11"/>
  <c r="DF115" i="11" s="1"/>
  <c r="DD77" i="11"/>
  <c r="DB77" i="11"/>
  <c r="CZ77" i="11"/>
  <c r="CX77" i="11"/>
  <c r="CV77" i="11"/>
  <c r="CQ77" i="11"/>
  <c r="CQ115" i="11" s="1"/>
  <c r="CO77" i="11"/>
  <c r="CM77" i="11"/>
  <c r="CM115" i="11" s="1"/>
  <c r="CK77" i="11"/>
  <c r="CI77" i="11"/>
  <c r="CG77" i="11"/>
  <c r="CG115" i="11" s="1"/>
  <c r="CE77" i="11"/>
  <c r="CC77" i="11"/>
  <c r="CA77" i="11"/>
  <c r="BY77" i="11"/>
  <c r="BW77" i="11"/>
  <c r="BW115" i="11" s="1"/>
  <c r="BU77" i="11"/>
  <c r="BS77" i="11"/>
  <c r="BQ77" i="11"/>
  <c r="BO77" i="11"/>
  <c r="BM77" i="11"/>
  <c r="BK77" i="11"/>
  <c r="BI77" i="11"/>
  <c r="BG77" i="11"/>
  <c r="BG115" i="11" s="1"/>
  <c r="BE77" i="11"/>
  <c r="BC77" i="11"/>
  <c r="BC115" i="11" s="1"/>
  <c r="BA77" i="11"/>
  <c r="AY77" i="11"/>
  <c r="AW77" i="11"/>
  <c r="AU77" i="11"/>
  <c r="AS77" i="11"/>
  <c r="AQ77" i="11"/>
  <c r="AO77" i="11"/>
  <c r="AM77" i="11"/>
  <c r="AK77" i="11"/>
  <c r="AI77" i="11"/>
  <c r="AG77" i="11"/>
  <c r="AG115" i="11" s="1"/>
  <c r="AE77" i="11"/>
  <c r="AC77" i="11"/>
  <c r="AA77" i="11"/>
  <c r="Y77" i="11"/>
  <c r="W77" i="11"/>
  <c r="U77" i="11"/>
  <c r="S77" i="11"/>
  <c r="Q77" i="11"/>
  <c r="O77" i="11"/>
  <c r="M77" i="11"/>
  <c r="H77" i="11"/>
  <c r="F77" i="11"/>
  <c r="D77" i="11"/>
  <c r="DJ76" i="11"/>
  <c r="DJ114" i="11" s="1"/>
  <c r="DH76" i="11"/>
  <c r="DF76" i="11"/>
  <c r="DD76" i="11"/>
  <c r="DB76" i="11"/>
  <c r="CZ76" i="11"/>
  <c r="CZ114" i="11" s="1"/>
  <c r="CX76" i="11"/>
  <c r="CV76" i="11"/>
  <c r="CQ76" i="11"/>
  <c r="CQ114" i="11" s="1"/>
  <c r="CO76" i="11"/>
  <c r="CM76" i="11"/>
  <c r="CK76" i="11"/>
  <c r="CI76" i="11"/>
  <c r="CG76" i="11"/>
  <c r="CG114" i="11" s="1"/>
  <c r="CG121" i="11" s="1"/>
  <c r="CE76" i="11"/>
  <c r="CC76" i="11"/>
  <c r="CC114" i="11" s="1"/>
  <c r="CA76" i="11"/>
  <c r="CA114" i="11" s="1"/>
  <c r="BY76" i="11"/>
  <c r="BW76" i="11"/>
  <c r="BU76" i="11"/>
  <c r="BS76" i="11"/>
  <c r="BS114" i="11" s="1"/>
  <c r="BQ76" i="11"/>
  <c r="BQ114" i="11" s="1"/>
  <c r="BO76" i="11"/>
  <c r="BM76" i="11"/>
  <c r="BM114" i="11" s="1"/>
  <c r="BK76" i="11"/>
  <c r="BK114" i="11" s="1"/>
  <c r="BI76" i="11"/>
  <c r="BG76" i="11"/>
  <c r="BE76" i="11"/>
  <c r="BC76" i="11"/>
  <c r="BA76" i="11"/>
  <c r="BA114" i="11" s="1"/>
  <c r="BA121" i="11" s="1"/>
  <c r="AY76" i="11"/>
  <c r="AW76" i="11"/>
  <c r="AW114" i="11" s="1"/>
  <c r="AU76" i="11"/>
  <c r="AU114" i="11" s="1"/>
  <c r="AS76" i="11"/>
  <c r="AQ76" i="11"/>
  <c r="AO76" i="11"/>
  <c r="AM76" i="11"/>
  <c r="AK76" i="11"/>
  <c r="AK114" i="11" s="1"/>
  <c r="AI76" i="11"/>
  <c r="AG76" i="11"/>
  <c r="AE76" i="11"/>
  <c r="AE114" i="11" s="1"/>
  <c r="AC76" i="11"/>
  <c r="AA76" i="11"/>
  <c r="Y76" i="11"/>
  <c r="W76" i="11"/>
  <c r="U76" i="11"/>
  <c r="U114" i="11" s="1"/>
  <c r="S76" i="11"/>
  <c r="Q76" i="11"/>
  <c r="Q114" i="11" s="1"/>
  <c r="O76" i="11"/>
  <c r="O114" i="11" s="1"/>
  <c r="M76" i="11"/>
  <c r="H76" i="11"/>
  <c r="F76" i="11"/>
  <c r="D76" i="11"/>
  <c r="D114" i="11" s="1"/>
  <c r="DJ75" i="11"/>
  <c r="DJ113" i="11" s="1"/>
  <c r="DH75" i="11"/>
  <c r="DF75" i="11"/>
  <c r="DD75" i="11"/>
  <c r="DB75" i="11"/>
  <c r="CZ75" i="11"/>
  <c r="CX75" i="11"/>
  <c r="CV75" i="11"/>
  <c r="CQ75" i="11"/>
  <c r="CQ113" i="11" s="1"/>
  <c r="CO75" i="11"/>
  <c r="CM75" i="11"/>
  <c r="CK75" i="11"/>
  <c r="CI75" i="11"/>
  <c r="CG75" i="11"/>
  <c r="CE75" i="11"/>
  <c r="CC75" i="11"/>
  <c r="CA75" i="11"/>
  <c r="CA113" i="11" s="1"/>
  <c r="BY75" i="11"/>
  <c r="BW75" i="11"/>
  <c r="BW113" i="11" s="1"/>
  <c r="BU75" i="11"/>
  <c r="BU113" i="11" s="1"/>
  <c r="BS75" i="11"/>
  <c r="BQ75" i="11"/>
  <c r="BO75" i="11"/>
  <c r="BM75" i="11"/>
  <c r="BM113" i="11" s="1"/>
  <c r="BK75" i="11"/>
  <c r="BK113" i="11" s="1"/>
  <c r="BI75" i="11"/>
  <c r="BG75" i="11"/>
  <c r="BE75" i="11"/>
  <c r="BE113" i="11" s="1"/>
  <c r="BC75" i="11"/>
  <c r="BA75" i="11"/>
  <c r="AY75" i="11"/>
  <c r="AY113" i="11" s="1"/>
  <c r="AW75" i="11"/>
  <c r="AU75" i="11"/>
  <c r="AU113" i="11" s="1"/>
  <c r="AS75" i="11"/>
  <c r="AQ75" i="11"/>
  <c r="AO75" i="11"/>
  <c r="AO113" i="11" s="1"/>
  <c r="AM75" i="11"/>
  <c r="AK75" i="11"/>
  <c r="AI75" i="11"/>
  <c r="AG75" i="11"/>
  <c r="AE75" i="11"/>
  <c r="AE113" i="11" s="1"/>
  <c r="AC75" i="11"/>
  <c r="AA75" i="11"/>
  <c r="Y75" i="11"/>
  <c r="W75" i="11"/>
  <c r="U75" i="11"/>
  <c r="S75" i="11"/>
  <c r="S113" i="11" s="1"/>
  <c r="Q75" i="11"/>
  <c r="O75" i="11"/>
  <c r="O113" i="11" s="1"/>
  <c r="M75" i="11"/>
  <c r="H75" i="11"/>
  <c r="F75" i="11"/>
  <c r="D75" i="11"/>
  <c r="D74" i="11"/>
  <c r="DJ71" i="11"/>
  <c r="DH71" i="11"/>
  <c r="DF71" i="11"/>
  <c r="DD71" i="11"/>
  <c r="DB71" i="11"/>
  <c r="DB116" i="11" s="1"/>
  <c r="CZ71" i="11"/>
  <c r="CX71" i="11"/>
  <c r="CV71" i="11"/>
  <c r="CV109" i="11" s="1"/>
  <c r="CQ71" i="11"/>
  <c r="CQ109" i="11" s="1"/>
  <c r="CO71" i="11"/>
  <c r="CM71" i="11"/>
  <c r="CM109" i="11" s="1"/>
  <c r="CK71" i="11"/>
  <c r="CI71" i="11"/>
  <c r="CI109" i="11" s="1"/>
  <c r="CG71" i="11"/>
  <c r="CE71" i="11"/>
  <c r="CE109" i="11" s="1"/>
  <c r="CC71" i="11"/>
  <c r="CA71" i="11"/>
  <c r="BY71" i="11"/>
  <c r="BW71" i="11"/>
  <c r="BU71" i="11"/>
  <c r="BS71" i="11"/>
  <c r="BQ71" i="11"/>
  <c r="BO71" i="11"/>
  <c r="BO109" i="11" s="1"/>
  <c r="BM71" i="11"/>
  <c r="BK71" i="11"/>
  <c r="BK109" i="11" s="1"/>
  <c r="BI71" i="11"/>
  <c r="BG71" i="11"/>
  <c r="BE71" i="11"/>
  <c r="BC71" i="11"/>
  <c r="BA71" i="11"/>
  <c r="AY71" i="11"/>
  <c r="AW71" i="11"/>
  <c r="AU71" i="11"/>
  <c r="AS71" i="11"/>
  <c r="AQ71" i="11"/>
  <c r="AO71" i="11"/>
  <c r="AM71" i="11"/>
  <c r="AK71" i="11"/>
  <c r="AI71" i="11"/>
  <c r="AG71" i="11"/>
  <c r="AE71" i="11"/>
  <c r="AE109" i="11" s="1"/>
  <c r="AC71" i="11"/>
  <c r="AA71" i="11"/>
  <c r="Y71" i="11"/>
  <c r="W71" i="11"/>
  <c r="U71" i="11"/>
  <c r="S71" i="11"/>
  <c r="Q71" i="11"/>
  <c r="Q109" i="11" s="1"/>
  <c r="Q123" i="11" s="1"/>
  <c r="O71" i="11"/>
  <c r="O109" i="11" s="1"/>
  <c r="M71" i="11"/>
  <c r="H71" i="11"/>
  <c r="D71" i="11"/>
  <c r="D116" i="11" s="1"/>
  <c r="DJ70" i="11"/>
  <c r="DJ115" i="11" s="1"/>
  <c r="DH70" i="11"/>
  <c r="DF70" i="11"/>
  <c r="DD70" i="11"/>
  <c r="DB70" i="11"/>
  <c r="DB115" i="11" s="1"/>
  <c r="CZ70" i="11"/>
  <c r="CX70" i="11"/>
  <c r="CV70" i="11"/>
  <c r="CV115" i="11" s="1"/>
  <c r="CQ70" i="11"/>
  <c r="CO70" i="11"/>
  <c r="CM70" i="11"/>
  <c r="CK70" i="11"/>
  <c r="CI70" i="11"/>
  <c r="CI115" i="11" s="1"/>
  <c r="CG70" i="11"/>
  <c r="CE70" i="11"/>
  <c r="CC70" i="11"/>
  <c r="CA70" i="11"/>
  <c r="CA108" i="11" s="1"/>
  <c r="BY70" i="11"/>
  <c r="BW70" i="11"/>
  <c r="BU70" i="11"/>
  <c r="BS70" i="11"/>
  <c r="BS115" i="11" s="1"/>
  <c r="BQ70" i="11"/>
  <c r="BO70" i="11"/>
  <c r="BM70" i="11"/>
  <c r="BK70" i="11"/>
  <c r="BK115" i="11" s="1"/>
  <c r="BI70" i="11"/>
  <c r="BG70" i="11"/>
  <c r="BE70" i="11"/>
  <c r="BE115" i="11"/>
  <c r="BC70" i="11"/>
  <c r="BC108" i="11" s="1"/>
  <c r="BA70" i="11"/>
  <c r="BA108" i="11" s="1"/>
  <c r="AY70" i="11"/>
  <c r="AY108" i="11" s="1"/>
  <c r="AW70" i="11"/>
  <c r="AU70" i="11"/>
  <c r="AU108" i="11" s="1"/>
  <c r="AS70" i="11"/>
  <c r="AQ70" i="11"/>
  <c r="AO70" i="11"/>
  <c r="AM70" i="11"/>
  <c r="AK70" i="11"/>
  <c r="AK115" i="11" s="1"/>
  <c r="AI70" i="11"/>
  <c r="AG70" i="11"/>
  <c r="AE70" i="11"/>
  <c r="AE108" i="11" s="1"/>
  <c r="AC70" i="11"/>
  <c r="AA70" i="11"/>
  <c r="AA108" i="11" s="1"/>
  <c r="Y70" i="11"/>
  <c r="W70" i="11"/>
  <c r="U70" i="11"/>
  <c r="S70" i="11"/>
  <c r="S108" i="11" s="1"/>
  <c r="Q70" i="11"/>
  <c r="O70" i="11"/>
  <c r="M70" i="11"/>
  <c r="H70" i="11"/>
  <c r="D70" i="11"/>
  <c r="DJ69" i="11"/>
  <c r="DH69" i="11"/>
  <c r="DH107" i="11" s="1"/>
  <c r="DF69" i="11"/>
  <c r="DF114" i="11" s="1"/>
  <c r="DD69" i="11"/>
  <c r="DB69" i="11"/>
  <c r="CZ69" i="11"/>
  <c r="CZ107" i="11" s="1"/>
  <c r="CX69" i="11"/>
  <c r="CV69" i="11"/>
  <c r="CQ69" i="11"/>
  <c r="CO69" i="11"/>
  <c r="CM69" i="11"/>
  <c r="CM114" i="11" s="1"/>
  <c r="CK69" i="11"/>
  <c r="CI69" i="11"/>
  <c r="CG69" i="11"/>
  <c r="CG107" i="11" s="1"/>
  <c r="CE69" i="11"/>
  <c r="CE107" i="11" s="1"/>
  <c r="CC69" i="11"/>
  <c r="CA69" i="11"/>
  <c r="BY69" i="11"/>
  <c r="BW69" i="11"/>
  <c r="BU69" i="11"/>
  <c r="BS69" i="11"/>
  <c r="BQ69" i="11"/>
  <c r="BO69" i="11"/>
  <c r="BO107" i="11" s="1"/>
  <c r="BM69" i="11"/>
  <c r="BK69" i="11"/>
  <c r="BI69" i="11"/>
  <c r="BI107" i="11" s="1"/>
  <c r="BG69" i="11"/>
  <c r="BE69" i="11"/>
  <c r="BC69" i="11"/>
  <c r="BA69" i="11"/>
  <c r="BA107" i="11" s="1"/>
  <c r="AY69" i="11"/>
  <c r="AW69" i="11"/>
  <c r="AU69" i="11"/>
  <c r="AS69" i="11"/>
  <c r="AQ69" i="11"/>
  <c r="AQ114" i="11" s="1"/>
  <c r="AO69" i="11"/>
  <c r="AM69" i="11"/>
  <c r="AK69" i="11"/>
  <c r="AK107" i="11" s="1"/>
  <c r="AI69" i="11"/>
  <c r="AG69" i="11"/>
  <c r="AE69" i="11"/>
  <c r="AC69" i="11"/>
  <c r="AC107" i="11" s="1"/>
  <c r="AA69" i="11"/>
  <c r="Y69" i="11"/>
  <c r="W69" i="11"/>
  <c r="U69" i="11"/>
  <c r="S69" i="11"/>
  <c r="S107" i="11" s="1"/>
  <c r="Q69" i="11"/>
  <c r="O69" i="11"/>
  <c r="O107" i="11" s="1"/>
  <c r="M69" i="11"/>
  <c r="H69" i="11"/>
  <c r="D69" i="11"/>
  <c r="DJ68" i="11"/>
  <c r="DH68" i="11"/>
  <c r="DF68" i="11"/>
  <c r="DD68" i="11"/>
  <c r="DB68" i="11"/>
  <c r="CZ68" i="11"/>
  <c r="CX68" i="11"/>
  <c r="CV68" i="11"/>
  <c r="CQ68" i="11"/>
  <c r="CO68" i="11"/>
  <c r="CO106" i="11" s="1"/>
  <c r="CM68" i="11"/>
  <c r="CK68" i="11"/>
  <c r="CK106" i="11" s="1"/>
  <c r="CI68" i="11"/>
  <c r="CG68" i="11"/>
  <c r="CE68" i="11"/>
  <c r="CC68" i="11"/>
  <c r="CC106" i="11" s="1"/>
  <c r="CA68" i="11"/>
  <c r="CA106" i="11" s="1"/>
  <c r="BY68" i="11"/>
  <c r="BW68" i="11"/>
  <c r="BU68" i="11"/>
  <c r="BU106" i="11" s="1"/>
  <c r="BS68" i="11"/>
  <c r="BQ68" i="11"/>
  <c r="BO68" i="11"/>
  <c r="BM68" i="11"/>
  <c r="BM106" i="11" s="1"/>
  <c r="BK68" i="11"/>
  <c r="BI68" i="11"/>
  <c r="BG68" i="11"/>
  <c r="BE68" i="11"/>
  <c r="BE106" i="11" s="1"/>
  <c r="BC68" i="11"/>
  <c r="BA68" i="11"/>
  <c r="AY68" i="11"/>
  <c r="AW68" i="11"/>
  <c r="AW106" i="11" s="1"/>
  <c r="AU68" i="11"/>
  <c r="AS68" i="11"/>
  <c r="AS106" i="11" s="1"/>
  <c r="AQ68" i="11"/>
  <c r="AQ113" i="11" s="1"/>
  <c r="AO68" i="11"/>
  <c r="AO106" i="11"/>
  <c r="AM68" i="11"/>
  <c r="AK68" i="11"/>
  <c r="AK106" i="11" s="1"/>
  <c r="AI68" i="11"/>
  <c r="AG68" i="11"/>
  <c r="AG106" i="11" s="1"/>
  <c r="AE68" i="11"/>
  <c r="AC68" i="11"/>
  <c r="AC106" i="11" s="1"/>
  <c r="AA68" i="11"/>
  <c r="Y68" i="11"/>
  <c r="Y106" i="11" s="1"/>
  <c r="W68" i="11"/>
  <c r="U68" i="11"/>
  <c r="U106" i="11" s="1"/>
  <c r="U120" i="11" s="1"/>
  <c r="S68" i="11"/>
  <c r="Q68" i="11"/>
  <c r="O68" i="11"/>
  <c r="O106" i="11" s="1"/>
  <c r="M68" i="11"/>
  <c r="H68" i="11"/>
  <c r="D68" i="11"/>
  <c r="D67" i="11"/>
  <c r="D112" i="11" s="1"/>
  <c r="DJ64" i="11"/>
  <c r="DH64" i="11"/>
  <c r="DF64" i="11"/>
  <c r="DD64" i="11"/>
  <c r="DB64" i="11"/>
  <c r="CZ64" i="11"/>
  <c r="CX64" i="11"/>
  <c r="CV64" i="11"/>
  <c r="CO64" i="11"/>
  <c r="CK64" i="11"/>
  <c r="CG64" i="11"/>
  <c r="CC64" i="11"/>
  <c r="BY64" i="11"/>
  <c r="BU64" i="11"/>
  <c r="BQ64" i="11"/>
  <c r="BM64" i="11"/>
  <c r="BI64" i="11"/>
  <c r="BG64" i="11"/>
  <c r="BG109" i="11" s="1"/>
  <c r="BE64" i="11"/>
  <c r="BC64" i="11"/>
  <c r="BA64" i="11"/>
  <c r="AY64" i="11"/>
  <c r="AY109" i="11" s="1"/>
  <c r="AW64" i="11"/>
  <c r="AW109" i="11" s="1"/>
  <c r="AU64" i="11"/>
  <c r="AS64" i="11"/>
  <c r="AO64" i="11"/>
  <c r="AM64" i="11"/>
  <c r="AK64" i="11"/>
  <c r="AK109" i="11" s="1"/>
  <c r="AI64" i="11"/>
  <c r="AG64" i="11"/>
  <c r="AE64" i="11"/>
  <c r="AC64" i="11"/>
  <c r="AA64" i="11"/>
  <c r="AA109" i="11" s="1"/>
  <c r="Y64" i="11"/>
  <c r="W64" i="11"/>
  <c r="U64" i="11"/>
  <c r="U109" i="11" s="1"/>
  <c r="S64" i="11"/>
  <c r="S109" i="11" s="1"/>
  <c r="S123" i="11" s="1"/>
  <c r="Q64" i="11"/>
  <c r="N64" i="11"/>
  <c r="K64" i="11"/>
  <c r="G64" i="11"/>
  <c r="G109" i="11" s="1"/>
  <c r="G123" i="11" s="1"/>
  <c r="E64" i="11"/>
  <c r="C64" i="11"/>
  <c r="DI63" i="11"/>
  <c r="DG63" i="11"/>
  <c r="DE63" i="11"/>
  <c r="DC63" i="11"/>
  <c r="DA63" i="11"/>
  <c r="CY63" i="11"/>
  <c r="CY108" i="11" s="1"/>
  <c r="CY122" i="11" s="1"/>
  <c r="CW63" i="11"/>
  <c r="CR63" i="11"/>
  <c r="CP63" i="11"/>
  <c r="CN63" i="11"/>
  <c r="CL63" i="11"/>
  <c r="CJ63" i="11"/>
  <c r="CH63" i="11"/>
  <c r="CF63" i="11"/>
  <c r="CD63" i="11"/>
  <c r="CB63" i="11"/>
  <c r="BZ63" i="11"/>
  <c r="BX63" i="11"/>
  <c r="BV63" i="11"/>
  <c r="BT63" i="11"/>
  <c r="BR63" i="11"/>
  <c r="BP63" i="11"/>
  <c r="BN63" i="11"/>
  <c r="BL63" i="11"/>
  <c r="BJ63" i="11"/>
  <c r="N63" i="11"/>
  <c r="E63" i="11"/>
  <c r="DI62" i="11"/>
  <c r="DE62" i="11"/>
  <c r="DA62" i="11"/>
  <c r="DA107" i="11" s="1"/>
  <c r="CW62" i="11"/>
  <c r="CR62" i="11"/>
  <c r="CN62" i="11"/>
  <c r="CJ62" i="11"/>
  <c r="CF62" i="11"/>
  <c r="CB62" i="11"/>
  <c r="BX62" i="11"/>
  <c r="BT62" i="11"/>
  <c r="BP62" i="11"/>
  <c r="BL62" i="11"/>
  <c r="BH62" i="11"/>
  <c r="BH107" i="11" s="1"/>
  <c r="BD62" i="11"/>
  <c r="AZ62" i="11"/>
  <c r="AV62" i="11"/>
  <c r="AR62" i="11"/>
  <c r="AN62" i="11"/>
  <c r="AN107" i="11" s="1"/>
  <c r="AN121" i="11" s="1"/>
  <c r="AJ62" i="11"/>
  <c r="AF62" i="11"/>
  <c r="X62" i="11"/>
  <c r="P62" i="11"/>
  <c r="DJ61" i="11"/>
  <c r="DF61" i="11"/>
  <c r="DF106" i="11" s="1"/>
  <c r="DB61" i="11"/>
  <c r="CX61" i="11"/>
  <c r="K61" i="11"/>
  <c r="G61" i="11"/>
  <c r="DG60" i="11"/>
  <c r="DG105" i="11" s="1"/>
  <c r="DC60" i="11"/>
  <c r="DC105" i="11" s="1"/>
  <c r="CY60" i="11"/>
  <c r="CY105" i="11" s="1"/>
  <c r="CP60" i="11"/>
  <c r="CP105" i="11" s="1"/>
  <c r="CL60" i="11"/>
  <c r="CL105" i="11" s="1"/>
  <c r="CL119" i="11" s="1"/>
  <c r="CH60" i="11"/>
  <c r="CH105" i="11"/>
  <c r="CD60" i="11"/>
  <c r="CD105" i="11" s="1"/>
  <c r="CD119" i="11" s="1"/>
  <c r="BZ60" i="11"/>
  <c r="BZ105" i="11" s="1"/>
  <c r="BV60" i="11"/>
  <c r="BV105" i="11" s="1"/>
  <c r="BV119" i="11" s="1"/>
  <c r="BR60" i="11"/>
  <c r="BR105" i="11"/>
  <c r="BR119" i="11" s="1"/>
  <c r="BN60" i="11"/>
  <c r="BN105" i="11" s="1"/>
  <c r="BN119" i="11" s="1"/>
  <c r="BJ60" i="11"/>
  <c r="BJ105" i="11" s="1"/>
  <c r="BF60" i="11"/>
  <c r="BF105" i="11" s="1"/>
  <c r="BF119" i="11" s="1"/>
  <c r="BB60" i="11"/>
  <c r="BB105" i="11" s="1"/>
  <c r="BB119" i="11" s="1"/>
  <c r="AX60" i="11"/>
  <c r="AX105" i="11" s="1"/>
  <c r="AX119" i="11" s="1"/>
  <c r="AT60" i="11"/>
  <c r="AT105" i="11" s="1"/>
  <c r="AP60" i="11"/>
  <c r="AP105" i="11" s="1"/>
  <c r="AP119" i="11" s="1"/>
  <c r="AL60" i="11"/>
  <c r="AL105" i="11" s="1"/>
  <c r="AL119" i="11" s="1"/>
  <c r="AH60" i="11"/>
  <c r="AH105" i="11" s="1"/>
  <c r="AH119" i="11" s="1"/>
  <c r="AD60" i="11"/>
  <c r="AD105" i="11" s="1"/>
  <c r="Z60" i="11"/>
  <c r="Z105" i="11" s="1"/>
  <c r="Z119" i="11" s="1"/>
  <c r="V60" i="11"/>
  <c r="V105" i="11" s="1"/>
  <c r="V119" i="11" s="1"/>
  <c r="R60" i="11"/>
  <c r="R105" i="11"/>
  <c r="R119" i="11" s="1"/>
  <c r="D60" i="11"/>
  <c r="D105" i="11" s="1"/>
  <c r="D119" i="11" s="1"/>
  <c r="CU12" i="11"/>
  <c r="BB144" i="11"/>
  <c r="R144" i="11"/>
  <c r="CQ60" i="11"/>
  <c r="CQ105" i="11" s="1"/>
  <c r="CQ62" i="11"/>
  <c r="CO60" i="11"/>
  <c r="CO105" i="11" s="1"/>
  <c r="CO119" i="11" s="1"/>
  <c r="CO62" i="11"/>
  <c r="CM60" i="11"/>
  <c r="CM105" i="11" s="1"/>
  <c r="CM62" i="11"/>
  <c r="CM107" i="11" s="1"/>
  <c r="CK60" i="11"/>
  <c r="CK105" i="11" s="1"/>
  <c r="CK119" i="11" s="1"/>
  <c r="CK62" i="11"/>
  <c r="CI60" i="11"/>
  <c r="CI105" i="11" s="1"/>
  <c r="CI62" i="11"/>
  <c r="CG60" i="11"/>
  <c r="CG105" i="11" s="1"/>
  <c r="CG119" i="11" s="1"/>
  <c r="CG62" i="11"/>
  <c r="CE60" i="11"/>
  <c r="CE105" i="11"/>
  <c r="CE119" i="11" s="1"/>
  <c r="CE62" i="11"/>
  <c r="CC60" i="11"/>
  <c r="CC105" i="11" s="1"/>
  <c r="CC119" i="11" s="1"/>
  <c r="CC62" i="11"/>
  <c r="CA60" i="11"/>
  <c r="CA105" i="11" s="1"/>
  <c r="CA119" i="11" s="1"/>
  <c r="CA62" i="11"/>
  <c r="BY60" i="11"/>
  <c r="BY105" i="11" s="1"/>
  <c r="BY62" i="11"/>
  <c r="BW60" i="11"/>
  <c r="BW105" i="11" s="1"/>
  <c r="BW119" i="11" s="1"/>
  <c r="BW62" i="11"/>
  <c r="BU60" i="11"/>
  <c r="BU105" i="11" s="1"/>
  <c r="BU119" i="11" s="1"/>
  <c r="BU62" i="11"/>
  <c r="BS60" i="11"/>
  <c r="BS105" i="11" s="1"/>
  <c r="BS62" i="11"/>
  <c r="BQ60" i="11"/>
  <c r="BQ105" i="11" s="1"/>
  <c r="BQ119" i="11" s="1"/>
  <c r="BQ62" i="11"/>
  <c r="BQ107" i="11" s="1"/>
  <c r="BQ121" i="11" s="1"/>
  <c r="BO60" i="11"/>
  <c r="BO105" i="11" s="1"/>
  <c r="BO119" i="11" s="1"/>
  <c r="BO62" i="11"/>
  <c r="BM60" i="11"/>
  <c r="BM105" i="11"/>
  <c r="BM119" i="11" s="1"/>
  <c r="BM62" i="11"/>
  <c r="BM107" i="11" s="1"/>
  <c r="BK60" i="11"/>
  <c r="BK105" i="11" s="1"/>
  <c r="BK119" i="11" s="1"/>
  <c r="BK62" i="11"/>
  <c r="BI60" i="11"/>
  <c r="BI105" i="11"/>
  <c r="BI62" i="11"/>
  <c r="BG60" i="11"/>
  <c r="BG105" i="11" s="1"/>
  <c r="BG62" i="11"/>
  <c r="BG107" i="11" s="1"/>
  <c r="BG121" i="11" s="1"/>
  <c r="BE60" i="11"/>
  <c r="BE105" i="11" s="1"/>
  <c r="BE119" i="11" s="1"/>
  <c r="BE62" i="11"/>
  <c r="BC60" i="11"/>
  <c r="BC105" i="11" s="1"/>
  <c r="BC62" i="11"/>
  <c r="BA60" i="11"/>
  <c r="BA105" i="11" s="1"/>
  <c r="BA62" i="11"/>
  <c r="AY60" i="11"/>
  <c r="AY105" i="11" s="1"/>
  <c r="AY119" i="11" s="1"/>
  <c r="AY62" i="11"/>
  <c r="AW60" i="11"/>
  <c r="AW105" i="11" s="1"/>
  <c r="AW119" i="11" s="1"/>
  <c r="AW62" i="11"/>
  <c r="AW107" i="11" s="1"/>
  <c r="AU60" i="11"/>
  <c r="AU105" i="11" s="1"/>
  <c r="AU62" i="11"/>
  <c r="AU107" i="11" s="1"/>
  <c r="AU121" i="11" s="1"/>
  <c r="AS60" i="11"/>
  <c r="AS105" i="11" s="1"/>
  <c r="AS62" i="11"/>
  <c r="AO60" i="11"/>
  <c r="AO105" i="11" s="1"/>
  <c r="AO119" i="11" s="1"/>
  <c r="AO62" i="11"/>
  <c r="AM60" i="11"/>
  <c r="AM105" i="11" s="1"/>
  <c r="AM62" i="11"/>
  <c r="AM107" i="11" s="1"/>
  <c r="AK60" i="11"/>
  <c r="AK105" i="11" s="1"/>
  <c r="AK119" i="11" s="1"/>
  <c r="AK62" i="11"/>
  <c r="AI60" i="11"/>
  <c r="AI105" i="11" s="1"/>
  <c r="AI119" i="11" s="1"/>
  <c r="AI62" i="11"/>
  <c r="AG60" i="11"/>
  <c r="AG105" i="11" s="1"/>
  <c r="AG119" i="11" s="1"/>
  <c r="AG62" i="11"/>
  <c r="AG107" i="11" s="1"/>
  <c r="AE60" i="11"/>
  <c r="AE105" i="11" s="1"/>
  <c r="AE62" i="11"/>
  <c r="AC60" i="11"/>
  <c r="AC105" i="11" s="1"/>
  <c r="AC119" i="11" s="1"/>
  <c r="AC62" i="11"/>
  <c r="AA60" i="11"/>
  <c r="AA105" i="11" s="1"/>
  <c r="AA62" i="11"/>
  <c r="Y60" i="11"/>
  <c r="Y105" i="11" s="1"/>
  <c r="Y119" i="11" s="1"/>
  <c r="Y62" i="11"/>
  <c r="W60" i="11"/>
  <c r="W105" i="11" s="1"/>
  <c r="W62" i="11"/>
  <c r="U60" i="11"/>
  <c r="U105" i="11" s="1"/>
  <c r="U119" i="11" s="1"/>
  <c r="U62" i="11"/>
  <c r="S60" i="11"/>
  <c r="S105" i="11" s="1"/>
  <c r="S119" i="11" s="1"/>
  <c r="S62" i="11"/>
  <c r="Q60" i="11"/>
  <c r="Q105" i="11" s="1"/>
  <c r="Q119" i="11" s="1"/>
  <c r="Q62" i="11"/>
  <c r="M61" i="11"/>
  <c r="M63" i="11"/>
  <c r="M108" i="11" s="1"/>
  <c r="H61" i="11"/>
  <c r="H63" i="11"/>
  <c r="F61" i="11"/>
  <c r="F63" i="11"/>
  <c r="C60" i="11"/>
  <c r="C105" i="11" s="1"/>
  <c r="C62" i="11"/>
  <c r="B127" i="11"/>
  <c r="C127" i="11"/>
  <c r="F127" i="11"/>
  <c r="I12" i="11"/>
  <c r="L15" i="11"/>
  <c r="J10" i="11"/>
  <c r="J8" i="11"/>
  <c r="J15" i="11"/>
  <c r="J17" i="11"/>
  <c r="J19" i="11"/>
  <c r="J25" i="11"/>
  <c r="J27" i="11"/>
  <c r="J29" i="11"/>
  <c r="J34" i="11"/>
  <c r="J36" i="11"/>
  <c r="J38" i="11"/>
  <c r="J85" i="11" s="1"/>
  <c r="J42" i="11"/>
  <c r="J44" i="11"/>
  <c r="J46" i="11"/>
  <c r="J50" i="11"/>
  <c r="J52" i="11"/>
  <c r="J54" i="11"/>
  <c r="B60" i="11"/>
  <c r="B63" i="11"/>
  <c r="B71" i="11"/>
  <c r="B74" i="11"/>
  <c r="B77" i="11"/>
  <c r="DI78" i="11"/>
  <c r="DG78" i="11"/>
  <c r="DE78" i="11"/>
  <c r="DC78" i="11"/>
  <c r="DC116" i="11" s="1"/>
  <c r="DA78" i="11"/>
  <c r="CY78" i="11"/>
  <c r="CW78" i="11"/>
  <c r="CU78" i="11"/>
  <c r="CR78" i="11"/>
  <c r="CP78" i="11"/>
  <c r="CN78" i="11"/>
  <c r="CL78" i="11"/>
  <c r="CL116" i="11" s="1"/>
  <c r="CL123" i="11" s="1"/>
  <c r="CJ78" i="11"/>
  <c r="CJ116" i="11" s="1"/>
  <c r="CH78" i="11"/>
  <c r="CF78" i="11"/>
  <c r="CF116" i="11" s="1"/>
  <c r="CD78" i="11"/>
  <c r="CD116" i="11" s="1"/>
  <c r="CB78" i="11"/>
  <c r="BZ78" i="11"/>
  <c r="BX78" i="11"/>
  <c r="BV78" i="11"/>
  <c r="BV116" i="11" s="1"/>
  <c r="BT78" i="11"/>
  <c r="BR78" i="11"/>
  <c r="BP78" i="11"/>
  <c r="BN78" i="11"/>
  <c r="BL78" i="11"/>
  <c r="BJ78" i="11"/>
  <c r="BH78" i="11"/>
  <c r="BF78" i="11"/>
  <c r="BF116" i="11" s="1"/>
  <c r="BD78" i="11"/>
  <c r="BD116" i="11" s="1"/>
  <c r="BB78" i="11"/>
  <c r="AZ78" i="11"/>
  <c r="AZ116" i="11" s="1"/>
  <c r="AX78" i="11"/>
  <c r="AV78" i="11"/>
  <c r="AT78" i="11"/>
  <c r="AT116" i="11" s="1"/>
  <c r="AT123" i="11" s="1"/>
  <c r="AR78" i="11"/>
  <c r="AP78" i="11"/>
  <c r="AN78" i="11"/>
  <c r="AL78" i="11"/>
  <c r="AJ78" i="11"/>
  <c r="AJ116" i="11" s="1"/>
  <c r="AH78" i="11"/>
  <c r="AF78" i="11"/>
  <c r="AD78" i="11"/>
  <c r="AB78" i="11"/>
  <c r="Z78" i="11"/>
  <c r="X78" i="11"/>
  <c r="V78" i="11"/>
  <c r="T78" i="11"/>
  <c r="R78" i="11"/>
  <c r="P78" i="11"/>
  <c r="N78" i="11"/>
  <c r="K78" i="11"/>
  <c r="I78" i="11"/>
  <c r="G78" i="11"/>
  <c r="G116" i="11" s="1"/>
  <c r="E78" i="11"/>
  <c r="C78" i="11"/>
  <c r="DI77" i="11"/>
  <c r="DI115" i="11" s="1"/>
  <c r="DG77" i="11"/>
  <c r="DE77" i="11"/>
  <c r="DC77" i="11"/>
  <c r="DA77" i="11"/>
  <c r="CY77" i="11"/>
  <c r="CY115" i="11" s="1"/>
  <c r="CW77" i="11"/>
  <c r="CU77" i="11"/>
  <c r="CR77" i="11"/>
  <c r="CP77" i="11"/>
  <c r="CN77" i="11"/>
  <c r="CL77" i="11"/>
  <c r="CJ77" i="11"/>
  <c r="CJ115" i="11" s="1"/>
  <c r="CH77" i="11"/>
  <c r="CF77" i="11"/>
  <c r="CD77" i="11"/>
  <c r="CB77" i="11"/>
  <c r="BZ77" i="11"/>
  <c r="BX77" i="11"/>
  <c r="BV77" i="11"/>
  <c r="BT77" i="11"/>
  <c r="BT115" i="11" s="1"/>
  <c r="BR77" i="11"/>
  <c r="BR115" i="11" s="1"/>
  <c r="BP77" i="11"/>
  <c r="BN77" i="11"/>
  <c r="BL77" i="11"/>
  <c r="BL115" i="11" s="1"/>
  <c r="BJ77" i="11"/>
  <c r="BH77" i="11"/>
  <c r="BF77" i="11"/>
  <c r="BD77" i="11"/>
  <c r="BD115" i="11" s="1"/>
  <c r="BB77" i="11"/>
  <c r="BB115" i="11" s="1"/>
  <c r="AZ77" i="11"/>
  <c r="AX77" i="11"/>
  <c r="AV77" i="11"/>
  <c r="AV115" i="11" s="1"/>
  <c r="AT77" i="11"/>
  <c r="AR77" i="11"/>
  <c r="AP77" i="11"/>
  <c r="AN77" i="11"/>
  <c r="AN115" i="11" s="1"/>
  <c r="AL77" i="11"/>
  <c r="AL115" i="11" s="1"/>
  <c r="AJ77" i="11"/>
  <c r="AH77" i="11"/>
  <c r="AF77" i="11"/>
  <c r="AD77" i="11"/>
  <c r="AB77" i="11"/>
  <c r="Z77" i="11"/>
  <c r="X77" i="11"/>
  <c r="X115" i="11" s="1"/>
  <c r="V77" i="11"/>
  <c r="T77" i="11"/>
  <c r="R77" i="11"/>
  <c r="P77" i="11"/>
  <c r="P115" i="11" s="1"/>
  <c r="N77" i="11"/>
  <c r="K77" i="11"/>
  <c r="G77" i="11"/>
  <c r="E77" i="11"/>
  <c r="C77" i="11"/>
  <c r="DI76" i="11"/>
  <c r="DG76" i="11"/>
  <c r="DE76" i="11"/>
  <c r="DE114" i="11" s="1"/>
  <c r="DC76" i="11"/>
  <c r="DA76" i="11"/>
  <c r="CY76" i="11"/>
  <c r="CW76" i="11"/>
  <c r="CU76" i="11"/>
  <c r="CR76" i="11"/>
  <c r="CP76" i="11"/>
  <c r="CN76" i="11"/>
  <c r="CN114" i="11" s="1"/>
  <c r="CL76" i="11"/>
  <c r="CL114" i="11" s="1"/>
  <c r="CJ76" i="11"/>
  <c r="CH76" i="11"/>
  <c r="CF76" i="11"/>
  <c r="CF114" i="11" s="1"/>
  <c r="CD76" i="11"/>
  <c r="CD114" i="11" s="1"/>
  <c r="CB76" i="11"/>
  <c r="BZ76" i="11"/>
  <c r="BX76" i="11"/>
  <c r="BV76" i="11"/>
  <c r="BT76" i="11"/>
  <c r="BR76" i="11"/>
  <c r="BP76" i="11"/>
  <c r="BN76" i="11"/>
  <c r="BL76" i="11"/>
  <c r="BJ76" i="11"/>
  <c r="BH76" i="11"/>
  <c r="BH114" i="11" s="1"/>
  <c r="BF76" i="11"/>
  <c r="BD76" i="11"/>
  <c r="BB76" i="11"/>
  <c r="AZ76" i="11"/>
  <c r="AZ114" i="11" s="1"/>
  <c r="AX76" i="11"/>
  <c r="AX114" i="11" s="1"/>
  <c r="AV76" i="11"/>
  <c r="AT76" i="11"/>
  <c r="AR76" i="11"/>
  <c r="AP76" i="11"/>
  <c r="AN76" i="11"/>
  <c r="AN114" i="11" s="1"/>
  <c r="AL76" i="11"/>
  <c r="AJ76" i="11"/>
  <c r="AH76" i="11"/>
  <c r="AH114" i="11" s="1"/>
  <c r="AF76" i="11"/>
  <c r="AD76" i="11"/>
  <c r="AD114" i="11" s="1"/>
  <c r="AB76" i="11"/>
  <c r="Z76" i="11"/>
  <c r="X76" i="11"/>
  <c r="V76" i="11"/>
  <c r="T76" i="11"/>
  <c r="T114" i="11" s="1"/>
  <c r="R76" i="11"/>
  <c r="P76" i="11"/>
  <c r="N76" i="11"/>
  <c r="K76" i="11"/>
  <c r="G76" i="11"/>
  <c r="E76" i="11"/>
  <c r="E114" i="11" s="1"/>
  <c r="C76" i="11"/>
  <c r="DI75" i="11"/>
  <c r="DG75" i="11"/>
  <c r="DE75" i="11"/>
  <c r="DC75" i="11"/>
  <c r="DC113" i="11" s="1"/>
  <c r="DA75" i="11"/>
  <c r="CY75" i="11"/>
  <c r="CW75" i="11"/>
  <c r="CU75" i="11"/>
  <c r="CR75" i="11"/>
  <c r="CR113" i="11" s="1"/>
  <c r="CR120" i="11" s="1"/>
  <c r="CP75" i="11"/>
  <c r="CN75" i="11"/>
  <c r="CL75" i="11"/>
  <c r="CL113" i="11" s="1"/>
  <c r="CL120" i="11" s="1"/>
  <c r="CJ75" i="11"/>
  <c r="CH75" i="11"/>
  <c r="CF75" i="11"/>
  <c r="CD75" i="11"/>
  <c r="CB75" i="11"/>
  <c r="CB113" i="11" s="1"/>
  <c r="BZ75" i="11"/>
  <c r="BX75" i="11"/>
  <c r="BV75" i="11"/>
  <c r="BV113" i="11" s="1"/>
  <c r="BT75" i="11"/>
  <c r="BR75" i="11"/>
  <c r="BP75" i="11"/>
  <c r="BN75" i="11"/>
  <c r="BL75" i="11"/>
  <c r="BL113" i="11" s="1"/>
  <c r="BJ75" i="11"/>
  <c r="BH75" i="11"/>
  <c r="BF75" i="11"/>
  <c r="BF113" i="11" s="1"/>
  <c r="BD75" i="11"/>
  <c r="BB75" i="11"/>
  <c r="AZ75" i="11"/>
  <c r="AX75" i="11"/>
  <c r="AV75" i="11"/>
  <c r="AV113" i="11" s="1"/>
  <c r="AT75" i="11"/>
  <c r="AT113" i="11" s="1"/>
  <c r="AR75" i="11"/>
  <c r="AP75" i="11"/>
  <c r="AN75" i="11"/>
  <c r="AL75" i="11"/>
  <c r="AJ75" i="11"/>
  <c r="AH75" i="11"/>
  <c r="AH113" i="11" s="1"/>
  <c r="AF75" i="11"/>
  <c r="AF113" i="11" s="1"/>
  <c r="AD75" i="11"/>
  <c r="AB75" i="11"/>
  <c r="Z75" i="11"/>
  <c r="X75" i="11"/>
  <c r="V75" i="11"/>
  <c r="T75" i="11"/>
  <c r="T113" i="11" s="1"/>
  <c r="R75" i="11"/>
  <c r="P75" i="11"/>
  <c r="P113" i="11" s="1"/>
  <c r="N75" i="11"/>
  <c r="K75" i="11"/>
  <c r="G75" i="11"/>
  <c r="E75" i="11"/>
  <c r="E113" i="11" s="1"/>
  <c r="C75" i="11"/>
  <c r="E74" i="11"/>
  <c r="DI71" i="11"/>
  <c r="DG71" i="11"/>
  <c r="DG116" i="11" s="1"/>
  <c r="DE71" i="11"/>
  <c r="DE109" i="11" s="1"/>
  <c r="DC71" i="11"/>
  <c r="DA71" i="11"/>
  <c r="CY71" i="11"/>
  <c r="CW71" i="11"/>
  <c r="CR71" i="11"/>
  <c r="CP71" i="11"/>
  <c r="CN71" i="11"/>
  <c r="CL71" i="11"/>
  <c r="CJ71" i="11"/>
  <c r="CH71" i="11"/>
  <c r="CF71" i="11"/>
  <c r="CD71" i="11"/>
  <c r="CB71" i="11"/>
  <c r="BZ71" i="11"/>
  <c r="BZ116" i="11" s="1"/>
  <c r="BX71" i="11"/>
  <c r="BV71" i="11"/>
  <c r="BT71" i="11"/>
  <c r="BR71" i="11"/>
  <c r="BP71" i="11"/>
  <c r="BN71" i="11"/>
  <c r="BL71" i="11"/>
  <c r="BL116" i="11" s="1"/>
  <c r="BJ71" i="11"/>
  <c r="BH71" i="11"/>
  <c r="BF71" i="11"/>
  <c r="BD71" i="11"/>
  <c r="BB71" i="11"/>
  <c r="AZ71" i="11"/>
  <c r="AX71" i="11"/>
  <c r="AV71" i="11"/>
  <c r="AT71" i="11"/>
  <c r="AT109" i="11" s="1"/>
  <c r="AR71" i="11"/>
  <c r="AP71" i="11"/>
  <c r="AN71" i="11"/>
  <c r="AL71" i="11"/>
  <c r="AJ71" i="11"/>
  <c r="AH71" i="11"/>
  <c r="AF71" i="11"/>
  <c r="AF116" i="11" s="1"/>
  <c r="AD71" i="11"/>
  <c r="AB71" i="11"/>
  <c r="AB116" i="11" s="1"/>
  <c r="Z71" i="11"/>
  <c r="X71" i="11"/>
  <c r="V71" i="11"/>
  <c r="T71" i="11"/>
  <c r="R71" i="11"/>
  <c r="P71" i="11"/>
  <c r="N71" i="11"/>
  <c r="K71" i="11"/>
  <c r="G71" i="11"/>
  <c r="E71" i="11"/>
  <c r="E109" i="11" s="1"/>
  <c r="C71" i="11"/>
  <c r="C116" i="11" s="1"/>
  <c r="DI70" i="11"/>
  <c r="DG70" i="11"/>
  <c r="DE70" i="11"/>
  <c r="DE115" i="11" s="1"/>
  <c r="DC70" i="11"/>
  <c r="DA70" i="11"/>
  <c r="CY70" i="11"/>
  <c r="CW70" i="11"/>
  <c r="CR70" i="11"/>
  <c r="CP70" i="11"/>
  <c r="CN70" i="11"/>
  <c r="CL70" i="11"/>
  <c r="CJ70" i="11"/>
  <c r="CJ108" i="11" s="1"/>
  <c r="CH70" i="11"/>
  <c r="CF70" i="11"/>
  <c r="CD70" i="11"/>
  <c r="CB70" i="11"/>
  <c r="BZ70" i="11"/>
  <c r="BX70" i="11"/>
  <c r="BV70" i="11"/>
  <c r="BT70" i="11"/>
  <c r="BT108" i="11" s="1"/>
  <c r="BR70" i="11"/>
  <c r="BP70" i="11"/>
  <c r="BN70" i="11"/>
  <c r="BN115" i="11" s="1"/>
  <c r="BL70" i="11"/>
  <c r="BJ70" i="11"/>
  <c r="BH70" i="11"/>
  <c r="BF70" i="11"/>
  <c r="BF108" i="11" s="1"/>
  <c r="BD70" i="11"/>
  <c r="BB70" i="11"/>
  <c r="AZ70" i="11"/>
  <c r="AX70" i="11"/>
  <c r="AX115" i="11" s="1"/>
  <c r="AV70" i="11"/>
  <c r="AT70" i="11"/>
  <c r="AT108" i="11" s="1"/>
  <c r="AR70" i="11"/>
  <c r="AP70" i="11"/>
  <c r="AP108" i="11" s="1"/>
  <c r="AN70" i="11"/>
  <c r="AL70" i="11"/>
  <c r="AJ70" i="11"/>
  <c r="AH70" i="11"/>
  <c r="AH108" i="11" s="1"/>
  <c r="AF70" i="11"/>
  <c r="AD70" i="11"/>
  <c r="AB70" i="11"/>
  <c r="Z70" i="11"/>
  <c r="Z108" i="11" s="1"/>
  <c r="X70" i="11"/>
  <c r="X108" i="11" s="1"/>
  <c r="V70" i="11"/>
  <c r="T70" i="11"/>
  <c r="T115" i="11" s="1"/>
  <c r="R70" i="11"/>
  <c r="R108" i="11" s="1"/>
  <c r="P70" i="11"/>
  <c r="N70" i="11"/>
  <c r="K70" i="11"/>
  <c r="K115" i="11" s="1"/>
  <c r="K122" i="11" s="1"/>
  <c r="G70" i="11"/>
  <c r="E70" i="11"/>
  <c r="C70" i="11"/>
  <c r="DI69" i="11"/>
  <c r="DI107" i="11" s="1"/>
  <c r="DG69" i="11"/>
  <c r="DE69" i="11"/>
  <c r="DC69" i="11"/>
  <c r="DA69" i="11"/>
  <c r="CY69" i="11"/>
  <c r="CW69" i="11"/>
  <c r="CW107" i="11" s="1"/>
  <c r="CR69" i="11"/>
  <c r="CP69" i="11"/>
  <c r="CP114" i="11" s="1"/>
  <c r="CN69" i="11"/>
  <c r="CL69" i="11"/>
  <c r="CJ69" i="11"/>
  <c r="CJ114" i="11" s="1"/>
  <c r="CJ121" i="11" s="1"/>
  <c r="CH69" i="11"/>
  <c r="CH107" i="11" s="1"/>
  <c r="CF69" i="11"/>
  <c r="CF107" i="11" s="1"/>
  <c r="CD69" i="11"/>
  <c r="CB69" i="11"/>
  <c r="CB114" i="11" s="1"/>
  <c r="BZ69" i="11"/>
  <c r="BZ114" i="11" s="1"/>
  <c r="BX69" i="11"/>
  <c r="BV69" i="11"/>
  <c r="BT69" i="11"/>
  <c r="BR69" i="11"/>
  <c r="BR107" i="11" s="1"/>
  <c r="BP69" i="11"/>
  <c r="BN69" i="11"/>
  <c r="BL69" i="11"/>
  <c r="BJ69" i="11"/>
  <c r="BJ107" i="11" s="1"/>
  <c r="BH69" i="11"/>
  <c r="BF69" i="11"/>
  <c r="BD69" i="11"/>
  <c r="BB69" i="11"/>
  <c r="AZ69" i="11"/>
  <c r="AX69" i="11"/>
  <c r="AV69" i="11"/>
  <c r="AV114" i="11" s="1"/>
  <c r="AT69" i="11"/>
  <c r="AT107" i="11" s="1"/>
  <c r="AR69" i="11"/>
  <c r="AP69" i="11"/>
  <c r="AN69" i="11"/>
  <c r="AL69" i="11"/>
  <c r="AJ69" i="11"/>
  <c r="AH69" i="11"/>
  <c r="AF69" i="11"/>
  <c r="AD69" i="11"/>
  <c r="AB69" i="11"/>
  <c r="Z69" i="11"/>
  <c r="X69" i="11"/>
  <c r="V69" i="11"/>
  <c r="T69" i="11"/>
  <c r="R69" i="11"/>
  <c r="P69" i="11"/>
  <c r="N69" i="11"/>
  <c r="N114" i="11" s="1"/>
  <c r="K69" i="11"/>
  <c r="K107" i="11" s="1"/>
  <c r="G69" i="11"/>
  <c r="G107" i="11" s="1"/>
  <c r="E69" i="11"/>
  <c r="C69" i="11"/>
  <c r="C107" i="11" s="1"/>
  <c r="DI68" i="11"/>
  <c r="DI106" i="11" s="1"/>
  <c r="DG68" i="11"/>
  <c r="DE68" i="11"/>
  <c r="DC68" i="11"/>
  <c r="DA68" i="11"/>
  <c r="CY68" i="11"/>
  <c r="CW68" i="11"/>
  <c r="CU68" i="11"/>
  <c r="CU113" i="11" s="1"/>
  <c r="CR68" i="11"/>
  <c r="CR106" i="11"/>
  <c r="CP68" i="11"/>
  <c r="CP106" i="11" s="1"/>
  <c r="CN68" i="11"/>
  <c r="CL68" i="11"/>
  <c r="CL106" i="11" s="1"/>
  <c r="CJ68" i="11"/>
  <c r="CH68" i="11"/>
  <c r="CH106" i="11" s="1"/>
  <c r="CF68" i="11"/>
  <c r="CF106" i="11" s="1"/>
  <c r="CD68" i="11"/>
  <c r="CD106" i="11" s="1"/>
  <c r="CB68" i="11"/>
  <c r="CB106" i="11" s="1"/>
  <c r="BZ68" i="11"/>
  <c r="BX68" i="11"/>
  <c r="BV68" i="11"/>
  <c r="BV106" i="11" s="1"/>
  <c r="BT68" i="11"/>
  <c r="BR68" i="11"/>
  <c r="BR106" i="11" s="1"/>
  <c r="BP68" i="11"/>
  <c r="BN68" i="11"/>
  <c r="BN106" i="11" s="1"/>
  <c r="BL68" i="11"/>
  <c r="BL106" i="11" s="1"/>
  <c r="BJ68" i="11"/>
  <c r="BJ106" i="11" s="1"/>
  <c r="BH68" i="11"/>
  <c r="BF68" i="11"/>
  <c r="BD68" i="11"/>
  <c r="BB68" i="11"/>
  <c r="BB106" i="11" s="1"/>
  <c r="AZ68" i="11"/>
  <c r="AZ106" i="11" s="1"/>
  <c r="AX68" i="11"/>
  <c r="AV68" i="11"/>
  <c r="AT68" i="11"/>
  <c r="AT106" i="11" s="1"/>
  <c r="AR68" i="11"/>
  <c r="AR106" i="11" s="1"/>
  <c r="AP68" i="11"/>
  <c r="AP106" i="11"/>
  <c r="AN68" i="11"/>
  <c r="AL68" i="11"/>
  <c r="AJ68" i="11"/>
  <c r="AJ106" i="11" s="1"/>
  <c r="AH68" i="11"/>
  <c r="AF68" i="11"/>
  <c r="AD68" i="11"/>
  <c r="AD106" i="11" s="1"/>
  <c r="AB68" i="11"/>
  <c r="Z68" i="11"/>
  <c r="X68" i="11"/>
  <c r="V68" i="11"/>
  <c r="T68" i="11"/>
  <c r="R68" i="11"/>
  <c r="P68" i="11"/>
  <c r="N68" i="11"/>
  <c r="K68" i="11"/>
  <c r="G68" i="11"/>
  <c r="G106" i="11" s="1"/>
  <c r="E68" i="11"/>
  <c r="C68" i="11"/>
  <c r="C106" i="11" s="1"/>
  <c r="E67" i="11"/>
  <c r="DI64" i="11"/>
  <c r="DG64" i="11"/>
  <c r="DE64" i="11"/>
  <c r="DC64" i="11"/>
  <c r="DA64" i="11"/>
  <c r="DA109" i="11" s="1"/>
  <c r="CY64" i="11"/>
  <c r="CW64" i="11"/>
  <c r="CR64" i="11"/>
  <c r="CP64" i="11"/>
  <c r="CN64" i="11"/>
  <c r="CL64" i="11"/>
  <c r="CL109" i="11" s="1"/>
  <c r="CJ64" i="11"/>
  <c r="CH64" i="11"/>
  <c r="CF64" i="11"/>
  <c r="CF109" i="11" s="1"/>
  <c r="CD64" i="11"/>
  <c r="CB64" i="11"/>
  <c r="BZ64" i="11"/>
  <c r="BX64" i="11"/>
  <c r="BV64" i="11"/>
  <c r="BV109" i="11" s="1"/>
  <c r="BT64" i="11"/>
  <c r="BR64" i="11"/>
  <c r="BP64" i="11"/>
  <c r="BP109" i="11" s="1"/>
  <c r="BN64" i="11"/>
  <c r="BL64" i="11"/>
  <c r="BJ64" i="11"/>
  <c r="BH64" i="11"/>
  <c r="BF64" i="11"/>
  <c r="BF109" i="11" s="1"/>
  <c r="BD64" i="11"/>
  <c r="BB64" i="11"/>
  <c r="AZ64" i="11"/>
  <c r="AZ109" i="11" s="1"/>
  <c r="AX64" i="11"/>
  <c r="AV64" i="11"/>
  <c r="AT64" i="11"/>
  <c r="AR64" i="11"/>
  <c r="AP64" i="11"/>
  <c r="AP109" i="11" s="1"/>
  <c r="AN64" i="11"/>
  <c r="AL64" i="11"/>
  <c r="AJ64" i="11"/>
  <c r="AH64" i="11"/>
  <c r="AF64" i="11"/>
  <c r="AD64" i="11"/>
  <c r="Z64" i="11"/>
  <c r="X64" i="11"/>
  <c r="V64" i="11"/>
  <c r="R64" i="11"/>
  <c r="P64" i="11"/>
  <c r="M64" i="11"/>
  <c r="H64" i="11"/>
  <c r="H109" i="11" s="1"/>
  <c r="F64" i="11"/>
  <c r="D64" i="11"/>
  <c r="DJ63" i="11"/>
  <c r="DJ108" i="11" s="1"/>
  <c r="DH63" i="11"/>
  <c r="DH108" i="11" s="1"/>
  <c r="DF63" i="11"/>
  <c r="DD63" i="11"/>
  <c r="DB63" i="11"/>
  <c r="CZ63" i="11"/>
  <c r="CZ108" i="11" s="1"/>
  <c r="CX63" i="11"/>
  <c r="CV63" i="11"/>
  <c r="CQ63" i="11"/>
  <c r="CQ108" i="11" s="1"/>
  <c r="CQ122" i="11" s="1"/>
  <c r="CO63" i="11"/>
  <c r="CM63" i="11"/>
  <c r="CK63" i="11"/>
  <c r="CI63" i="11"/>
  <c r="CG63" i="11"/>
  <c r="CE63" i="11"/>
  <c r="CE108" i="11" s="1"/>
  <c r="CC63" i="11"/>
  <c r="CA63" i="11"/>
  <c r="BY63" i="11"/>
  <c r="BY108" i="11" s="1"/>
  <c r="BW63" i="11"/>
  <c r="BU63" i="11"/>
  <c r="BS63" i="11"/>
  <c r="BQ63" i="11"/>
  <c r="BQ108" i="11" s="1"/>
  <c r="BO63" i="11"/>
  <c r="BO108" i="11" s="1"/>
  <c r="BM63" i="11"/>
  <c r="BK63" i="11"/>
  <c r="BK108" i="11" s="1"/>
  <c r="BI63" i="11"/>
  <c r="BE63" i="11"/>
  <c r="BA63" i="11"/>
  <c r="AW63" i="11"/>
  <c r="AS63" i="11"/>
  <c r="AO63" i="11"/>
  <c r="AK63" i="11"/>
  <c r="AG63" i="11"/>
  <c r="AC63" i="11"/>
  <c r="Y63" i="11"/>
  <c r="U63" i="11"/>
  <c r="Q63" i="11"/>
  <c r="K63" i="11"/>
  <c r="G63" i="11"/>
  <c r="C63" i="11"/>
  <c r="DG62" i="11"/>
  <c r="DC62" i="11"/>
  <c r="CY62" i="11"/>
  <c r="CP62" i="11"/>
  <c r="CL62" i="11"/>
  <c r="CL107" i="11" s="1"/>
  <c r="CH62" i="11"/>
  <c r="CD62" i="11"/>
  <c r="CD107" i="11" s="1"/>
  <c r="BZ62" i="11"/>
  <c r="BV62" i="11"/>
  <c r="BV107" i="11" s="1"/>
  <c r="BR62" i="11"/>
  <c r="BN62" i="11"/>
  <c r="BN107" i="11" s="1"/>
  <c r="BJ62" i="11"/>
  <c r="BF62" i="11"/>
  <c r="BF107" i="11" s="1"/>
  <c r="BB62" i="11"/>
  <c r="AX62" i="11"/>
  <c r="AT62" i="11"/>
  <c r="AP62" i="11"/>
  <c r="AP107" i="11" s="1"/>
  <c r="AL62" i="11"/>
  <c r="AH62" i="11"/>
  <c r="AD62" i="11"/>
  <c r="Z62" i="11"/>
  <c r="V62" i="11"/>
  <c r="R62" i="11"/>
  <c r="M62" i="11"/>
  <c r="H62" i="11"/>
  <c r="D62" i="11"/>
  <c r="DH61" i="11"/>
  <c r="DD61" i="11"/>
  <c r="DD106" i="11" s="1"/>
  <c r="CZ61" i="11"/>
  <c r="CV61" i="11"/>
  <c r="CQ61" i="11"/>
  <c r="CM61" i="11"/>
  <c r="CI61" i="11"/>
  <c r="CE61" i="11"/>
  <c r="CA61" i="11"/>
  <c r="BW61" i="11"/>
  <c r="BS61" i="11"/>
  <c r="BS106" i="11" s="1"/>
  <c r="BO61" i="11"/>
  <c r="BK61" i="11"/>
  <c r="BG61" i="11"/>
  <c r="BC61" i="11"/>
  <c r="BC106" i="11" s="1"/>
  <c r="AY61" i="11"/>
  <c r="AY106" i="11" s="1"/>
  <c r="AU61" i="11"/>
  <c r="AM61" i="11"/>
  <c r="AI61" i="11"/>
  <c r="AI106" i="11" s="1"/>
  <c r="AI120" i="11" s="1"/>
  <c r="AE61" i="11"/>
  <c r="AA61" i="11"/>
  <c r="W61" i="11"/>
  <c r="S61" i="11"/>
  <c r="N61" i="11"/>
  <c r="E61" i="11"/>
  <c r="DI60" i="11"/>
  <c r="DI105" i="11" s="1"/>
  <c r="DE60" i="11"/>
  <c r="DE105" i="11" s="1"/>
  <c r="DA60" i="11"/>
  <c r="DA105" i="11" s="1"/>
  <c r="CW60" i="11"/>
  <c r="CW105" i="11" s="1"/>
  <c r="CR60" i="11"/>
  <c r="CR105" i="11" s="1"/>
  <c r="CN60" i="11"/>
  <c r="CJ60" i="11"/>
  <c r="CJ105" i="11" s="1"/>
  <c r="CJ119" i="11" s="1"/>
  <c r="CF60" i="11"/>
  <c r="CF105" i="11" s="1"/>
  <c r="CF119" i="11" s="1"/>
  <c r="CB60" i="11"/>
  <c r="CB105" i="11" s="1"/>
  <c r="BX60" i="11"/>
  <c r="BX105" i="11" s="1"/>
  <c r="BX119" i="11" s="1"/>
  <c r="BT60" i="11"/>
  <c r="BT105" i="11" s="1"/>
  <c r="BT119" i="11" s="1"/>
  <c r="BP60" i="11"/>
  <c r="BP105" i="11" s="1"/>
  <c r="BL60" i="11"/>
  <c r="BL105" i="11" s="1"/>
  <c r="BH60" i="11"/>
  <c r="BH105" i="11" s="1"/>
  <c r="BH119" i="11" s="1"/>
  <c r="BD60" i="11"/>
  <c r="BD105" i="11" s="1"/>
  <c r="BD119" i="11" s="1"/>
  <c r="AZ60" i="11"/>
  <c r="AZ105" i="11" s="1"/>
  <c r="AV60" i="11"/>
  <c r="AV105" i="11" s="1"/>
  <c r="AR60" i="11"/>
  <c r="AR105" i="11" s="1"/>
  <c r="AR119" i="11" s="1"/>
  <c r="AN60" i="11"/>
  <c r="AN105" i="11" s="1"/>
  <c r="AN119" i="11" s="1"/>
  <c r="AJ60" i="11"/>
  <c r="AJ105" i="11"/>
  <c r="AF60" i="11"/>
  <c r="AF105" i="11" s="1"/>
  <c r="X60" i="11"/>
  <c r="X105" i="11" s="1"/>
  <c r="P60" i="11"/>
  <c r="P105" i="11" s="1"/>
  <c r="F60" i="11"/>
  <c r="BP144" i="11"/>
  <c r="BL144" i="11"/>
  <c r="CW47" i="11"/>
  <c r="CW39" i="11"/>
  <c r="CU47" i="11"/>
  <c r="CU93" i="11" s="1"/>
  <c r="CU39" i="11"/>
  <c r="CU86" i="11" s="1"/>
  <c r="CS47" i="11"/>
  <c r="CW46" i="11"/>
  <c r="CW38" i="11"/>
  <c r="CU46" i="11"/>
  <c r="CU92" i="11" s="1"/>
  <c r="CU38" i="11"/>
  <c r="CU85" i="11" s="1"/>
  <c r="CS46" i="11"/>
  <c r="CW37" i="11"/>
  <c r="CW84" i="11" s="1"/>
  <c r="CU37" i="11"/>
  <c r="CU84" i="11" s="1"/>
  <c r="CS45" i="11"/>
  <c r="CW44" i="11"/>
  <c r="CU44" i="11"/>
  <c r="CU90" i="11" s="1"/>
  <c r="CU36" i="11"/>
  <c r="CU83" i="11" s="1"/>
  <c r="CS44" i="11"/>
  <c r="CX34" i="11"/>
  <c r="CW42" i="11"/>
  <c r="CV34" i="11"/>
  <c r="CU42" i="11"/>
  <c r="CT34" i="11"/>
  <c r="CS42" i="11"/>
  <c r="BY145" i="11"/>
  <c r="BQ145" i="11"/>
  <c r="BA145" i="11"/>
  <c r="AW145" i="11"/>
  <c r="AG145" i="11"/>
  <c r="Y145" i="11"/>
  <c r="CA144" i="11"/>
  <c r="AQ144" i="11"/>
  <c r="AI144" i="11"/>
  <c r="S144" i="11"/>
  <c r="BO143" i="11"/>
  <c r="AC143" i="11"/>
  <c r="AI142" i="11"/>
  <c r="AC142" i="11"/>
  <c r="U142" i="11"/>
  <c r="Q142" i="11"/>
  <c r="BG141" i="11"/>
  <c r="BC141" i="11"/>
  <c r="BA141" i="11"/>
  <c r="G114" i="11"/>
  <c r="AR114" i="11"/>
  <c r="BX114" i="11"/>
  <c r="DA114" i="11"/>
  <c r="AD115" i="11"/>
  <c r="BJ115" i="11"/>
  <c r="DG115" i="11"/>
  <c r="BH116" i="11"/>
  <c r="AA106" i="11"/>
  <c r="BO106" i="11"/>
  <c r="CC107" i="11"/>
  <c r="BM109" i="11"/>
  <c r="BQ109" i="11"/>
  <c r="U113" i="11"/>
  <c r="AG113" i="11"/>
  <c r="AK113" i="11"/>
  <c r="CC113" i="11"/>
  <c r="CV113" i="11"/>
  <c r="AA114" i="11"/>
  <c r="AI114" i="11"/>
  <c r="BG114" i="11"/>
  <c r="BW114" i="11"/>
  <c r="M115" i="11"/>
  <c r="Q115" i="11"/>
  <c r="CK115" i="11"/>
  <c r="CO115" i="11"/>
  <c r="DD115" i="11"/>
  <c r="AY116" i="11"/>
  <c r="BC116" i="11"/>
  <c r="CE116" i="11"/>
  <c r="CQ116" i="11"/>
  <c r="B116" i="11"/>
  <c r="J96" i="11"/>
  <c r="H245" i="9"/>
  <c r="B106" i="11"/>
  <c r="B113" i="11"/>
  <c r="CT63" i="11"/>
  <c r="I365" i="9"/>
  <c r="CW57" i="1"/>
  <c r="AD107" i="11"/>
  <c r="AD121" i="11" s="1"/>
  <c r="CY107" i="11"/>
  <c r="DC107" i="11"/>
  <c r="DC121" i="11" s="1"/>
  <c r="K108" i="11"/>
  <c r="R109" i="11"/>
  <c r="AX109" i="11"/>
  <c r="BZ109" i="11"/>
  <c r="CP109" i="11"/>
  <c r="X113" i="11"/>
  <c r="AR113" i="11"/>
  <c r="DI113" i="11"/>
  <c r="Z114" i="11"/>
  <c r="AP114" i="11"/>
  <c r="BV114" i="11"/>
  <c r="CY114" i="11"/>
  <c r="DC114" i="11"/>
  <c r="AB115" i="11"/>
  <c r="CB115" i="11"/>
  <c r="CR115" i="11"/>
  <c r="N116" i="11"/>
  <c r="AD116" i="11"/>
  <c r="BJ116" i="11"/>
  <c r="BN116" i="11"/>
  <c r="CV106" i="11"/>
  <c r="CV120" i="11" s="1"/>
  <c r="D107" i="11"/>
  <c r="D121" i="11" s="1"/>
  <c r="AI107" i="11"/>
  <c r="BW107" i="11"/>
  <c r="BW121" i="11" s="1"/>
  <c r="AS108" i="11"/>
  <c r="CK108" i="11"/>
  <c r="DD108" i="11"/>
  <c r="AI109" i="11"/>
  <c r="AI123" i="11" s="1"/>
  <c r="BC109" i="11"/>
  <c r="BC123" i="11" s="1"/>
  <c r="AA113" i="11"/>
  <c r="AI113" i="11"/>
  <c r="DF113" i="11"/>
  <c r="AG114" i="11"/>
  <c r="CK114" i="11"/>
  <c r="CV114" i="11"/>
  <c r="D115" i="11"/>
  <c r="AE115" i="11"/>
  <c r="AU115" i="11"/>
  <c r="CA115" i="11"/>
  <c r="CE115" i="11"/>
  <c r="U116" i="11"/>
  <c r="AK116" i="11"/>
  <c r="BA116" i="11"/>
  <c r="BQ116" i="11"/>
  <c r="CZ116" i="11"/>
  <c r="DH116" i="11"/>
  <c r="H248" i="9"/>
  <c r="B85" i="13"/>
  <c r="B84" i="13"/>
  <c r="B83" i="13"/>
  <c r="B79" i="13"/>
  <c r="B78" i="13"/>
  <c r="B77" i="13"/>
  <c r="B76" i="13"/>
  <c r="B75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F83" i="13"/>
  <c r="F75" i="13"/>
  <c r="H81" i="13"/>
  <c r="H80" i="13"/>
  <c r="H79" i="13"/>
  <c r="J85" i="13"/>
  <c r="J105" i="13" s="1"/>
  <c r="J84" i="13"/>
  <c r="J83" i="13"/>
  <c r="J79" i="13"/>
  <c r="J78" i="13"/>
  <c r="J77" i="13"/>
  <c r="J97" i="13" s="1"/>
  <c r="J76" i="13"/>
  <c r="J96" i="13" s="1"/>
  <c r="J75" i="13"/>
  <c r="L85" i="13"/>
  <c r="L84" i="13"/>
  <c r="L83" i="13"/>
  <c r="L82" i="13"/>
  <c r="L81" i="13"/>
  <c r="L80" i="13"/>
  <c r="L79" i="13"/>
  <c r="L78" i="13"/>
  <c r="L77" i="13"/>
  <c r="L76" i="13"/>
  <c r="L75" i="13"/>
  <c r="L74" i="13"/>
  <c r="L73" i="13"/>
  <c r="O84" i="13"/>
  <c r="O76" i="13"/>
  <c r="Q83" i="13"/>
  <c r="Q82" i="13"/>
  <c r="Q81" i="13"/>
  <c r="Q75" i="13"/>
  <c r="Q74" i="13"/>
  <c r="Q73" i="13"/>
  <c r="J48" i="13"/>
  <c r="Q48" i="13"/>
  <c r="H49" i="13"/>
  <c r="J49" i="13"/>
  <c r="L49" i="13"/>
  <c r="L89" i="13" s="1"/>
  <c r="Q49" i="13"/>
  <c r="J50" i="13"/>
  <c r="L50" i="13"/>
  <c r="Q50" i="13"/>
  <c r="Q116" i="13" s="1"/>
  <c r="H51" i="13"/>
  <c r="J51" i="13"/>
  <c r="Q51" i="13"/>
  <c r="H52" i="13"/>
  <c r="J52" i="13"/>
  <c r="L52" i="13"/>
  <c r="O52" i="13"/>
  <c r="Q52" i="13"/>
  <c r="J53" i="13"/>
  <c r="Q53" i="13"/>
  <c r="H54" i="13"/>
  <c r="J54" i="13"/>
  <c r="Q54" i="13"/>
  <c r="H55" i="13"/>
  <c r="J55" i="13"/>
  <c r="L55" i="13"/>
  <c r="O55" i="13"/>
  <c r="Q55" i="13"/>
  <c r="J56" i="13"/>
  <c r="Q56" i="13"/>
  <c r="H57" i="13"/>
  <c r="J57" i="13"/>
  <c r="Q57" i="13"/>
  <c r="H58" i="13"/>
  <c r="J58" i="13"/>
  <c r="L58" i="13"/>
  <c r="O58" i="13"/>
  <c r="Q58" i="13"/>
  <c r="J59" i="13"/>
  <c r="Q59" i="13"/>
  <c r="H60" i="13"/>
  <c r="H100" i="13" s="1"/>
  <c r="J60" i="13"/>
  <c r="Q60" i="13"/>
  <c r="J61" i="13"/>
  <c r="L61" i="13"/>
  <c r="Q61" i="13"/>
  <c r="Q101" i="13" s="1"/>
  <c r="J62" i="13"/>
  <c r="Q62" i="13"/>
  <c r="H63" i="13"/>
  <c r="J63" i="13"/>
  <c r="L63" i="13"/>
  <c r="Q63" i="13"/>
  <c r="J64" i="13"/>
  <c r="L64" i="13"/>
  <c r="L104" i="13" s="1"/>
  <c r="Q64" i="13"/>
  <c r="B68" i="13"/>
  <c r="D68" i="13"/>
  <c r="J68" i="13"/>
  <c r="L68" i="13"/>
  <c r="Q68" i="13"/>
  <c r="B69" i="13"/>
  <c r="D69" i="13"/>
  <c r="J69" i="13"/>
  <c r="L69" i="13"/>
  <c r="Q69" i="13"/>
  <c r="B70" i="13"/>
  <c r="B111" i="13" s="1"/>
  <c r="D70" i="13"/>
  <c r="J70" i="13"/>
  <c r="J111" i="13" s="1"/>
  <c r="L70" i="13"/>
  <c r="L111" i="13" s="1"/>
  <c r="Q70" i="13"/>
  <c r="Q90" i="13" s="1"/>
  <c r="B71" i="13"/>
  <c r="D71" i="13"/>
  <c r="J71" i="13"/>
  <c r="L71" i="13"/>
  <c r="Q71" i="13"/>
  <c r="B72" i="13"/>
  <c r="D72" i="13"/>
  <c r="J72" i="13"/>
  <c r="L72" i="13"/>
  <c r="Q72" i="13"/>
  <c r="B73" i="13"/>
  <c r="D73" i="13"/>
  <c r="J73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G83" i="13"/>
  <c r="G82" i="13"/>
  <c r="G75" i="13"/>
  <c r="G74" i="13"/>
  <c r="I81" i="13"/>
  <c r="I80" i="13"/>
  <c r="I79" i="13"/>
  <c r="I78" i="13"/>
  <c r="K85" i="13"/>
  <c r="K105" i="13"/>
  <c r="K84" i="13"/>
  <c r="K83" i="13"/>
  <c r="K82" i="13"/>
  <c r="K81" i="13"/>
  <c r="K80" i="13"/>
  <c r="K79" i="13"/>
  <c r="K78" i="13"/>
  <c r="K77" i="13"/>
  <c r="K76" i="13"/>
  <c r="K75" i="13"/>
  <c r="K74" i="13"/>
  <c r="K73" i="13"/>
  <c r="N85" i="13"/>
  <c r="N84" i="13"/>
  <c r="N83" i="13"/>
  <c r="N82" i="13"/>
  <c r="N81" i="13"/>
  <c r="N80" i="13"/>
  <c r="N79" i="13"/>
  <c r="N78" i="13"/>
  <c r="N77" i="13"/>
  <c r="N76" i="13"/>
  <c r="N75" i="13"/>
  <c r="N74" i="13"/>
  <c r="N73" i="13"/>
  <c r="P85" i="13"/>
  <c r="P105" i="13" s="1"/>
  <c r="P79" i="13"/>
  <c r="P99" i="13" s="1"/>
  <c r="P78" i="13"/>
  <c r="R85" i="13"/>
  <c r="R105" i="13" s="1"/>
  <c r="R84" i="13"/>
  <c r="R83" i="13"/>
  <c r="R78" i="13"/>
  <c r="R77" i="13"/>
  <c r="R76" i="13"/>
  <c r="R75" i="13"/>
  <c r="I48" i="13"/>
  <c r="K48" i="13"/>
  <c r="P48" i="13"/>
  <c r="R48" i="13"/>
  <c r="I49" i="13"/>
  <c r="I116" i="13" s="1"/>
  <c r="P49" i="13"/>
  <c r="R49" i="13"/>
  <c r="I50" i="13"/>
  <c r="K50" i="13"/>
  <c r="N50" i="13"/>
  <c r="P50" i="13"/>
  <c r="R50" i="13"/>
  <c r="I51" i="13"/>
  <c r="P51" i="13"/>
  <c r="R51" i="13"/>
  <c r="I52" i="13"/>
  <c r="K52" i="13"/>
  <c r="P52" i="13"/>
  <c r="R52" i="13"/>
  <c r="I53" i="13"/>
  <c r="K53" i="13"/>
  <c r="P53" i="13"/>
  <c r="R53" i="13"/>
  <c r="I54" i="13"/>
  <c r="P54" i="13"/>
  <c r="R54" i="13"/>
  <c r="I55" i="13"/>
  <c r="K55" i="13"/>
  <c r="N55" i="13"/>
  <c r="P55" i="13"/>
  <c r="R55" i="13"/>
  <c r="I56" i="13"/>
  <c r="K56" i="13"/>
  <c r="P56" i="13"/>
  <c r="R56" i="13"/>
  <c r="I57" i="13"/>
  <c r="P57" i="13"/>
  <c r="R57" i="13"/>
  <c r="I58" i="13"/>
  <c r="K58" i="13"/>
  <c r="K98" i="13" s="1"/>
  <c r="N58" i="13"/>
  <c r="P58" i="13"/>
  <c r="R58" i="13"/>
  <c r="I59" i="13"/>
  <c r="P59" i="13"/>
  <c r="R59" i="13"/>
  <c r="I60" i="13"/>
  <c r="P60" i="13"/>
  <c r="R60" i="13"/>
  <c r="I61" i="13"/>
  <c r="I101" i="13" s="1"/>
  <c r="K61" i="13"/>
  <c r="P61" i="13"/>
  <c r="R61" i="13"/>
  <c r="I62" i="13"/>
  <c r="K62" i="13"/>
  <c r="P62" i="13"/>
  <c r="R62" i="13"/>
  <c r="I63" i="13"/>
  <c r="P63" i="13"/>
  <c r="R63" i="13"/>
  <c r="I64" i="13"/>
  <c r="K64" i="13"/>
  <c r="N64" i="13"/>
  <c r="P64" i="13"/>
  <c r="R64" i="13"/>
  <c r="C68" i="13"/>
  <c r="E68" i="13"/>
  <c r="I68" i="13"/>
  <c r="I111" i="13" s="1"/>
  <c r="K68" i="13"/>
  <c r="N68" i="13"/>
  <c r="C69" i="13"/>
  <c r="E69" i="13"/>
  <c r="I69" i="13"/>
  <c r="K69" i="13"/>
  <c r="N69" i="13"/>
  <c r="C70" i="13"/>
  <c r="E70" i="13"/>
  <c r="I70" i="13"/>
  <c r="K70" i="13"/>
  <c r="N70" i="13"/>
  <c r="C71" i="13"/>
  <c r="E71" i="13"/>
  <c r="I71" i="13"/>
  <c r="K71" i="13"/>
  <c r="N71" i="13"/>
  <c r="C72" i="13"/>
  <c r="E72" i="13"/>
  <c r="I72" i="13"/>
  <c r="K72" i="13"/>
  <c r="N72" i="13"/>
  <c r="C73" i="13"/>
  <c r="E73" i="13"/>
  <c r="I73" i="13"/>
  <c r="H11" i="14"/>
  <c r="H13" i="14" s="1"/>
  <c r="J11" i="14"/>
  <c r="BA11" i="14"/>
  <c r="BA13" i="14"/>
  <c r="BC11" i="14"/>
  <c r="BC13" i="14" s="1"/>
  <c r="H12" i="14"/>
  <c r="AZ11" i="14"/>
  <c r="AZ13" i="14" s="1"/>
  <c r="BB11" i="14"/>
  <c r="BB13" i="14" s="1"/>
  <c r="L3" i="14"/>
  <c r="CT3" i="14"/>
  <c r="CT5" i="14"/>
  <c r="CV3" i="14"/>
  <c r="CV5" i="14" s="1"/>
  <c r="CX3" i="14"/>
  <c r="CX5" i="14" s="1"/>
  <c r="CM5" i="14"/>
  <c r="CO5" i="14"/>
  <c r="CQ5" i="14"/>
  <c r="BB62" i="4"/>
  <c r="BB108" i="4"/>
  <c r="BF47" i="2"/>
  <c r="BJ47" i="2"/>
  <c r="BL29" i="2"/>
  <c r="BL43" i="2" s="1"/>
  <c r="AW29" i="2"/>
  <c r="AW43" i="2" s="1"/>
  <c r="BH27" i="2"/>
  <c r="BH41" i="2" s="1"/>
  <c r="BL23" i="2"/>
  <c r="BL37" i="2" s="1"/>
  <c r="BN21" i="2"/>
  <c r="BN35" i="2" s="1"/>
  <c r="BL21" i="2"/>
  <c r="BL35" i="2" s="1"/>
  <c r="G51" i="2"/>
  <c r="G53" i="2"/>
  <c r="H9" i="2"/>
  <c r="H53" i="2" s="1"/>
  <c r="S71" i="2"/>
  <c r="E61" i="5"/>
  <c r="G116" i="4"/>
  <c r="I144" i="4"/>
  <c r="G155" i="4"/>
  <c r="G157" i="4"/>
  <c r="BK261" i="9"/>
  <c r="BK404" i="9" s="1"/>
  <c r="BK262" i="9"/>
  <c r="BK265" i="9"/>
  <c r="BK266" i="9"/>
  <c r="BK269" i="9"/>
  <c r="BK412" i="9"/>
  <c r="BK270" i="9"/>
  <c r="BK273" i="9"/>
  <c r="BK274" i="9"/>
  <c r="BK417" i="9" s="1"/>
  <c r="BK259" i="9"/>
  <c r="BK260" i="9"/>
  <c r="BK263" i="9"/>
  <c r="BK264" i="9"/>
  <c r="BK267" i="9"/>
  <c r="BK410" i="9" s="1"/>
  <c r="BK268" i="9"/>
  <c r="BK271" i="9"/>
  <c r="BK272" i="9"/>
  <c r="BC197" i="9"/>
  <c r="BC200" i="9"/>
  <c r="BC204" i="9"/>
  <c r="BC205" i="9"/>
  <c r="BC208" i="9"/>
  <c r="BC212" i="9"/>
  <c r="BC213" i="9"/>
  <c r="BC199" i="9"/>
  <c r="BC203" i="9"/>
  <c r="BC206" i="9"/>
  <c r="BC207" i="9"/>
  <c r="BC210" i="9"/>
  <c r="BC211" i="9"/>
  <c r="BA277" i="9"/>
  <c r="BA278" i="9"/>
  <c r="BA279" i="9"/>
  <c r="BA280" i="9"/>
  <c r="BA281" i="9"/>
  <c r="BA282" i="9"/>
  <c r="BA283" i="9"/>
  <c r="BA285" i="9"/>
  <c r="BA286" i="9"/>
  <c r="BA287" i="9"/>
  <c r="BA288" i="9"/>
  <c r="BA289" i="9"/>
  <c r="BA290" i="9"/>
  <c r="BA291" i="9"/>
  <c r="BA293" i="9"/>
  <c r="BA294" i="9"/>
  <c r="BB277" i="9"/>
  <c r="BB279" i="9"/>
  <c r="BB280" i="9"/>
  <c r="BB281" i="9"/>
  <c r="BB282" i="9"/>
  <c r="BB283" i="9"/>
  <c r="BB284" i="9"/>
  <c r="BB285" i="9"/>
  <c r="BB286" i="9"/>
  <c r="BB287" i="9"/>
  <c r="BB288" i="9"/>
  <c r="BB289" i="9"/>
  <c r="BB290" i="9"/>
  <c r="BB291" i="9"/>
  <c r="BB292" i="9"/>
  <c r="BB293" i="9"/>
  <c r="BB294" i="9"/>
  <c r="L57" i="10"/>
  <c r="J57" i="10"/>
  <c r="I226" i="10"/>
  <c r="G246" i="9"/>
  <c r="G248" i="9"/>
  <c r="G250" i="9"/>
  <c r="G252" i="9"/>
  <c r="G111" i="9"/>
  <c r="G280" i="9" s="1"/>
  <c r="I220" i="10"/>
  <c r="I221" i="10"/>
  <c r="J52" i="10"/>
  <c r="I222" i="10"/>
  <c r="J53" i="10"/>
  <c r="I223" i="10"/>
  <c r="J54" i="10"/>
  <c r="I224" i="10"/>
  <c r="J55" i="10"/>
  <c r="I225" i="10"/>
  <c r="J56" i="10"/>
  <c r="J12" i="10"/>
  <c r="J14" i="10"/>
  <c r="L58" i="10"/>
  <c r="J58" i="10"/>
  <c r="I227" i="10"/>
  <c r="I228" i="10"/>
  <c r="J59" i="10"/>
  <c r="I229" i="10"/>
  <c r="J60" i="10"/>
  <c r="I230" i="10"/>
  <c r="J61" i="10"/>
  <c r="I231" i="10"/>
  <c r="J62" i="10"/>
  <c r="I232" i="10"/>
  <c r="J63" i="10"/>
  <c r="I233" i="10"/>
  <c r="J64" i="10"/>
  <c r="I235" i="10"/>
  <c r="J66" i="10"/>
  <c r="B447" i="10"/>
  <c r="D195" i="10"/>
  <c r="D358" i="10"/>
  <c r="D196" i="10"/>
  <c r="D359" i="10" s="1"/>
  <c r="D130" i="11"/>
  <c r="D144" i="11" s="1"/>
  <c r="L25" i="11"/>
  <c r="L43" i="11"/>
  <c r="I152" i="11"/>
  <c r="CT148" i="11"/>
  <c r="CY55" i="11"/>
  <c r="CV55" i="11"/>
  <c r="CW54" i="11"/>
  <c r="CW99" i="11" s="1"/>
  <c r="CV53" i="11"/>
  <c r="CW52" i="11"/>
  <c r="CW97" i="11" s="1"/>
  <c r="DA96" i="11"/>
  <c r="DH152" i="11"/>
  <c r="DB152" i="11"/>
  <c r="DD152" i="11"/>
  <c r="DG152" i="11"/>
  <c r="CZ152" i="11"/>
  <c r="CZ93" i="11"/>
  <c r="CZ138" i="11" s="1"/>
  <c r="P145" i="11"/>
  <c r="AL143" i="11"/>
  <c r="BZ141" i="11"/>
  <c r="BB141" i="11"/>
  <c r="H127" i="11"/>
  <c r="H141" i="11" s="1"/>
  <c r="C129" i="11"/>
  <c r="C130" i="11"/>
  <c r="F130" i="11"/>
  <c r="H130" i="11"/>
  <c r="I148" i="11"/>
  <c r="CU148" i="11"/>
  <c r="DJ152" i="11"/>
  <c r="DC152" i="11"/>
  <c r="DE152" i="11"/>
  <c r="DA152" i="11"/>
  <c r="CQ152" i="11"/>
  <c r="CP152" i="11"/>
  <c r="CO152" i="11"/>
  <c r="CN152" i="11"/>
  <c r="K152" i="11"/>
  <c r="BZ143" i="11"/>
  <c r="BP143" i="11"/>
  <c r="AZ141" i="11"/>
  <c r="P141" i="11"/>
  <c r="I241" i="12"/>
  <c r="I240" i="12"/>
  <c r="DI151" i="11"/>
  <c r="DG151" i="11"/>
  <c r="DF151" i="11"/>
  <c r="CY43" i="11"/>
  <c r="CP151" i="11"/>
  <c r="CM151" i="11"/>
  <c r="I213" i="12"/>
  <c r="F22" i="5"/>
  <c r="F61" i="5"/>
  <c r="DH151" i="11"/>
  <c r="DJ151" i="11"/>
  <c r="DC151" i="11"/>
  <c r="DE151" i="11"/>
  <c r="DF89" i="11"/>
  <c r="CZ151" i="11"/>
  <c r="DA151" i="11"/>
  <c r="CX89" i="11"/>
  <c r="CR151" i="11"/>
  <c r="CV43" i="11"/>
  <c r="CN151" i="11"/>
  <c r="I238" i="12"/>
  <c r="F16" i="5"/>
  <c r="M55" i="13"/>
  <c r="M53" i="13"/>
  <c r="M51" i="13"/>
  <c r="M91" i="13" s="1"/>
  <c r="M85" i="13"/>
  <c r="M83" i="13"/>
  <c r="M81" i="13"/>
  <c r="M79" i="13"/>
  <c r="M77" i="13"/>
  <c r="M75" i="13"/>
  <c r="M73" i="13"/>
  <c r="M71" i="13"/>
  <c r="M69" i="13"/>
  <c r="D65" i="5"/>
  <c r="M60" i="13"/>
  <c r="M58" i="13"/>
  <c r="M56" i="13"/>
  <c r="M84" i="13"/>
  <c r="M82" i="13"/>
  <c r="M80" i="13"/>
  <c r="M78" i="13"/>
  <c r="M76" i="13"/>
  <c r="M74" i="13"/>
  <c r="M72" i="13"/>
  <c r="M70" i="13"/>
  <c r="D8" i="5"/>
  <c r="D17" i="5"/>
  <c r="D23" i="5"/>
  <c r="D66" i="5" s="1"/>
  <c r="D31" i="5"/>
  <c r="D62" i="5"/>
  <c r="F62" i="5" s="1"/>
  <c r="L150" i="11"/>
  <c r="G279" i="9"/>
  <c r="AP63" i="1"/>
  <c r="CT12" i="1"/>
  <c r="CT56" i="1" s="1"/>
  <c r="CN56" i="1"/>
  <c r="DF26" i="1"/>
  <c r="DF40" i="1" s="1"/>
  <c r="F67" i="1"/>
  <c r="L11" i="1"/>
  <c r="L55" i="1" s="1"/>
  <c r="BZ67" i="1"/>
  <c r="BZ68" i="1"/>
  <c r="I54" i="1"/>
  <c r="I68" i="1" s="1"/>
  <c r="I25" i="1"/>
  <c r="I39" i="1" s="1"/>
  <c r="CV14" i="1"/>
  <c r="CP28" i="1"/>
  <c r="CP42" i="1" s="1"/>
  <c r="DG52" i="1"/>
  <c r="DB53" i="1"/>
  <c r="DB67" i="1" s="1"/>
  <c r="G63" i="1"/>
  <c r="I53" i="1"/>
  <c r="BP70" i="1"/>
  <c r="AJ69" i="1"/>
  <c r="BS72" i="1"/>
  <c r="DB58" i="1"/>
  <c r="DI57" i="1"/>
  <c r="CQ27" i="1"/>
  <c r="CQ41" i="1" s="1"/>
  <c r="DG29" i="1"/>
  <c r="DG43" i="1" s="1"/>
  <c r="E71" i="1"/>
  <c r="CV10" i="1"/>
  <c r="CV54" i="1" s="1"/>
  <c r="BX71" i="1"/>
  <c r="BP71" i="1"/>
  <c r="BD71" i="1"/>
  <c r="CH67" i="1"/>
  <c r="AS66" i="1"/>
  <c r="AS67" i="1"/>
  <c r="K55" i="1"/>
  <c r="CO27" i="1"/>
  <c r="CO41" i="1" s="1"/>
  <c r="DG26" i="1"/>
  <c r="DG40" i="1" s="1"/>
  <c r="T71" i="1"/>
  <c r="AS70" i="1"/>
  <c r="CP25" i="1"/>
  <c r="CP39" i="1" s="1"/>
  <c r="CP58" i="1"/>
  <c r="CP72" i="1" s="1"/>
  <c r="CR28" i="1"/>
  <c r="CR42" i="1" s="1"/>
  <c r="CQ28" i="1"/>
  <c r="CQ42" i="1" s="1"/>
  <c r="AT71" i="1"/>
  <c r="BX69" i="1"/>
  <c r="AZ69" i="1"/>
  <c r="Z69" i="1"/>
  <c r="N71" i="1"/>
  <c r="BH70" i="1"/>
  <c r="BS69" i="1"/>
  <c r="BT63" i="1"/>
  <c r="CF72" i="1"/>
  <c r="BC72" i="1"/>
  <c r="O72" i="1"/>
  <c r="CA69" i="1"/>
  <c r="BP67" i="1"/>
  <c r="BS63" i="1"/>
  <c r="AF72" i="1"/>
  <c r="CC72" i="1"/>
  <c r="Q71" i="1"/>
  <c r="AI70" i="1"/>
  <c r="BJ71" i="1"/>
  <c r="AY71" i="1"/>
  <c r="AS71" i="1"/>
  <c r="V71" i="1"/>
  <c r="CG68" i="1"/>
  <c r="CL64" i="1"/>
  <c r="BL64" i="1"/>
  <c r="BF64" i="1"/>
  <c r="CZ20" i="1"/>
  <c r="CZ34" i="1" s="1"/>
  <c r="N65" i="1"/>
  <c r="BI64" i="1"/>
  <c r="CP49" i="1"/>
  <c r="BH64" i="1"/>
  <c r="BE64" i="1"/>
  <c r="AQ66" i="1"/>
  <c r="AL65" i="1"/>
  <c r="AP64" i="1"/>
  <c r="K49" i="1"/>
  <c r="AP67" i="1"/>
  <c r="BZ65" i="1"/>
  <c r="BL148" i="4"/>
  <c r="BO110" i="4"/>
  <c r="BO109" i="4"/>
  <c r="BQ115" i="11"/>
  <c r="BH121" i="11"/>
  <c r="BO54" i="2"/>
  <c r="BJ50" i="2"/>
  <c r="BJ21" i="2"/>
  <c r="BJ35" i="2" s="1"/>
  <c r="BN65" i="1"/>
  <c r="AX65" i="1"/>
  <c r="Z66" i="1"/>
  <c r="R66" i="1"/>
  <c r="CW93" i="11"/>
  <c r="J90" i="11"/>
  <c r="AK68" i="2"/>
  <c r="Z70" i="2"/>
  <c r="BI127" i="4"/>
  <c r="BI68" i="4"/>
  <c r="BI69" i="4"/>
  <c r="C63" i="1"/>
  <c r="E74" i="5"/>
  <c r="G74" i="5" s="1"/>
  <c r="CW92" i="11"/>
  <c r="X114" i="11"/>
  <c r="BY113" i="11"/>
  <c r="BY106" i="11"/>
  <c r="BM19" i="2"/>
  <c r="BM33" i="2" s="1"/>
  <c r="BM48" i="2"/>
  <c r="BK53" i="2"/>
  <c r="CZ51" i="1"/>
  <c r="AM70" i="1"/>
  <c r="CW45" i="10"/>
  <c r="BT106" i="11"/>
  <c r="BT113" i="11"/>
  <c r="BT120" i="11" s="1"/>
  <c r="AU109" i="11"/>
  <c r="F674" i="6"/>
  <c r="BL49" i="2"/>
  <c r="BL63" i="2" s="1"/>
  <c r="BC25" i="4"/>
  <c r="AY130" i="4"/>
  <c r="AY71" i="4"/>
  <c r="AY72" i="4"/>
  <c r="AY129" i="4"/>
  <c r="BH70" i="4"/>
  <c r="BH156" i="4"/>
  <c r="AW115" i="11"/>
  <c r="K93" i="13"/>
  <c r="K113" i="11"/>
  <c r="BG108" i="11"/>
  <c r="BW108" i="11"/>
  <c r="CM108" i="11"/>
  <c r="DF108" i="11"/>
  <c r="CF108" i="11"/>
  <c r="BL109" i="11"/>
  <c r="BL123" i="11" s="1"/>
  <c r="DI116" i="11"/>
  <c r="BB35" i="4"/>
  <c r="AX81" i="4"/>
  <c r="AX82" i="4"/>
  <c r="I182" i="9"/>
  <c r="I184" i="9"/>
  <c r="I347" i="9" s="1"/>
  <c r="I178" i="9"/>
  <c r="I341" i="9" s="1"/>
  <c r="I381" i="9" s="1"/>
  <c r="I190" i="9"/>
  <c r="I353" i="9" s="1"/>
  <c r="I176" i="9"/>
  <c r="J5" i="9"/>
  <c r="I192" i="9"/>
  <c r="I180" i="9"/>
  <c r="I188" i="9"/>
  <c r="I186" i="9"/>
  <c r="I181" i="9"/>
  <c r="I189" i="9"/>
  <c r="I187" i="9"/>
  <c r="I179" i="9"/>
  <c r="I185" i="9"/>
  <c r="I177" i="9"/>
  <c r="I340" i="9" s="1"/>
  <c r="BI115" i="11"/>
  <c r="AM114" i="11"/>
  <c r="AL106" i="11"/>
  <c r="DA108" i="11"/>
  <c r="CF115" i="11"/>
  <c r="G67" i="1"/>
  <c r="AJ66" i="2"/>
  <c r="BK55" i="2"/>
  <c r="BK70" i="2" s="1"/>
  <c r="AV53" i="2"/>
  <c r="T96" i="4"/>
  <c r="AX139" i="4"/>
  <c r="BI119" i="4"/>
  <c r="BH57" i="4"/>
  <c r="BX66" i="1"/>
  <c r="E420" i="9"/>
  <c r="M106" i="11"/>
  <c r="N108" i="11"/>
  <c r="N115" i="11"/>
  <c r="AS67" i="2"/>
  <c r="AX54" i="2"/>
  <c r="BE51" i="2"/>
  <c r="C658" i="6"/>
  <c r="W107" i="11"/>
  <c r="DC106" i="11"/>
  <c r="CJ107" i="11"/>
  <c r="AO114" i="11"/>
  <c r="BU114" i="11"/>
  <c r="AJ71" i="2"/>
  <c r="BG56" i="2"/>
  <c r="BJ22" i="2"/>
  <c r="BJ36" i="2" s="1"/>
  <c r="BJ51" i="2"/>
  <c r="J30" i="4"/>
  <c r="J13" i="4"/>
  <c r="G59" i="4"/>
  <c r="BF85" i="4"/>
  <c r="BF143" i="4"/>
  <c r="AT115" i="11"/>
  <c r="AT122" i="11" s="1"/>
  <c r="BZ108" i="11"/>
  <c r="BZ122" i="11" s="1"/>
  <c r="BZ115" i="11"/>
  <c r="H116" i="11"/>
  <c r="AV51" i="2"/>
  <c r="AV65" i="2"/>
  <c r="AZ7" i="2"/>
  <c r="BC24" i="4"/>
  <c r="AY70" i="4"/>
  <c r="BC114" i="11"/>
  <c r="CL108" i="11"/>
  <c r="CL115" i="11"/>
  <c r="J12" i="11"/>
  <c r="I61" i="11"/>
  <c r="CU62" i="11"/>
  <c r="AU106" i="11"/>
  <c r="AU120" i="11" s="1"/>
  <c r="L5" i="1"/>
  <c r="L49" i="1" s="1"/>
  <c r="J5" i="1"/>
  <c r="I49" i="1"/>
  <c r="AB66" i="2"/>
  <c r="AB67" i="2"/>
  <c r="I22" i="2"/>
  <c r="I36" i="2" s="1"/>
  <c r="BJ54" i="2"/>
  <c r="BG52" i="2"/>
  <c r="G53" i="4"/>
  <c r="G110" i="4"/>
  <c r="G111" i="4"/>
  <c r="J6" i="4"/>
  <c r="H6" i="4"/>
  <c r="H53" i="4" s="1"/>
  <c r="G52" i="4"/>
  <c r="BL137" i="4"/>
  <c r="BG132" i="4"/>
  <c r="BH65" i="4"/>
  <c r="BH123" i="4"/>
  <c r="AZ18" i="4"/>
  <c r="AV123" i="4"/>
  <c r="AV122" i="4"/>
  <c r="AV64" i="4"/>
  <c r="AV65" i="4"/>
  <c r="CA109" i="11"/>
  <c r="I598" i="6"/>
  <c r="J598" i="6" s="1"/>
  <c r="C661" i="6"/>
  <c r="BE108" i="11"/>
  <c r="CW90" i="11"/>
  <c r="Z115" i="11"/>
  <c r="Z122" i="11" s="1"/>
  <c r="CE106" i="11"/>
  <c r="CE113" i="11"/>
  <c r="DD107" i="11"/>
  <c r="DD114" i="11"/>
  <c r="DD121" i="11" s="1"/>
  <c r="J100" i="11"/>
  <c r="AM65" i="2"/>
  <c r="AM66" i="2"/>
  <c r="BI20" i="2"/>
  <c r="BI34" i="2" s="1"/>
  <c r="BI49" i="2"/>
  <c r="BC5" i="2"/>
  <c r="AY49" i="2"/>
  <c r="AY63" i="2" s="1"/>
  <c r="AY21" i="2"/>
  <c r="AY35" i="2" s="1"/>
  <c r="H14" i="4"/>
  <c r="H61" i="4" s="1"/>
  <c r="DF53" i="1"/>
  <c r="DA53" i="1"/>
  <c r="C69" i="1"/>
  <c r="J10" i="2"/>
  <c r="J54" i="2" s="1"/>
  <c r="BK52" i="2"/>
  <c r="BB8" i="2"/>
  <c r="BB23" i="2" s="1"/>
  <c r="BB37" i="2" s="1"/>
  <c r="AX52" i="2"/>
  <c r="BI51" i="2"/>
  <c r="BI65" i="2" s="1"/>
  <c r="I63" i="4"/>
  <c r="AV131" i="4"/>
  <c r="I143" i="4"/>
  <c r="I85" i="4"/>
  <c r="AX138" i="4"/>
  <c r="BG135" i="4"/>
  <c r="BG136" i="4"/>
  <c r="BG78" i="4"/>
  <c r="BG77" i="4"/>
  <c r="E15" i="8"/>
  <c r="CW109" i="11"/>
  <c r="CW114" i="11"/>
  <c r="I28" i="1"/>
  <c r="I42" i="1" s="1"/>
  <c r="AR64" i="2"/>
  <c r="AI66" i="2"/>
  <c r="BF58" i="2"/>
  <c r="BM57" i="2"/>
  <c r="AX26" i="2"/>
  <c r="AX40" i="2" s="1"/>
  <c r="BF30" i="2"/>
  <c r="BF44" i="2" s="1"/>
  <c r="BI425" i="9"/>
  <c r="O401" i="9"/>
  <c r="O421" i="9"/>
  <c r="CV107" i="11"/>
  <c r="H64" i="1"/>
  <c r="AD65" i="2"/>
  <c r="I25" i="2"/>
  <c r="I39" i="2" s="1"/>
  <c r="I54" i="2"/>
  <c r="BM58" i="2"/>
  <c r="AY28" i="2"/>
  <c r="AY42" i="2" s="1"/>
  <c r="AY57" i="2"/>
  <c r="BC14" i="2"/>
  <c r="BC57" i="2" s="1"/>
  <c r="E96" i="4"/>
  <c r="G50" i="4"/>
  <c r="I116" i="4"/>
  <c r="I53" i="4"/>
  <c r="I69" i="4"/>
  <c r="I70" i="4"/>
  <c r="I157" i="4"/>
  <c r="BC31" i="4"/>
  <c r="AY77" i="4"/>
  <c r="AX133" i="4"/>
  <c r="AX134" i="4"/>
  <c r="AX75" i="4"/>
  <c r="BB29" i="4"/>
  <c r="BM121" i="4"/>
  <c r="BG63" i="4"/>
  <c r="BG64" i="4"/>
  <c r="BG122" i="4"/>
  <c r="CK70" i="1"/>
  <c r="CK71" i="1"/>
  <c r="D644" i="6"/>
  <c r="N107" i="11"/>
  <c r="N121" i="11" s="1"/>
  <c r="AD108" i="11"/>
  <c r="BJ108" i="11"/>
  <c r="CP108" i="11"/>
  <c r="AP115" i="11"/>
  <c r="I21" i="1"/>
  <c r="I35" i="1"/>
  <c r="I22" i="1"/>
  <c r="I36" i="1" s="1"/>
  <c r="H13" i="2"/>
  <c r="G56" i="2"/>
  <c r="P64" i="2"/>
  <c r="BB14" i="2"/>
  <c r="BJ20" i="2"/>
  <c r="BJ34" i="2" s="1"/>
  <c r="BJ49" i="2"/>
  <c r="BJ64" i="2" s="1"/>
  <c r="J42" i="4"/>
  <c r="AZ32" i="4"/>
  <c r="AV136" i="4"/>
  <c r="AZ25" i="4"/>
  <c r="AV129" i="4"/>
  <c r="AV71" i="4"/>
  <c r="BK66" i="4"/>
  <c r="BM114" i="4"/>
  <c r="BO53" i="4"/>
  <c r="BO154" i="4"/>
  <c r="BO112" i="4"/>
  <c r="BI53" i="4"/>
  <c r="BI112" i="4"/>
  <c r="F653" i="6"/>
  <c r="B39" i="8"/>
  <c r="G65" i="1"/>
  <c r="BA15" i="2"/>
  <c r="AW58" i="2"/>
  <c r="AV55" i="2"/>
  <c r="AZ11" i="2"/>
  <c r="AY53" i="2"/>
  <c r="AY67" i="2" s="1"/>
  <c r="AA96" i="4"/>
  <c r="G119" i="4"/>
  <c r="J16" i="4"/>
  <c r="H16" i="4"/>
  <c r="G62" i="4"/>
  <c r="G120" i="4"/>
  <c r="B153" i="3"/>
  <c r="BH154" i="4"/>
  <c r="BD3" i="4"/>
  <c r="BD163" i="4" s="1"/>
  <c r="BE69" i="4"/>
  <c r="BE127" i="4"/>
  <c r="BE68" i="4"/>
  <c r="AX125" i="4"/>
  <c r="BA17" i="4"/>
  <c r="BO118" i="4"/>
  <c r="BO60" i="4"/>
  <c r="AY115" i="4"/>
  <c r="BF114" i="4"/>
  <c r="BO54" i="4"/>
  <c r="O71" i="1"/>
  <c r="B43" i="8"/>
  <c r="F70" i="2"/>
  <c r="BM25" i="2"/>
  <c r="BM39" i="2" s="1"/>
  <c r="BE23" i="2"/>
  <c r="BE37" i="2" s="1"/>
  <c r="BB51" i="2"/>
  <c r="BE50" i="2"/>
  <c r="BE65" i="2" s="1"/>
  <c r="AI96" i="4"/>
  <c r="G121" i="4"/>
  <c r="G63" i="4"/>
  <c r="J18" i="4"/>
  <c r="BJ91" i="4"/>
  <c r="BO137" i="4"/>
  <c r="BN133" i="4"/>
  <c r="BL130" i="4"/>
  <c r="DD55" i="1"/>
  <c r="DD69" i="1" s="1"/>
  <c r="DD26" i="1"/>
  <c r="DD40" i="1" s="1"/>
  <c r="DI25" i="1"/>
  <c r="DI39" i="1" s="1"/>
  <c r="DI26" i="1"/>
  <c r="DI40" i="1" s="1"/>
  <c r="DI54" i="1"/>
  <c r="DI69" i="1" s="1"/>
  <c r="BS71" i="1"/>
  <c r="BV65" i="1"/>
  <c r="BV66" i="1"/>
  <c r="AW65" i="1"/>
  <c r="AG65" i="1"/>
  <c r="Q65" i="1"/>
  <c r="D356" i="9"/>
  <c r="G240" i="9"/>
  <c r="H73" i="9"/>
  <c r="H240" i="9" s="1"/>
  <c r="E434" i="9"/>
  <c r="E414" i="9"/>
  <c r="C66" i="1"/>
  <c r="BB11" i="2"/>
  <c r="AX55" i="2"/>
  <c r="BG49" i="2"/>
  <c r="BG63" i="2" s="1"/>
  <c r="B17" i="5"/>
  <c r="AM99" i="4"/>
  <c r="AQ96" i="4"/>
  <c r="AS99" i="4"/>
  <c r="H5" i="4"/>
  <c r="G54" i="4"/>
  <c r="G112" i="4"/>
  <c r="I145" i="4"/>
  <c r="I158" i="4"/>
  <c r="I87" i="4"/>
  <c r="AV85" i="4"/>
  <c r="BJ136" i="4"/>
  <c r="BJ78" i="4"/>
  <c r="BL126" i="4"/>
  <c r="BO124" i="4"/>
  <c r="BO66" i="4"/>
  <c r="BI125" i="4"/>
  <c r="BG119" i="4"/>
  <c r="BG61" i="4"/>
  <c r="BE154" i="4"/>
  <c r="G242" i="9"/>
  <c r="J75" i="9"/>
  <c r="B351" i="9"/>
  <c r="B391" i="9" s="1"/>
  <c r="B371" i="9"/>
  <c r="B363" i="9"/>
  <c r="H374" i="9"/>
  <c r="E350" i="9"/>
  <c r="E390" i="9" s="1"/>
  <c r="C349" i="9"/>
  <c r="C369" i="9"/>
  <c r="E366" i="9"/>
  <c r="E346" i="9"/>
  <c r="M443" i="9"/>
  <c r="M463" i="9"/>
  <c r="R435" i="9"/>
  <c r="R455" i="9"/>
  <c r="AI434" i="9"/>
  <c r="AI454" i="9"/>
  <c r="AC453" i="9"/>
  <c r="AX425" i="9"/>
  <c r="AX445" i="9"/>
  <c r="V424" i="9"/>
  <c r="N424" i="9"/>
  <c r="N444" i="9"/>
  <c r="I56" i="1"/>
  <c r="J12" i="1"/>
  <c r="J56" i="1" s="1"/>
  <c r="AF72" i="2"/>
  <c r="BE27" i="2"/>
  <c r="BE41" i="2" s="1"/>
  <c r="BC13" i="2"/>
  <c r="BC27" i="2" s="1"/>
  <c r="BC41" i="2" s="1"/>
  <c r="AY56" i="2"/>
  <c r="AY71" i="2" s="1"/>
  <c r="AV49" i="2"/>
  <c r="AV64" i="2" s="1"/>
  <c r="AZ5" i="2"/>
  <c r="BH30" i="2"/>
  <c r="BH44" i="2" s="1"/>
  <c r="I66" i="4"/>
  <c r="BA28" i="4"/>
  <c r="AW132" i="4"/>
  <c r="AW133" i="4"/>
  <c r="AW74" i="4"/>
  <c r="BG62" i="4"/>
  <c r="AX118" i="4"/>
  <c r="BJ58" i="4"/>
  <c r="BO52" i="4"/>
  <c r="BK108" i="4"/>
  <c r="BK51" i="4"/>
  <c r="BK109" i="4"/>
  <c r="DH58" i="1"/>
  <c r="G43" i="8"/>
  <c r="I423" i="6"/>
  <c r="D475" i="9"/>
  <c r="D455" i="9"/>
  <c r="D350" i="9"/>
  <c r="D370" i="9"/>
  <c r="H368" i="9"/>
  <c r="H348" i="9"/>
  <c r="H388" i="9" s="1"/>
  <c r="D346" i="9"/>
  <c r="D366" i="9"/>
  <c r="AB477" i="9"/>
  <c r="BL146" i="4"/>
  <c r="BO86" i="4"/>
  <c r="BO145" i="4"/>
  <c r="BO143" i="4"/>
  <c r="BN142" i="4"/>
  <c r="BN141" i="4"/>
  <c r="BN83" i="4"/>
  <c r="BM141" i="4"/>
  <c r="BI137" i="4"/>
  <c r="BI79" i="4"/>
  <c r="BI138" i="4"/>
  <c r="BA33" i="4"/>
  <c r="BK71" i="4"/>
  <c r="BK129" i="4"/>
  <c r="BE70" i="4"/>
  <c r="BE128" i="4"/>
  <c r="BE71" i="4"/>
  <c r="BK125" i="4"/>
  <c r="BA19" i="4"/>
  <c r="BM56" i="4"/>
  <c r="BE56" i="4"/>
  <c r="BE114" i="4"/>
  <c r="BN55" i="4"/>
  <c r="AW113" i="4"/>
  <c r="CZ27" i="1"/>
  <c r="CZ41" i="1" s="1"/>
  <c r="CG66" i="1"/>
  <c r="AY66" i="1"/>
  <c r="E17" i="8"/>
  <c r="I613" i="6"/>
  <c r="J613" i="6" s="1"/>
  <c r="E444" i="9"/>
  <c r="C452" i="9"/>
  <c r="C353" i="9"/>
  <c r="C373" i="9"/>
  <c r="C393" i="9" s="1"/>
  <c r="BJ85" i="4"/>
  <c r="AY80" i="4"/>
  <c r="AY81" i="4"/>
  <c r="BA30" i="4"/>
  <c r="AW77" i="4"/>
  <c r="AW135" i="4"/>
  <c r="BK157" i="4"/>
  <c r="BO69" i="4"/>
  <c r="BH125" i="4"/>
  <c r="BH67" i="4"/>
  <c r="BF63" i="4"/>
  <c r="BO61" i="4"/>
  <c r="AV116" i="4"/>
  <c r="DJ55" i="1"/>
  <c r="DJ70" i="1" s="1"/>
  <c r="DI53" i="1"/>
  <c r="DF51" i="1"/>
  <c r="W70" i="1"/>
  <c r="I576" i="6"/>
  <c r="J576" i="6" s="1"/>
  <c r="G655" i="6"/>
  <c r="I592" i="6"/>
  <c r="J592" i="6" s="1"/>
  <c r="C647" i="6"/>
  <c r="I395" i="6"/>
  <c r="J395" i="6" s="1"/>
  <c r="E37" i="8"/>
  <c r="D641" i="6"/>
  <c r="I389" i="6"/>
  <c r="J389" i="6" s="1"/>
  <c r="M467" i="9"/>
  <c r="AX436" i="9"/>
  <c r="AI416" i="9"/>
  <c r="AI436" i="9"/>
  <c r="V435" i="9"/>
  <c r="V415" i="9"/>
  <c r="P414" i="9"/>
  <c r="P434" i="9"/>
  <c r="AX404" i="9"/>
  <c r="AX424" i="9"/>
  <c r="P404" i="9"/>
  <c r="P424" i="9"/>
  <c r="AH401" i="9"/>
  <c r="AH421" i="9"/>
  <c r="BC41" i="4"/>
  <c r="BC159" i="4" s="1"/>
  <c r="AY145" i="4"/>
  <c r="BE144" i="4"/>
  <c r="BE145" i="4"/>
  <c r="BE87" i="4"/>
  <c r="BI85" i="4"/>
  <c r="AV142" i="4"/>
  <c r="AV84" i="4"/>
  <c r="AZ37" i="4"/>
  <c r="AZ84" i="4" s="1"/>
  <c r="BN138" i="4"/>
  <c r="BN81" i="4"/>
  <c r="BH138" i="4"/>
  <c r="BH157" i="4"/>
  <c r="BH80" i="4"/>
  <c r="AX136" i="4"/>
  <c r="BB32" i="4"/>
  <c r="BN134" i="4"/>
  <c r="BK76" i="4"/>
  <c r="BJ132" i="4"/>
  <c r="BI131" i="4"/>
  <c r="BI73" i="4"/>
  <c r="BF71" i="4"/>
  <c r="BF129" i="4"/>
  <c r="BF130" i="4"/>
  <c r="BF72" i="4"/>
  <c r="BN63" i="4"/>
  <c r="BF57" i="4"/>
  <c r="CZ55" i="1"/>
  <c r="CU7" i="1"/>
  <c r="I212" i="6"/>
  <c r="J212" i="6" s="1"/>
  <c r="B636" i="6"/>
  <c r="I403" i="6"/>
  <c r="J403" i="6" s="1"/>
  <c r="E649" i="6"/>
  <c r="B19" i="8"/>
  <c r="I216" i="6"/>
  <c r="J216" i="6" s="1"/>
  <c r="I224" i="6"/>
  <c r="J224" i="6" s="1"/>
  <c r="E427" i="9"/>
  <c r="E407" i="9"/>
  <c r="C341" i="9"/>
  <c r="AV456" i="9"/>
  <c r="Y408" i="9"/>
  <c r="BI427" i="9"/>
  <c r="AW404" i="9"/>
  <c r="AW424" i="9"/>
  <c r="AV148" i="4"/>
  <c r="AZ44" i="4"/>
  <c r="BN147" i="4"/>
  <c r="BF89" i="4"/>
  <c r="BF88" i="4"/>
  <c r="BH88" i="4"/>
  <c r="BH158" i="4"/>
  <c r="BH146" i="4"/>
  <c r="BF84" i="4"/>
  <c r="BF142" i="4"/>
  <c r="BF141" i="4"/>
  <c r="BL79" i="4"/>
  <c r="AX131" i="4"/>
  <c r="BM70" i="4"/>
  <c r="BM128" i="4"/>
  <c r="BM126" i="4"/>
  <c r="BM69" i="4"/>
  <c r="BM68" i="4"/>
  <c r="BM127" i="4"/>
  <c r="AX126" i="4"/>
  <c r="AX122" i="4"/>
  <c r="BH155" i="4"/>
  <c r="BH118" i="4"/>
  <c r="BH60" i="4"/>
  <c r="BH117" i="4"/>
  <c r="BE51" i="4"/>
  <c r="DE29" i="1"/>
  <c r="DE43" i="1" s="1"/>
  <c r="DE57" i="1"/>
  <c r="DE71" i="1" s="1"/>
  <c r="DB27" i="1"/>
  <c r="DB41" i="1" s="1"/>
  <c r="DD23" i="1"/>
  <c r="DD37" i="1" s="1"/>
  <c r="AA66" i="1"/>
  <c r="H637" i="6"/>
  <c r="C637" i="6"/>
  <c r="E412" i="9"/>
  <c r="E432" i="9"/>
  <c r="B372" i="9"/>
  <c r="B392" i="9" s="1"/>
  <c r="B344" i="9"/>
  <c r="B364" i="9"/>
  <c r="E356" i="9"/>
  <c r="E376" i="9"/>
  <c r="F353" i="9"/>
  <c r="F393" i="9" s="1"/>
  <c r="F373" i="9"/>
  <c r="D372" i="9"/>
  <c r="D352" i="9"/>
  <c r="F339" i="9"/>
  <c r="F359" i="9"/>
  <c r="C375" i="9"/>
  <c r="I249" i="9"/>
  <c r="I247" i="9"/>
  <c r="I253" i="9"/>
  <c r="I251" i="9"/>
  <c r="J69" i="9"/>
  <c r="J244" i="9" s="1"/>
  <c r="I245" i="9"/>
  <c r="I242" i="9"/>
  <c r="BB42" i="4"/>
  <c r="AX146" i="4"/>
  <c r="BN77" i="4"/>
  <c r="AX135" i="4"/>
  <c r="BB31" i="4"/>
  <c r="AZ30" i="4"/>
  <c r="AV77" i="4"/>
  <c r="BI130" i="4"/>
  <c r="BM129" i="4"/>
  <c r="BE125" i="4"/>
  <c r="BL122" i="4"/>
  <c r="BL64" i="4"/>
  <c r="BK63" i="4"/>
  <c r="BK122" i="4"/>
  <c r="BK121" i="4"/>
  <c r="BC16" i="4"/>
  <c r="AY120" i="4"/>
  <c r="AW61" i="4"/>
  <c r="BA14" i="4"/>
  <c r="BH54" i="4"/>
  <c r="BH113" i="4"/>
  <c r="BH112" i="4"/>
  <c r="DG54" i="1"/>
  <c r="DG25" i="1"/>
  <c r="DG39" i="1" s="1"/>
  <c r="CP52" i="1"/>
  <c r="CP23" i="1"/>
  <c r="CP37" i="1" s="1"/>
  <c r="BU71" i="1"/>
  <c r="AU69" i="1"/>
  <c r="S69" i="1"/>
  <c r="B645" i="6"/>
  <c r="B651" i="6"/>
  <c r="E9" i="8"/>
  <c r="B669" i="6"/>
  <c r="D663" i="6"/>
  <c r="D659" i="6"/>
  <c r="DF91" i="11"/>
  <c r="DF129" i="11" s="1"/>
  <c r="BS129" i="11"/>
  <c r="BS136" i="11"/>
  <c r="BM142" i="4"/>
  <c r="J9" i="2"/>
  <c r="BK21" i="2"/>
  <c r="BK35" i="2" s="1"/>
  <c r="AJ96" i="4"/>
  <c r="AW118" i="4"/>
  <c r="AW119" i="4"/>
  <c r="G123" i="4"/>
  <c r="J28" i="4"/>
  <c r="H28" i="4"/>
  <c r="BN90" i="4"/>
  <c r="BN149" i="4"/>
  <c r="BM88" i="4"/>
  <c r="BM89" i="4"/>
  <c r="BG146" i="4"/>
  <c r="BJ81" i="4"/>
  <c r="AV157" i="4"/>
  <c r="AZ34" i="4"/>
  <c r="AZ138" i="4" s="1"/>
  <c r="BK80" i="4"/>
  <c r="BE137" i="4"/>
  <c r="BE80" i="4"/>
  <c r="BK74" i="4"/>
  <c r="BL69" i="4"/>
  <c r="BF69" i="4"/>
  <c r="BF127" i="4"/>
  <c r="AW69" i="4"/>
  <c r="BA22" i="4"/>
  <c r="BA69" i="4" s="1"/>
  <c r="AY68" i="4"/>
  <c r="BL62" i="4"/>
  <c r="BL120" i="4"/>
  <c r="BG120" i="4"/>
  <c r="AV155" i="4"/>
  <c r="AV60" i="4"/>
  <c r="BF56" i="4"/>
  <c r="BG112" i="4"/>
  <c r="BA7" i="4"/>
  <c r="AW154" i="4"/>
  <c r="AW53" i="4"/>
  <c r="AW54" i="4"/>
  <c r="K29" i="1"/>
  <c r="K43" i="1" s="1"/>
  <c r="AM72" i="1"/>
  <c r="BK71" i="1"/>
  <c r="BG66" i="1"/>
  <c r="G41" i="8"/>
  <c r="D31" i="8"/>
  <c r="I419" i="6"/>
  <c r="J419" i="6" s="1"/>
  <c r="C662" i="6"/>
  <c r="I410" i="6"/>
  <c r="J410" i="6" s="1"/>
  <c r="J87" i="9"/>
  <c r="I246" i="9"/>
  <c r="DJ203" i="10"/>
  <c r="DJ206" i="10"/>
  <c r="DJ207" i="10"/>
  <c r="DJ204" i="10"/>
  <c r="DJ210" i="10"/>
  <c r="DJ211" i="10"/>
  <c r="DJ200" i="10"/>
  <c r="DJ201" i="10"/>
  <c r="DJ214" i="10"/>
  <c r="DJ216" i="10"/>
  <c r="DJ212" i="10"/>
  <c r="DJ202" i="10"/>
  <c r="DJ205" i="10"/>
  <c r="DJ215" i="10"/>
  <c r="CN55" i="1"/>
  <c r="BL66" i="4"/>
  <c r="BM110" i="4"/>
  <c r="S96" i="4"/>
  <c r="AJ97" i="4"/>
  <c r="AW60" i="4"/>
  <c r="I52" i="4"/>
  <c r="I110" i="4"/>
  <c r="I60" i="4"/>
  <c r="G127" i="4"/>
  <c r="G69" i="4"/>
  <c r="G126" i="4"/>
  <c r="G136" i="4"/>
  <c r="J32" i="4"/>
  <c r="AV137" i="4"/>
  <c r="G86" i="4"/>
  <c r="BN89" i="4"/>
  <c r="AW86" i="4"/>
  <c r="BA39" i="4"/>
  <c r="BJ157" i="4"/>
  <c r="BK132" i="4"/>
  <c r="AW128" i="4"/>
  <c r="BA24" i="4"/>
  <c r="AW70" i="4"/>
  <c r="AW71" i="4"/>
  <c r="BF62" i="4"/>
  <c r="BH55" i="4"/>
  <c r="BL54" i="4"/>
  <c r="BL112" i="4"/>
  <c r="BF53" i="4"/>
  <c r="BF111" i="4"/>
  <c r="AZ5" i="4"/>
  <c r="AV52" i="4"/>
  <c r="DG28" i="1"/>
  <c r="DG42" i="1" s="1"/>
  <c r="DG57" i="1"/>
  <c r="CM56" i="1"/>
  <c r="CS12" i="1"/>
  <c r="DC27" i="1"/>
  <c r="DC41" i="1" s="1"/>
  <c r="DG24" i="1"/>
  <c r="DG38" i="1" s="1"/>
  <c r="S71" i="1"/>
  <c r="BC69" i="1"/>
  <c r="AA69" i="1"/>
  <c r="C638" i="6"/>
  <c r="C654" i="6"/>
  <c r="B653" i="6"/>
  <c r="G9" i="8"/>
  <c r="I577" i="6"/>
  <c r="J577" i="6" s="1"/>
  <c r="D640" i="6"/>
  <c r="B674" i="6"/>
  <c r="I407" i="6"/>
  <c r="J407" i="6" s="1"/>
  <c r="G238" i="9"/>
  <c r="J71" i="9"/>
  <c r="C441" i="9"/>
  <c r="F349" i="9"/>
  <c r="AF395" i="9"/>
  <c r="U400" i="9"/>
  <c r="AI445" i="9"/>
  <c r="DE216" i="10"/>
  <c r="CY45" i="10"/>
  <c r="BM147" i="4"/>
  <c r="BE88" i="4"/>
  <c r="BJ75" i="4"/>
  <c r="BH130" i="4"/>
  <c r="AW156" i="4"/>
  <c r="AW127" i="4"/>
  <c r="BI61" i="4"/>
  <c r="AO71" i="1"/>
  <c r="Q70" i="1"/>
  <c r="BK69" i="1"/>
  <c r="AE69" i="1"/>
  <c r="I199" i="6"/>
  <c r="J199" i="6" s="1"/>
  <c r="B641" i="6"/>
  <c r="F648" i="6"/>
  <c r="B690" i="6"/>
  <c r="G21" i="8"/>
  <c r="H669" i="6"/>
  <c r="B664" i="6"/>
  <c r="G658" i="6"/>
  <c r="J70" i="9"/>
  <c r="J74" i="9"/>
  <c r="C435" i="9"/>
  <c r="AX440" i="9"/>
  <c r="AX420" i="9"/>
  <c r="L420" i="9"/>
  <c r="L440" i="9"/>
  <c r="Q432" i="9"/>
  <c r="Q412" i="9"/>
  <c r="BI431" i="9"/>
  <c r="AO371" i="9"/>
  <c r="AG371" i="9"/>
  <c r="Y371" i="9"/>
  <c r="Q371" i="9"/>
  <c r="AI352" i="9"/>
  <c r="AI372" i="9"/>
  <c r="S352" i="9"/>
  <c r="S392" i="9" s="1"/>
  <c r="S372" i="9"/>
  <c r="AP346" i="9"/>
  <c r="AP366" i="9"/>
  <c r="AP386" i="9" s="1"/>
  <c r="AH346" i="9"/>
  <c r="AH386" i="9" s="1"/>
  <c r="AH366" i="9"/>
  <c r="Z346" i="9"/>
  <c r="Z366" i="9"/>
  <c r="R346" i="9"/>
  <c r="R386" i="9" s="1"/>
  <c r="R366" i="9"/>
  <c r="AS361" i="9"/>
  <c r="AS341" i="9"/>
  <c r="AK381" i="9"/>
  <c r="AC341" i="9"/>
  <c r="AC361" i="9"/>
  <c r="AC381" i="9" s="1"/>
  <c r="M341" i="9"/>
  <c r="M361" i="9"/>
  <c r="Z327" i="9"/>
  <c r="Z318" i="9"/>
  <c r="Z319" i="9"/>
  <c r="Z320" i="9"/>
  <c r="Z321" i="9"/>
  <c r="Z322" i="9"/>
  <c r="Z330" i="9"/>
  <c r="Z331" i="9"/>
  <c r="Z317" i="9"/>
  <c r="Z324" i="9"/>
  <c r="Z326" i="9"/>
  <c r="Z328" i="9"/>
  <c r="Z332" i="9"/>
  <c r="Z333" i="9"/>
  <c r="Z325" i="9"/>
  <c r="Z334" i="9"/>
  <c r="BF240" i="9"/>
  <c r="BF242" i="9"/>
  <c r="BF244" i="9"/>
  <c r="BF248" i="9"/>
  <c r="BF254" i="9"/>
  <c r="BF243" i="9"/>
  <c r="BF245" i="9"/>
  <c r="BF249" i="9"/>
  <c r="BF251" i="9"/>
  <c r="BF253" i="9"/>
  <c r="BF237" i="9"/>
  <c r="BF238" i="9"/>
  <c r="BF239" i="9"/>
  <c r="BD69" i="9"/>
  <c r="BD241" i="9" s="1"/>
  <c r="BF241" i="9"/>
  <c r="BN240" i="9"/>
  <c r="BN242" i="9"/>
  <c r="BN244" i="9"/>
  <c r="BN248" i="9"/>
  <c r="BN254" i="9"/>
  <c r="BN243" i="9"/>
  <c r="BN245" i="9"/>
  <c r="BN249" i="9"/>
  <c r="BN251" i="9"/>
  <c r="BN253" i="9"/>
  <c r="BN239" i="9"/>
  <c r="BN237" i="9"/>
  <c r="BN238" i="9"/>
  <c r="BN241" i="9"/>
  <c r="BB40" i="4"/>
  <c r="AX144" i="4"/>
  <c r="BF140" i="4"/>
  <c r="AX141" i="4"/>
  <c r="AX140" i="4"/>
  <c r="BN136" i="4"/>
  <c r="BH58" i="4"/>
  <c r="BO55" i="4"/>
  <c r="B655" i="6"/>
  <c r="C651" i="6"/>
  <c r="I397" i="6"/>
  <c r="B15" i="8"/>
  <c r="G39" i="8"/>
  <c r="D15" i="8"/>
  <c r="C449" i="9"/>
  <c r="C453" i="9"/>
  <c r="C433" i="9"/>
  <c r="B466" i="9"/>
  <c r="B446" i="9"/>
  <c r="B448" i="9"/>
  <c r="AF435" i="9"/>
  <c r="K434" i="9"/>
  <c r="K454" i="9"/>
  <c r="AU453" i="9"/>
  <c r="AT450" i="9"/>
  <c r="W450" i="9"/>
  <c r="O428" i="9"/>
  <c r="M425" i="9"/>
  <c r="M445" i="9"/>
  <c r="BI423" i="9"/>
  <c r="AP417" i="9"/>
  <c r="O417" i="9"/>
  <c r="O437" i="9"/>
  <c r="AB413" i="9"/>
  <c r="AO346" i="9"/>
  <c r="AO366" i="9"/>
  <c r="Y346" i="9"/>
  <c r="Y366" i="9"/>
  <c r="Q346" i="9"/>
  <c r="Q386" i="9" s="1"/>
  <c r="Q366" i="9"/>
  <c r="AY363" i="9"/>
  <c r="AQ383" i="9"/>
  <c r="AI343" i="9"/>
  <c r="AI363" i="9"/>
  <c r="AA363" i="9"/>
  <c r="AA343" i="9"/>
  <c r="K343" i="9"/>
  <c r="K383" i="9" s="1"/>
  <c r="K363" i="9"/>
  <c r="O450" i="9"/>
  <c r="J17" i="10"/>
  <c r="CU24" i="10"/>
  <c r="CY20" i="10"/>
  <c r="G154" i="4"/>
  <c r="BJ140" i="4"/>
  <c r="BG74" i="4"/>
  <c r="DJ27" i="1"/>
  <c r="DJ41" i="1" s="1"/>
  <c r="BY71" i="1"/>
  <c r="AA71" i="1"/>
  <c r="AM69" i="1"/>
  <c r="J397" i="6"/>
  <c r="E646" i="6"/>
  <c r="I391" i="6"/>
  <c r="F642" i="6"/>
  <c r="E640" i="6"/>
  <c r="B680" i="6"/>
  <c r="H663" i="6"/>
  <c r="G657" i="6"/>
  <c r="E394" i="9"/>
  <c r="J78" i="9"/>
  <c r="G245" i="9"/>
  <c r="D429" i="9"/>
  <c r="D434" i="9"/>
  <c r="D454" i="9"/>
  <c r="AU355" i="9"/>
  <c r="AU375" i="9"/>
  <c r="AM355" i="9"/>
  <c r="AM375" i="9"/>
  <c r="AE375" i="9"/>
  <c r="W375" i="9"/>
  <c r="W355" i="9"/>
  <c r="O355" i="9"/>
  <c r="O375" i="9"/>
  <c r="BL374" i="9"/>
  <c r="AH349" i="9"/>
  <c r="AH369" i="9"/>
  <c r="Z349" i="9"/>
  <c r="Z369" i="9"/>
  <c r="BL367" i="9"/>
  <c r="C642" i="6"/>
  <c r="G641" i="6"/>
  <c r="I578" i="6"/>
  <c r="J578" i="6" s="1"/>
  <c r="G639" i="6"/>
  <c r="E650" i="6"/>
  <c r="E648" i="6"/>
  <c r="D648" i="6"/>
  <c r="D11" i="8"/>
  <c r="D27" i="8"/>
  <c r="D43" i="8"/>
  <c r="B676" i="6"/>
  <c r="B668" i="6"/>
  <c r="I607" i="6"/>
  <c r="J607" i="6" s="1"/>
  <c r="G675" i="6"/>
  <c r="D672" i="6"/>
  <c r="B663" i="6"/>
  <c r="I600" i="6"/>
  <c r="J600" i="6" s="1"/>
  <c r="E661" i="6"/>
  <c r="E441" i="9"/>
  <c r="D428" i="9"/>
  <c r="D468" i="9"/>
  <c r="B453" i="9"/>
  <c r="G367" i="9"/>
  <c r="U455" i="9"/>
  <c r="M455" i="9"/>
  <c r="M435" i="9"/>
  <c r="AX434" i="9"/>
  <c r="AX454" i="9"/>
  <c r="BG430" i="9"/>
  <c r="AH430" i="9"/>
  <c r="AH450" i="9"/>
  <c r="I237" i="9"/>
  <c r="W379" i="9"/>
  <c r="N457" i="9"/>
  <c r="N477" i="9"/>
  <c r="O464" i="9"/>
  <c r="O444" i="9"/>
  <c r="C380" i="10"/>
  <c r="CX64" i="10"/>
  <c r="CX233" i="10" s="1"/>
  <c r="CR233" i="10"/>
  <c r="J94" i="10"/>
  <c r="I274" i="10"/>
  <c r="I266" i="10"/>
  <c r="I275" i="10"/>
  <c r="I418" i="10" s="1"/>
  <c r="I276" i="10"/>
  <c r="I268" i="10"/>
  <c r="I272" i="10"/>
  <c r="I264" i="10"/>
  <c r="I277" i="10"/>
  <c r="I420" i="10" s="1"/>
  <c r="I270" i="10"/>
  <c r="I262" i="10"/>
  <c r="I261" i="10"/>
  <c r="I263" i="10"/>
  <c r="I269" i="10"/>
  <c r="I432" i="10" s="1"/>
  <c r="I265" i="10"/>
  <c r="I271" i="10"/>
  <c r="J101" i="10"/>
  <c r="I267" i="10"/>
  <c r="I410" i="10" s="1"/>
  <c r="J107" i="10"/>
  <c r="DC99" i="11"/>
  <c r="DC100" i="11"/>
  <c r="AL131" i="11"/>
  <c r="AL138" i="11"/>
  <c r="Y128" i="11"/>
  <c r="Y135" i="11"/>
  <c r="C646" i="6"/>
  <c r="I582" i="6"/>
  <c r="J582" i="6" s="1"/>
  <c r="I392" i="6"/>
  <c r="J392" i="6" s="1"/>
  <c r="D17" i="8"/>
  <c r="D33" i="8"/>
  <c r="C667" i="6"/>
  <c r="G665" i="6"/>
  <c r="I593" i="6"/>
  <c r="J593" i="6" s="1"/>
  <c r="E430" i="9"/>
  <c r="E453" i="9"/>
  <c r="B452" i="9"/>
  <c r="B472" i="9"/>
  <c r="B473" i="9"/>
  <c r="B477" i="9"/>
  <c r="AP404" i="9"/>
  <c r="R422" i="9"/>
  <c r="R402" i="9"/>
  <c r="AU372" i="9"/>
  <c r="AU352" i="9"/>
  <c r="AU392" i="9" s="1"/>
  <c r="AM372" i="9"/>
  <c r="AM352" i="9"/>
  <c r="W372" i="9"/>
  <c r="W352" i="9"/>
  <c r="O352" i="9"/>
  <c r="O392" i="9" s="1"/>
  <c r="O372" i="9"/>
  <c r="BL371" i="9"/>
  <c r="BL370" i="9"/>
  <c r="AV369" i="9"/>
  <c r="AN369" i="9"/>
  <c r="AN349" i="9"/>
  <c r="AF369" i="9"/>
  <c r="AF349" i="9"/>
  <c r="X369" i="9"/>
  <c r="X349" i="9"/>
  <c r="X389" i="9" s="1"/>
  <c r="P369" i="9"/>
  <c r="P349" i="9"/>
  <c r="P389" i="9"/>
  <c r="AL388" i="9"/>
  <c r="AD388" i="9"/>
  <c r="V388" i="9"/>
  <c r="N388" i="9"/>
  <c r="AU345" i="9"/>
  <c r="AU365" i="9"/>
  <c r="AM345" i="9"/>
  <c r="AM365" i="9"/>
  <c r="AE345" i="9"/>
  <c r="AE365" i="9"/>
  <c r="O345" i="9"/>
  <c r="O365" i="9"/>
  <c r="AV363" i="9"/>
  <c r="AN343" i="9"/>
  <c r="AN363" i="9"/>
  <c r="AF383" i="9"/>
  <c r="X343" i="9"/>
  <c r="X363" i="9"/>
  <c r="X383" i="9" s="1"/>
  <c r="P343" i="9"/>
  <c r="P363" i="9"/>
  <c r="G636" i="6"/>
  <c r="B639" i="6"/>
  <c r="E637" i="6"/>
  <c r="B682" i="6"/>
  <c r="D652" i="6"/>
  <c r="D7" i="8"/>
  <c r="I611" i="6"/>
  <c r="J611" i="6" s="1"/>
  <c r="G656" i="6"/>
  <c r="I404" i="6"/>
  <c r="D413" i="9"/>
  <c r="D417" i="9"/>
  <c r="B444" i="9"/>
  <c r="B469" i="9"/>
  <c r="B454" i="9"/>
  <c r="B456" i="9"/>
  <c r="B476" i="9"/>
  <c r="F329" i="9"/>
  <c r="F328" i="9"/>
  <c r="F321" i="9"/>
  <c r="F333" i="9"/>
  <c r="F325" i="9"/>
  <c r="AJ394" i="9"/>
  <c r="AU389" i="9"/>
  <c r="BI420" i="9"/>
  <c r="AH420" i="9"/>
  <c r="V412" i="9"/>
  <c r="V432" i="9"/>
  <c r="AO411" i="9"/>
  <c r="AO431" i="9"/>
  <c r="M431" i="9"/>
  <c r="Q406" i="9"/>
  <c r="Q426" i="9"/>
  <c r="AL401" i="9"/>
  <c r="R401" i="9"/>
  <c r="R421" i="9"/>
  <c r="AT353" i="9"/>
  <c r="AT373" i="9"/>
  <c r="AD353" i="9"/>
  <c r="AD373" i="9"/>
  <c r="V353" i="9"/>
  <c r="V373" i="9"/>
  <c r="V393" i="9" s="1"/>
  <c r="N353" i="9"/>
  <c r="N393" i="9" s="1"/>
  <c r="N373" i="9"/>
  <c r="AT352" i="9"/>
  <c r="AT392" i="9" s="1"/>
  <c r="AT372" i="9"/>
  <c r="N392" i="9"/>
  <c r="AS344" i="9"/>
  <c r="AS364" i="9"/>
  <c r="AK344" i="9"/>
  <c r="AK364" i="9"/>
  <c r="AC344" i="9"/>
  <c r="AC364" i="9"/>
  <c r="AC384" i="9" s="1"/>
  <c r="U364" i="9"/>
  <c r="U344" i="9"/>
  <c r="W342" i="9"/>
  <c r="F261" i="9"/>
  <c r="F404" i="9" s="1"/>
  <c r="E413" i="9"/>
  <c r="E423" i="9"/>
  <c r="B426" i="9"/>
  <c r="C437" i="9"/>
  <c r="F294" i="9"/>
  <c r="F287" i="9"/>
  <c r="F284" i="9"/>
  <c r="F281" i="9"/>
  <c r="F424" i="9" s="1"/>
  <c r="F292" i="9"/>
  <c r="F280" i="9"/>
  <c r="D440" i="9"/>
  <c r="B475" i="9"/>
  <c r="X395" i="9"/>
  <c r="AJ391" i="9"/>
  <c r="AL437" i="9"/>
  <c r="P428" i="9"/>
  <c r="P448" i="9"/>
  <c r="E415" i="9"/>
  <c r="B429" i="9"/>
  <c r="D432" i="9"/>
  <c r="B440" i="9"/>
  <c r="D472" i="9"/>
  <c r="F300" i="9"/>
  <c r="R433" i="9"/>
  <c r="R413" i="9"/>
  <c r="S407" i="9"/>
  <c r="S427" i="9"/>
  <c r="K407" i="9"/>
  <c r="K427" i="9"/>
  <c r="P405" i="9"/>
  <c r="P425" i="9"/>
  <c r="I243" i="9"/>
  <c r="I241" i="9"/>
  <c r="AP365" i="9"/>
  <c r="AP385" i="9" s="1"/>
  <c r="AH365" i="9"/>
  <c r="AH385" i="9" s="1"/>
  <c r="Z365" i="9"/>
  <c r="R365" i="9"/>
  <c r="R385" i="9" s="1"/>
  <c r="BN90" i="9"/>
  <c r="AD261" i="9"/>
  <c r="AD268" i="9"/>
  <c r="AD263" i="9"/>
  <c r="AD406" i="9" s="1"/>
  <c r="AD270" i="9"/>
  <c r="AD433" i="9" s="1"/>
  <c r="AD257" i="9"/>
  <c r="AD264" i="9"/>
  <c r="AD273" i="9"/>
  <c r="AD416" i="9" s="1"/>
  <c r="AD258" i="9"/>
  <c r="AD269" i="9"/>
  <c r="AD271" i="9"/>
  <c r="AD260" i="9"/>
  <c r="AD423" i="9" s="1"/>
  <c r="AD265" i="9"/>
  <c r="AD428" i="9" s="1"/>
  <c r="AD267" i="9"/>
  <c r="AD410" i="9" s="1"/>
  <c r="AD262" i="9"/>
  <c r="AD266" i="9"/>
  <c r="AD409" i="9" s="1"/>
  <c r="AD272" i="9"/>
  <c r="AD259" i="9"/>
  <c r="AL261" i="9"/>
  <c r="AL404" i="9" s="1"/>
  <c r="AL268" i="9"/>
  <c r="AL411" i="9" s="1"/>
  <c r="AL263" i="9"/>
  <c r="AL270" i="9"/>
  <c r="AL413" i="9" s="1"/>
  <c r="AL257" i="9"/>
  <c r="AL400" i="9" s="1"/>
  <c r="AL264" i="9"/>
  <c r="AL407" i="9" s="1"/>
  <c r="AL273" i="9"/>
  <c r="AL416" i="9" s="1"/>
  <c r="AL265" i="9"/>
  <c r="AL408" i="9" s="1"/>
  <c r="AL271" i="9"/>
  <c r="AL414" i="9" s="1"/>
  <c r="AL260" i="9"/>
  <c r="AL403" i="9" s="1"/>
  <c r="AL272" i="9"/>
  <c r="AL415" i="9" s="1"/>
  <c r="AL267" i="9"/>
  <c r="AL410" i="9" s="1"/>
  <c r="AS263" i="9"/>
  <c r="AS406" i="9" s="1"/>
  <c r="AS270" i="9"/>
  <c r="AS413" i="9" s="1"/>
  <c r="AS265" i="9"/>
  <c r="AS408" i="9" s="1"/>
  <c r="AS272" i="9"/>
  <c r="AS415" i="9" s="1"/>
  <c r="AS259" i="9"/>
  <c r="AS266" i="9"/>
  <c r="AS409" i="9"/>
  <c r="AS261" i="9"/>
  <c r="AS404" i="9"/>
  <c r="AS274" i="9"/>
  <c r="AS417" i="9" s="1"/>
  <c r="AS268" i="9"/>
  <c r="AS258" i="9"/>
  <c r="AS401" i="9" s="1"/>
  <c r="AS262" i="9"/>
  <c r="AS425" i="9" s="1"/>
  <c r="AS264" i="9"/>
  <c r="AS427" i="9" s="1"/>
  <c r="AS267" i="9"/>
  <c r="AS410" i="9" s="1"/>
  <c r="AS269" i="9"/>
  <c r="AS412" i="9" s="1"/>
  <c r="AS273" i="9"/>
  <c r="AS416" i="9" s="1"/>
  <c r="AS260" i="9"/>
  <c r="AS403" i="9" s="1"/>
  <c r="AZ26" i="9"/>
  <c r="AV201" i="9"/>
  <c r="AV207" i="9"/>
  <c r="AV210" i="9"/>
  <c r="AV373" i="9" s="1"/>
  <c r="AV205" i="9"/>
  <c r="AV208" i="9"/>
  <c r="AV202" i="9"/>
  <c r="AV365" i="9" s="1"/>
  <c r="AV196" i="9"/>
  <c r="AV212" i="9"/>
  <c r="AV197" i="9"/>
  <c r="AV360" i="9" s="1"/>
  <c r="AV198" i="9"/>
  <c r="AV209" i="9"/>
  <c r="AV372" i="9" s="1"/>
  <c r="AZ218" i="9"/>
  <c r="AZ361" i="9" s="1"/>
  <c r="AZ229" i="9"/>
  <c r="AZ219" i="9"/>
  <c r="AZ224" i="9"/>
  <c r="AZ222" i="9"/>
  <c r="AZ233" i="9"/>
  <c r="AZ220" i="9"/>
  <c r="AZ225" i="9"/>
  <c r="AZ228" i="9"/>
  <c r="AZ371" i="9" s="1"/>
  <c r="AZ232" i="9"/>
  <c r="AZ221" i="9"/>
  <c r="AZ223" i="9"/>
  <c r="AZ230" i="9"/>
  <c r="AZ226" i="9"/>
  <c r="BG219" i="9"/>
  <c r="BG362" i="9" s="1"/>
  <c r="BG224" i="9"/>
  <c r="BG225" i="9"/>
  <c r="BG368" i="9" s="1"/>
  <c r="BG388" i="9" s="1"/>
  <c r="BG230" i="9"/>
  <c r="BG223" i="9"/>
  <c r="BG228" i="9"/>
  <c r="BG371" i="9" s="1"/>
  <c r="BG218" i="9"/>
  <c r="BG361" i="9" s="1"/>
  <c r="BG381" i="9" s="1"/>
  <c r="BG227" i="9"/>
  <c r="BG229" i="9"/>
  <c r="BG216" i="9"/>
  <c r="BG359" i="9" s="1"/>
  <c r="BG220" i="9"/>
  <c r="BG222" i="9"/>
  <c r="BG226" i="9"/>
  <c r="BG217" i="9"/>
  <c r="BG360" i="9" s="1"/>
  <c r="BG232" i="9"/>
  <c r="BO219" i="9"/>
  <c r="BO224" i="9"/>
  <c r="BO225" i="9"/>
  <c r="BO230" i="9"/>
  <c r="BO223" i="9"/>
  <c r="BO228" i="9"/>
  <c r="BO222" i="9"/>
  <c r="BO233" i="9"/>
  <c r="BO229" i="9"/>
  <c r="BO231" i="9"/>
  <c r="BO226" i="9"/>
  <c r="BO369" i="9" s="1"/>
  <c r="BO389" i="9" s="1"/>
  <c r="BO227" i="9"/>
  <c r="BO220" i="9"/>
  <c r="BO216" i="9"/>
  <c r="B471" i="10"/>
  <c r="B451" i="10"/>
  <c r="E417" i="9"/>
  <c r="F272" i="9"/>
  <c r="F415" i="9" s="1"/>
  <c r="F257" i="9"/>
  <c r="F400" i="9" s="1"/>
  <c r="F258" i="9"/>
  <c r="F401" i="9" s="1"/>
  <c r="D426" i="9"/>
  <c r="B428" i="9"/>
  <c r="D433" i="9"/>
  <c r="E437" i="9"/>
  <c r="C443" i="9"/>
  <c r="C448" i="9"/>
  <c r="B471" i="9"/>
  <c r="BI408" i="9"/>
  <c r="W457" i="9"/>
  <c r="AX428" i="9"/>
  <c r="AX448" i="9"/>
  <c r="R425" i="9"/>
  <c r="AL421" i="9"/>
  <c r="S441" i="9"/>
  <c r="S421" i="9"/>
  <c r="I250" i="9"/>
  <c r="AV242" i="9"/>
  <c r="AV405" i="9" s="1"/>
  <c r="BO221" i="9"/>
  <c r="BG221" i="9"/>
  <c r="AZ216" i="9"/>
  <c r="C405" i="10"/>
  <c r="C425" i="10"/>
  <c r="F412" i="10"/>
  <c r="F432" i="10"/>
  <c r="L43" i="10"/>
  <c r="N386" i="9"/>
  <c r="AO379" i="9"/>
  <c r="I279" i="9"/>
  <c r="Y409" i="9"/>
  <c r="Q376" i="9"/>
  <c r="Q356" i="9"/>
  <c r="BO355" i="9"/>
  <c r="X392" i="9"/>
  <c r="P352" i="9"/>
  <c r="P372" i="9"/>
  <c r="AQ341" i="9"/>
  <c r="AI341" i="9"/>
  <c r="AA341" i="9"/>
  <c r="AA381" i="9" s="1"/>
  <c r="S341" i="9"/>
  <c r="S381" i="9" s="1"/>
  <c r="K341" i="9"/>
  <c r="K381" i="9" s="1"/>
  <c r="AV442" i="9"/>
  <c r="BF250" i="9"/>
  <c r="BN250" i="9"/>
  <c r="BF252" i="9"/>
  <c r="BN252" i="9"/>
  <c r="BE253" i="9"/>
  <c r="J20" i="10"/>
  <c r="L20" i="10"/>
  <c r="E377" i="10"/>
  <c r="DC213" i="10"/>
  <c r="CY42" i="10"/>
  <c r="W440" i="9"/>
  <c r="O420" i="9"/>
  <c r="O440" i="9"/>
  <c r="AA372" i="9"/>
  <c r="AA392" i="9" s="1"/>
  <c r="K372" i="9"/>
  <c r="K392" i="9" s="1"/>
  <c r="BI360" i="9"/>
  <c r="AR347" i="9"/>
  <c r="AJ347" i="9"/>
  <c r="T347" i="9"/>
  <c r="O470" i="9"/>
  <c r="BB70" i="9"/>
  <c r="BB237" i="9"/>
  <c r="AX237" i="9"/>
  <c r="AX400" i="9" s="1"/>
  <c r="AW248" i="9"/>
  <c r="AW411" i="9" s="1"/>
  <c r="BA81" i="9"/>
  <c r="BA248" i="9" s="1"/>
  <c r="BA82" i="9"/>
  <c r="BA249" i="9" s="1"/>
  <c r="AW249" i="9"/>
  <c r="BA85" i="9"/>
  <c r="BA252" i="9" s="1"/>
  <c r="AZ87" i="9"/>
  <c r="AV254" i="9"/>
  <c r="AZ90" i="9"/>
  <c r="AV257" i="9"/>
  <c r="AV264" i="9"/>
  <c r="AV273" i="9"/>
  <c r="AV416" i="9" s="1"/>
  <c r="AV259" i="9"/>
  <c r="AV266" i="9"/>
  <c r="AV429" i="9" s="1"/>
  <c r="AV260" i="9"/>
  <c r="AV269" i="9"/>
  <c r="AV258" i="9"/>
  <c r="AV261" i="9"/>
  <c r="AV404" i="9" s="1"/>
  <c r="AV263" i="9"/>
  <c r="AV267" i="9"/>
  <c r="AV271" i="9"/>
  <c r="AV270" i="9"/>
  <c r="BG277" i="9"/>
  <c r="BG285" i="9"/>
  <c r="BG293" i="9"/>
  <c r="BG278" i="9"/>
  <c r="BG421" i="9" s="1"/>
  <c r="BG286" i="9"/>
  <c r="BG294" i="9"/>
  <c r="BG283" i="9"/>
  <c r="BG426" i="9" s="1"/>
  <c r="BG291" i="9"/>
  <c r="BG292" i="9"/>
  <c r="BG284" i="9"/>
  <c r="BG281" i="9"/>
  <c r="BG282" i="9"/>
  <c r="BG425" i="9" s="1"/>
  <c r="BG280" i="9"/>
  <c r="BG423" i="9" s="1"/>
  <c r="BG290" i="9"/>
  <c r="BG289" i="9"/>
  <c r="BE318" i="9"/>
  <c r="BE330" i="9"/>
  <c r="BE473" i="9" s="1"/>
  <c r="BE319" i="9"/>
  <c r="BE462" i="9" s="1"/>
  <c r="BE320" i="9"/>
  <c r="BE327" i="9"/>
  <c r="BE470" i="9" s="1"/>
  <c r="BE331" i="9"/>
  <c r="BE328" i="9"/>
  <c r="BE471" i="9" s="1"/>
  <c r="BE324" i="9"/>
  <c r="BE322" i="9"/>
  <c r="BE323" i="9"/>
  <c r="BE466" i="9" s="1"/>
  <c r="BE332" i="9"/>
  <c r="BE475" i="9" s="1"/>
  <c r="BE321" i="9"/>
  <c r="BE334" i="9"/>
  <c r="BE477" i="9" s="1"/>
  <c r="M391" i="9"/>
  <c r="BI436" i="9"/>
  <c r="AQ434" i="9"/>
  <c r="O416" i="9"/>
  <c r="AV408" i="9"/>
  <c r="AV428" i="9"/>
  <c r="I230" i="9"/>
  <c r="I373" i="9" s="1"/>
  <c r="I218" i="9"/>
  <c r="I361" i="9" s="1"/>
  <c r="J47" i="9"/>
  <c r="I232" i="9"/>
  <c r="I375" i="9" s="1"/>
  <c r="I224" i="9"/>
  <c r="I367" i="9" s="1"/>
  <c r="I387" i="9" s="1"/>
  <c r="I226" i="9"/>
  <c r="I369" i="9" s="1"/>
  <c r="AS396" i="9"/>
  <c r="AK396" i="9"/>
  <c r="AC396" i="9"/>
  <c r="U396" i="9"/>
  <c r="BK375" i="9"/>
  <c r="AQ373" i="9"/>
  <c r="AQ353" i="9"/>
  <c r="AI373" i="9"/>
  <c r="AI353" i="9"/>
  <c r="K373" i="9"/>
  <c r="K353" i="9"/>
  <c r="AL350" i="9"/>
  <c r="AL390" i="9" s="1"/>
  <c r="AL370" i="9"/>
  <c r="V350" i="9"/>
  <c r="V390" i="9" s="1"/>
  <c r="V370" i="9"/>
  <c r="BJ360" i="9"/>
  <c r="K467" i="9"/>
  <c r="BE325" i="9"/>
  <c r="BE468" i="9" s="1"/>
  <c r="AS277" i="9"/>
  <c r="AS420" i="9" s="1"/>
  <c r="AS285" i="9"/>
  <c r="AS428" i="9" s="1"/>
  <c r="AS293" i="9"/>
  <c r="AS436" i="9" s="1"/>
  <c r="AS278" i="9"/>
  <c r="AS286" i="9"/>
  <c r="AS294" i="9"/>
  <c r="AS283" i="9"/>
  <c r="AS446" i="9" s="1"/>
  <c r="AS291" i="9"/>
  <c r="AS434" i="9" s="1"/>
  <c r="AS292" i="9"/>
  <c r="AS281" i="9"/>
  <c r="AS290" i="9"/>
  <c r="BO111" i="9"/>
  <c r="AS280" i="9"/>
  <c r="AW244" i="9"/>
  <c r="BA77" i="9"/>
  <c r="BA244" i="9" s="1"/>
  <c r="BJ247" i="9"/>
  <c r="BB84" i="9"/>
  <c r="BB251" i="9" s="1"/>
  <c r="AX251" i="9"/>
  <c r="BB85" i="9"/>
  <c r="BB252" i="9" s="1"/>
  <c r="AX252" i="9"/>
  <c r="AX415" i="9" s="1"/>
  <c r="BH299" i="9"/>
  <c r="BH300" i="9"/>
  <c r="BH301" i="9"/>
  <c r="BH302" i="9"/>
  <c r="BH307" i="9"/>
  <c r="BH311" i="9"/>
  <c r="BH308" i="9"/>
  <c r="BH314" i="9"/>
  <c r="BH297" i="9"/>
  <c r="BH313" i="9"/>
  <c r="BH305" i="9"/>
  <c r="BH312" i="9"/>
  <c r="BF328" i="9"/>
  <c r="BF324" i="9"/>
  <c r="BF325" i="9"/>
  <c r="BF333" i="9"/>
  <c r="BF318" i="9"/>
  <c r="BF323" i="9"/>
  <c r="BF329" i="9"/>
  <c r="BF330" i="9"/>
  <c r="BF320" i="9"/>
  <c r="BF326" i="9"/>
  <c r="BF332" i="9"/>
  <c r="BF475" i="9" s="1"/>
  <c r="BF331" i="9"/>
  <c r="BF334" i="9"/>
  <c r="BF319" i="9"/>
  <c r="BF322" i="9"/>
  <c r="C429" i="10"/>
  <c r="C409" i="10"/>
  <c r="CY63" i="10"/>
  <c r="R393" i="9"/>
  <c r="Z433" i="9"/>
  <c r="V429" i="9"/>
  <c r="AQ424" i="9"/>
  <c r="M416" i="9"/>
  <c r="M436" i="9"/>
  <c r="M434" i="9"/>
  <c r="M414" i="9"/>
  <c r="AQ411" i="9"/>
  <c r="AO422" i="9"/>
  <c r="AO402" i="9"/>
  <c r="Q422" i="9"/>
  <c r="Q402" i="9"/>
  <c r="I244" i="9"/>
  <c r="AL375" i="9"/>
  <c r="AL395" i="9" s="1"/>
  <c r="AD375" i="9"/>
  <c r="AD395" i="9" s="1"/>
  <c r="AP369" i="9"/>
  <c r="AP389" i="9"/>
  <c r="R369" i="9"/>
  <c r="R389" i="9" s="1"/>
  <c r="AN366" i="9"/>
  <c r="AF366" i="9"/>
  <c r="X366" i="9"/>
  <c r="P366" i="9"/>
  <c r="AQ361" i="9"/>
  <c r="AQ381" i="9" s="1"/>
  <c r="AI361" i="9"/>
  <c r="Y355" i="9"/>
  <c r="Y395" i="9" s="1"/>
  <c r="Q355" i="9"/>
  <c r="Q395" i="9" s="1"/>
  <c r="BK343" i="9"/>
  <c r="AO343" i="9"/>
  <c r="AO363" i="9"/>
  <c r="T361" i="9"/>
  <c r="T341" i="9"/>
  <c r="X282" i="9"/>
  <c r="X290" i="9"/>
  <c r="X283" i="9"/>
  <c r="X291" i="9"/>
  <c r="X280" i="9"/>
  <c r="X288" i="9"/>
  <c r="X431" i="9" s="1"/>
  <c r="X278" i="9"/>
  <c r="X421" i="9" s="1"/>
  <c r="X292" i="9"/>
  <c r="X284" i="9"/>
  <c r="X277" i="9"/>
  <c r="X281" i="9"/>
  <c r="X424" i="9" s="1"/>
  <c r="X294" i="9"/>
  <c r="AE283" i="9"/>
  <c r="AE291" i="9"/>
  <c r="AE284" i="9"/>
  <c r="AE292" i="9"/>
  <c r="AE281" i="9"/>
  <c r="AE289" i="9"/>
  <c r="AE287" i="9"/>
  <c r="AE279" i="9"/>
  <c r="AE288" i="9"/>
  <c r="AE278" i="9"/>
  <c r="AL284" i="9"/>
  <c r="AL292" i="9"/>
  <c r="AL277" i="9"/>
  <c r="AL285" i="9"/>
  <c r="AL293" i="9"/>
  <c r="AL436" i="9" s="1"/>
  <c r="AL282" i="9"/>
  <c r="AL290" i="9"/>
  <c r="AL280" i="9"/>
  <c r="AL281" i="9"/>
  <c r="AL287" i="9"/>
  <c r="AT284" i="9"/>
  <c r="AT292" i="9"/>
  <c r="AT435" i="9" s="1"/>
  <c r="AT277" i="9"/>
  <c r="AT285" i="9"/>
  <c r="AT428" i="9" s="1"/>
  <c r="AT293" i="9"/>
  <c r="AT282" i="9"/>
  <c r="AT290" i="9"/>
  <c r="AT283" i="9"/>
  <c r="AT294" i="9"/>
  <c r="AT437" i="9" s="1"/>
  <c r="AT280" i="9"/>
  <c r="AT289" i="9"/>
  <c r="AT432" i="9" s="1"/>
  <c r="AG329" i="9"/>
  <c r="AG333" i="9"/>
  <c r="AG476" i="9" s="1"/>
  <c r="AG327" i="9"/>
  <c r="AG328" i="9"/>
  <c r="AG334" i="9"/>
  <c r="AG326" i="9"/>
  <c r="AG331" i="9"/>
  <c r="AG474" i="9" s="1"/>
  <c r="AG317" i="9"/>
  <c r="AG325" i="9"/>
  <c r="AG322" i="9"/>
  <c r="AG330" i="9"/>
  <c r="AG323" i="9"/>
  <c r="AG321" i="9"/>
  <c r="AG324" i="9"/>
  <c r="AN317" i="9"/>
  <c r="AN323" i="9"/>
  <c r="AN324" i="9"/>
  <c r="AN329" i="9"/>
  <c r="AN325" i="9"/>
  <c r="AN326" i="9"/>
  <c r="AN319" i="9"/>
  <c r="AN320" i="9"/>
  <c r="AN330" i="9"/>
  <c r="AN334" i="9"/>
  <c r="AN331" i="9"/>
  <c r="AN322" i="9"/>
  <c r="AN465" i="9" s="1"/>
  <c r="AN327" i="9"/>
  <c r="AN328" i="9"/>
  <c r="BN153" i="9"/>
  <c r="AN321" i="9"/>
  <c r="AU318" i="9"/>
  <c r="AU320" i="9"/>
  <c r="AU322" i="9"/>
  <c r="AU465" i="9" s="1"/>
  <c r="AU324" i="9"/>
  <c r="AU467" i="9" s="1"/>
  <c r="AU326" i="9"/>
  <c r="AU319" i="9"/>
  <c r="AU331" i="9"/>
  <c r="AU321" i="9"/>
  <c r="AU330" i="9"/>
  <c r="AU473" i="9" s="1"/>
  <c r="AU332" i="9"/>
  <c r="AU328" i="9"/>
  <c r="AU333" i="9"/>
  <c r="AU476" i="9" s="1"/>
  <c r="AU317" i="9"/>
  <c r="BF186" i="9"/>
  <c r="BF187" i="9"/>
  <c r="BF188" i="9"/>
  <c r="BF351" i="9" s="1"/>
  <c r="BF189" i="9"/>
  <c r="BF182" i="9"/>
  <c r="BF345" i="9" s="1"/>
  <c r="BF183" i="9"/>
  <c r="BF346" i="9" s="1"/>
  <c r="BF178" i="9"/>
  <c r="BF341" i="9" s="1"/>
  <c r="BF192" i="9"/>
  <c r="BF176" i="9"/>
  <c r="BF180" i="9"/>
  <c r="BF181" i="9"/>
  <c r="BF184" i="9"/>
  <c r="BN186" i="9"/>
  <c r="BN187" i="9"/>
  <c r="BN350" i="9" s="1"/>
  <c r="BN188" i="9"/>
  <c r="BN351" i="9" s="1"/>
  <c r="BN189" i="9"/>
  <c r="BN180" i="9"/>
  <c r="BN193" i="9"/>
  <c r="BN192" i="9"/>
  <c r="BN179" i="9"/>
  <c r="BN342" i="9" s="1"/>
  <c r="BF197" i="9"/>
  <c r="BF200" i="9"/>
  <c r="BF343" i="9" s="1"/>
  <c r="BF213" i="9"/>
  <c r="BF356" i="9" s="1"/>
  <c r="BF203" i="9"/>
  <c r="BF206" i="9"/>
  <c r="BF201" i="9"/>
  <c r="BF344" i="9" s="1"/>
  <c r="BF204" i="9"/>
  <c r="BF205" i="9"/>
  <c r="BF211" i="9"/>
  <c r="BF209" i="9"/>
  <c r="BF196" i="9"/>
  <c r="BF199" i="9"/>
  <c r="BN197" i="9"/>
  <c r="BN200" i="9"/>
  <c r="BN213" i="9"/>
  <c r="BN203" i="9"/>
  <c r="BN206" i="9"/>
  <c r="BN201" i="9"/>
  <c r="BN204" i="9"/>
  <c r="BN209" i="9"/>
  <c r="BL241" i="9"/>
  <c r="BL237" i="9"/>
  <c r="BL240" i="9"/>
  <c r="BL250" i="9"/>
  <c r="BL248" i="9"/>
  <c r="BB71" i="9"/>
  <c r="BB238" i="9" s="1"/>
  <c r="AX238" i="9"/>
  <c r="AX401" i="9"/>
  <c r="CX39" i="10"/>
  <c r="CX45" i="10"/>
  <c r="C211" i="10"/>
  <c r="C202" i="10"/>
  <c r="I47" i="10"/>
  <c r="I201" i="10" s="1"/>
  <c r="C216" i="10"/>
  <c r="C359" i="10" s="1"/>
  <c r="C210" i="10"/>
  <c r="C214" i="10"/>
  <c r="C209" i="10"/>
  <c r="C208" i="10"/>
  <c r="C200" i="10"/>
  <c r="C213" i="10"/>
  <c r="C206" i="10"/>
  <c r="C369" i="10" s="1"/>
  <c r="C204" i="10"/>
  <c r="C201" i="10"/>
  <c r="C344" i="10" s="1"/>
  <c r="C205" i="10"/>
  <c r="C215" i="10"/>
  <c r="C212" i="10"/>
  <c r="C207" i="10"/>
  <c r="AF437" i="9"/>
  <c r="AH433" i="9"/>
  <c r="T425" i="9"/>
  <c r="L425" i="9"/>
  <c r="AP422" i="9"/>
  <c r="AO404" i="9"/>
  <c r="AO424" i="9"/>
  <c r="I252" i="9"/>
  <c r="Y376" i="9"/>
  <c r="AV362" i="9"/>
  <c r="AN362" i="9"/>
  <c r="AN382" i="9" s="1"/>
  <c r="AF362" i="9"/>
  <c r="AF382" i="9" s="1"/>
  <c r="X362" i="9"/>
  <c r="X382" i="9" s="1"/>
  <c r="P362" i="9"/>
  <c r="P382" i="9" s="1"/>
  <c r="BL373" i="9"/>
  <c r="BH349" i="9"/>
  <c r="AS385" i="9"/>
  <c r="BH343" i="9"/>
  <c r="U445" i="9"/>
  <c r="AA279" i="9"/>
  <c r="AA287" i="9"/>
  <c r="AA430" i="9" s="1"/>
  <c r="AA280" i="9"/>
  <c r="AA423" i="9" s="1"/>
  <c r="AA288" i="9"/>
  <c r="AA431" i="9" s="1"/>
  <c r="AA277" i="9"/>
  <c r="AA420" i="9" s="1"/>
  <c r="AA285" i="9"/>
  <c r="AA428" i="9" s="1"/>
  <c r="AA293" i="9"/>
  <c r="AA436" i="9" s="1"/>
  <c r="AA290" i="9"/>
  <c r="AA433" i="9" s="1"/>
  <c r="AA294" i="9"/>
  <c r="AA437" i="9"/>
  <c r="AA282" i="9"/>
  <c r="AA286" i="9"/>
  <c r="AA429" i="9" s="1"/>
  <c r="AA291" i="9"/>
  <c r="AA434" i="9" s="1"/>
  <c r="AA289" i="9"/>
  <c r="AA432" i="9" s="1"/>
  <c r="BB178" i="9"/>
  <c r="BB179" i="9"/>
  <c r="BB190" i="9"/>
  <c r="BB191" i="9"/>
  <c r="BB182" i="9"/>
  <c r="BB188" i="9"/>
  <c r="BB193" i="9"/>
  <c r="BB185" i="9"/>
  <c r="BB186" i="9"/>
  <c r="BB192" i="9"/>
  <c r="BB176" i="9"/>
  <c r="BI180" i="9"/>
  <c r="BI343" i="9" s="1"/>
  <c r="BI183" i="9"/>
  <c r="BI346" i="9" s="1"/>
  <c r="BI176" i="9"/>
  <c r="BI339" i="9"/>
  <c r="BI177" i="9"/>
  <c r="BI340" i="9" s="1"/>
  <c r="BI192" i="9"/>
  <c r="BI355" i="9" s="1"/>
  <c r="BI193" i="9"/>
  <c r="BI356" i="9" s="1"/>
  <c r="BI187" i="9"/>
  <c r="BI350" i="9" s="1"/>
  <c r="BI184" i="9"/>
  <c r="BI188" i="9"/>
  <c r="BI351" i="9" s="1"/>
  <c r="BI178" i="9"/>
  <c r="BI341" i="9" s="1"/>
  <c r="AW211" i="9"/>
  <c r="AW354" i="9" s="1"/>
  <c r="AW201" i="9"/>
  <c r="AW204" i="9"/>
  <c r="BA26" i="9"/>
  <c r="BA211" i="9" s="1"/>
  <c r="AW199" i="9"/>
  <c r="AW202" i="9"/>
  <c r="AW345" i="9" s="1"/>
  <c r="AW197" i="9"/>
  <c r="AW360" i="9" s="1"/>
  <c r="AW206" i="9"/>
  <c r="BA223" i="9"/>
  <c r="BA218" i="9"/>
  <c r="BA229" i="9"/>
  <c r="BA216" i="9"/>
  <c r="BA227" i="9"/>
  <c r="BA232" i="9"/>
  <c r="BA222" i="9"/>
  <c r="BA226" i="9"/>
  <c r="BA233" i="9"/>
  <c r="BH218" i="9"/>
  <c r="BH361" i="9" s="1"/>
  <c r="BH229" i="9"/>
  <c r="BH372" i="9" s="1"/>
  <c r="BH392" i="9" s="1"/>
  <c r="BH219" i="9"/>
  <c r="BH224" i="9"/>
  <c r="BH367" i="9" s="1"/>
  <c r="BH217" i="9"/>
  <c r="BH360" i="9" s="1"/>
  <c r="BH380" i="9" s="1"/>
  <c r="BH222" i="9"/>
  <c r="BH365" i="9" s="1"/>
  <c r="BH385" i="9" s="1"/>
  <c r="BH233" i="9"/>
  <c r="BH376" i="9" s="1"/>
  <c r="BH231" i="9"/>
  <c r="BH374" i="9" s="1"/>
  <c r="BH227" i="9"/>
  <c r="BH225" i="9"/>
  <c r="BH228" i="9"/>
  <c r="BH371" i="9"/>
  <c r="BH232" i="9"/>
  <c r="BH375" i="9" s="1"/>
  <c r="AX253" i="9"/>
  <c r="AX416" i="9" s="1"/>
  <c r="AW262" i="9"/>
  <c r="AW271" i="9"/>
  <c r="AW257" i="9"/>
  <c r="AW400" i="9" s="1"/>
  <c r="AW264" i="9"/>
  <c r="AW273" i="9"/>
  <c r="AW436" i="9" s="1"/>
  <c r="AW258" i="9"/>
  <c r="AW267" i="9"/>
  <c r="AW274" i="9"/>
  <c r="AW437" i="9" s="1"/>
  <c r="AW265" i="9"/>
  <c r="AW266" i="9"/>
  <c r="AW429" i="9" s="1"/>
  <c r="AW269" i="9"/>
  <c r="AW259" i="9"/>
  <c r="AW260" i="9"/>
  <c r="AW423" i="9" s="1"/>
  <c r="AW270" i="9"/>
  <c r="AW413" i="9" s="1"/>
  <c r="AW272" i="9"/>
  <c r="C346" i="10"/>
  <c r="C366" i="10"/>
  <c r="C386" i="10" s="1"/>
  <c r="CT19" i="10"/>
  <c r="CX18" i="10"/>
  <c r="CW12" i="10"/>
  <c r="CU62" i="10"/>
  <c r="CO231" i="10"/>
  <c r="CY62" i="10"/>
  <c r="CZ231" i="10"/>
  <c r="DE225" i="10"/>
  <c r="DE233" i="10"/>
  <c r="DE226" i="10"/>
  <c r="DE234" i="10"/>
  <c r="DE222" i="10"/>
  <c r="DE230" i="10"/>
  <c r="DE220" i="10"/>
  <c r="DE228" i="10"/>
  <c r="DE236" i="10"/>
  <c r="DE237" i="10"/>
  <c r="DE227" i="10"/>
  <c r="DE229" i="10"/>
  <c r="DE231" i="10"/>
  <c r="DE235" i="10"/>
  <c r="DE223" i="10"/>
  <c r="T181" i="10"/>
  <c r="T186" i="10"/>
  <c r="T194" i="10"/>
  <c r="T184" i="10"/>
  <c r="T192" i="10"/>
  <c r="T188" i="10"/>
  <c r="T196" i="10"/>
  <c r="T197" i="10"/>
  <c r="T187" i="10"/>
  <c r="T193" i="10"/>
  <c r="T180" i="10"/>
  <c r="T185" i="10"/>
  <c r="T191" i="10"/>
  <c r="T183" i="10"/>
  <c r="T195" i="10"/>
  <c r="T189" i="10"/>
  <c r="T190" i="10"/>
  <c r="AB181" i="10"/>
  <c r="AB186" i="10"/>
  <c r="AB194" i="10"/>
  <c r="AB184" i="10"/>
  <c r="AB192" i="10"/>
  <c r="AB188" i="10"/>
  <c r="AB196" i="10"/>
  <c r="AB197" i="10"/>
  <c r="AB182" i="10"/>
  <c r="AB187" i="10"/>
  <c r="AB193" i="10"/>
  <c r="AB180" i="10"/>
  <c r="AB185" i="10"/>
  <c r="AB191" i="10"/>
  <c r="AB190" i="10"/>
  <c r="W200" i="10"/>
  <c r="W201" i="10"/>
  <c r="W202" i="10"/>
  <c r="W203" i="10"/>
  <c r="W204" i="10"/>
  <c r="W205" i="10"/>
  <c r="W206" i="10"/>
  <c r="W207" i="10"/>
  <c r="W208" i="10"/>
  <c r="W209" i="10"/>
  <c r="W210" i="10"/>
  <c r="W211" i="10"/>
  <c r="W212" i="10"/>
  <c r="W213" i="10"/>
  <c r="W214" i="10"/>
  <c r="W216" i="10"/>
  <c r="W217" i="10"/>
  <c r="W215" i="10"/>
  <c r="AE180" i="10"/>
  <c r="AE189" i="10"/>
  <c r="AE197" i="10"/>
  <c r="AE187" i="10"/>
  <c r="AE195" i="10"/>
  <c r="AE183" i="10"/>
  <c r="AE191" i="10"/>
  <c r="AE186" i="10"/>
  <c r="AE185" i="10"/>
  <c r="AE192" i="10"/>
  <c r="AE181" i="10"/>
  <c r="AE184" i="10"/>
  <c r="AE190" i="10"/>
  <c r="AE193" i="10"/>
  <c r="AE194" i="10"/>
  <c r="AE196" i="10"/>
  <c r="AE182" i="10"/>
  <c r="AE188" i="10"/>
  <c r="AM180" i="10"/>
  <c r="AM189" i="10"/>
  <c r="AM197" i="10"/>
  <c r="AM187" i="10"/>
  <c r="AM195" i="10"/>
  <c r="AM183" i="10"/>
  <c r="AM191" i="10"/>
  <c r="AM186" i="10"/>
  <c r="AM192" i="10"/>
  <c r="AM193" i="10"/>
  <c r="AM181" i="10"/>
  <c r="AM184" i="10"/>
  <c r="AM185" i="10"/>
  <c r="AM190" i="10"/>
  <c r="AM194" i="10"/>
  <c r="AM188" i="10"/>
  <c r="AM196" i="10"/>
  <c r="AM182" i="10"/>
  <c r="AK200" i="10"/>
  <c r="AK201" i="10"/>
  <c r="AK202" i="10"/>
  <c r="AK203" i="10"/>
  <c r="AK204" i="10"/>
  <c r="AK205" i="10"/>
  <c r="AK206" i="10"/>
  <c r="AK207" i="10"/>
  <c r="AK208" i="10"/>
  <c r="AK209" i="10"/>
  <c r="AK210" i="10"/>
  <c r="AK211" i="10"/>
  <c r="AK212" i="10"/>
  <c r="AK213" i="10"/>
  <c r="AK214" i="10"/>
  <c r="AK215" i="10"/>
  <c r="AK216" i="10"/>
  <c r="AK217" i="10"/>
  <c r="AS187" i="10"/>
  <c r="AS195" i="10"/>
  <c r="AS185" i="10"/>
  <c r="AS193" i="10"/>
  <c r="AS180" i="10"/>
  <c r="AS189" i="10"/>
  <c r="AS197" i="10"/>
  <c r="AS182" i="10"/>
  <c r="AS188" i="10"/>
  <c r="AS191" i="10"/>
  <c r="AS194" i="10"/>
  <c r="AS183" i="10"/>
  <c r="AS186" i="10"/>
  <c r="AS196" i="10"/>
  <c r="AS184" i="10"/>
  <c r="BA187" i="10"/>
  <c r="BA195" i="10"/>
  <c r="BA185" i="10"/>
  <c r="BA193" i="10"/>
  <c r="BA180" i="10"/>
  <c r="BA189" i="10"/>
  <c r="BA197" i="10"/>
  <c r="BA182" i="10"/>
  <c r="BA188" i="10"/>
  <c r="BA194" i="10"/>
  <c r="BA186" i="10"/>
  <c r="BA191" i="10"/>
  <c r="BA181" i="10"/>
  <c r="BA183" i="10"/>
  <c r="BA190" i="10"/>
  <c r="BA196" i="10"/>
  <c r="AS200" i="10"/>
  <c r="AS201" i="10"/>
  <c r="AS202" i="10"/>
  <c r="AS203" i="10"/>
  <c r="AS204" i="10"/>
  <c r="AS205" i="10"/>
  <c r="AS206" i="10"/>
  <c r="AS207" i="10"/>
  <c r="AS208" i="10"/>
  <c r="AS209" i="10"/>
  <c r="AS210" i="10"/>
  <c r="AS211" i="10"/>
  <c r="AS212" i="10"/>
  <c r="AS213" i="10"/>
  <c r="AS214" i="10"/>
  <c r="AS215" i="10"/>
  <c r="AS216" i="10"/>
  <c r="AS217" i="10"/>
  <c r="BA200" i="10"/>
  <c r="BA201" i="10"/>
  <c r="BA202" i="10"/>
  <c r="BA203" i="10"/>
  <c r="BA204" i="10"/>
  <c r="BA205" i="10"/>
  <c r="BA206" i="10"/>
  <c r="BA207" i="10"/>
  <c r="BA208" i="10"/>
  <c r="BA209" i="10"/>
  <c r="BA210" i="10"/>
  <c r="BA211" i="10"/>
  <c r="BA212" i="10"/>
  <c r="BA213" i="10"/>
  <c r="BA214" i="10"/>
  <c r="BA215" i="10"/>
  <c r="BA216" i="10"/>
  <c r="BA217" i="10"/>
  <c r="BI187" i="10"/>
  <c r="BI195" i="10"/>
  <c r="BI185" i="10"/>
  <c r="BI193" i="10"/>
  <c r="BI180" i="10"/>
  <c r="BI189" i="10"/>
  <c r="BI197" i="10"/>
  <c r="BI183" i="10"/>
  <c r="BI182" i="10"/>
  <c r="BI188" i="10"/>
  <c r="BI194" i="10"/>
  <c r="BI186" i="10"/>
  <c r="BI181" i="10"/>
  <c r="BI196" i="10"/>
  <c r="BI190" i="10"/>
  <c r="BI191" i="10"/>
  <c r="BI184" i="10"/>
  <c r="BQ187" i="10"/>
  <c r="BQ195" i="10"/>
  <c r="BQ185" i="10"/>
  <c r="BQ193" i="10"/>
  <c r="BQ180" i="10"/>
  <c r="BQ189" i="10"/>
  <c r="BQ197" i="10"/>
  <c r="BQ191" i="10"/>
  <c r="BQ182" i="10"/>
  <c r="BQ188" i="10"/>
  <c r="BQ194" i="10"/>
  <c r="BQ186" i="10"/>
  <c r="BQ184" i="10"/>
  <c r="BQ190" i="10"/>
  <c r="BQ196" i="10"/>
  <c r="BQ183" i="10"/>
  <c r="BY187" i="10"/>
  <c r="BY195" i="10"/>
  <c r="BY185" i="10"/>
  <c r="BY193" i="10"/>
  <c r="BY180" i="10"/>
  <c r="BY189" i="10"/>
  <c r="BY197" i="10"/>
  <c r="BY182" i="10"/>
  <c r="BY188" i="10"/>
  <c r="BY194" i="10"/>
  <c r="BY183" i="10"/>
  <c r="BY186" i="10"/>
  <c r="BY191" i="10"/>
  <c r="BY184" i="10"/>
  <c r="BY196" i="10"/>
  <c r="BY190" i="10"/>
  <c r="BY181" i="10"/>
  <c r="BJ205" i="10"/>
  <c r="BJ206" i="10"/>
  <c r="BJ207" i="10"/>
  <c r="BJ208" i="10"/>
  <c r="BJ209" i="10"/>
  <c r="BJ200" i="10"/>
  <c r="BJ215" i="10"/>
  <c r="BJ217" i="10"/>
  <c r="BJ202" i="10"/>
  <c r="BJ204" i="10"/>
  <c r="BJ211" i="10"/>
  <c r="BJ216" i="10"/>
  <c r="BJ203" i="10"/>
  <c r="BJ214" i="10"/>
  <c r="BJ212" i="10"/>
  <c r="BJ210" i="10"/>
  <c r="BJ213" i="10"/>
  <c r="BJ201" i="10"/>
  <c r="BR205" i="10"/>
  <c r="BR206" i="10"/>
  <c r="BR207" i="10"/>
  <c r="BR208" i="10"/>
  <c r="BR209" i="10"/>
  <c r="BR202" i="10"/>
  <c r="BR210" i="10"/>
  <c r="BR212" i="10"/>
  <c r="BR216" i="10"/>
  <c r="BR200" i="10"/>
  <c r="BR214" i="10"/>
  <c r="BR211" i="10"/>
  <c r="BR215" i="10"/>
  <c r="BR213" i="10"/>
  <c r="BR204" i="10"/>
  <c r="BR201" i="10"/>
  <c r="BZ205" i="10"/>
  <c r="BZ206" i="10"/>
  <c r="BZ207" i="10"/>
  <c r="BZ208" i="10"/>
  <c r="BZ209" i="10"/>
  <c r="BZ204" i="10"/>
  <c r="BZ211" i="10"/>
  <c r="BZ212" i="10"/>
  <c r="BZ203" i="10"/>
  <c r="BZ214" i="10"/>
  <c r="BZ217" i="10"/>
  <c r="BZ200" i="10"/>
  <c r="BZ215" i="10"/>
  <c r="CH188" i="10"/>
  <c r="CH196" i="10"/>
  <c r="CH181" i="10"/>
  <c r="CH186" i="10"/>
  <c r="CH194" i="10"/>
  <c r="CH182" i="10"/>
  <c r="CH190" i="10"/>
  <c r="CH187" i="10"/>
  <c r="CH193" i="10"/>
  <c r="CH183" i="10"/>
  <c r="CH184" i="10"/>
  <c r="CH189" i="10"/>
  <c r="CH185" i="10"/>
  <c r="CH195" i="10"/>
  <c r="CH197" i="10"/>
  <c r="CH192" i="10"/>
  <c r="CH180" i="10"/>
  <c r="CH191" i="10"/>
  <c r="CE200" i="10"/>
  <c r="CE201" i="10"/>
  <c r="CE202" i="10"/>
  <c r="CE203" i="10"/>
  <c r="CE204" i="10"/>
  <c r="CE210" i="10"/>
  <c r="CE211" i="10"/>
  <c r="CE215" i="10"/>
  <c r="CE216" i="10"/>
  <c r="CE217" i="10"/>
  <c r="CE212" i="10"/>
  <c r="CE213" i="10"/>
  <c r="CE214" i="10"/>
  <c r="CE205" i="10"/>
  <c r="CE206" i="10"/>
  <c r="CE207" i="10"/>
  <c r="CE208" i="10"/>
  <c r="CE209" i="10"/>
  <c r="AE384" i="9"/>
  <c r="L433" i="9"/>
  <c r="L453" i="9"/>
  <c r="S415" i="9"/>
  <c r="K415" i="9"/>
  <c r="AA411" i="9"/>
  <c r="S411" i="9"/>
  <c r="S431" i="9"/>
  <c r="K411" i="9"/>
  <c r="K431" i="9"/>
  <c r="P376" i="9"/>
  <c r="P396" i="9" s="1"/>
  <c r="AL373" i="9"/>
  <c r="AL372" i="9"/>
  <c r="AL392" i="9" s="1"/>
  <c r="AD372" i="9"/>
  <c r="AD392" i="9" s="1"/>
  <c r="AU371" i="9"/>
  <c r="AU391" i="9" s="1"/>
  <c r="AM371" i="9"/>
  <c r="AM391" i="9" s="1"/>
  <c r="AE371" i="9"/>
  <c r="W371" i="9"/>
  <c r="W391" i="9" s="1"/>
  <c r="O371" i="9"/>
  <c r="AR364" i="9"/>
  <c r="AU362" i="9"/>
  <c r="AM362" i="9"/>
  <c r="AE362" i="9"/>
  <c r="AE382" i="9" s="1"/>
  <c r="W362" i="9"/>
  <c r="O362" i="9"/>
  <c r="AO352" i="9"/>
  <c r="AG352" i="9"/>
  <c r="Y352" i="9"/>
  <c r="Y392" i="9" s="1"/>
  <c r="Q352" i="9"/>
  <c r="Q392" i="9" s="1"/>
  <c r="L350" i="9"/>
  <c r="AP387" i="9"/>
  <c r="AH387" i="9"/>
  <c r="Z387" i="9"/>
  <c r="AQ344" i="9"/>
  <c r="AQ364" i="9"/>
  <c r="AQ384" i="9" s="1"/>
  <c r="S344" i="9"/>
  <c r="S384" i="9" s="1"/>
  <c r="S364" i="9"/>
  <c r="K344" i="9"/>
  <c r="K364" i="9"/>
  <c r="K384" i="9" s="1"/>
  <c r="AN341" i="9"/>
  <c r="AN381" i="9" s="1"/>
  <c r="AF341" i="9"/>
  <c r="X341" i="9"/>
  <c r="P341" i="9"/>
  <c r="P381" i="9" s="1"/>
  <c r="AN340" i="9"/>
  <c r="AN380" i="9" s="1"/>
  <c r="AF340" i="9"/>
  <c r="AF380" i="9" s="1"/>
  <c r="X340" i="9"/>
  <c r="X380" i="9" s="1"/>
  <c r="P340" i="9"/>
  <c r="P380" i="9" s="1"/>
  <c r="I205" i="9"/>
  <c r="I211" i="9"/>
  <c r="J26" i="9"/>
  <c r="I209" i="9"/>
  <c r="I352" i="9" s="1"/>
  <c r="I201" i="9"/>
  <c r="I207" i="9"/>
  <c r="BI191" i="9"/>
  <c r="BI354" i="9" s="1"/>
  <c r="BI394" i="9" s="1"/>
  <c r="BI186" i="9"/>
  <c r="BI349" i="9" s="1"/>
  <c r="BI389" i="9" s="1"/>
  <c r="BB183" i="9"/>
  <c r="P468" i="9"/>
  <c r="Y440" i="9"/>
  <c r="Z260" i="9"/>
  <c r="Z403" i="9"/>
  <c r="Z269" i="9"/>
  <c r="Z412" i="9" s="1"/>
  <c r="Z262" i="9"/>
  <c r="Z405" i="9" s="1"/>
  <c r="Z271" i="9"/>
  <c r="Z434" i="9" s="1"/>
  <c r="Z265" i="9"/>
  <c r="Z428" i="9" s="1"/>
  <c r="Z272" i="9"/>
  <c r="Z266" i="9"/>
  <c r="Z409" i="9"/>
  <c r="Z259" i="9"/>
  <c r="Z402" i="9" s="1"/>
  <c r="Z261" i="9"/>
  <c r="Z404" i="9" s="1"/>
  <c r="AG262" i="9"/>
  <c r="AG271" i="9"/>
  <c r="AG257" i="9"/>
  <c r="AG400" i="9" s="1"/>
  <c r="AG264" i="9"/>
  <c r="AG407" i="9" s="1"/>
  <c r="AG273" i="9"/>
  <c r="AG258" i="9"/>
  <c r="AG267" i="9"/>
  <c r="AG410" i="9" s="1"/>
  <c r="AG274" i="9"/>
  <c r="AG260" i="9"/>
  <c r="AG403" i="9" s="1"/>
  <c r="AG265" i="9"/>
  <c r="AG408" i="9" s="1"/>
  <c r="AG270" i="9"/>
  <c r="AG259" i="9"/>
  <c r="AG402" i="9" s="1"/>
  <c r="AG261" i="9"/>
  <c r="AG404" i="9" s="1"/>
  <c r="AO262" i="9"/>
  <c r="AO271" i="9"/>
  <c r="AO257" i="9"/>
  <c r="AO400" i="9" s="1"/>
  <c r="AO264" i="9"/>
  <c r="AO407" i="9" s="1"/>
  <c r="AO273" i="9"/>
  <c r="AO416" i="9" s="1"/>
  <c r="AO258" i="9"/>
  <c r="AO421" i="9" s="1"/>
  <c r="AO267" i="9"/>
  <c r="AO274" i="9"/>
  <c r="AO270" i="9"/>
  <c r="AO265" i="9"/>
  <c r="AO408" i="9" s="1"/>
  <c r="AO269" i="9"/>
  <c r="AO432" i="9" s="1"/>
  <c r="AY111" i="9"/>
  <c r="BD72" i="9"/>
  <c r="BD239" i="9" s="1"/>
  <c r="L31" i="10"/>
  <c r="L38" i="10"/>
  <c r="F411" i="10"/>
  <c r="DE221" i="10"/>
  <c r="BR203" i="10"/>
  <c r="AB195" i="10"/>
  <c r="CU34" i="10"/>
  <c r="L476" i="9"/>
  <c r="N472" i="9"/>
  <c r="P466" i="9"/>
  <c r="Z297" i="9"/>
  <c r="Z440" i="9" s="1"/>
  <c r="Z298" i="9"/>
  <c r="Z299" i="9"/>
  <c r="Z442" i="9" s="1"/>
  <c r="Z300" i="9"/>
  <c r="Z308" i="9"/>
  <c r="Z471" i="9" s="1"/>
  <c r="Z301" i="9"/>
  <c r="Z303" i="9"/>
  <c r="Z446" i="9" s="1"/>
  <c r="Z314" i="9"/>
  <c r="Z309" i="9"/>
  <c r="Z313" i="9"/>
  <c r="AF299" i="9"/>
  <c r="AF442" i="9" s="1"/>
  <c r="AF301" i="9"/>
  <c r="AF305" i="9"/>
  <c r="AF298" i="9"/>
  <c r="AF441" i="9" s="1"/>
  <c r="AF311" i="9"/>
  <c r="AF474" i="9" s="1"/>
  <c r="AF307" i="9"/>
  <c r="AF450" i="9" s="1"/>
  <c r="AN299" i="9"/>
  <c r="AN442" i="9" s="1"/>
  <c r="AN301" i="9"/>
  <c r="AN302" i="9"/>
  <c r="AN445" i="9" s="1"/>
  <c r="AN304" i="9"/>
  <c r="AN467" i="9" s="1"/>
  <c r="AN298" i="9"/>
  <c r="AN461" i="9" s="1"/>
  <c r="AN313" i="9"/>
  <c r="AN476" i="9" s="1"/>
  <c r="AU307" i="9"/>
  <c r="AU450" i="9" s="1"/>
  <c r="AU298" i="9"/>
  <c r="AU299" i="9"/>
  <c r="AU442" i="9" s="1"/>
  <c r="AU300" i="9"/>
  <c r="AU463" i="9" s="1"/>
  <c r="AU443" i="9"/>
  <c r="AU311" i="9"/>
  <c r="AU454" i="9" s="1"/>
  <c r="AU303" i="9"/>
  <c r="AU304" i="9"/>
  <c r="AU447" i="9"/>
  <c r="AU306" i="9"/>
  <c r="AU449" i="9"/>
  <c r="AU309" i="9"/>
  <c r="AU452" i="9" s="1"/>
  <c r="AU312" i="9"/>
  <c r="AU455" i="9" s="1"/>
  <c r="AU313" i="9"/>
  <c r="AU301" i="9"/>
  <c r="BC71" i="9"/>
  <c r="AY238" i="9"/>
  <c r="AV240" i="9"/>
  <c r="BC75" i="9"/>
  <c r="AY242" i="9"/>
  <c r="L62" i="10"/>
  <c r="K231" i="10"/>
  <c r="CV20" i="10"/>
  <c r="CY34" i="10"/>
  <c r="CU36" i="10"/>
  <c r="CX37" i="10"/>
  <c r="DA49" i="1"/>
  <c r="DA63" i="1" s="1"/>
  <c r="DA20" i="1"/>
  <c r="DA34" i="1" s="1"/>
  <c r="DA21" i="1"/>
  <c r="DA35" i="1" s="1"/>
  <c r="AI444" i="9"/>
  <c r="BK111" i="9"/>
  <c r="AQ279" i="9"/>
  <c r="AQ287" i="9"/>
  <c r="AQ430" i="9" s="1"/>
  <c r="AQ280" i="9"/>
  <c r="AQ423" i="9" s="1"/>
  <c r="AQ288" i="9"/>
  <c r="AQ277" i="9"/>
  <c r="AQ285" i="9"/>
  <c r="AQ428" i="9" s="1"/>
  <c r="AQ293" i="9"/>
  <c r="AQ292" i="9"/>
  <c r="AQ294" i="9"/>
  <c r="AQ284" i="9"/>
  <c r="AQ427" i="9" s="1"/>
  <c r="AQ286" i="9"/>
  <c r="AQ283" i="9"/>
  <c r="BL331" i="9"/>
  <c r="BL332" i="9"/>
  <c r="BM330" i="9"/>
  <c r="BM328" i="9"/>
  <c r="BJ205" i="9"/>
  <c r="BJ208" i="9"/>
  <c r="BJ198" i="9"/>
  <c r="BJ361" i="9" s="1"/>
  <c r="BJ211" i="9"/>
  <c r="BJ354" i="9" s="1"/>
  <c r="BJ196" i="9"/>
  <c r="BJ209" i="9"/>
  <c r="BJ372" i="9" s="1"/>
  <c r="BJ212" i="9"/>
  <c r="BJ375" i="9" s="1"/>
  <c r="BJ207" i="9"/>
  <c r="BJ210" i="9"/>
  <c r="BJ201" i="9"/>
  <c r="AW220" i="9"/>
  <c r="AW231" i="9"/>
  <c r="AW226" i="9"/>
  <c r="AW369" i="9" s="1"/>
  <c r="AW219" i="9"/>
  <c r="AW362" i="9" s="1"/>
  <c r="AW224" i="9"/>
  <c r="AW223" i="9"/>
  <c r="AW218" i="9"/>
  <c r="AW227" i="9"/>
  <c r="AW232" i="9"/>
  <c r="BI223" i="9"/>
  <c r="BI366" i="9" s="1"/>
  <c r="BI228" i="9"/>
  <c r="BI371" i="9" s="1"/>
  <c r="BI218" i="9"/>
  <c r="BI361" i="9" s="1"/>
  <c r="BI229" i="9"/>
  <c r="BI372" i="9" s="1"/>
  <c r="BI216" i="9"/>
  <c r="BI359" i="9" s="1"/>
  <c r="BI227" i="9"/>
  <c r="BI370" i="9" s="1"/>
  <c r="BI232" i="9"/>
  <c r="BI375" i="9" s="1"/>
  <c r="BI395" i="9" s="1"/>
  <c r="BI220" i="9"/>
  <c r="BI363" i="9"/>
  <c r="BI231" i="9"/>
  <c r="BI374" i="9" s="1"/>
  <c r="AV237" i="9"/>
  <c r="AV246" i="9"/>
  <c r="AV252" i="9"/>
  <c r="AV415" i="9" s="1"/>
  <c r="AV239" i="9"/>
  <c r="AV247" i="9"/>
  <c r="AZ71" i="9"/>
  <c r="AV238" i="9"/>
  <c r="AV401" i="9" s="1"/>
  <c r="AY239" i="9"/>
  <c r="BC72" i="9"/>
  <c r="C441" i="10"/>
  <c r="C421" i="10"/>
  <c r="CW52" i="10"/>
  <c r="CW221" i="10" s="1"/>
  <c r="CQ221" i="10"/>
  <c r="CY57" i="10"/>
  <c r="CW59" i="10"/>
  <c r="CW228" i="10" s="1"/>
  <c r="CQ228" i="10"/>
  <c r="W476" i="9"/>
  <c r="BM331" i="9"/>
  <c r="AI470" i="9"/>
  <c r="U263" i="9"/>
  <c r="U270" i="9"/>
  <c r="U413" i="9" s="1"/>
  <c r="U265" i="9"/>
  <c r="U272" i="9"/>
  <c r="U415" i="9" s="1"/>
  <c r="U259" i="9"/>
  <c r="U402" i="9" s="1"/>
  <c r="U266" i="9"/>
  <c r="U409" i="9" s="1"/>
  <c r="U258" i="9"/>
  <c r="U262" i="9"/>
  <c r="U269" i="9"/>
  <c r="U267" i="9"/>
  <c r="U410" i="9" s="1"/>
  <c r="BL282" i="9"/>
  <c r="BL290" i="9"/>
  <c r="BL283" i="9"/>
  <c r="BL291" i="9"/>
  <c r="BL280" i="9"/>
  <c r="BL288" i="9"/>
  <c r="BL277" i="9"/>
  <c r="BL289" i="9"/>
  <c r="BL281" i="9"/>
  <c r="BL287" i="9"/>
  <c r="BL293" i="9"/>
  <c r="AR278" i="9"/>
  <c r="AR286" i="9"/>
  <c r="AR279" i="9"/>
  <c r="AR287" i="9"/>
  <c r="AR282" i="9"/>
  <c r="AR425" i="9" s="1"/>
  <c r="AR285" i="9"/>
  <c r="BK176" i="9"/>
  <c r="BK339" i="9" s="1"/>
  <c r="BK177" i="9"/>
  <c r="BK192" i="9"/>
  <c r="BK355" i="9" s="1"/>
  <c r="BK395" i="9" s="1"/>
  <c r="BK193" i="9"/>
  <c r="BK178" i="9"/>
  <c r="BK179" i="9"/>
  <c r="BK188" i="9"/>
  <c r="BK189" i="9"/>
  <c r="BK352" i="9" s="1"/>
  <c r="BK199" i="9"/>
  <c r="BK202" i="9"/>
  <c r="BK345" i="9" s="1"/>
  <c r="BK205" i="9"/>
  <c r="BK208" i="9"/>
  <c r="BK203" i="9"/>
  <c r="BK206" i="9"/>
  <c r="BK349" i="9" s="1"/>
  <c r="BK198" i="9"/>
  <c r="BK341" i="9" s="1"/>
  <c r="BK207" i="9"/>
  <c r="BK210" i="9"/>
  <c r="BK373" i="9" s="1"/>
  <c r="BK197" i="9"/>
  <c r="BA237" i="9"/>
  <c r="BL239" i="9"/>
  <c r="AZ82" i="9"/>
  <c r="AV249" i="9"/>
  <c r="AV412" i="9" s="1"/>
  <c r="BH260" i="9"/>
  <c r="BH269" i="9"/>
  <c r="BH262" i="9"/>
  <c r="BH405" i="9" s="1"/>
  <c r="BH271" i="9"/>
  <c r="BH265" i="9"/>
  <c r="BH272" i="9"/>
  <c r="BH266" i="9"/>
  <c r="BH257" i="9"/>
  <c r="BH400" i="9" s="1"/>
  <c r="BH263" i="9"/>
  <c r="BH406" i="9" s="1"/>
  <c r="BH264" i="9"/>
  <c r="BF297" i="9"/>
  <c r="BF299" i="9"/>
  <c r="BF303" i="9"/>
  <c r="BF305" i="9"/>
  <c r="BF308" i="9"/>
  <c r="BF306" i="9"/>
  <c r="BF314" i="9"/>
  <c r="BF300" i="9"/>
  <c r="BF312" i="9"/>
  <c r="BF313" i="9"/>
  <c r="CT17" i="10"/>
  <c r="CY16" i="10"/>
  <c r="DE200" i="10"/>
  <c r="CY29" i="10"/>
  <c r="DC236" i="10"/>
  <c r="I248" i="9"/>
  <c r="AT361" i="9"/>
  <c r="AT381" i="9" s="1"/>
  <c r="AL361" i="9"/>
  <c r="AL381" i="9" s="1"/>
  <c r="N361" i="9"/>
  <c r="AT345" i="9"/>
  <c r="AT385" i="9" s="1"/>
  <c r="AL345" i="9"/>
  <c r="AL385" i="9" s="1"/>
  <c r="AD345" i="9"/>
  <c r="V345" i="9"/>
  <c r="V385" i="9" s="1"/>
  <c r="N345" i="9"/>
  <c r="L472" i="9"/>
  <c r="O476" i="9"/>
  <c r="AP469" i="9"/>
  <c r="V309" i="9"/>
  <c r="V302" i="9"/>
  <c r="V303" i="9"/>
  <c r="V446" i="9" s="1"/>
  <c r="V313" i="9"/>
  <c r="V298" i="9"/>
  <c r="V441" i="9" s="1"/>
  <c r="V304" i="9"/>
  <c r="V447" i="9" s="1"/>
  <c r="V305" i="9"/>
  <c r="V314" i="9"/>
  <c r="V297" i="9"/>
  <c r="V460" i="9" s="1"/>
  <c r="V440" i="9"/>
  <c r="V299" i="9"/>
  <c r="V311" i="9"/>
  <c r="V454" i="9" s="1"/>
  <c r="AA310" i="9"/>
  <c r="AA314" i="9"/>
  <c r="AA308" i="9"/>
  <c r="AA451" i="9" s="1"/>
  <c r="AA304" i="9"/>
  <c r="AA305" i="9"/>
  <c r="AA312" i="9"/>
  <c r="AG308" i="9"/>
  <c r="AG312" i="9"/>
  <c r="AG313" i="9"/>
  <c r="AG304" i="9"/>
  <c r="AG305" i="9"/>
  <c r="AG309" i="9"/>
  <c r="AO308" i="9"/>
  <c r="AO312" i="9"/>
  <c r="AO298" i="9"/>
  <c r="AO441" i="9" s="1"/>
  <c r="AO299" i="9"/>
  <c r="AO442" i="9" s="1"/>
  <c r="AO310" i="9"/>
  <c r="AO453" i="9" s="1"/>
  <c r="AO313" i="9"/>
  <c r="AO456" i="9" s="1"/>
  <c r="AO297" i="9"/>
  <c r="AA319" i="9"/>
  <c r="AA321" i="9"/>
  <c r="AA323" i="9"/>
  <c r="AA325" i="9"/>
  <c r="AA328" i="9"/>
  <c r="AA327" i="9"/>
  <c r="AA470" i="9" s="1"/>
  <c r="AA317" i="9"/>
  <c r="AA326" i="9"/>
  <c r="AA329" i="9"/>
  <c r="AA333" i="9"/>
  <c r="AH327" i="9"/>
  <c r="AH470" i="9" s="1"/>
  <c r="AH325" i="9"/>
  <c r="AH468" i="9" s="1"/>
  <c r="AH326" i="9"/>
  <c r="AH329" i="9"/>
  <c r="AH331" i="9"/>
  <c r="AH321" i="9"/>
  <c r="AH322" i="9"/>
  <c r="AH330" i="9"/>
  <c r="AO329" i="9"/>
  <c r="AO472" i="9" s="1"/>
  <c r="AO318" i="9"/>
  <c r="AO461" i="9" s="1"/>
  <c r="AO319" i="9"/>
  <c r="AO330" i="9"/>
  <c r="AO473" i="9" s="1"/>
  <c r="AO333" i="9"/>
  <c r="AO476" i="9" s="1"/>
  <c r="AO320" i="9"/>
  <c r="AO321" i="9"/>
  <c r="AO464" i="9" s="1"/>
  <c r="AO334" i="9"/>
  <c r="AO327" i="9"/>
  <c r="AO331" i="9"/>
  <c r="BF225" i="9"/>
  <c r="BF230" i="9"/>
  <c r="BF373" i="9" s="1"/>
  <c r="BF229" i="9"/>
  <c r="BN225" i="9"/>
  <c r="BN220" i="9"/>
  <c r="BN231" i="9"/>
  <c r="BE240" i="9"/>
  <c r="BE403" i="9" s="1"/>
  <c r="BE242" i="9"/>
  <c r="BE244" i="9"/>
  <c r="BE246" i="9"/>
  <c r="BE248" i="9"/>
  <c r="BE411" i="9" s="1"/>
  <c r="BE250" i="9"/>
  <c r="BE252" i="9"/>
  <c r="BE415" i="9" s="1"/>
  <c r="BE254" i="9"/>
  <c r="BE241" i="9"/>
  <c r="BM240" i="9"/>
  <c r="BM242" i="9"/>
  <c r="BM244" i="9"/>
  <c r="BM246" i="9"/>
  <c r="BM248" i="9"/>
  <c r="BM250" i="9"/>
  <c r="BM252" i="9"/>
  <c r="BM254" i="9"/>
  <c r="BM241" i="9"/>
  <c r="BA238" i="9"/>
  <c r="BA243" i="9"/>
  <c r="L30" i="10"/>
  <c r="E370" i="10"/>
  <c r="G376" i="10"/>
  <c r="E378" i="10"/>
  <c r="L45" i="10"/>
  <c r="E432" i="10"/>
  <c r="E412" i="10"/>
  <c r="B439" i="10"/>
  <c r="B419" i="10"/>
  <c r="CY21" i="10"/>
  <c r="CW29" i="10"/>
  <c r="CX221" i="10"/>
  <c r="J82" i="10"/>
  <c r="I249" i="10"/>
  <c r="J89" i="10"/>
  <c r="I256" i="10"/>
  <c r="J112" i="10"/>
  <c r="I278" i="10"/>
  <c r="I441" i="10" s="1"/>
  <c r="J122" i="10"/>
  <c r="J287" i="10"/>
  <c r="I287" i="10"/>
  <c r="I430" i="10" s="1"/>
  <c r="AY359" i="9"/>
  <c r="AQ359" i="9"/>
  <c r="AQ379" i="9" s="1"/>
  <c r="AI359" i="9"/>
  <c r="AI379" i="9" s="1"/>
  <c r="AA359" i="9"/>
  <c r="AA379" i="9" s="1"/>
  <c r="S359" i="9"/>
  <c r="K359" i="9"/>
  <c r="AT371" i="9"/>
  <c r="AT351" i="9"/>
  <c r="AT391" i="9" s="1"/>
  <c r="AL371" i="9"/>
  <c r="AL351" i="9"/>
  <c r="AD371" i="9"/>
  <c r="AD351" i="9"/>
  <c r="V371" i="9"/>
  <c r="V351" i="9"/>
  <c r="N371" i="9"/>
  <c r="N351" i="9"/>
  <c r="N391" i="9" s="1"/>
  <c r="AS348" i="9"/>
  <c r="AS388" i="9" s="1"/>
  <c r="AK348" i="9"/>
  <c r="AC348" i="9"/>
  <c r="U348" i="9"/>
  <c r="M348" i="9"/>
  <c r="AU346" i="9"/>
  <c r="AU386" i="9" s="1"/>
  <c r="AT342" i="9"/>
  <c r="AT382" i="9" s="1"/>
  <c r="AL342" i="9"/>
  <c r="AL382" i="9" s="1"/>
  <c r="AD342" i="9"/>
  <c r="AD382" i="9" s="1"/>
  <c r="V342" i="9"/>
  <c r="V382" i="9" s="1"/>
  <c r="N342" i="9"/>
  <c r="N382" i="9" s="1"/>
  <c r="AM464" i="9"/>
  <c r="AD461" i="9"/>
  <c r="X257" i="9"/>
  <c r="X400" i="9" s="1"/>
  <c r="X264" i="9"/>
  <c r="X407" i="9" s="1"/>
  <c r="X273" i="9"/>
  <c r="X416" i="9" s="1"/>
  <c r="X259" i="9"/>
  <c r="X266" i="9"/>
  <c r="X429" i="9" s="1"/>
  <c r="X260" i="9"/>
  <c r="X403" i="9"/>
  <c r="X269" i="9"/>
  <c r="AE259" i="9"/>
  <c r="AE402" i="9" s="1"/>
  <c r="AE266" i="9"/>
  <c r="AE409" i="9" s="1"/>
  <c r="AE271" i="9"/>
  <c r="AE414" i="9"/>
  <c r="AM266" i="9"/>
  <c r="AM409" i="9" s="1"/>
  <c r="AM261" i="9"/>
  <c r="AM404" i="9" s="1"/>
  <c r="AM271" i="9"/>
  <c r="AM414" i="9"/>
  <c r="AT261" i="9"/>
  <c r="AT404" i="9"/>
  <c r="AT268" i="9"/>
  <c r="AT431" i="9" s="1"/>
  <c r="AT263" i="9"/>
  <c r="AT270" i="9"/>
  <c r="AT413" i="9" s="1"/>
  <c r="AT257" i="9"/>
  <c r="AT400" i="9" s="1"/>
  <c r="AT264" i="9"/>
  <c r="AT407" i="9" s="1"/>
  <c r="AT273" i="9"/>
  <c r="AT416" i="9" s="1"/>
  <c r="Y281" i="9"/>
  <c r="Y289" i="9"/>
  <c r="Y432" i="9" s="1"/>
  <c r="Y282" i="9"/>
  <c r="Y290" i="9"/>
  <c r="Y279" i="9"/>
  <c r="Y422" i="9" s="1"/>
  <c r="Y287" i="9"/>
  <c r="AF282" i="9"/>
  <c r="AF425" i="9" s="1"/>
  <c r="AF290" i="9"/>
  <c r="AF433" i="9" s="1"/>
  <c r="AF283" i="9"/>
  <c r="AF426" i="9" s="1"/>
  <c r="AF291" i="9"/>
  <c r="AF280" i="9"/>
  <c r="AF288" i="9"/>
  <c r="AM283" i="9"/>
  <c r="AM291" i="9"/>
  <c r="AM284" i="9"/>
  <c r="AM292" i="9"/>
  <c r="AM281" i="9"/>
  <c r="AM289" i="9"/>
  <c r="Y298" i="9"/>
  <c r="Y441" i="9" s="1"/>
  <c r="Y308" i="9"/>
  <c r="Y302" i="9"/>
  <c r="Y465" i="9" s="1"/>
  <c r="Y445" i="9"/>
  <c r="Y303" i="9"/>
  <c r="Y312" i="9"/>
  <c r="Y304" i="9"/>
  <c r="Y305" i="9"/>
  <c r="Y309" i="9"/>
  <c r="Y313" i="9"/>
  <c r="Y299" i="9"/>
  <c r="BN132" i="9"/>
  <c r="AD309" i="9"/>
  <c r="AD313" i="9"/>
  <c r="AD456" i="9" s="1"/>
  <c r="AD314" i="9"/>
  <c r="AD304" i="9"/>
  <c r="AD447" i="9" s="1"/>
  <c r="AD305" i="9"/>
  <c r="AD311" i="9"/>
  <c r="AL309" i="9"/>
  <c r="AL308" i="9"/>
  <c r="AL451" i="9" s="1"/>
  <c r="AL313" i="9"/>
  <c r="AL456" i="9"/>
  <c r="AL298" i="9"/>
  <c r="AL441" i="9" s="1"/>
  <c r="AL299" i="9"/>
  <c r="AL442" i="9" s="1"/>
  <c r="AL310" i="9"/>
  <c r="AL453" i="9" s="1"/>
  <c r="AL314" i="9"/>
  <c r="AL457" i="9"/>
  <c r="AL311" i="9"/>
  <c r="AL454" i="9"/>
  <c r="AS297" i="9"/>
  <c r="AS440" i="9" s="1"/>
  <c r="AS303" i="9"/>
  <c r="AS304" i="9"/>
  <c r="AS447" i="9" s="1"/>
  <c r="AS309" i="9"/>
  <c r="AS314" i="9"/>
  <c r="X328" i="9"/>
  <c r="X327" i="9"/>
  <c r="X325" i="9"/>
  <c r="X326" i="9"/>
  <c r="X329" i="9"/>
  <c r="X334" i="9"/>
  <c r="AE318" i="9"/>
  <c r="AE320" i="9"/>
  <c r="AE322" i="9"/>
  <c r="AE465" i="9" s="1"/>
  <c r="AE324" i="9"/>
  <c r="AE467" i="9" s="1"/>
  <c r="AE326" i="9"/>
  <c r="AE325" i="9"/>
  <c r="AE329" i="9"/>
  <c r="AE331" i="9"/>
  <c r="AE332" i="9"/>
  <c r="AE317" i="9"/>
  <c r="AE321" i="9"/>
  <c r="AE330" i="9"/>
  <c r="AL330" i="9"/>
  <c r="AL473" i="9" s="1"/>
  <c r="AL318" i="9"/>
  <c r="AL319" i="9"/>
  <c r="AL462" i="9" s="1"/>
  <c r="AL334" i="9"/>
  <c r="AL320" i="9"/>
  <c r="AL463" i="9" s="1"/>
  <c r="AL321" i="9"/>
  <c r="AL464" i="9" s="1"/>
  <c r="AL317" i="9"/>
  <c r="AL460" i="9"/>
  <c r="AL327" i="9"/>
  <c r="AL332" i="9"/>
  <c r="AS327" i="9"/>
  <c r="AS328" i="9"/>
  <c r="AS471" i="9" s="1"/>
  <c r="AS325" i="9"/>
  <c r="AS326" i="9"/>
  <c r="AY183" i="9"/>
  <c r="AY176" i="9"/>
  <c r="AY339" i="9" s="1"/>
  <c r="AY379" i="9" s="1"/>
  <c r="AY177" i="9"/>
  <c r="AY340" i="9" s="1"/>
  <c r="AY192" i="9"/>
  <c r="AY355" i="9" s="1"/>
  <c r="AY199" i="9"/>
  <c r="AY205" i="9"/>
  <c r="AY368" i="9" s="1"/>
  <c r="AY208" i="9"/>
  <c r="AY203" i="9"/>
  <c r="AY346" i="9" s="1"/>
  <c r="AY206" i="9"/>
  <c r="BL238" i="9"/>
  <c r="BD78" i="9"/>
  <c r="BD79" i="9"/>
  <c r="L29" i="10"/>
  <c r="G367" i="10"/>
  <c r="L19" i="10"/>
  <c r="J19" i="10"/>
  <c r="E424" i="10"/>
  <c r="E404" i="10"/>
  <c r="C413" i="10"/>
  <c r="C433" i="10"/>
  <c r="B464" i="10"/>
  <c r="CY6" i="10"/>
  <c r="Q183" i="10"/>
  <c r="Q191" i="10"/>
  <c r="Q180" i="10"/>
  <c r="Q189" i="10"/>
  <c r="Q197" i="10"/>
  <c r="Q185" i="10"/>
  <c r="Q193" i="10"/>
  <c r="Q186" i="10"/>
  <c r="Q192" i="10"/>
  <c r="Q182" i="10"/>
  <c r="Q188" i="10"/>
  <c r="Q195" i="10"/>
  <c r="Q181" i="10"/>
  <c r="Q187" i="10"/>
  <c r="Q196" i="10"/>
  <c r="Q194" i="10"/>
  <c r="CX24" i="10"/>
  <c r="CT20" i="10"/>
  <c r="CY19" i="10"/>
  <c r="CW36" i="10"/>
  <c r="CU39" i="10"/>
  <c r="CY53" i="10"/>
  <c r="CO227" i="10"/>
  <c r="CU58" i="10"/>
  <c r="CU65" i="10"/>
  <c r="CO234" i="10"/>
  <c r="BI131" i="11"/>
  <c r="BI145" i="11" s="1"/>
  <c r="BI138" i="11"/>
  <c r="BK128" i="11"/>
  <c r="BK135" i="11"/>
  <c r="BE128" i="11"/>
  <c r="BE135" i="11"/>
  <c r="I238" i="9"/>
  <c r="AY375" i="9"/>
  <c r="AY395" i="9" s="1"/>
  <c r="AQ375" i="9"/>
  <c r="AI375" i="9"/>
  <c r="AA375" i="9"/>
  <c r="S375" i="9"/>
  <c r="K375" i="9"/>
  <c r="AR373" i="9"/>
  <c r="AJ373" i="9"/>
  <c r="AJ393" i="9" s="1"/>
  <c r="AB373" i="9"/>
  <c r="T373" i="9"/>
  <c r="L373" i="9"/>
  <c r="AV361" i="9"/>
  <c r="AN361" i="9"/>
  <c r="AF361" i="9"/>
  <c r="AF381" i="9" s="1"/>
  <c r="X361" i="9"/>
  <c r="P361" i="9"/>
  <c r="AS360" i="9"/>
  <c r="AK360" i="9"/>
  <c r="AC360" i="9"/>
  <c r="U360" i="9"/>
  <c r="M360" i="9"/>
  <c r="BJ359" i="9"/>
  <c r="BH356" i="9"/>
  <c r="M477" i="9"/>
  <c r="M475" i="9"/>
  <c r="AI471" i="9"/>
  <c r="AT470" i="9"/>
  <c r="AL306" i="9"/>
  <c r="AL469" i="9" s="1"/>
  <c r="AD306" i="9"/>
  <c r="AD303" i="9"/>
  <c r="AD446" i="9" s="1"/>
  <c r="AS302" i="9"/>
  <c r="AS445" i="9"/>
  <c r="AO302" i="9"/>
  <c r="AO445" i="9" s="1"/>
  <c r="AL300" i="9"/>
  <c r="AS299" i="9"/>
  <c r="AS442" i="9" s="1"/>
  <c r="AH319" i="9"/>
  <c r="Y262" i="9"/>
  <c r="Y405" i="9" s="1"/>
  <c r="Y271" i="9"/>
  <c r="Y257" i="9"/>
  <c r="Y400" i="9" s="1"/>
  <c r="Y264" i="9"/>
  <c r="Y407" i="9" s="1"/>
  <c r="Y273" i="9"/>
  <c r="Y258" i="9"/>
  <c r="Y267" i="9"/>
  <c r="Y410" i="9" s="1"/>
  <c r="Y274" i="9"/>
  <c r="Y417" i="9" s="1"/>
  <c r="AF257" i="9"/>
  <c r="AF400" i="9" s="1"/>
  <c r="AF264" i="9"/>
  <c r="AF407" i="9" s="1"/>
  <c r="AF273" i="9"/>
  <c r="AF436" i="9" s="1"/>
  <c r="AF259" i="9"/>
  <c r="AF266" i="9"/>
  <c r="AF429" i="9" s="1"/>
  <c r="AF260" i="9"/>
  <c r="AF269" i="9"/>
  <c r="AN257" i="9"/>
  <c r="AN400" i="9" s="1"/>
  <c r="AN264" i="9"/>
  <c r="AN427" i="9" s="1"/>
  <c r="AN273" i="9"/>
  <c r="AN259" i="9"/>
  <c r="AN266" i="9"/>
  <c r="AN429" i="9" s="1"/>
  <c r="AN260" i="9"/>
  <c r="AN403" i="9" s="1"/>
  <c r="AN269" i="9"/>
  <c r="AN412" i="9" s="1"/>
  <c r="AU261" i="9"/>
  <c r="AU268" i="9"/>
  <c r="AU411" i="9" s="1"/>
  <c r="AU271" i="9"/>
  <c r="Z280" i="9"/>
  <c r="Z423" i="9" s="1"/>
  <c r="Z288" i="9"/>
  <c r="Z281" i="9"/>
  <c r="Z289" i="9"/>
  <c r="Z278" i="9"/>
  <c r="Z441" i="9" s="1"/>
  <c r="Z286" i="9"/>
  <c r="Z294" i="9"/>
  <c r="AG281" i="9"/>
  <c r="AG289" i="9"/>
  <c r="AG282" i="9"/>
  <c r="AG290" i="9"/>
  <c r="AG279" i="9"/>
  <c r="AG287" i="9"/>
  <c r="AN282" i="9"/>
  <c r="AN425" i="9" s="1"/>
  <c r="AN290" i="9"/>
  <c r="AN283" i="9"/>
  <c r="AN291" i="9"/>
  <c r="AN434" i="9" s="1"/>
  <c r="AN280" i="9"/>
  <c r="AN288" i="9"/>
  <c r="AE307" i="9"/>
  <c r="AE450" i="9" s="1"/>
  <c r="AE303" i="9"/>
  <c r="AE446" i="9" s="1"/>
  <c r="AE304" i="9"/>
  <c r="AE305" i="9"/>
  <c r="AE448" i="9" s="1"/>
  <c r="AE306" i="9"/>
  <c r="AE449" i="9" s="1"/>
  <c r="AE309" i="9"/>
  <c r="AE452" i="9" s="1"/>
  <c r="AE311" i="9"/>
  <c r="AE299" i="9"/>
  <c r="AE300" i="9"/>
  <c r="AE443" i="9" s="1"/>
  <c r="AM307" i="9"/>
  <c r="AM450" i="9" s="1"/>
  <c r="AM311" i="9"/>
  <c r="AM454" i="9" s="1"/>
  <c r="AM303" i="9"/>
  <c r="AM304" i="9"/>
  <c r="AM309" i="9"/>
  <c r="AT309" i="9"/>
  <c r="AT452" i="9" s="1"/>
  <c r="AT302" i="9"/>
  <c r="AT303" i="9"/>
  <c r="AT313" i="9"/>
  <c r="AT297" i="9"/>
  <c r="AT304" i="9"/>
  <c r="AT447" i="9" s="1"/>
  <c r="AT305" i="9"/>
  <c r="AT448" i="9" s="1"/>
  <c r="AT314" i="9"/>
  <c r="AT298" i="9"/>
  <c r="AT461" i="9" s="1"/>
  <c r="AT299" i="9"/>
  <c r="AT311" i="9"/>
  <c r="AT474" i="9" s="1"/>
  <c r="Y317" i="9"/>
  <c r="Y460" i="9" s="1"/>
  <c r="Y329" i="9"/>
  <c r="Y324" i="9"/>
  <c r="Y325" i="9"/>
  <c r="Y468" i="9" s="1"/>
  <c r="Y333" i="9"/>
  <c r="Y476" i="9" s="1"/>
  <c r="Y326" i="9"/>
  <c r="Y334" i="9"/>
  <c r="Y477" i="9" s="1"/>
  <c r="Y320" i="9"/>
  <c r="Y321" i="9"/>
  <c r="Y330" i="9"/>
  <c r="Y331" i="9"/>
  <c r="Y474" i="9" s="1"/>
  <c r="AF317" i="9"/>
  <c r="AF319" i="9"/>
  <c r="AF320" i="9"/>
  <c r="AF321" i="9"/>
  <c r="AF322" i="9"/>
  <c r="AF330" i="9"/>
  <c r="AF327" i="9"/>
  <c r="AF328" i="9"/>
  <c r="AF334" i="9"/>
  <c r="AM318" i="9"/>
  <c r="AM461" i="9" s="1"/>
  <c r="AM320" i="9"/>
  <c r="AM463" i="9" s="1"/>
  <c r="AM322" i="9"/>
  <c r="AM324" i="9"/>
  <c r="AM326" i="9"/>
  <c r="AM331" i="9"/>
  <c r="AM317" i="9"/>
  <c r="AM327" i="9"/>
  <c r="AM328" i="9"/>
  <c r="AM332" i="9"/>
  <c r="AM475" i="9" s="1"/>
  <c r="AM325" i="9"/>
  <c r="AT330" i="9"/>
  <c r="AT473" i="9" s="1"/>
  <c r="AT317" i="9"/>
  <c r="AT324" i="9"/>
  <c r="AT325" i="9"/>
  <c r="AT329" i="9"/>
  <c r="AT472" i="9" s="1"/>
  <c r="AT334" i="9"/>
  <c r="AT477" i="9" s="1"/>
  <c r="AT326" i="9"/>
  <c r="AT320" i="9"/>
  <c r="AT321" i="9"/>
  <c r="AT332" i="9"/>
  <c r="BD26" i="9"/>
  <c r="BC47" i="9"/>
  <c r="BC220" i="9" s="1"/>
  <c r="BC363" i="9" s="1"/>
  <c r="AY219" i="9"/>
  <c r="AY362" i="9" s="1"/>
  <c r="AY224" i="9"/>
  <c r="AY367" i="9" s="1"/>
  <c r="AY225" i="9"/>
  <c r="AY230" i="9"/>
  <c r="AY373" i="9" s="1"/>
  <c r="AY223" i="9"/>
  <c r="AY228" i="9"/>
  <c r="AY371" i="9"/>
  <c r="BK240" i="9"/>
  <c r="BK403" i="9" s="1"/>
  <c r="BK244" i="9"/>
  <c r="BK407" i="9" s="1"/>
  <c r="BK246" i="9"/>
  <c r="BK409" i="9"/>
  <c r="BK254" i="9"/>
  <c r="BE238" i="9"/>
  <c r="BM238" i="9"/>
  <c r="BF246" i="9"/>
  <c r="BN246" i="9"/>
  <c r="C365" i="10"/>
  <c r="B368" i="10"/>
  <c r="Q184" i="10"/>
  <c r="CT33" i="10"/>
  <c r="CY33" i="10"/>
  <c r="CT53" i="10"/>
  <c r="CN222" i="10"/>
  <c r="CY64" i="10"/>
  <c r="D418" i="10"/>
  <c r="P470" i="9"/>
  <c r="BL132" i="9"/>
  <c r="BL310" i="9" s="1"/>
  <c r="AK297" i="9"/>
  <c r="AR298" i="9"/>
  <c r="AR300" i="9"/>
  <c r="AR302" i="9"/>
  <c r="AR304" i="9"/>
  <c r="AR306" i="9"/>
  <c r="W318" i="9"/>
  <c r="W320" i="9"/>
  <c r="W322" i="9"/>
  <c r="W324" i="9"/>
  <c r="W326" i="9"/>
  <c r="W469" i="9" s="1"/>
  <c r="AV317" i="9"/>
  <c r="AV319" i="9"/>
  <c r="AV462" i="9" s="1"/>
  <c r="AV323" i="9"/>
  <c r="AV325" i="9"/>
  <c r="L15" i="10"/>
  <c r="J15" i="10"/>
  <c r="H425" i="10"/>
  <c r="H405" i="10"/>
  <c r="H433" i="10"/>
  <c r="H413" i="10"/>
  <c r="H439" i="10"/>
  <c r="E440" i="10"/>
  <c r="E420" i="10"/>
  <c r="B480" i="10"/>
  <c r="CX20" i="10"/>
  <c r="CW10" i="10"/>
  <c r="CY8" i="10"/>
  <c r="CX30" i="10"/>
  <c r="CU54" i="10"/>
  <c r="CO223" i="10"/>
  <c r="CY54" i="10"/>
  <c r="D421" i="10"/>
  <c r="D441" i="10"/>
  <c r="CX50" i="11"/>
  <c r="CR98" i="11"/>
  <c r="CR100" i="11"/>
  <c r="CR138" i="11" s="1"/>
  <c r="CR99" i="11"/>
  <c r="CR137" i="11" s="1"/>
  <c r="AF131" i="11"/>
  <c r="AF138" i="11"/>
  <c r="V131" i="11"/>
  <c r="V138" i="11"/>
  <c r="V145" i="11" s="1"/>
  <c r="CY38" i="11"/>
  <c r="DB85" i="11"/>
  <c r="DB130" i="11" s="1"/>
  <c r="AR333" i="9"/>
  <c r="AR476" i="9" s="1"/>
  <c r="AR312" i="9"/>
  <c r="W332" i="9"/>
  <c r="W475" i="9" s="1"/>
  <c r="AR330" i="9"/>
  <c r="AR473" i="9" s="1"/>
  <c r="W330" i="9"/>
  <c r="AK309" i="9"/>
  <c r="AK452" i="9" s="1"/>
  <c r="O472" i="9"/>
  <c r="AD328" i="9"/>
  <c r="AJ470" i="9"/>
  <c r="AD327" i="9"/>
  <c r="AK326" i="9"/>
  <c r="AK325" i="9"/>
  <c r="AK304" i="9"/>
  <c r="AK447" i="9" s="1"/>
  <c r="AK303" i="9"/>
  <c r="AK446" i="9" s="1"/>
  <c r="AR321" i="9"/>
  <c r="AR464" i="9" s="1"/>
  <c r="W321" i="9"/>
  <c r="AR320" i="9"/>
  <c r="AR299" i="9"/>
  <c r="BD81" i="9"/>
  <c r="G369" i="10"/>
  <c r="E372" i="10"/>
  <c r="G415" i="10"/>
  <c r="B405" i="10"/>
  <c r="B441" i="10"/>
  <c r="B421" i="10"/>
  <c r="B425" i="10"/>
  <c r="B479" i="10"/>
  <c r="B459" i="10"/>
  <c r="CT22" i="10"/>
  <c r="CV14" i="10"/>
  <c r="CV11" i="10"/>
  <c r="CY35" i="10"/>
  <c r="CT40" i="10"/>
  <c r="CS51" i="10"/>
  <c r="CM220" i="10"/>
  <c r="CX220" i="10"/>
  <c r="CS36" i="11"/>
  <c r="BY128" i="11"/>
  <c r="BY142" i="11" s="1"/>
  <c r="BY135" i="11"/>
  <c r="AR332" i="9"/>
  <c r="AR311" i="9"/>
  <c r="AR474" i="9" s="1"/>
  <c r="W331" i="9"/>
  <c r="W474" i="9" s="1"/>
  <c r="AK329" i="9"/>
  <c r="AR307" i="9"/>
  <c r="AR470" i="9" s="1"/>
  <c r="AK324" i="9"/>
  <c r="AK467" i="9" s="1"/>
  <c r="AK302" i="9"/>
  <c r="AK301" i="9"/>
  <c r="AR319" i="9"/>
  <c r="W319" i="9"/>
  <c r="AR318" i="9"/>
  <c r="AR461" i="9" s="1"/>
  <c r="BJ111" i="9"/>
  <c r="X301" i="9"/>
  <c r="X303" i="9"/>
  <c r="X466" i="9" s="1"/>
  <c r="AB298" i="9"/>
  <c r="AB300" i="9"/>
  <c r="AB302" i="9"/>
  <c r="AB304" i="9"/>
  <c r="AB306" i="9"/>
  <c r="BK153" i="9"/>
  <c r="AQ317" i="9"/>
  <c r="AQ319" i="9"/>
  <c r="AQ321" i="9"/>
  <c r="AQ323" i="9"/>
  <c r="AQ325" i="9"/>
  <c r="BD83" i="9"/>
  <c r="BD250" i="9" s="1"/>
  <c r="H370" i="10"/>
  <c r="G188" i="10"/>
  <c r="G351" i="10" s="1"/>
  <c r="G192" i="10"/>
  <c r="G355" i="10" s="1"/>
  <c r="G183" i="10"/>
  <c r="G346" i="10" s="1"/>
  <c r="G191" i="10"/>
  <c r="CM25" i="10"/>
  <c r="CZ25" i="10"/>
  <c r="CW16" i="10"/>
  <c r="CY9" i="10"/>
  <c r="CT9" i="10"/>
  <c r="CW8" i="10"/>
  <c r="CT38" i="10"/>
  <c r="DJ209" i="10"/>
  <c r="CX46" i="10"/>
  <c r="CU69" i="10"/>
  <c r="CO225" i="10"/>
  <c r="CO235" i="10"/>
  <c r="CO224" i="10"/>
  <c r="CO228" i="10"/>
  <c r="CO236" i="10"/>
  <c r="CO230" i="10"/>
  <c r="W131" i="11"/>
  <c r="W138" i="11"/>
  <c r="H364" i="10"/>
  <c r="B380" i="10"/>
  <c r="CU20" i="10"/>
  <c r="CY18" i="10"/>
  <c r="CY11" i="10"/>
  <c r="CV40" i="10"/>
  <c r="CY61" i="10"/>
  <c r="CZ230" i="10"/>
  <c r="CU64" i="10"/>
  <c r="CO233" i="10"/>
  <c r="DA220" i="10"/>
  <c r="DA228" i="10"/>
  <c r="CY69" i="10"/>
  <c r="CY232" i="10" s="1"/>
  <c r="DA221" i="10"/>
  <c r="DA229" i="10"/>
  <c r="DA222" i="10"/>
  <c r="DA230" i="10"/>
  <c r="DA226" i="10"/>
  <c r="DA234" i="10"/>
  <c r="DI220" i="10"/>
  <c r="DI228" i="10"/>
  <c r="DI221" i="10"/>
  <c r="DI229" i="10"/>
  <c r="DI222" i="10"/>
  <c r="DI230" i="10"/>
  <c r="DI226" i="10"/>
  <c r="DI234" i="10"/>
  <c r="X182" i="10"/>
  <c r="X190" i="10"/>
  <c r="X188" i="10"/>
  <c r="X196" i="10"/>
  <c r="X184" i="10"/>
  <c r="X192" i="10"/>
  <c r="X195" i="10"/>
  <c r="X180" i="10"/>
  <c r="X181" i="10"/>
  <c r="X185" i="10"/>
  <c r="X191" i="10"/>
  <c r="S200" i="10"/>
  <c r="S201" i="10"/>
  <c r="S202" i="10"/>
  <c r="S203" i="10"/>
  <c r="S204" i="10"/>
  <c r="S205" i="10"/>
  <c r="S206" i="10"/>
  <c r="S215" i="10"/>
  <c r="S216" i="10"/>
  <c r="S217" i="10"/>
  <c r="S207" i="10"/>
  <c r="S208" i="10"/>
  <c r="S209" i="10"/>
  <c r="S210" i="10"/>
  <c r="S211" i="10"/>
  <c r="AA200" i="10"/>
  <c r="AA201" i="10"/>
  <c r="AA202" i="10"/>
  <c r="AA203" i="10"/>
  <c r="AA204" i="10"/>
  <c r="AA205" i="10"/>
  <c r="AA210" i="10"/>
  <c r="AA211" i="10"/>
  <c r="AA215" i="10"/>
  <c r="AA216" i="10"/>
  <c r="AA217" i="10"/>
  <c r="AA212" i="10"/>
  <c r="AA213" i="10"/>
  <c r="AA214" i="10"/>
  <c r="AA206" i="10"/>
  <c r="AI185" i="10"/>
  <c r="AI193" i="10"/>
  <c r="AI183" i="10"/>
  <c r="AI191" i="10"/>
  <c r="AI187" i="10"/>
  <c r="AI195" i="10"/>
  <c r="AI189" i="10"/>
  <c r="AI181" i="10"/>
  <c r="AI184" i="10"/>
  <c r="AI190" i="10"/>
  <c r="AG202" i="10"/>
  <c r="AG203" i="10"/>
  <c r="AG204" i="10"/>
  <c r="AG205" i="10"/>
  <c r="AG206" i="10"/>
  <c r="AG213" i="10"/>
  <c r="AG214" i="10"/>
  <c r="AG215" i="10"/>
  <c r="AG216" i="10"/>
  <c r="AG217" i="10"/>
  <c r="AO183" i="10"/>
  <c r="AO191" i="10"/>
  <c r="AO180" i="10"/>
  <c r="AO189" i="10"/>
  <c r="AO197" i="10"/>
  <c r="AO185" i="10"/>
  <c r="AO193" i="10"/>
  <c r="CP25" i="10"/>
  <c r="AO181" i="10"/>
  <c r="AO184" i="10"/>
  <c r="AO190" i="10"/>
  <c r="AO196" i="10"/>
  <c r="AO186" i="10"/>
  <c r="AO187" i="10"/>
  <c r="AO195" i="10"/>
  <c r="AW183" i="10"/>
  <c r="AW191" i="10"/>
  <c r="AW180" i="10"/>
  <c r="AW189" i="10"/>
  <c r="AW197" i="10"/>
  <c r="AW185" i="10"/>
  <c r="AW193" i="10"/>
  <c r="AW181" i="10"/>
  <c r="AW184" i="10"/>
  <c r="AW190" i="10"/>
  <c r="AW196" i="10"/>
  <c r="AW186" i="10"/>
  <c r="CP47" i="10"/>
  <c r="CP212" i="10" s="1"/>
  <c r="AO205" i="10"/>
  <c r="AO206" i="10"/>
  <c r="AO207" i="10"/>
  <c r="AO208" i="10"/>
  <c r="AO209" i="10"/>
  <c r="AO210" i="10"/>
  <c r="AO211" i="10"/>
  <c r="AO204" i="10"/>
  <c r="AO215" i="10"/>
  <c r="AO216" i="10"/>
  <c r="AO217" i="10"/>
  <c r="AW210" i="10"/>
  <c r="AW211" i="10"/>
  <c r="AW200" i="10"/>
  <c r="AW201" i="10"/>
  <c r="AW212" i="10"/>
  <c r="AW202" i="10"/>
  <c r="AW203" i="10"/>
  <c r="AW213" i="10"/>
  <c r="AW214" i="10"/>
  <c r="AW205" i="10"/>
  <c r="AW206" i="10"/>
  <c r="AW215" i="10"/>
  <c r="AW216" i="10"/>
  <c r="AW217" i="10"/>
  <c r="DD25" i="10"/>
  <c r="BE183" i="10"/>
  <c r="BE191" i="10"/>
  <c r="BE180" i="10"/>
  <c r="BE189" i="10"/>
  <c r="BE197" i="10"/>
  <c r="BE185" i="10"/>
  <c r="BE193" i="10"/>
  <c r="BE181" i="10"/>
  <c r="BE184" i="10"/>
  <c r="BE190" i="10"/>
  <c r="BE195" i="10"/>
  <c r="BE196" i="10"/>
  <c r="BE186" i="10"/>
  <c r="BM183" i="10"/>
  <c r="BM191" i="10"/>
  <c r="BM180" i="10"/>
  <c r="BM189" i="10"/>
  <c r="BM197" i="10"/>
  <c r="BM185" i="10"/>
  <c r="BM193" i="10"/>
  <c r="BM181" i="10"/>
  <c r="BM184" i="10"/>
  <c r="BM190" i="10"/>
  <c r="BM187" i="10"/>
  <c r="BM196" i="10"/>
  <c r="BM186" i="10"/>
  <c r="BU183" i="10"/>
  <c r="BU191" i="10"/>
  <c r="BU180" i="10"/>
  <c r="BU189" i="10"/>
  <c r="BU197" i="10"/>
  <c r="BU185" i="10"/>
  <c r="BU193" i="10"/>
  <c r="BU181" i="10"/>
  <c r="BU184" i="10"/>
  <c r="BU190" i="10"/>
  <c r="BU196" i="10"/>
  <c r="BU186" i="10"/>
  <c r="BU195" i="10"/>
  <c r="BU187" i="10"/>
  <c r="CQ47" i="10"/>
  <c r="BF202" i="10"/>
  <c r="BF203" i="10"/>
  <c r="BF212" i="10"/>
  <c r="BF204" i="10"/>
  <c r="BF213" i="10"/>
  <c r="BF214" i="10"/>
  <c r="BF207" i="10"/>
  <c r="BF208" i="10"/>
  <c r="BF209" i="10"/>
  <c r="BN202" i="10"/>
  <c r="BN203" i="10"/>
  <c r="BN212" i="10"/>
  <c r="BN204" i="10"/>
  <c r="BN213" i="10"/>
  <c r="BN214" i="10"/>
  <c r="BN207" i="10"/>
  <c r="BN208" i="10"/>
  <c r="BN209" i="10"/>
  <c r="BV202" i="10"/>
  <c r="BV203" i="10"/>
  <c r="BV212" i="10"/>
  <c r="BV204" i="10"/>
  <c r="BV213" i="10"/>
  <c r="BV214" i="10"/>
  <c r="BV207" i="10"/>
  <c r="BV208" i="10"/>
  <c r="BV209" i="10"/>
  <c r="CD184" i="10"/>
  <c r="CD192" i="10"/>
  <c r="CD182" i="10"/>
  <c r="CD190" i="10"/>
  <c r="CD181" i="10"/>
  <c r="CD186" i="10"/>
  <c r="CD194" i="10"/>
  <c r="CD195" i="10"/>
  <c r="CD180" i="10"/>
  <c r="CD191" i="10"/>
  <c r="CD196" i="10"/>
  <c r="CD185" i="10"/>
  <c r="CD183" i="10"/>
  <c r="CD189" i="10"/>
  <c r="CL184" i="10"/>
  <c r="CL192" i="10"/>
  <c r="CL182" i="10"/>
  <c r="CL190" i="10"/>
  <c r="CL181" i="10"/>
  <c r="CL186" i="10"/>
  <c r="CL194" i="10"/>
  <c r="CL195" i="10"/>
  <c r="CL180" i="10"/>
  <c r="CL191" i="10"/>
  <c r="CL185" i="10"/>
  <c r="CL188" i="10"/>
  <c r="CL183" i="10"/>
  <c r="CL189" i="10"/>
  <c r="CL196" i="10"/>
  <c r="CI200" i="10"/>
  <c r="CI201" i="10"/>
  <c r="CI202" i="10"/>
  <c r="CI203" i="10"/>
  <c r="CI204" i="10"/>
  <c r="CI205" i="10"/>
  <c r="CI206" i="10"/>
  <c r="CI207" i="10"/>
  <c r="CI208" i="10"/>
  <c r="CI209" i="10"/>
  <c r="CI210" i="10"/>
  <c r="CI211" i="10"/>
  <c r="CI212" i="10"/>
  <c r="CI213" i="10"/>
  <c r="CI214" i="10"/>
  <c r="DH47" i="10"/>
  <c r="D407" i="10"/>
  <c r="D427" i="10"/>
  <c r="DH92" i="11"/>
  <c r="CY46" i="11"/>
  <c r="Y130" i="11"/>
  <c r="Y137" i="11"/>
  <c r="BC128" i="11"/>
  <c r="BC135" i="11"/>
  <c r="AO135" i="11"/>
  <c r="BG326" i="9"/>
  <c r="BG469" i="9" s="1"/>
  <c r="BG324" i="9"/>
  <c r="BG322" i="9"/>
  <c r="BG320" i="9"/>
  <c r="BD87" i="9"/>
  <c r="BD254" i="9" s="1"/>
  <c r="J10" i="10"/>
  <c r="L11" i="10"/>
  <c r="L63" i="10"/>
  <c r="J22" i="10"/>
  <c r="C427" i="10"/>
  <c r="C435" i="10"/>
  <c r="B435" i="10"/>
  <c r="AG212" i="10"/>
  <c r="AG211" i="10"/>
  <c r="BF210" i="10"/>
  <c r="AW208" i="10"/>
  <c r="BV201" i="10"/>
  <c r="AO201" i="10"/>
  <c r="AW194" i="10"/>
  <c r="BE188" i="10"/>
  <c r="CL187" i="10"/>
  <c r="AI182" i="10"/>
  <c r="E185" i="10"/>
  <c r="E187" i="10"/>
  <c r="E350" i="10" s="1"/>
  <c r="E390" i="10" s="1"/>
  <c r="CW17" i="10"/>
  <c r="CY10" i="10"/>
  <c r="CY30" i="10"/>
  <c r="CY32" i="10"/>
  <c r="DH203" i="10"/>
  <c r="DJ208" i="10"/>
  <c r="G209" i="10"/>
  <c r="G372" i="10" s="1"/>
  <c r="G200" i="10"/>
  <c r="G363" i="10" s="1"/>
  <c r="G217" i="10"/>
  <c r="G211" i="10"/>
  <c r="G202" i="10"/>
  <c r="CW55" i="10"/>
  <c r="CW224" i="10" s="1"/>
  <c r="CQ224" i="10"/>
  <c r="CT57" i="10"/>
  <c r="CN226" i="10"/>
  <c r="CY60" i="10"/>
  <c r="DC226" i="10"/>
  <c r="DC234" i="10"/>
  <c r="DC227" i="10"/>
  <c r="DC220" i="10"/>
  <c r="DC228" i="10"/>
  <c r="DC232" i="10"/>
  <c r="R184" i="10"/>
  <c r="R192" i="10"/>
  <c r="CN25" i="10"/>
  <c r="CN189" i="10" s="1"/>
  <c r="DF25" i="10"/>
  <c r="DF186" i="10" s="1"/>
  <c r="R182" i="10"/>
  <c r="R190" i="10"/>
  <c r="R181" i="10"/>
  <c r="R186" i="10"/>
  <c r="R194" i="10"/>
  <c r="R183" i="10"/>
  <c r="R189" i="10"/>
  <c r="R197" i="10"/>
  <c r="Z184" i="10"/>
  <c r="Z192" i="10"/>
  <c r="Z182" i="10"/>
  <c r="Z190" i="10"/>
  <c r="Z181" i="10"/>
  <c r="Z186" i="10"/>
  <c r="Z194" i="10"/>
  <c r="Z188" i="10"/>
  <c r="Z183" i="10"/>
  <c r="Z189" i="10"/>
  <c r="Z197" i="10"/>
  <c r="U200" i="10"/>
  <c r="U201" i="10"/>
  <c r="U202" i="10"/>
  <c r="U203" i="10"/>
  <c r="U204" i="10"/>
  <c r="U205" i="10"/>
  <c r="U206" i="10"/>
  <c r="U207" i="10"/>
  <c r="U208" i="10"/>
  <c r="U209" i="10"/>
  <c r="U210" i="10"/>
  <c r="U211" i="10"/>
  <c r="U212" i="10"/>
  <c r="U213" i="10"/>
  <c r="U214" i="10"/>
  <c r="U215" i="10"/>
  <c r="U216" i="10"/>
  <c r="U217" i="10"/>
  <c r="AC200" i="10"/>
  <c r="AC201" i="10"/>
  <c r="AC202" i="10"/>
  <c r="AC203" i="10"/>
  <c r="AC204" i="10"/>
  <c r="AC205" i="10"/>
  <c r="AC206" i="10"/>
  <c r="AC207" i="10"/>
  <c r="AC208" i="10"/>
  <c r="AC209" i="10"/>
  <c r="AC210" i="10"/>
  <c r="AC211" i="10"/>
  <c r="AC212" i="10"/>
  <c r="AC213" i="10"/>
  <c r="AC214" i="10"/>
  <c r="AC215" i="10"/>
  <c r="AC216" i="10"/>
  <c r="AC217" i="10"/>
  <c r="AK187" i="10"/>
  <c r="AK195" i="10"/>
  <c r="AK185" i="10"/>
  <c r="AK193" i="10"/>
  <c r="AK180" i="10"/>
  <c r="AK189" i="10"/>
  <c r="AK197" i="10"/>
  <c r="AK182" i="10"/>
  <c r="AK183" i="10"/>
  <c r="AK188" i="10"/>
  <c r="AK194" i="10"/>
  <c r="AK186" i="10"/>
  <c r="AI200" i="10"/>
  <c r="AI201" i="10"/>
  <c r="AI202" i="10"/>
  <c r="AI203" i="10"/>
  <c r="AI204" i="10"/>
  <c r="AI213" i="10"/>
  <c r="AI214" i="10"/>
  <c r="AI215" i="10"/>
  <c r="AI216" i="10"/>
  <c r="AI217" i="10"/>
  <c r="AI210" i="10"/>
  <c r="AI211" i="10"/>
  <c r="AQ185" i="10"/>
  <c r="AQ193" i="10"/>
  <c r="AQ183" i="10"/>
  <c r="AQ191" i="10"/>
  <c r="AQ187" i="10"/>
  <c r="AQ195" i="10"/>
  <c r="AQ180" i="10"/>
  <c r="AQ181" i="10"/>
  <c r="AQ184" i="10"/>
  <c r="AQ190" i="10"/>
  <c r="AQ197" i="10"/>
  <c r="AY185" i="10"/>
  <c r="AY193" i="10"/>
  <c r="AY183" i="10"/>
  <c r="AY191" i="10"/>
  <c r="AY187" i="10"/>
  <c r="AY195" i="10"/>
  <c r="AY181" i="10"/>
  <c r="AY184" i="10"/>
  <c r="AY189" i="10"/>
  <c r="AY190" i="10"/>
  <c r="AQ200" i="10"/>
  <c r="AQ201" i="10"/>
  <c r="AQ202" i="10"/>
  <c r="AQ203" i="10"/>
  <c r="AQ204" i="10"/>
  <c r="AQ215" i="10"/>
  <c r="AQ216" i="10"/>
  <c r="AQ217" i="10"/>
  <c r="AQ205" i="10"/>
  <c r="AQ206" i="10"/>
  <c r="AQ213" i="10"/>
  <c r="AQ214" i="10"/>
  <c r="AY200" i="10"/>
  <c r="AY201" i="10"/>
  <c r="AY202" i="10"/>
  <c r="AY203" i="10"/>
  <c r="AY204" i="10"/>
  <c r="AY205" i="10"/>
  <c r="AY206" i="10"/>
  <c r="AY215" i="10"/>
  <c r="AY216" i="10"/>
  <c r="AY217" i="10"/>
  <c r="AY207" i="10"/>
  <c r="AY208" i="10"/>
  <c r="AY209" i="10"/>
  <c r="AY210" i="10"/>
  <c r="AY211" i="10"/>
  <c r="BG185" i="10"/>
  <c r="BG193" i="10"/>
  <c r="BG183" i="10"/>
  <c r="BG191" i="10"/>
  <c r="BG187" i="10"/>
  <c r="BG195" i="10"/>
  <c r="BG180" i="10"/>
  <c r="BG181" i="10"/>
  <c r="BG184" i="10"/>
  <c r="BG190" i="10"/>
  <c r="BO185" i="10"/>
  <c r="BO193" i="10"/>
  <c r="BO183" i="10"/>
  <c r="BO191" i="10"/>
  <c r="BO187" i="10"/>
  <c r="BO195" i="10"/>
  <c r="BO197" i="10"/>
  <c r="BO181" i="10"/>
  <c r="BO184" i="10"/>
  <c r="BO190" i="10"/>
  <c r="BW185" i="10"/>
  <c r="BW193" i="10"/>
  <c r="BW183" i="10"/>
  <c r="BW191" i="10"/>
  <c r="DB25" i="10"/>
  <c r="DB190" i="10" s="1"/>
  <c r="BW187" i="10"/>
  <c r="BW195" i="10"/>
  <c r="BW189" i="10"/>
  <c r="BW181" i="10"/>
  <c r="BW184" i="10"/>
  <c r="BW190" i="10"/>
  <c r="BW197" i="10"/>
  <c r="BH207" i="10"/>
  <c r="BH208" i="10"/>
  <c r="BH209" i="10"/>
  <c r="BH200" i="10"/>
  <c r="BH201" i="10"/>
  <c r="BH210" i="10"/>
  <c r="BH211" i="10"/>
  <c r="BH215" i="10"/>
  <c r="BH216" i="10"/>
  <c r="BH217" i="10"/>
  <c r="BH202" i="10"/>
  <c r="BH203" i="10"/>
  <c r="BH212" i="10"/>
  <c r="BP207" i="10"/>
  <c r="BP208" i="10"/>
  <c r="BP209" i="10"/>
  <c r="BP200" i="10"/>
  <c r="BP201" i="10"/>
  <c r="BP210" i="10"/>
  <c r="BP211" i="10"/>
  <c r="BP215" i="10"/>
  <c r="BP216" i="10"/>
  <c r="BP217" i="10"/>
  <c r="BP202" i="10"/>
  <c r="BP203" i="10"/>
  <c r="BP212" i="10"/>
  <c r="BX207" i="10"/>
  <c r="BX208" i="10"/>
  <c r="BX209" i="10"/>
  <c r="BX200" i="10"/>
  <c r="BX201" i="10"/>
  <c r="BX210" i="10"/>
  <c r="BX211" i="10"/>
  <c r="BX215" i="10"/>
  <c r="BX216" i="10"/>
  <c r="BX217" i="10"/>
  <c r="BX202" i="10"/>
  <c r="BX203" i="10"/>
  <c r="BX212" i="10"/>
  <c r="CF181" i="10"/>
  <c r="CF186" i="10"/>
  <c r="CF194" i="10"/>
  <c r="CF184" i="10"/>
  <c r="CF192" i="10"/>
  <c r="CF188" i="10"/>
  <c r="CF196" i="10"/>
  <c r="CF183" i="10"/>
  <c r="CF189" i="10"/>
  <c r="CF190" i="10"/>
  <c r="CF195" i="10"/>
  <c r="CF182" i="10"/>
  <c r="CF187" i="10"/>
  <c r="CC204" i="10"/>
  <c r="CC213" i="10"/>
  <c r="CC214" i="10"/>
  <c r="CC200" i="10"/>
  <c r="CC201" i="10"/>
  <c r="CC210" i="10"/>
  <c r="CC211" i="10"/>
  <c r="CC215" i="10"/>
  <c r="CC216" i="10"/>
  <c r="CC217" i="10"/>
  <c r="DI47" i="10"/>
  <c r="CK205" i="10"/>
  <c r="CK206" i="10"/>
  <c r="CK213" i="10"/>
  <c r="CK214" i="10"/>
  <c r="CK215" i="10"/>
  <c r="CK216" i="10"/>
  <c r="CK217" i="10"/>
  <c r="D191" i="10"/>
  <c r="D354" i="10" s="1"/>
  <c r="D188" i="10"/>
  <c r="D185" i="10"/>
  <c r="D192" i="10"/>
  <c r="D186" i="10"/>
  <c r="D349" i="10" s="1"/>
  <c r="D183" i="10"/>
  <c r="D180" i="10"/>
  <c r="D343" i="10" s="1"/>
  <c r="D181" i="10"/>
  <c r="D190" i="10"/>
  <c r="D353" i="10" s="1"/>
  <c r="D197" i="10"/>
  <c r="D194" i="10"/>
  <c r="D193" i="10"/>
  <c r="D356" i="10" s="1"/>
  <c r="D396" i="10" s="1"/>
  <c r="D184" i="10"/>
  <c r="D347" i="10" s="1"/>
  <c r="D187" i="10"/>
  <c r="D189" i="10"/>
  <c r="D352" i="10" s="1"/>
  <c r="DD83" i="11"/>
  <c r="CY36" i="11"/>
  <c r="CY83" i="11" s="1"/>
  <c r="AN128" i="11"/>
  <c r="AN142" i="11" s="1"/>
  <c r="AN135" i="11"/>
  <c r="Z128" i="11"/>
  <c r="Z135" i="11"/>
  <c r="H368" i="10"/>
  <c r="H371" i="10"/>
  <c r="H378" i="10"/>
  <c r="CV24" i="10"/>
  <c r="CW14" i="10"/>
  <c r="CY12" i="10"/>
  <c r="CV29" i="10"/>
  <c r="CT30" i="10"/>
  <c r="CV45" i="10"/>
  <c r="H211" i="10"/>
  <c r="H202" i="10"/>
  <c r="H216" i="10"/>
  <c r="H210" i="10"/>
  <c r="H373" i="10" s="1"/>
  <c r="H209" i="10"/>
  <c r="H200" i="10"/>
  <c r="H363" i="10" s="1"/>
  <c r="H214" i="10"/>
  <c r="H377" i="10" s="1"/>
  <c r="H213" i="10"/>
  <c r="H206" i="10"/>
  <c r="H204" i="10"/>
  <c r="H367" i="10" s="1"/>
  <c r="DC200" i="10"/>
  <c r="DC201" i="10"/>
  <c r="DC214" i="10"/>
  <c r="DC215" i="10"/>
  <c r="DC216" i="10"/>
  <c r="DC205" i="10"/>
  <c r="DC206" i="10"/>
  <c r="CX224" i="10"/>
  <c r="DE224" i="10"/>
  <c r="CU57" i="10"/>
  <c r="CO226" i="10"/>
  <c r="CZ227" i="10"/>
  <c r="CY65" i="10"/>
  <c r="DA236" i="10"/>
  <c r="DI236" i="10"/>
  <c r="CW233" i="10"/>
  <c r="CV50" i="11"/>
  <c r="CV98" i="11" s="1"/>
  <c r="CP96" i="11"/>
  <c r="CC131" i="11"/>
  <c r="CC145" i="11" s="1"/>
  <c r="CC138" i="11"/>
  <c r="CZ90" i="11"/>
  <c r="CZ128" i="11" s="1"/>
  <c r="BD149" i="9"/>
  <c r="BB133" i="9"/>
  <c r="AX485" i="9"/>
  <c r="AY484" i="9"/>
  <c r="BC112" i="9"/>
  <c r="CU23" i="10"/>
  <c r="CU19" i="10"/>
  <c r="CU11" i="10"/>
  <c r="CY7" i="10"/>
  <c r="CV36" i="10"/>
  <c r="CV37" i="10"/>
  <c r="CX38" i="10"/>
  <c r="DA47" i="10"/>
  <c r="CM47" i="10"/>
  <c r="CM206" i="10" s="1"/>
  <c r="D363" i="10"/>
  <c r="D345" i="10"/>
  <c r="L39" i="11"/>
  <c r="I86" i="11"/>
  <c r="CY39" i="11"/>
  <c r="CZ86" i="11"/>
  <c r="CZ131" i="11" s="1"/>
  <c r="CZ145" i="11" s="1"/>
  <c r="BJ138" i="11"/>
  <c r="K90" i="11"/>
  <c r="I237" i="12"/>
  <c r="E237" i="12"/>
  <c r="BD137" i="9"/>
  <c r="BD93" i="9"/>
  <c r="BG483" i="9"/>
  <c r="BA91" i="9"/>
  <c r="AW483" i="9"/>
  <c r="CU21" i="10"/>
  <c r="CX29" i="10"/>
  <c r="CV32" i="10"/>
  <c r="DC204" i="10"/>
  <c r="CY56" i="10"/>
  <c r="D424" i="10"/>
  <c r="CY54" i="11"/>
  <c r="CO99" i="11"/>
  <c r="CU54" i="11"/>
  <c r="CU99" i="11" s="1"/>
  <c r="CU137" i="11" s="1"/>
  <c r="CO98" i="11"/>
  <c r="CU53" i="11"/>
  <c r="CU98" i="11" s="1"/>
  <c r="BE131" i="11"/>
  <c r="BE138" i="11"/>
  <c r="DC91" i="11"/>
  <c r="CY42" i="11"/>
  <c r="DE82" i="11"/>
  <c r="DE86" i="11"/>
  <c r="DE131" i="11"/>
  <c r="CN82" i="11"/>
  <c r="CN86" i="11"/>
  <c r="CH127" i="11"/>
  <c r="CH141" i="11" s="1"/>
  <c r="CH134" i="11"/>
  <c r="CD127" i="11"/>
  <c r="CD134" i="11"/>
  <c r="AU127" i="11"/>
  <c r="AU141" i="11" s="1"/>
  <c r="AR127" i="11"/>
  <c r="AR134" i="11"/>
  <c r="AN127" i="11"/>
  <c r="AN134" i="11"/>
  <c r="BD94" i="9"/>
  <c r="DC202" i="10"/>
  <c r="DC203" i="10"/>
  <c r="CV38" i="10"/>
  <c r="CX42" i="10"/>
  <c r="CY52" i="10"/>
  <c r="CW223" i="10"/>
  <c r="V188" i="10"/>
  <c r="V196" i="10"/>
  <c r="V181" i="10"/>
  <c r="V186" i="10"/>
  <c r="V194" i="10"/>
  <c r="V182" i="10"/>
  <c r="V190" i="10"/>
  <c r="AD188" i="10"/>
  <c r="AD196" i="10"/>
  <c r="AD181" i="10"/>
  <c r="AD186" i="10"/>
  <c r="AD194" i="10"/>
  <c r="AD182" i="10"/>
  <c r="AD190" i="10"/>
  <c r="DG47" i="10"/>
  <c r="AG183" i="10"/>
  <c r="AG191" i="10"/>
  <c r="AG180" i="10"/>
  <c r="AG189" i="10"/>
  <c r="AG197" i="10"/>
  <c r="AG185" i="10"/>
  <c r="AG193" i="10"/>
  <c r="AE200" i="10"/>
  <c r="AE201" i="10"/>
  <c r="AE202" i="10"/>
  <c r="AE203" i="10"/>
  <c r="AE204" i="10"/>
  <c r="AE205" i="10"/>
  <c r="AE206" i="10"/>
  <c r="AE207" i="10"/>
  <c r="AE208" i="10"/>
  <c r="AE209" i="10"/>
  <c r="AE210" i="10"/>
  <c r="AE211" i="10"/>
  <c r="AE212" i="10"/>
  <c r="AE213" i="10"/>
  <c r="AE214" i="10"/>
  <c r="AM200" i="10"/>
  <c r="AM201" i="10"/>
  <c r="AM202" i="10"/>
  <c r="AM203" i="10"/>
  <c r="AM204" i="10"/>
  <c r="AM205" i="10"/>
  <c r="AM206" i="10"/>
  <c r="AM207" i="10"/>
  <c r="AM208" i="10"/>
  <c r="AM209" i="10"/>
  <c r="AM210" i="10"/>
  <c r="AM211" i="10"/>
  <c r="AM212" i="10"/>
  <c r="AM213" i="10"/>
  <c r="AM214" i="10"/>
  <c r="AU180" i="10"/>
  <c r="AU189" i="10"/>
  <c r="AU197" i="10"/>
  <c r="AU187" i="10"/>
  <c r="AU195" i="10"/>
  <c r="AU183" i="10"/>
  <c r="AU191" i="10"/>
  <c r="BC180" i="10"/>
  <c r="BC189" i="10"/>
  <c r="BC197" i="10"/>
  <c r="BC187" i="10"/>
  <c r="BC195" i="10"/>
  <c r="BC183" i="10"/>
  <c r="BC191" i="10"/>
  <c r="AU200" i="10"/>
  <c r="AU201" i="10"/>
  <c r="AU202" i="10"/>
  <c r="AU203" i="10"/>
  <c r="AU204" i="10"/>
  <c r="AU205" i="10"/>
  <c r="AU206" i="10"/>
  <c r="AU207" i="10"/>
  <c r="AU208" i="10"/>
  <c r="AU209" i="10"/>
  <c r="AU210" i="10"/>
  <c r="AU211" i="10"/>
  <c r="AU212" i="10"/>
  <c r="AU213" i="10"/>
  <c r="AU214" i="10"/>
  <c r="BC200" i="10"/>
  <c r="BC201" i="10"/>
  <c r="BC202" i="10"/>
  <c r="BC203" i="10"/>
  <c r="BC204" i="10"/>
  <c r="BC205" i="10"/>
  <c r="BC206" i="10"/>
  <c r="BC207" i="10"/>
  <c r="BC208" i="10"/>
  <c r="BC209" i="10"/>
  <c r="BC210" i="10"/>
  <c r="BC211" i="10"/>
  <c r="BC212" i="10"/>
  <c r="BC213" i="10"/>
  <c r="BC214" i="10"/>
  <c r="BK180" i="10"/>
  <c r="BK189" i="10"/>
  <c r="BK197" i="10"/>
  <c r="BK187" i="10"/>
  <c r="BK195" i="10"/>
  <c r="BK183" i="10"/>
  <c r="BK191" i="10"/>
  <c r="BS180" i="10"/>
  <c r="BS189" i="10"/>
  <c r="BS197" i="10"/>
  <c r="BS187" i="10"/>
  <c r="BS195" i="10"/>
  <c r="BS183" i="10"/>
  <c r="BS191" i="10"/>
  <c r="CA180" i="10"/>
  <c r="CA189" i="10"/>
  <c r="CA197" i="10"/>
  <c r="CA187" i="10"/>
  <c r="CA195" i="10"/>
  <c r="CA183" i="10"/>
  <c r="CA191" i="10"/>
  <c r="CR25" i="10"/>
  <c r="CB182" i="10"/>
  <c r="CB190" i="10"/>
  <c r="CB188" i="10"/>
  <c r="CB196" i="10"/>
  <c r="CB184" i="10"/>
  <c r="CB192" i="10"/>
  <c r="CJ182" i="10"/>
  <c r="CJ190" i="10"/>
  <c r="CJ188" i="10"/>
  <c r="CJ196" i="10"/>
  <c r="CJ184" i="10"/>
  <c r="CJ192" i="10"/>
  <c r="CG200" i="10"/>
  <c r="CG201" i="10"/>
  <c r="CG202" i="10"/>
  <c r="CG203" i="10"/>
  <c r="CG204" i="10"/>
  <c r="CG205" i="10"/>
  <c r="CG206" i="10"/>
  <c r="CG207" i="10"/>
  <c r="CG208" i="10"/>
  <c r="CG209" i="10"/>
  <c r="CG210" i="10"/>
  <c r="CG211" i="10"/>
  <c r="CG212" i="10"/>
  <c r="CG213" i="10"/>
  <c r="CG214" i="10"/>
  <c r="E142" i="11"/>
  <c r="H105" i="11"/>
  <c r="H119" i="11" s="1"/>
  <c r="H112" i="11"/>
  <c r="I150" i="11"/>
  <c r="L55" i="11"/>
  <c r="I100" i="11"/>
  <c r="AD131" i="11"/>
  <c r="AD138" i="11"/>
  <c r="AW128" i="11"/>
  <c r="AW135" i="11"/>
  <c r="AP128" i="11"/>
  <c r="AP135" i="11"/>
  <c r="DD89" i="11"/>
  <c r="DD127" i="11" s="1"/>
  <c r="DD91" i="11"/>
  <c r="M196" i="10"/>
  <c r="M186" i="10"/>
  <c r="M194" i="10"/>
  <c r="CW9" i="10"/>
  <c r="CV30" i="10"/>
  <c r="CP201" i="10"/>
  <c r="CX34" i="10"/>
  <c r="CY50" i="10"/>
  <c r="CW232" i="10"/>
  <c r="D127" i="11"/>
  <c r="L37" i="11"/>
  <c r="I84" i="11"/>
  <c r="L47" i="11"/>
  <c r="I93" i="11"/>
  <c r="I131" i="11" s="1"/>
  <c r="CM98" i="11"/>
  <c r="CS53" i="11"/>
  <c r="CR97" i="11"/>
  <c r="DF100" i="11"/>
  <c r="CT51" i="11"/>
  <c r="CN96" i="11"/>
  <c r="CQ82" i="11"/>
  <c r="CW35" i="11"/>
  <c r="CM89" i="11"/>
  <c r="B80" i="5"/>
  <c r="BM150" i="4"/>
  <c r="BD63" i="9"/>
  <c r="J55" i="9"/>
  <c r="J223" i="9"/>
  <c r="H55" i="9"/>
  <c r="H223" i="9" s="1"/>
  <c r="H366" i="9" s="1"/>
  <c r="H386" i="9" s="1"/>
  <c r="CY46" i="10"/>
  <c r="CY59" i="10"/>
  <c r="G134" i="11"/>
  <c r="G127" i="11"/>
  <c r="B136" i="11"/>
  <c r="L35" i="11"/>
  <c r="L82" i="11" s="1"/>
  <c r="I82" i="11"/>
  <c r="I127" i="11" s="1"/>
  <c r="CP100" i="11"/>
  <c r="CN130" i="11"/>
  <c r="BU128" i="11"/>
  <c r="BU135" i="11"/>
  <c r="AV92" i="4"/>
  <c r="AV150" i="4"/>
  <c r="AZ45" i="4"/>
  <c r="H45" i="4"/>
  <c r="BI484" i="9"/>
  <c r="BD100" i="9"/>
  <c r="BD95" i="9"/>
  <c r="AV480" i="9"/>
  <c r="AZ20" i="9"/>
  <c r="N187" i="10"/>
  <c r="CY31" i="10"/>
  <c r="CY51" i="10"/>
  <c r="L50" i="11"/>
  <c r="I96" i="11"/>
  <c r="I134" i="11" s="1"/>
  <c r="O137" i="11"/>
  <c r="CP98" i="11"/>
  <c r="CP136" i="11" s="1"/>
  <c r="CY51" i="11"/>
  <c r="BE134" i="11"/>
  <c r="L46" i="11"/>
  <c r="BK129" i="11"/>
  <c r="BK136" i="11"/>
  <c r="AR136" i="11"/>
  <c r="AH128" i="11"/>
  <c r="AH135" i="11"/>
  <c r="BK127" i="11"/>
  <c r="BK134" i="11"/>
  <c r="BK141" i="11" s="1"/>
  <c r="BB40" i="9"/>
  <c r="N189" i="10"/>
  <c r="CY55" i="10"/>
  <c r="CV231" i="10"/>
  <c r="I90" i="11"/>
  <c r="F136" i="11"/>
  <c r="I92" i="11"/>
  <c r="CU149" i="11"/>
  <c r="DA137" i="11"/>
  <c r="CN98" i="11"/>
  <c r="CN136" i="11" s="1"/>
  <c r="CT53" i="11"/>
  <c r="CT98" i="11" s="1"/>
  <c r="CZ97" i="11"/>
  <c r="CZ135" i="11" s="1"/>
  <c r="CZ142" i="11" s="1"/>
  <c r="CZ99" i="11"/>
  <c r="CS37" i="11"/>
  <c r="CM84" i="11"/>
  <c r="BN486" i="9"/>
  <c r="BC155" i="9"/>
  <c r="AY486" i="9"/>
  <c r="BD139" i="9"/>
  <c r="BN485" i="9"/>
  <c r="BD108" i="9"/>
  <c r="BF483" i="9"/>
  <c r="J93" i="9"/>
  <c r="D425" i="10"/>
  <c r="L34" i="11"/>
  <c r="I85" i="11"/>
  <c r="I151" i="11"/>
  <c r="L52" i="11"/>
  <c r="L97" i="11" s="1"/>
  <c r="I97" i="11"/>
  <c r="CT150" i="11"/>
  <c r="CZ98" i="11"/>
  <c r="CY53" i="11"/>
  <c r="BU129" i="11"/>
  <c r="BU136" i="11"/>
  <c r="AW485" i="9"/>
  <c r="BA133" i="9"/>
  <c r="AZ91" i="9"/>
  <c r="AZ257" i="9" s="1"/>
  <c r="AV483" i="9"/>
  <c r="DC5" i="14"/>
  <c r="CY3" i="14"/>
  <c r="C137" i="11"/>
  <c r="C144" i="11" s="1"/>
  <c r="C131" i="11"/>
  <c r="D369" i="10"/>
  <c r="D373" i="10"/>
  <c r="D432" i="10"/>
  <c r="D134" i="11"/>
  <c r="L16" i="11"/>
  <c r="I149" i="11"/>
  <c r="DG137" i="11"/>
  <c r="BD137" i="11"/>
  <c r="BE136" i="11"/>
  <c r="DH137" i="11"/>
  <c r="AW134" i="11"/>
  <c r="CY47" i="11"/>
  <c r="DE85" i="11"/>
  <c r="DE130" i="11" s="1"/>
  <c r="DE83" i="11"/>
  <c r="CV36" i="11"/>
  <c r="CP83" i="11"/>
  <c r="DD82" i="11"/>
  <c r="DD84" i="11"/>
  <c r="DD86" i="11"/>
  <c r="CA127" i="11"/>
  <c r="CA134" i="11"/>
  <c r="BI486" i="9"/>
  <c r="BD115" i="9"/>
  <c r="BD59" i="9"/>
  <c r="BD54" i="9"/>
  <c r="H29" i="9"/>
  <c r="H198" i="9" s="1"/>
  <c r="J29" i="9"/>
  <c r="J198" i="9" s="1"/>
  <c r="CU150" i="11"/>
  <c r="AO136" i="11"/>
  <c r="AO143" i="11" s="1"/>
  <c r="DC96" i="11"/>
  <c r="DC134" i="11" s="1"/>
  <c r="AO131" i="11"/>
  <c r="AO145" i="11" s="1"/>
  <c r="AP129" i="11"/>
  <c r="AP143" i="11" s="1"/>
  <c r="DE128" i="11"/>
  <c r="DC84" i="11"/>
  <c r="DC85" i="11"/>
  <c r="CY34" i="11"/>
  <c r="I207" i="12"/>
  <c r="E207" i="12"/>
  <c r="AW92" i="4"/>
  <c r="AW150" i="4"/>
  <c r="BF486" i="9"/>
  <c r="BD53" i="9"/>
  <c r="AY482" i="9"/>
  <c r="BA27" i="9"/>
  <c r="H16" i="9"/>
  <c r="J16" i="9"/>
  <c r="J186" i="9" s="1"/>
  <c r="H23" i="9"/>
  <c r="H193" i="9" s="1"/>
  <c r="H356" i="9" s="1"/>
  <c r="J23" i="9"/>
  <c r="J193" i="9" s="1"/>
  <c r="CT149" i="11"/>
  <c r="DE137" i="11"/>
  <c r="BV137" i="11"/>
  <c r="BV144" i="11" s="1"/>
  <c r="N137" i="11"/>
  <c r="DF98" i="11"/>
  <c r="DF136" i="11" s="1"/>
  <c r="CY52" i="11"/>
  <c r="BC130" i="11"/>
  <c r="CP129" i="11"/>
  <c r="BX129" i="11"/>
  <c r="CR90" i="11"/>
  <c r="CR128" i="11" s="1"/>
  <c r="CX44" i="11"/>
  <c r="CW34" i="11"/>
  <c r="CW82" i="11" s="1"/>
  <c r="CQ86" i="11"/>
  <c r="BK486" i="9"/>
  <c r="AZ169" i="9"/>
  <c r="AV486" i="9"/>
  <c r="BD118" i="9"/>
  <c r="BM484" i="9"/>
  <c r="BD113" i="9"/>
  <c r="BC27" i="9"/>
  <c r="BC196" i="9" s="1"/>
  <c r="D439" i="10"/>
  <c r="AN137" i="11"/>
  <c r="AV136" i="11"/>
  <c r="CZ96" i="11"/>
  <c r="X134" i="11"/>
  <c r="BF130" i="11"/>
  <c r="AB130" i="11"/>
  <c r="CX45" i="11"/>
  <c r="CX91" i="11" s="1"/>
  <c r="CR91" i="11"/>
  <c r="CR129" i="11" s="1"/>
  <c r="CN84" i="11"/>
  <c r="CN129" i="11" s="1"/>
  <c r="CT37" i="11"/>
  <c r="AM129" i="11"/>
  <c r="AM143" i="11" s="1"/>
  <c r="M128" i="11"/>
  <c r="M142" i="11" s="1"/>
  <c r="CU35" i="11"/>
  <c r="CU82" i="11" s="1"/>
  <c r="CO82" i="11"/>
  <c r="BO485" i="9"/>
  <c r="BJ485" i="9"/>
  <c r="BD120" i="9"/>
  <c r="BD116" i="9"/>
  <c r="BD125" i="9"/>
  <c r="BD64" i="9"/>
  <c r="BO482" i="9"/>
  <c r="BD29" i="9"/>
  <c r="BD198" i="9" s="1"/>
  <c r="DC98" i="11"/>
  <c r="BC136" i="11"/>
  <c r="W136" i="11"/>
  <c r="CP97" i="11"/>
  <c r="DD93" i="11"/>
  <c r="DD131" i="11" s="1"/>
  <c r="AE130" i="11"/>
  <c r="AE144" i="11" s="1"/>
  <c r="CA129" i="11"/>
  <c r="CA143" i="11" s="1"/>
  <c r="BF129" i="11"/>
  <c r="O129" i="11"/>
  <c r="O143" i="11" s="1"/>
  <c r="DC83" i="11"/>
  <c r="CB128" i="11"/>
  <c r="CB142" i="11" s="1"/>
  <c r="BG128" i="11"/>
  <c r="BG142" i="11" s="1"/>
  <c r="P128" i="11"/>
  <c r="CV42" i="11"/>
  <c r="CP89" i="11"/>
  <c r="BV127" i="11"/>
  <c r="BV141" i="11" s="1"/>
  <c r="AH127" i="11"/>
  <c r="AH141" i="11" s="1"/>
  <c r="BL150" i="4"/>
  <c r="H150" i="9"/>
  <c r="J150" i="9"/>
  <c r="BD126" i="9"/>
  <c r="BB113" i="9"/>
  <c r="BB484" i="9" s="1"/>
  <c r="AX484" i="9"/>
  <c r="BD106" i="9"/>
  <c r="BD57" i="9"/>
  <c r="J54" i="9"/>
  <c r="J222" i="9" s="1"/>
  <c r="H54" i="9"/>
  <c r="H222" i="9" s="1"/>
  <c r="BD40" i="9"/>
  <c r="BL481" i="9"/>
  <c r="AY480" i="9"/>
  <c r="BC7" i="9"/>
  <c r="CK131" i="11"/>
  <c r="CK145" i="11" s="1"/>
  <c r="BK130" i="11"/>
  <c r="CL129" i="11"/>
  <c r="AU129" i="11"/>
  <c r="Z129" i="11"/>
  <c r="DC90" i="11"/>
  <c r="AA128" i="11"/>
  <c r="AA142" i="11" s="1"/>
  <c r="DE89" i="11"/>
  <c r="DE127" i="11" s="1"/>
  <c r="DE91" i="11"/>
  <c r="DC82" i="11"/>
  <c r="DC127" i="11" s="1"/>
  <c r="CW43" i="11"/>
  <c r="CQ89" i="11"/>
  <c r="T127" i="11"/>
  <c r="BD143" i="9"/>
  <c r="BD138" i="9"/>
  <c r="BD117" i="9"/>
  <c r="BD97" i="9"/>
  <c r="J104" i="9"/>
  <c r="H104" i="9"/>
  <c r="BD56" i="9"/>
  <c r="AZ49" i="9"/>
  <c r="AZ217" i="9" s="1"/>
  <c r="AV482" i="9"/>
  <c r="BD41" i="9"/>
  <c r="BD210" i="9" s="1"/>
  <c r="BJ481" i="9"/>
  <c r="CS6" i="1"/>
  <c r="CM50" i="1"/>
  <c r="DC97" i="11"/>
  <c r="DC135" i="11" s="1"/>
  <c r="DH96" i="11"/>
  <c r="CM96" i="11"/>
  <c r="CM134" i="11" s="1"/>
  <c r="CS51" i="11"/>
  <c r="DC93" i="11"/>
  <c r="DC131" i="11" s="1"/>
  <c r="AU130" i="11"/>
  <c r="BV129" i="11"/>
  <c r="BV143" i="11"/>
  <c r="AE129" i="11"/>
  <c r="BW128" i="11"/>
  <c r="AF128" i="11"/>
  <c r="AF142" i="11"/>
  <c r="BD140" i="9"/>
  <c r="BC148" i="9"/>
  <c r="BC485" i="9" s="1"/>
  <c r="AY485" i="9"/>
  <c r="BD119" i="9"/>
  <c r="BH484" i="9"/>
  <c r="I484" i="9"/>
  <c r="H114" i="9"/>
  <c r="J114" i="9"/>
  <c r="BB106" i="9"/>
  <c r="BB272" i="9" s="1"/>
  <c r="BB435" i="9" s="1"/>
  <c r="AX483" i="9"/>
  <c r="H64" i="9"/>
  <c r="H232" i="9" s="1"/>
  <c r="H375" i="9" s="1"/>
  <c r="H395" i="9" s="1"/>
  <c r="J64" i="9"/>
  <c r="J232" i="9"/>
  <c r="AP127" i="11"/>
  <c r="E235" i="12"/>
  <c r="BM486" i="9"/>
  <c r="AZ133" i="9"/>
  <c r="BD124" i="9"/>
  <c r="BD99" i="9"/>
  <c r="BD36" i="9"/>
  <c r="BD205" i="9" s="1"/>
  <c r="AX480" i="9"/>
  <c r="D80" i="5"/>
  <c r="F80" i="5" s="1"/>
  <c r="F69" i="5"/>
  <c r="G69" i="5" s="1"/>
  <c r="CO48" i="1"/>
  <c r="CO20" i="1"/>
  <c r="CO34" i="1" s="1"/>
  <c r="CU4" i="1"/>
  <c r="CR89" i="11"/>
  <c r="CL127" i="11"/>
  <c r="CL141" i="11" s="1"/>
  <c r="Z127" i="11"/>
  <c r="G150" i="4"/>
  <c r="BK482" i="9"/>
  <c r="BD35" i="9"/>
  <c r="BD204" i="9"/>
  <c r="AZ28" i="9"/>
  <c r="AZ197" i="9" s="1"/>
  <c r="BA7" i="9"/>
  <c r="AW480" i="9"/>
  <c r="DG5" i="14"/>
  <c r="BL13" i="14"/>
  <c r="V64" i="1"/>
  <c r="BE486" i="9"/>
  <c r="BK484" i="9"/>
  <c r="BD52" i="9"/>
  <c r="BH482" i="9"/>
  <c r="BD62" i="9"/>
  <c r="I481" i="9"/>
  <c r="AM63" i="1"/>
  <c r="AF63" i="1"/>
  <c r="AF64" i="1"/>
  <c r="Y63" i="1"/>
  <c r="G485" i="9"/>
  <c r="BD122" i="9"/>
  <c r="BD128" i="9"/>
  <c r="J120" i="9"/>
  <c r="H120" i="9"/>
  <c r="J127" i="9"/>
  <c r="BD101" i="9"/>
  <c r="J98" i="9"/>
  <c r="H98" i="9"/>
  <c r="J105" i="9"/>
  <c r="H105" i="9"/>
  <c r="BJ482" i="9"/>
  <c r="BN482" i="9"/>
  <c r="H38" i="9"/>
  <c r="H207" i="9" s="1"/>
  <c r="J38" i="9"/>
  <c r="J207" i="9" s="1"/>
  <c r="L4" i="14"/>
  <c r="L5" i="14" s="1"/>
  <c r="K5" i="14"/>
  <c r="J137" i="9"/>
  <c r="J134" i="9"/>
  <c r="BF484" i="9"/>
  <c r="BJ484" i="9"/>
  <c r="BD112" i="9"/>
  <c r="J112" i="9"/>
  <c r="BL483" i="9"/>
  <c r="BD60" i="9"/>
  <c r="BG482" i="9"/>
  <c r="BF481" i="9"/>
  <c r="H33" i="9"/>
  <c r="H202" i="9" s="1"/>
  <c r="H345" i="9" s="1"/>
  <c r="J33" i="9"/>
  <c r="J202" i="9" s="1"/>
  <c r="J41" i="9"/>
  <c r="J210" i="9" s="1"/>
  <c r="H41" i="9"/>
  <c r="H210" i="9" s="1"/>
  <c r="H353" i="9" s="1"/>
  <c r="G57" i="5"/>
  <c r="G47" i="5"/>
  <c r="G5" i="5"/>
  <c r="CZ63" i="1"/>
  <c r="I485" i="9"/>
  <c r="BE484" i="9"/>
  <c r="BD123" i="9"/>
  <c r="AZ112" i="9"/>
  <c r="H115" i="9"/>
  <c r="H52" i="9"/>
  <c r="H220" i="9"/>
  <c r="BE481" i="9"/>
  <c r="BD27" i="9"/>
  <c r="I480" i="9"/>
  <c r="H14" i="9"/>
  <c r="H184" i="9" s="1"/>
  <c r="H347" i="9" s="1"/>
  <c r="H387" i="9" s="1"/>
  <c r="J14" i="9"/>
  <c r="G53" i="5"/>
  <c r="Q64" i="1"/>
  <c r="J138" i="9"/>
  <c r="H138" i="9"/>
  <c r="J135" i="9"/>
  <c r="H135" i="9"/>
  <c r="BD114" i="9"/>
  <c r="J100" i="9"/>
  <c r="J107" i="9"/>
  <c r="BD65" i="9"/>
  <c r="BF482" i="9"/>
  <c r="BD42" i="9"/>
  <c r="BD211" i="9" s="1"/>
  <c r="G51" i="5"/>
  <c r="I13" i="14"/>
  <c r="BD11" i="14"/>
  <c r="J12" i="14"/>
  <c r="J13" i="14" s="1"/>
  <c r="AJ63" i="1"/>
  <c r="DG50" i="1"/>
  <c r="DG64" i="1" s="1"/>
  <c r="DC20" i="1"/>
  <c r="DC34" i="1" s="1"/>
  <c r="I483" i="9"/>
  <c r="BD49" i="9"/>
  <c r="BI482" i="9"/>
  <c r="J43" i="9"/>
  <c r="J212" i="9" s="1"/>
  <c r="J140" i="9"/>
  <c r="J147" i="9"/>
  <c r="BD121" i="9"/>
  <c r="BN484" i="9"/>
  <c r="J118" i="9"/>
  <c r="H118" i="9"/>
  <c r="J103" i="9"/>
  <c r="BE482" i="9"/>
  <c r="BD61" i="9"/>
  <c r="BL482" i="9"/>
  <c r="BD48" i="9"/>
  <c r="H56" i="9"/>
  <c r="H224" i="9" s="1"/>
  <c r="H367" i="9" s="1"/>
  <c r="J56" i="9"/>
  <c r="J224" i="9" s="1"/>
  <c r="J65" i="9"/>
  <c r="J233" i="9" s="1"/>
  <c r="BD28" i="9"/>
  <c r="BD197" i="9" s="1"/>
  <c r="J40" i="9"/>
  <c r="J209" i="9" s="1"/>
  <c r="J9" i="9"/>
  <c r="G480" i="9"/>
  <c r="J6" i="9"/>
  <c r="J176" i="9" s="1"/>
  <c r="G39" i="5"/>
  <c r="CU5" i="14"/>
  <c r="G13" i="14"/>
  <c r="AY13" i="14"/>
  <c r="T63" i="1"/>
  <c r="T64" i="1"/>
  <c r="G21" i="5"/>
  <c r="AD64" i="1"/>
  <c r="CT4" i="1"/>
  <c r="CT48" i="1" s="1"/>
  <c r="J12" i="9"/>
  <c r="J182" i="9"/>
  <c r="J19" i="9"/>
  <c r="G55" i="5"/>
  <c r="G6" i="5"/>
  <c r="BH13" i="14"/>
  <c r="AB63" i="1"/>
  <c r="J18" i="9"/>
  <c r="J188" i="9" s="1"/>
  <c r="H18" i="9"/>
  <c r="H188" i="9" s="1"/>
  <c r="J10" i="9"/>
  <c r="J180" i="9" s="1"/>
  <c r="H10" i="9"/>
  <c r="H180" i="9" s="1"/>
  <c r="J7" i="9"/>
  <c r="H7" i="9"/>
  <c r="H177" i="9" s="1"/>
  <c r="G27" i="5"/>
  <c r="CL63" i="1"/>
  <c r="CR49" i="1"/>
  <c r="CR21" i="1"/>
  <c r="CR35" i="1" s="1"/>
  <c r="CX5" i="1"/>
  <c r="CX49" i="1" s="1"/>
  <c r="BV63" i="1"/>
  <c r="M64" i="1"/>
  <c r="DA68" i="1"/>
  <c r="DI71" i="1"/>
  <c r="CV57" i="1"/>
  <c r="K40" i="1"/>
  <c r="CV28" i="1"/>
  <c r="CV42" i="1" s="1"/>
  <c r="CV96" i="11"/>
  <c r="Z429" i="9"/>
  <c r="AF427" i="9"/>
  <c r="BH407" i="9"/>
  <c r="AW421" i="9"/>
  <c r="AW401" i="9"/>
  <c r="X435" i="9"/>
  <c r="AM444" i="9"/>
  <c r="Y424" i="9"/>
  <c r="AQ429" i="9"/>
  <c r="X381" i="9"/>
  <c r="AS422" i="9"/>
  <c r="AS402" i="9"/>
  <c r="AD403" i="9"/>
  <c r="I428" i="10"/>
  <c r="I408" i="10"/>
  <c r="F379" i="9"/>
  <c r="C389" i="9"/>
  <c r="BC77" i="4"/>
  <c r="CT96" i="11"/>
  <c r="AE463" i="9"/>
  <c r="AS457" i="9"/>
  <c r="AM455" i="9"/>
  <c r="AO462" i="9"/>
  <c r="BH403" i="9"/>
  <c r="BK371" i="9"/>
  <c r="AR448" i="9"/>
  <c r="U412" i="9"/>
  <c r="U432" i="9"/>
  <c r="U426" i="9"/>
  <c r="U406" i="9"/>
  <c r="DA64" i="1"/>
  <c r="AN456" i="9"/>
  <c r="AF468" i="9"/>
  <c r="AF448" i="9"/>
  <c r="AO401" i="9"/>
  <c r="AW422" i="9"/>
  <c r="AA422" i="9"/>
  <c r="AF420" i="9"/>
  <c r="AO383" i="9"/>
  <c r="AS429" i="9"/>
  <c r="BG436" i="9"/>
  <c r="AZ265" i="9"/>
  <c r="AZ272" i="9"/>
  <c r="AZ258" i="9"/>
  <c r="AZ267" i="9"/>
  <c r="AZ274" i="9"/>
  <c r="AZ261" i="9"/>
  <c r="AZ268" i="9"/>
  <c r="AZ260" i="9"/>
  <c r="AZ270" i="9"/>
  <c r="AZ271" i="9"/>
  <c r="AZ273" i="9"/>
  <c r="AZ262" i="9"/>
  <c r="AZ264" i="9"/>
  <c r="AZ269" i="9"/>
  <c r="AZ266" i="9"/>
  <c r="AZ263" i="9"/>
  <c r="AZ259" i="9"/>
  <c r="AV370" i="9"/>
  <c r="AS407" i="9"/>
  <c r="AD422" i="9"/>
  <c r="AD402" i="9"/>
  <c r="AD434" i="9"/>
  <c r="AD414" i="9"/>
  <c r="AD411" i="9"/>
  <c r="AD431" i="9"/>
  <c r="AG475" i="9"/>
  <c r="I411" i="10"/>
  <c r="I431" i="10"/>
  <c r="AL434" i="9"/>
  <c r="AZ115" i="4"/>
  <c r="AZ57" i="4"/>
  <c r="AZ137" i="4"/>
  <c r="J64" i="11"/>
  <c r="BC129" i="4"/>
  <c r="CU48" i="1"/>
  <c r="CW89" i="11"/>
  <c r="BA485" i="9"/>
  <c r="CN183" i="10"/>
  <c r="DA201" i="10"/>
  <c r="CP202" i="10"/>
  <c r="CP204" i="10"/>
  <c r="CP214" i="10"/>
  <c r="CP217" i="10"/>
  <c r="DF195" i="10"/>
  <c r="AR442" i="9"/>
  <c r="AT442" i="9"/>
  <c r="AT462" i="9"/>
  <c r="AE442" i="9"/>
  <c r="AN431" i="9"/>
  <c r="AF412" i="9"/>
  <c r="AF432" i="9"/>
  <c r="AT465" i="9"/>
  <c r="Y475" i="9"/>
  <c r="V462" i="9"/>
  <c r="V442" i="9"/>
  <c r="BJ373" i="9"/>
  <c r="BJ368" i="9"/>
  <c r="BJ348" i="9"/>
  <c r="BJ388" i="9" s="1"/>
  <c r="AQ437" i="9"/>
  <c r="AQ422" i="9"/>
  <c r="AS465" i="9"/>
  <c r="Z444" i="9"/>
  <c r="AG414" i="9"/>
  <c r="Z425" i="9"/>
  <c r="AW432" i="9"/>
  <c r="AW412" i="9"/>
  <c r="I217" i="10"/>
  <c r="I214" i="10"/>
  <c r="I377" i="10" s="1"/>
  <c r="I203" i="10"/>
  <c r="I215" i="10"/>
  <c r="I378" i="10" s="1"/>
  <c r="AL433" i="9"/>
  <c r="AE451" i="9"/>
  <c r="X423" i="9"/>
  <c r="AS467" i="9"/>
  <c r="BO280" i="9"/>
  <c r="BO288" i="9"/>
  <c r="BO281" i="9"/>
  <c r="BO289" i="9"/>
  <c r="BO278" i="9"/>
  <c r="BO286" i="9"/>
  <c r="BO294" i="9"/>
  <c r="BO279" i="9"/>
  <c r="BO290" i="9"/>
  <c r="BO293" i="9"/>
  <c r="BO282" i="9"/>
  <c r="BO285" i="9"/>
  <c r="BO291" i="9"/>
  <c r="BO284" i="9"/>
  <c r="BO283" i="9"/>
  <c r="BO287" i="9"/>
  <c r="BO277" i="9"/>
  <c r="BO292" i="9"/>
  <c r="AS421" i="9"/>
  <c r="BG427" i="9"/>
  <c r="BG428" i="9"/>
  <c r="AV432" i="9"/>
  <c r="V474" i="9"/>
  <c r="AW365" i="9"/>
  <c r="AE429" i="9"/>
  <c r="AD435" i="9"/>
  <c r="AD415" i="9"/>
  <c r="AD412" i="9"/>
  <c r="AD432" i="9"/>
  <c r="AD424" i="9"/>
  <c r="AD404" i="9"/>
  <c r="F435" i="9"/>
  <c r="AD393" i="9"/>
  <c r="AM385" i="9"/>
  <c r="I419" i="10"/>
  <c r="I439" i="10"/>
  <c r="AM395" i="9"/>
  <c r="AA383" i="9"/>
  <c r="Z464" i="9"/>
  <c r="E396" i="9"/>
  <c r="C381" i="9"/>
  <c r="BB78" i="4"/>
  <c r="H119" i="4"/>
  <c r="J183" i="9"/>
  <c r="J187" i="9"/>
  <c r="CX51" i="1"/>
  <c r="Y414" i="9"/>
  <c r="U408" i="9"/>
  <c r="U428" i="9"/>
  <c r="AG416" i="9"/>
  <c r="CU131" i="11"/>
  <c r="DD182" i="10"/>
  <c r="DD180" i="10"/>
  <c r="DD186" i="10"/>
  <c r="DD184" i="10"/>
  <c r="DD183" i="10"/>
  <c r="DD196" i="10"/>
  <c r="AN407" i="9"/>
  <c r="AO430" i="9"/>
  <c r="AO410" i="9"/>
  <c r="AA425" i="9"/>
  <c r="AL424" i="9"/>
  <c r="AL444" i="9"/>
  <c r="AE385" i="9"/>
  <c r="AO386" i="9"/>
  <c r="BB77" i="4"/>
  <c r="BB135" i="4"/>
  <c r="DD193" i="10"/>
  <c r="H376" i="10"/>
  <c r="CM182" i="10"/>
  <c r="CM190" i="10"/>
  <c r="CM191" i="10"/>
  <c r="CM196" i="10"/>
  <c r="CM197" i="10"/>
  <c r="CM192" i="10"/>
  <c r="CS25" i="10"/>
  <c r="CM193" i="10"/>
  <c r="CX100" i="11"/>
  <c r="CX99" i="11"/>
  <c r="AT446" i="9"/>
  <c r="DD194" i="10"/>
  <c r="BH409" i="9"/>
  <c r="BK340" i="9"/>
  <c r="AW367" i="9"/>
  <c r="BK282" i="9"/>
  <c r="BK425" i="9" s="1"/>
  <c r="BK289" i="9"/>
  <c r="BK293" i="9"/>
  <c r="BK436" i="9" s="1"/>
  <c r="BK283" i="9"/>
  <c r="BK426" i="9" s="1"/>
  <c r="BK277" i="9"/>
  <c r="BK284" i="9"/>
  <c r="BK290" i="9"/>
  <c r="BK433" i="9" s="1"/>
  <c r="BK285" i="9"/>
  <c r="BK279" i="9"/>
  <c r="BK287" i="9"/>
  <c r="BK288" i="9"/>
  <c r="BK431" i="9" s="1"/>
  <c r="BK292" i="9"/>
  <c r="BK291" i="9"/>
  <c r="BK278" i="9"/>
  <c r="BK281" i="9"/>
  <c r="BK424" i="9" s="1"/>
  <c r="BK286" i="9"/>
  <c r="AY287" i="9"/>
  <c r="AY282" i="9"/>
  <c r="AY281" i="9"/>
  <c r="AY292" i="9"/>
  <c r="AY285" i="9"/>
  <c r="AY286" i="9"/>
  <c r="AY289" i="9"/>
  <c r="AY293" i="9"/>
  <c r="AL425" i="9"/>
  <c r="X437" i="9"/>
  <c r="AV375" i="9"/>
  <c r="BB54" i="2"/>
  <c r="CW86" i="11"/>
  <c r="CW131" i="11" s="1"/>
  <c r="H341" i="9"/>
  <c r="L85" i="11"/>
  <c r="I130" i="11"/>
  <c r="AZ480" i="9"/>
  <c r="L84" i="11"/>
  <c r="CR183" i="10"/>
  <c r="CR196" i="10"/>
  <c r="CR180" i="10"/>
  <c r="CR181" i="10"/>
  <c r="CD141" i="11"/>
  <c r="BA483" i="9"/>
  <c r="CM205" i="10"/>
  <c r="CM208" i="10"/>
  <c r="CM207" i="10"/>
  <c r="CM210" i="10"/>
  <c r="CM209" i="10"/>
  <c r="CM214" i="10"/>
  <c r="CM216" i="10"/>
  <c r="CM215" i="10"/>
  <c r="CS47" i="10"/>
  <c r="CM202" i="10"/>
  <c r="CM217" i="10"/>
  <c r="CM204" i="10"/>
  <c r="CM203" i="10"/>
  <c r="CM201" i="10"/>
  <c r="CM212" i="10"/>
  <c r="CM213" i="10"/>
  <c r="BB485" i="9"/>
  <c r="DD187" i="10"/>
  <c r="C373" i="10"/>
  <c r="DG213" i="10"/>
  <c r="BJ277" i="9"/>
  <c r="BJ285" i="9"/>
  <c r="BJ293" i="9"/>
  <c r="BJ280" i="9"/>
  <c r="BJ278" i="9"/>
  <c r="BJ286" i="9"/>
  <c r="BJ294" i="9"/>
  <c r="BJ279" i="9"/>
  <c r="BJ287" i="9"/>
  <c r="BJ288" i="9"/>
  <c r="BJ282" i="9"/>
  <c r="BJ290" i="9"/>
  <c r="BJ291" i="9"/>
  <c r="BJ289" i="9"/>
  <c r="BJ292" i="9"/>
  <c r="BJ284" i="9"/>
  <c r="BJ281" i="9"/>
  <c r="BJ283" i="9"/>
  <c r="C364" i="10"/>
  <c r="C384" i="10" s="1"/>
  <c r="AF409" i="9"/>
  <c r="Y416" i="9"/>
  <c r="BN308" i="9"/>
  <c r="BN313" i="9"/>
  <c r="BN299" i="9"/>
  <c r="BN300" i="9"/>
  <c r="X412" i="9"/>
  <c r="X432" i="9"/>
  <c r="BH415" i="9"/>
  <c r="BK342" i="9"/>
  <c r="AQ436" i="9"/>
  <c r="AO412" i="9"/>
  <c r="AO420" i="9"/>
  <c r="AG417" i="9"/>
  <c r="AW385" i="9"/>
  <c r="C370" i="10"/>
  <c r="C363" i="10"/>
  <c r="BN356" i="9"/>
  <c r="BF347" i="9"/>
  <c r="AT420" i="9"/>
  <c r="T381" i="9"/>
  <c r="K393" i="9"/>
  <c r="AV433" i="9"/>
  <c r="F421" i="9"/>
  <c r="AV359" i="9"/>
  <c r="AZ201" i="9"/>
  <c r="AZ208" i="9"/>
  <c r="AZ206" i="9"/>
  <c r="AZ369" i="9" s="1"/>
  <c r="AZ207" i="9"/>
  <c r="AZ370" i="9" s="1"/>
  <c r="AZ205" i="9"/>
  <c r="AZ210" i="9"/>
  <c r="AZ198" i="9"/>
  <c r="AZ196" i="9"/>
  <c r="AZ212" i="9"/>
  <c r="AZ375" i="9" s="1"/>
  <c r="AZ199" i="9"/>
  <c r="AZ209" i="9"/>
  <c r="AZ372" i="9" s="1"/>
  <c r="AZ202" i="9"/>
  <c r="AZ200" i="9"/>
  <c r="AZ363" i="9" s="1"/>
  <c r="AZ213" i="9"/>
  <c r="AD405" i="9"/>
  <c r="AD425" i="9"/>
  <c r="AD436" i="9"/>
  <c r="AS384" i="9"/>
  <c r="I425" i="10"/>
  <c r="O395" i="9"/>
  <c r="AU395" i="9"/>
  <c r="U425" i="9"/>
  <c r="DF143" i="11"/>
  <c r="DG68" i="1"/>
  <c r="DG69" i="1"/>
  <c r="D392" i="9"/>
  <c r="B384" i="9"/>
  <c r="AV436" i="9"/>
  <c r="BC56" i="2"/>
  <c r="AT424" i="9"/>
  <c r="N122" i="11"/>
  <c r="I393" i="9"/>
  <c r="G354" i="10"/>
  <c r="G394" i="10" s="1"/>
  <c r="G374" i="10"/>
  <c r="X402" i="9"/>
  <c r="X422" i="9"/>
  <c r="AQ431" i="9"/>
  <c r="AD413" i="9"/>
  <c r="BE66" i="2"/>
  <c r="CZ183" i="10"/>
  <c r="CZ191" i="10"/>
  <c r="CZ181" i="10"/>
  <c r="CZ189" i="10"/>
  <c r="CZ197" i="10"/>
  <c r="CZ185" i="10"/>
  <c r="CZ193" i="10"/>
  <c r="CZ184" i="10"/>
  <c r="CZ190" i="10"/>
  <c r="CZ196" i="10"/>
  <c r="CZ182" i="10"/>
  <c r="CZ188" i="10"/>
  <c r="CZ186" i="10"/>
  <c r="CZ195" i="10"/>
  <c r="CZ180" i="10"/>
  <c r="CZ192" i="10"/>
  <c r="CZ194" i="10"/>
  <c r="I434" i="10"/>
  <c r="AU404" i="9"/>
  <c r="X436" i="9"/>
  <c r="I374" i="9"/>
  <c r="CN192" i="10"/>
  <c r="AT453" i="9"/>
  <c r="AT433" i="9"/>
  <c r="AJ387" i="9"/>
  <c r="CN197" i="10"/>
  <c r="D386" i="9"/>
  <c r="BB81" i="4"/>
  <c r="BB82" i="4"/>
  <c r="BU143" i="11"/>
  <c r="AR141" i="11"/>
  <c r="DD185" i="10"/>
  <c r="BC484" i="9"/>
  <c r="DD195" i="10"/>
  <c r="Y421" i="9"/>
  <c r="Y401" i="9"/>
  <c r="AE474" i="9"/>
  <c r="U401" i="9"/>
  <c r="U421" i="9"/>
  <c r="BJ370" i="9"/>
  <c r="AW434" i="9"/>
  <c r="AW414" i="9"/>
  <c r="C376" i="10"/>
  <c r="X434" i="9"/>
  <c r="AA450" i="9"/>
  <c r="AT476" i="9"/>
  <c r="AS432" i="9"/>
  <c r="CX90" i="11"/>
  <c r="AH142" i="11"/>
  <c r="AD145" i="11"/>
  <c r="DA200" i="10"/>
  <c r="DA202" i="10"/>
  <c r="DA203" i="10"/>
  <c r="DA210" i="10"/>
  <c r="DA211" i="10"/>
  <c r="DA215" i="10"/>
  <c r="DA216" i="10"/>
  <c r="DA213" i="10"/>
  <c r="DA212" i="10"/>
  <c r="DA214" i="10"/>
  <c r="BC142" i="11"/>
  <c r="AF145" i="11"/>
  <c r="AG424" i="9"/>
  <c r="AU414" i="9"/>
  <c r="AU434" i="9"/>
  <c r="AF422" i="9"/>
  <c r="AF402" i="9"/>
  <c r="BK142" i="11"/>
  <c r="AL452" i="9"/>
  <c r="Y462" i="9"/>
  <c r="AF431" i="9"/>
  <c r="Y433" i="9"/>
  <c r="AA467" i="9"/>
  <c r="AA447" i="9"/>
  <c r="C379" i="10"/>
  <c r="BH408" i="9"/>
  <c r="BK350" i="9"/>
  <c r="AR465" i="9"/>
  <c r="Y461" i="9"/>
  <c r="AO414" i="9"/>
  <c r="C375" i="10"/>
  <c r="AT423" i="9"/>
  <c r="X420" i="9"/>
  <c r="X433" i="9"/>
  <c r="BF476" i="9"/>
  <c r="AS435" i="9"/>
  <c r="BG432" i="9"/>
  <c r="AV434" i="9"/>
  <c r="AV422" i="9"/>
  <c r="AV402" i="9"/>
  <c r="AV421" i="9"/>
  <c r="AZ364" i="9"/>
  <c r="AD427" i="9"/>
  <c r="AD407" i="9"/>
  <c r="J246" i="9"/>
  <c r="Z461" i="9"/>
  <c r="H111" i="4"/>
  <c r="BJ68" i="2"/>
  <c r="CF122" i="11"/>
  <c r="CW137" i="11"/>
  <c r="DI216" i="10"/>
  <c r="DI208" i="10"/>
  <c r="CN186" i="10"/>
  <c r="CN180" i="10"/>
  <c r="CN194" i="10"/>
  <c r="CN184" i="10"/>
  <c r="CN181" i="10"/>
  <c r="AQ426" i="9"/>
  <c r="AO417" i="9"/>
  <c r="AO437" i="9"/>
  <c r="J203" i="9"/>
  <c r="J211" i="9"/>
  <c r="J204" i="9"/>
  <c r="J205" i="9"/>
  <c r="J199" i="9"/>
  <c r="BN317" i="9"/>
  <c r="BN321" i="9"/>
  <c r="BN325" i="9"/>
  <c r="BN322" i="9"/>
  <c r="BN327" i="9"/>
  <c r="BN318" i="9"/>
  <c r="BN319" i="9"/>
  <c r="BN320" i="9"/>
  <c r="BN331" i="9"/>
  <c r="BN328" i="9"/>
  <c r="BN332" i="9"/>
  <c r="BN326" i="9"/>
  <c r="BN329" i="9"/>
  <c r="BN334" i="9"/>
  <c r="BN330" i="9"/>
  <c r="BN324" i="9"/>
  <c r="AL430" i="9"/>
  <c r="AL431" i="9"/>
  <c r="AA443" i="9"/>
  <c r="AZ482" i="9"/>
  <c r="CA141" i="11"/>
  <c r="G380" i="10"/>
  <c r="CN182" i="10"/>
  <c r="BL297" i="9"/>
  <c r="BL440" i="9" s="1"/>
  <c r="AA473" i="9"/>
  <c r="AA453" i="9"/>
  <c r="Z408" i="9"/>
  <c r="AL145" i="11"/>
  <c r="AG422" i="9"/>
  <c r="AG442" i="9"/>
  <c r="CV97" i="11"/>
  <c r="DG202" i="10"/>
  <c r="DD197" i="10"/>
  <c r="AL477" i="9"/>
  <c r="AD452" i="9"/>
  <c r="AT466" i="9"/>
  <c r="CN190" i="10"/>
  <c r="AQ435" i="9"/>
  <c r="AQ455" i="9"/>
  <c r="AO427" i="9"/>
  <c r="C377" i="10"/>
  <c r="AE422" i="9"/>
  <c r="BF466" i="9"/>
  <c r="BG420" i="9"/>
  <c r="AV403" i="9"/>
  <c r="AV423" i="9"/>
  <c r="AV364" i="9"/>
  <c r="W382" i="9"/>
  <c r="BB26" i="2"/>
  <c r="BB40" i="2" s="1"/>
  <c r="BB55" i="2"/>
  <c r="BB69" i="2"/>
  <c r="BC53" i="2"/>
  <c r="BC67" i="2" s="1"/>
  <c r="BC24" i="2"/>
  <c r="BC38" i="2" s="1"/>
  <c r="CW135" i="11"/>
  <c r="BD196" i="9"/>
  <c r="BU142" i="11"/>
  <c r="AP142" i="11"/>
  <c r="CY99" i="11"/>
  <c r="DB188" i="10"/>
  <c r="DF184" i="10"/>
  <c r="G365" i="10"/>
  <c r="DH212" i="10"/>
  <c r="DH213" i="10"/>
  <c r="DH206" i="10"/>
  <c r="DH207" i="10"/>
  <c r="DH208" i="10"/>
  <c r="DH210" i="10"/>
  <c r="DH200" i="10"/>
  <c r="DH201" i="10"/>
  <c r="DH202" i="10"/>
  <c r="DH205" i="10"/>
  <c r="DH217" i="10"/>
  <c r="DH216" i="10"/>
  <c r="DH215" i="10"/>
  <c r="CQ211" i="10"/>
  <c r="CQ213" i="10"/>
  <c r="CQ201" i="10"/>
  <c r="CQ202" i="10"/>
  <c r="CQ209" i="10"/>
  <c r="CQ203" i="10"/>
  <c r="CP194" i="10"/>
  <c r="AB463" i="9"/>
  <c r="DH211" i="10"/>
  <c r="DF197" i="10"/>
  <c r="DH204" i="10"/>
  <c r="Y467" i="9"/>
  <c r="AM466" i="9"/>
  <c r="AN402" i="9"/>
  <c r="AN422" i="9"/>
  <c r="I438" i="10"/>
  <c r="AE469" i="9"/>
  <c r="Y425" i="9"/>
  <c r="AT411" i="9"/>
  <c r="V467" i="9"/>
  <c r="BH414" i="9"/>
  <c r="AD466" i="9"/>
  <c r="AO413" i="9"/>
  <c r="AO433" i="9"/>
  <c r="AO405" i="9"/>
  <c r="AO425" i="9"/>
  <c r="AG401" i="9"/>
  <c r="AF461" i="9"/>
  <c r="AW415" i="9"/>
  <c r="AW430" i="9"/>
  <c r="BA205" i="9"/>
  <c r="BA212" i="9"/>
  <c r="BA375" i="9" s="1"/>
  <c r="BA197" i="9"/>
  <c r="C372" i="10"/>
  <c r="BF349" i="9"/>
  <c r="AU464" i="9"/>
  <c r="AN464" i="9"/>
  <c r="AG467" i="9"/>
  <c r="AL440" i="9"/>
  <c r="AL420" i="9"/>
  <c r="X427" i="9"/>
  <c r="Y471" i="9"/>
  <c r="BF468" i="9"/>
  <c r="AI393" i="9"/>
  <c r="J229" i="9"/>
  <c r="J221" i="9"/>
  <c r="J230" i="9"/>
  <c r="J373" i="9"/>
  <c r="BG433" i="9"/>
  <c r="BG437" i="9"/>
  <c r="AV410" i="9"/>
  <c r="AV430" i="9"/>
  <c r="AB467" i="9"/>
  <c r="Q396" i="9"/>
  <c r="AZ359" i="9"/>
  <c r="AV371" i="9"/>
  <c r="AD400" i="9"/>
  <c r="AU466" i="9"/>
  <c r="U435" i="9"/>
  <c r="AW420" i="9"/>
  <c r="Z460" i="9"/>
  <c r="AR469" i="9"/>
  <c r="H373" i="9"/>
  <c r="H393" i="9" s="1"/>
  <c r="AZ49" i="2"/>
  <c r="B383" i="9"/>
  <c r="H51" i="4"/>
  <c r="E17" i="5"/>
  <c r="F17" i="5"/>
  <c r="H56" i="2"/>
  <c r="BC49" i="2"/>
  <c r="J110" i="4"/>
  <c r="J52" i="4"/>
  <c r="CQ216" i="10"/>
  <c r="AZ365" i="9"/>
  <c r="BK430" i="9"/>
  <c r="BK422" i="9"/>
  <c r="BK432" i="9"/>
  <c r="BK428" i="9"/>
  <c r="BK427" i="9"/>
  <c r="AZ362" i="9"/>
  <c r="E224" i="12"/>
  <c r="I137" i="12"/>
  <c r="E220" i="12"/>
  <c r="I227" i="12"/>
  <c r="I194" i="12"/>
  <c r="I212" i="12"/>
  <c r="E198" i="12"/>
  <c r="I195" i="12"/>
  <c r="E178" i="12"/>
  <c r="E182" i="12"/>
  <c r="I199" i="12"/>
  <c r="E191" i="12"/>
  <c r="E194" i="12"/>
  <c r="I185" i="12"/>
  <c r="I166" i="12"/>
  <c r="E179" i="12"/>
  <c r="I152" i="12"/>
  <c r="I179" i="12"/>
  <c r="I124" i="12"/>
  <c r="I153" i="12"/>
  <c r="I167" i="12"/>
  <c r="E165" i="12"/>
  <c r="I100" i="12"/>
  <c r="I128" i="12"/>
  <c r="I154" i="12"/>
  <c r="I170" i="12"/>
  <c r="E100" i="12"/>
  <c r="E128" i="12"/>
  <c r="I84" i="12"/>
  <c r="I136" i="12"/>
  <c r="E153" i="12"/>
  <c r="I115" i="12"/>
  <c r="I140" i="12"/>
  <c r="I39" i="12"/>
  <c r="I101" i="12"/>
  <c r="I9" i="12"/>
  <c r="I129" i="12"/>
  <c r="I86" i="12"/>
  <c r="I96" i="12"/>
  <c r="I97" i="12"/>
  <c r="I109" i="12"/>
  <c r="I81" i="12"/>
  <c r="E87" i="12"/>
  <c r="I45" i="12"/>
  <c r="I17" i="12"/>
  <c r="E95" i="12"/>
  <c r="E84" i="12"/>
  <c r="I40" i="12"/>
  <c r="E39" i="12"/>
  <c r="E85" i="12"/>
  <c r="I80" i="12"/>
  <c r="I28" i="12"/>
  <c r="I55" i="12"/>
  <c r="E44" i="12"/>
  <c r="I14" i="12"/>
  <c r="I54" i="12"/>
  <c r="D66" i="12"/>
  <c r="E66" i="12" s="1"/>
  <c r="I21" i="12"/>
  <c r="I53" i="12"/>
  <c r="I31" i="12"/>
  <c r="I30" i="12"/>
  <c r="E5" i="12"/>
  <c r="D71" i="12"/>
  <c r="E71" i="12"/>
  <c r="I25" i="12"/>
  <c r="I38" i="12"/>
  <c r="H67" i="12"/>
  <c r="E37" i="12"/>
  <c r="I12" i="12"/>
  <c r="E22" i="12"/>
  <c r="D67" i="12"/>
  <c r="E35" i="12"/>
  <c r="R63" i="2"/>
  <c r="R62" i="2"/>
  <c r="AQ68" i="2"/>
  <c r="BC15" i="2"/>
  <c r="AY58" i="2"/>
  <c r="AY72" i="2" s="1"/>
  <c r="AY29" i="2"/>
  <c r="AY43" i="2" s="1"/>
  <c r="BB29" i="2"/>
  <c r="BB43" i="2" s="1"/>
  <c r="BA7" i="2"/>
  <c r="BA51" i="2" s="1"/>
  <c r="BJ27" i="2"/>
  <c r="BJ41" i="2" s="1"/>
  <c r="AW51" i="2"/>
  <c r="AW65" i="2" s="1"/>
  <c r="G55" i="2"/>
  <c r="G70" i="2" s="1"/>
  <c r="G26" i="2"/>
  <c r="G40" i="2" s="1"/>
  <c r="AU63" i="2"/>
  <c r="AI64" i="2"/>
  <c r="AI65" i="2"/>
  <c r="Y66" i="2"/>
  <c r="Y67" i="2"/>
  <c r="AG67" i="2"/>
  <c r="AO67" i="2"/>
  <c r="AO68" i="2"/>
  <c r="AC72" i="2"/>
  <c r="BJ58" i="2"/>
  <c r="BJ72" i="2" s="1"/>
  <c r="BJ29" i="2"/>
  <c r="BJ43" i="2"/>
  <c r="BO23" i="2"/>
  <c r="BO37" i="2"/>
  <c r="BO24" i="2"/>
  <c r="BO38" i="2" s="1"/>
  <c r="BO52" i="2"/>
  <c r="BO66" i="2" s="1"/>
  <c r="BM30" i="2"/>
  <c r="BM44" i="2" s="1"/>
  <c r="BM59" i="2"/>
  <c r="BM73" i="2" s="1"/>
  <c r="BB57" i="2"/>
  <c r="BB72" i="2" s="1"/>
  <c r="BE49" i="2"/>
  <c r="BE63" i="2" s="1"/>
  <c r="BI67" i="2"/>
  <c r="BE55" i="2"/>
  <c r="BE69" i="2" s="1"/>
  <c r="E65" i="2"/>
  <c r="AS69" i="2"/>
  <c r="AS68" i="2"/>
  <c r="AW27" i="2"/>
  <c r="AW41" i="2" s="1"/>
  <c r="BA13" i="2"/>
  <c r="AW56" i="2"/>
  <c r="AW70" i="2" s="1"/>
  <c r="BJ24" i="2"/>
  <c r="BJ38" i="2" s="1"/>
  <c r="BJ25" i="2"/>
  <c r="BJ39" i="2"/>
  <c r="BB5" i="2"/>
  <c r="BB49" i="2" s="1"/>
  <c r="AX21" i="2"/>
  <c r="AX35" i="2" s="1"/>
  <c r="BD4" i="2"/>
  <c r="BD48" i="2" s="1"/>
  <c r="BL59" i="2"/>
  <c r="BL73" i="2" s="1"/>
  <c r="BL30" i="2"/>
  <c r="BL44" i="2" s="1"/>
  <c r="AW72" i="2"/>
  <c r="BI21" i="2"/>
  <c r="BI35" i="2" s="1"/>
  <c r="H15" i="2"/>
  <c r="BK67" i="2"/>
  <c r="O62" i="2"/>
  <c r="L71" i="2"/>
  <c r="I19" i="2"/>
  <c r="I33" i="2" s="1"/>
  <c r="BO65" i="2"/>
  <c r="BG58" i="2"/>
  <c r="BC47" i="2"/>
  <c r="AX49" i="2"/>
  <c r="AX58" i="2"/>
  <c r="H6" i="2"/>
  <c r="H10" i="2"/>
  <c r="H54" i="2" s="1"/>
  <c r="G54" i="2"/>
  <c r="G68" i="2" s="1"/>
  <c r="V71" i="2"/>
  <c r="V73" i="2"/>
  <c r="V72" i="2"/>
  <c r="BJ19" i="2"/>
  <c r="BJ33" i="2" s="1"/>
  <c r="BH58" i="2"/>
  <c r="BH29" i="2"/>
  <c r="BH43" i="2" s="1"/>
  <c r="BJ28" i="2"/>
  <c r="BJ42" i="2" s="1"/>
  <c r="BE28" i="2"/>
  <c r="BE42" i="2" s="1"/>
  <c r="BG50" i="2"/>
  <c r="BG64" i="2" s="1"/>
  <c r="BG21" i="2"/>
  <c r="BG35" i="2" s="1"/>
  <c r="BO21" i="2"/>
  <c r="BO35" i="2" s="1"/>
  <c r="BO20" i="2"/>
  <c r="BO34" i="2" s="1"/>
  <c r="BI24" i="2"/>
  <c r="BI38" i="2" s="1"/>
  <c r="BI23" i="2"/>
  <c r="BI37" i="2" s="1"/>
  <c r="I20" i="2"/>
  <c r="I34" i="2" s="1"/>
  <c r="BK49" i="2"/>
  <c r="L64" i="2"/>
  <c r="AW30" i="2"/>
  <c r="AW44" i="2"/>
  <c r="BA16" i="2"/>
  <c r="BA30" i="2" s="1"/>
  <c r="BA44" i="2" s="1"/>
  <c r="BA59" i="2"/>
  <c r="BI47" i="2"/>
  <c r="BI62" i="2" s="1"/>
  <c r="Y72" i="2"/>
  <c r="BI54" i="2"/>
  <c r="BI68" i="2" s="1"/>
  <c r="AZ59" i="2"/>
  <c r="AZ73" i="2" s="1"/>
  <c r="AZ30" i="2"/>
  <c r="AZ44" i="2" s="1"/>
  <c r="F67" i="2"/>
  <c r="AM64" i="2"/>
  <c r="AF68" i="2"/>
  <c r="AN68" i="2"/>
  <c r="AK70" i="2"/>
  <c r="AS73" i="2"/>
  <c r="BK28" i="2"/>
  <c r="BK42" i="2" s="1"/>
  <c r="BK27" i="2"/>
  <c r="BK41" i="2" s="1"/>
  <c r="BN27" i="2"/>
  <c r="BN41" i="2" s="1"/>
  <c r="P70" i="2"/>
  <c r="P69" i="2"/>
  <c r="Q64" i="2"/>
  <c r="Q65" i="2"/>
  <c r="Y63" i="2"/>
  <c r="Y62" i="2"/>
  <c r="X66" i="2"/>
  <c r="X67" i="2"/>
  <c r="U69" i="2"/>
  <c r="U68" i="2"/>
  <c r="AG71" i="2"/>
  <c r="AG70" i="2"/>
  <c r="BK30" i="2"/>
  <c r="BK44" i="2" s="1"/>
  <c r="BK29" i="2"/>
  <c r="BK43" i="2" s="1"/>
  <c r="AV28" i="2"/>
  <c r="AV42" i="2" s="1"/>
  <c r="AV57" i="2"/>
  <c r="AZ14" i="2"/>
  <c r="AZ29" i="2" s="1"/>
  <c r="AZ43" i="2" s="1"/>
  <c r="AW54" i="2"/>
  <c r="AW68" i="2" s="1"/>
  <c r="AW26" i="2"/>
  <c r="AW40" i="2" s="1"/>
  <c r="AW25" i="2"/>
  <c r="AW39" i="2" s="1"/>
  <c r="BA10" i="2"/>
  <c r="BA54" i="2" s="1"/>
  <c r="H11" i="2"/>
  <c r="AW48" i="2"/>
  <c r="AW63" i="2" s="1"/>
  <c r="E70" i="2"/>
  <c r="L67" i="2"/>
  <c r="I51" i="2"/>
  <c r="I23" i="2"/>
  <c r="I37" i="2" s="1"/>
  <c r="BN58" i="2"/>
  <c r="BN73" i="2" s="1"/>
  <c r="BN72" i="2"/>
  <c r="BN30" i="2"/>
  <c r="BN44" i="2" s="1"/>
  <c r="BK22" i="2"/>
  <c r="BK36" i="2" s="1"/>
  <c r="BK51" i="2"/>
  <c r="BK66" i="2" s="1"/>
  <c r="BA5" i="2"/>
  <c r="BA21" i="2" s="1"/>
  <c r="BA35" i="2" s="1"/>
  <c r="AW20" i="2"/>
  <c r="AW34" i="2" s="1"/>
  <c r="BA58" i="2"/>
  <c r="AX29" i="2"/>
  <c r="AX43" i="2" s="1"/>
  <c r="BL19" i="2"/>
  <c r="BL33" i="2" s="1"/>
  <c r="BE25" i="2"/>
  <c r="BE39" i="2"/>
  <c r="BM51" i="2"/>
  <c r="AV29" i="2"/>
  <c r="AV43" i="2" s="1"/>
  <c r="J11" i="2"/>
  <c r="J55" i="2" s="1"/>
  <c r="J69" i="2" s="1"/>
  <c r="BL20" i="2"/>
  <c r="BL34" i="2" s="1"/>
  <c r="F62" i="2"/>
  <c r="C64" i="2"/>
  <c r="N62" i="2"/>
  <c r="N71" i="2"/>
  <c r="O70" i="2"/>
  <c r="Q72" i="2"/>
  <c r="AL63" i="2"/>
  <c r="AL64" i="2"/>
  <c r="AT63" i="2"/>
  <c r="AA66" i="2"/>
  <c r="AA65" i="2"/>
  <c r="AR67" i="2"/>
  <c r="I63" i="2"/>
  <c r="BN28" i="2"/>
  <c r="BN42" i="2" s="1"/>
  <c r="AX57" i="2"/>
  <c r="AX28" i="2"/>
  <c r="AX42" i="2" s="1"/>
  <c r="BG55" i="2"/>
  <c r="AX69" i="2"/>
  <c r="M63" i="2"/>
  <c r="K72" i="2"/>
  <c r="AS63" i="2"/>
  <c r="AF69" i="2"/>
  <c r="AN70" i="2"/>
  <c r="AN69" i="2"/>
  <c r="Y70" i="2"/>
  <c r="AN72" i="2"/>
  <c r="BO28" i="2"/>
  <c r="BO42" i="2" s="1"/>
  <c r="BO57" i="2"/>
  <c r="BA6" i="2"/>
  <c r="BA50" i="2" s="1"/>
  <c r="AW21" i="2"/>
  <c r="AW35" i="2" s="1"/>
  <c r="AV69" i="2"/>
  <c r="M62" i="2"/>
  <c r="P67" i="2"/>
  <c r="AQ64" i="2"/>
  <c r="AC67" i="2"/>
  <c r="X69" i="2"/>
  <c r="D62" i="2"/>
  <c r="D65" i="2"/>
  <c r="D69" i="2"/>
  <c r="AB62" i="2"/>
  <c r="AQ65" i="2"/>
  <c r="AQ66" i="2"/>
  <c r="BO22" i="2"/>
  <c r="BO36" i="2"/>
  <c r="N64" i="2"/>
  <c r="N68" i="2"/>
  <c r="P63" i="2"/>
  <c r="S62" i="2"/>
  <c r="R68" i="2"/>
  <c r="R71" i="2"/>
  <c r="W62" i="2"/>
  <c r="AK62" i="2"/>
  <c r="AS62" i="2"/>
  <c r="AB63" i="2"/>
  <c r="AP63" i="2"/>
  <c r="AE64" i="2"/>
  <c r="AT64" i="2"/>
  <c r="AU66" i="2"/>
  <c r="AJ68" i="2"/>
  <c r="AU68" i="2"/>
  <c r="AG68" i="2"/>
  <c r="AT70" i="2"/>
  <c r="AE70" i="2"/>
  <c r="U71" i="2"/>
  <c r="AA72" i="2"/>
  <c r="AH71" i="2"/>
  <c r="X72" i="2"/>
  <c r="AG72" i="2"/>
  <c r="AJ73" i="2"/>
  <c r="AU72" i="2"/>
  <c r="BE19" i="2"/>
  <c r="BE33" i="2"/>
  <c r="S65" i="2"/>
  <c r="AQ62" i="2"/>
  <c r="W63" i="2"/>
  <c r="AN66" i="2"/>
  <c r="AR66" i="2"/>
  <c r="AE67" i="2"/>
  <c r="AO70" i="2"/>
  <c r="AK71" i="2"/>
  <c r="AO71" i="2"/>
  <c r="AR72" i="2"/>
  <c r="I62" i="2"/>
  <c r="BI29" i="2"/>
  <c r="BI43" i="2" s="1"/>
  <c r="BL70" i="2"/>
  <c r="AY27" i="2"/>
  <c r="AY41" i="2" s="1"/>
  <c r="BF26" i="2"/>
  <c r="BF40" i="2" s="1"/>
  <c r="BH24" i="2"/>
  <c r="BH38" i="2" s="1"/>
  <c r="AY23" i="2"/>
  <c r="AY37" i="2" s="1"/>
  <c r="AV30" i="2"/>
  <c r="AV44" i="2" s="1"/>
  <c r="K64" i="2"/>
  <c r="AN62" i="2"/>
  <c r="AR62" i="2"/>
  <c r="AA64" i="2"/>
  <c r="AO64" i="2"/>
  <c r="AP69" i="2"/>
  <c r="U70" i="2"/>
  <c r="AL71" i="2"/>
  <c r="U73" i="2"/>
  <c r="AR73" i="2"/>
  <c r="BO19" i="2"/>
  <c r="BO33" i="2" s="1"/>
  <c r="AX19" i="2"/>
  <c r="AX33" i="2" s="1"/>
  <c r="BE58" i="2"/>
  <c r="BE72" i="2" s="1"/>
  <c r="BD15" i="2"/>
  <c r="BD58" i="2" s="1"/>
  <c r="BD72" i="2" s="1"/>
  <c r="BE29" i="2"/>
  <c r="BE43" i="2" s="1"/>
  <c r="BI28" i="2"/>
  <c r="BI42" i="2" s="1"/>
  <c r="BI27" i="2"/>
  <c r="BI41" i="2" s="1"/>
  <c r="BD13" i="2"/>
  <c r="BD12" i="2"/>
  <c r="P66" i="2"/>
  <c r="AF65" i="2"/>
  <c r="AL70" i="2"/>
  <c r="AR69" i="2"/>
  <c r="AR70" i="2"/>
  <c r="AE71" i="2"/>
  <c r="AE72" i="2"/>
  <c r="BD10" i="2"/>
  <c r="Q71" i="2"/>
  <c r="Q70" i="2"/>
  <c r="BF24" i="2"/>
  <c r="BF38" i="2"/>
  <c r="P72" i="2"/>
  <c r="BM20" i="2"/>
  <c r="BM34" i="2"/>
  <c r="BF27" i="2"/>
  <c r="BF41" i="2" s="1"/>
  <c r="AX65" i="2"/>
  <c r="C68" i="2"/>
  <c r="AP64" i="2"/>
  <c r="AP65" i="2"/>
  <c r="AV23" i="2"/>
  <c r="AV37" i="2" s="1"/>
  <c r="AZ8" i="2"/>
  <c r="AV52" i="2"/>
  <c r="AV66" i="2" s="1"/>
  <c r="BH22" i="2"/>
  <c r="BH36" i="2" s="1"/>
  <c r="BH23" i="2"/>
  <c r="BH37" i="2" s="1"/>
  <c r="BM50" i="2"/>
  <c r="BM64" i="2" s="1"/>
  <c r="BM22" i="2"/>
  <c r="BM36" i="2" s="1"/>
  <c r="BA48" i="2"/>
  <c r="BH66" i="2"/>
  <c r="BI26" i="2"/>
  <c r="BI40" i="2" s="1"/>
  <c r="BD11" i="2"/>
  <c r="BD55" i="2" s="1"/>
  <c r="AZ51" i="2"/>
  <c r="H14" i="2"/>
  <c r="H57" i="2" s="1"/>
  <c r="H71" i="2" s="1"/>
  <c r="J14" i="2"/>
  <c r="J57" i="2" s="1"/>
  <c r="G57" i="2"/>
  <c r="G71" i="2" s="1"/>
  <c r="K69" i="2"/>
  <c r="K68" i="2"/>
  <c r="Q68" i="2"/>
  <c r="Q69" i="2"/>
  <c r="AV20" i="2"/>
  <c r="AV34" i="2" s="1"/>
  <c r="AV19" i="2"/>
  <c r="AV33" i="2"/>
  <c r="AV48" i="2"/>
  <c r="AV63" i="2" s="1"/>
  <c r="AZ4" i="2"/>
  <c r="BE67" i="2"/>
  <c r="W67" i="2"/>
  <c r="W68" i="2"/>
  <c r="BL57" i="2"/>
  <c r="BL71" i="2" s="1"/>
  <c r="BL28" i="2"/>
  <c r="BL42" i="2" s="1"/>
  <c r="BM72" i="2"/>
  <c r="BD3" i="2"/>
  <c r="BD47" i="2" s="1"/>
  <c r="C65" i="2"/>
  <c r="AC63" i="2"/>
  <c r="W64" i="2"/>
  <c r="W65" i="2"/>
  <c r="AH69" i="2"/>
  <c r="AW73" i="2"/>
  <c r="BL65" i="2"/>
  <c r="C66" i="2"/>
  <c r="G28" i="2"/>
  <c r="J4" i="2"/>
  <c r="J48" i="2" s="1"/>
  <c r="AW64" i="2"/>
  <c r="F63" i="2"/>
  <c r="L73" i="2"/>
  <c r="S70" i="2"/>
  <c r="AJ64" i="2"/>
  <c r="AJ65" i="2"/>
  <c r="BJ71" i="2"/>
  <c r="BF28" i="2"/>
  <c r="BF42" i="2" s="1"/>
  <c r="BF57" i="2"/>
  <c r="BF71" i="2" s="1"/>
  <c r="BD14" i="2"/>
  <c r="BD57" i="2" s="1"/>
  <c r="BF29" i="2"/>
  <c r="BF43" i="2" s="1"/>
  <c r="AZ12" i="2"/>
  <c r="AV27" i="2"/>
  <c r="AV41" i="2" s="1"/>
  <c r="BK24" i="2"/>
  <c r="BK38" i="2" s="1"/>
  <c r="BK23" i="2"/>
  <c r="BK37" i="2" s="1"/>
  <c r="BG23" i="2"/>
  <c r="BG37" i="2" s="1"/>
  <c r="BG22" i="2"/>
  <c r="BG36" i="2" s="1"/>
  <c r="BG51" i="2"/>
  <c r="BG66" i="2" s="1"/>
  <c r="Z69" i="2"/>
  <c r="BC10" i="2"/>
  <c r="AY54" i="2"/>
  <c r="AY69" i="2" s="1"/>
  <c r="BG19" i="2"/>
  <c r="BG33" i="2" s="1"/>
  <c r="C62" i="2"/>
  <c r="S66" i="2"/>
  <c r="S67" i="2"/>
  <c r="AW47" i="2"/>
  <c r="AW19" i="2"/>
  <c r="AW33" i="2" s="1"/>
  <c r="BA3" i="2"/>
  <c r="AH63" i="2"/>
  <c r="BM21" i="2"/>
  <c r="BM35" i="2"/>
  <c r="BM69" i="2"/>
  <c r="AX24" i="2"/>
  <c r="AX38" i="2" s="1"/>
  <c r="AX25" i="2"/>
  <c r="AX39" i="2"/>
  <c r="BB9" i="2"/>
  <c r="BB25" i="2"/>
  <c r="BB39" i="2" s="1"/>
  <c r="BH50" i="2"/>
  <c r="BH21" i="2"/>
  <c r="BH35" i="2" s="1"/>
  <c r="BH73" i="2"/>
  <c r="AZ55" i="2"/>
  <c r="AZ69" i="2" s="1"/>
  <c r="AZ26" i="2"/>
  <c r="AZ40" i="2" s="1"/>
  <c r="G19" i="2"/>
  <c r="G33" i="2" s="1"/>
  <c r="G29" i="2"/>
  <c r="G43" i="2" s="1"/>
  <c r="BK68" i="2"/>
  <c r="BI56" i="2"/>
  <c r="BI71" i="2" s="1"/>
  <c r="AX53" i="2"/>
  <c r="AX68" i="2" s="1"/>
  <c r="G49" i="2"/>
  <c r="G63" i="2"/>
  <c r="H5" i="2"/>
  <c r="H20" i="2" s="1"/>
  <c r="H34" i="2" s="1"/>
  <c r="G20" i="2"/>
  <c r="G34" i="2" s="1"/>
  <c r="G21" i="2"/>
  <c r="G35" i="2" s="1"/>
  <c r="J5" i="2"/>
  <c r="J49" i="2" s="1"/>
  <c r="H8" i="2"/>
  <c r="H52" i="2" s="1"/>
  <c r="G52" i="2"/>
  <c r="G66" i="2"/>
  <c r="J8" i="2"/>
  <c r="J52" i="2" s="1"/>
  <c r="G24" i="2"/>
  <c r="G38" i="2" s="1"/>
  <c r="K65" i="2"/>
  <c r="T71" i="2"/>
  <c r="U63" i="2"/>
  <c r="U64" i="2"/>
  <c r="AB64" i="2"/>
  <c r="AK73" i="2"/>
  <c r="BN71" i="2"/>
  <c r="BO55" i="2"/>
  <c r="BO69" i="2" s="1"/>
  <c r="BO26" i="2"/>
  <c r="BO40" i="2" s="1"/>
  <c r="BG53" i="2"/>
  <c r="BG67" i="2" s="1"/>
  <c r="BG24" i="2"/>
  <c r="BG38" i="2" s="1"/>
  <c r="BE21" i="2"/>
  <c r="BE35" i="2" s="1"/>
  <c r="E68" i="2"/>
  <c r="O67" i="2"/>
  <c r="Q62" i="2"/>
  <c r="R72" i="2"/>
  <c r="AH62" i="2"/>
  <c r="AK63" i="2"/>
  <c r="AU65" i="2"/>
  <c r="AC69" i="2"/>
  <c r="AC70" i="2"/>
  <c r="AP71" i="2"/>
  <c r="AP70" i="2"/>
  <c r="AW28" i="2"/>
  <c r="AW42" i="2" s="1"/>
  <c r="BG54" i="2"/>
  <c r="BG68" i="2" s="1"/>
  <c r="F68" i="2"/>
  <c r="F69" i="2"/>
  <c r="C72" i="2"/>
  <c r="S63" i="2"/>
  <c r="W69" i="2"/>
  <c r="W70" i="2"/>
  <c r="AQ70" i="2"/>
  <c r="AQ71" i="2"/>
  <c r="I56" i="2"/>
  <c r="J13" i="2"/>
  <c r="J56" i="2" s="1"/>
  <c r="BL54" i="2"/>
  <c r="BL26" i="2"/>
  <c r="BL40" i="2" s="1"/>
  <c r="BN65" i="2"/>
  <c r="AY20" i="2"/>
  <c r="AY34" i="2" s="1"/>
  <c r="AY19" i="2"/>
  <c r="AY33" i="2" s="1"/>
  <c r="D72" i="2"/>
  <c r="T63" i="2"/>
  <c r="T68" i="2"/>
  <c r="R69" i="2"/>
  <c r="AA71" i="2"/>
  <c r="BK25" i="2"/>
  <c r="BK39" i="2" s="1"/>
  <c r="BK26" i="2"/>
  <c r="BK40" i="2" s="1"/>
  <c r="BN52" i="2"/>
  <c r="BN24" i="2"/>
  <c r="BN38" i="2" s="1"/>
  <c r="BE30" i="2"/>
  <c r="BE44" i="2"/>
  <c r="BE59" i="2"/>
  <c r="BE73" i="2" s="1"/>
  <c r="K73" i="2"/>
  <c r="AD62" i="2"/>
  <c r="AR63" i="2"/>
  <c r="AE68" i="2"/>
  <c r="AI73" i="2"/>
  <c r="AM73" i="2"/>
  <c r="BH55" i="2"/>
  <c r="BH26" i="2"/>
  <c r="BH40" i="2" s="1"/>
  <c r="BC52" i="2"/>
  <c r="BC66" i="2" s="1"/>
  <c r="BC23" i="2"/>
  <c r="BC37" i="2" s="1"/>
  <c r="U62" i="2"/>
  <c r="AP62" i="2"/>
  <c r="AG63" i="2"/>
  <c r="Z71" i="2"/>
  <c r="BC11" i="2"/>
  <c r="AY26" i="2"/>
  <c r="AY40" i="2" s="1"/>
  <c r="BH19" i="2"/>
  <c r="BH33" i="2" s="1"/>
  <c r="BH48" i="2"/>
  <c r="AT62" i="2"/>
  <c r="AE66" i="2"/>
  <c r="AM67" i="2"/>
  <c r="AO69" i="2"/>
  <c r="AX27" i="2"/>
  <c r="AX41" i="2" s="1"/>
  <c r="AY24" i="2"/>
  <c r="AY38" i="2" s="1"/>
  <c r="AR65" i="2"/>
  <c r="Y69" i="2"/>
  <c r="BN55" i="2"/>
  <c r="BN26" i="2"/>
  <c r="BN40" i="2" s="1"/>
  <c r="AZ6" i="2"/>
  <c r="AZ50" i="2" s="1"/>
  <c r="AZ64" i="2" s="1"/>
  <c r="AV21" i="2"/>
  <c r="AV35" i="2" s="1"/>
  <c r="AF62" i="2"/>
  <c r="AU62" i="2"/>
  <c r="AD69" i="2"/>
  <c r="AI70" i="2"/>
  <c r="AD71" i="2"/>
  <c r="AU67" i="2"/>
  <c r="BA9" i="2"/>
  <c r="AX22" i="2"/>
  <c r="AX36" i="2" s="1"/>
  <c r="BA49" i="2"/>
  <c r="BO72" i="2"/>
  <c r="BK65" i="2"/>
  <c r="BA22" i="2"/>
  <c r="BA36" i="2" s="1"/>
  <c r="G67" i="2"/>
  <c r="G42" i="2"/>
  <c r="AY68" i="2"/>
  <c r="AZ52" i="2"/>
  <c r="AZ66" i="2" s="1"/>
  <c r="AZ21" i="2"/>
  <c r="AZ35" i="2" s="1"/>
  <c r="AV67" i="2"/>
  <c r="BL69" i="2"/>
  <c r="BL72" i="2"/>
  <c r="BB53" i="2"/>
  <c r="BB24" i="2"/>
  <c r="BB38" i="2" s="1"/>
  <c r="AX67" i="2"/>
  <c r="H49" i="2"/>
  <c r="H63" i="2" s="1"/>
  <c r="BD29" i="2"/>
  <c r="BD43" i="2" s="1"/>
  <c r="O103" i="13" l="1"/>
  <c r="O104" i="13"/>
  <c r="O77" i="13"/>
  <c r="O97" i="13" s="1"/>
  <c r="N53" i="13"/>
  <c r="N93" i="13" s="1"/>
  <c r="G84" i="13"/>
  <c r="O70" i="13"/>
  <c r="O64" i="13"/>
  <c r="F77" i="13"/>
  <c r="M57" i="13"/>
  <c r="M97" i="13" s="1"/>
  <c r="G73" i="13"/>
  <c r="G113" i="13" s="1"/>
  <c r="R103" i="13"/>
  <c r="N48" i="13"/>
  <c r="N103" i="13"/>
  <c r="L92" i="13"/>
  <c r="O59" i="13"/>
  <c r="O99" i="13" s="1"/>
  <c r="O56" i="13"/>
  <c r="Q84" i="13"/>
  <c r="H82" i="13"/>
  <c r="H102" i="13" s="1"/>
  <c r="M64" i="13"/>
  <c r="M104" i="13" s="1"/>
  <c r="R97" i="13"/>
  <c r="I93" i="13"/>
  <c r="P82" i="13"/>
  <c r="H61" i="13"/>
  <c r="H101" i="13" s="1"/>
  <c r="Q94" i="13"/>
  <c r="Q85" i="13"/>
  <c r="Q105" i="13" s="1"/>
  <c r="H83" i="13"/>
  <c r="H103" i="13" s="1"/>
  <c r="I117" i="13"/>
  <c r="M50" i="13"/>
  <c r="M61" i="13"/>
  <c r="M101" i="13" s="1"/>
  <c r="N63" i="13"/>
  <c r="N60" i="13"/>
  <c r="N100" i="13" s="1"/>
  <c r="K59" i="13"/>
  <c r="K99" i="13" s="1"/>
  <c r="P97" i="13"/>
  <c r="N54" i="13"/>
  <c r="N94" i="13" s="1"/>
  <c r="K51" i="13"/>
  <c r="K118" i="13" s="1"/>
  <c r="R80" i="13"/>
  <c r="R100" i="13" s="1"/>
  <c r="P75" i="13"/>
  <c r="P83" i="13"/>
  <c r="N105" i="13"/>
  <c r="I75" i="13"/>
  <c r="I83" i="13"/>
  <c r="G79" i="13"/>
  <c r="H73" i="13"/>
  <c r="H113" i="13" s="1"/>
  <c r="H72" i="13"/>
  <c r="H71" i="13"/>
  <c r="H70" i="13"/>
  <c r="H69" i="13"/>
  <c r="H111" i="13" s="1"/>
  <c r="H68" i="13"/>
  <c r="H64" i="13"/>
  <c r="H104" i="13" s="1"/>
  <c r="L62" i="13"/>
  <c r="L117" i="13" s="1"/>
  <c r="J99" i="13"/>
  <c r="O57" i="13"/>
  <c r="O54" i="13"/>
  <c r="J93" i="13"/>
  <c r="O51" i="13"/>
  <c r="O118" i="13" s="1"/>
  <c r="H50" i="13"/>
  <c r="L48" i="13"/>
  <c r="L88" i="13" s="1"/>
  <c r="Q78" i="13"/>
  <c r="O73" i="13"/>
  <c r="O81" i="13"/>
  <c r="J80" i="13"/>
  <c r="H76" i="13"/>
  <c r="H84" i="13"/>
  <c r="F80" i="13"/>
  <c r="B80" i="13"/>
  <c r="J100" i="13"/>
  <c r="Q104" i="13"/>
  <c r="O61" i="13"/>
  <c r="O101" i="13" s="1"/>
  <c r="F76" i="13"/>
  <c r="M95" i="13"/>
  <c r="N62" i="13"/>
  <c r="G76" i="13"/>
  <c r="O71" i="13"/>
  <c r="O113" i="13" s="1"/>
  <c r="O69" i="13"/>
  <c r="O111" i="13" s="1"/>
  <c r="O53" i="13"/>
  <c r="O93" i="13" s="1"/>
  <c r="O78" i="13"/>
  <c r="L101" i="13"/>
  <c r="M62" i="13"/>
  <c r="G71" i="13"/>
  <c r="G69" i="13"/>
  <c r="P73" i="13"/>
  <c r="P93" i="13" s="1"/>
  <c r="G85" i="13"/>
  <c r="H95" i="13"/>
  <c r="Q76" i="13"/>
  <c r="O79" i="13"/>
  <c r="F78" i="13"/>
  <c r="P117" i="13"/>
  <c r="P74" i="13"/>
  <c r="I82" i="13"/>
  <c r="I112" i="13" s="1"/>
  <c r="I114" i="13" s="1"/>
  <c r="J89" i="13"/>
  <c r="O62" i="13"/>
  <c r="O102" i="13" s="1"/>
  <c r="L59" i="13"/>
  <c r="L56" i="13"/>
  <c r="L96" i="13" s="1"/>
  <c r="L53" i="13"/>
  <c r="L93" i="13" s="1"/>
  <c r="O48" i="13"/>
  <c r="H75" i="13"/>
  <c r="M52" i="13"/>
  <c r="M105" i="13"/>
  <c r="M63" i="13"/>
  <c r="M103" i="13" s="1"/>
  <c r="R72" i="13"/>
  <c r="R92" i="13" s="1"/>
  <c r="R71" i="13"/>
  <c r="R70" i="13"/>
  <c r="R69" i="13"/>
  <c r="R68" i="13"/>
  <c r="R88" i="13" s="1"/>
  <c r="K63" i="13"/>
  <c r="K103" i="13" s="1"/>
  <c r="K60" i="13"/>
  <c r="K100" i="13" s="1"/>
  <c r="I99" i="13"/>
  <c r="N57" i="13"/>
  <c r="R95" i="13"/>
  <c r="K54" i="13"/>
  <c r="N49" i="13"/>
  <c r="N116" i="13" s="1"/>
  <c r="R73" i="13"/>
  <c r="R81" i="13"/>
  <c r="R112" i="13" s="1"/>
  <c r="P76" i="13"/>
  <c r="P96" i="13" s="1"/>
  <c r="P84" i="13"/>
  <c r="P112" i="13" s="1"/>
  <c r="K101" i="13"/>
  <c r="I76" i="13"/>
  <c r="I84" i="13"/>
  <c r="G80" i="13"/>
  <c r="F73" i="13"/>
  <c r="F72" i="13"/>
  <c r="F71" i="13"/>
  <c r="F113" i="13" s="1"/>
  <c r="F70" i="13"/>
  <c r="F69" i="13"/>
  <c r="F68" i="13"/>
  <c r="F111" i="13" s="1"/>
  <c r="O60" i="13"/>
  <c r="H59" i="13"/>
  <c r="H99" i="13" s="1"/>
  <c r="L57" i="13"/>
  <c r="L97" i="13" s="1"/>
  <c r="H56" i="13"/>
  <c r="H96" i="13" s="1"/>
  <c r="L54" i="13"/>
  <c r="L94" i="13" s="1"/>
  <c r="H53" i="13"/>
  <c r="L51" i="13"/>
  <c r="L91" i="13" s="1"/>
  <c r="Q79" i="13"/>
  <c r="Q99" i="13" s="1"/>
  <c r="O74" i="13"/>
  <c r="O82" i="13"/>
  <c r="O112" i="13" s="1"/>
  <c r="O114" i="13" s="1"/>
  <c r="J81" i="13"/>
  <c r="J101" i="13" s="1"/>
  <c r="H77" i="13"/>
  <c r="H97" i="13" s="1"/>
  <c r="H85" i="13"/>
  <c r="H105" i="13" s="1"/>
  <c r="F81" i="13"/>
  <c r="B81" i="13"/>
  <c r="B112" i="13" s="1"/>
  <c r="P102" i="13"/>
  <c r="O85" i="13"/>
  <c r="O105" i="13" s="1"/>
  <c r="F84" i="13"/>
  <c r="P116" i="13"/>
  <c r="P80" i="13"/>
  <c r="P100" i="13" s="1"/>
  <c r="O72" i="13"/>
  <c r="O92" i="13" s="1"/>
  <c r="O68" i="13"/>
  <c r="O50" i="13"/>
  <c r="F85" i="13"/>
  <c r="I88" i="13"/>
  <c r="G72" i="13"/>
  <c r="G70" i="13"/>
  <c r="G68" i="13"/>
  <c r="N56" i="13"/>
  <c r="N96" i="13" s="1"/>
  <c r="P81" i="13"/>
  <c r="G77" i="13"/>
  <c r="H74" i="13"/>
  <c r="H94" i="13" s="1"/>
  <c r="M59" i="13"/>
  <c r="N59" i="13"/>
  <c r="N99" i="13" s="1"/>
  <c r="P94" i="13"/>
  <c r="N51" i="13"/>
  <c r="R79" i="13"/>
  <c r="R99" i="13" s="1"/>
  <c r="I74" i="13"/>
  <c r="G78" i="13"/>
  <c r="J104" i="13"/>
  <c r="Q91" i="13"/>
  <c r="Q77" i="13"/>
  <c r="Q113" i="13" s="1"/>
  <c r="O80" i="13"/>
  <c r="F79" i="13"/>
  <c r="L65" i="13"/>
  <c r="L105" i="13" s="1"/>
  <c r="M54" i="13"/>
  <c r="M49" i="13"/>
  <c r="M65" i="13"/>
  <c r="P72" i="13"/>
  <c r="P92" i="13" s="1"/>
  <c r="P71" i="13"/>
  <c r="P113" i="13" s="1"/>
  <c r="P70" i="13"/>
  <c r="P90" i="13" s="1"/>
  <c r="P69" i="13"/>
  <c r="P89" i="13" s="1"/>
  <c r="P68" i="13"/>
  <c r="N61" i="13"/>
  <c r="I100" i="13"/>
  <c r="R98" i="13"/>
  <c r="K57" i="13"/>
  <c r="K97" i="13" s="1"/>
  <c r="P95" i="13"/>
  <c r="N52" i="13"/>
  <c r="K49" i="13"/>
  <c r="K116" i="13" s="1"/>
  <c r="K119" i="13" s="1"/>
  <c r="R74" i="13"/>
  <c r="I77" i="13"/>
  <c r="O63" i="13"/>
  <c r="H62" i="13"/>
  <c r="O49" i="13"/>
  <c r="O89" i="13" s="1"/>
  <c r="H48" i="13"/>
  <c r="H88" i="13" s="1"/>
  <c r="O75" i="13"/>
  <c r="J74" i="13"/>
  <c r="F74" i="13"/>
  <c r="B74" i="13"/>
  <c r="B113" i="13" s="1"/>
  <c r="I24" i="12"/>
  <c r="I82" i="12"/>
  <c r="I122" i="12"/>
  <c r="I142" i="12"/>
  <c r="M227" i="12"/>
  <c r="N227" i="12" s="1"/>
  <c r="I42" i="12"/>
  <c r="I23" i="12"/>
  <c r="E23" i="12"/>
  <c r="D73" i="12"/>
  <c r="I73" i="12" s="1"/>
  <c r="E112" i="12"/>
  <c r="I108" i="12"/>
  <c r="I139" i="12"/>
  <c r="I138" i="12"/>
  <c r="I111" i="12"/>
  <c r="I235" i="12"/>
  <c r="E7" i="12"/>
  <c r="I15" i="12"/>
  <c r="I26" i="12"/>
  <c r="I58" i="12"/>
  <c r="I94" i="12"/>
  <c r="I37" i="12"/>
  <c r="E151" i="12"/>
  <c r="M178" i="12"/>
  <c r="N178" i="12" s="1"/>
  <c r="L66" i="12"/>
  <c r="M176" i="12"/>
  <c r="I44" i="12"/>
  <c r="I156" i="12"/>
  <c r="I196" i="12"/>
  <c r="D70" i="12"/>
  <c r="I10" i="12"/>
  <c r="I83" i="12"/>
  <c r="I114" i="12"/>
  <c r="I164" i="12"/>
  <c r="N45" i="12"/>
  <c r="I133" i="12"/>
  <c r="I171" i="12"/>
  <c r="I208" i="12"/>
  <c r="D68" i="12"/>
  <c r="E68" i="12" s="1"/>
  <c r="I41" i="12"/>
  <c r="I59" i="12"/>
  <c r="I110" i="12"/>
  <c r="I112" i="12"/>
  <c r="I168" i="12"/>
  <c r="I184" i="12"/>
  <c r="I178" i="12"/>
  <c r="M11" i="12"/>
  <c r="N11" i="12" s="1"/>
  <c r="M31" i="12"/>
  <c r="N31" i="12" s="1"/>
  <c r="M37" i="12"/>
  <c r="J55" i="1"/>
  <c r="J26" i="1"/>
  <c r="J40" i="1" s="1"/>
  <c r="J70" i="1"/>
  <c r="CT6" i="1"/>
  <c r="CT50" i="1" s="1"/>
  <c r="CN50" i="1"/>
  <c r="CN65" i="1" s="1"/>
  <c r="DF52" i="1"/>
  <c r="DF67" i="1" s="1"/>
  <c r="DF23" i="1"/>
  <c r="DF37" i="1" s="1"/>
  <c r="AE63" i="1"/>
  <c r="CZ21" i="1"/>
  <c r="CZ35" i="1" s="1"/>
  <c r="DD24" i="1"/>
  <c r="DD38" i="1" s="1"/>
  <c r="L12" i="1"/>
  <c r="CP51" i="1"/>
  <c r="CP22" i="1"/>
  <c r="CP36" i="1" s="1"/>
  <c r="BE67" i="1"/>
  <c r="Z68" i="1"/>
  <c r="Z67" i="1"/>
  <c r="Z64" i="1"/>
  <c r="Z65" i="1"/>
  <c r="DE23" i="1"/>
  <c r="DE37" i="1" s="1"/>
  <c r="BQ70" i="1"/>
  <c r="I26" i="1"/>
  <c r="I40" i="1" s="1"/>
  <c r="CV7" i="1"/>
  <c r="CV23" i="1" s="1"/>
  <c r="CV37" i="1" s="1"/>
  <c r="L6" i="1"/>
  <c r="L50" i="1" s="1"/>
  <c r="CN21" i="1"/>
  <c r="CN35" i="1" s="1"/>
  <c r="I50" i="1"/>
  <c r="I64" i="1" s="1"/>
  <c r="J6" i="1"/>
  <c r="J50" i="1" s="1"/>
  <c r="DF69" i="1"/>
  <c r="DH50" i="1"/>
  <c r="DH49" i="1"/>
  <c r="DH63" i="1" s="1"/>
  <c r="DH20" i="1"/>
  <c r="DH34" i="1" s="1"/>
  <c r="DJ25" i="1"/>
  <c r="DJ39" i="1" s="1"/>
  <c r="E63" i="1"/>
  <c r="DE51" i="1"/>
  <c r="CR29" i="1"/>
  <c r="CR43" i="1" s="1"/>
  <c r="DE20" i="1"/>
  <c r="DE34" i="1" s="1"/>
  <c r="I55" i="1"/>
  <c r="I69" i="1" s="1"/>
  <c r="CW8" i="1"/>
  <c r="CW52" i="1" s="1"/>
  <c r="CS10" i="1"/>
  <c r="AE64" i="1"/>
  <c r="K70" i="1"/>
  <c r="CQ23" i="1"/>
  <c r="CQ37" i="1" s="1"/>
  <c r="CT9" i="1"/>
  <c r="K23" i="1"/>
  <c r="K37" i="1" s="1"/>
  <c r="CU70" i="1"/>
  <c r="DE27" i="1"/>
  <c r="DE41" i="1" s="1"/>
  <c r="DE55" i="1"/>
  <c r="BL70" i="1"/>
  <c r="AQ70" i="1"/>
  <c r="AQ71" i="1"/>
  <c r="AA70" i="1"/>
  <c r="R68" i="1"/>
  <c r="CC64" i="1"/>
  <c r="DE53" i="1"/>
  <c r="BV67" i="1"/>
  <c r="AO67" i="1"/>
  <c r="R64" i="1"/>
  <c r="R65" i="1"/>
  <c r="CP24" i="1"/>
  <c r="CP38" i="1" s="1"/>
  <c r="G64" i="1"/>
  <c r="L10" i="1"/>
  <c r="L54" i="1" s="1"/>
  <c r="L69" i="1" s="1"/>
  <c r="J10" i="1"/>
  <c r="CU10" i="1"/>
  <c r="CU54" i="1" s="1"/>
  <c r="CU69" i="1" s="1"/>
  <c r="AC72" i="1"/>
  <c r="CR58" i="1"/>
  <c r="Y66" i="1"/>
  <c r="CR22" i="1"/>
  <c r="CR36" i="1" s="1"/>
  <c r="AH65" i="1"/>
  <c r="CN25" i="1"/>
  <c r="CN39" i="1" s="1"/>
  <c r="CO70" i="1"/>
  <c r="DF54" i="1"/>
  <c r="DF68" i="1" s="1"/>
  <c r="DF25" i="1"/>
  <c r="DF39" i="1" s="1"/>
  <c r="CM22" i="1"/>
  <c r="CM36" i="1" s="1"/>
  <c r="Y68" i="1"/>
  <c r="BS67" i="1"/>
  <c r="BJ67" i="1"/>
  <c r="BB67" i="1"/>
  <c r="BY66" i="1"/>
  <c r="BQ66" i="1"/>
  <c r="BH66" i="1"/>
  <c r="AB66" i="1"/>
  <c r="T66" i="1"/>
  <c r="CZ50" i="1"/>
  <c r="CZ64" i="1" s="1"/>
  <c r="AW67" i="1"/>
  <c r="DE50" i="1"/>
  <c r="D68" i="1"/>
  <c r="DJ21" i="1"/>
  <c r="DJ35" i="1" s="1"/>
  <c r="CR51" i="1"/>
  <c r="AP66" i="1"/>
  <c r="K27" i="1"/>
  <c r="K41" i="1" s="1"/>
  <c r="BX68" i="1"/>
  <c r="DD25" i="1"/>
  <c r="DD39" i="1" s="1"/>
  <c r="CN53" i="1"/>
  <c r="H70" i="1"/>
  <c r="H71" i="1"/>
  <c r="DD29" i="1"/>
  <c r="DD43" i="1" s="1"/>
  <c r="CP71" i="1"/>
  <c r="CX12" i="1"/>
  <c r="CX56" i="1" s="1"/>
  <c r="CX71" i="1" s="1"/>
  <c r="AV71" i="1"/>
  <c r="AV72" i="1"/>
  <c r="X71" i="1"/>
  <c r="P71" i="1"/>
  <c r="AG70" i="1"/>
  <c r="AD67" i="1"/>
  <c r="N67" i="1"/>
  <c r="AA67" i="1"/>
  <c r="AT64" i="1"/>
  <c r="AL64" i="1"/>
  <c r="BA63" i="1"/>
  <c r="AW63" i="1"/>
  <c r="BM67" i="1"/>
  <c r="BF65" i="1"/>
  <c r="BF66" i="1"/>
  <c r="DD67" i="1"/>
  <c r="CR20" i="1"/>
  <c r="CR34" i="1" s="1"/>
  <c r="AO70" i="1"/>
  <c r="DF24" i="1"/>
  <c r="DF38" i="1" s="1"/>
  <c r="AQ64" i="1"/>
  <c r="K54" i="1"/>
  <c r="I24" i="1"/>
  <c r="I38" i="1" s="1"/>
  <c r="I52" i="1"/>
  <c r="CR70" i="1"/>
  <c r="AN70" i="1"/>
  <c r="P70" i="1"/>
  <c r="AT70" i="1"/>
  <c r="V69" i="1"/>
  <c r="W68" i="1"/>
  <c r="CI64" i="1"/>
  <c r="CR48" i="1"/>
  <c r="CR63" i="1" s="1"/>
  <c r="C64" i="1"/>
  <c r="F64" i="1"/>
  <c r="C71" i="1"/>
  <c r="DJ23" i="1"/>
  <c r="DJ37" i="1" s="1"/>
  <c r="CF69" i="1"/>
  <c r="AJ68" i="1"/>
  <c r="U68" i="1"/>
  <c r="BR65" i="1"/>
  <c r="BI65" i="1"/>
  <c r="BA65" i="1"/>
  <c r="AK65" i="1"/>
  <c r="H68" i="1"/>
  <c r="DI28" i="1"/>
  <c r="DI42" i="1" s="1"/>
  <c r="AN72" i="1"/>
  <c r="X72" i="1"/>
  <c r="P72" i="1"/>
  <c r="AW71" i="1"/>
  <c r="AG71" i="1"/>
  <c r="R69" i="1"/>
  <c r="BF69" i="1"/>
  <c r="AH68" i="1"/>
  <c r="T67" i="1"/>
  <c r="CC66" i="1"/>
  <c r="BU67" i="1"/>
  <c r="BD67" i="1"/>
  <c r="AF66" i="1"/>
  <c r="X66" i="1"/>
  <c r="CF65" i="1"/>
  <c r="AC65" i="1"/>
  <c r="CB64" i="1"/>
  <c r="BC65" i="1"/>
  <c r="AM65" i="1"/>
  <c r="CC63" i="1"/>
  <c r="Y64" i="1"/>
  <c r="CP64" i="1"/>
  <c r="DA71" i="1"/>
  <c r="G70" i="1"/>
  <c r="K66" i="1"/>
  <c r="CP29" i="1"/>
  <c r="CP43" i="1" s="1"/>
  <c r="CW28" i="1"/>
  <c r="CW42" i="1" s="1"/>
  <c r="AM71" i="1"/>
  <c r="AL67" i="1"/>
  <c r="BL65" i="1"/>
  <c r="BD65" i="1"/>
  <c r="AV65" i="1"/>
  <c r="AN65" i="1"/>
  <c r="BY64" i="1"/>
  <c r="AJ64" i="1"/>
  <c r="AB64" i="1"/>
  <c r="BL63" i="1"/>
  <c r="BH63" i="1"/>
  <c r="BD63" i="1"/>
  <c r="AV63" i="1"/>
  <c r="AN63" i="1"/>
  <c r="H21" i="2"/>
  <c r="H35" i="2" s="1"/>
  <c r="H50" i="2"/>
  <c r="H372" i="10"/>
  <c r="N385" i="9"/>
  <c r="I364" i="9"/>
  <c r="I344" i="9"/>
  <c r="I384" i="9" s="1"/>
  <c r="BF408" i="9"/>
  <c r="BN473" i="9"/>
  <c r="BK320" i="9"/>
  <c r="BK333" i="9"/>
  <c r="BK326" i="9"/>
  <c r="BK330" i="9"/>
  <c r="BK324" i="9"/>
  <c r="BK331" i="9"/>
  <c r="BK328" i="9"/>
  <c r="BK329" i="9"/>
  <c r="BK332" i="9"/>
  <c r="BK322" i="9"/>
  <c r="BK317" i="9"/>
  <c r="CN69" i="1"/>
  <c r="CN70" i="1"/>
  <c r="BF389" i="9"/>
  <c r="AN409" i="9"/>
  <c r="D360" i="10"/>
  <c r="D400" i="10" s="1"/>
  <c r="AZ92" i="4"/>
  <c r="CU236" i="10"/>
  <c r="CU235" i="10"/>
  <c r="BH473" i="9"/>
  <c r="BH453" i="9"/>
  <c r="CY152" i="11"/>
  <c r="DI123" i="11"/>
  <c r="I676" i="6"/>
  <c r="J676" i="6" s="1"/>
  <c r="CX29" i="1"/>
  <c r="CX43" i="1" s="1"/>
  <c r="CX58" i="1"/>
  <c r="CX72" i="1" s="1"/>
  <c r="BK325" i="9"/>
  <c r="I138" i="11"/>
  <c r="I145" i="11" s="1"/>
  <c r="DG206" i="10"/>
  <c r="DG211" i="10"/>
  <c r="DG216" i="10"/>
  <c r="DG203" i="10"/>
  <c r="DG217" i="10"/>
  <c r="DG204" i="10"/>
  <c r="DG210" i="10"/>
  <c r="DG208" i="10"/>
  <c r="DG214" i="10"/>
  <c r="DG209" i="10"/>
  <c r="DG215" i="10"/>
  <c r="DG212" i="10"/>
  <c r="DG201" i="10"/>
  <c r="AN470" i="9"/>
  <c r="AG473" i="9"/>
  <c r="AT425" i="9"/>
  <c r="AT445" i="9"/>
  <c r="AL423" i="9"/>
  <c r="AL443" i="9"/>
  <c r="AV420" i="9"/>
  <c r="AV400" i="9"/>
  <c r="BN470" i="9"/>
  <c r="BN391" i="9"/>
  <c r="AN472" i="9"/>
  <c r="AT436" i="9"/>
  <c r="AL120" i="11"/>
  <c r="BC132" i="4"/>
  <c r="AX130" i="4"/>
  <c r="AX72" i="4"/>
  <c r="BB26" i="4"/>
  <c r="AX68" i="4"/>
  <c r="BB22" i="4"/>
  <c r="BB126" i="4" s="1"/>
  <c r="DA52" i="1"/>
  <c r="DA67" i="1" s="1"/>
  <c r="DA23" i="1"/>
  <c r="DA37" i="1" s="1"/>
  <c r="DA24" i="1"/>
  <c r="DA38" i="1" s="1"/>
  <c r="CZ136" i="11"/>
  <c r="DI217" i="10"/>
  <c r="DI205" i="10"/>
  <c r="DI204" i="10"/>
  <c r="DI202" i="10"/>
  <c r="DI209" i="10"/>
  <c r="BN307" i="9"/>
  <c r="BN303" i="9"/>
  <c r="BN466" i="9" s="1"/>
  <c r="BC3" i="4"/>
  <c r="AY163" i="4"/>
  <c r="AY50" i="4"/>
  <c r="AY108" i="4"/>
  <c r="BB44" i="4"/>
  <c r="AX148" i="4"/>
  <c r="AX149" i="4"/>
  <c r="AX91" i="4"/>
  <c r="CM28" i="1"/>
  <c r="CM42" i="1" s="1"/>
  <c r="CS14" i="1"/>
  <c r="CM57" i="1"/>
  <c r="CM71" i="1" s="1"/>
  <c r="DA22" i="1"/>
  <c r="DA36" i="1" s="1"/>
  <c r="DA51" i="1"/>
  <c r="DA65" i="1" s="1"/>
  <c r="AQ68" i="1"/>
  <c r="AQ69" i="1"/>
  <c r="I412" i="6"/>
  <c r="J412" i="6" s="1"/>
  <c r="D664" i="6"/>
  <c r="D441" i="9"/>
  <c r="D461" i="9"/>
  <c r="AJ348" i="9"/>
  <c r="AJ368" i="9"/>
  <c r="C424" i="10"/>
  <c r="C404" i="10"/>
  <c r="DH187" i="10"/>
  <c r="T61" i="11"/>
  <c r="T106" i="11" s="1"/>
  <c r="T120" i="11" s="1"/>
  <c r="T63" i="11"/>
  <c r="T62" i="11"/>
  <c r="T60" i="11"/>
  <c r="T105" i="11" s="1"/>
  <c r="T119" i="11" s="1"/>
  <c r="T64" i="11"/>
  <c r="T109" i="11" s="1"/>
  <c r="BA60" i="9"/>
  <c r="BA228" i="9" s="1"/>
  <c r="AW228" i="9"/>
  <c r="BA62" i="9"/>
  <c r="AW230" i="9"/>
  <c r="BN306" i="9"/>
  <c r="DI214" i="10"/>
  <c r="AS430" i="9"/>
  <c r="I204" i="10"/>
  <c r="I367" i="10" s="1"/>
  <c r="I208" i="10"/>
  <c r="I371" i="10" s="1"/>
  <c r="AW141" i="11"/>
  <c r="J96" i="9"/>
  <c r="CM183" i="10"/>
  <c r="CM180" i="10"/>
  <c r="CM194" i="10"/>
  <c r="BD248" i="9"/>
  <c r="W461" i="9"/>
  <c r="AN416" i="9"/>
  <c r="AN436" i="9"/>
  <c r="BN374" i="9"/>
  <c r="BF460" i="9"/>
  <c r="AY280" i="9"/>
  <c r="AY294" i="9"/>
  <c r="BH395" i="9"/>
  <c r="I228" i="9"/>
  <c r="I371" i="9" s="1"/>
  <c r="AZ368" i="9"/>
  <c r="I390" i="6"/>
  <c r="J390" i="6" s="1"/>
  <c r="J391" i="6"/>
  <c r="BF402" i="9"/>
  <c r="DJ26" i="1"/>
  <c r="DJ40" i="1" s="1"/>
  <c r="BL73" i="4"/>
  <c r="CP122" i="11"/>
  <c r="BJ129" i="4"/>
  <c r="BF23" i="2"/>
  <c r="BF37" i="2" s="1"/>
  <c r="O95" i="13"/>
  <c r="CW106" i="11"/>
  <c r="CW113" i="11"/>
  <c r="AI108" i="11"/>
  <c r="BJ88" i="4"/>
  <c r="BJ101" i="4" s="1"/>
  <c r="AH66" i="2"/>
  <c r="AH65" i="2"/>
  <c r="I21" i="2"/>
  <c r="I35" i="2" s="1"/>
  <c r="I50" i="2"/>
  <c r="I64" i="2" s="1"/>
  <c r="CK66" i="1"/>
  <c r="CK67" i="1"/>
  <c r="G646" i="6"/>
  <c r="I586" i="6"/>
  <c r="J586" i="6" s="1"/>
  <c r="F649" i="6"/>
  <c r="G667" i="6"/>
  <c r="I415" i="6"/>
  <c r="J415" i="6" s="1"/>
  <c r="E435" i="9"/>
  <c r="E455" i="9"/>
  <c r="BE362" i="9"/>
  <c r="BH348" i="9"/>
  <c r="BM65" i="2"/>
  <c r="BA20" i="2"/>
  <c r="BA34" i="2" s="1"/>
  <c r="AI62" i="2"/>
  <c r="T67" i="2"/>
  <c r="T64" i="2"/>
  <c r="AO72" i="2"/>
  <c r="BD5" i="2"/>
  <c r="AY70" i="2"/>
  <c r="BK63" i="2"/>
  <c r="AI67" i="2"/>
  <c r="I95" i="12"/>
  <c r="G17" i="5"/>
  <c r="DJ69" i="1"/>
  <c r="BL302" i="9"/>
  <c r="BL445" i="9" s="1"/>
  <c r="BN463" i="9"/>
  <c r="DI210" i="10"/>
  <c r="H52" i="4"/>
  <c r="CZ187" i="10"/>
  <c r="BN297" i="9"/>
  <c r="BN311" i="9"/>
  <c r="BN474" i="9" s="1"/>
  <c r="AY291" i="9"/>
  <c r="BK435" i="9"/>
  <c r="CM188" i="10"/>
  <c r="CM187" i="10"/>
  <c r="DI201" i="10"/>
  <c r="J47" i="10"/>
  <c r="J207" i="10" s="1"/>
  <c r="AO436" i="9"/>
  <c r="J251" i="9"/>
  <c r="U433" i="9"/>
  <c r="BD217" i="9"/>
  <c r="BD360" i="9" s="1"/>
  <c r="DD129" i="11"/>
  <c r="BC486" i="9"/>
  <c r="G141" i="11"/>
  <c r="CU136" i="11"/>
  <c r="D385" i="10"/>
  <c r="BG467" i="9"/>
  <c r="AV321" i="9"/>
  <c r="AV464" i="9" s="1"/>
  <c r="AM470" i="9"/>
  <c r="AF460" i="9"/>
  <c r="AM447" i="9"/>
  <c r="AN446" i="9"/>
  <c r="I200" i="10"/>
  <c r="I363" i="10" s="1"/>
  <c r="AK384" i="9"/>
  <c r="W392" i="9"/>
  <c r="J245" i="9"/>
  <c r="F643" i="6"/>
  <c r="DD27" i="1"/>
  <c r="DD41" i="1" s="1"/>
  <c r="M447" i="9"/>
  <c r="BM115" i="4"/>
  <c r="CE120" i="11"/>
  <c r="BK402" i="9"/>
  <c r="Q92" i="13"/>
  <c r="M107" i="11"/>
  <c r="AA115" i="11"/>
  <c r="CV123" i="11"/>
  <c r="CT61" i="11"/>
  <c r="CT106" i="11" s="1"/>
  <c r="CT64" i="11"/>
  <c r="CT109" i="11" s="1"/>
  <c r="CT123" i="11" s="1"/>
  <c r="CT60" i="11"/>
  <c r="CT105" i="11" s="1"/>
  <c r="CT119" i="11" s="1"/>
  <c r="CT62" i="11"/>
  <c r="AY57" i="4"/>
  <c r="H19" i="4"/>
  <c r="G65" i="4"/>
  <c r="H27" i="4"/>
  <c r="BE121" i="4"/>
  <c r="BE63" i="4"/>
  <c r="BM62" i="4"/>
  <c r="BM120" i="4"/>
  <c r="BL117" i="4"/>
  <c r="BL59" i="4"/>
  <c r="BC13" i="4"/>
  <c r="AY117" i="4"/>
  <c r="AY59" i="4"/>
  <c r="BB12" i="4"/>
  <c r="AX59" i="4"/>
  <c r="AW57" i="4"/>
  <c r="AW58" i="4"/>
  <c r="Z396" i="9"/>
  <c r="AI433" i="9"/>
  <c r="AI453" i="9"/>
  <c r="M433" i="9"/>
  <c r="M453" i="9"/>
  <c r="R410" i="9"/>
  <c r="R430" i="9"/>
  <c r="BO90" i="9"/>
  <c r="W260" i="9"/>
  <c r="W403" i="9" s="1"/>
  <c r="W265" i="9"/>
  <c r="W408" i="9" s="1"/>
  <c r="W267" i="9"/>
  <c r="W263" i="9"/>
  <c r="W270" i="9"/>
  <c r="W262" i="9"/>
  <c r="W257" i="9"/>
  <c r="W420" i="9" s="1"/>
  <c r="W264" i="9"/>
  <c r="W407" i="9" s="1"/>
  <c r="W268" i="9"/>
  <c r="W258" i="9"/>
  <c r="W272" i="9"/>
  <c r="W274" i="9"/>
  <c r="W273" i="9"/>
  <c r="W416" i="9" s="1"/>
  <c r="W271" i="9"/>
  <c r="W266" i="9"/>
  <c r="W259" i="9"/>
  <c r="W402" i="9" s="1"/>
  <c r="W261" i="9"/>
  <c r="W269" i="9"/>
  <c r="I90" i="9"/>
  <c r="AY90" i="9"/>
  <c r="AE267" i="9"/>
  <c r="AE410" i="9" s="1"/>
  <c r="AE258" i="9"/>
  <c r="AE421" i="9" s="1"/>
  <c r="AE272" i="9"/>
  <c r="AE273" i="9"/>
  <c r="AE416" i="9" s="1"/>
  <c r="AE260" i="9"/>
  <c r="AE403" i="9" s="1"/>
  <c r="AE257" i="9"/>
  <c r="AE400" i="9" s="1"/>
  <c r="AE269" i="9"/>
  <c r="AE412" i="9" s="1"/>
  <c r="AE263" i="9"/>
  <c r="AE406" i="9" s="1"/>
  <c r="AE270" i="9"/>
  <c r="AE264" i="9"/>
  <c r="AE261" i="9"/>
  <c r="AE274" i="9"/>
  <c r="AE268" i="9"/>
  <c r="AE411" i="9" s="1"/>
  <c r="AE262" i="9"/>
  <c r="AE265" i="9"/>
  <c r="AM257" i="9"/>
  <c r="AM400" i="9" s="1"/>
  <c r="AM260" i="9"/>
  <c r="AM403" i="9" s="1"/>
  <c r="AM258" i="9"/>
  <c r="AM270" i="9"/>
  <c r="AM413" i="9" s="1"/>
  <c r="AM265" i="9"/>
  <c r="AM264" i="9"/>
  <c r="AM274" i="9"/>
  <c r="AM269" i="9"/>
  <c r="AM273" i="9"/>
  <c r="AM267" i="9"/>
  <c r="AM410" i="9" s="1"/>
  <c r="AM268" i="9"/>
  <c r="AM272" i="9"/>
  <c r="AM262" i="9"/>
  <c r="AM263" i="9"/>
  <c r="AM259" i="9"/>
  <c r="AU265" i="9"/>
  <c r="AU269" i="9"/>
  <c r="AU263" i="9"/>
  <c r="AU406" i="9" s="1"/>
  <c r="AU267" i="9"/>
  <c r="AU274" i="9"/>
  <c r="AU260" i="9"/>
  <c r="AU258" i="9"/>
  <c r="AU257" i="9"/>
  <c r="AU400" i="9" s="1"/>
  <c r="AU272" i="9"/>
  <c r="AU264" i="9"/>
  <c r="AU273" i="9"/>
  <c r="AU416" i="9" s="1"/>
  <c r="AU259" i="9"/>
  <c r="AU266" i="9"/>
  <c r="AU262" i="9"/>
  <c r="AB284" i="9"/>
  <c r="AB292" i="9"/>
  <c r="AB293" i="9"/>
  <c r="AB436" i="9" s="1"/>
  <c r="AB282" i="9"/>
  <c r="AB290" i="9"/>
  <c r="AB294" i="9"/>
  <c r="AB285" i="9"/>
  <c r="AB291" i="9"/>
  <c r="AB281" i="9"/>
  <c r="AB444" i="9" s="1"/>
  <c r="AB283" i="9"/>
  <c r="AB289" i="9"/>
  <c r="AB280" i="9"/>
  <c r="AB443" i="9" s="1"/>
  <c r="AB278" i="9"/>
  <c r="AB421" i="9" s="1"/>
  <c r="AB279" i="9"/>
  <c r="AB288" i="9"/>
  <c r="AB287" i="9"/>
  <c r="AB430" i="9" s="1"/>
  <c r="AJ281" i="9"/>
  <c r="AJ424" i="9" s="1"/>
  <c r="AJ287" i="9"/>
  <c r="AJ289" i="9"/>
  <c r="AJ294" i="9"/>
  <c r="AJ283" i="9"/>
  <c r="AJ446" i="9" s="1"/>
  <c r="AJ292" i="9"/>
  <c r="AJ293" i="9"/>
  <c r="AJ436" i="9" s="1"/>
  <c r="AJ279" i="9"/>
  <c r="AJ442" i="9" s="1"/>
  <c r="AJ285" i="9"/>
  <c r="AJ428" i="9" s="1"/>
  <c r="AJ286" i="9"/>
  <c r="AJ278" i="9"/>
  <c r="AJ421" i="9" s="1"/>
  <c r="AJ284" i="9"/>
  <c r="AJ291" i="9"/>
  <c r="AJ288" i="9"/>
  <c r="AJ451" i="9" s="1"/>
  <c r="AJ290" i="9"/>
  <c r="AJ280" i="9"/>
  <c r="AJ277" i="9"/>
  <c r="AJ282" i="9"/>
  <c r="AR290" i="9"/>
  <c r="AR277" i="9"/>
  <c r="AR280" i="9"/>
  <c r="AR443" i="9" s="1"/>
  <c r="AR281" i="9"/>
  <c r="AR424" i="9" s="1"/>
  <c r="AR288" i="9"/>
  <c r="AR451" i="9" s="1"/>
  <c r="AR289" i="9"/>
  <c r="AR452" i="9" s="1"/>
  <c r="AR283" i="9"/>
  <c r="AR446" i="9" s="1"/>
  <c r="AR293" i="9"/>
  <c r="AR456" i="9" s="1"/>
  <c r="BM111" i="9"/>
  <c r="AR284" i="9"/>
  <c r="AR447" i="9" s="1"/>
  <c r="AR292" i="9"/>
  <c r="AR455" i="9" s="1"/>
  <c r="AR294" i="9"/>
  <c r="AR437" i="9" s="1"/>
  <c r="AR291" i="9"/>
  <c r="AR434" i="9" s="1"/>
  <c r="X312" i="9"/>
  <c r="X475" i="9" s="1"/>
  <c r="X300" i="9"/>
  <c r="X304" i="9"/>
  <c r="X309" i="9"/>
  <c r="X452" i="9" s="1"/>
  <c r="X314" i="9"/>
  <c r="X298" i="9"/>
  <c r="X441" i="9" s="1"/>
  <c r="X306" i="9"/>
  <c r="AY132" i="9"/>
  <c r="X299" i="9"/>
  <c r="X462" i="9" s="1"/>
  <c r="X305" i="9"/>
  <c r="AF304" i="9"/>
  <c r="AF308" i="9"/>
  <c r="AF451" i="9" s="1"/>
  <c r="AF309" i="9"/>
  <c r="AF314" i="9"/>
  <c r="AF457" i="9" s="1"/>
  <c r="AF302" i="9"/>
  <c r="AF445" i="9" s="1"/>
  <c r="AF312" i="9"/>
  <c r="AF306" i="9"/>
  <c r="AF449" i="9" s="1"/>
  <c r="AF300" i="9"/>
  <c r="AF463" i="9" s="1"/>
  <c r="AF313" i="9"/>
  <c r="AF476" i="9" s="1"/>
  <c r="AF297" i="9"/>
  <c r="AF440" i="9" s="1"/>
  <c r="AF310" i="9"/>
  <c r="AF453" i="9" s="1"/>
  <c r="AF303" i="9"/>
  <c r="AN306" i="9"/>
  <c r="AN307" i="9"/>
  <c r="AN450" i="9" s="1"/>
  <c r="AN308" i="9"/>
  <c r="AN312" i="9"/>
  <c r="AN455" i="9" s="1"/>
  <c r="AN300" i="9"/>
  <c r="AN303" i="9"/>
  <c r="AN466" i="9" s="1"/>
  <c r="AN310" i="9"/>
  <c r="AN305" i="9"/>
  <c r="AN448" i="9" s="1"/>
  <c r="AN311" i="9"/>
  <c r="AN474" i="9" s="1"/>
  <c r="AN314" i="9"/>
  <c r="AN297" i="9"/>
  <c r="AN309" i="9"/>
  <c r="AN452" i="9" s="1"/>
  <c r="U319" i="9"/>
  <c r="U462" i="9" s="1"/>
  <c r="U318" i="9"/>
  <c r="U327" i="9"/>
  <c r="U328" i="9"/>
  <c r="U331" i="9"/>
  <c r="U320" i="9"/>
  <c r="U463" i="9" s="1"/>
  <c r="U326" i="9"/>
  <c r="U330" i="9"/>
  <c r="U473" i="9" s="1"/>
  <c r="U317" i="9"/>
  <c r="U460" i="9" s="1"/>
  <c r="U333" i="9"/>
  <c r="U334" i="9"/>
  <c r="U325" i="9"/>
  <c r="U468" i="9" s="1"/>
  <c r="U322" i="9"/>
  <c r="U465" i="9" s="1"/>
  <c r="AY153" i="9"/>
  <c r="AC317" i="9"/>
  <c r="AC460" i="9" s="1"/>
  <c r="AC318" i="9"/>
  <c r="AC325" i="9"/>
  <c r="AC319" i="9"/>
  <c r="AC328" i="9"/>
  <c r="AC326" i="9"/>
  <c r="AC331" i="9"/>
  <c r="AC474" i="9" s="1"/>
  <c r="AC330" i="9"/>
  <c r="AC329" i="9"/>
  <c r="AC332" i="9"/>
  <c r="AC327" i="9"/>
  <c r="AC333" i="9"/>
  <c r="AC323" i="9"/>
  <c r="BL333" i="9"/>
  <c r="BL328" i="9"/>
  <c r="BL330" i="9"/>
  <c r="BL473" i="9" s="1"/>
  <c r="BL317" i="9"/>
  <c r="BL460" i="9" s="1"/>
  <c r="BL325" i="9"/>
  <c r="BL318" i="9"/>
  <c r="BL326" i="9"/>
  <c r="BL322" i="9"/>
  <c r="BL319" i="9"/>
  <c r="BL320" i="9"/>
  <c r="BL321" i="9"/>
  <c r="BL327" i="9"/>
  <c r="BL323" i="9"/>
  <c r="BL334" i="9"/>
  <c r="BL324" i="9"/>
  <c r="BL329" i="9"/>
  <c r="BM332" i="9"/>
  <c r="BM333" i="9"/>
  <c r="BM322" i="9"/>
  <c r="BM323" i="9"/>
  <c r="BM319" i="9"/>
  <c r="BM321" i="9"/>
  <c r="BM324" i="9"/>
  <c r="BM325" i="9"/>
  <c r="BM317" i="9"/>
  <c r="BM329" i="9"/>
  <c r="BM326" i="9"/>
  <c r="BC5" i="9"/>
  <c r="AY191" i="9"/>
  <c r="AY354" i="9" s="1"/>
  <c r="AY394" i="9" s="1"/>
  <c r="AY178" i="9"/>
  <c r="AY185" i="9"/>
  <c r="AY348" i="9" s="1"/>
  <c r="AY190" i="9"/>
  <c r="AY353" i="9" s="1"/>
  <c r="AY393" i="9" s="1"/>
  <c r="AY189" i="9"/>
  <c r="AY184" i="9"/>
  <c r="AY347" i="9" s="1"/>
  <c r="AY387" i="9" s="1"/>
  <c r="AY186" i="9"/>
  <c r="AY349" i="9" s="1"/>
  <c r="AY188" i="9"/>
  <c r="AY351" i="9" s="1"/>
  <c r="AY391" i="9" s="1"/>
  <c r="AY179" i="9"/>
  <c r="AY187" i="9"/>
  <c r="AY350" i="9" s="1"/>
  <c r="AY180" i="9"/>
  <c r="AY343" i="9" s="1"/>
  <c r="AY181" i="9"/>
  <c r="AY193" i="9"/>
  <c r="AY356" i="9" s="1"/>
  <c r="AY182" i="9"/>
  <c r="BL183" i="9"/>
  <c r="BL176" i="9"/>
  <c r="BL339" i="9" s="1"/>
  <c r="BL379" i="9" s="1"/>
  <c r="BL182" i="9"/>
  <c r="BL191" i="9"/>
  <c r="BL354" i="9" s="1"/>
  <c r="BL394" i="9" s="1"/>
  <c r="BL185" i="9"/>
  <c r="BL348" i="9" s="1"/>
  <c r="BL388" i="9" s="1"/>
  <c r="BL192" i="9"/>
  <c r="BL355" i="9" s="1"/>
  <c r="BL187" i="9"/>
  <c r="BL350" i="9" s="1"/>
  <c r="BL390" i="9" s="1"/>
  <c r="BL186" i="9"/>
  <c r="BL349" i="9" s="1"/>
  <c r="BL193" i="9"/>
  <c r="BL356" i="9" s="1"/>
  <c r="BL184" i="9"/>
  <c r="BL347" i="9" s="1"/>
  <c r="BL387" i="9" s="1"/>
  <c r="BL190" i="9"/>
  <c r="BL353" i="9" s="1"/>
  <c r="BL393" i="9" s="1"/>
  <c r="BL189" i="9"/>
  <c r="BL179" i="9"/>
  <c r="BL342" i="9" s="1"/>
  <c r="BD5" i="9"/>
  <c r="BE204" i="9"/>
  <c r="BE347" i="9" s="1"/>
  <c r="BE198" i="9"/>
  <c r="BE341" i="9" s="1"/>
  <c r="BE213" i="9"/>
  <c r="BE211" i="9"/>
  <c r="BE207" i="9"/>
  <c r="BE197" i="9"/>
  <c r="BE360" i="9" s="1"/>
  <c r="BE203" i="9"/>
  <c r="BE346" i="9" s="1"/>
  <c r="BE205" i="9"/>
  <c r="BE368" i="9" s="1"/>
  <c r="BE209" i="9"/>
  <c r="BE196" i="9"/>
  <c r="BE359" i="9" s="1"/>
  <c r="BE201" i="9"/>
  <c r="BE206" i="9"/>
  <c r="BE210" i="9"/>
  <c r="BE373" i="9" s="1"/>
  <c r="BE212" i="9"/>
  <c r="BE199" i="9"/>
  <c r="BE202" i="9"/>
  <c r="BM197" i="9"/>
  <c r="BM196" i="9"/>
  <c r="BM339" i="9" s="1"/>
  <c r="BM379" i="9" s="1"/>
  <c r="BM201" i="9"/>
  <c r="BM203" i="9"/>
  <c r="BM346" i="9" s="1"/>
  <c r="BM210" i="9"/>
  <c r="BM199" i="9"/>
  <c r="BM206" i="9"/>
  <c r="BM349" i="9" s="1"/>
  <c r="BM205" i="9"/>
  <c r="BM209" i="9"/>
  <c r="BM352" i="9" s="1"/>
  <c r="BM198" i="9"/>
  <c r="BM202" i="9"/>
  <c r="BM345" i="9" s="1"/>
  <c r="BM212" i="9"/>
  <c r="BM207" i="9"/>
  <c r="BM211" i="9"/>
  <c r="BM204" i="9"/>
  <c r="BF224" i="9"/>
  <c r="BF367" i="9" s="1"/>
  <c r="BF216" i="9"/>
  <c r="BF359" i="9" s="1"/>
  <c r="BF223" i="9"/>
  <c r="BF366" i="9" s="1"/>
  <c r="BF386" i="9" s="1"/>
  <c r="BF222" i="9"/>
  <c r="BF365" i="9" s="1"/>
  <c r="BF385" i="9" s="1"/>
  <c r="BF219" i="9"/>
  <c r="BF362" i="9" s="1"/>
  <c r="BF233" i="9"/>
  <c r="BF376" i="9" s="1"/>
  <c r="BF396" i="9" s="1"/>
  <c r="BF228" i="9"/>
  <c r="BF371" i="9" s="1"/>
  <c r="BF227" i="9"/>
  <c r="BF232" i="9"/>
  <c r="BF375" i="9" s="1"/>
  <c r="BF226" i="9"/>
  <c r="BF369" i="9" s="1"/>
  <c r="BF220" i="9"/>
  <c r="BF363" i="9" s="1"/>
  <c r="BF383" i="9" s="1"/>
  <c r="BF231" i="9"/>
  <c r="BF374" i="9" s="1"/>
  <c r="BD47" i="9"/>
  <c r="BF218" i="9"/>
  <c r="BF361" i="9" s="1"/>
  <c r="BF381" i="9" s="1"/>
  <c r="BN219" i="9"/>
  <c r="BN362" i="9" s="1"/>
  <c r="BN222" i="9"/>
  <c r="BN216" i="9"/>
  <c r="BN217" i="9"/>
  <c r="BN224" i="9"/>
  <c r="BN367" i="9" s="1"/>
  <c r="BN221" i="9"/>
  <c r="BN364" i="9" s="1"/>
  <c r="BN228" i="9"/>
  <c r="BN371" i="9" s="1"/>
  <c r="BN226" i="9"/>
  <c r="BN232" i="9"/>
  <c r="BN227" i="9"/>
  <c r="BN370" i="9" s="1"/>
  <c r="BN223" i="9"/>
  <c r="BN233" i="9"/>
  <c r="BN376" i="9" s="1"/>
  <c r="BN396" i="9" s="1"/>
  <c r="BN218" i="9"/>
  <c r="BN361" i="9" s="1"/>
  <c r="BN229" i="9"/>
  <c r="BN372" i="9" s="1"/>
  <c r="BN230" i="9"/>
  <c r="BN373" i="9" s="1"/>
  <c r="BG249" i="9"/>
  <c r="BG247" i="9"/>
  <c r="BG240" i="9"/>
  <c r="BG403" i="9" s="1"/>
  <c r="BG239" i="9"/>
  <c r="BG402" i="9" s="1"/>
  <c r="BG242" i="9"/>
  <c r="BG244" i="9"/>
  <c r="BG407" i="9" s="1"/>
  <c r="BG245" i="9"/>
  <c r="BG408" i="9" s="1"/>
  <c r="BG241" i="9"/>
  <c r="BG404" i="9" s="1"/>
  <c r="BG243" i="9"/>
  <c r="BG406" i="9" s="1"/>
  <c r="BG252" i="9"/>
  <c r="BG253" i="9"/>
  <c r="BG416" i="9" s="1"/>
  <c r="BG254" i="9"/>
  <c r="BO249" i="9"/>
  <c r="BO240" i="9"/>
  <c r="BO251" i="9"/>
  <c r="BO239" i="9"/>
  <c r="BO241" i="9"/>
  <c r="BO247" i="9"/>
  <c r="BO243" i="9"/>
  <c r="BO242" i="9"/>
  <c r="BO253" i="9"/>
  <c r="BO254" i="9"/>
  <c r="BO252" i="9"/>
  <c r="BG237" i="9"/>
  <c r="BD70" i="9"/>
  <c r="BD237" i="9" s="1"/>
  <c r="BO237" i="9"/>
  <c r="BG238" i="9"/>
  <c r="BD71" i="9"/>
  <c r="BD238" i="9" s="1"/>
  <c r="BO238" i="9"/>
  <c r="BA75" i="9"/>
  <c r="BA242" i="9" s="1"/>
  <c r="AW242" i="9"/>
  <c r="AW405" i="9" s="1"/>
  <c r="BB76" i="9"/>
  <c r="BB243" i="9" s="1"/>
  <c r="AX243" i="9"/>
  <c r="AX406" i="9" s="1"/>
  <c r="BL244" i="9"/>
  <c r="BD77" i="9"/>
  <c r="BD244" i="9" s="1"/>
  <c r="BF247" i="9"/>
  <c r="BD80" i="9"/>
  <c r="BD247" i="9" s="1"/>
  <c r="BG248" i="9"/>
  <c r="BO248" i="9"/>
  <c r="BH249" i="9"/>
  <c r="BH412" i="9" s="1"/>
  <c r="BD82" i="9"/>
  <c r="BD249" i="9" s="1"/>
  <c r="BI251" i="9"/>
  <c r="BD84" i="9"/>
  <c r="BD251" i="9" s="1"/>
  <c r="BD252" i="9"/>
  <c r="BK253" i="9"/>
  <c r="BD86" i="9"/>
  <c r="BD253" i="9" s="1"/>
  <c r="BC87" i="9"/>
  <c r="AY254" i="9"/>
  <c r="BF258" i="9"/>
  <c r="BF401" i="9" s="1"/>
  <c r="BF273" i="9"/>
  <c r="BF265" i="9"/>
  <c r="BF259" i="9"/>
  <c r="BF270" i="9"/>
  <c r="BF413" i="9" s="1"/>
  <c r="BF262" i="9"/>
  <c r="BF405" i="9" s="1"/>
  <c r="BF269" i="9"/>
  <c r="BF260" i="9"/>
  <c r="BF267" i="9"/>
  <c r="BF268" i="9"/>
  <c r="BF263" i="9"/>
  <c r="BF274" i="9"/>
  <c r="BF266" i="9"/>
  <c r="BF409" i="9" s="1"/>
  <c r="BF271" i="9"/>
  <c r="BF414" i="9" s="1"/>
  <c r="BF261" i="9"/>
  <c r="BF272" i="9"/>
  <c r="BF415" i="9" s="1"/>
  <c r="BF264" i="9"/>
  <c r="BF279" i="9"/>
  <c r="BF282" i="9"/>
  <c r="BF284" i="9"/>
  <c r="BF292" i="9"/>
  <c r="BF278" i="9"/>
  <c r="BF421" i="9" s="1"/>
  <c r="BF283" i="9"/>
  <c r="BF426" i="9" s="1"/>
  <c r="BF289" i="9"/>
  <c r="BF290" i="9"/>
  <c r="BF433" i="9" s="1"/>
  <c r="BF293" i="9"/>
  <c r="BF436" i="9" s="1"/>
  <c r="BF285" i="9"/>
  <c r="BF291" i="9"/>
  <c r="BF294" i="9"/>
  <c r="BF287" i="9"/>
  <c r="BF430" i="9" s="1"/>
  <c r="BF277" i="9"/>
  <c r="BF286" i="9"/>
  <c r="BF281" i="9"/>
  <c r="BF280" i="9"/>
  <c r="BF288" i="9"/>
  <c r="BG309" i="9"/>
  <c r="BG452" i="9" s="1"/>
  <c r="BG305" i="9"/>
  <c r="BG448" i="9" s="1"/>
  <c r="BG302" i="9"/>
  <c r="BG445" i="9" s="1"/>
  <c r="BG311" i="9"/>
  <c r="BG454" i="9" s="1"/>
  <c r="BG297" i="9"/>
  <c r="BG440" i="9" s="1"/>
  <c r="BG300" i="9"/>
  <c r="BG307" i="9"/>
  <c r="BG450" i="9" s="1"/>
  <c r="BG308" i="9"/>
  <c r="BG451" i="9" s="1"/>
  <c r="BG310" i="9"/>
  <c r="BG453" i="9" s="1"/>
  <c r="BG304" i="9"/>
  <c r="BG447" i="9" s="1"/>
  <c r="BG298" i="9"/>
  <c r="BG441" i="9" s="1"/>
  <c r="BG314" i="9"/>
  <c r="BG457" i="9" s="1"/>
  <c r="BG312" i="9"/>
  <c r="BG299" i="9"/>
  <c r="BG442" i="9" s="1"/>
  <c r="BG303" i="9"/>
  <c r="BG446" i="9" s="1"/>
  <c r="BH319" i="9"/>
  <c r="BH329" i="9"/>
  <c r="BH472" i="9" s="1"/>
  <c r="BH332" i="9"/>
  <c r="BH475" i="9" s="1"/>
  <c r="BH333" i="9"/>
  <c r="BH476" i="9" s="1"/>
  <c r="BH322" i="9"/>
  <c r="BH465" i="9" s="1"/>
  <c r="BH321" i="9"/>
  <c r="BH334" i="9"/>
  <c r="BH477" i="9" s="1"/>
  <c r="BH320" i="9"/>
  <c r="BH463" i="9" s="1"/>
  <c r="BH324" i="9"/>
  <c r="BH330" i="9"/>
  <c r="BH317" i="9"/>
  <c r="BH325" i="9"/>
  <c r="BH326" i="9"/>
  <c r="BH469" i="9" s="1"/>
  <c r="BH323" i="9"/>
  <c r="BH466" i="9" s="1"/>
  <c r="BH327" i="9"/>
  <c r="BH470" i="9" s="1"/>
  <c r="BH331" i="9"/>
  <c r="BH474" i="9" s="1"/>
  <c r="BH328" i="9"/>
  <c r="BH471" i="9" s="1"/>
  <c r="L51" i="10"/>
  <c r="J51" i="10"/>
  <c r="F364" i="10"/>
  <c r="G195" i="10"/>
  <c r="G189" i="10"/>
  <c r="G182" i="10"/>
  <c r="G345" i="10" s="1"/>
  <c r="G385" i="10" s="1"/>
  <c r="G197" i="10"/>
  <c r="G360" i="10" s="1"/>
  <c r="G186" i="10"/>
  <c r="G349" i="10" s="1"/>
  <c r="G184" i="10"/>
  <c r="G347" i="10" s="1"/>
  <c r="G387" i="10" s="1"/>
  <c r="G194" i="10"/>
  <c r="G357" i="10" s="1"/>
  <c r="G397" i="10" s="1"/>
  <c r="G185" i="10"/>
  <c r="G348" i="10" s="1"/>
  <c r="G196" i="10"/>
  <c r="G359" i="10" s="1"/>
  <c r="G193" i="10"/>
  <c r="G356" i="10" s="1"/>
  <c r="G396" i="10" s="1"/>
  <c r="G190" i="10"/>
  <c r="G353" i="10" s="1"/>
  <c r="G393" i="10" s="1"/>
  <c r="G181" i="10"/>
  <c r="G344" i="10" s="1"/>
  <c r="G180" i="10"/>
  <c r="G187" i="10"/>
  <c r="G350" i="10" s="1"/>
  <c r="M184" i="10"/>
  <c r="M189" i="10"/>
  <c r="M197" i="10"/>
  <c r="M192" i="10"/>
  <c r="M193" i="10"/>
  <c r="M195" i="10"/>
  <c r="M185" i="10"/>
  <c r="M183" i="10"/>
  <c r="M187" i="10"/>
  <c r="M191" i="10"/>
  <c r="M180" i="10"/>
  <c r="M181" i="10"/>
  <c r="M182" i="10"/>
  <c r="M190" i="10"/>
  <c r="M188" i="10"/>
  <c r="BC27" i="4"/>
  <c r="BC74" i="4" s="1"/>
  <c r="AY73" i="4"/>
  <c r="DI23" i="1"/>
  <c r="DI37" i="1" s="1"/>
  <c r="DI52" i="1"/>
  <c r="DI67" i="1" s="1"/>
  <c r="BX64" i="1"/>
  <c r="BX65" i="1"/>
  <c r="Q72" i="15"/>
  <c r="R17" i="15"/>
  <c r="R72" i="15" s="1"/>
  <c r="BN464" i="9"/>
  <c r="W145" i="11"/>
  <c r="BN390" i="9"/>
  <c r="E22" i="5"/>
  <c r="B65" i="5"/>
  <c r="E65" i="5" s="1"/>
  <c r="B23" i="5"/>
  <c r="BH81" i="4"/>
  <c r="BH140" i="4"/>
  <c r="BL135" i="4"/>
  <c r="BL78" i="4"/>
  <c r="AY68" i="1"/>
  <c r="AY69" i="1"/>
  <c r="T368" i="9"/>
  <c r="T388" i="9" s="1"/>
  <c r="T348" i="9"/>
  <c r="AQ63" i="11"/>
  <c r="AQ108" i="11" s="1"/>
  <c r="AQ122" i="11" s="1"/>
  <c r="AQ60" i="11"/>
  <c r="AQ105" i="11" s="1"/>
  <c r="AQ119" i="11" s="1"/>
  <c r="AQ64" i="11"/>
  <c r="AQ109" i="11" s="1"/>
  <c r="AQ62" i="11"/>
  <c r="AQ107" i="11" s="1"/>
  <c r="AQ121" i="11" s="1"/>
  <c r="AQ61" i="11"/>
  <c r="CU67" i="11"/>
  <c r="CU112" i="11" s="1"/>
  <c r="CU71" i="11"/>
  <c r="CU116" i="11" s="1"/>
  <c r="CU69" i="11"/>
  <c r="CU107" i="11" s="1"/>
  <c r="CU70" i="11"/>
  <c r="BC480" i="9"/>
  <c r="E217" i="12"/>
  <c r="I217" i="12"/>
  <c r="I218" i="12"/>
  <c r="BK69" i="2"/>
  <c r="BF52" i="2"/>
  <c r="BF67" i="2" s="1"/>
  <c r="J250" i="9"/>
  <c r="BG59" i="2"/>
  <c r="BG73" i="2" s="1"/>
  <c r="G69" i="2"/>
  <c r="BN304" i="9"/>
  <c r="BN467" i="9" s="1"/>
  <c r="I207" i="10"/>
  <c r="AW370" i="9"/>
  <c r="AW390" i="9" s="1"/>
  <c r="AE432" i="9"/>
  <c r="G387" i="9"/>
  <c r="BM137" i="4"/>
  <c r="BN22" i="2"/>
  <c r="BN36" i="2" s="1"/>
  <c r="J242" i="9"/>
  <c r="H31" i="4"/>
  <c r="G77" i="4"/>
  <c r="G135" i="4"/>
  <c r="G78" i="4"/>
  <c r="BD25" i="4"/>
  <c r="BD129" i="4" s="1"/>
  <c r="BF67" i="4"/>
  <c r="BF125" i="4"/>
  <c r="F668" i="6"/>
  <c r="I416" i="6"/>
  <c r="J416" i="6" s="1"/>
  <c r="C392" i="9"/>
  <c r="I294" i="9"/>
  <c r="I281" i="9"/>
  <c r="I293" i="9"/>
  <c r="E222" i="12"/>
  <c r="I223" i="12"/>
  <c r="AZ139" i="9"/>
  <c r="AV303" i="9"/>
  <c r="AV466" i="9" s="1"/>
  <c r="AZ147" i="9"/>
  <c r="AV311" i="9"/>
  <c r="AV454" i="9" s="1"/>
  <c r="BF19" i="2"/>
  <c r="BF33" i="2" s="1"/>
  <c r="DI200" i="10"/>
  <c r="BC223" i="9"/>
  <c r="BC366" i="9" s="1"/>
  <c r="AO428" i="9"/>
  <c r="AY277" i="9"/>
  <c r="AY279" i="9"/>
  <c r="CM189" i="10"/>
  <c r="CM186" i="10"/>
  <c r="U430" i="9"/>
  <c r="I212" i="10"/>
  <c r="I375" i="10" s="1"/>
  <c r="Z414" i="9"/>
  <c r="AD408" i="9"/>
  <c r="BJ374" i="9"/>
  <c r="BJ394" i="9" s="1"/>
  <c r="AX482" i="9"/>
  <c r="AV485" i="9"/>
  <c r="AB136" i="11"/>
  <c r="AB143" i="11" s="1"/>
  <c r="AW142" i="11"/>
  <c r="H356" i="10"/>
  <c r="H396" i="10" s="1"/>
  <c r="CP191" i="10"/>
  <c r="CP186" i="10"/>
  <c r="AR445" i="9"/>
  <c r="AM432" i="9"/>
  <c r="AF443" i="9"/>
  <c r="BF372" i="9"/>
  <c r="BF350" i="9"/>
  <c r="BN323" i="9"/>
  <c r="BN333" i="9"/>
  <c r="AN463" i="9"/>
  <c r="AG469" i="9"/>
  <c r="AT427" i="9"/>
  <c r="BE467" i="9"/>
  <c r="BO69" i="1"/>
  <c r="BF104" i="4"/>
  <c r="DJ57" i="1"/>
  <c r="DJ72" i="1" s="1"/>
  <c r="DJ20" i="1"/>
  <c r="DJ34" i="1" s="1"/>
  <c r="CU27" i="1"/>
  <c r="CU41" i="1" s="1"/>
  <c r="G277" i="9"/>
  <c r="G281" i="9"/>
  <c r="G282" i="9"/>
  <c r="G292" i="9"/>
  <c r="G285" i="9"/>
  <c r="G287" i="9"/>
  <c r="AT121" i="11"/>
  <c r="AG121" i="11"/>
  <c r="BU109" i="11"/>
  <c r="BI158" i="4"/>
  <c r="I48" i="1"/>
  <c r="I63" i="1" s="1"/>
  <c r="J4" i="1"/>
  <c r="J48" i="1" s="1"/>
  <c r="CB65" i="1"/>
  <c r="I195" i="6"/>
  <c r="J195" i="6" s="1"/>
  <c r="D639" i="6"/>
  <c r="I387" i="6"/>
  <c r="J387" i="6" s="1"/>
  <c r="D42" i="8"/>
  <c r="B675" i="6"/>
  <c r="J423" i="6"/>
  <c r="B671" i="6"/>
  <c r="B667" i="6"/>
  <c r="G662" i="6"/>
  <c r="I599" i="6"/>
  <c r="J599" i="6" s="1"/>
  <c r="J414" i="6"/>
  <c r="M470" i="9"/>
  <c r="M450" i="9"/>
  <c r="BE424" i="9"/>
  <c r="I373" i="10"/>
  <c r="BJ130" i="4"/>
  <c r="BJ72" i="4"/>
  <c r="AX70" i="4"/>
  <c r="BB24" i="4"/>
  <c r="AX128" i="4"/>
  <c r="BK68" i="4"/>
  <c r="BK126" i="4"/>
  <c r="DJ51" i="1"/>
  <c r="DJ65" i="1" s="1"/>
  <c r="DJ22" i="1"/>
  <c r="DJ36" i="1" s="1"/>
  <c r="W428" i="9"/>
  <c r="AY64" i="1"/>
  <c r="AY65" i="1"/>
  <c r="J52" i="9"/>
  <c r="J220" i="9" s="1"/>
  <c r="AE473" i="9"/>
  <c r="AA475" i="9"/>
  <c r="I202" i="10"/>
  <c r="I211" i="10"/>
  <c r="I374" i="10" s="1"/>
  <c r="I210" i="10"/>
  <c r="I206" i="10"/>
  <c r="I369" i="10" s="1"/>
  <c r="W448" i="9"/>
  <c r="BF406" i="9"/>
  <c r="H144" i="11"/>
  <c r="AX147" i="4"/>
  <c r="BB43" i="4"/>
  <c r="AX89" i="4"/>
  <c r="BH144" i="4"/>
  <c r="BH87" i="4"/>
  <c r="BI83" i="4"/>
  <c r="BD36" i="4"/>
  <c r="DB57" i="1"/>
  <c r="DB71" i="1" s="1"/>
  <c r="DB29" i="1"/>
  <c r="DB43" i="1" s="1"/>
  <c r="DB28" i="1"/>
  <c r="DB42" i="1" s="1"/>
  <c r="DA55" i="1"/>
  <c r="DA69" i="1" s="1"/>
  <c r="DA26" i="1"/>
  <c r="DA40" i="1" s="1"/>
  <c r="BM356" i="9"/>
  <c r="BM376" i="9"/>
  <c r="BM396" i="9" s="1"/>
  <c r="DD90" i="11"/>
  <c r="DD128" i="11" s="1"/>
  <c r="DD151" i="11"/>
  <c r="J48" i="9"/>
  <c r="J216" i="9" s="1"/>
  <c r="I216" i="9"/>
  <c r="AL67" i="2"/>
  <c r="DI215" i="10"/>
  <c r="BF22" i="2"/>
  <c r="BF36" i="2" s="1"/>
  <c r="AF416" i="9"/>
  <c r="BN314" i="9"/>
  <c r="BN477" i="9" s="1"/>
  <c r="AL448" i="9"/>
  <c r="AL428" i="9"/>
  <c r="I606" i="6"/>
  <c r="J606" i="6" s="1"/>
  <c r="DJ28" i="1"/>
  <c r="DJ42" i="1" s="1"/>
  <c r="CU64" i="11"/>
  <c r="CU63" i="11"/>
  <c r="CU60" i="11"/>
  <c r="CU105" i="11" s="1"/>
  <c r="CU119" i="11" s="1"/>
  <c r="CU61" i="11"/>
  <c r="CU106" i="11" s="1"/>
  <c r="AY73" i="2"/>
  <c r="G134" i="4"/>
  <c r="H29" i="4"/>
  <c r="G75" i="4"/>
  <c r="J604" i="6"/>
  <c r="F676" i="6"/>
  <c r="I424" i="6"/>
  <c r="J424" i="6" s="1"/>
  <c r="AV455" i="9"/>
  <c r="AV435" i="9"/>
  <c r="Q430" i="9"/>
  <c r="Q410" i="9"/>
  <c r="AL379" i="9"/>
  <c r="DF152" i="11"/>
  <c r="DF96" i="11"/>
  <c r="DF134" i="11" s="1"/>
  <c r="CO91" i="11"/>
  <c r="CO136" i="11" s="1"/>
  <c r="CU45" i="11"/>
  <c r="CU91" i="11" s="1"/>
  <c r="BF464" i="9"/>
  <c r="BH485" i="9"/>
  <c r="H28" i="2"/>
  <c r="H42" i="2" s="1"/>
  <c r="I372" i="9"/>
  <c r="I392" i="9" s="1"/>
  <c r="I440" i="10"/>
  <c r="AV72" i="2"/>
  <c r="X64" i="2"/>
  <c r="AU472" i="9"/>
  <c r="CX20" i="1"/>
  <c r="CX34" i="1" s="1"/>
  <c r="BN472" i="9"/>
  <c r="DI203" i="10"/>
  <c r="J238" i="9"/>
  <c r="BN302" i="9"/>
  <c r="BN310" i="9"/>
  <c r="AY278" i="9"/>
  <c r="AY284" i="9"/>
  <c r="BC111" i="9"/>
  <c r="CM184" i="10"/>
  <c r="CM195" i="10"/>
  <c r="H374" i="10"/>
  <c r="Z422" i="9"/>
  <c r="I213" i="10"/>
  <c r="I376" i="10" s="1"/>
  <c r="DI212" i="10"/>
  <c r="DI207" i="10"/>
  <c r="AM424" i="9"/>
  <c r="J350" i="9"/>
  <c r="BD142" i="9"/>
  <c r="BD134" i="9"/>
  <c r="DA206" i="10"/>
  <c r="DA208" i="10"/>
  <c r="AT475" i="9"/>
  <c r="AM469" i="9"/>
  <c r="AF473" i="9"/>
  <c r="Y464" i="9"/>
  <c r="AT456" i="9"/>
  <c r="AG430" i="9"/>
  <c r="AF423" i="9"/>
  <c r="AF403" i="9"/>
  <c r="BD245" i="9"/>
  <c r="I216" i="10"/>
  <c r="I379" i="10" s="1"/>
  <c r="BE409" i="9"/>
  <c r="BF451" i="9"/>
  <c r="BK294" i="9"/>
  <c r="BK437" i="9" s="1"/>
  <c r="BK280" i="9"/>
  <c r="BK423" i="9" s="1"/>
  <c r="I209" i="10"/>
  <c r="I372" i="10" s="1"/>
  <c r="BG391" i="9"/>
  <c r="AC410" i="9"/>
  <c r="Y386" i="9"/>
  <c r="AU433" i="9"/>
  <c r="BI141" i="4"/>
  <c r="G132" i="4"/>
  <c r="BK148" i="4"/>
  <c r="BI145" i="4"/>
  <c r="D396" i="9"/>
  <c r="CF66" i="1"/>
  <c r="BJ148" i="4"/>
  <c r="H62" i="4"/>
  <c r="H120" i="4"/>
  <c r="AX90" i="4"/>
  <c r="G291" i="9"/>
  <c r="BU66" i="1"/>
  <c r="BD66" i="1"/>
  <c r="L99" i="13"/>
  <c r="DE106" i="11"/>
  <c r="DE113" i="11"/>
  <c r="DE120" i="11" s="1"/>
  <c r="K109" i="11"/>
  <c r="K116" i="11"/>
  <c r="K123" i="11" s="1"/>
  <c r="DA115" i="11"/>
  <c r="BG113" i="11"/>
  <c r="BG106" i="11"/>
  <c r="BE75" i="4"/>
  <c r="BE133" i="4"/>
  <c r="BK72" i="4"/>
  <c r="BK73" i="4"/>
  <c r="AX129" i="4"/>
  <c r="BB25" i="4"/>
  <c r="BK156" i="4"/>
  <c r="BK69" i="4"/>
  <c r="BK127" i="4"/>
  <c r="BK70" i="4"/>
  <c r="DB22" i="1"/>
  <c r="DB36" i="1" s="1"/>
  <c r="DB51" i="1"/>
  <c r="DB23" i="1"/>
  <c r="DB37" i="1" s="1"/>
  <c r="W473" i="9"/>
  <c r="BE404" i="9"/>
  <c r="BN369" i="9"/>
  <c r="BD243" i="9"/>
  <c r="I365" i="10"/>
  <c r="I142" i="4"/>
  <c r="I84" i="4"/>
  <c r="J37" i="4"/>
  <c r="BL163" i="4"/>
  <c r="BL154" i="4"/>
  <c r="AW141" i="4"/>
  <c r="AW142" i="4"/>
  <c r="AZ36" i="4"/>
  <c r="AV141" i="4"/>
  <c r="BG138" i="4"/>
  <c r="BG81" i="4"/>
  <c r="BD34" i="4"/>
  <c r="CQ24" i="1"/>
  <c r="CQ38" i="1" s="1"/>
  <c r="CQ53" i="1"/>
  <c r="CQ67" i="1" s="1"/>
  <c r="CW9" i="1"/>
  <c r="DH22" i="1"/>
  <c r="DH36" i="1" s="1"/>
  <c r="DH51" i="1"/>
  <c r="DH65" i="1" s="1"/>
  <c r="Z71" i="1"/>
  <c r="Z72" i="1"/>
  <c r="CK68" i="1"/>
  <c r="CK69" i="1"/>
  <c r="BG68" i="1"/>
  <c r="BG69" i="1"/>
  <c r="B656" i="6"/>
  <c r="J404" i="6"/>
  <c r="B443" i="9"/>
  <c r="B463" i="9"/>
  <c r="AB61" i="11"/>
  <c r="AB63" i="11"/>
  <c r="AB108" i="11" s="1"/>
  <c r="AB64" i="11"/>
  <c r="AB109" i="11" s="1"/>
  <c r="AB123" i="11" s="1"/>
  <c r="AB62" i="11"/>
  <c r="AB107" i="11" s="1"/>
  <c r="AB121" i="11" s="1"/>
  <c r="G483" i="9"/>
  <c r="H93" i="9"/>
  <c r="BA53" i="9"/>
  <c r="BA221" i="9" s="1"/>
  <c r="BA364" i="9" s="1"/>
  <c r="AW221" i="9"/>
  <c r="AW364" i="9" s="1"/>
  <c r="H40" i="9"/>
  <c r="H209" i="9" s="1"/>
  <c r="H352" i="9" s="1"/>
  <c r="G209" i="9"/>
  <c r="BN460" i="9"/>
  <c r="Y420" i="9"/>
  <c r="BN305" i="9"/>
  <c r="AL435" i="9"/>
  <c r="J253" i="9"/>
  <c r="AE143" i="11"/>
  <c r="CQ131" i="11"/>
  <c r="AF471" i="9"/>
  <c r="BE465" i="9"/>
  <c r="AI69" i="1"/>
  <c r="DB72" i="1"/>
  <c r="E111" i="13"/>
  <c r="BC6" i="2"/>
  <c r="AY50" i="2"/>
  <c r="G159" i="4"/>
  <c r="H41" i="4"/>
  <c r="H158" i="4" s="1"/>
  <c r="G88" i="4"/>
  <c r="G101" i="4" s="1"/>
  <c r="J41" i="4"/>
  <c r="BD24" i="4"/>
  <c r="I610" i="6"/>
  <c r="J610" i="6" s="1"/>
  <c r="N436" i="9"/>
  <c r="N456" i="9"/>
  <c r="CZ84" i="11"/>
  <c r="CZ129" i="11" s="1"/>
  <c r="CZ143" i="11" s="1"/>
  <c r="CY37" i="11"/>
  <c r="CY84" i="11" s="1"/>
  <c r="CY129" i="11" s="1"/>
  <c r="BD145" i="9"/>
  <c r="BE311" i="9"/>
  <c r="BE485" i="9"/>
  <c r="BN298" i="9"/>
  <c r="BN461" i="9" s="1"/>
  <c r="AW71" i="2"/>
  <c r="AY22" i="2"/>
  <c r="AY36" i="2" s="1"/>
  <c r="BB52" i="2"/>
  <c r="AZ57" i="2"/>
  <c r="AZ72" i="2" s="1"/>
  <c r="BN20" i="2"/>
  <c r="BN34" i="2" s="1"/>
  <c r="AY30" i="2"/>
  <c r="AY44" i="2" s="1"/>
  <c r="AO65" i="2"/>
  <c r="AT66" i="2"/>
  <c r="O68" i="2"/>
  <c r="O64" i="2"/>
  <c r="J19" i="2"/>
  <c r="BC16" i="2"/>
  <c r="BC30" i="2" s="1"/>
  <c r="BC44" i="2" s="1"/>
  <c r="BD6" i="2"/>
  <c r="BD50" i="2" s="1"/>
  <c r="AW62" i="2"/>
  <c r="H26" i="2"/>
  <c r="H40" i="2" s="1"/>
  <c r="AB449" i="9"/>
  <c r="BN469" i="9"/>
  <c r="DI213" i="10"/>
  <c r="DI206" i="10"/>
  <c r="CW85" i="11"/>
  <c r="CW130" i="11" s="1"/>
  <c r="BN312" i="9"/>
  <c r="BN475" i="9" s="1"/>
  <c r="AY290" i="9"/>
  <c r="CM181" i="10"/>
  <c r="CM185" i="10"/>
  <c r="AZ483" i="9"/>
  <c r="I205" i="10"/>
  <c r="I368" i="10" s="1"/>
  <c r="AD426" i="9"/>
  <c r="DG20" i="1"/>
  <c r="DG34" i="1" s="1"/>
  <c r="DG21" i="1"/>
  <c r="DG35" i="1" s="1"/>
  <c r="BA480" i="9"/>
  <c r="J353" i="9"/>
  <c r="J393" i="9" s="1"/>
  <c r="BD147" i="9"/>
  <c r="BM485" i="9"/>
  <c r="J365" i="9"/>
  <c r="CZ134" i="11"/>
  <c r="L86" i="11"/>
  <c r="CZ137" i="11"/>
  <c r="CY89" i="11"/>
  <c r="D348" i="10"/>
  <c r="DD191" i="10"/>
  <c r="DD192" i="10"/>
  <c r="DD188" i="10"/>
  <c r="CX97" i="11"/>
  <c r="CX98" i="11"/>
  <c r="CX136" i="11" s="1"/>
  <c r="W467" i="9"/>
  <c r="V456" i="9"/>
  <c r="BF448" i="9"/>
  <c r="AW347" i="9"/>
  <c r="AW387" i="9" s="1"/>
  <c r="BE474" i="9"/>
  <c r="BG429" i="9"/>
  <c r="AV427" i="9"/>
  <c r="AV407" i="9"/>
  <c r="AU385" i="9"/>
  <c r="BF412" i="9"/>
  <c r="I402" i="6"/>
  <c r="J402" i="6" s="1"/>
  <c r="BN124" i="4"/>
  <c r="AX73" i="4"/>
  <c r="AX99" i="4" s="1"/>
  <c r="DI24" i="1"/>
  <c r="DI38" i="1" s="1"/>
  <c r="BA37" i="4"/>
  <c r="D390" i="9"/>
  <c r="BK131" i="4"/>
  <c r="BK112" i="4"/>
  <c r="I398" i="6"/>
  <c r="J398" i="6" s="1"/>
  <c r="BU64" i="1"/>
  <c r="CQ25" i="1"/>
  <c r="CQ39" i="1" s="1"/>
  <c r="BW69" i="1"/>
  <c r="C23" i="5"/>
  <c r="E23" i="5" s="1"/>
  <c r="BF49" i="2"/>
  <c r="E115" i="11"/>
  <c r="B425" i="9"/>
  <c r="B405" i="9"/>
  <c r="C434" i="9"/>
  <c r="L368" i="9"/>
  <c r="L388" i="9" s="1"/>
  <c r="BB483" i="9"/>
  <c r="CM211" i="10"/>
  <c r="CM200" i="10"/>
  <c r="BB415" i="9"/>
  <c r="DH134" i="11"/>
  <c r="BE143" i="11"/>
  <c r="BK143" i="11"/>
  <c r="BC277" i="9"/>
  <c r="AK444" i="9"/>
  <c r="AR441" i="9"/>
  <c r="AY366" i="9"/>
  <c r="AY386" i="9" s="1"/>
  <c r="AT467" i="9"/>
  <c r="AM474" i="9"/>
  <c r="AF470" i="9"/>
  <c r="Y473" i="9"/>
  <c r="Y472" i="9"/>
  <c r="AT440" i="9"/>
  <c r="Z457" i="9"/>
  <c r="V391" i="9"/>
  <c r="K379" i="9"/>
  <c r="BE407" i="9"/>
  <c r="AO474" i="9"/>
  <c r="U405" i="9"/>
  <c r="BJ339" i="9"/>
  <c r="BJ379" i="9" s="1"/>
  <c r="I370" i="9"/>
  <c r="Y396" i="9"/>
  <c r="BF339" i="9"/>
  <c r="BF355" i="9"/>
  <c r="BF395" i="9" s="1"/>
  <c r="X455" i="9"/>
  <c r="BH462" i="9"/>
  <c r="Z385" i="9"/>
  <c r="P383" i="9"/>
  <c r="BF404" i="9"/>
  <c r="AX66" i="2"/>
  <c r="I350" i="9"/>
  <c r="M92" i="13"/>
  <c r="BK416" i="9"/>
  <c r="F112" i="13"/>
  <c r="AZ123" i="11"/>
  <c r="AN113" i="11"/>
  <c r="AN106" i="11"/>
  <c r="AN120" i="11" s="1"/>
  <c r="AJ114" i="11"/>
  <c r="BR114" i="11"/>
  <c r="BR121" i="11" s="1"/>
  <c r="BV115" i="11"/>
  <c r="CN116" i="11"/>
  <c r="DB106" i="11"/>
  <c r="M116" i="11"/>
  <c r="M123" i="11" s="1"/>
  <c r="AS116" i="11"/>
  <c r="AL65" i="2"/>
  <c r="BM28" i="2"/>
  <c r="BM42" i="2" s="1"/>
  <c r="BM29" i="2"/>
  <c r="BM43" i="2" s="1"/>
  <c r="AW103" i="4"/>
  <c r="BJ149" i="4"/>
  <c r="BJ90" i="4"/>
  <c r="BA44" i="4"/>
  <c r="AW90" i="4"/>
  <c r="AW149" i="4"/>
  <c r="BI146" i="4"/>
  <c r="BG143" i="4"/>
  <c r="BG85" i="4"/>
  <c r="BN60" i="4"/>
  <c r="BN118" i="4"/>
  <c r="BB8" i="4"/>
  <c r="BB112" i="4" s="1"/>
  <c r="AX54" i="4"/>
  <c r="DB25" i="1"/>
  <c r="DB39" i="1" s="1"/>
  <c r="DB54" i="1"/>
  <c r="DB68" i="1" s="1"/>
  <c r="BW65" i="1"/>
  <c r="BW66" i="1"/>
  <c r="U66" i="1"/>
  <c r="U65" i="1"/>
  <c r="C648" i="6"/>
  <c r="G29" i="8"/>
  <c r="F33" i="8"/>
  <c r="H34" i="8"/>
  <c r="C40" i="8"/>
  <c r="F41" i="8"/>
  <c r="B414" i="9"/>
  <c r="L381" i="9"/>
  <c r="Q387" i="9"/>
  <c r="O445" i="9"/>
  <c r="O425" i="9"/>
  <c r="V421" i="9"/>
  <c r="V401" i="9"/>
  <c r="M401" i="9"/>
  <c r="M421" i="9"/>
  <c r="I240" i="9"/>
  <c r="J73" i="9"/>
  <c r="J240" i="9" s="1"/>
  <c r="BD209" i="9"/>
  <c r="DC129" i="11"/>
  <c r="E348" i="10"/>
  <c r="AM468" i="9"/>
  <c r="AY342" i="9"/>
  <c r="AY382" i="9" s="1"/>
  <c r="AS452" i="9"/>
  <c r="AM434" i="9"/>
  <c r="X409" i="9"/>
  <c r="BE417" i="9"/>
  <c r="BF446" i="9"/>
  <c r="AV409" i="9"/>
  <c r="AU444" i="9"/>
  <c r="AW407" i="9"/>
  <c r="BN382" i="9"/>
  <c r="BN349" i="9"/>
  <c r="AU475" i="9"/>
  <c r="AE426" i="9"/>
  <c r="BE464" i="9"/>
  <c r="BG444" i="9"/>
  <c r="AF389" i="9"/>
  <c r="DC137" i="11"/>
  <c r="Z389" i="9"/>
  <c r="W395" i="9"/>
  <c r="BF417" i="9"/>
  <c r="AI392" i="9"/>
  <c r="J27" i="1"/>
  <c r="J41" i="1" s="1"/>
  <c r="BJ122" i="11"/>
  <c r="F31" i="5"/>
  <c r="F144" i="11"/>
  <c r="R90" i="13"/>
  <c r="G112" i="13"/>
  <c r="E112" i="13"/>
  <c r="L98" i="13"/>
  <c r="CY121" i="11"/>
  <c r="CX82" i="11"/>
  <c r="CX127" i="11" s="1"/>
  <c r="CX83" i="11"/>
  <c r="CX128" i="11" s="1"/>
  <c r="CD121" i="11"/>
  <c r="AO108" i="11"/>
  <c r="BH106" i="11"/>
  <c r="BH120" i="11" s="1"/>
  <c r="BH113" i="11"/>
  <c r="Z107" i="11"/>
  <c r="Z121" i="11" s="1"/>
  <c r="F141" i="11"/>
  <c r="U123" i="11"/>
  <c r="BI106" i="11"/>
  <c r="BI113" i="11"/>
  <c r="AK121" i="11"/>
  <c r="F447" i="9"/>
  <c r="CM25" i="1"/>
  <c r="CM39" i="1" s="1"/>
  <c r="CM53" i="1"/>
  <c r="CM68" i="1" s="1"/>
  <c r="CS9" i="1"/>
  <c r="CU8" i="1"/>
  <c r="CO23" i="1"/>
  <c r="CO37" i="1" s="1"/>
  <c r="CO52" i="1"/>
  <c r="CO66" i="1" s="1"/>
  <c r="AL69" i="1"/>
  <c r="AL70" i="1"/>
  <c r="CF68" i="1"/>
  <c r="CF67" i="1"/>
  <c r="P67" i="1"/>
  <c r="BY67" i="1"/>
  <c r="BT65" i="1"/>
  <c r="BK65" i="1"/>
  <c r="AU65" i="1"/>
  <c r="C402" i="9"/>
  <c r="C422" i="9"/>
  <c r="C431" i="9"/>
  <c r="C411" i="9"/>
  <c r="BE450" i="9"/>
  <c r="L430" i="9"/>
  <c r="L450" i="9"/>
  <c r="M426" i="9"/>
  <c r="M446" i="9"/>
  <c r="AQ425" i="9"/>
  <c r="AQ405" i="9"/>
  <c r="AC405" i="9"/>
  <c r="BL375" i="9"/>
  <c r="X354" i="9"/>
  <c r="X374" i="9"/>
  <c r="N350" i="9"/>
  <c r="N370" i="9"/>
  <c r="BE141" i="11"/>
  <c r="CY220" i="10"/>
  <c r="BE145" i="11"/>
  <c r="CY225" i="10"/>
  <c r="D387" i="10"/>
  <c r="BG465" i="9"/>
  <c r="AK472" i="9"/>
  <c r="AT469" i="9"/>
  <c r="Y452" i="9"/>
  <c r="AM426" i="9"/>
  <c r="AL391" i="9"/>
  <c r="BF456" i="9"/>
  <c r="BH368" i="9"/>
  <c r="BN355" i="9"/>
  <c r="AG460" i="9"/>
  <c r="AX414" i="9"/>
  <c r="AS423" i="9"/>
  <c r="AV417" i="9"/>
  <c r="AH389" i="9"/>
  <c r="BF411" i="9"/>
  <c r="BS143" i="11"/>
  <c r="E386" i="9"/>
  <c r="BC71" i="2"/>
  <c r="CL122" i="11"/>
  <c r="BW122" i="11"/>
  <c r="J90" i="13"/>
  <c r="M100" i="13"/>
  <c r="P111" i="13"/>
  <c r="I103" i="13"/>
  <c r="H89" i="13"/>
  <c r="CI116" i="11"/>
  <c r="CI123" i="11" s="1"/>
  <c r="V107" i="11"/>
  <c r="V121" i="11" s="1"/>
  <c r="AR109" i="11"/>
  <c r="AR123" i="11" s="1"/>
  <c r="BH109" i="11"/>
  <c r="BH123" i="11" s="1"/>
  <c r="CN109" i="11"/>
  <c r="CN123" i="11" s="1"/>
  <c r="DG109" i="11"/>
  <c r="BX106" i="11"/>
  <c r="BX113" i="11"/>
  <c r="DG114" i="11"/>
  <c r="DG107" i="11"/>
  <c r="DG121" i="11" s="1"/>
  <c r="CD108" i="11"/>
  <c r="CH109" i="11"/>
  <c r="DA116" i="11"/>
  <c r="DA123" i="11" s="1"/>
  <c r="AT114" i="11"/>
  <c r="BJ114" i="11"/>
  <c r="AW121" i="11"/>
  <c r="CA120" i="11"/>
  <c r="BS107" i="11"/>
  <c r="BS121" i="11" s="1"/>
  <c r="CZ109" i="11"/>
  <c r="CZ123" i="11" s="1"/>
  <c r="J151" i="11"/>
  <c r="H238" i="9"/>
  <c r="H243" i="9"/>
  <c r="H247" i="9"/>
  <c r="G58" i="2"/>
  <c r="G72" i="2" s="1"/>
  <c r="J15" i="2"/>
  <c r="J58" i="2" s="1"/>
  <c r="CN52" i="1"/>
  <c r="CN66" i="1" s="1"/>
  <c r="CN23" i="1"/>
  <c r="CN37" i="1" s="1"/>
  <c r="DC66" i="1"/>
  <c r="BA69" i="1"/>
  <c r="BA70" i="1"/>
  <c r="C641" i="6"/>
  <c r="H70" i="9"/>
  <c r="H237" i="9" s="1"/>
  <c r="G237" i="9"/>
  <c r="B416" i="9"/>
  <c r="F312" i="9"/>
  <c r="F455" i="9" s="1"/>
  <c r="F309" i="9"/>
  <c r="F452" i="9" s="1"/>
  <c r="F313" i="9"/>
  <c r="F302" i="9"/>
  <c r="F445" i="9" s="1"/>
  <c r="G394" i="9"/>
  <c r="F387" i="9"/>
  <c r="P452" i="9"/>
  <c r="P432" i="9"/>
  <c r="AE428" i="9"/>
  <c r="AF356" i="9"/>
  <c r="AF396" i="9" s="1"/>
  <c r="AF376" i="9"/>
  <c r="X356" i="9"/>
  <c r="X376" i="9"/>
  <c r="AM471" i="9"/>
  <c r="AF462" i="9"/>
  <c r="AT457" i="9"/>
  <c r="AE454" i="9"/>
  <c r="AN443" i="9"/>
  <c r="AD469" i="9"/>
  <c r="AL461" i="9"/>
  <c r="X472" i="9"/>
  <c r="AT426" i="9"/>
  <c r="BE413" i="9"/>
  <c r="AA457" i="9"/>
  <c r="BI390" i="9"/>
  <c r="BN343" i="9"/>
  <c r="AE430" i="9"/>
  <c r="BF465" i="9"/>
  <c r="AR387" i="9"/>
  <c r="AS411" i="9"/>
  <c r="F443" i="9"/>
  <c r="I351" i="9"/>
  <c r="I391" i="9" s="1"/>
  <c r="N97" i="13"/>
  <c r="J91" i="13"/>
  <c r="Q88" i="13"/>
  <c r="BJ121" i="11"/>
  <c r="BP108" i="11"/>
  <c r="CW108" i="11"/>
  <c r="CW115" i="11"/>
  <c r="X116" i="11"/>
  <c r="BT116" i="11"/>
  <c r="AO109" i="11"/>
  <c r="AG108" i="11"/>
  <c r="AG122" i="11" s="1"/>
  <c r="BK122" i="11"/>
  <c r="AM116" i="11"/>
  <c r="AM109" i="11"/>
  <c r="BM121" i="11"/>
  <c r="CC121" i="11"/>
  <c r="AM68" i="2"/>
  <c r="B31" i="5"/>
  <c r="F30" i="5"/>
  <c r="E31" i="5"/>
  <c r="G64" i="4"/>
  <c r="H18" i="4"/>
  <c r="H65" i="4" s="1"/>
  <c r="AY156" i="4"/>
  <c r="BM111" i="4"/>
  <c r="BM154" i="4"/>
  <c r="DC58" i="1"/>
  <c r="DC29" i="1"/>
  <c r="DC43" i="1" s="1"/>
  <c r="CQ54" i="1"/>
  <c r="CW10" i="1"/>
  <c r="DG67" i="1"/>
  <c r="I385" i="6"/>
  <c r="J385" i="6" s="1"/>
  <c r="I198" i="6"/>
  <c r="J198" i="6" s="1"/>
  <c r="I222" i="6"/>
  <c r="J222" i="6" s="1"/>
  <c r="D21" i="8"/>
  <c r="B666" i="6"/>
  <c r="D445" i="9"/>
  <c r="C436" i="9"/>
  <c r="B465" i="9"/>
  <c r="B445" i="9"/>
  <c r="F326" i="9"/>
  <c r="F317" i="9"/>
  <c r="P392" i="9"/>
  <c r="F437" i="9"/>
  <c r="I656" i="6"/>
  <c r="J656" i="6" s="1"/>
  <c r="BF416" i="9"/>
  <c r="BF407" i="9"/>
  <c r="Z462" i="9"/>
  <c r="AS381" i="9"/>
  <c r="DJ63" i="1"/>
  <c r="CV121" i="11"/>
  <c r="AZ22" i="2"/>
  <c r="AZ36" i="2" s="1"/>
  <c r="BJ65" i="2"/>
  <c r="AV68" i="2"/>
  <c r="BC71" i="4"/>
  <c r="L26" i="1"/>
  <c r="L40" i="1" s="1"/>
  <c r="M99" i="13"/>
  <c r="N98" i="13"/>
  <c r="I97" i="13"/>
  <c r="N95" i="13"/>
  <c r="N104" i="13"/>
  <c r="I113" i="13"/>
  <c r="J113" i="13"/>
  <c r="Q93" i="13"/>
  <c r="L100" i="13"/>
  <c r="X119" i="11"/>
  <c r="AE106" i="11"/>
  <c r="BK106" i="11"/>
  <c r="BZ107" i="11"/>
  <c r="BZ121" i="11" s="1"/>
  <c r="X109" i="11"/>
  <c r="K106" i="11"/>
  <c r="BN114" i="11"/>
  <c r="BN121" i="11" s="1"/>
  <c r="AL108" i="11"/>
  <c r="BB108" i="11"/>
  <c r="BB122" i="11" s="1"/>
  <c r="DC109" i="11"/>
  <c r="DC123" i="11" s="1"/>
  <c r="DI114" i="11"/>
  <c r="AE119" i="11"/>
  <c r="AU119" i="11"/>
  <c r="CM119" i="11"/>
  <c r="CX106" i="11"/>
  <c r="CR107" i="11"/>
  <c r="BA109" i="11"/>
  <c r="BA123" i="11" s="1"/>
  <c r="BY109" i="11"/>
  <c r="BY123" i="11" s="1"/>
  <c r="DB109" i="11"/>
  <c r="DB123" i="11" s="1"/>
  <c r="Q107" i="11"/>
  <c r="Q121" i="11" s="1"/>
  <c r="Y108" i="11"/>
  <c r="AC113" i="11"/>
  <c r="AS113" i="11"/>
  <c r="CO113" i="11"/>
  <c r="DH113" i="11"/>
  <c r="S114" i="11"/>
  <c r="S121" i="11" s="1"/>
  <c r="AY114" i="11"/>
  <c r="BO114" i="11"/>
  <c r="BO121" i="11" s="1"/>
  <c r="CE114" i="11"/>
  <c r="CX114" i="11"/>
  <c r="Y115" i="11"/>
  <c r="BU115" i="11"/>
  <c r="O116" i="11"/>
  <c r="O123" i="11" s="1"/>
  <c r="AE116" i="11"/>
  <c r="AE123" i="11" s="1"/>
  <c r="AU116" i="11"/>
  <c r="BK116" i="11"/>
  <c r="CA116" i="11"/>
  <c r="CA123" i="11" s="1"/>
  <c r="DJ116" i="11"/>
  <c r="B109" i="11"/>
  <c r="B123" i="11" s="1"/>
  <c r="J84" i="11"/>
  <c r="H239" i="9"/>
  <c r="BK71" i="2"/>
  <c r="AS66" i="2"/>
  <c r="AI69" i="2"/>
  <c r="AQ69" i="2"/>
  <c r="B101" i="4"/>
  <c r="B105" i="4"/>
  <c r="C104" i="4"/>
  <c r="D104" i="4"/>
  <c r="E101" i="4"/>
  <c r="F101" i="4"/>
  <c r="F105" i="4"/>
  <c r="BL108" i="4"/>
  <c r="BL50" i="4"/>
  <c r="CI70" i="1"/>
  <c r="CA70" i="1"/>
  <c r="N70" i="1"/>
  <c r="N68" i="1"/>
  <c r="B692" i="6"/>
  <c r="G14" i="8"/>
  <c r="B59" i="8"/>
  <c r="I400" i="6"/>
  <c r="J400" i="6" s="1"/>
  <c r="C663" i="6"/>
  <c r="E666" i="6"/>
  <c r="M452" i="9"/>
  <c r="S448" i="9"/>
  <c r="AI401" i="9"/>
  <c r="T390" i="9"/>
  <c r="Y387" i="9"/>
  <c r="AV449" i="9"/>
  <c r="AL387" i="9"/>
  <c r="AJ361" i="9"/>
  <c r="AJ341" i="9"/>
  <c r="AJ381" i="9" s="1"/>
  <c r="AB341" i="9"/>
  <c r="AB361" i="9"/>
  <c r="N92" i="13"/>
  <c r="N91" i="13"/>
  <c r="P101" i="13"/>
  <c r="R94" i="13"/>
  <c r="Q100" i="13"/>
  <c r="AJ119" i="11"/>
  <c r="E106" i="11"/>
  <c r="E120" i="11" s="1"/>
  <c r="CL121" i="11"/>
  <c r="M109" i="11"/>
  <c r="AD109" i="11"/>
  <c r="BJ109" i="11"/>
  <c r="AV106" i="11"/>
  <c r="BZ113" i="11"/>
  <c r="X107" i="11"/>
  <c r="X121" i="11" s="1"/>
  <c r="BD107" i="11"/>
  <c r="DI109" i="11"/>
  <c r="V114" i="11"/>
  <c r="AL114" i="11"/>
  <c r="BB114" i="11"/>
  <c r="CH114" i="11"/>
  <c r="CH121" i="11" s="1"/>
  <c r="G115" i="11"/>
  <c r="BF115" i="11"/>
  <c r="J148" i="11"/>
  <c r="AY107" i="11"/>
  <c r="CK109" i="11"/>
  <c r="DH109" i="11"/>
  <c r="AS115" i="11"/>
  <c r="AS122" i="11" s="1"/>
  <c r="G16" i="5"/>
  <c r="K100" i="4"/>
  <c r="K103" i="4"/>
  <c r="L98" i="4"/>
  <c r="L97" i="4"/>
  <c r="M99" i="4"/>
  <c r="N103" i="4"/>
  <c r="N105" i="4"/>
  <c r="O100" i="4"/>
  <c r="O103" i="4"/>
  <c r="R103" i="4"/>
  <c r="R96" i="4"/>
  <c r="R105" i="4"/>
  <c r="S103" i="4"/>
  <c r="U97" i="4"/>
  <c r="V103" i="4"/>
  <c r="V98" i="4"/>
  <c r="V97" i="4"/>
  <c r="V105" i="4"/>
  <c r="W103" i="4"/>
  <c r="X99" i="4"/>
  <c r="Y100" i="4"/>
  <c r="Y99" i="4"/>
  <c r="Y97" i="4"/>
  <c r="Z100" i="4"/>
  <c r="Z103" i="4"/>
  <c r="Z99" i="4"/>
  <c r="Z105" i="4"/>
  <c r="AA103" i="4"/>
  <c r="AD103" i="4"/>
  <c r="AD105" i="4"/>
  <c r="AE100" i="4"/>
  <c r="AE103" i="4"/>
  <c r="AH103" i="4"/>
  <c r="AH105" i="4"/>
  <c r="AI103" i="4"/>
  <c r="AI98" i="4"/>
  <c r="AJ99" i="4"/>
  <c r="AJ98" i="4"/>
  <c r="AK99" i="4"/>
  <c r="AL103" i="4"/>
  <c r="AL105" i="4"/>
  <c r="AM103" i="4"/>
  <c r="AO97" i="4"/>
  <c r="AP103" i="4"/>
  <c r="AP97" i="4"/>
  <c r="AP96" i="4"/>
  <c r="AP105" i="4"/>
  <c r="AQ100" i="4"/>
  <c r="AQ103" i="4"/>
  <c r="AR100" i="4"/>
  <c r="AR97" i="4"/>
  <c r="AS97" i="4"/>
  <c r="AT103" i="4"/>
  <c r="AT98" i="4"/>
  <c r="AT105" i="4"/>
  <c r="AU100" i="4"/>
  <c r="AU103" i="4"/>
  <c r="H30" i="4"/>
  <c r="G76" i="4"/>
  <c r="AW163" i="4"/>
  <c r="BA3" i="4"/>
  <c r="BA163" i="4" s="1"/>
  <c r="BK142" i="4"/>
  <c r="BE67" i="4"/>
  <c r="BE126" i="4"/>
  <c r="BM124" i="4"/>
  <c r="BE65" i="4"/>
  <c r="BB120" i="4"/>
  <c r="BA12" i="4"/>
  <c r="AW116" i="4"/>
  <c r="BI57" i="4"/>
  <c r="DF58" i="1"/>
  <c r="DF72" i="1" s="1"/>
  <c r="DF29" i="1"/>
  <c r="DF43" i="1" s="1"/>
  <c r="CV9" i="1"/>
  <c r="CP53" i="1"/>
  <c r="CP67" i="1" s="1"/>
  <c r="T68" i="1"/>
  <c r="I386" i="6"/>
  <c r="J386" i="6" s="1"/>
  <c r="C655" i="6"/>
  <c r="H13" i="8"/>
  <c r="H25" i="8"/>
  <c r="F32" i="8"/>
  <c r="E28" i="8"/>
  <c r="I609" i="6"/>
  <c r="D393" i="9"/>
  <c r="D400" i="9"/>
  <c r="C403" i="9"/>
  <c r="C410" i="9"/>
  <c r="C414" i="9"/>
  <c r="C405" i="9"/>
  <c r="F290" i="9"/>
  <c r="F433" i="9" s="1"/>
  <c r="F286" i="9"/>
  <c r="F285" i="9"/>
  <c r="F282" i="9"/>
  <c r="F279" i="9"/>
  <c r="F277" i="9"/>
  <c r="F420" i="9" s="1"/>
  <c r="C466" i="9"/>
  <c r="B350" i="9"/>
  <c r="D345" i="9"/>
  <c r="D365" i="9"/>
  <c r="D360" i="9"/>
  <c r="D340" i="9"/>
  <c r="B381" i="9"/>
  <c r="M429" i="9"/>
  <c r="AJ404" i="9"/>
  <c r="AD122" i="11"/>
  <c r="BE122" i="11"/>
  <c r="I343" i="9"/>
  <c r="I366" i="10"/>
  <c r="BK406" i="9"/>
  <c r="K92" i="13"/>
  <c r="K89" i="13"/>
  <c r="K104" i="13"/>
  <c r="N101" i="13"/>
  <c r="K96" i="13"/>
  <c r="I92" i="13"/>
  <c r="R96" i="13"/>
  <c r="O94" i="13"/>
  <c r="BP119" i="11"/>
  <c r="DH106" i="11"/>
  <c r="U108" i="11"/>
  <c r="AX113" i="11"/>
  <c r="BF114" i="11"/>
  <c r="BF121" i="11" s="1"/>
  <c r="CP115" i="11"/>
  <c r="DG108" i="11"/>
  <c r="R116" i="11"/>
  <c r="R123" i="11" s="1"/>
  <c r="AX116" i="11"/>
  <c r="BN109" i="11"/>
  <c r="CD109" i="11"/>
  <c r="CD123" i="11" s="1"/>
  <c r="E112" i="11"/>
  <c r="E119" i="11" s="1"/>
  <c r="AZ113" i="11"/>
  <c r="AZ120" i="11" s="1"/>
  <c r="BT114" i="11"/>
  <c r="BG119" i="11"/>
  <c r="CQ119" i="11"/>
  <c r="CO109" i="11"/>
  <c r="Y114" i="11"/>
  <c r="AO107" i="11"/>
  <c r="BU107" i="11"/>
  <c r="BU121" i="11" s="1"/>
  <c r="I339" i="9"/>
  <c r="I379" i="9" s="1"/>
  <c r="D71" i="2"/>
  <c r="BO29" i="2"/>
  <c r="BO43" i="2" s="1"/>
  <c r="BO27" i="2"/>
  <c r="BO41" i="2" s="1"/>
  <c r="AZ13" i="2"/>
  <c r="AV56" i="2"/>
  <c r="AV70" i="2" s="1"/>
  <c r="BN68" i="2"/>
  <c r="BH53" i="2"/>
  <c r="BH67" i="2" s="1"/>
  <c r="B104" i="4"/>
  <c r="C97" i="4"/>
  <c r="D105" i="4"/>
  <c r="E104" i="4"/>
  <c r="F104" i="4"/>
  <c r="H78" i="4"/>
  <c r="G148" i="4"/>
  <c r="G149" i="4"/>
  <c r="BL88" i="4"/>
  <c r="BL101" i="4" s="1"/>
  <c r="AX159" i="4"/>
  <c r="AX158" i="4"/>
  <c r="BJ86" i="4"/>
  <c r="AY65" i="4"/>
  <c r="AY124" i="4"/>
  <c r="BC19" i="4"/>
  <c r="AY123" i="4"/>
  <c r="BK118" i="4"/>
  <c r="BH110" i="4"/>
  <c r="BH52" i="4"/>
  <c r="CW15" i="1"/>
  <c r="CQ58" i="1"/>
  <c r="I204" i="6"/>
  <c r="J204" i="6" s="1"/>
  <c r="I196" i="6"/>
  <c r="J196" i="6" s="1"/>
  <c r="I208" i="6"/>
  <c r="J208" i="6" s="1"/>
  <c r="I225" i="6"/>
  <c r="J225" i="6" s="1"/>
  <c r="I221" i="6"/>
  <c r="J221" i="6" s="1"/>
  <c r="I220" i="6"/>
  <c r="J220" i="6" s="1"/>
  <c r="I232" i="6"/>
  <c r="J232" i="6" s="1"/>
  <c r="I228" i="6"/>
  <c r="J228" i="6" s="1"/>
  <c r="F636" i="6"/>
  <c r="I579" i="6"/>
  <c r="J579" i="6" s="1"/>
  <c r="G653" i="6"/>
  <c r="F650" i="6"/>
  <c r="I650" i="6" s="1"/>
  <c r="J650" i="6" s="1"/>
  <c r="E647" i="6"/>
  <c r="I647" i="6" s="1"/>
  <c r="J647" i="6" s="1"/>
  <c r="E11" i="8"/>
  <c r="H674" i="6"/>
  <c r="H670" i="6"/>
  <c r="E664" i="6"/>
  <c r="C368" i="9"/>
  <c r="C348" i="9"/>
  <c r="C388" i="9" s="1"/>
  <c r="AT384" i="9"/>
  <c r="N441" i="9"/>
  <c r="N461" i="9"/>
  <c r="N440" i="9"/>
  <c r="N460" i="9"/>
  <c r="K457" i="9"/>
  <c r="K437" i="9"/>
  <c r="BG412" i="9"/>
  <c r="BG410" i="9"/>
  <c r="M403" i="9"/>
  <c r="M423" i="9"/>
  <c r="BG401" i="9"/>
  <c r="AM381" i="9"/>
  <c r="V379" i="9"/>
  <c r="O339" i="9"/>
  <c r="O359" i="9"/>
  <c r="O379" i="9" s="1"/>
  <c r="AN393" i="9"/>
  <c r="AF393" i="9"/>
  <c r="M96" i="13"/>
  <c r="G61" i="5"/>
  <c r="I90" i="13"/>
  <c r="I89" i="13"/>
  <c r="I96" i="13"/>
  <c r="P88" i="13"/>
  <c r="Q89" i="13"/>
  <c r="S106" i="11"/>
  <c r="V106" i="11"/>
  <c r="AB114" i="11"/>
  <c r="AL113" i="11"/>
  <c r="BB113" i="11"/>
  <c r="BR113" i="11"/>
  <c r="BR120" i="11" s="1"/>
  <c r="CR116" i="11"/>
  <c r="CR123" i="11" s="1"/>
  <c r="U107" i="11"/>
  <c r="U121" i="11" s="1"/>
  <c r="AS107" i="11"/>
  <c r="AG109" i="11"/>
  <c r="BO113" i="11"/>
  <c r="CX113" i="11"/>
  <c r="AA107" i="11"/>
  <c r="AA121" i="11" s="1"/>
  <c r="BY115" i="11"/>
  <c r="BY122" i="11" s="1"/>
  <c r="DH115" i="11"/>
  <c r="DH122" i="11" s="1"/>
  <c r="CX116" i="11"/>
  <c r="D113" i="11"/>
  <c r="DB113" i="11"/>
  <c r="AC114" i="11"/>
  <c r="AC121" i="11" s="1"/>
  <c r="AS114" i="11"/>
  <c r="AO116" i="11"/>
  <c r="BU116" i="11"/>
  <c r="CK116" i="11"/>
  <c r="CK123" i="11" s="1"/>
  <c r="AP67" i="2"/>
  <c r="BF25" i="2"/>
  <c r="BF39" i="2" s="1"/>
  <c r="K101" i="4"/>
  <c r="K105" i="4"/>
  <c r="L104" i="4"/>
  <c r="M104" i="4"/>
  <c r="N101" i="4"/>
  <c r="O101" i="4"/>
  <c r="O96" i="4"/>
  <c r="O105" i="4"/>
  <c r="P104" i="4"/>
  <c r="Q104" i="4"/>
  <c r="R101" i="4"/>
  <c r="S101" i="4"/>
  <c r="S105" i="4"/>
  <c r="T104" i="4"/>
  <c r="U104" i="4"/>
  <c r="V101" i="4"/>
  <c r="W101" i="4"/>
  <c r="W105" i="4"/>
  <c r="X104" i="4"/>
  <c r="Y104" i="4"/>
  <c r="Z101" i="4"/>
  <c r="AA101" i="4"/>
  <c r="AA105" i="4"/>
  <c r="AB104" i="4"/>
  <c r="AC104" i="4"/>
  <c r="AD101" i="4"/>
  <c r="AE101" i="4"/>
  <c r="AE105" i="4"/>
  <c r="AF104" i="4"/>
  <c r="AG104" i="4"/>
  <c r="AH101" i="4"/>
  <c r="AI101" i="4"/>
  <c r="AI105" i="4"/>
  <c r="AJ104" i="4"/>
  <c r="AK104" i="4"/>
  <c r="AL101" i="4"/>
  <c r="AM101" i="4"/>
  <c r="AM96" i="4"/>
  <c r="AM105" i="4"/>
  <c r="AN104" i="4"/>
  <c r="AO104" i="4"/>
  <c r="AP101" i="4"/>
  <c r="AQ101" i="4"/>
  <c r="AQ105" i="4"/>
  <c r="AR104" i="4"/>
  <c r="AS104" i="4"/>
  <c r="AS98" i="4"/>
  <c r="AT101" i="4"/>
  <c r="AU101" i="4"/>
  <c r="AU105" i="4"/>
  <c r="I88" i="4"/>
  <c r="AY127" i="4"/>
  <c r="AY157" i="4"/>
  <c r="AM68" i="1"/>
  <c r="J401" i="6"/>
  <c r="I409" i="6"/>
  <c r="F661" i="6"/>
  <c r="D666" i="6"/>
  <c r="C413" i="9"/>
  <c r="J85" i="9"/>
  <c r="J252" i="9" s="1"/>
  <c r="H85" i="9"/>
  <c r="H252" i="9" s="1"/>
  <c r="B422" i="9"/>
  <c r="B402" i="9"/>
  <c r="B409" i="9"/>
  <c r="F293" i="9"/>
  <c r="V394" i="9"/>
  <c r="W384" i="9"/>
  <c r="AJ380" i="9"/>
  <c r="L380" i="9"/>
  <c r="AN437" i="9"/>
  <c r="N433" i="9"/>
  <c r="N453" i="9"/>
  <c r="Q435" i="9"/>
  <c r="Q415" i="9"/>
  <c r="W361" i="9"/>
  <c r="W341" i="9"/>
  <c r="O381" i="9"/>
  <c r="BG340" i="9"/>
  <c r="BG380" i="9" s="1"/>
  <c r="CX107" i="11"/>
  <c r="L13" i="1"/>
  <c r="F69" i="1"/>
  <c r="M64" i="2"/>
  <c r="P68" i="2"/>
  <c r="AM63" i="2"/>
  <c r="AU64" i="2"/>
  <c r="AJ67" i="2"/>
  <c r="AM70" i="2"/>
  <c r="AB72" i="2"/>
  <c r="I27" i="2"/>
  <c r="I41" i="2" s="1"/>
  <c r="BM24" i="2"/>
  <c r="BM38" i="2" s="1"/>
  <c r="BN23" i="2"/>
  <c r="BN37" i="2" s="1"/>
  <c r="AV22" i="2"/>
  <c r="AV36" i="2" s="1"/>
  <c r="BK20" i="2"/>
  <c r="BK34" i="2" s="1"/>
  <c r="B103" i="4"/>
  <c r="E103" i="4"/>
  <c r="E105" i="4"/>
  <c r="F103" i="4"/>
  <c r="J3" i="4"/>
  <c r="G163" i="4"/>
  <c r="BL90" i="4"/>
  <c r="BJ87" i="4"/>
  <c r="BJ159" i="4"/>
  <c r="BA41" i="4"/>
  <c r="BA159" i="4" s="1"/>
  <c r="AW159" i="4"/>
  <c r="BD38" i="4"/>
  <c r="AW143" i="4"/>
  <c r="AV80" i="4"/>
  <c r="BN131" i="4"/>
  <c r="BF73" i="4"/>
  <c r="BM73" i="4"/>
  <c r="BL128" i="4"/>
  <c r="BL58" i="4"/>
  <c r="BJ55" i="4"/>
  <c r="AY55" i="4"/>
  <c r="BK54" i="4"/>
  <c r="AY113" i="4"/>
  <c r="BF110" i="4"/>
  <c r="BF108" i="4"/>
  <c r="DC70" i="1"/>
  <c r="D66" i="1"/>
  <c r="AX72" i="1"/>
  <c r="AP72" i="1"/>
  <c r="AH72" i="1"/>
  <c r="R72" i="1"/>
  <c r="BF71" i="1"/>
  <c r="AI71" i="1"/>
  <c r="CH69" i="1"/>
  <c r="BC70" i="1"/>
  <c r="AU70" i="1"/>
  <c r="CB68" i="1"/>
  <c r="BU68" i="1"/>
  <c r="BM68" i="1"/>
  <c r="BE68" i="1"/>
  <c r="AW68" i="1"/>
  <c r="AO68" i="1"/>
  <c r="CA67" i="1"/>
  <c r="AN67" i="1"/>
  <c r="H646" i="6"/>
  <c r="E639" i="6"/>
  <c r="B638" i="6"/>
  <c r="G648" i="6"/>
  <c r="F647" i="6"/>
  <c r="B685" i="6"/>
  <c r="B693" i="6"/>
  <c r="G13" i="8"/>
  <c r="C16" i="8"/>
  <c r="H26" i="8"/>
  <c r="C32" i="8"/>
  <c r="G34" i="8"/>
  <c r="B36" i="8"/>
  <c r="E41" i="8"/>
  <c r="C11" i="8"/>
  <c r="H667" i="6"/>
  <c r="D673" i="6"/>
  <c r="B661" i="6"/>
  <c r="I408" i="6"/>
  <c r="H662" i="6"/>
  <c r="C420" i="9"/>
  <c r="C427" i="9"/>
  <c r="D449" i="9"/>
  <c r="T437" i="9"/>
  <c r="AP381" i="9"/>
  <c r="T442" i="9"/>
  <c r="T423" i="9"/>
  <c r="L423" i="9"/>
  <c r="AC417" i="9"/>
  <c r="R415" i="9"/>
  <c r="BI414" i="9"/>
  <c r="S413" i="9"/>
  <c r="AB410" i="9"/>
  <c r="AQ408" i="9"/>
  <c r="AN405" i="9"/>
  <c r="R375" i="9"/>
  <c r="BE366" i="9"/>
  <c r="AJ342" i="9"/>
  <c r="AJ362" i="9"/>
  <c r="AJ382" i="9" s="1"/>
  <c r="T362" i="9"/>
  <c r="T342" i="9"/>
  <c r="U456" i="9"/>
  <c r="AH448" i="9"/>
  <c r="BB77" i="9"/>
  <c r="AX244" i="9"/>
  <c r="BG250" i="9"/>
  <c r="BG413" i="9" s="1"/>
  <c r="BO250" i="9"/>
  <c r="BB87" i="9"/>
  <c r="BB254" i="9" s="1"/>
  <c r="AX254" i="9"/>
  <c r="AX417" i="9" s="1"/>
  <c r="BE261" i="9"/>
  <c r="BE262" i="9"/>
  <c r="BE405" i="9" s="1"/>
  <c r="BE264" i="9"/>
  <c r="BE271" i="9"/>
  <c r="BE257" i="9"/>
  <c r="BE400" i="9" s="1"/>
  <c r="BE269" i="9"/>
  <c r="BE412" i="9" s="1"/>
  <c r="BE273" i="9"/>
  <c r="BE416" i="9" s="1"/>
  <c r="BE263" i="9"/>
  <c r="BE406" i="9" s="1"/>
  <c r="BE267" i="9"/>
  <c r="BE410" i="9" s="1"/>
  <c r="BE274" i="9"/>
  <c r="BE258" i="9"/>
  <c r="BE401" i="9" s="1"/>
  <c r="BE266" i="9"/>
  <c r="BE429" i="9" s="1"/>
  <c r="BE280" i="9"/>
  <c r="BE423" i="9" s="1"/>
  <c r="BE288" i="9"/>
  <c r="BE293" i="9"/>
  <c r="BE456" i="9" s="1"/>
  <c r="BE278" i="9"/>
  <c r="BE421" i="9" s="1"/>
  <c r="BE283" i="9"/>
  <c r="BE446" i="9" s="1"/>
  <c r="BE284" i="9"/>
  <c r="BE289" i="9"/>
  <c r="BE290" i="9"/>
  <c r="BE282" i="9"/>
  <c r="BE425" i="9" s="1"/>
  <c r="BE285" i="9"/>
  <c r="BE291" i="9"/>
  <c r="BE434" i="9" s="1"/>
  <c r="BE294" i="9"/>
  <c r="BE277" i="9"/>
  <c r="BF302" i="9"/>
  <c r="BF445" i="9" s="1"/>
  <c r="BF311" i="9"/>
  <c r="BF310" i="9"/>
  <c r="BF304" i="9"/>
  <c r="BG325" i="9"/>
  <c r="BG468" i="9" s="1"/>
  <c r="BG323" i="9"/>
  <c r="BG466" i="9" s="1"/>
  <c r="BG333" i="9"/>
  <c r="BG476" i="9" s="1"/>
  <c r="BG331" i="9"/>
  <c r="BG332" i="9"/>
  <c r="BG329" i="9"/>
  <c r="BG472" i="9" s="1"/>
  <c r="BG330" i="9"/>
  <c r="BG328" i="9"/>
  <c r="BG471" i="9" s="1"/>
  <c r="H197" i="10"/>
  <c r="H360" i="10" s="1"/>
  <c r="H400" i="10" s="1"/>
  <c r="H190" i="10"/>
  <c r="H353" i="10" s="1"/>
  <c r="H393" i="10" s="1"/>
  <c r="H187" i="10"/>
  <c r="H186" i="10"/>
  <c r="H181" i="10"/>
  <c r="H180" i="10"/>
  <c r="H343" i="10" s="1"/>
  <c r="H383" i="10" s="1"/>
  <c r="H191" i="10"/>
  <c r="H354" i="10" s="1"/>
  <c r="H394" i="10" s="1"/>
  <c r="H195" i="10"/>
  <c r="H182" i="10"/>
  <c r="H345" i="10" s="1"/>
  <c r="H188" i="10"/>
  <c r="H351" i="10" s="1"/>
  <c r="H391" i="10" s="1"/>
  <c r="H189" i="10"/>
  <c r="H352" i="10" s="1"/>
  <c r="H192" i="10"/>
  <c r="H196" i="10"/>
  <c r="H193" i="10"/>
  <c r="H183" i="10"/>
  <c r="H194" i="10"/>
  <c r="H357" i="10" s="1"/>
  <c r="H397" i="10" s="1"/>
  <c r="N180" i="10"/>
  <c r="DA25" i="10"/>
  <c r="N188" i="10"/>
  <c r="N195" i="10"/>
  <c r="N181" i="10"/>
  <c r="N184" i="10"/>
  <c r="N186" i="10"/>
  <c r="N193" i="10"/>
  <c r="N197" i="10"/>
  <c r="N194" i="10"/>
  <c r="N192" i="10"/>
  <c r="N183" i="10"/>
  <c r="N182" i="10"/>
  <c r="AH64" i="2"/>
  <c r="AP66" i="2"/>
  <c r="W66" i="2"/>
  <c r="AB68" i="2"/>
  <c r="AS70" i="2"/>
  <c r="BJ26" i="2"/>
  <c r="BJ40" i="2" s="1"/>
  <c r="K98" i="4"/>
  <c r="L103" i="4"/>
  <c r="L105" i="4"/>
  <c r="M103" i="4"/>
  <c r="O98" i="4"/>
  <c r="P103" i="4"/>
  <c r="P105" i="4"/>
  <c r="Q103" i="4"/>
  <c r="T103" i="4"/>
  <c r="T105" i="4"/>
  <c r="U103" i="4"/>
  <c r="X103" i="4"/>
  <c r="X105" i="4"/>
  <c r="Y103" i="4"/>
  <c r="AB103" i="4"/>
  <c r="AB105" i="4"/>
  <c r="AC103" i="4"/>
  <c r="AF103" i="4"/>
  <c r="AF105" i="4"/>
  <c r="AG103" i="4"/>
  <c r="AJ103" i="4"/>
  <c r="AJ105" i="4"/>
  <c r="AK103" i="4"/>
  <c r="AN103" i="4"/>
  <c r="AN105" i="4"/>
  <c r="AO103" i="4"/>
  <c r="AR103" i="4"/>
  <c r="AR105" i="4"/>
  <c r="AS103" i="4"/>
  <c r="G144" i="4"/>
  <c r="BG145" i="4"/>
  <c r="BG159" i="4"/>
  <c r="BG144" i="4"/>
  <c r="BN84" i="4"/>
  <c r="BN157" i="4"/>
  <c r="BI111" i="4"/>
  <c r="DJ67" i="1"/>
  <c r="DC24" i="1"/>
  <c r="DC38" i="1" s="1"/>
  <c r="BZ70" i="1"/>
  <c r="BR70" i="1"/>
  <c r="BJ70" i="1"/>
  <c r="BC71" i="1"/>
  <c r="M69" i="1"/>
  <c r="BR68" i="1"/>
  <c r="AL68" i="1"/>
  <c r="CL67" i="1"/>
  <c r="BK66" i="1"/>
  <c r="W66" i="1"/>
  <c r="N66" i="1"/>
  <c r="S65" i="1"/>
  <c r="I584" i="6"/>
  <c r="J584" i="6" s="1"/>
  <c r="F7" i="8"/>
  <c r="F11" i="8"/>
  <c r="G24" i="8"/>
  <c r="G28" i="8"/>
  <c r="H33" i="8"/>
  <c r="B55" i="8"/>
  <c r="E19" i="8"/>
  <c r="E25" i="8"/>
  <c r="E38" i="8"/>
  <c r="D649" i="6"/>
  <c r="C675" i="6"/>
  <c r="B660" i="6"/>
  <c r="C464" i="9"/>
  <c r="F350" i="9"/>
  <c r="C370" i="9"/>
  <c r="AN385" i="9"/>
  <c r="AK393" i="9"/>
  <c r="AB390" i="9"/>
  <c r="N448" i="9"/>
  <c r="N447" i="9"/>
  <c r="Q411" i="9"/>
  <c r="Q431" i="9"/>
  <c r="AX407" i="9"/>
  <c r="AB404" i="9"/>
  <c r="N422" i="9"/>
  <c r="N402" i="9"/>
  <c r="S420" i="9"/>
  <c r="S400" i="9"/>
  <c r="BM369" i="9"/>
  <c r="BM389" i="9" s="1"/>
  <c r="BM359" i="9"/>
  <c r="AT359" i="9"/>
  <c r="AT379" i="9" s="1"/>
  <c r="AE379" i="9"/>
  <c r="AO388" i="9"/>
  <c r="R388" i="9"/>
  <c r="V343" i="9"/>
  <c r="V383" i="9" s="1"/>
  <c r="V363" i="9"/>
  <c r="CT116" i="11"/>
  <c r="C70" i="1"/>
  <c r="AO62" i="2"/>
  <c r="AD63" i="2"/>
  <c r="AI71" i="2"/>
  <c r="AQ73" i="2"/>
  <c r="AU73" i="2"/>
  <c r="AY66" i="2"/>
  <c r="C103" i="4"/>
  <c r="C105" i="4"/>
  <c r="D103" i="4"/>
  <c r="I140" i="4"/>
  <c r="BN139" i="4"/>
  <c r="AZ122" i="4"/>
  <c r="DD71" i="1"/>
  <c r="BJ72" i="1"/>
  <c r="CG70" i="1"/>
  <c r="BI70" i="1"/>
  <c r="BB70" i="1"/>
  <c r="AV70" i="1"/>
  <c r="T70" i="1"/>
  <c r="CL68" i="1"/>
  <c r="BI68" i="1"/>
  <c r="BA68" i="1"/>
  <c r="AS68" i="1"/>
  <c r="AD68" i="1"/>
  <c r="BG67" i="1"/>
  <c r="AQ67" i="1"/>
  <c r="CI66" i="1"/>
  <c r="G644" i="6"/>
  <c r="H642" i="6"/>
  <c r="F641" i="6"/>
  <c r="I641" i="6" s="1"/>
  <c r="J641" i="6" s="1"/>
  <c r="G637" i="6"/>
  <c r="I637" i="6" s="1"/>
  <c r="J637" i="6" s="1"/>
  <c r="B637" i="6"/>
  <c r="B679" i="6"/>
  <c r="B687" i="6"/>
  <c r="B9" i="8"/>
  <c r="H16" i="8"/>
  <c r="C26" i="8"/>
  <c r="B34" i="8"/>
  <c r="B27" i="8"/>
  <c r="D642" i="6"/>
  <c r="D646" i="6"/>
  <c r="D650" i="6"/>
  <c r="C671" i="6"/>
  <c r="G671" i="6"/>
  <c r="F670" i="6"/>
  <c r="E672" i="6"/>
  <c r="E668" i="6"/>
  <c r="F666" i="6"/>
  <c r="B411" i="9"/>
  <c r="D412" i="9"/>
  <c r="B415" i="9"/>
  <c r="B421" i="9"/>
  <c r="E454" i="9"/>
  <c r="B436" i="9"/>
  <c r="B462" i="9"/>
  <c r="G347" i="9"/>
  <c r="AX451" i="9"/>
  <c r="M449" i="9"/>
  <c r="K433" i="9"/>
  <c r="K453" i="9"/>
  <c r="AD451" i="9"/>
  <c r="AO423" i="9"/>
  <c r="BE408" i="9"/>
  <c r="K425" i="9"/>
  <c r="K405" i="9"/>
  <c r="R403" i="9"/>
  <c r="X411" i="9"/>
  <c r="AH371" i="9"/>
  <c r="Z371" i="9"/>
  <c r="R371" i="9"/>
  <c r="R391" i="9" s="1"/>
  <c r="AN352" i="9"/>
  <c r="AN372" i="9"/>
  <c r="AG345" i="9"/>
  <c r="AG365" i="9"/>
  <c r="G419" i="10"/>
  <c r="K233" i="10"/>
  <c r="L64" i="10"/>
  <c r="J6" i="2"/>
  <c r="J50" i="2" s="1"/>
  <c r="J64" i="2" s="1"/>
  <c r="E69" i="2"/>
  <c r="N63" i="2"/>
  <c r="O66" i="2"/>
  <c r="AE69" i="2"/>
  <c r="AX23" i="2"/>
  <c r="AX37" i="2" s="1"/>
  <c r="K104" i="4"/>
  <c r="L101" i="4"/>
  <c r="M101" i="4"/>
  <c r="M105" i="4"/>
  <c r="N104" i="4"/>
  <c r="O104" i="4"/>
  <c r="P101" i="4"/>
  <c r="Q101" i="4"/>
  <c r="Q105" i="4"/>
  <c r="R104" i="4"/>
  <c r="S104" i="4"/>
  <c r="T101" i="4"/>
  <c r="U101" i="4"/>
  <c r="U105" i="4"/>
  <c r="V104" i="4"/>
  <c r="W104" i="4"/>
  <c r="X101" i="4"/>
  <c r="Y101" i="4"/>
  <c r="Y105" i="4"/>
  <c r="Z104" i="4"/>
  <c r="AA104" i="4"/>
  <c r="AB101" i="4"/>
  <c r="AC101" i="4"/>
  <c r="AC105" i="4"/>
  <c r="AD104" i="4"/>
  <c r="AE104" i="4"/>
  <c r="AF101" i="4"/>
  <c r="AG101" i="4"/>
  <c r="AG105" i="4"/>
  <c r="AH104" i="4"/>
  <c r="AI104" i="4"/>
  <c r="AJ101" i="4"/>
  <c r="AK101" i="4"/>
  <c r="AK105" i="4"/>
  <c r="AL104" i="4"/>
  <c r="AM104" i="4"/>
  <c r="AN101" i="4"/>
  <c r="AO101" i="4"/>
  <c r="AO105" i="4"/>
  <c r="AP104" i="4"/>
  <c r="AQ104" i="4"/>
  <c r="AR101" i="4"/>
  <c r="AS101" i="4"/>
  <c r="AS105" i="4"/>
  <c r="AT104" i="4"/>
  <c r="AU104" i="4"/>
  <c r="I124" i="4"/>
  <c r="BH50" i="4"/>
  <c r="BH163" i="4"/>
  <c r="BL83" i="4"/>
  <c r="BN82" i="4"/>
  <c r="BE139" i="4"/>
  <c r="AY158" i="4"/>
  <c r="BK138" i="4"/>
  <c r="BH68" i="4"/>
  <c r="BG121" i="4"/>
  <c r="BH59" i="4"/>
  <c r="BO111" i="4"/>
  <c r="CM29" i="1"/>
  <c r="CM43" i="1" s="1"/>
  <c r="AL71" i="1"/>
  <c r="BX70" i="1"/>
  <c r="CC69" i="1"/>
  <c r="BV69" i="1"/>
  <c r="BN69" i="1"/>
  <c r="AX69" i="1"/>
  <c r="AP69" i="1"/>
  <c r="AH69" i="1"/>
  <c r="Z70" i="1"/>
  <c r="CD67" i="1"/>
  <c r="AI67" i="1"/>
  <c r="Q67" i="1"/>
  <c r="BZ66" i="1"/>
  <c r="AK66" i="1"/>
  <c r="AC66" i="1"/>
  <c r="BP65" i="1"/>
  <c r="BG65" i="1"/>
  <c r="G642" i="6"/>
  <c r="B642" i="6"/>
  <c r="E653" i="6"/>
  <c r="H650" i="6"/>
  <c r="C5" i="8"/>
  <c r="C13" i="8"/>
  <c r="B17" i="8"/>
  <c r="B21" i="8"/>
  <c r="G23" i="8"/>
  <c r="B29" i="8"/>
  <c r="B33" i="8"/>
  <c r="C38" i="8"/>
  <c r="G16" i="8"/>
  <c r="D25" i="8"/>
  <c r="C670" i="6"/>
  <c r="I670" i="6" s="1"/>
  <c r="J670" i="6" s="1"/>
  <c r="H672" i="6"/>
  <c r="H668" i="6"/>
  <c r="D674" i="6"/>
  <c r="D670" i="6"/>
  <c r="D660" i="6"/>
  <c r="B430" i="9"/>
  <c r="B437" i="9"/>
  <c r="D447" i="9"/>
  <c r="Z383" i="9"/>
  <c r="U381" i="9"/>
  <c r="W427" i="9"/>
  <c r="O447" i="9"/>
  <c r="O427" i="9"/>
  <c r="BH423" i="9"/>
  <c r="M417" i="9"/>
  <c r="AH415" i="9"/>
  <c r="O429" i="9"/>
  <c r="O409" i="9"/>
  <c r="AH393" i="9"/>
  <c r="BM372" i="9"/>
  <c r="BM392" i="9" s="1"/>
  <c r="BM360" i="9"/>
  <c r="AT375" i="9"/>
  <c r="AT355" i="9"/>
  <c r="V375" i="9"/>
  <c r="V355" i="9"/>
  <c r="V395" i="9" s="1"/>
  <c r="N355" i="9"/>
  <c r="N375" i="9"/>
  <c r="AE392" i="9"/>
  <c r="AI455" i="9"/>
  <c r="AV453" i="9"/>
  <c r="C412" i="9"/>
  <c r="C416" i="9"/>
  <c r="D431" i="9"/>
  <c r="B447" i="9"/>
  <c r="E428" i="9"/>
  <c r="C455" i="9"/>
  <c r="C470" i="9"/>
  <c r="C474" i="9"/>
  <c r="B349" i="9"/>
  <c r="B341" i="9"/>
  <c r="G355" i="9"/>
  <c r="E347" i="9"/>
  <c r="E387" i="9" s="1"/>
  <c r="C346" i="9"/>
  <c r="C386" i="9" s="1"/>
  <c r="C342" i="9"/>
  <c r="F340" i="9"/>
  <c r="F380" i="9" s="1"/>
  <c r="D339" i="9"/>
  <c r="D379" i="9" s="1"/>
  <c r="D376" i="9"/>
  <c r="E373" i="9"/>
  <c r="E393" i="9" s="1"/>
  <c r="C372" i="9"/>
  <c r="F367" i="9"/>
  <c r="F341" i="9"/>
  <c r="F369" i="9"/>
  <c r="F389" i="9" s="1"/>
  <c r="F366" i="9"/>
  <c r="F363" i="9"/>
  <c r="F383" i="9" s="1"/>
  <c r="D362" i="9"/>
  <c r="AM393" i="9"/>
  <c r="M392" i="9"/>
  <c r="AX396" i="9"/>
  <c r="U392" i="9"/>
  <c r="T452" i="9"/>
  <c r="R451" i="9"/>
  <c r="R443" i="9"/>
  <c r="L437" i="9"/>
  <c r="AP430" i="9"/>
  <c r="AL429" i="9"/>
  <c r="AN428" i="9"/>
  <c r="AF447" i="9"/>
  <c r="AI424" i="9"/>
  <c r="BG417" i="9"/>
  <c r="AD417" i="9"/>
  <c r="X415" i="9"/>
  <c r="O410" i="9"/>
  <c r="AF408" i="9"/>
  <c r="AA407" i="9"/>
  <c r="AB406" i="9"/>
  <c r="O404" i="9"/>
  <c r="Q400" i="9"/>
  <c r="I254" i="9"/>
  <c r="V416" i="9"/>
  <c r="AJ412" i="9"/>
  <c r="AA406" i="9"/>
  <c r="M402" i="9"/>
  <c r="AO376" i="9"/>
  <c r="P374" i="9"/>
  <c r="AE373" i="9"/>
  <c r="AE393" i="9" s="1"/>
  <c r="W373" i="9"/>
  <c r="O373" i="9"/>
  <c r="BI364" i="9"/>
  <c r="AW297" i="9"/>
  <c r="AW440" i="9" s="1"/>
  <c r="E368" i="10"/>
  <c r="G439" i="10"/>
  <c r="DJ98" i="11"/>
  <c r="DJ100" i="11"/>
  <c r="DJ138" i="11" s="1"/>
  <c r="CS50" i="11"/>
  <c r="CM100" i="11"/>
  <c r="AI131" i="11"/>
  <c r="C477" i="9"/>
  <c r="C350" i="9"/>
  <c r="D363" i="9"/>
  <c r="AO396" i="9"/>
  <c r="AN394" i="9"/>
  <c r="AL384" i="9"/>
  <c r="AX446" i="9"/>
  <c r="AA435" i="9"/>
  <c r="AO434" i="9"/>
  <c r="AD445" i="9"/>
  <c r="Y413" i="9"/>
  <c r="AJ422" i="9"/>
  <c r="AQ409" i="9"/>
  <c r="AN404" i="9"/>
  <c r="AF404" i="9"/>
  <c r="N394" i="9"/>
  <c r="BM370" i="9"/>
  <c r="AP364" i="9"/>
  <c r="AP384" i="9" s="1"/>
  <c r="AB369" i="9"/>
  <c r="AB389" i="9" s="1"/>
  <c r="T369" i="9"/>
  <c r="T389" i="9" s="1"/>
  <c r="AT356" i="9"/>
  <c r="AT396" i="9" s="1"/>
  <c r="AL356" i="9"/>
  <c r="K450" i="9"/>
  <c r="M456" i="9"/>
  <c r="AC301" i="9"/>
  <c r="G370" i="10"/>
  <c r="H342" i="9"/>
  <c r="G349" i="9"/>
  <c r="D344" i="9"/>
  <c r="C366" i="9"/>
  <c r="F364" i="9"/>
  <c r="F384" i="9" s="1"/>
  <c r="P395" i="9"/>
  <c r="AG387" i="9"/>
  <c r="AD396" i="9"/>
  <c r="AM394" i="9"/>
  <c r="AM390" i="9"/>
  <c r="Y390" i="9"/>
  <c r="Q388" i="9"/>
  <c r="S453" i="9"/>
  <c r="Q452" i="9"/>
  <c r="T450" i="9"/>
  <c r="S447" i="9"/>
  <c r="R441" i="9"/>
  <c r="BI424" i="9"/>
  <c r="AD443" i="9"/>
  <c r="P422" i="9"/>
  <c r="AH436" i="9"/>
  <c r="AF415" i="9"/>
  <c r="T432" i="9"/>
  <c r="T410" i="9"/>
  <c r="L410" i="9"/>
  <c r="AN408" i="9"/>
  <c r="AK395" i="9"/>
  <c r="AF372" i="9"/>
  <c r="AF392" i="9" s="1"/>
  <c r="Z364" i="9"/>
  <c r="Z384" i="9" s="1"/>
  <c r="R364" i="9"/>
  <c r="R384" i="9" s="1"/>
  <c r="AT363" i="9"/>
  <c r="AL363" i="9"/>
  <c r="AD363" i="9"/>
  <c r="AR354" i="9"/>
  <c r="AR394" i="9" s="1"/>
  <c r="AB354" i="9"/>
  <c r="T354" i="9"/>
  <c r="L354" i="9"/>
  <c r="BA80" i="9"/>
  <c r="BA247" i="9" s="1"/>
  <c r="AW247" i="9"/>
  <c r="AW410" i="9" s="1"/>
  <c r="AV268" i="9"/>
  <c r="AV411" i="9" s="1"/>
  <c r="AV274" i="9"/>
  <c r="AZ111" i="9"/>
  <c r="AV281" i="9"/>
  <c r="AV294" i="9"/>
  <c r="AW300" i="9"/>
  <c r="AW463" i="9" s="1"/>
  <c r="AW305" i="9"/>
  <c r="AW448" i="9" s="1"/>
  <c r="AW302" i="9"/>
  <c r="AW445" i="9" s="1"/>
  <c r="AW306" i="9"/>
  <c r="AW449" i="9" s="1"/>
  <c r="AW320" i="9"/>
  <c r="AW326" i="9"/>
  <c r="AW469" i="9" s="1"/>
  <c r="AW318" i="9"/>
  <c r="AW332" i="9"/>
  <c r="AW475" i="9" s="1"/>
  <c r="L40" i="10"/>
  <c r="G358" i="10"/>
  <c r="G398" i="10" s="1"/>
  <c r="G378" i="10"/>
  <c r="C467" i="9"/>
  <c r="C476" i="9"/>
  <c r="D477" i="9"/>
  <c r="F352" i="9"/>
  <c r="E341" i="9"/>
  <c r="AB396" i="9"/>
  <c r="AI387" i="9"/>
  <c r="V387" i="9"/>
  <c r="Z381" i="9"/>
  <c r="AO380" i="9"/>
  <c r="R457" i="9"/>
  <c r="Q449" i="9"/>
  <c r="Q441" i="9"/>
  <c r="Q440" i="9"/>
  <c r="W434" i="9"/>
  <c r="W422" i="9"/>
  <c r="AF411" i="9"/>
  <c r="AA408" i="9"/>
  <c r="AI427" i="9"/>
  <c r="M405" i="9"/>
  <c r="AQ404" i="9"/>
  <c r="V410" i="9"/>
  <c r="AT370" i="9"/>
  <c r="AT390" i="9" s="1"/>
  <c r="AD370" i="9"/>
  <c r="W367" i="9"/>
  <c r="W387" i="9" s="1"/>
  <c r="AQ386" i="9"/>
  <c r="AI386" i="9"/>
  <c r="AA386" i="9"/>
  <c r="S386" i="9"/>
  <c r="K386" i="9"/>
  <c r="AE367" i="9"/>
  <c r="AE387" i="9" s="1"/>
  <c r="AD365" i="9"/>
  <c r="AD385" i="9" s="1"/>
  <c r="N365" i="9"/>
  <c r="AH457" i="9"/>
  <c r="AB264" i="9"/>
  <c r="AB407" i="9" s="1"/>
  <c r="AB266" i="9"/>
  <c r="AB429" i="9" s="1"/>
  <c r="AK453" i="9"/>
  <c r="BA78" i="9"/>
  <c r="BA245" i="9" s="1"/>
  <c r="AW245" i="9"/>
  <c r="AW408" i="9" s="1"/>
  <c r="BA90" i="9"/>
  <c r="AW263" i="9"/>
  <c r="BB132" i="9"/>
  <c r="AX299" i="9"/>
  <c r="AX442" i="9" s="1"/>
  <c r="AX306" i="9"/>
  <c r="AX449" i="9" s="1"/>
  <c r="BE317" i="9"/>
  <c r="BE326" i="9"/>
  <c r="BE469" i="9" s="1"/>
  <c r="BE329" i="9"/>
  <c r="BE472" i="9" s="1"/>
  <c r="BE333" i="9"/>
  <c r="BE476" i="9" s="1"/>
  <c r="E410" i="10"/>
  <c r="N446" i="9"/>
  <c r="S443" i="9"/>
  <c r="L442" i="9"/>
  <c r="O457" i="9"/>
  <c r="T433" i="9"/>
  <c r="P430" i="9"/>
  <c r="AI428" i="9"/>
  <c r="X428" i="9"/>
  <c r="AL446" i="9"/>
  <c r="AA426" i="9"/>
  <c r="AN421" i="9"/>
  <c r="K420" i="9"/>
  <c r="AL417" i="9"/>
  <c r="AA417" i="9"/>
  <c r="AA413" i="9"/>
  <c r="P412" i="9"/>
  <c r="S410" i="9"/>
  <c r="K410" i="9"/>
  <c r="AP408" i="9"/>
  <c r="AC408" i="9"/>
  <c r="S408" i="9"/>
  <c r="L428" i="9"/>
  <c r="AQ407" i="9"/>
  <c r="AP406" i="9"/>
  <c r="AF406" i="9"/>
  <c r="AT405" i="9"/>
  <c r="T405" i="9"/>
  <c r="L405" i="9"/>
  <c r="AI403" i="9"/>
  <c r="S403" i="9"/>
  <c r="K403" i="9"/>
  <c r="V402" i="9"/>
  <c r="O402" i="9"/>
  <c r="U420" i="9"/>
  <c r="AN417" i="9"/>
  <c r="AB409" i="9"/>
  <c r="AO403" i="9"/>
  <c r="Q403" i="9"/>
  <c r="AJ400" i="9"/>
  <c r="AB400" i="9"/>
  <c r="Q374" i="9"/>
  <c r="AJ372" i="9"/>
  <c r="AB372" i="9"/>
  <c r="T372" i="9"/>
  <c r="AR371" i="9"/>
  <c r="AB371" i="9"/>
  <c r="AB391" i="9" s="1"/>
  <c r="T371" i="9"/>
  <c r="T391" i="9" s="1"/>
  <c r="AR370" i="9"/>
  <c r="AJ370" i="9"/>
  <c r="AJ390" i="9" s="1"/>
  <c r="AB370" i="9"/>
  <c r="T370" i="9"/>
  <c r="L370" i="9"/>
  <c r="L390" i="9" s="1"/>
  <c r="BM368" i="9"/>
  <c r="AF368" i="9"/>
  <c r="X368" i="9"/>
  <c r="P368" i="9"/>
  <c r="AF367" i="9"/>
  <c r="AF387" i="9" s="1"/>
  <c r="P367" i="9"/>
  <c r="AY360" i="9"/>
  <c r="AY380" i="9" s="1"/>
  <c r="AG359" i="9"/>
  <c r="AG379" i="9" s="1"/>
  <c r="AG356" i="9"/>
  <c r="AG396" i="9" s="1"/>
  <c r="Y356" i="9"/>
  <c r="BN212" i="9"/>
  <c r="AK374" i="9"/>
  <c r="AK394" i="9" s="1"/>
  <c r="AC354" i="9"/>
  <c r="AC394" i="9" s="1"/>
  <c r="AR353" i="9"/>
  <c r="AR393" i="9" s="1"/>
  <c r="AC353" i="9"/>
  <c r="U353" i="9"/>
  <c r="M353" i="9"/>
  <c r="AG346" i="9"/>
  <c r="AG386" i="9" s="1"/>
  <c r="BN202" i="9"/>
  <c r="W345" i="9"/>
  <c r="W385" i="9" s="1"/>
  <c r="AK343" i="9"/>
  <c r="AC343" i="9"/>
  <c r="U343" i="9"/>
  <c r="BN196" i="9"/>
  <c r="BN339" i="9" s="1"/>
  <c r="AO314" i="9"/>
  <c r="AO457" i="9" s="1"/>
  <c r="V329" i="9"/>
  <c r="V327" i="9"/>
  <c r="AD297" i="9"/>
  <c r="AD301" i="9"/>
  <c r="AD307" i="9"/>
  <c r="AD470" i="9" s="1"/>
  <c r="AD308" i="9"/>
  <c r="AD471" i="9" s="1"/>
  <c r="AD312" i="9"/>
  <c r="AD475" i="9" s="1"/>
  <c r="AD299" i="9"/>
  <c r="AD462" i="9" s="1"/>
  <c r="AD302" i="9"/>
  <c r="AD300" i="9"/>
  <c r="AD463" i="9" s="1"/>
  <c r="AL307" i="9"/>
  <c r="AL450" i="9" s="1"/>
  <c r="AL302" i="9"/>
  <c r="AL445" i="9" s="1"/>
  <c r="AL312" i="9"/>
  <c r="AL455" i="9" s="1"/>
  <c r="AL304" i="9"/>
  <c r="AT300" i="9"/>
  <c r="AT443" i="9" s="1"/>
  <c r="AT301" i="9"/>
  <c r="AT444" i="9" s="1"/>
  <c r="AT312" i="9"/>
  <c r="AT455" i="9" s="1"/>
  <c r="AT306" i="9"/>
  <c r="AT449" i="9" s="1"/>
  <c r="AA320" i="9"/>
  <c r="AA463" i="9" s="1"/>
  <c r="AA318" i="9"/>
  <c r="AA332" i="9"/>
  <c r="AA334" i="9"/>
  <c r="AA477" i="9" s="1"/>
  <c r="AI317" i="9"/>
  <c r="AI460" i="9" s="1"/>
  <c r="AI322" i="9"/>
  <c r="AI465" i="9" s="1"/>
  <c r="AI324" i="9"/>
  <c r="AI333" i="9"/>
  <c r="AI476" i="9" s="1"/>
  <c r="AI321" i="9"/>
  <c r="AI323" i="9"/>
  <c r="AI466" i="9" s="1"/>
  <c r="AI330" i="9"/>
  <c r="AI473" i="9" s="1"/>
  <c r="AI319" i="9"/>
  <c r="AI462" i="9" s="1"/>
  <c r="AI331" i="9"/>
  <c r="AI474" i="9" s="1"/>
  <c r="AI332" i="9"/>
  <c r="AI475" i="9" s="1"/>
  <c r="AP323" i="9"/>
  <c r="AP321" i="9"/>
  <c r="AP464" i="9" s="1"/>
  <c r="AP333" i="9"/>
  <c r="AP318" i="9"/>
  <c r="AP330" i="9"/>
  <c r="AP322" i="9"/>
  <c r="AP328" i="9"/>
  <c r="AP471" i="9" s="1"/>
  <c r="AP331" i="9"/>
  <c r="AP317" i="9"/>
  <c r="AP332" i="9"/>
  <c r="BA5" i="9"/>
  <c r="AW181" i="9"/>
  <c r="AW344" i="9" s="1"/>
  <c r="AW189" i="9"/>
  <c r="AW176" i="9"/>
  <c r="AW193" i="9"/>
  <c r="AW180" i="9"/>
  <c r="AW184" i="9"/>
  <c r="AW188" i="9"/>
  <c r="AW179" i="9"/>
  <c r="AW342" i="9" s="1"/>
  <c r="AW382" i="9" s="1"/>
  <c r="AW183" i="9"/>
  <c r="AW186" i="9"/>
  <c r="AW349" i="9" s="1"/>
  <c r="AW389" i="9" s="1"/>
  <c r="AW192" i="9"/>
  <c r="BJ177" i="9"/>
  <c r="BJ340" i="9" s="1"/>
  <c r="BJ380" i="9" s="1"/>
  <c r="BJ188" i="9"/>
  <c r="BJ351" i="9" s="1"/>
  <c r="BJ391" i="9" s="1"/>
  <c r="BJ183" i="9"/>
  <c r="BJ192" i="9"/>
  <c r="BJ181" i="9"/>
  <c r="BJ344" i="9" s="1"/>
  <c r="BJ190" i="9"/>
  <c r="BJ353" i="9" s="1"/>
  <c r="BJ393" i="9" s="1"/>
  <c r="BB26" i="9"/>
  <c r="AX198" i="9"/>
  <c r="AX341" i="9" s="1"/>
  <c r="AX196" i="9"/>
  <c r="AX339" i="9" s="1"/>
  <c r="AX197" i="9"/>
  <c r="AX340" i="9" s="1"/>
  <c r="AX201" i="9"/>
  <c r="AX344" i="9" s="1"/>
  <c r="BK344" i="9"/>
  <c r="B371" i="10"/>
  <c r="F208" i="10"/>
  <c r="B404" i="10"/>
  <c r="C437" i="10"/>
  <c r="AE369" i="9"/>
  <c r="AE389" i="9" s="1"/>
  <c r="W369" i="9"/>
  <c r="O369" i="9"/>
  <c r="U367" i="9"/>
  <c r="U387" i="9" s="1"/>
  <c r="Q362" i="9"/>
  <c r="Q382" i="9" s="1"/>
  <c r="AL359" i="9"/>
  <c r="L347" i="9"/>
  <c r="BH341" i="9"/>
  <c r="BH381" i="9" s="1"/>
  <c r="AU348" i="9"/>
  <c r="AU388" i="9" s="1"/>
  <c r="P475" i="9"/>
  <c r="Y300" i="9"/>
  <c r="Y463" i="9" s="1"/>
  <c r="Y306" i="9"/>
  <c r="Y469" i="9" s="1"/>
  <c r="Y310" i="9"/>
  <c r="Y453" i="9" s="1"/>
  <c r="AG306" i="9"/>
  <c r="AG297" i="9"/>
  <c r="AG303" i="9"/>
  <c r="AG466" i="9" s="1"/>
  <c r="AG307" i="9"/>
  <c r="AG450" i="9" s="1"/>
  <c r="AG310" i="9"/>
  <c r="AG453" i="9" s="1"/>
  <c r="AG298" i="9"/>
  <c r="AG302" i="9"/>
  <c r="AG445" i="9" s="1"/>
  <c r="AO305" i="9"/>
  <c r="AO448" i="9" s="1"/>
  <c r="AO311" i="9"/>
  <c r="AO454" i="9" s="1"/>
  <c r="AO306" i="9"/>
  <c r="AO449" i="9" s="1"/>
  <c r="AO307" i="9"/>
  <c r="AO450" i="9" s="1"/>
  <c r="AO300" i="9"/>
  <c r="AO443" i="9" s="1"/>
  <c r="V326" i="9"/>
  <c r="V323" i="9"/>
  <c r="V466" i="9" s="1"/>
  <c r="V333" i="9"/>
  <c r="V476" i="9" s="1"/>
  <c r="V318" i="9"/>
  <c r="V461" i="9" s="1"/>
  <c r="V321" i="9"/>
  <c r="V332" i="9"/>
  <c r="V334" i="9"/>
  <c r="V477" i="9" s="1"/>
  <c r="V322" i="9"/>
  <c r="V465" i="9" s="1"/>
  <c r="AD330" i="9"/>
  <c r="AD317" i="9"/>
  <c r="AD324" i="9"/>
  <c r="AD467" i="9" s="1"/>
  <c r="AD329" i="9"/>
  <c r="AD472" i="9" s="1"/>
  <c r="AD332" i="9"/>
  <c r="AD334" i="9"/>
  <c r="AD319" i="9"/>
  <c r="AD322" i="9"/>
  <c r="AD465" i="9" s="1"/>
  <c r="AD325" i="9"/>
  <c r="AD326" i="9"/>
  <c r="AD331" i="9"/>
  <c r="AD474" i="9" s="1"/>
  <c r="AD333" i="9"/>
  <c r="AK323" i="9"/>
  <c r="AK466" i="9" s="1"/>
  <c r="AK322" i="9"/>
  <c r="AK465" i="9" s="1"/>
  <c r="AK331" i="9"/>
  <c r="AK332" i="9"/>
  <c r="AK334" i="9"/>
  <c r="AK319" i="9"/>
  <c r="AK320" i="9"/>
  <c r="AK330" i="9"/>
  <c r="AK473" i="9" s="1"/>
  <c r="AR328" i="9"/>
  <c r="AR471" i="9" s="1"/>
  <c r="AR324" i="9"/>
  <c r="AR467" i="9" s="1"/>
  <c r="AR329" i="9"/>
  <c r="AR472" i="9" s="1"/>
  <c r="AR325" i="9"/>
  <c r="AR468" i="9" s="1"/>
  <c r="BE179" i="9"/>
  <c r="BE182" i="9"/>
  <c r="BE191" i="9"/>
  <c r="BE178" i="9"/>
  <c r="BE181" i="9"/>
  <c r="BE188" i="9"/>
  <c r="BM181" i="9"/>
  <c r="BM184" i="9"/>
  <c r="BM189" i="9"/>
  <c r="BM180" i="9"/>
  <c r="BM188" i="9"/>
  <c r="B192" i="10"/>
  <c r="B186" i="10"/>
  <c r="B349" i="10" s="1"/>
  <c r="J121" i="10"/>
  <c r="J286" i="10" s="1"/>
  <c r="I286" i="10"/>
  <c r="I429" i="10" s="1"/>
  <c r="J129" i="10"/>
  <c r="J294" i="10" s="1"/>
  <c r="I294" i="10"/>
  <c r="I437" i="10" s="1"/>
  <c r="BZ135" i="11"/>
  <c r="BR135" i="11"/>
  <c r="BR142" i="11" s="1"/>
  <c r="V359" i="9"/>
  <c r="BL352" i="9"/>
  <c r="BL392" i="9" s="1"/>
  <c r="BH351" i="9"/>
  <c r="BH391" i="9" s="1"/>
  <c r="AA353" i="9"/>
  <c r="AA393" i="9" s="1"/>
  <c r="AX351" i="9"/>
  <c r="T383" i="9"/>
  <c r="F217" i="10"/>
  <c r="F380" i="10" s="1"/>
  <c r="F210" i="10"/>
  <c r="F373" i="10" s="1"/>
  <c r="F207" i="10"/>
  <c r="F216" i="10"/>
  <c r="F379" i="10" s="1"/>
  <c r="F203" i="10"/>
  <c r="F213" i="10"/>
  <c r="F376" i="10" s="1"/>
  <c r="F212" i="10"/>
  <c r="F375" i="10" s="1"/>
  <c r="F205" i="10"/>
  <c r="F368" i="10" s="1"/>
  <c r="F204" i="10"/>
  <c r="F214" i="10"/>
  <c r="F202" i="10"/>
  <c r="F345" i="10" s="1"/>
  <c r="F201" i="10"/>
  <c r="F215" i="10"/>
  <c r="F378" i="10" s="1"/>
  <c r="F211" i="10"/>
  <c r="CV52" i="10"/>
  <c r="CP221" i="10"/>
  <c r="CU53" i="10"/>
  <c r="CU222" i="10" s="1"/>
  <c r="CO222" i="10"/>
  <c r="CT54" i="10"/>
  <c r="CT223" i="10" s="1"/>
  <c r="CN223" i="10"/>
  <c r="CS55" i="10"/>
  <c r="CM224" i="10"/>
  <c r="CX56" i="10"/>
  <c r="CX225" i="10" s="1"/>
  <c r="CR225" i="10"/>
  <c r="CW57" i="10"/>
  <c r="CW226" i="10" s="1"/>
  <c r="CQ226" i="10"/>
  <c r="CV58" i="10"/>
  <c r="CV227" i="10" s="1"/>
  <c r="CP227" i="10"/>
  <c r="CS60" i="10"/>
  <c r="CM229" i="10"/>
  <c r="CT65" i="10"/>
  <c r="CN234" i="10"/>
  <c r="DF236" i="10"/>
  <c r="DF230" i="10"/>
  <c r="DF237" i="10"/>
  <c r="DF228" i="10"/>
  <c r="U182" i="10"/>
  <c r="U184" i="10"/>
  <c r="U186" i="10"/>
  <c r="U193" i="10"/>
  <c r="U183" i="10"/>
  <c r="U181" i="10"/>
  <c r="U185" i="10"/>
  <c r="U190" i="10"/>
  <c r="U191" i="10"/>
  <c r="U196" i="10"/>
  <c r="U187" i="10"/>
  <c r="U189" i="10"/>
  <c r="U194" i="10"/>
  <c r="U195" i="10"/>
  <c r="U180" i="10"/>
  <c r="U197" i="10"/>
  <c r="AC181" i="10"/>
  <c r="AC185" i="10"/>
  <c r="AC189" i="10"/>
  <c r="AC197" i="10"/>
  <c r="AC191" i="10"/>
  <c r="AC195" i="10"/>
  <c r="AC182" i="10"/>
  <c r="AC183" i="10"/>
  <c r="AC193" i="10"/>
  <c r="AC194" i="10"/>
  <c r="AC190" i="10"/>
  <c r="AC196" i="10"/>
  <c r="AC187" i="10"/>
  <c r="AC192" i="10"/>
  <c r="AC180" i="10"/>
  <c r="AC184" i="10"/>
  <c r="AC188" i="10"/>
  <c r="X202" i="10"/>
  <c r="X205" i="10"/>
  <c r="X200" i="10"/>
  <c r="X203" i="10"/>
  <c r="X206" i="10"/>
  <c r="X211" i="10"/>
  <c r="X213" i="10"/>
  <c r="X214" i="10"/>
  <c r="X212" i="10"/>
  <c r="X207" i="10"/>
  <c r="X204" i="10"/>
  <c r="X210" i="10"/>
  <c r="X215" i="10"/>
  <c r="X216" i="10"/>
  <c r="X201" i="10"/>
  <c r="X208" i="10"/>
  <c r="AF188" i="10"/>
  <c r="AF190" i="10"/>
  <c r="AF196" i="10"/>
  <c r="AF181" i="10"/>
  <c r="AF186" i="10"/>
  <c r="AF194" i="10"/>
  <c r="AF180" i="10"/>
  <c r="AF185" i="10"/>
  <c r="AF197" i="10"/>
  <c r="AF192" i="10"/>
  <c r="AF195" i="10"/>
  <c r="AF193" i="10"/>
  <c r="AF187" i="10"/>
  <c r="AF191" i="10"/>
  <c r="AF182" i="10"/>
  <c r="AF189" i="10"/>
  <c r="AN184" i="10"/>
  <c r="AN190" i="10"/>
  <c r="AN196" i="10"/>
  <c r="AN186" i="10"/>
  <c r="AN189" i="10"/>
  <c r="AN180" i="10"/>
  <c r="AN182" i="10"/>
  <c r="AN194" i="10"/>
  <c r="AN197" i="10"/>
  <c r="AN192" i="10"/>
  <c r="AN193" i="10"/>
  <c r="AN183" i="10"/>
  <c r="AN181" i="10"/>
  <c r="AN195" i="10"/>
  <c r="AL209" i="10"/>
  <c r="AL210" i="10"/>
  <c r="AL201" i="10"/>
  <c r="AL207" i="10"/>
  <c r="AL204" i="10"/>
  <c r="AL208" i="10"/>
  <c r="AL200" i="10"/>
  <c r="AL217" i="10"/>
  <c r="AL205" i="10"/>
  <c r="AT183" i="10"/>
  <c r="AT187" i="10"/>
  <c r="AT197" i="10"/>
  <c r="AT190" i="10"/>
  <c r="AT181" i="10"/>
  <c r="AT188" i="10"/>
  <c r="AT193" i="10"/>
  <c r="AT184" i="10"/>
  <c r="AT192" i="10"/>
  <c r="AT196" i="10"/>
  <c r="AT180" i="10"/>
  <c r="AT186" i="10"/>
  <c r="AT189" i="10"/>
  <c r="AT182" i="10"/>
  <c r="AT185" i="10"/>
  <c r="AT191" i="10"/>
  <c r="AT194" i="10"/>
  <c r="BB189" i="10"/>
  <c r="BB191" i="10"/>
  <c r="BB180" i="10"/>
  <c r="BB193" i="10"/>
  <c r="BB181" i="10"/>
  <c r="BB183" i="10"/>
  <c r="BB197" i="10"/>
  <c r="BB182" i="10"/>
  <c r="BB194" i="10"/>
  <c r="BB188" i="10"/>
  <c r="BB195" i="10"/>
  <c r="BB192" i="10"/>
  <c r="BB196" i="10"/>
  <c r="BB184" i="10"/>
  <c r="BB186" i="10"/>
  <c r="BB187" i="10"/>
  <c r="AT202" i="10"/>
  <c r="AT204" i="10"/>
  <c r="AT208" i="10"/>
  <c r="AT203" i="10"/>
  <c r="AT206" i="10"/>
  <c r="AT211" i="10"/>
  <c r="AT214" i="10"/>
  <c r="AT215" i="10"/>
  <c r="AT216" i="10"/>
  <c r="AT217" i="10"/>
  <c r="AT201" i="10"/>
  <c r="AT213" i="10"/>
  <c r="AT209" i="10"/>
  <c r="BB201" i="10"/>
  <c r="BB207" i="10"/>
  <c r="BB208" i="10"/>
  <c r="BB211" i="10"/>
  <c r="BB203" i="10"/>
  <c r="BB206" i="10"/>
  <c r="BB200" i="10"/>
  <c r="BB210" i="10"/>
  <c r="BB202" i="10"/>
  <c r="BB205" i="10"/>
  <c r="BB204" i="10"/>
  <c r="BB212" i="10"/>
  <c r="BB214" i="10"/>
  <c r="BJ181" i="10"/>
  <c r="BJ187" i="10"/>
  <c r="BJ185" i="10"/>
  <c r="BJ193" i="10"/>
  <c r="BJ195" i="10"/>
  <c r="BJ186" i="10"/>
  <c r="BJ192" i="10"/>
  <c r="BJ183" i="10"/>
  <c r="BJ191" i="10"/>
  <c r="BJ197" i="10"/>
  <c r="BJ182" i="10"/>
  <c r="BJ184" i="10"/>
  <c r="BJ188" i="10"/>
  <c r="BJ194" i="10"/>
  <c r="BR183" i="10"/>
  <c r="BR193" i="10"/>
  <c r="BR195" i="10"/>
  <c r="BR181" i="10"/>
  <c r="BR184" i="10"/>
  <c r="BR185" i="10"/>
  <c r="BR191" i="10"/>
  <c r="BR194" i="10"/>
  <c r="BR188" i="10"/>
  <c r="BR190" i="10"/>
  <c r="BR186" i="10"/>
  <c r="BR197" i="10"/>
  <c r="BR180" i="10"/>
  <c r="BR192" i="10"/>
  <c r="BZ183" i="10"/>
  <c r="BZ187" i="10"/>
  <c r="BZ185" i="10"/>
  <c r="BZ193" i="10"/>
  <c r="BZ186" i="10"/>
  <c r="BZ184" i="10"/>
  <c r="BZ195" i="10"/>
  <c r="BZ180" i="10"/>
  <c r="BZ182" i="10"/>
  <c r="BZ189" i="10"/>
  <c r="BZ192" i="10"/>
  <c r="BZ194" i="10"/>
  <c r="BZ196" i="10"/>
  <c r="BZ181" i="10"/>
  <c r="BZ191" i="10"/>
  <c r="BK205" i="10"/>
  <c r="BK206" i="10"/>
  <c r="BK200" i="10"/>
  <c r="BK209" i="10"/>
  <c r="BK211" i="10"/>
  <c r="BK208" i="10"/>
  <c r="BK214" i="10"/>
  <c r="BK204" i="10"/>
  <c r="BK212" i="10"/>
  <c r="BK215" i="10"/>
  <c r="BK216" i="10"/>
  <c r="BK217" i="10"/>
  <c r="BK210" i="10"/>
  <c r="BK213" i="10"/>
  <c r="BK202" i="10"/>
  <c r="BK203" i="10"/>
  <c r="BS206" i="10"/>
  <c r="BS214" i="10"/>
  <c r="BS217" i="10"/>
  <c r="BS205" i="10"/>
  <c r="BS211" i="10"/>
  <c r="BS201" i="10"/>
  <c r="BS200" i="10"/>
  <c r="BS208" i="10"/>
  <c r="BS209" i="10"/>
  <c r="BS212" i="10"/>
  <c r="BS202" i="10"/>
  <c r="BS203" i="10"/>
  <c r="BS207" i="10"/>
  <c r="BS210" i="10"/>
  <c r="BS215" i="10"/>
  <c r="BS216" i="10"/>
  <c r="CA203" i="10"/>
  <c r="CA215" i="10"/>
  <c r="CA212" i="10"/>
  <c r="CA204" i="10"/>
  <c r="CA214" i="10"/>
  <c r="CA217" i="10"/>
  <c r="CA202" i="10"/>
  <c r="CA216" i="10"/>
  <c r="CA211" i="10"/>
  <c r="CA213" i="10"/>
  <c r="CA201" i="10"/>
  <c r="CA200" i="10"/>
  <c r="CA206" i="10"/>
  <c r="CA209" i="10"/>
  <c r="CI180" i="10"/>
  <c r="CI195" i="10"/>
  <c r="CI189" i="10"/>
  <c r="CI190" i="10"/>
  <c r="CI193" i="10"/>
  <c r="CI196" i="10"/>
  <c r="CI197" i="10"/>
  <c r="DH25" i="10"/>
  <c r="CI181" i="10"/>
  <c r="CI182" i="10"/>
  <c r="CI185" i="10"/>
  <c r="CI191" i="10"/>
  <c r="CI188" i="10"/>
  <c r="CI192" i="10"/>
  <c r="CI186" i="10"/>
  <c r="CI194" i="10"/>
  <c r="CF206" i="10"/>
  <c r="CF208" i="10"/>
  <c r="CF214" i="10"/>
  <c r="CF201" i="10"/>
  <c r="CF205" i="10"/>
  <c r="CF207" i="10"/>
  <c r="CF200" i="10"/>
  <c r="CF209" i="10"/>
  <c r="CF203" i="10"/>
  <c r="CF204" i="10"/>
  <c r="CF212" i="10"/>
  <c r="CF215" i="10"/>
  <c r="CF217" i="10"/>
  <c r="CF210" i="10"/>
  <c r="CF213" i="10"/>
  <c r="CF211" i="10"/>
  <c r="V411" i="9"/>
  <c r="N410" i="9"/>
  <c r="AH408" i="9"/>
  <c r="U407" i="9"/>
  <c r="M407" i="9"/>
  <c r="AL405" i="9"/>
  <c r="X405" i="9"/>
  <c r="AA402" i="9"/>
  <c r="Z420" i="9"/>
  <c r="P400" i="9"/>
  <c r="M413" i="9"/>
  <c r="W400" i="9"/>
  <c r="O400" i="9"/>
  <c r="AY376" i="9"/>
  <c r="AA376" i="9"/>
  <c r="S376" i="9"/>
  <c r="K376" i="9"/>
  <c r="K396" i="9" s="1"/>
  <c r="AP375" i="9"/>
  <c r="AH375" i="9"/>
  <c r="AH395" i="9" s="1"/>
  <c r="Z375" i="9"/>
  <c r="AA373" i="9"/>
  <c r="S373" i="9"/>
  <c r="AQ367" i="9"/>
  <c r="AQ387" i="9" s="1"/>
  <c r="AI367" i="9"/>
  <c r="AA367" i="9"/>
  <c r="BL365" i="9"/>
  <c r="AU363" i="9"/>
  <c r="AM363" i="9"/>
  <c r="AE363" i="9"/>
  <c r="W363" i="9"/>
  <c r="U361" i="9"/>
  <c r="AF354" i="9"/>
  <c r="AF394" i="9" s="1"/>
  <c r="AJ352" i="9"/>
  <c r="AJ392" i="9" s="1"/>
  <c r="AB352" i="9"/>
  <c r="T352" i="9"/>
  <c r="BG351" i="9"/>
  <c r="R347" i="9"/>
  <c r="R387" i="9" s="1"/>
  <c r="AK382" i="9"/>
  <c r="K339" i="9"/>
  <c r="BM191" i="9"/>
  <c r="BE190" i="9"/>
  <c r="BE353" i="9" s="1"/>
  <c r="AR334" i="9"/>
  <c r="AR477" i="9" s="1"/>
  <c r="AK333" i="9"/>
  <c r="V330" i="9"/>
  <c r="Y307" i="9"/>
  <c r="Y470" i="9" s="1"/>
  <c r="V325" i="9"/>
  <c r="V468" i="9" s="1"/>
  <c r="Y301" i="9"/>
  <c r="Y444" i="9" s="1"/>
  <c r="B184" i="10"/>
  <c r="E427" i="10"/>
  <c r="AN185" i="10"/>
  <c r="AR356" i="9"/>
  <c r="AR396" i="9" s="1"/>
  <c r="AJ356" i="9"/>
  <c r="L475" i="9"/>
  <c r="AI477" i="9"/>
  <c r="O475" i="9"/>
  <c r="AB464" i="9"/>
  <c r="O461" i="9"/>
  <c r="W298" i="9"/>
  <c r="W441" i="9" s="1"/>
  <c r="W304" i="9"/>
  <c r="W447" i="9" s="1"/>
  <c r="AM299" i="9"/>
  <c r="AM442" i="9" s="1"/>
  <c r="AM305" i="9"/>
  <c r="AM448" i="9" s="1"/>
  <c r="AJ329" i="9"/>
  <c r="AJ472" i="9" s="1"/>
  <c r="AJ318" i="9"/>
  <c r="BE297" i="9"/>
  <c r="BE440" i="9" s="1"/>
  <c r="BE298" i="9"/>
  <c r="BE441" i="9" s="1"/>
  <c r="B363" i="10"/>
  <c r="G437" i="10"/>
  <c r="E438" i="10"/>
  <c r="F439" i="10"/>
  <c r="H420" i="10"/>
  <c r="AI138" i="11"/>
  <c r="H159" i="4"/>
  <c r="H163" i="4"/>
  <c r="S353" i="9"/>
  <c r="AI348" i="9"/>
  <c r="AQ345" i="9"/>
  <c r="AQ385" i="9" s="1"/>
  <c r="AI345" i="9"/>
  <c r="S345" i="9"/>
  <c r="S385" i="9" s="1"/>
  <c r="K345" i="9"/>
  <c r="K385" i="9" s="1"/>
  <c r="AT340" i="9"/>
  <c r="AT380" i="9" s="1"/>
  <c r="AL340" i="9"/>
  <c r="AD340" i="9"/>
  <c r="AD380" i="9" s="1"/>
  <c r="V340" i="9"/>
  <c r="V380" i="9" s="1"/>
  <c r="N340" i="9"/>
  <c r="N380" i="9" s="1"/>
  <c r="L464" i="9"/>
  <c r="M461" i="9"/>
  <c r="AB476" i="9"/>
  <c r="BD76" i="9"/>
  <c r="F367" i="10"/>
  <c r="B406" i="10"/>
  <c r="G412" i="10"/>
  <c r="E430" i="10"/>
  <c r="P203" i="10"/>
  <c r="P215" i="10"/>
  <c r="P213" i="10"/>
  <c r="CX54" i="10"/>
  <c r="CX223" i="10" s="1"/>
  <c r="CR223" i="10"/>
  <c r="DF224" i="10"/>
  <c r="CX59" i="10"/>
  <c r="CX228" i="10" s="1"/>
  <c r="CR228" i="10"/>
  <c r="CS63" i="10"/>
  <c r="CM232" i="10"/>
  <c r="CX234" i="10"/>
  <c r="CW66" i="10"/>
  <c r="CQ235" i="10"/>
  <c r="CP236" i="10"/>
  <c r="CV67" i="10"/>
  <c r="CV236" i="10" s="1"/>
  <c r="CT69" i="10"/>
  <c r="CN220" i="10"/>
  <c r="CN236" i="10"/>
  <c r="CN224" i="10"/>
  <c r="CN232" i="10"/>
  <c r="CN235" i="10"/>
  <c r="DB223" i="10"/>
  <c r="DB225" i="10"/>
  <c r="DB220" i="10"/>
  <c r="DB227" i="10"/>
  <c r="DB233" i="10"/>
  <c r="DJ233" i="10"/>
  <c r="DJ223" i="10"/>
  <c r="DJ228" i="10"/>
  <c r="DJ236" i="10"/>
  <c r="Y192" i="10"/>
  <c r="Y197" i="10"/>
  <c r="Y183" i="10"/>
  <c r="Y184" i="10"/>
  <c r="Y185" i="10"/>
  <c r="Y190" i="10"/>
  <c r="Y188" i="10"/>
  <c r="Y181" i="10"/>
  <c r="Y187" i="10"/>
  <c r="Y191" i="10"/>
  <c r="Y196" i="10"/>
  <c r="Y180" i="10"/>
  <c r="T200" i="10"/>
  <c r="T207" i="10"/>
  <c r="T208" i="10"/>
  <c r="T210" i="10"/>
  <c r="T202" i="10"/>
  <c r="T201" i="10"/>
  <c r="T209" i="10"/>
  <c r="T204" i="10"/>
  <c r="T205" i="10"/>
  <c r="T215" i="10"/>
  <c r="AB208" i="10"/>
  <c r="AB216" i="10"/>
  <c r="AB215" i="10"/>
  <c r="AB206" i="10"/>
  <c r="AB217" i="10"/>
  <c r="AB200" i="10"/>
  <c r="AB202" i="10"/>
  <c r="AB203" i="10"/>
  <c r="AB211" i="10"/>
  <c r="AB213" i="10"/>
  <c r="AB214" i="10"/>
  <c r="AB207" i="10"/>
  <c r="AJ188" i="10"/>
  <c r="AJ192" i="10"/>
  <c r="AJ193" i="10"/>
  <c r="AJ194" i="10"/>
  <c r="DE25" i="10"/>
  <c r="AJ187" i="10"/>
  <c r="AJ189" i="10"/>
  <c r="AJ180" i="10"/>
  <c r="AJ197" i="10"/>
  <c r="AJ182" i="10"/>
  <c r="AJ185" i="10"/>
  <c r="AJ181" i="10"/>
  <c r="AJ183" i="10"/>
  <c r="AJ190" i="10"/>
  <c r="AH201" i="10"/>
  <c r="AH200" i="10"/>
  <c r="AH203" i="10"/>
  <c r="AH207" i="10"/>
  <c r="AH210" i="10"/>
  <c r="AH205" i="10"/>
  <c r="AH202" i="10"/>
  <c r="AH211" i="10"/>
  <c r="AH213" i="10"/>
  <c r="AH214" i="10"/>
  <c r="AH217" i="10"/>
  <c r="AP180" i="10"/>
  <c r="AP182" i="10"/>
  <c r="AP186" i="10"/>
  <c r="AP181" i="10"/>
  <c r="AP184" i="10"/>
  <c r="AP194" i="10"/>
  <c r="AP183" i="10"/>
  <c r="AP185" i="10"/>
  <c r="AP191" i="10"/>
  <c r="AP187" i="10"/>
  <c r="AP196" i="10"/>
  <c r="AP189" i="10"/>
  <c r="AX190" i="10"/>
  <c r="AX194" i="10"/>
  <c r="AX195" i="10"/>
  <c r="AX196" i="10"/>
  <c r="AX185" i="10"/>
  <c r="AX189" i="10"/>
  <c r="AX192" i="10"/>
  <c r="AX188" i="10"/>
  <c r="AX191" i="10"/>
  <c r="AX193" i="10"/>
  <c r="AX184" i="10"/>
  <c r="AX187" i="10"/>
  <c r="AX186" i="10"/>
  <c r="AP200" i="10"/>
  <c r="AP202" i="10"/>
  <c r="AP209" i="10"/>
  <c r="AP211" i="10"/>
  <c r="AP217" i="10"/>
  <c r="AP201" i="10"/>
  <c r="AP212" i="10"/>
  <c r="AP213" i="10"/>
  <c r="AP207" i="10"/>
  <c r="AP204" i="10"/>
  <c r="AP208" i="10"/>
  <c r="AP210" i="10"/>
  <c r="AP205" i="10"/>
  <c r="AX212" i="10"/>
  <c r="AX203" i="10"/>
  <c r="AX206" i="10"/>
  <c r="AX211" i="10"/>
  <c r="AX214" i="10"/>
  <c r="AX207" i="10"/>
  <c r="AX208" i="10"/>
  <c r="BF184" i="10"/>
  <c r="BF186" i="10"/>
  <c r="BF188" i="10"/>
  <c r="BF185" i="10"/>
  <c r="BF191" i="10"/>
  <c r="BF180" i="10"/>
  <c r="BF196" i="10"/>
  <c r="BF183" i="10"/>
  <c r="BF197" i="10"/>
  <c r="BF181" i="10"/>
  <c r="BF182" i="10"/>
  <c r="BF194" i="10"/>
  <c r="BF195" i="10"/>
  <c r="BF187" i="10"/>
  <c r="BN181" i="10"/>
  <c r="BN194" i="10"/>
  <c r="BN197" i="10"/>
  <c r="BN189" i="10"/>
  <c r="BN190" i="10"/>
  <c r="BN196" i="10"/>
  <c r="BN180" i="10"/>
  <c r="BN188" i="10"/>
  <c r="BN185" i="10"/>
  <c r="BN183" i="10"/>
  <c r="BN186" i="10"/>
  <c r="BN192" i="10"/>
  <c r="BV188" i="10"/>
  <c r="BV194" i="10"/>
  <c r="BV181" i="10"/>
  <c r="BV184" i="10"/>
  <c r="BV190" i="10"/>
  <c r="BV196" i="10"/>
  <c r="BV180" i="10"/>
  <c r="BV189" i="10"/>
  <c r="BV193" i="10"/>
  <c r="BG209" i="10"/>
  <c r="BG210" i="10"/>
  <c r="BG207" i="10"/>
  <c r="BG214" i="10"/>
  <c r="BG200" i="10"/>
  <c r="BG202" i="10"/>
  <c r="BG205" i="10"/>
  <c r="BG211" i="10"/>
  <c r="BO202" i="10"/>
  <c r="BO212" i="10"/>
  <c r="BO201" i="10"/>
  <c r="BO207" i="10"/>
  <c r="BO204" i="10"/>
  <c r="BO208" i="10"/>
  <c r="BO209" i="10"/>
  <c r="BO214" i="10"/>
  <c r="BO210" i="10"/>
  <c r="BO213" i="10"/>
  <c r="BW201" i="10"/>
  <c r="BW203" i="10"/>
  <c r="BW205" i="10"/>
  <c r="BW206" i="10"/>
  <c r="BW209" i="10"/>
  <c r="BW200" i="10"/>
  <c r="DB47" i="10"/>
  <c r="BW204" i="10"/>
  <c r="BW213" i="10"/>
  <c r="BW202" i="10"/>
  <c r="BW210" i="10"/>
  <c r="BW215" i="10"/>
  <c r="BW211" i="10"/>
  <c r="BW207" i="10"/>
  <c r="CE193" i="10"/>
  <c r="CE181" i="10"/>
  <c r="CE192" i="10"/>
  <c r="CE185" i="10"/>
  <c r="CE186" i="10"/>
  <c r="CE188" i="10"/>
  <c r="CE194" i="10"/>
  <c r="DJ25" i="10"/>
  <c r="DJ188" i="10" s="1"/>
  <c r="CE197" i="10"/>
  <c r="CE187" i="10"/>
  <c r="CE184" i="10"/>
  <c r="CE180" i="10"/>
  <c r="CE182" i="10"/>
  <c r="CE189" i="10"/>
  <c r="CB209" i="10"/>
  <c r="CB211" i="10"/>
  <c r="CB200" i="10"/>
  <c r="CB208" i="10"/>
  <c r="CB212" i="10"/>
  <c r="CB203" i="10"/>
  <c r="CB204" i="10"/>
  <c r="CB214" i="10"/>
  <c r="CB215" i="10"/>
  <c r="CB217" i="10"/>
  <c r="CB210" i="10"/>
  <c r="CJ208" i="10"/>
  <c r="CJ210" i="10"/>
  <c r="CJ213" i="10"/>
  <c r="CJ201" i="10"/>
  <c r="CJ205" i="10"/>
  <c r="CJ206" i="10"/>
  <c r="CJ207" i="10"/>
  <c r="CJ214" i="10"/>
  <c r="C136" i="11"/>
  <c r="C143" i="11" s="1"/>
  <c r="CQ100" i="11"/>
  <c r="P364" i="9"/>
  <c r="AH342" i="9"/>
  <c r="Z342" i="9"/>
  <c r="AR349" i="9"/>
  <c r="AR389" i="9" s="1"/>
  <c r="K464" i="9"/>
  <c r="K468" i="9"/>
  <c r="K476" i="9"/>
  <c r="BL252" i="9"/>
  <c r="F356" i="10"/>
  <c r="B433" i="10"/>
  <c r="DB205" i="10"/>
  <c r="CY37" i="10"/>
  <c r="CY38" i="10"/>
  <c r="DH209" i="10"/>
  <c r="CY40" i="10"/>
  <c r="CY43" i="10"/>
  <c r="DH214" i="10"/>
  <c r="O203" i="10"/>
  <c r="O211" i="10"/>
  <c r="O212" i="10"/>
  <c r="O201" i="10"/>
  <c r="O202" i="10"/>
  <c r="O207" i="10"/>
  <c r="O208" i="10"/>
  <c r="O209" i="10"/>
  <c r="O204" i="10"/>
  <c r="O210" i="10"/>
  <c r="O215" i="10"/>
  <c r="O214" i="10"/>
  <c r="O216" i="10"/>
  <c r="O217" i="10"/>
  <c r="CU51" i="10"/>
  <c r="CO220" i="10"/>
  <c r="CX60" i="10"/>
  <c r="CX229" i="10" s="1"/>
  <c r="CR229" i="10"/>
  <c r="DF229" i="10"/>
  <c r="CV61" i="10"/>
  <c r="CV230" i="10" s="1"/>
  <c r="CP230" i="10"/>
  <c r="T136" i="11"/>
  <c r="T143" i="11" s="1"/>
  <c r="T141" i="11"/>
  <c r="AM344" i="9"/>
  <c r="AU342" i="9"/>
  <c r="AU382" i="9" s="1"/>
  <c r="AU340" i="9"/>
  <c r="AU380" i="9" s="1"/>
  <c r="AM340" i="9"/>
  <c r="AM380" i="9" s="1"/>
  <c r="AE340" i="9"/>
  <c r="W340" i="9"/>
  <c r="O340" i="9"/>
  <c r="AQ355" i="9"/>
  <c r="AQ395" i="9" s="1"/>
  <c r="AI355" i="9"/>
  <c r="AI395" i="9" s="1"/>
  <c r="AA355" i="9"/>
  <c r="AA395" i="9" s="1"/>
  <c r="S355" i="9"/>
  <c r="S395" i="9" s="1"/>
  <c r="K355" i="9"/>
  <c r="K395" i="9" s="1"/>
  <c r="AS332" i="9"/>
  <c r="AM310" i="9"/>
  <c r="AE310" i="9"/>
  <c r="AE453" i="9" s="1"/>
  <c r="W310" i="9"/>
  <c r="W453" i="9" s="1"/>
  <c r="AQ329" i="9"/>
  <c r="AM308" i="9"/>
  <c r="AM451" i="9" s="1"/>
  <c r="P471" i="9"/>
  <c r="AM306" i="9"/>
  <c r="AM449" i="9" s="1"/>
  <c r="AQ324" i="9"/>
  <c r="BE302" i="9"/>
  <c r="AB322" i="9"/>
  <c r="AB465" i="9" s="1"/>
  <c r="AE301" i="9"/>
  <c r="AE464" i="9" s="1"/>
  <c r="AI300" i="9"/>
  <c r="AI443" i="9" s="1"/>
  <c r="BM132" i="9"/>
  <c r="AR297" i="9"/>
  <c r="AG320" i="9"/>
  <c r="AG463" i="9" s="1"/>
  <c r="AG319" i="9"/>
  <c r="AG462" i="9" s="1"/>
  <c r="L6" i="10"/>
  <c r="F363" i="10"/>
  <c r="G364" i="10"/>
  <c r="F349" i="10"/>
  <c r="E406" i="10"/>
  <c r="E418" i="10"/>
  <c r="H429" i="10"/>
  <c r="DE181" i="10"/>
  <c r="M213" i="10"/>
  <c r="M201" i="10"/>
  <c r="M204" i="10"/>
  <c r="M210" i="10"/>
  <c r="M215" i="10"/>
  <c r="M205" i="10"/>
  <c r="M214" i="10"/>
  <c r="M216" i="10"/>
  <c r="M217" i="10"/>
  <c r="M206" i="10"/>
  <c r="M211" i="10"/>
  <c r="N201" i="10"/>
  <c r="N200" i="10"/>
  <c r="N204" i="10"/>
  <c r="N206" i="10"/>
  <c r="N210" i="10"/>
  <c r="N215" i="10"/>
  <c r="N205" i="10"/>
  <c r="N213" i="10"/>
  <c r="N203" i="10"/>
  <c r="CV51" i="10"/>
  <c r="CV220" i="10" s="1"/>
  <c r="CP220" i="10"/>
  <c r="DJ222" i="10"/>
  <c r="CV56" i="10"/>
  <c r="CP225" i="10"/>
  <c r="CX67" i="10"/>
  <c r="CX236" i="10" s="1"/>
  <c r="CR236" i="10"/>
  <c r="J125" i="10"/>
  <c r="J290" i="10" s="1"/>
  <c r="I290" i="10"/>
  <c r="I433" i="10" s="1"/>
  <c r="O468" i="9"/>
  <c r="O465" i="9"/>
  <c r="O463" i="9"/>
  <c r="BJ252" i="9"/>
  <c r="BK239" i="9"/>
  <c r="L10" i="10"/>
  <c r="F347" i="10"/>
  <c r="F387" i="10" s="1"/>
  <c r="E380" i="10"/>
  <c r="C408" i="10"/>
  <c r="H411" i="10"/>
  <c r="C414" i="10"/>
  <c r="F415" i="10"/>
  <c r="C420" i="10"/>
  <c r="C406" i="10"/>
  <c r="F427" i="10"/>
  <c r="C416" i="10"/>
  <c r="F441" i="10"/>
  <c r="B467" i="10"/>
  <c r="K230" i="10"/>
  <c r="DF231" i="10"/>
  <c r="DB234" i="10"/>
  <c r="DJ234" i="10"/>
  <c r="BQ181" i="10"/>
  <c r="BQ192" i="10"/>
  <c r="G143" i="11"/>
  <c r="B131" i="11"/>
  <c r="B145" i="11" s="1"/>
  <c r="D365" i="10"/>
  <c r="CU97" i="11"/>
  <c r="CU135" i="11" s="1"/>
  <c r="BJ135" i="11"/>
  <c r="CR85" i="11"/>
  <c r="CR130" i="11" s="1"/>
  <c r="CR144" i="11" s="1"/>
  <c r="CX38" i="11"/>
  <c r="CX85" i="11" s="1"/>
  <c r="BA154" i="9"/>
  <c r="AW486" i="9"/>
  <c r="H128" i="9"/>
  <c r="J128" i="9"/>
  <c r="J102" i="9"/>
  <c r="H371" i="9"/>
  <c r="BE480" i="9"/>
  <c r="BD6" i="9"/>
  <c r="BD176" i="9" s="1"/>
  <c r="BD339" i="9" s="1"/>
  <c r="H426" i="10"/>
  <c r="G432" i="10"/>
  <c r="H436" i="10"/>
  <c r="DJ229" i="10"/>
  <c r="CP112" i="11"/>
  <c r="CP119" i="11" s="1"/>
  <c r="AP137" i="11"/>
  <c r="AP144" i="11" s="1"/>
  <c r="AH137" i="11"/>
  <c r="CW6" i="1"/>
  <c r="CW50" i="1" s="1"/>
  <c r="CQ50" i="1"/>
  <c r="CQ64" i="1" s="1"/>
  <c r="CQ21" i="1"/>
  <c r="CQ35" i="1" s="1"/>
  <c r="CU5" i="1"/>
  <c r="CO49" i="1"/>
  <c r="CO63" i="1" s="1"/>
  <c r="CS4" i="1"/>
  <c r="CM48" i="1"/>
  <c r="H409" i="10"/>
  <c r="E413" i="10"/>
  <c r="C417" i="10"/>
  <c r="F429" i="10"/>
  <c r="E433" i="10"/>
  <c r="G441" i="10"/>
  <c r="DB204" i="10"/>
  <c r="DF222" i="10"/>
  <c r="D367" i="10"/>
  <c r="CH137" i="11"/>
  <c r="BV135" i="11"/>
  <c r="BV142" i="11" s="1"/>
  <c r="F365" i="10"/>
  <c r="L59" i="10"/>
  <c r="F372" i="10"/>
  <c r="B374" i="10"/>
  <c r="F405" i="10"/>
  <c r="G407" i="10"/>
  <c r="C411" i="10"/>
  <c r="E425" i="10"/>
  <c r="G434" i="10"/>
  <c r="E436" i="10"/>
  <c r="B457" i="10"/>
  <c r="K221" i="10"/>
  <c r="K220" i="10"/>
  <c r="P195" i="10"/>
  <c r="P192" i="10"/>
  <c r="P187" i="10"/>
  <c r="DJ97" i="11"/>
  <c r="DA97" i="11"/>
  <c r="DA135" i="11" s="1"/>
  <c r="BN135" i="11"/>
  <c r="BN142" i="11" s="1"/>
  <c r="BJ130" i="11"/>
  <c r="BJ137" i="11"/>
  <c r="BJ144" i="11" s="1"/>
  <c r="BF137" i="11"/>
  <c r="E180" i="12"/>
  <c r="I181" i="12"/>
  <c r="H146" i="9"/>
  <c r="J146" i="9"/>
  <c r="BC287" i="9"/>
  <c r="BA284" i="9"/>
  <c r="BB181" i="9"/>
  <c r="B475" i="10"/>
  <c r="Z187" i="10"/>
  <c r="AY182" i="10"/>
  <c r="CY17" i="10"/>
  <c r="CY13" i="10"/>
  <c r="DB209" i="10"/>
  <c r="DF223" i="10"/>
  <c r="AD187" i="10"/>
  <c r="AD191" i="10"/>
  <c r="AD195" i="10"/>
  <c r="Y204" i="10"/>
  <c r="Y206" i="10"/>
  <c r="AU181" i="10"/>
  <c r="AU185" i="10"/>
  <c r="AU192" i="10"/>
  <c r="BS182" i="10"/>
  <c r="BS188" i="10"/>
  <c r="BS192" i="10"/>
  <c r="BS196" i="10"/>
  <c r="CA184" i="10"/>
  <c r="CA194" i="10"/>
  <c r="BL200" i="10"/>
  <c r="BL204" i="10"/>
  <c r="BT207" i="10"/>
  <c r="BT208" i="10"/>
  <c r="BT211" i="10"/>
  <c r="CB185" i="10"/>
  <c r="CB191" i="10"/>
  <c r="D426" i="10"/>
  <c r="D430" i="10"/>
  <c r="D434" i="10"/>
  <c r="D438" i="10"/>
  <c r="CT55" i="11"/>
  <c r="CN100" i="11"/>
  <c r="DB99" i="11"/>
  <c r="DB137" i="11" s="1"/>
  <c r="DB144" i="11" s="1"/>
  <c r="CK137" i="11"/>
  <c r="CC137" i="11"/>
  <c r="DH136" i="11"/>
  <c r="AW130" i="11"/>
  <c r="AW144" i="11" s="1"/>
  <c r="AL130" i="11"/>
  <c r="AL144" i="11" s="1"/>
  <c r="DA84" i="11"/>
  <c r="CO84" i="11"/>
  <c r="CG129" i="11"/>
  <c r="CG143" i="11" s="1"/>
  <c r="CC129" i="11"/>
  <c r="CC143" i="11" s="1"/>
  <c r="AX162" i="4"/>
  <c r="AX161" i="4"/>
  <c r="AX93" i="4"/>
  <c r="AX151" i="4"/>
  <c r="AS63" i="1"/>
  <c r="AO64" i="1"/>
  <c r="U63" i="1"/>
  <c r="Q63" i="1"/>
  <c r="CX6" i="1"/>
  <c r="CR50" i="1"/>
  <c r="CR64" i="1" s="1"/>
  <c r="DD50" i="1"/>
  <c r="DD64" i="1" s="1"/>
  <c r="DD21" i="1"/>
  <c r="DD35" i="1" s="1"/>
  <c r="Q68" i="15"/>
  <c r="R13" i="15"/>
  <c r="R68" i="15" s="1"/>
  <c r="DB231" i="10"/>
  <c r="DJ231" i="10"/>
  <c r="DF234" i="10"/>
  <c r="H128" i="11"/>
  <c r="F134" i="11"/>
  <c r="BT137" i="11"/>
  <c r="DB98" i="11"/>
  <c r="BL136" i="11"/>
  <c r="BL143" i="11" s="1"/>
  <c r="BD136" i="11"/>
  <c r="X136" i="11"/>
  <c r="X143" i="11" s="1"/>
  <c r="P136" i="11"/>
  <c r="CK135" i="11"/>
  <c r="CK142" i="11" s="1"/>
  <c r="CC135" i="11"/>
  <c r="K96" i="11"/>
  <c r="DI92" i="11"/>
  <c r="DI137" i="11" s="1"/>
  <c r="DF92" i="11"/>
  <c r="CE128" i="11"/>
  <c r="BM208" i="9"/>
  <c r="BM371" i="9" s="1"/>
  <c r="BI204" i="9"/>
  <c r="BD201" i="9"/>
  <c r="BM200" i="9"/>
  <c r="BM363" i="9" s="1"/>
  <c r="I49" i="12"/>
  <c r="E49" i="12"/>
  <c r="J110" i="3"/>
  <c r="J190" i="3" s="1"/>
  <c r="J226" i="3"/>
  <c r="J163" i="4"/>
  <c r="J159" i="4"/>
  <c r="AL137" i="11"/>
  <c r="CQ98" i="11"/>
  <c r="AE136" i="11"/>
  <c r="BT135" i="11"/>
  <c r="BF135" i="11"/>
  <c r="BF142" i="11" s="1"/>
  <c r="CQ85" i="11"/>
  <c r="CQ130" i="11" s="1"/>
  <c r="CQ144" i="11" s="1"/>
  <c r="CW83" i="11"/>
  <c r="CW128" i="11" s="1"/>
  <c r="CW142" i="11" s="1"/>
  <c r="BO161" i="4"/>
  <c r="BO162" i="4"/>
  <c r="BO93" i="4"/>
  <c r="BO151" i="4"/>
  <c r="BG161" i="4"/>
  <c r="BG162" i="4"/>
  <c r="BG93" i="4"/>
  <c r="BG151" i="4"/>
  <c r="BD55" i="9"/>
  <c r="BM482" i="9"/>
  <c r="H51" i="9"/>
  <c r="H219" i="9" s="1"/>
  <c r="H362" i="9" s="1"/>
  <c r="J51" i="9"/>
  <c r="J219" i="9" s="1"/>
  <c r="J362" i="9" s="1"/>
  <c r="H11" i="9"/>
  <c r="J11" i="9"/>
  <c r="J181" i="9" s="1"/>
  <c r="L23" i="10"/>
  <c r="DB216" i="10"/>
  <c r="DF225" i="10"/>
  <c r="DB228" i="10"/>
  <c r="CW230" i="10"/>
  <c r="AK184" i="10"/>
  <c r="AK190" i="10"/>
  <c r="AI205" i="10"/>
  <c r="AI207" i="10"/>
  <c r="AI208" i="10"/>
  <c r="AI212" i="10"/>
  <c r="AQ189" i="10"/>
  <c r="AQ196" i="10"/>
  <c r="CK201" i="10"/>
  <c r="CK207" i="10"/>
  <c r="CK209" i="10"/>
  <c r="CK211" i="10"/>
  <c r="D217" i="10"/>
  <c r="D207" i="10"/>
  <c r="D350" i="10" s="1"/>
  <c r="D205" i="10"/>
  <c r="D368" i="10" s="1"/>
  <c r="D136" i="11"/>
  <c r="AP138" i="11"/>
  <c r="AA138" i="11"/>
  <c r="AA145" i="11" s="1"/>
  <c r="M137" i="11"/>
  <c r="BJ136" i="11"/>
  <c r="DI93" i="11"/>
  <c r="DF93" i="11"/>
  <c r="DF138" i="11" s="1"/>
  <c r="DB151" i="11"/>
  <c r="DE84" i="11"/>
  <c r="DE129" i="11" s="1"/>
  <c r="CQ84" i="11"/>
  <c r="CI129" i="11"/>
  <c r="CI143" i="11" s="1"/>
  <c r="K83" i="11"/>
  <c r="K128" i="11" s="1"/>
  <c r="K142" i="11" s="1"/>
  <c r="M40" i="12"/>
  <c r="N40" i="12" s="1"/>
  <c r="BA231" i="9"/>
  <c r="G26" i="5"/>
  <c r="DE197" i="10"/>
  <c r="DE212" i="10"/>
  <c r="DB221" i="10"/>
  <c r="DJ221" i="10"/>
  <c r="CW229" i="10"/>
  <c r="DF233" i="10"/>
  <c r="G136" i="11"/>
  <c r="F137" i="11"/>
  <c r="DC112" i="11"/>
  <c r="DC119" i="11" s="1"/>
  <c r="D405" i="10"/>
  <c r="L51" i="11"/>
  <c r="L96" i="11" s="1"/>
  <c r="AV138" i="11"/>
  <c r="CM99" i="11"/>
  <c r="CM137" i="11" s="1"/>
  <c r="DE98" i="11"/>
  <c r="DE136" i="11" s="1"/>
  <c r="CG136" i="11"/>
  <c r="BY136" i="11"/>
  <c r="AG135" i="11"/>
  <c r="R135" i="11"/>
  <c r="Z134" i="11"/>
  <c r="Z141" i="11" s="1"/>
  <c r="CN93" i="11"/>
  <c r="CN131" i="11" s="1"/>
  <c r="CT47" i="11"/>
  <c r="CJ131" i="11"/>
  <c r="CJ145" i="11" s="1"/>
  <c r="CF131" i="11"/>
  <c r="CF145" i="11" s="1"/>
  <c r="BX131" i="11"/>
  <c r="BX145" i="11" s="1"/>
  <c r="CO92" i="11"/>
  <c r="CO130" i="11" s="1"/>
  <c r="AV129" i="11"/>
  <c r="AV143" i="11" s="1"/>
  <c r="AM128" i="11"/>
  <c r="AB128" i="11"/>
  <c r="X128" i="11"/>
  <c r="T128" i="11"/>
  <c r="M87" i="12"/>
  <c r="N87" i="12" s="1"/>
  <c r="H122" i="9"/>
  <c r="G290" i="9"/>
  <c r="BB482" i="9"/>
  <c r="BD43" i="9"/>
  <c r="BD212" i="9" s="1"/>
  <c r="J44" i="9"/>
  <c r="J213" i="9" s="1"/>
  <c r="J356" i="9" s="1"/>
  <c r="H32" i="9"/>
  <c r="H201" i="9" s="1"/>
  <c r="J32" i="9"/>
  <c r="J201" i="9" s="1"/>
  <c r="DH89" i="11"/>
  <c r="CZ89" i="11"/>
  <c r="K82" i="11"/>
  <c r="BN162" i="4"/>
  <c r="BN161" i="4"/>
  <c r="BN93" i="4"/>
  <c r="BN151" i="4"/>
  <c r="BF162" i="4"/>
  <c r="BF161" i="4"/>
  <c r="BF93" i="4"/>
  <c r="BF151" i="4"/>
  <c r="J149" i="9"/>
  <c r="H149" i="9"/>
  <c r="AZ293" i="9"/>
  <c r="AZ436" i="9" s="1"/>
  <c r="BI13" i="14"/>
  <c r="O86" i="15"/>
  <c r="CY15" i="11"/>
  <c r="CY24" i="11"/>
  <c r="E127" i="11"/>
  <c r="E131" i="11"/>
  <c r="E134" i="11"/>
  <c r="G135" i="11"/>
  <c r="E136" i="11"/>
  <c r="E143" i="11" s="1"/>
  <c r="H137" i="11"/>
  <c r="CQ112" i="11"/>
  <c r="M138" i="11"/>
  <c r="CQ99" i="11"/>
  <c r="AF137" i="11"/>
  <c r="AF144" i="11" s="1"/>
  <c r="X137" i="11"/>
  <c r="BF136" i="11"/>
  <c r="BF143" i="11" s="1"/>
  <c r="CS52" i="11"/>
  <c r="CM97" i="11"/>
  <c r="CH131" i="11"/>
  <c r="CD131" i="11"/>
  <c r="CD145" i="11" s="1"/>
  <c r="BZ131" i="11"/>
  <c r="BV131" i="11"/>
  <c r="BV145" i="11" s="1"/>
  <c r="BF131" i="11"/>
  <c r="BF145" i="11" s="1"/>
  <c r="BB131" i="11"/>
  <c r="AU145" i="11"/>
  <c r="T131" i="11"/>
  <c r="DG85" i="11"/>
  <c r="AV130" i="11"/>
  <c r="DF90" i="11"/>
  <c r="DF128" i="11" s="1"/>
  <c r="CJ128" i="11"/>
  <c r="CJ142" i="11" s="1"/>
  <c r="DJ89" i="11"/>
  <c r="AC127" i="11"/>
  <c r="BE270" i="9"/>
  <c r="BH259" i="9"/>
  <c r="BH402" i="9" s="1"/>
  <c r="BK258" i="9"/>
  <c r="BK421" i="9" s="1"/>
  <c r="BN483" i="9"/>
  <c r="AZ211" i="9"/>
  <c r="AZ374" i="9" s="1"/>
  <c r="BB204" i="9"/>
  <c r="BA207" i="9"/>
  <c r="AW481" i="9"/>
  <c r="AV211" i="9"/>
  <c r="CR5" i="14"/>
  <c r="J285" i="10"/>
  <c r="J293" i="10"/>
  <c r="L44" i="11"/>
  <c r="BU138" i="11"/>
  <c r="BU145" i="11" s="1"/>
  <c r="BM138" i="11"/>
  <c r="Z138" i="11"/>
  <c r="CG137" i="11"/>
  <c r="AM137" i="11"/>
  <c r="DA98" i="11"/>
  <c r="DA136" i="11" s="1"/>
  <c r="CC136" i="11"/>
  <c r="BM136" i="11"/>
  <c r="BM143" i="11" s="1"/>
  <c r="CQ97" i="11"/>
  <c r="CQ135" i="11" s="1"/>
  <c r="AR135" i="11"/>
  <c r="AR142" i="11" s="1"/>
  <c r="AJ135" i="11"/>
  <c r="AJ142" i="11" s="1"/>
  <c r="AG134" i="11"/>
  <c r="Y134" i="11"/>
  <c r="Y141" i="11" s="1"/>
  <c r="Q134" i="11"/>
  <c r="Q141" i="11" s="1"/>
  <c r="CO86" i="11"/>
  <c r="AS131" i="11"/>
  <c r="AS145" i="11" s="1"/>
  <c r="AH131" i="11"/>
  <c r="AH145" i="11" s="1"/>
  <c r="S131" i="11"/>
  <c r="S145" i="11" s="1"/>
  <c r="CZ92" i="11"/>
  <c r="CQ92" i="11"/>
  <c r="BU130" i="11"/>
  <c r="BU144" i="11" s="1"/>
  <c r="BQ130" i="11"/>
  <c r="BQ144" i="11" s="1"/>
  <c r="BE130" i="11"/>
  <c r="BE144" i="11" s="1"/>
  <c r="AA130" i="11"/>
  <c r="AA144" i="11" s="1"/>
  <c r="W130" i="11"/>
  <c r="W144" i="11" s="1"/>
  <c r="K85" i="11"/>
  <c r="BI129" i="11"/>
  <c r="BI143" i="11" s="1"/>
  <c r="BE129" i="11"/>
  <c r="BA129" i="11"/>
  <c r="BA143" i="11" s="1"/>
  <c r="W129" i="11"/>
  <c r="W143" i="11" s="1"/>
  <c r="DB83" i="11"/>
  <c r="CH128" i="11"/>
  <c r="CH142" i="11" s="1"/>
  <c r="CD128" i="11"/>
  <c r="AY128" i="11"/>
  <c r="AY142" i="11" s="1"/>
  <c r="AU128" i="11"/>
  <c r="AU142" i="11" s="1"/>
  <c r="CF127" i="11"/>
  <c r="CF141" i="11" s="1"/>
  <c r="BP127" i="11"/>
  <c r="BP141" i="11" s="1"/>
  <c r="BL127" i="11"/>
  <c r="BL141" i="11" s="1"/>
  <c r="AW127" i="11"/>
  <c r="N127" i="11"/>
  <c r="M23" i="12"/>
  <c r="N23" i="12" s="1"/>
  <c r="BG92" i="4"/>
  <c r="BL162" i="4"/>
  <c r="BL161" i="4"/>
  <c r="BL151" i="4"/>
  <c r="BL93" i="4"/>
  <c r="BA150" i="4"/>
  <c r="BA162" i="4"/>
  <c r="BA161" i="4"/>
  <c r="G38" i="5"/>
  <c r="BD12" i="14"/>
  <c r="D380" i="10"/>
  <c r="I273" i="10"/>
  <c r="I436" i="10" s="1"/>
  <c r="AT138" i="11"/>
  <c r="DJ99" i="11"/>
  <c r="DJ137" i="11" s="1"/>
  <c r="CL137" i="11"/>
  <c r="CD137" i="11"/>
  <c r="AB137" i="11"/>
  <c r="AB144" i="11" s="1"/>
  <c r="T137" i="11"/>
  <c r="K99" i="11"/>
  <c r="DD98" i="11"/>
  <c r="DD136" i="11" s="1"/>
  <c r="AI136" i="11"/>
  <c r="AI143" i="11" s="1"/>
  <c r="AA136" i="11"/>
  <c r="S136" i="11"/>
  <c r="DI97" i="11"/>
  <c r="CG135" i="11"/>
  <c r="K97" i="11"/>
  <c r="K135" i="11" s="1"/>
  <c r="DH93" i="11"/>
  <c r="DH138" i="11" s="1"/>
  <c r="CQ93" i="11"/>
  <c r="BW131" i="11"/>
  <c r="BW145" i="11" s="1"/>
  <c r="BS131" i="11"/>
  <c r="BS145" i="11" s="1"/>
  <c r="BO131" i="11"/>
  <c r="BO145" i="11" s="1"/>
  <c r="BK131" i="11"/>
  <c r="BK145" i="11" s="1"/>
  <c r="BG131" i="11"/>
  <c r="BG145" i="11" s="1"/>
  <c r="BC131" i="11"/>
  <c r="BC145" i="11" s="1"/>
  <c r="AJ131" i="11"/>
  <c r="AJ145" i="11" s="1"/>
  <c r="AC131" i="11"/>
  <c r="AC145" i="11" s="1"/>
  <c r="DC92" i="11"/>
  <c r="DC130" i="11" s="1"/>
  <c r="DH85" i="11"/>
  <c r="DH130" i="11" s="1"/>
  <c r="DH144" i="11" s="1"/>
  <c r="CZ85" i="11"/>
  <c r="CM130" i="11"/>
  <c r="CM144" i="11" s="1"/>
  <c r="CI130" i="11"/>
  <c r="CI144" i="11" s="1"/>
  <c r="CE130" i="11"/>
  <c r="CE144" i="11" s="1"/>
  <c r="AZ130" i="11"/>
  <c r="AG130" i="11"/>
  <c r="Z130" i="11"/>
  <c r="Z144" i="11" s="1"/>
  <c r="N130" i="11"/>
  <c r="N144" i="11" s="1"/>
  <c r="BD129" i="11"/>
  <c r="BD143" i="11" s="1"/>
  <c r="BQ128" i="11"/>
  <c r="BQ142" i="11" s="1"/>
  <c r="O128" i="11"/>
  <c r="O142" i="11" s="1"/>
  <c r="G70" i="12"/>
  <c r="I161" i="4"/>
  <c r="I162" i="4"/>
  <c r="I93" i="4"/>
  <c r="I92" i="4"/>
  <c r="I151" i="4"/>
  <c r="BI162" i="4"/>
  <c r="BI161" i="4"/>
  <c r="BI151" i="4"/>
  <c r="BI93" i="4"/>
  <c r="AW161" i="4"/>
  <c r="AW162" i="4"/>
  <c r="AW93" i="4"/>
  <c r="AW151" i="4"/>
  <c r="G60" i="5"/>
  <c r="G52" i="5"/>
  <c r="AK64" i="1"/>
  <c r="BQ136" i="11"/>
  <c r="DH97" i="11"/>
  <c r="BX135" i="11"/>
  <c r="AK134" i="11"/>
  <c r="AC134" i="11"/>
  <c r="U134" i="11"/>
  <c r="U141" i="11" s="1"/>
  <c r="M134" i="11"/>
  <c r="M141" i="11" s="1"/>
  <c r="DJ93" i="11"/>
  <c r="DJ131" i="11" s="1"/>
  <c r="DA93" i="11"/>
  <c r="DG86" i="11"/>
  <c r="U131" i="11"/>
  <c r="U145" i="11" s="1"/>
  <c r="DJ85" i="11"/>
  <c r="CM85" i="11"/>
  <c r="BW130" i="11"/>
  <c r="BW144" i="11" s="1"/>
  <c r="BO130" i="11"/>
  <c r="BO144" i="11" s="1"/>
  <c r="BG130" i="11"/>
  <c r="AR130" i="11"/>
  <c r="Q130" i="11"/>
  <c r="Q144" i="11" s="1"/>
  <c r="DH91" i="11"/>
  <c r="CZ91" i="11"/>
  <c r="BN129" i="11"/>
  <c r="BG129" i="11"/>
  <c r="BG143" i="11" s="1"/>
  <c r="AY129" i="11"/>
  <c r="AY143" i="11" s="1"/>
  <c r="AJ129" i="11"/>
  <c r="AJ143" i="11" s="1"/>
  <c r="AF129" i="11"/>
  <c r="DG83" i="11"/>
  <c r="CF128" i="11"/>
  <c r="CF142" i="11" s="1"/>
  <c r="BI128" i="11"/>
  <c r="BI142" i="11" s="1"/>
  <c r="AD128" i="11"/>
  <c r="AD142" i="11" s="1"/>
  <c r="DG89" i="11"/>
  <c r="DH82" i="11"/>
  <c r="DH127" i="11" s="1"/>
  <c r="DH141" i="11" s="1"/>
  <c r="H46" i="4"/>
  <c r="H93" i="4" s="1"/>
  <c r="G161" i="4"/>
  <c r="G162" i="4"/>
  <c r="G151" i="4"/>
  <c r="BH161" i="4"/>
  <c r="BH151" i="4"/>
  <c r="BH162" i="4"/>
  <c r="BH93" i="4"/>
  <c r="AV162" i="4"/>
  <c r="AV151" i="4"/>
  <c r="AV93" i="4"/>
  <c r="AV161" i="4"/>
  <c r="AZ46" i="4"/>
  <c r="J119" i="9"/>
  <c r="J20" i="9"/>
  <c r="J190" i="9" s="1"/>
  <c r="BQ64" i="1"/>
  <c r="AZ64" i="1"/>
  <c r="CM82" i="11"/>
  <c r="CM127" i="11" s="1"/>
  <c r="CM141" i="11" s="1"/>
  <c r="AY127" i="11"/>
  <c r="AY141" i="11" s="1"/>
  <c r="AQ127" i="11"/>
  <c r="AQ141" i="11" s="1"/>
  <c r="AM127" i="11"/>
  <c r="AM141" i="11" s="1"/>
  <c r="AE127" i="11"/>
  <c r="AE141" i="11" s="1"/>
  <c r="M44" i="12"/>
  <c r="N44" i="12" s="1"/>
  <c r="M84" i="12"/>
  <c r="N84" i="12" s="1"/>
  <c r="M95" i="12"/>
  <c r="M153" i="12"/>
  <c r="I182" i="12"/>
  <c r="I224" i="12"/>
  <c r="BF92" i="4"/>
  <c r="BM161" i="4"/>
  <c r="BM162" i="4"/>
  <c r="BM151" i="4"/>
  <c r="BM93" i="4"/>
  <c r="BE150" i="4"/>
  <c r="BE161" i="4"/>
  <c r="BE162" i="4"/>
  <c r="BE93" i="4"/>
  <c r="BE151" i="4"/>
  <c r="BG271" i="9"/>
  <c r="BG414" i="9" s="1"/>
  <c r="BC483" i="9"/>
  <c r="BC482" i="9"/>
  <c r="AX204" i="9"/>
  <c r="AX367" i="9" s="1"/>
  <c r="AW207" i="9"/>
  <c r="AW350" i="9" s="1"/>
  <c r="J27" i="9"/>
  <c r="J196" i="9" s="1"/>
  <c r="J339" i="9" s="1"/>
  <c r="BL188" i="9"/>
  <c r="BL351" i="9" s="1"/>
  <c r="BL391" i="9" s="1"/>
  <c r="BO187" i="9"/>
  <c r="BJ186" i="9"/>
  <c r="BJ349" i="9" s="1"/>
  <c r="BJ389" i="9" s="1"/>
  <c r="BM185" i="9"/>
  <c r="BM348" i="9" s="1"/>
  <c r="BM388" i="9" s="1"/>
  <c r="BK183" i="9"/>
  <c r="BK346" i="9" s="1"/>
  <c r="BN182" i="9"/>
  <c r="BN345" i="9" s="1"/>
  <c r="BD12" i="9"/>
  <c r="BL180" i="9"/>
  <c r="BL343" i="9" s="1"/>
  <c r="BL383" i="9" s="1"/>
  <c r="BO179" i="9"/>
  <c r="BG179" i="9"/>
  <c r="BG342" i="9" s="1"/>
  <c r="BM192" i="9"/>
  <c r="BK190" i="9"/>
  <c r="BK353" i="9" s="1"/>
  <c r="BK393" i="9" s="1"/>
  <c r="BD19" i="9"/>
  <c r="G43" i="5"/>
  <c r="BD64" i="1"/>
  <c r="AV64" i="1"/>
  <c r="AN64" i="1"/>
  <c r="BP63" i="1"/>
  <c r="BC63" i="1"/>
  <c r="F91" i="15"/>
  <c r="F83" i="15"/>
  <c r="I77" i="12"/>
  <c r="BJ127" i="11"/>
  <c r="BJ141" i="11" s="1"/>
  <c r="AD141" i="11"/>
  <c r="AA141" i="11"/>
  <c r="K92" i="11"/>
  <c r="K130" i="11" s="1"/>
  <c r="N6" i="12"/>
  <c r="I126" i="12"/>
  <c r="BK161" i="4"/>
  <c r="BK162" i="4"/>
  <c r="BK151" i="4"/>
  <c r="BK93" i="4"/>
  <c r="BE301" i="9"/>
  <c r="BE444" i="9" s="1"/>
  <c r="J101" i="9"/>
  <c r="J22" i="9"/>
  <c r="J192" i="9" s="1"/>
  <c r="G46" i="5"/>
  <c r="G42" i="5"/>
  <c r="G36" i="5"/>
  <c r="DE5" i="14"/>
  <c r="BF13" i="14"/>
  <c r="CJ64" i="1"/>
  <c r="CA64" i="1"/>
  <c r="BJ64" i="1"/>
  <c r="X64" i="1"/>
  <c r="D91" i="15"/>
  <c r="E86" i="15"/>
  <c r="D83" i="15"/>
  <c r="E78" i="15"/>
  <c r="M218" i="12"/>
  <c r="N218" i="12" s="1"/>
  <c r="CK127" i="11"/>
  <c r="CG127" i="11"/>
  <c r="CC127" i="11"/>
  <c r="BY127" i="11"/>
  <c r="BY141" i="11" s="1"/>
  <c r="BE127" i="11"/>
  <c r="W127" i="11"/>
  <c r="S127" i="11"/>
  <c r="O127" i="11"/>
  <c r="M42" i="12"/>
  <c r="N42" i="12" s="1"/>
  <c r="L72" i="12"/>
  <c r="N72" i="12" s="1"/>
  <c r="F71" i="5"/>
  <c r="G71" i="5" s="1"/>
  <c r="F79" i="5"/>
  <c r="G79" i="5" s="1"/>
  <c r="BL92" i="4"/>
  <c r="BJ161" i="4"/>
  <c r="BJ162" i="4"/>
  <c r="BJ93" i="4"/>
  <c r="BJ151" i="4"/>
  <c r="BC46" i="4"/>
  <c r="AY161" i="4"/>
  <c r="AY162" i="4"/>
  <c r="AY151" i="4"/>
  <c r="AY93" i="4"/>
  <c r="BD144" i="9"/>
  <c r="BE306" i="9"/>
  <c r="BE449" i="9" s="1"/>
  <c r="J21" i="9"/>
  <c r="G35" i="5"/>
  <c r="BN13" i="14"/>
  <c r="BR64" i="1"/>
  <c r="N64" i="1"/>
  <c r="BE63" i="1"/>
  <c r="I134" i="12"/>
  <c r="BJ92" i="4"/>
  <c r="I90" i="4"/>
  <c r="BB91" i="4"/>
  <c r="BJ150" i="4"/>
  <c r="BF150" i="4"/>
  <c r="BE92" i="4"/>
  <c r="BA92" i="4"/>
  <c r="I91" i="4"/>
  <c r="BF149" i="4"/>
  <c r="BF90" i="4"/>
  <c r="BF101" i="4" s="1"/>
  <c r="AW91" i="4"/>
  <c r="AZ149" i="4"/>
  <c r="AV149" i="4"/>
  <c r="AV90" i="4"/>
  <c r="BI150" i="4"/>
  <c r="AZ150" i="4"/>
  <c r="I150" i="4"/>
  <c r="BD46" i="4"/>
  <c r="J45" i="4"/>
  <c r="BB149" i="4"/>
  <c r="H92" i="4"/>
  <c r="G92" i="4"/>
  <c r="BH77" i="4"/>
  <c r="BH135" i="4"/>
  <c r="BD30" i="4"/>
  <c r="BD134" i="4" s="1"/>
  <c r="BO133" i="4"/>
  <c r="BO75" i="4"/>
  <c r="BG134" i="4"/>
  <c r="BD29" i="4"/>
  <c r="BG75" i="4"/>
  <c r="BM156" i="4"/>
  <c r="BM117" i="4"/>
  <c r="BM59" i="4"/>
  <c r="BM155" i="4"/>
  <c r="BD12" i="4"/>
  <c r="BE117" i="4"/>
  <c r="BE59" i="4"/>
  <c r="BB10" i="4"/>
  <c r="AX114" i="4"/>
  <c r="BK55" i="4"/>
  <c r="BK114" i="4"/>
  <c r="BK113" i="4"/>
  <c r="BK56" i="4"/>
  <c r="BC113" i="4"/>
  <c r="BC114" i="4"/>
  <c r="AV108" i="4"/>
  <c r="AV51" i="4"/>
  <c r="AZ4" i="4"/>
  <c r="AZ51" i="4" s="1"/>
  <c r="AV109" i="4"/>
  <c r="BK91" i="4"/>
  <c r="BD28" i="4"/>
  <c r="BM61" i="4"/>
  <c r="BM118" i="4"/>
  <c r="BM60" i="4"/>
  <c r="BM119" i="4"/>
  <c r="BE118" i="4"/>
  <c r="BE119" i="4"/>
  <c r="BA111" i="4"/>
  <c r="BA154" i="4"/>
  <c r="AV76" i="4"/>
  <c r="AZ29" i="4"/>
  <c r="BN116" i="4"/>
  <c r="BN117" i="4"/>
  <c r="BN59" i="4"/>
  <c r="BE113" i="4"/>
  <c r="BE55" i="4"/>
  <c r="BE54" i="4"/>
  <c r="BE112" i="4"/>
  <c r="BG150" i="4"/>
  <c r="BD45" i="4"/>
  <c r="BC120" i="4"/>
  <c r="BC14" i="4"/>
  <c r="AY118" i="4"/>
  <c r="AY60" i="4"/>
  <c r="BD31" i="4"/>
  <c r="BB19" i="4"/>
  <c r="AX65" i="4"/>
  <c r="AX123" i="4"/>
  <c r="BJ122" i="4"/>
  <c r="BJ65" i="4"/>
  <c r="BJ123" i="4"/>
  <c r="BD18" i="4"/>
  <c r="BD123" i="4" s="1"/>
  <c r="BJ63" i="4"/>
  <c r="BJ121" i="4"/>
  <c r="AW121" i="4"/>
  <c r="BA16" i="4"/>
  <c r="AW63" i="4"/>
  <c r="BC15" i="4"/>
  <c r="BC61" i="4" s="1"/>
  <c r="AY119" i="4"/>
  <c r="AY61" i="4"/>
  <c r="AY62" i="4"/>
  <c r="BM54" i="4"/>
  <c r="BM55" i="4"/>
  <c r="BM113" i="4"/>
  <c r="I133" i="4"/>
  <c r="I75" i="4"/>
  <c r="H38" i="4"/>
  <c r="J38" i="4"/>
  <c r="G142" i="4"/>
  <c r="G84" i="4"/>
  <c r="G85" i="4"/>
  <c r="BO148" i="4"/>
  <c r="BO90" i="4"/>
  <c r="BG88" i="4"/>
  <c r="BG147" i="4"/>
  <c r="BF144" i="4"/>
  <c r="BD40" i="4"/>
  <c r="BF86" i="4"/>
  <c r="J15" i="4"/>
  <c r="I61" i="4"/>
  <c r="AV124" i="4"/>
  <c r="G124" i="4"/>
  <c r="J20" i="4"/>
  <c r="G141" i="4"/>
  <c r="G83" i="4"/>
  <c r="J36" i="4"/>
  <c r="H36" i="4"/>
  <c r="I111" i="4"/>
  <c r="J7" i="4"/>
  <c r="AZ21" i="4"/>
  <c r="AV67" i="4"/>
  <c r="BH124" i="4"/>
  <c r="BD20" i="4"/>
  <c r="I109" i="4"/>
  <c r="I108" i="4"/>
  <c r="AV132" i="4"/>
  <c r="AZ28" i="4"/>
  <c r="AZ133" i="4" s="1"/>
  <c r="BO72" i="4"/>
  <c r="BO131" i="4"/>
  <c r="BO130" i="4"/>
  <c r="BO73" i="4"/>
  <c r="BG127" i="4"/>
  <c r="BG128" i="4"/>
  <c r="BG69" i="4"/>
  <c r="BG156" i="4"/>
  <c r="BG117" i="4"/>
  <c r="BG59" i="4"/>
  <c r="BG118" i="4"/>
  <c r="BN155" i="4"/>
  <c r="BN154" i="4"/>
  <c r="BN112" i="4"/>
  <c r="G138" i="4"/>
  <c r="G80" i="4"/>
  <c r="H40" i="4"/>
  <c r="G145" i="4"/>
  <c r="BO88" i="4"/>
  <c r="BO146" i="4"/>
  <c r="BN145" i="4"/>
  <c r="BN158" i="4"/>
  <c r="BN146" i="4"/>
  <c r="BF87" i="4"/>
  <c r="BF145" i="4"/>
  <c r="BF146" i="4"/>
  <c r="BM87" i="4"/>
  <c r="BM144" i="4"/>
  <c r="BD19" i="4"/>
  <c r="BI66" i="4"/>
  <c r="BI120" i="4"/>
  <c r="BI121" i="4"/>
  <c r="BA53" i="4"/>
  <c r="BN87" i="4"/>
  <c r="H109" i="4"/>
  <c r="BO67" i="4"/>
  <c r="BO125" i="4"/>
  <c r="BO126" i="4"/>
  <c r="BG67" i="4"/>
  <c r="BG126" i="4"/>
  <c r="BG79" i="4"/>
  <c r="BG137" i="4"/>
  <c r="BM135" i="4"/>
  <c r="BM77" i="4"/>
  <c r="AY155" i="4"/>
  <c r="AY112" i="4"/>
  <c r="AY54" i="4"/>
  <c r="AY97" i="4" s="1"/>
  <c r="BC7" i="4"/>
  <c r="AY154" i="4"/>
  <c r="AY53" i="4"/>
  <c r="BE111" i="4"/>
  <c r="BE52" i="4"/>
  <c r="AZ80" i="4"/>
  <c r="AW85" i="4"/>
  <c r="W100" i="4"/>
  <c r="BH121" i="4"/>
  <c r="BB136" i="4"/>
  <c r="BJ61" i="4"/>
  <c r="BC34" i="4"/>
  <c r="BC158" i="4" s="1"/>
  <c r="BD4" i="4"/>
  <c r="BF77" i="4"/>
  <c r="BF79" i="4"/>
  <c r="AW147" i="4"/>
  <c r="BM134" i="4"/>
  <c r="BM130" i="4"/>
  <c r="G118" i="4"/>
  <c r="G61" i="4"/>
  <c r="I65" i="4"/>
  <c r="I123" i="4"/>
  <c r="I127" i="4"/>
  <c r="I156" i="4"/>
  <c r="BC39" i="4"/>
  <c r="AY143" i="4"/>
  <c r="BL142" i="4"/>
  <c r="BL143" i="4"/>
  <c r="BL84" i="4"/>
  <c r="BO82" i="4"/>
  <c r="BO83" i="4"/>
  <c r="BO81" i="4"/>
  <c r="BO80" i="4"/>
  <c r="BO138" i="4"/>
  <c r="BO158" i="4"/>
  <c r="BF137" i="4"/>
  <c r="BE78" i="4"/>
  <c r="BE77" i="4"/>
  <c r="BE131" i="4"/>
  <c r="BO62" i="4"/>
  <c r="BO63" i="4"/>
  <c r="BJ115" i="4"/>
  <c r="BJ57" i="4"/>
  <c r="AX56" i="4"/>
  <c r="AX55" i="4"/>
  <c r="BB9" i="4"/>
  <c r="AX113" i="4"/>
  <c r="BB7" i="4"/>
  <c r="AX112" i="4"/>
  <c r="BJ52" i="4"/>
  <c r="BJ110" i="4"/>
  <c r="BE50" i="4"/>
  <c r="BE108" i="4"/>
  <c r="BN92" i="4"/>
  <c r="BK111" i="4"/>
  <c r="BK53" i="4"/>
  <c r="BL91" i="4"/>
  <c r="BL149" i="4"/>
  <c r="AZ64" i="4"/>
  <c r="AZ157" i="4"/>
  <c r="AZ141" i="4"/>
  <c r="AZ110" i="4"/>
  <c r="BJ62" i="4"/>
  <c r="BH62" i="4"/>
  <c r="AY138" i="4"/>
  <c r="BF78" i="4"/>
  <c r="BM75" i="4"/>
  <c r="M100" i="4"/>
  <c r="O97" i="4"/>
  <c r="T98" i="4"/>
  <c r="Y98" i="4"/>
  <c r="AR98" i="4"/>
  <c r="AU99" i="4"/>
  <c r="H12" i="4"/>
  <c r="H59" i="4" s="1"/>
  <c r="J12" i="4"/>
  <c r="J59" i="4" s="1"/>
  <c r="G117" i="4"/>
  <c r="H39" i="4"/>
  <c r="J39" i="4"/>
  <c r="G143" i="4"/>
  <c r="BB154" i="4"/>
  <c r="BM148" i="4"/>
  <c r="BM149" i="4"/>
  <c r="BE149" i="4"/>
  <c r="BE91" i="4"/>
  <c r="BD44" i="4"/>
  <c r="AX145" i="4"/>
  <c r="AX86" i="4"/>
  <c r="BN140" i="4"/>
  <c r="BG140" i="4"/>
  <c r="BM79" i="4"/>
  <c r="BL136" i="4"/>
  <c r="BC32" i="4"/>
  <c r="BC136" i="4" s="1"/>
  <c r="AY78" i="4"/>
  <c r="BK77" i="4"/>
  <c r="BK135" i="4"/>
  <c r="BK134" i="4"/>
  <c r="BK133" i="4"/>
  <c r="BL132" i="4"/>
  <c r="BL74" i="4"/>
  <c r="BC22" i="4"/>
  <c r="BC68" i="4" s="1"/>
  <c r="AY69" i="4"/>
  <c r="BL125" i="4"/>
  <c r="BL67" i="4"/>
  <c r="BE123" i="4"/>
  <c r="BC6" i="4"/>
  <c r="AY110" i="4"/>
  <c r="AY52" i="4"/>
  <c r="BC108" i="4"/>
  <c r="J26" i="4"/>
  <c r="G72" i="4"/>
  <c r="G73" i="4"/>
  <c r="BN74" i="4"/>
  <c r="BN132" i="4"/>
  <c r="AX62" i="4"/>
  <c r="AX120" i="4"/>
  <c r="H110" i="4"/>
  <c r="AZ83" i="4"/>
  <c r="AZ52" i="4"/>
  <c r="BM72" i="4"/>
  <c r="BH145" i="4"/>
  <c r="AX119" i="4"/>
  <c r="BF134" i="4"/>
  <c r="H26" i="4"/>
  <c r="BE130" i="4"/>
  <c r="C100" i="4"/>
  <c r="BF131" i="4"/>
  <c r="S98" i="4"/>
  <c r="S97" i="4"/>
  <c r="X100" i="4"/>
  <c r="AA99" i="4"/>
  <c r="AC100" i="4"/>
  <c r="AH97" i="4"/>
  <c r="AI97" i="4"/>
  <c r="AN96" i="4"/>
  <c r="AO100" i="4"/>
  <c r="AP98" i="4"/>
  <c r="AQ97" i="4"/>
  <c r="AT97" i="4"/>
  <c r="H3" i="4"/>
  <c r="H50" i="4" s="1"/>
  <c r="BC44" i="4"/>
  <c r="AY148" i="4"/>
  <c r="AY90" i="4"/>
  <c r="BI144" i="4"/>
  <c r="AW145" i="4"/>
  <c r="BI71" i="4"/>
  <c r="BI129" i="4"/>
  <c r="BI72" i="4"/>
  <c r="BA25" i="4"/>
  <c r="AW130" i="4"/>
  <c r="AW72" i="4"/>
  <c r="BI70" i="4"/>
  <c r="BI128" i="4"/>
  <c r="AW129" i="4"/>
  <c r="BC20" i="4"/>
  <c r="AY66" i="4"/>
  <c r="AY67" i="4"/>
  <c r="BI59" i="4"/>
  <c r="BI60" i="4"/>
  <c r="BI118" i="4"/>
  <c r="BI155" i="4"/>
  <c r="AZ12" i="4"/>
  <c r="AV117" i="4"/>
  <c r="AV58" i="4"/>
  <c r="AV59" i="4"/>
  <c r="BH115" i="4"/>
  <c r="BH116" i="4"/>
  <c r="BO56" i="4"/>
  <c r="BO114" i="4"/>
  <c r="BA8" i="4"/>
  <c r="AW55" i="4"/>
  <c r="N99" i="4"/>
  <c r="N97" i="4"/>
  <c r="Q100" i="4"/>
  <c r="J4" i="4"/>
  <c r="J50" i="4" s="1"/>
  <c r="G109" i="4"/>
  <c r="G51" i="4"/>
  <c r="G96" i="4" s="1"/>
  <c r="G108" i="4"/>
  <c r="G91" i="4"/>
  <c r="H44" i="4"/>
  <c r="H149" i="4" s="1"/>
  <c r="J35" i="4"/>
  <c r="H35" i="4"/>
  <c r="G139" i="4"/>
  <c r="BK149" i="4"/>
  <c r="BA42" i="4"/>
  <c r="AW88" i="4"/>
  <c r="BI87" i="4"/>
  <c r="AV145" i="4"/>
  <c r="AV146" i="4"/>
  <c r="BA40" i="4"/>
  <c r="BA87" i="4" s="1"/>
  <c r="AW144" i="4"/>
  <c r="AZ39" i="4"/>
  <c r="AV143" i="4"/>
  <c r="BI84" i="4"/>
  <c r="BI142" i="4"/>
  <c r="BA38" i="4"/>
  <c r="BA84" i="4" s="1"/>
  <c r="AW84" i="4"/>
  <c r="BB83" i="4"/>
  <c r="BE140" i="4"/>
  <c r="BE82" i="4"/>
  <c r="BL81" i="4"/>
  <c r="BL80" i="4"/>
  <c r="BL138" i="4"/>
  <c r="AY121" i="4"/>
  <c r="AY63" i="4"/>
  <c r="BC17" i="4"/>
  <c r="BC64" i="4" s="1"/>
  <c r="BO115" i="4"/>
  <c r="BO57" i="4"/>
  <c r="H60" i="4"/>
  <c r="BN75" i="4"/>
  <c r="BL157" i="4"/>
  <c r="BE141" i="4"/>
  <c r="BI86" i="4"/>
  <c r="AY111" i="4"/>
  <c r="BE53" i="4"/>
  <c r="BL72" i="4"/>
  <c r="BM78" i="4"/>
  <c r="F98" i="4"/>
  <c r="BO116" i="4"/>
  <c r="BN58" i="4"/>
  <c r="BG53" i="4"/>
  <c r="BG154" i="4"/>
  <c r="J40" i="4"/>
  <c r="J86" i="4" s="1"/>
  <c r="G87" i="4"/>
  <c r="BM108" i="4"/>
  <c r="BA43" i="4"/>
  <c r="AW89" i="4"/>
  <c r="AW148" i="4"/>
  <c r="BI88" i="4"/>
  <c r="BI156" i="4"/>
  <c r="BI157" i="4"/>
  <c r="BI62" i="4"/>
  <c r="BI98" i="4" s="1"/>
  <c r="AY114" i="4"/>
  <c r="AY56" i="4"/>
  <c r="BN54" i="4"/>
  <c r="AZ7" i="4"/>
  <c r="AV53" i="4"/>
  <c r="BK52" i="4"/>
  <c r="BB51" i="4"/>
  <c r="BB50" i="4"/>
  <c r="BO91" i="4"/>
  <c r="AY149" i="4"/>
  <c r="AA97" i="4"/>
  <c r="AB98" i="4"/>
  <c r="AJ100" i="4"/>
  <c r="AK97" i="4"/>
  <c r="BI89" i="4"/>
  <c r="BI148" i="4"/>
  <c r="AZ43" i="4"/>
  <c r="AZ90" i="4" s="1"/>
  <c r="AV147" i="4"/>
  <c r="AV89" i="4"/>
  <c r="BH129" i="4"/>
  <c r="BG70" i="4"/>
  <c r="BO68" i="4"/>
  <c r="BI124" i="4"/>
  <c r="BA20" i="4"/>
  <c r="BA124" i="4" s="1"/>
  <c r="AW66" i="4"/>
  <c r="AY64" i="4"/>
  <c r="AY122" i="4"/>
  <c r="BA55" i="4"/>
  <c r="BA110" i="4"/>
  <c r="BJ51" i="4"/>
  <c r="W96" i="4"/>
  <c r="I121" i="4"/>
  <c r="I71" i="4"/>
  <c r="J29" i="4"/>
  <c r="J76" i="4" s="1"/>
  <c r="BG89" i="4"/>
  <c r="BN88" i="4"/>
  <c r="BG141" i="4"/>
  <c r="BG83" i="4"/>
  <c r="BN78" i="4"/>
  <c r="BG76" i="4"/>
  <c r="BM71" i="4"/>
  <c r="BG60" i="4"/>
  <c r="AZ13" i="4"/>
  <c r="AZ156" i="4" s="1"/>
  <c r="AV118" i="4"/>
  <c r="BA11" i="4"/>
  <c r="BA116" i="4" s="1"/>
  <c r="AW115" i="4"/>
  <c r="BI56" i="4"/>
  <c r="BI114" i="4"/>
  <c r="AQ98" i="4"/>
  <c r="AR99" i="4"/>
  <c r="AT99" i="4"/>
  <c r="AU98" i="4"/>
  <c r="BL140" i="4"/>
  <c r="BG68" i="4"/>
  <c r="BH66" i="4"/>
  <c r="BI63" i="4"/>
  <c r="BL63" i="4"/>
  <c r="BH114" i="4"/>
  <c r="AW56" i="4"/>
  <c r="BE155" i="4"/>
  <c r="BH53" i="4"/>
  <c r="C96" i="4"/>
  <c r="K96" i="4"/>
  <c r="N100" i="4"/>
  <c r="P97" i="4"/>
  <c r="Q97" i="4"/>
  <c r="S99" i="4"/>
  <c r="T97" i="4"/>
  <c r="U100" i="4"/>
  <c r="U99" i="4"/>
  <c r="U96" i="4"/>
  <c r="AC99" i="4"/>
  <c r="AD96" i="4"/>
  <c r="AF98" i="4"/>
  <c r="AG100" i="4"/>
  <c r="AG96" i="4"/>
  <c r="AH99" i="4"/>
  <c r="AL99" i="4"/>
  <c r="AM98" i="4"/>
  <c r="AN100" i="4"/>
  <c r="AN99" i="4"/>
  <c r="AN98" i="4"/>
  <c r="BJ89" i="4"/>
  <c r="BJ139" i="4"/>
  <c r="BI80" i="4"/>
  <c r="BF124" i="4"/>
  <c r="BG123" i="4"/>
  <c r="BM52" i="4"/>
  <c r="BM105" i="4" s="1"/>
  <c r="G115" i="4"/>
  <c r="BJ144" i="4"/>
  <c r="BL85" i="4"/>
  <c r="BL103" i="4" s="1"/>
  <c r="BI139" i="4"/>
  <c r="AV134" i="4"/>
  <c r="BM66" i="4"/>
  <c r="BH119" i="4"/>
  <c r="AX155" i="4"/>
  <c r="BF52" i="4"/>
  <c r="BL453" i="9"/>
  <c r="BN66" i="2"/>
  <c r="BN67" i="2"/>
  <c r="H349" i="10"/>
  <c r="H369" i="10"/>
  <c r="AM472" i="9"/>
  <c r="AM452" i="9"/>
  <c r="Z431" i="9"/>
  <c r="Z451" i="9"/>
  <c r="C351" i="10"/>
  <c r="C371" i="10"/>
  <c r="AD401" i="9"/>
  <c r="AD421" i="9"/>
  <c r="BN273" i="9"/>
  <c r="BN259" i="9"/>
  <c r="BN268" i="9"/>
  <c r="BN411" i="9" s="1"/>
  <c r="BN262" i="9"/>
  <c r="BN405" i="9" s="1"/>
  <c r="BN266" i="9"/>
  <c r="BN409" i="9" s="1"/>
  <c r="BN258" i="9"/>
  <c r="BN401" i="9" s="1"/>
  <c r="BN261" i="9"/>
  <c r="BN260" i="9"/>
  <c r="BN403" i="9" s="1"/>
  <c r="BN271" i="9"/>
  <c r="BN265" i="9"/>
  <c r="BN408" i="9" s="1"/>
  <c r="BN270" i="9"/>
  <c r="BN413" i="9" s="1"/>
  <c r="BN274" i="9"/>
  <c r="BN417" i="9" s="1"/>
  <c r="J267" i="10"/>
  <c r="J272" i="10"/>
  <c r="J435" i="10" s="1"/>
  <c r="J264" i="10"/>
  <c r="J427" i="10" s="1"/>
  <c r="J266" i="10"/>
  <c r="J268" i="10"/>
  <c r="J431" i="10" s="1"/>
  <c r="J270" i="10"/>
  <c r="J433" i="10" s="1"/>
  <c r="H118" i="13"/>
  <c r="G114" i="4"/>
  <c r="J9" i="4"/>
  <c r="G55" i="4"/>
  <c r="H9" i="4"/>
  <c r="G113" i="4"/>
  <c r="K48" i="1"/>
  <c r="K63" i="1" s="1"/>
  <c r="K20" i="1"/>
  <c r="K34" i="1" s="1"/>
  <c r="CP20" i="1"/>
  <c r="CP34" i="1" s="1"/>
  <c r="CV4" i="1"/>
  <c r="CP48" i="1"/>
  <c r="CP63" i="1" s="1"/>
  <c r="DF50" i="1"/>
  <c r="CY6" i="1"/>
  <c r="DF21" i="1"/>
  <c r="DF35" i="1" s="1"/>
  <c r="DI20" i="1"/>
  <c r="DI34" i="1" s="1"/>
  <c r="DI49" i="1"/>
  <c r="DB21" i="1"/>
  <c r="DB35" i="1" s="1"/>
  <c r="CY5" i="1"/>
  <c r="DB49" i="1"/>
  <c r="DB64" i="1" s="1"/>
  <c r="DF20" i="1"/>
  <c r="DF34" i="1" s="1"/>
  <c r="DF48" i="1"/>
  <c r="DF63" i="1" s="1"/>
  <c r="BG70" i="2"/>
  <c r="BG69" i="2"/>
  <c r="M67" i="12"/>
  <c r="N67" i="12" s="1"/>
  <c r="I67" i="12"/>
  <c r="AD429" i="9"/>
  <c r="J276" i="10"/>
  <c r="DB191" i="10"/>
  <c r="BN272" i="9"/>
  <c r="BN415" i="9" s="1"/>
  <c r="J355" i="9"/>
  <c r="J375" i="9"/>
  <c r="AZ373" i="9"/>
  <c r="H392" i="10"/>
  <c r="BC230" i="9"/>
  <c r="BC373" i="9" s="1"/>
  <c r="BC217" i="9"/>
  <c r="BC360" i="9" s="1"/>
  <c r="BC221" i="9"/>
  <c r="BC226" i="9"/>
  <c r="BC369" i="9" s="1"/>
  <c r="BC222" i="9"/>
  <c r="BC229" i="9"/>
  <c r="BC224" i="9"/>
  <c r="BC367" i="9" s="1"/>
  <c r="BC219" i="9"/>
  <c r="BC362" i="9" s="1"/>
  <c r="BC216" i="9"/>
  <c r="BC359" i="9" s="1"/>
  <c r="BC218" i="9"/>
  <c r="AG432" i="9"/>
  <c r="AG452" i="9"/>
  <c r="AE472" i="9"/>
  <c r="AD468" i="9"/>
  <c r="AD448" i="9"/>
  <c r="BN368" i="9"/>
  <c r="BF469" i="9"/>
  <c r="BM282" i="9"/>
  <c r="BM283" i="9"/>
  <c r="BM287" i="9"/>
  <c r="BM290" i="9"/>
  <c r="BM284" i="9"/>
  <c r="BM286" i="9"/>
  <c r="BM279" i="9"/>
  <c r="BM288" i="9"/>
  <c r="BM285" i="9"/>
  <c r="BM294" i="9"/>
  <c r="DI21" i="1"/>
  <c r="DI35" i="1" s="1"/>
  <c r="Z435" i="9"/>
  <c r="Z415" i="9"/>
  <c r="BA196" i="9"/>
  <c r="BA203" i="9"/>
  <c r="BA213" i="9"/>
  <c r="BA204" i="9"/>
  <c r="BA208" i="9"/>
  <c r="BA199" i="9"/>
  <c r="BA202" i="9"/>
  <c r="BA365" i="9" s="1"/>
  <c r="BA201" i="9"/>
  <c r="X426" i="9"/>
  <c r="X446" i="9"/>
  <c r="I427" i="10"/>
  <c r="I407" i="10"/>
  <c r="CU51" i="1"/>
  <c r="BD77" i="4"/>
  <c r="H394" i="9"/>
  <c r="BB139" i="4"/>
  <c r="AC115" i="11"/>
  <c r="AC108" i="11"/>
  <c r="AS346" i="9"/>
  <c r="AS386" i="9" s="1"/>
  <c r="AS366" i="9"/>
  <c r="AK346" i="9"/>
  <c r="AK366" i="9"/>
  <c r="AC366" i="9"/>
  <c r="AC346" i="9"/>
  <c r="U346" i="9"/>
  <c r="U386" i="9" s="1"/>
  <c r="U366" i="9"/>
  <c r="M366" i="9"/>
  <c r="M386" i="9" s="1"/>
  <c r="M346" i="9"/>
  <c r="AU344" i="9"/>
  <c r="AU364" i="9"/>
  <c r="J116" i="10"/>
  <c r="J281" i="10" s="1"/>
  <c r="I281" i="10"/>
  <c r="I424" i="10" s="1"/>
  <c r="R145" i="11"/>
  <c r="BC29" i="2"/>
  <c r="BC43" i="2" s="1"/>
  <c r="BC58" i="2"/>
  <c r="BC72" i="2" s="1"/>
  <c r="E73" i="12"/>
  <c r="J271" i="10"/>
  <c r="J434" i="10" s="1"/>
  <c r="BA206" i="9"/>
  <c r="BN269" i="9"/>
  <c r="BL300" i="9"/>
  <c r="BM278" i="9"/>
  <c r="BC228" i="9"/>
  <c r="BC371" i="9" s="1"/>
  <c r="BB140" i="4"/>
  <c r="AW425" i="9"/>
  <c r="AZ91" i="4"/>
  <c r="AV481" i="9"/>
  <c r="CP134" i="11"/>
  <c r="AE405" i="9"/>
  <c r="AE425" i="9"/>
  <c r="AH473" i="9"/>
  <c r="AA448" i="9"/>
  <c r="AA468" i="9"/>
  <c r="V472" i="9"/>
  <c r="V452" i="9"/>
  <c r="BK379" i="9"/>
  <c r="AG413" i="9"/>
  <c r="AG433" i="9"/>
  <c r="C368" i="10"/>
  <c r="I435" i="10"/>
  <c r="AZ79" i="4"/>
  <c r="J49" i="1"/>
  <c r="J64" i="1" s="1"/>
  <c r="J150" i="11"/>
  <c r="CX53" i="1"/>
  <c r="CV190" i="10"/>
  <c r="CQ189" i="10"/>
  <c r="BA56" i="2"/>
  <c r="BA70" i="2" s="1"/>
  <c r="BA27" i="2"/>
  <c r="BA41" i="2" s="1"/>
  <c r="AW428" i="9"/>
  <c r="U429" i="9"/>
  <c r="CY5" i="14"/>
  <c r="CU224" i="10"/>
  <c r="CU229" i="10"/>
  <c r="CU225" i="10"/>
  <c r="CU230" i="10"/>
  <c r="CU228" i="10"/>
  <c r="CU226" i="10"/>
  <c r="CU233" i="10"/>
  <c r="CU221" i="10"/>
  <c r="CU234" i="10"/>
  <c r="AK440" i="9"/>
  <c r="AK460" i="9"/>
  <c r="AK388" i="9"/>
  <c r="BJ364" i="9"/>
  <c r="CY9" i="1"/>
  <c r="DC53" i="1"/>
  <c r="DC67" i="1" s="1"/>
  <c r="CX8" i="1"/>
  <c r="CR52" i="1"/>
  <c r="CR23" i="1"/>
  <c r="CR37" i="1" s="1"/>
  <c r="CR24" i="1"/>
  <c r="CR38" i="1" s="1"/>
  <c r="BC33" i="9"/>
  <c r="BC202" i="9" s="1"/>
  <c r="AY202" i="9"/>
  <c r="BB43" i="9"/>
  <c r="BB212" i="9" s="1"/>
  <c r="BB355" i="9" s="1"/>
  <c r="AX212" i="9"/>
  <c r="AX355" i="9" s="1"/>
  <c r="AX481" i="9"/>
  <c r="H28" i="9"/>
  <c r="G197" i="9"/>
  <c r="G481" i="9"/>
  <c r="BJ178" i="9"/>
  <c r="BJ341" i="9" s="1"/>
  <c r="BJ381" i="9" s="1"/>
  <c r="BJ480" i="9"/>
  <c r="BH176" i="9"/>
  <c r="BH339" i="9" s="1"/>
  <c r="BH480" i="9"/>
  <c r="J104" i="3"/>
  <c r="J184" i="3" s="1"/>
  <c r="J105" i="3"/>
  <c r="AZ376" i="9"/>
  <c r="BN264" i="9"/>
  <c r="BN407" i="9" s="1"/>
  <c r="G400" i="10"/>
  <c r="J117" i="4"/>
  <c r="BD348" i="9"/>
  <c r="BD388" i="9" s="1"/>
  <c r="CP188" i="10"/>
  <c r="CP195" i="10"/>
  <c r="CV25" i="10"/>
  <c r="CV195" i="10" s="1"/>
  <c r="CP182" i="10"/>
  <c r="CP183" i="10"/>
  <c r="CP180" i="10"/>
  <c r="CP185" i="10"/>
  <c r="CP181" i="10"/>
  <c r="CP189" i="10"/>
  <c r="BD124" i="4"/>
  <c r="BD66" i="4"/>
  <c r="BB147" i="4"/>
  <c r="BB89" i="4"/>
  <c r="BB90" i="4"/>
  <c r="J118" i="13"/>
  <c r="AZ89" i="4"/>
  <c r="BL144" i="4"/>
  <c r="BL86" i="4"/>
  <c r="BK139" i="4"/>
  <c r="BK81" i="4"/>
  <c r="AX80" i="4"/>
  <c r="AX137" i="4"/>
  <c r="AX79" i="4"/>
  <c r="BB33" i="4"/>
  <c r="AI400" i="9"/>
  <c r="AI420" i="9"/>
  <c r="M420" i="9"/>
  <c r="M400" i="9"/>
  <c r="V341" i="9"/>
  <c r="V361" i="9"/>
  <c r="DG189" i="10"/>
  <c r="DG197" i="10"/>
  <c r="DG187" i="10"/>
  <c r="DG191" i="10"/>
  <c r="DG181" i="10"/>
  <c r="DG195" i="10"/>
  <c r="DG183" i="10"/>
  <c r="DG193" i="10"/>
  <c r="DG184" i="10"/>
  <c r="DG192" i="10"/>
  <c r="DG182" i="10"/>
  <c r="DG196" i="10"/>
  <c r="DG190" i="10"/>
  <c r="DG180" i="10"/>
  <c r="CX51" i="11"/>
  <c r="CR152" i="11"/>
  <c r="BA198" i="9"/>
  <c r="DB189" i="10"/>
  <c r="BN257" i="9"/>
  <c r="BL299" i="9"/>
  <c r="BM277" i="9"/>
  <c r="BC233" i="9"/>
  <c r="BC376" i="9" s="1"/>
  <c r="DD70" i="1"/>
  <c r="CY128" i="11"/>
  <c r="I412" i="10"/>
  <c r="DD143" i="11"/>
  <c r="CQ200" i="10"/>
  <c r="CQ207" i="10"/>
  <c r="CW47" i="10"/>
  <c r="CW213" i="10" s="1"/>
  <c r="CQ205" i="10"/>
  <c r="CQ208" i="10"/>
  <c r="CQ206" i="10"/>
  <c r="CQ210" i="10"/>
  <c r="CQ204" i="10"/>
  <c r="CQ215" i="10"/>
  <c r="CQ217" i="10"/>
  <c r="CQ212" i="10"/>
  <c r="CQ214" i="10"/>
  <c r="AL427" i="9"/>
  <c r="AL447" i="9"/>
  <c r="BH460" i="9"/>
  <c r="BG435" i="9"/>
  <c r="BG455" i="9"/>
  <c r="AZ132" i="4"/>
  <c r="AZ74" i="4"/>
  <c r="BM67" i="2"/>
  <c r="BM66" i="2"/>
  <c r="BC115" i="4"/>
  <c r="BC56" i="4"/>
  <c r="J134" i="4"/>
  <c r="I54" i="4"/>
  <c r="I55" i="4"/>
  <c r="I113" i="4"/>
  <c r="I112" i="4"/>
  <c r="D63" i="1"/>
  <c r="D64" i="1"/>
  <c r="D72" i="1"/>
  <c r="D71" i="1"/>
  <c r="K137" i="11"/>
  <c r="BB68" i="2"/>
  <c r="BN69" i="2"/>
  <c r="BN70" i="2"/>
  <c r="AX63" i="2"/>
  <c r="AX64" i="2"/>
  <c r="J269" i="10"/>
  <c r="J432" i="10" s="1"/>
  <c r="BN267" i="9"/>
  <c r="J202" i="10"/>
  <c r="J209" i="10"/>
  <c r="J205" i="10"/>
  <c r="J215" i="10"/>
  <c r="J216" i="10"/>
  <c r="J208" i="10"/>
  <c r="J217" i="10"/>
  <c r="I380" i="10"/>
  <c r="CY93" i="11"/>
  <c r="CY138" i="11" s="1"/>
  <c r="DB194" i="10"/>
  <c r="DB197" i="10"/>
  <c r="DB187" i="10"/>
  <c r="DB193" i="10"/>
  <c r="DB181" i="10"/>
  <c r="DB184" i="10"/>
  <c r="DB180" i="10"/>
  <c r="DB182" i="10"/>
  <c r="DB186" i="10"/>
  <c r="DF181" i="10"/>
  <c r="DF196" i="10"/>
  <c r="DF180" i="10"/>
  <c r="DF190" i="10"/>
  <c r="DF182" i="10"/>
  <c r="DF188" i="10"/>
  <c r="DF185" i="10"/>
  <c r="DF191" i="10"/>
  <c r="DF193" i="10"/>
  <c r="DF183" i="10"/>
  <c r="AD477" i="9"/>
  <c r="AD457" i="9"/>
  <c r="BJ371" i="9"/>
  <c r="BH444" i="9"/>
  <c r="BH464" i="9"/>
  <c r="AV368" i="9"/>
  <c r="BB129" i="4"/>
  <c r="CV51" i="1"/>
  <c r="L64" i="1"/>
  <c r="BP106" i="11"/>
  <c r="BP113" i="11"/>
  <c r="CU9" i="1"/>
  <c r="CO24" i="1"/>
  <c r="CO38" i="1" s="1"/>
  <c r="CO53" i="1"/>
  <c r="CO68" i="1" s="1"/>
  <c r="CO25" i="1"/>
  <c r="CO39" i="1" s="1"/>
  <c r="DG22" i="1"/>
  <c r="DG36" i="1" s="1"/>
  <c r="DG23" i="1"/>
  <c r="DG37" i="1" s="1"/>
  <c r="CY7" i="1"/>
  <c r="BC40" i="9"/>
  <c r="BC209" i="9" s="1"/>
  <c r="AY209" i="9"/>
  <c r="BA40" i="9"/>
  <c r="AW209" i="9"/>
  <c r="AZ35" i="9"/>
  <c r="AZ204" i="9" s="1"/>
  <c r="AV204" i="9"/>
  <c r="AV367" i="9" s="1"/>
  <c r="G208" i="9"/>
  <c r="J39" i="9"/>
  <c r="J208" i="9" s="1"/>
  <c r="H31" i="9"/>
  <c r="H200" i="9" s="1"/>
  <c r="H363" i="9" s="1"/>
  <c r="J31" i="9"/>
  <c r="J200" i="9" s="1"/>
  <c r="G200" i="9"/>
  <c r="BM480" i="9"/>
  <c r="BM177" i="9"/>
  <c r="BM340" i="9" s="1"/>
  <c r="BM380" i="9" s="1"/>
  <c r="BE177" i="9"/>
  <c r="BE340" i="9" s="1"/>
  <c r="BE380" i="9" s="1"/>
  <c r="BD7" i="9"/>
  <c r="I78" i="12"/>
  <c r="E78" i="12"/>
  <c r="M78" i="12"/>
  <c r="N78" i="12" s="1"/>
  <c r="BA374" i="9"/>
  <c r="H186" i="9"/>
  <c r="H349" i="9" s="1"/>
  <c r="AT460" i="9"/>
  <c r="AG425" i="9"/>
  <c r="AG405" i="9"/>
  <c r="BA121" i="4"/>
  <c r="BC135" i="4"/>
  <c r="BC36" i="4"/>
  <c r="BC141" i="4" s="1"/>
  <c r="AY82" i="4"/>
  <c r="AY140" i="4"/>
  <c r="AY141" i="4"/>
  <c r="AY83" i="4"/>
  <c r="BJ137" i="4"/>
  <c r="BJ79" i="4"/>
  <c r="BJ138" i="4"/>
  <c r="BJ80" i="4"/>
  <c r="AR342" i="9"/>
  <c r="AR362" i="9"/>
  <c r="AD341" i="9"/>
  <c r="AD361" i="9"/>
  <c r="BD189" i="9"/>
  <c r="J214" i="10"/>
  <c r="AT468" i="9"/>
  <c r="DB192" i="10"/>
  <c r="BN263" i="9"/>
  <c r="AN432" i="9"/>
  <c r="BC28" i="2"/>
  <c r="BC42" i="2" s="1"/>
  <c r="BM291" i="9"/>
  <c r="V448" i="9"/>
  <c r="BC232" i="9"/>
  <c r="BC375" i="9" s="1"/>
  <c r="X442" i="9"/>
  <c r="H387" i="10"/>
  <c r="BB71" i="4"/>
  <c r="BD190" i="9"/>
  <c r="BD353" i="9" s="1"/>
  <c r="L100" i="11"/>
  <c r="CR185" i="10"/>
  <c r="CR182" i="10"/>
  <c r="CR186" i="10"/>
  <c r="CR184" i="10"/>
  <c r="CR187" i="10"/>
  <c r="CR197" i="10"/>
  <c r="CR188" i="10"/>
  <c r="CR193" i="10"/>
  <c r="CR189" i="10"/>
  <c r="CR192" i="10"/>
  <c r="CR191" i="10"/>
  <c r="CR194" i="10"/>
  <c r="CR190" i="10"/>
  <c r="CR195" i="10"/>
  <c r="DF189" i="10"/>
  <c r="DB185" i="10"/>
  <c r="BD223" i="9"/>
  <c r="BD366" i="9" s="1"/>
  <c r="BD228" i="9"/>
  <c r="AU441" i="9"/>
  <c r="AU461" i="9"/>
  <c r="AF444" i="9"/>
  <c r="AF464" i="9"/>
  <c r="I348" i="9"/>
  <c r="I368" i="9"/>
  <c r="J273" i="10"/>
  <c r="J436" i="10" s="1"/>
  <c r="BA129" i="4"/>
  <c r="BA70" i="4"/>
  <c r="BA128" i="4"/>
  <c r="BE96" i="4"/>
  <c r="BA66" i="4"/>
  <c r="CV100" i="11"/>
  <c r="CV138" i="11" s="1"/>
  <c r="N111" i="13"/>
  <c r="N88" i="13"/>
  <c r="H106" i="11"/>
  <c r="H113" i="11"/>
  <c r="W115" i="11"/>
  <c r="W108" i="11"/>
  <c r="W122" i="11" s="1"/>
  <c r="BM108" i="11"/>
  <c r="BM115" i="11"/>
  <c r="CC115" i="11"/>
  <c r="CC122" i="11" s="1"/>
  <c r="CC108" i="11"/>
  <c r="BE116" i="4"/>
  <c r="BD11" i="4"/>
  <c r="BE115" i="4"/>
  <c r="BE58" i="4"/>
  <c r="BE57" i="4"/>
  <c r="BL57" i="4"/>
  <c r="BL114" i="4"/>
  <c r="BL56" i="4"/>
  <c r="BA114" i="4"/>
  <c r="BA56" i="4"/>
  <c r="BN113" i="4"/>
  <c r="BN56" i="4"/>
  <c r="BD9" i="4"/>
  <c r="BN114" i="4"/>
  <c r="BJ111" i="4"/>
  <c r="BJ54" i="4"/>
  <c r="BJ112" i="4"/>
  <c r="BJ53" i="4"/>
  <c r="BJ154" i="4"/>
  <c r="DB26" i="1"/>
  <c r="DB40" i="1" s="1"/>
  <c r="DB55" i="1"/>
  <c r="DB69" i="1" s="1"/>
  <c r="CY11" i="1"/>
  <c r="CS11" i="1"/>
  <c r="CM55" i="1"/>
  <c r="CM69" i="1" s="1"/>
  <c r="CM26" i="1"/>
  <c r="CM40" i="1" s="1"/>
  <c r="CM27" i="1"/>
  <c r="CM41" i="1" s="1"/>
  <c r="J29" i="2"/>
  <c r="J43" i="2" s="1"/>
  <c r="DF194" i="10"/>
  <c r="L149" i="11"/>
  <c r="BL309" i="9"/>
  <c r="BL298" i="9"/>
  <c r="BL306" i="9"/>
  <c r="BL311" i="9"/>
  <c r="BL304" i="9"/>
  <c r="BL312" i="9"/>
  <c r="BL308" i="9"/>
  <c r="BL314" i="9"/>
  <c r="BL457" i="9" s="1"/>
  <c r="BL301" i="9"/>
  <c r="BL305" i="9"/>
  <c r="BL313" i="9"/>
  <c r="BL303" i="9"/>
  <c r="AA469" i="9"/>
  <c r="O90" i="13"/>
  <c r="O116" i="13"/>
  <c r="BE147" i="4"/>
  <c r="BE89" i="4"/>
  <c r="BE148" i="4"/>
  <c r="BD43" i="4"/>
  <c r="BL145" i="4"/>
  <c r="BD41" i="4"/>
  <c r="BD159" i="4" s="1"/>
  <c r="BL158" i="4"/>
  <c r="BL87" i="4"/>
  <c r="AY133" i="4"/>
  <c r="AY75" i="4"/>
  <c r="AY134" i="4"/>
  <c r="AY76" i="4"/>
  <c r="BC29" i="4"/>
  <c r="AZ187" i="9"/>
  <c r="AZ350" i="9" s="1"/>
  <c r="AZ390" i="9" s="1"/>
  <c r="BA53" i="2"/>
  <c r="BH62" i="2"/>
  <c r="BD56" i="2"/>
  <c r="BD70" i="2" s="1"/>
  <c r="BD27" i="2"/>
  <c r="BD41" i="2" s="1"/>
  <c r="BD28" i="2"/>
  <c r="BD42" i="2" s="1"/>
  <c r="BK64" i="2"/>
  <c r="BA63" i="2"/>
  <c r="BA47" i="2"/>
  <c r="BA62" i="2" s="1"/>
  <c r="BA19" i="2"/>
  <c r="BA33" i="2" s="1"/>
  <c r="BE70" i="2"/>
  <c r="M70" i="12"/>
  <c r="N70" i="12" s="1"/>
  <c r="E70" i="12"/>
  <c r="BD71" i="2"/>
  <c r="BF72" i="2"/>
  <c r="BC25" i="2"/>
  <c r="BC39" i="2" s="1"/>
  <c r="BC54" i="2"/>
  <c r="BC68" i="2" s="1"/>
  <c r="J201" i="10"/>
  <c r="J359" i="9"/>
  <c r="J379" i="9" s="1"/>
  <c r="BA210" i="9"/>
  <c r="DB196" i="10"/>
  <c r="BL307" i="9"/>
  <c r="BM280" i="9"/>
  <c r="BC225" i="9"/>
  <c r="BC368" i="9" s="1"/>
  <c r="BC227" i="9"/>
  <c r="BC370" i="9" s="1"/>
  <c r="CR96" i="11"/>
  <c r="CR134" i="11" s="1"/>
  <c r="H365" i="10"/>
  <c r="CY233" i="10"/>
  <c r="CY222" i="10"/>
  <c r="CY231" i="10"/>
  <c r="Y466" i="9"/>
  <c r="Y446" i="9"/>
  <c r="Z443" i="9"/>
  <c r="BN366" i="9"/>
  <c r="BN346" i="9"/>
  <c r="I646" i="6"/>
  <c r="J646" i="6" s="1"/>
  <c r="G56" i="4"/>
  <c r="CQ66" i="1"/>
  <c r="O91" i="13"/>
  <c r="H90" i="13"/>
  <c r="BN64" i="4"/>
  <c r="BN65" i="4"/>
  <c r="BN123" i="4"/>
  <c r="BN122" i="4"/>
  <c r="BF123" i="4"/>
  <c r="BF122" i="4"/>
  <c r="BF65" i="4"/>
  <c r="BF64" i="4"/>
  <c r="BN121" i="4"/>
  <c r="BD17" i="4"/>
  <c r="BE120" i="4"/>
  <c r="BE61" i="4"/>
  <c r="Z475" i="9"/>
  <c r="J61" i="11"/>
  <c r="J62" i="11"/>
  <c r="K113" i="13"/>
  <c r="K111" i="13"/>
  <c r="D111" i="13"/>
  <c r="Q103" i="13"/>
  <c r="J102" i="13"/>
  <c r="J117" i="13"/>
  <c r="O100" i="13"/>
  <c r="BZ123" i="11"/>
  <c r="CT83" i="11"/>
  <c r="CT82" i="11"/>
  <c r="CT85" i="11"/>
  <c r="CT86" i="11"/>
  <c r="BW116" i="11"/>
  <c r="BW109" i="11"/>
  <c r="BA8" i="2"/>
  <c r="BA52" i="2" s="1"/>
  <c r="BA66" i="2" s="1"/>
  <c r="AW52" i="2"/>
  <c r="AW66" i="2" s="1"/>
  <c r="J25" i="4"/>
  <c r="G129" i="4"/>
  <c r="G130" i="4"/>
  <c r="G71" i="4"/>
  <c r="H25" i="4"/>
  <c r="I76" i="4"/>
  <c r="I134" i="4"/>
  <c r="G90" i="4"/>
  <c r="G147" i="4"/>
  <c r="BA149" i="4"/>
  <c r="BC43" i="4"/>
  <c r="AY89" i="4"/>
  <c r="BK147" i="4"/>
  <c r="BK146" i="4"/>
  <c r="BD42" i="4"/>
  <c r="BK89" i="4"/>
  <c r="AY146" i="4"/>
  <c r="BC42" i="4"/>
  <c r="AY88" i="4"/>
  <c r="BM85" i="4"/>
  <c r="BM86" i="4"/>
  <c r="BE143" i="4"/>
  <c r="BE85" i="4"/>
  <c r="BD39" i="4"/>
  <c r="BE86" i="4"/>
  <c r="BK82" i="4"/>
  <c r="BK83" i="4"/>
  <c r="BK140" i="4"/>
  <c r="BA34" i="4"/>
  <c r="AW157" i="4"/>
  <c r="AW158" i="4"/>
  <c r="BI110" i="4"/>
  <c r="BI51" i="4"/>
  <c r="BI109" i="4"/>
  <c r="CU14" i="1"/>
  <c r="CO28" i="1"/>
  <c r="CO42" i="1" s="1"/>
  <c r="CO57" i="1"/>
  <c r="DF27" i="1"/>
  <c r="DF41" i="1" s="1"/>
  <c r="DF56" i="1"/>
  <c r="H636" i="6"/>
  <c r="I573" i="6"/>
  <c r="J573" i="6" s="1"/>
  <c r="B646" i="6"/>
  <c r="J394" i="6"/>
  <c r="E652" i="6"/>
  <c r="I589" i="6"/>
  <c r="J589" i="6" s="1"/>
  <c r="F675" i="6"/>
  <c r="I612" i="6"/>
  <c r="J612" i="6" s="1"/>
  <c r="F671" i="6"/>
  <c r="I608" i="6"/>
  <c r="J608" i="6" s="1"/>
  <c r="K426" i="9"/>
  <c r="K446" i="9"/>
  <c r="AB424" i="9"/>
  <c r="AI415" i="9"/>
  <c r="AI435" i="9"/>
  <c r="O435" i="9"/>
  <c r="O415" i="9"/>
  <c r="N408" i="9"/>
  <c r="N428" i="9"/>
  <c r="T407" i="9"/>
  <c r="T427" i="9"/>
  <c r="L407" i="9"/>
  <c r="L427" i="9"/>
  <c r="AK423" i="9"/>
  <c r="AK403" i="9"/>
  <c r="E191" i="10"/>
  <c r="E189" i="10"/>
  <c r="E352" i="10" s="1"/>
  <c r="E392" i="10" s="1"/>
  <c r="E188" i="10"/>
  <c r="E351" i="10" s="1"/>
  <c r="E182" i="10"/>
  <c r="E345" i="10" s="1"/>
  <c r="E385" i="10" s="1"/>
  <c r="E197" i="10"/>
  <c r="E360" i="10" s="1"/>
  <c r="E400" i="10" s="1"/>
  <c r="E196" i="10"/>
  <c r="E359" i="10" s="1"/>
  <c r="E399" i="10" s="1"/>
  <c r="E186" i="10"/>
  <c r="E180" i="10"/>
  <c r="E343" i="10" s="1"/>
  <c r="E383" i="10" s="1"/>
  <c r="E184" i="10"/>
  <c r="E347" i="10" s="1"/>
  <c r="E190" i="10"/>
  <c r="E353" i="10" s="1"/>
  <c r="E393" i="10" s="1"/>
  <c r="E181" i="10"/>
  <c r="E344" i="10" s="1"/>
  <c r="E183" i="10"/>
  <c r="E346" i="10" s="1"/>
  <c r="E194" i="10"/>
  <c r="E357" i="10" s="1"/>
  <c r="E397" i="10" s="1"/>
  <c r="E195" i="10"/>
  <c r="E358" i="10" s="1"/>
  <c r="E398" i="10" s="1"/>
  <c r="E192" i="10"/>
  <c r="E355" i="10" s="1"/>
  <c r="E395" i="10" s="1"/>
  <c r="CY24" i="10"/>
  <c r="DE195" i="10"/>
  <c r="CY22" i="10"/>
  <c r="CY15" i="10"/>
  <c r="DG188" i="10"/>
  <c r="DI187" i="10"/>
  <c r="DE210" i="10"/>
  <c r="CY39" i="10"/>
  <c r="DC212" i="10"/>
  <c r="CY41" i="10"/>
  <c r="CW58" i="10"/>
  <c r="CW227" i="10" s="1"/>
  <c r="CQ227" i="10"/>
  <c r="DF227" i="10"/>
  <c r="CY58" i="10"/>
  <c r="CY227" i="10" s="1"/>
  <c r="CX66" i="10"/>
  <c r="CX235" i="10" s="1"/>
  <c r="CR235" i="10"/>
  <c r="DG235" i="10"/>
  <c r="CY66" i="10"/>
  <c r="CY235" i="10" s="1"/>
  <c r="DD236" i="10"/>
  <c r="CY67" i="10"/>
  <c r="CY236" i="10" s="1"/>
  <c r="CT68" i="10"/>
  <c r="CT237" i="10" s="1"/>
  <c r="CN237" i="10"/>
  <c r="DJ237" i="10"/>
  <c r="CY68" i="10"/>
  <c r="CY237" i="10" s="1"/>
  <c r="CZ224" i="10"/>
  <c r="CZ228" i="10"/>
  <c r="CZ225" i="10"/>
  <c r="CZ229" i="10"/>
  <c r="CZ236" i="10"/>
  <c r="CZ234" i="10"/>
  <c r="CZ220" i="10"/>
  <c r="CZ233" i="10"/>
  <c r="CZ237" i="10"/>
  <c r="CZ232" i="10"/>
  <c r="CZ226" i="10"/>
  <c r="CZ222" i="10"/>
  <c r="CZ223" i="10"/>
  <c r="DH227" i="10"/>
  <c r="DH229" i="10"/>
  <c r="DH232" i="10"/>
  <c r="DH234" i="10"/>
  <c r="DH225" i="10"/>
  <c r="DH220" i="10"/>
  <c r="DH228" i="10"/>
  <c r="DH237" i="10"/>
  <c r="DH236" i="10"/>
  <c r="DH224" i="10"/>
  <c r="W180" i="10"/>
  <c r="W181" i="10"/>
  <c r="W186" i="10"/>
  <c r="W195" i="10"/>
  <c r="W187" i="10"/>
  <c r="W193" i="10"/>
  <c r="W185" i="10"/>
  <c r="W182" i="10"/>
  <c r="W191" i="10"/>
  <c r="W192" i="10"/>
  <c r="W183" i="10"/>
  <c r="W189" i="10"/>
  <c r="W196" i="10"/>
  <c r="W184" i="10"/>
  <c r="W194" i="10"/>
  <c r="W197" i="10"/>
  <c r="W190" i="10"/>
  <c r="K25" i="10"/>
  <c r="R203" i="10"/>
  <c r="DF47" i="10"/>
  <c r="DF206" i="10" s="1"/>
  <c r="R200" i="10"/>
  <c r="R204" i="10"/>
  <c r="R202" i="10"/>
  <c r="R206" i="10"/>
  <c r="R217" i="10"/>
  <c r="R213" i="10"/>
  <c r="R214" i="10"/>
  <c r="R215" i="10"/>
  <c r="R208" i="10"/>
  <c r="R201" i="10"/>
  <c r="R211" i="10"/>
  <c r="R216" i="10"/>
  <c r="R209" i="10"/>
  <c r="R205" i="10"/>
  <c r="R207" i="10"/>
  <c r="R212" i="10"/>
  <c r="R210" i="10"/>
  <c r="K47" i="10"/>
  <c r="K207" i="10" s="1"/>
  <c r="CN47" i="10"/>
  <c r="Z202" i="10"/>
  <c r="Z203" i="10"/>
  <c r="Z205" i="10"/>
  <c r="Z209" i="10"/>
  <c r="Z211" i="10"/>
  <c r="Z207" i="10"/>
  <c r="Z208" i="10"/>
  <c r="Z210" i="10"/>
  <c r="Z212" i="10"/>
  <c r="Z215" i="10"/>
  <c r="Z200" i="10"/>
  <c r="Z213" i="10"/>
  <c r="Z206" i="10"/>
  <c r="Z201" i="10"/>
  <c r="Z204" i="10"/>
  <c r="Z214" i="10"/>
  <c r="Z216" i="10"/>
  <c r="Z217" i="10"/>
  <c r="AH190" i="10"/>
  <c r="AH195" i="10"/>
  <c r="AH196" i="10"/>
  <c r="AH197" i="10"/>
  <c r="AH182" i="10"/>
  <c r="AH184" i="10"/>
  <c r="AH187" i="10"/>
  <c r="AH188" i="10"/>
  <c r="AH185" i="10"/>
  <c r="AH193" i="10"/>
  <c r="AH191" i="10"/>
  <c r="AH192" i="10"/>
  <c r="AH186" i="10"/>
  <c r="AH194" i="10"/>
  <c r="AH183" i="10"/>
  <c r="AH180" i="10"/>
  <c r="AH189" i="10"/>
  <c r="AH181" i="10"/>
  <c r="AF203" i="10"/>
  <c r="AF200" i="10"/>
  <c r="AF204" i="10"/>
  <c r="AF216" i="10"/>
  <c r="AF206" i="10"/>
  <c r="AF207" i="10"/>
  <c r="AF208" i="10"/>
  <c r="AF213" i="10"/>
  <c r="AF217" i="10"/>
  <c r="AF201" i="10"/>
  <c r="AF214" i="10"/>
  <c r="AF209" i="10"/>
  <c r="AF210" i="10"/>
  <c r="AF205" i="10"/>
  <c r="AF202" i="10"/>
  <c r="AF212" i="10"/>
  <c r="AF215" i="10"/>
  <c r="AF211" i="10"/>
  <c r="CO47" i="10"/>
  <c r="AN205" i="10"/>
  <c r="AN217" i="10"/>
  <c r="AN202" i="10"/>
  <c r="AN204" i="10"/>
  <c r="AN210" i="10"/>
  <c r="AN212" i="10"/>
  <c r="AN209" i="10"/>
  <c r="AN213" i="10"/>
  <c r="AN214" i="10"/>
  <c r="AN216" i="10"/>
  <c r="AN200" i="10"/>
  <c r="AN207" i="10"/>
  <c r="AN211" i="10"/>
  <c r="AN215" i="10"/>
  <c r="AN201" i="10"/>
  <c r="AN208" i="10"/>
  <c r="AN203" i="10"/>
  <c r="AN206" i="10"/>
  <c r="AV197" i="10"/>
  <c r="AV186" i="10"/>
  <c r="AV187" i="10"/>
  <c r="AV185" i="10"/>
  <c r="AV188" i="10"/>
  <c r="AV193" i="10"/>
  <c r="AV194" i="10"/>
  <c r="AV180" i="10"/>
  <c r="AV183" i="10"/>
  <c r="AV190" i="10"/>
  <c r="AV192" i="10"/>
  <c r="AV181" i="10"/>
  <c r="AV184" i="10"/>
  <c r="AV191" i="10"/>
  <c r="AV195" i="10"/>
  <c r="AV196" i="10"/>
  <c r="AV182" i="10"/>
  <c r="AV189" i="10"/>
  <c r="BD184" i="10"/>
  <c r="BD182" i="10"/>
  <c r="BD185" i="10"/>
  <c r="BD197" i="10"/>
  <c r="BD194" i="10"/>
  <c r="BD196" i="10"/>
  <c r="BD191" i="10"/>
  <c r="BD192" i="10"/>
  <c r="BD195" i="10"/>
  <c r="BD183" i="10"/>
  <c r="BD188" i="10"/>
  <c r="BD193" i="10"/>
  <c r="BD181" i="10"/>
  <c r="BD187" i="10"/>
  <c r="BD186" i="10"/>
  <c r="BD190" i="10"/>
  <c r="BD189" i="10"/>
  <c r="AV201" i="10"/>
  <c r="AV207" i="10"/>
  <c r="AV208" i="10"/>
  <c r="AV215" i="10"/>
  <c r="AV203" i="10"/>
  <c r="AV216" i="10"/>
  <c r="AV202" i="10"/>
  <c r="AV204" i="10"/>
  <c r="AV217" i="10"/>
  <c r="AV213" i="10"/>
  <c r="AV206" i="10"/>
  <c r="AV214" i="10"/>
  <c r="AV205" i="10"/>
  <c r="AV210" i="10"/>
  <c r="AV211" i="10"/>
  <c r="AV212" i="10"/>
  <c r="AV209" i="10"/>
  <c r="AV200" i="10"/>
  <c r="BD202" i="10"/>
  <c r="BD203" i="10"/>
  <c r="BD205" i="10"/>
  <c r="BD211" i="10"/>
  <c r="BD204" i="10"/>
  <c r="BD201" i="10"/>
  <c r="BD210" i="10"/>
  <c r="BD217" i="10"/>
  <c r="BD207" i="10"/>
  <c r="BD215" i="10"/>
  <c r="BD200" i="10"/>
  <c r="BD209" i="10"/>
  <c r="BD212" i="10"/>
  <c r="BD213" i="10"/>
  <c r="BD208" i="10"/>
  <c r="BD214" i="10"/>
  <c r="BD216" i="10"/>
  <c r="BD206" i="10"/>
  <c r="BL180" i="10"/>
  <c r="BL189" i="10"/>
  <c r="BL195" i="10"/>
  <c r="BL181" i="10"/>
  <c r="BL182" i="10"/>
  <c r="BL188" i="10"/>
  <c r="BL186" i="10"/>
  <c r="BL183" i="10"/>
  <c r="BL184" i="10"/>
  <c r="BL197" i="10"/>
  <c r="BL192" i="10"/>
  <c r="BL193" i="10"/>
  <c r="BL191" i="10"/>
  <c r="BL194" i="10"/>
  <c r="BL187" i="10"/>
  <c r="BL185" i="10"/>
  <c r="BL190" i="10"/>
  <c r="BL196" i="10"/>
  <c r="CQ25" i="10"/>
  <c r="BT182" i="10"/>
  <c r="BT188" i="10"/>
  <c r="BT190" i="10"/>
  <c r="BT180" i="10"/>
  <c r="BT189" i="10"/>
  <c r="BT195" i="10"/>
  <c r="BT196" i="10"/>
  <c r="BT181" i="10"/>
  <c r="BT192" i="10"/>
  <c r="BT191" i="10"/>
  <c r="BT194" i="10"/>
  <c r="BT184" i="10"/>
  <c r="BT185" i="10"/>
  <c r="BT187" i="10"/>
  <c r="DC25" i="10"/>
  <c r="BT197" i="10"/>
  <c r="BT186" i="10"/>
  <c r="BT193" i="10"/>
  <c r="BT183" i="10"/>
  <c r="BE206" i="10"/>
  <c r="BE216" i="10"/>
  <c r="BE202" i="10"/>
  <c r="BE205" i="10"/>
  <c r="BE211" i="10"/>
  <c r="BE204" i="10"/>
  <c r="BE208" i="10"/>
  <c r="BE209" i="10"/>
  <c r="BE212" i="10"/>
  <c r="BE213" i="10"/>
  <c r="BE214" i="10"/>
  <c r="BE200" i="10"/>
  <c r="BE210" i="10"/>
  <c r="BE215" i="10"/>
  <c r="BE203" i="10"/>
  <c r="BE217" i="10"/>
  <c r="BE201" i="10"/>
  <c r="BE207" i="10"/>
  <c r="BM201" i="10"/>
  <c r="BM204" i="10"/>
  <c r="BM205" i="10"/>
  <c r="BM210" i="10"/>
  <c r="BM200" i="10"/>
  <c r="BM217" i="10"/>
  <c r="BM203" i="10"/>
  <c r="BM208" i="10"/>
  <c r="BM209" i="10"/>
  <c r="BM212" i="10"/>
  <c r="BM202" i="10"/>
  <c r="BM216" i="10"/>
  <c r="BM211" i="10"/>
  <c r="BM214" i="10"/>
  <c r="BM213" i="10"/>
  <c r="BM207" i="10"/>
  <c r="BM206" i="10"/>
  <c r="BM215" i="10"/>
  <c r="BU200" i="10"/>
  <c r="BU203" i="10"/>
  <c r="BU205" i="10"/>
  <c r="BU207" i="10"/>
  <c r="BU217" i="10"/>
  <c r="BU213" i="10"/>
  <c r="BU214" i="10"/>
  <c r="BU202" i="10"/>
  <c r="BU215" i="10"/>
  <c r="BU201" i="10"/>
  <c r="BU211" i="10"/>
  <c r="BU206" i="10"/>
  <c r="BU210" i="10"/>
  <c r="BU204" i="10"/>
  <c r="BU208" i="10"/>
  <c r="BU209" i="10"/>
  <c r="BU216" i="10"/>
  <c r="BU212" i="10"/>
  <c r="CC184" i="10"/>
  <c r="CC188" i="10"/>
  <c r="CC185" i="10"/>
  <c r="CC186" i="10"/>
  <c r="CC190" i="10"/>
  <c r="CC196" i="10"/>
  <c r="CC197" i="10"/>
  <c r="CC187" i="10"/>
  <c r="CC181" i="10"/>
  <c r="CC191" i="10"/>
  <c r="CC193" i="10"/>
  <c r="CC180" i="10"/>
  <c r="CC182" i="10"/>
  <c r="CC183" i="10"/>
  <c r="CC192" i="10"/>
  <c r="CC189" i="10"/>
  <c r="CC194" i="10"/>
  <c r="CC195" i="10"/>
  <c r="DI25" i="10"/>
  <c r="DI193" i="10" s="1"/>
  <c r="CK185" i="10"/>
  <c r="CK180" i="10"/>
  <c r="CK181" i="10"/>
  <c r="CK183" i="10"/>
  <c r="CK191" i="10"/>
  <c r="CK187" i="10"/>
  <c r="CK188" i="10"/>
  <c r="CK186" i="10"/>
  <c r="CK189" i="10"/>
  <c r="CK194" i="10"/>
  <c r="CK184" i="10"/>
  <c r="CK195" i="10"/>
  <c r="CK193" i="10"/>
  <c r="CK196" i="10"/>
  <c r="CK197" i="10"/>
  <c r="CK190" i="10"/>
  <c r="CK192" i="10"/>
  <c r="CK182" i="10"/>
  <c r="CH200" i="10"/>
  <c r="CH203" i="10"/>
  <c r="CH206" i="10"/>
  <c r="CH207" i="10"/>
  <c r="CH214" i="10"/>
  <c r="CH217" i="10"/>
  <c r="CH202" i="10"/>
  <c r="CH213" i="10"/>
  <c r="CH211" i="10"/>
  <c r="CH205" i="10"/>
  <c r="CH204" i="10"/>
  <c r="CH215" i="10"/>
  <c r="CH208" i="10"/>
  <c r="CH201" i="10"/>
  <c r="CH209" i="10"/>
  <c r="CH210" i="10"/>
  <c r="CH216" i="10"/>
  <c r="CH212" i="10"/>
  <c r="CR47" i="10"/>
  <c r="CR208" i="10" s="1"/>
  <c r="F67" i="11"/>
  <c r="F112" i="11" s="1"/>
  <c r="I21" i="11"/>
  <c r="F71" i="11"/>
  <c r="F116" i="11" s="1"/>
  <c r="F70" i="11"/>
  <c r="F69" i="11"/>
  <c r="F68" i="11"/>
  <c r="J91" i="10"/>
  <c r="I258" i="10"/>
  <c r="I421" i="10" s="1"/>
  <c r="BD91" i="9"/>
  <c r="BF257" i="9"/>
  <c r="BF400" i="9" s="1"/>
  <c r="H58" i="9"/>
  <c r="H226" i="9" s="1"/>
  <c r="G226" i="9"/>
  <c r="G369" i="9" s="1"/>
  <c r="G389" i="9" s="1"/>
  <c r="G217" i="9"/>
  <c r="G482" i="9"/>
  <c r="J49" i="9"/>
  <c r="J217" i="9" s="1"/>
  <c r="BM351" i="9"/>
  <c r="BE208" i="9"/>
  <c r="BD39" i="9"/>
  <c r="BD208" i="9" s="1"/>
  <c r="BH207" i="9"/>
  <c r="BH350" i="9" s="1"/>
  <c r="BD38" i="9"/>
  <c r="BD207" i="9" s="1"/>
  <c r="BL203" i="9"/>
  <c r="BD34" i="9"/>
  <c r="BD203" i="9" s="1"/>
  <c r="BO202" i="9"/>
  <c r="BO481" i="9"/>
  <c r="BG202" i="9"/>
  <c r="BG345" i="9" s="1"/>
  <c r="BG481" i="9"/>
  <c r="BE200" i="9"/>
  <c r="BD31" i="9"/>
  <c r="BD200" i="9" s="1"/>
  <c r="BH199" i="9"/>
  <c r="BH481" i="9"/>
  <c r="BD30" i="9"/>
  <c r="BD199" i="9" s="1"/>
  <c r="BK213" i="9"/>
  <c r="BK376" i="9" s="1"/>
  <c r="BD44" i="9"/>
  <c r="BD213" i="9" s="1"/>
  <c r="AG63" i="1"/>
  <c r="AG64" i="1"/>
  <c r="AC63" i="1"/>
  <c r="AC64" i="1"/>
  <c r="AA69" i="2"/>
  <c r="AT68" i="2"/>
  <c r="BG26" i="2"/>
  <c r="BG40" i="2" s="1"/>
  <c r="BG72" i="2"/>
  <c r="I27" i="12"/>
  <c r="I7" i="12"/>
  <c r="I56" i="12"/>
  <c r="E6" i="12"/>
  <c r="I6" i="12"/>
  <c r="CP190" i="10"/>
  <c r="AZ484" i="9"/>
  <c r="BN462" i="9"/>
  <c r="CN188" i="10"/>
  <c r="AZ25" i="2"/>
  <c r="AZ39" i="2" s="1"/>
  <c r="V457" i="9"/>
  <c r="H118" i="4"/>
  <c r="CV47" i="10"/>
  <c r="CV210" i="10" s="1"/>
  <c r="J60" i="11"/>
  <c r="DI68" i="1"/>
  <c r="H343" i="9"/>
  <c r="H383" i="9" s="1"/>
  <c r="BD10" i="9"/>
  <c r="BD13" i="14"/>
  <c r="BM481" i="9"/>
  <c r="G484" i="9"/>
  <c r="CP143" i="11"/>
  <c r="AR143" i="11"/>
  <c r="CY96" i="11"/>
  <c r="CY234" i="10"/>
  <c r="E193" i="10"/>
  <c r="E356" i="10" s="1"/>
  <c r="E396" i="10" s="1"/>
  <c r="Y144" i="11"/>
  <c r="AV468" i="9"/>
  <c r="BF477" i="9"/>
  <c r="AF466" i="9"/>
  <c r="AF446" i="9"/>
  <c r="AY288" i="9"/>
  <c r="AY283" i="9"/>
  <c r="BF364" i="9"/>
  <c r="BF384" i="9" s="1"/>
  <c r="C374" i="10"/>
  <c r="BF360" i="9"/>
  <c r="I285" i="9"/>
  <c r="CY36" i="10"/>
  <c r="I394" i="6"/>
  <c r="AE395" i="9"/>
  <c r="BA77" i="4"/>
  <c r="BA135" i="4"/>
  <c r="AV24" i="2"/>
  <c r="AV38" i="2" s="1"/>
  <c r="BY120" i="11"/>
  <c r="AC69" i="1"/>
  <c r="DD28" i="1"/>
  <c r="DD42" i="1" s="1"/>
  <c r="H49" i="9"/>
  <c r="R118" i="13"/>
  <c r="K90" i="13"/>
  <c r="L112" i="13"/>
  <c r="CN113" i="11"/>
  <c r="CN120" i="11" s="1"/>
  <c r="CN106" i="11"/>
  <c r="DA106" i="11"/>
  <c r="DA113" i="11"/>
  <c r="AR108" i="11"/>
  <c r="AR115" i="11"/>
  <c r="BH108" i="11"/>
  <c r="BH115" i="11"/>
  <c r="BX108" i="11"/>
  <c r="BX122" i="11" s="1"/>
  <c r="BX115" i="11"/>
  <c r="CN108" i="11"/>
  <c r="CN122" i="11" s="1"/>
  <c r="CN115" i="11"/>
  <c r="P116" i="11"/>
  <c r="P109" i="11"/>
  <c r="AV109" i="11"/>
  <c r="AV116" i="11"/>
  <c r="CB116" i="11"/>
  <c r="CB123" i="11" s="1"/>
  <c r="CB109" i="11"/>
  <c r="BN113" i="11"/>
  <c r="BI109" i="11"/>
  <c r="BI116" i="11"/>
  <c r="DF116" i="11"/>
  <c r="DF109" i="11"/>
  <c r="H115" i="11"/>
  <c r="AQ115" i="11"/>
  <c r="AG123" i="11"/>
  <c r="L8" i="1"/>
  <c r="L52" i="1" s="1"/>
  <c r="I23" i="1"/>
  <c r="I37" i="1" s="1"/>
  <c r="J8" i="1"/>
  <c r="I57" i="2"/>
  <c r="I71" i="2" s="1"/>
  <c r="I28" i="2"/>
  <c r="BG57" i="2"/>
  <c r="BG28" i="2"/>
  <c r="BG42" i="2" s="1"/>
  <c r="I67" i="4"/>
  <c r="I126" i="4"/>
  <c r="I125" i="4"/>
  <c r="BJ116" i="4"/>
  <c r="BJ59" i="4"/>
  <c r="BK57" i="4"/>
  <c r="BK115" i="4"/>
  <c r="BG113" i="4"/>
  <c r="BG55" i="4"/>
  <c r="BG114" i="4"/>
  <c r="BG56" i="4"/>
  <c r="BI54" i="4"/>
  <c r="BI105" i="4" s="1"/>
  <c r="BI55" i="4"/>
  <c r="BB54" i="4"/>
  <c r="DA58" i="1"/>
  <c r="DA72" i="1" s="1"/>
  <c r="CY15" i="1"/>
  <c r="DC28" i="1"/>
  <c r="DC42" i="1" s="1"/>
  <c r="CY14" i="1"/>
  <c r="DC57" i="1"/>
  <c r="CT14" i="1"/>
  <c r="CN28" i="1"/>
  <c r="CN42" i="1" s="1"/>
  <c r="CN29" i="1"/>
  <c r="CN43" i="1" s="1"/>
  <c r="CN57" i="1"/>
  <c r="CN72" i="1" s="1"/>
  <c r="CY13" i="1"/>
  <c r="DE25" i="1"/>
  <c r="DE39" i="1" s="1"/>
  <c r="DE54" i="1"/>
  <c r="CY10" i="1"/>
  <c r="CX10" i="1"/>
  <c r="CR54" i="1"/>
  <c r="CR25" i="1"/>
  <c r="CR39" i="1" s="1"/>
  <c r="CR26" i="1"/>
  <c r="CR40" i="1" s="1"/>
  <c r="S67" i="1"/>
  <c r="S68" i="1"/>
  <c r="CJ66" i="1"/>
  <c r="CJ67" i="1"/>
  <c r="CB66" i="1"/>
  <c r="CB67" i="1"/>
  <c r="BT66" i="1"/>
  <c r="BT67" i="1"/>
  <c r="BC66" i="1"/>
  <c r="BC67" i="1"/>
  <c r="AU66" i="1"/>
  <c r="AE66" i="1"/>
  <c r="AE67" i="1"/>
  <c r="CE65" i="1"/>
  <c r="CE66" i="1"/>
  <c r="I393" i="6"/>
  <c r="J393" i="6" s="1"/>
  <c r="C450" i="9"/>
  <c r="C430" i="9"/>
  <c r="J345" i="9"/>
  <c r="J385" i="9" s="1"/>
  <c r="AN144" i="11"/>
  <c r="J430" i="10"/>
  <c r="BB75" i="4"/>
  <c r="BB133" i="4"/>
  <c r="Q117" i="13"/>
  <c r="I364" i="10"/>
  <c r="J103" i="13"/>
  <c r="AF115" i="11"/>
  <c r="AF108" i="11"/>
  <c r="DB107" i="11"/>
  <c r="DB114" i="11"/>
  <c r="E70" i="5"/>
  <c r="G70" i="5" s="1"/>
  <c r="C80" i="5"/>
  <c r="E80" i="5" s="1"/>
  <c r="G80" i="5" s="1"/>
  <c r="BN80" i="4"/>
  <c r="BN137" i="4"/>
  <c r="BN79" i="4"/>
  <c r="AV133" i="4"/>
  <c r="AV74" i="4"/>
  <c r="BL65" i="4"/>
  <c r="BL124" i="4"/>
  <c r="BL123" i="4"/>
  <c r="BE64" i="4"/>
  <c r="BE122" i="4"/>
  <c r="BF51" i="4"/>
  <c r="BF50" i="4"/>
  <c r="BF109" i="4"/>
  <c r="AJ456" i="9"/>
  <c r="AB454" i="9"/>
  <c r="AB434" i="9"/>
  <c r="R420" i="9"/>
  <c r="R440" i="9"/>
  <c r="X417" i="9"/>
  <c r="L415" i="9"/>
  <c r="L435" i="9"/>
  <c r="CQ91" i="11"/>
  <c r="CQ151" i="11"/>
  <c r="AX141" i="11"/>
  <c r="BA127" i="9"/>
  <c r="AW292" i="9"/>
  <c r="AW484" i="9"/>
  <c r="BM483" i="9"/>
  <c r="BJ483" i="9"/>
  <c r="BC32" i="9"/>
  <c r="BC201" i="9" s="1"/>
  <c r="AY201" i="9"/>
  <c r="AY364" i="9" s="1"/>
  <c r="AZ34" i="9"/>
  <c r="AZ203" i="9" s="1"/>
  <c r="AV203" i="9"/>
  <c r="BI181" i="9"/>
  <c r="BI344" i="9" s="1"/>
  <c r="BI384" i="9" s="1"/>
  <c r="BD11" i="9"/>
  <c r="BB480" i="9"/>
  <c r="CO50" i="1"/>
  <c r="CO65" i="1" s="1"/>
  <c r="CO21" i="1"/>
  <c r="CO35" i="1" s="1"/>
  <c r="CO22" i="1"/>
  <c r="CO36" i="1" s="1"/>
  <c r="CU6" i="1"/>
  <c r="N176" i="12"/>
  <c r="BI66" i="2"/>
  <c r="I370" i="10"/>
  <c r="J366" i="9"/>
  <c r="CT25" i="10"/>
  <c r="CN187" i="10"/>
  <c r="J352" i="9"/>
  <c r="BB76" i="4"/>
  <c r="BD33" i="9"/>
  <c r="BD202" i="9" s="1"/>
  <c r="BD345" i="9" s="1"/>
  <c r="AP141" i="11"/>
  <c r="H117" i="9"/>
  <c r="BD225" i="9"/>
  <c r="BD368" i="9" s="1"/>
  <c r="CQ83" i="11"/>
  <c r="CQ128" i="11" s="1"/>
  <c r="I25" i="10"/>
  <c r="I188" i="10" s="1"/>
  <c r="I351" i="10" s="1"/>
  <c r="I391" i="10" s="1"/>
  <c r="BK323" i="9"/>
  <c r="BK334" i="9"/>
  <c r="BK318" i="9"/>
  <c r="BK327" i="9"/>
  <c r="BK321" i="9"/>
  <c r="CO25" i="10"/>
  <c r="CU25" i="10" s="1"/>
  <c r="BG372" i="9"/>
  <c r="BG392" i="9" s="1"/>
  <c r="Y142" i="11"/>
  <c r="I409" i="10"/>
  <c r="BD5" i="4"/>
  <c r="G339" i="9"/>
  <c r="G379" i="9" s="1"/>
  <c r="BI52" i="4"/>
  <c r="AV25" i="2"/>
  <c r="AV39" i="2" s="1"/>
  <c r="I644" i="6"/>
  <c r="J644" i="6" s="1"/>
  <c r="H83" i="4"/>
  <c r="J184" i="9"/>
  <c r="J347" i="9" s="1"/>
  <c r="J189" i="9"/>
  <c r="J191" i="9"/>
  <c r="J354" i="9" s="1"/>
  <c r="M118" i="13"/>
  <c r="L113" i="13"/>
  <c r="BQ123" i="11"/>
  <c r="CK122" i="11"/>
  <c r="CV108" i="11"/>
  <c r="CV122" i="11" s="1"/>
  <c r="D109" i="11"/>
  <c r="D123" i="11" s="1"/>
  <c r="BD106" i="11"/>
  <c r="BD113" i="11"/>
  <c r="P114" i="11"/>
  <c r="P107" i="11"/>
  <c r="AF107" i="11"/>
  <c r="BL114" i="11"/>
  <c r="BL107" i="11"/>
  <c r="V109" i="11"/>
  <c r="AL116" i="11"/>
  <c r="AL109" i="11"/>
  <c r="AL123" i="11" s="1"/>
  <c r="BB109" i="11"/>
  <c r="BR116" i="11"/>
  <c r="BR109" i="11"/>
  <c r="CY109" i="11"/>
  <c r="BE114" i="11"/>
  <c r="BE107" i="11"/>
  <c r="BE121" i="11" s="1"/>
  <c r="CP69" i="1"/>
  <c r="CP70" i="1"/>
  <c r="BO56" i="2"/>
  <c r="BO71" i="2" s="1"/>
  <c r="H12" i="2"/>
  <c r="H27" i="2" s="1"/>
  <c r="H41" i="2" s="1"/>
  <c r="G27" i="2"/>
  <c r="J12" i="2"/>
  <c r="H7" i="2"/>
  <c r="J7" i="2"/>
  <c r="J51" i="2" s="1"/>
  <c r="G22" i="2"/>
  <c r="G23" i="2"/>
  <c r="L99" i="4"/>
  <c r="M96" i="4"/>
  <c r="N98" i="4"/>
  <c r="N96" i="4"/>
  <c r="Q96" i="4"/>
  <c r="R98" i="4"/>
  <c r="S100" i="4"/>
  <c r="AC96" i="4"/>
  <c r="AH100" i="4"/>
  <c r="AL96" i="4"/>
  <c r="AM100" i="4"/>
  <c r="AN97" i="4"/>
  <c r="AW138" i="4"/>
  <c r="BM90" i="4"/>
  <c r="BM101" i="4" s="1"/>
  <c r="BM91" i="4"/>
  <c r="BF157" i="4"/>
  <c r="BF138" i="4"/>
  <c r="BF80" i="4"/>
  <c r="BF158" i="4"/>
  <c r="BF132" i="4"/>
  <c r="BF74" i="4"/>
  <c r="BF75" i="4"/>
  <c r="BF133" i="4"/>
  <c r="BG130" i="4"/>
  <c r="BG73" i="4"/>
  <c r="BG72" i="4"/>
  <c r="BD26" i="4"/>
  <c r="BG131" i="4"/>
  <c r="BO127" i="4"/>
  <c r="BO157" i="4"/>
  <c r="BO128" i="4"/>
  <c r="BO70" i="4"/>
  <c r="BO156" i="4"/>
  <c r="BH127" i="4"/>
  <c r="BH128" i="4"/>
  <c r="BH69" i="4"/>
  <c r="BJ126" i="4"/>
  <c r="BJ68" i="4"/>
  <c r="BD22" i="4"/>
  <c r="AW68" i="4"/>
  <c r="AW126" i="4"/>
  <c r="BJ124" i="4"/>
  <c r="BJ66" i="4"/>
  <c r="BJ125" i="4"/>
  <c r="AX66" i="4"/>
  <c r="AX67" i="4"/>
  <c r="AX124" i="4"/>
  <c r="BB20" i="4"/>
  <c r="BO58" i="4"/>
  <c r="BO117" i="4"/>
  <c r="BO59" i="4"/>
  <c r="BG58" i="4"/>
  <c r="BG116" i="4"/>
  <c r="AX116" i="4"/>
  <c r="AX58" i="4"/>
  <c r="BB11" i="4"/>
  <c r="AX57" i="4"/>
  <c r="AX115" i="4"/>
  <c r="BF54" i="4"/>
  <c r="BF55" i="4"/>
  <c r="BF112" i="4"/>
  <c r="BD8" i="4"/>
  <c r="BF113" i="4"/>
  <c r="AZ8" i="4"/>
  <c r="AZ113" i="4" s="1"/>
  <c r="AV113" i="4"/>
  <c r="AV54" i="4"/>
  <c r="AV55" i="4"/>
  <c r="AV112" i="4"/>
  <c r="AZ71" i="1"/>
  <c r="AZ70" i="1"/>
  <c r="R70" i="1"/>
  <c r="R71" i="1"/>
  <c r="CJ69" i="1"/>
  <c r="CJ70" i="1"/>
  <c r="BU69" i="1"/>
  <c r="BU70" i="1"/>
  <c r="BM69" i="1"/>
  <c r="BM70" i="1"/>
  <c r="BE70" i="1"/>
  <c r="BE69" i="1"/>
  <c r="Q68" i="1"/>
  <c r="Q69" i="1"/>
  <c r="CI67" i="1"/>
  <c r="CI68" i="1"/>
  <c r="CC68" i="1"/>
  <c r="CC67" i="1"/>
  <c r="AB67" i="1"/>
  <c r="AB68" i="1"/>
  <c r="AZ67" i="1"/>
  <c r="AZ66" i="1"/>
  <c r="AR66" i="1"/>
  <c r="AJ66" i="1"/>
  <c r="AJ67" i="1"/>
  <c r="I388" i="6"/>
  <c r="J388" i="6" s="1"/>
  <c r="D651" i="6"/>
  <c r="I588" i="6"/>
  <c r="J588" i="6" s="1"/>
  <c r="BJ390" i="9"/>
  <c r="AL406" i="9"/>
  <c r="AL426" i="9"/>
  <c r="BO53" i="2"/>
  <c r="C113" i="11"/>
  <c r="C120" i="11" s="1"/>
  <c r="X71" i="2"/>
  <c r="X70" i="2"/>
  <c r="BN50" i="4"/>
  <c r="BN109" i="4"/>
  <c r="BN108" i="4"/>
  <c r="F651" i="6"/>
  <c r="I399" i="6"/>
  <c r="J399" i="6" s="1"/>
  <c r="N445" i="9"/>
  <c r="I282" i="9"/>
  <c r="I283" i="9"/>
  <c r="I287" i="9"/>
  <c r="I292" i="9"/>
  <c r="I277" i="9"/>
  <c r="I280" i="9"/>
  <c r="I290" i="9"/>
  <c r="I288" i="9"/>
  <c r="I291" i="9"/>
  <c r="I278" i="9"/>
  <c r="I284" i="9"/>
  <c r="AJ417" i="9"/>
  <c r="CA142" i="11"/>
  <c r="AZ123" i="9"/>
  <c r="AV288" i="9"/>
  <c r="AV484" i="9"/>
  <c r="BO271" i="9"/>
  <c r="BO483" i="9"/>
  <c r="BE259" i="9"/>
  <c r="BE483" i="9"/>
  <c r="BK257" i="9"/>
  <c r="BK420" i="9" s="1"/>
  <c r="BK483" i="9"/>
  <c r="BG187" i="9"/>
  <c r="BD17" i="9"/>
  <c r="BD187" i="9" s="1"/>
  <c r="BD350" i="9" s="1"/>
  <c r="BH184" i="9"/>
  <c r="BH347" i="9" s="1"/>
  <c r="BH387" i="9" s="1"/>
  <c r="BD14" i="9"/>
  <c r="BD184" i="9" s="1"/>
  <c r="BD347" i="9" s="1"/>
  <c r="BF480" i="9"/>
  <c r="BO176" i="9"/>
  <c r="BO480" i="9"/>
  <c r="Q36" i="15"/>
  <c r="R18" i="15"/>
  <c r="R73" i="15" s="1"/>
  <c r="AZ67" i="2"/>
  <c r="AW23" i="2"/>
  <c r="AW37" i="2" s="1"/>
  <c r="BE64" i="2"/>
  <c r="AM446" i="9"/>
  <c r="BN465" i="9"/>
  <c r="CN191" i="10"/>
  <c r="L21" i="1"/>
  <c r="L35" i="1" s="1"/>
  <c r="Y442" i="9"/>
  <c r="AV426" i="9"/>
  <c r="J146" i="4"/>
  <c r="BG449" i="9"/>
  <c r="AE431" i="9"/>
  <c r="CP210" i="10"/>
  <c r="BB134" i="4"/>
  <c r="H125" i="9"/>
  <c r="AO63" i="1"/>
  <c r="BK480" i="9"/>
  <c r="BD104" i="9"/>
  <c r="BF144" i="11"/>
  <c r="CV83" i="11"/>
  <c r="BD9" i="9"/>
  <c r="BD179" i="9" s="1"/>
  <c r="DA217" i="10"/>
  <c r="DA204" i="10"/>
  <c r="F388" i="10"/>
  <c r="Z432" i="9"/>
  <c r="AY344" i="9"/>
  <c r="AY384" i="9" s="1"/>
  <c r="BN363" i="9"/>
  <c r="BN383" i="9" s="1"/>
  <c r="BK351" i="9"/>
  <c r="BK391" i="9" s="1"/>
  <c r="CY4" i="1"/>
  <c r="CY48" i="1" s="1"/>
  <c r="AN468" i="9"/>
  <c r="Z476" i="9"/>
  <c r="DD47" i="10"/>
  <c r="BI380" i="9"/>
  <c r="BN205" i="9"/>
  <c r="BN360" i="9"/>
  <c r="I286" i="9"/>
  <c r="J241" i="9"/>
  <c r="BM143" i="4"/>
  <c r="BK88" i="4"/>
  <c r="BK101" i="4" s="1"/>
  <c r="K117" i="13"/>
  <c r="P118" i="13"/>
  <c r="P119" i="13" s="1"/>
  <c r="I91" i="13"/>
  <c r="I118" i="13"/>
  <c r="N89" i="13"/>
  <c r="V116" i="11"/>
  <c r="T123" i="11"/>
  <c r="CW45" i="11"/>
  <c r="CW91" i="11" s="1"/>
  <c r="CW129" i="11" s="1"/>
  <c r="K120" i="11"/>
  <c r="AB106" i="11"/>
  <c r="AB113" i="11"/>
  <c r="R107" i="11"/>
  <c r="AX107" i="11"/>
  <c r="AX121" i="11" s="1"/>
  <c r="H107" i="11"/>
  <c r="H114" i="11"/>
  <c r="CG116" i="11"/>
  <c r="CG109" i="11"/>
  <c r="CG123" i="11" s="1"/>
  <c r="DD116" i="11"/>
  <c r="B108" i="11"/>
  <c r="J149" i="11"/>
  <c r="L14" i="1"/>
  <c r="I57" i="1"/>
  <c r="I71" i="1" s="1"/>
  <c r="I29" i="1"/>
  <c r="I43" i="1" s="1"/>
  <c r="J14" i="1"/>
  <c r="AV75" i="4"/>
  <c r="J23" i="4"/>
  <c r="H23" i="4"/>
  <c r="H156" i="4" s="1"/>
  <c r="G156" i="4"/>
  <c r="AV86" i="4"/>
  <c r="AZ40" i="4"/>
  <c r="AV144" i="4"/>
  <c r="BH85" i="4"/>
  <c r="BH86" i="4"/>
  <c r="BH104" i="4" s="1"/>
  <c r="BH143" i="4"/>
  <c r="AX84" i="4"/>
  <c r="BB38" i="4"/>
  <c r="AX85" i="4"/>
  <c r="BM139" i="4"/>
  <c r="BM81" i="4"/>
  <c r="BM82" i="4"/>
  <c r="BM80" i="4"/>
  <c r="BM138" i="4"/>
  <c r="BM157" i="4"/>
  <c r="BF58" i="4"/>
  <c r="BF116" i="4"/>
  <c r="BI115" i="4"/>
  <c r="BI58" i="4"/>
  <c r="BI116" i="4"/>
  <c r="BL51" i="4"/>
  <c r="BL109" i="4"/>
  <c r="BL110" i="4"/>
  <c r="C445" i="9"/>
  <c r="C425" i="9"/>
  <c r="F303" i="9"/>
  <c r="F311" i="9"/>
  <c r="F454" i="9" s="1"/>
  <c r="G132" i="9"/>
  <c r="F308" i="9"/>
  <c r="F471" i="9" s="1"/>
  <c r="F305" i="9"/>
  <c r="F448" i="9" s="1"/>
  <c r="F314" i="9"/>
  <c r="F457" i="9" s="1"/>
  <c r="F306" i="9"/>
  <c r="F307" i="9"/>
  <c r="F450" i="9" s="1"/>
  <c r="F301" i="9"/>
  <c r="F444" i="9" s="1"/>
  <c r="F299" i="9"/>
  <c r="F297" i="9"/>
  <c r="F310" i="9"/>
  <c r="F298" i="9"/>
  <c r="D349" i="9"/>
  <c r="D389" i="9" s="1"/>
  <c r="D369" i="9"/>
  <c r="BA127" i="4"/>
  <c r="BD221" i="9"/>
  <c r="BD364" i="9" s="1"/>
  <c r="CN193" i="10"/>
  <c r="CN195" i="10"/>
  <c r="CP215" i="10"/>
  <c r="CP207" i="10"/>
  <c r="CP203" i="10"/>
  <c r="CP213" i="10"/>
  <c r="CP208" i="10"/>
  <c r="CP209" i="10"/>
  <c r="CP216" i="10"/>
  <c r="CP206" i="10"/>
  <c r="AY388" i="9"/>
  <c r="BN394" i="9"/>
  <c r="Z463" i="9"/>
  <c r="M111" i="13"/>
  <c r="M89" i="13"/>
  <c r="DE119" i="11"/>
  <c r="AK108" i="11"/>
  <c r="AK122" i="11" s="1"/>
  <c r="CI107" i="11"/>
  <c r="CI114" i="11"/>
  <c r="AX48" i="2"/>
  <c r="AX20" i="2"/>
  <c r="AX34" i="2" s="1"/>
  <c r="G77" i="5"/>
  <c r="BH73" i="4"/>
  <c r="BH74" i="4"/>
  <c r="BH131" i="4"/>
  <c r="BM122" i="4"/>
  <c r="BM65" i="4"/>
  <c r="BD16" i="4"/>
  <c r="BH63" i="4"/>
  <c r="DH55" i="1"/>
  <c r="DH27" i="1"/>
  <c r="DH41" i="1" s="1"/>
  <c r="DH26" i="1"/>
  <c r="DH40" i="1" s="1"/>
  <c r="Q434" i="9"/>
  <c r="Q454" i="9"/>
  <c r="T415" i="9"/>
  <c r="T435" i="9"/>
  <c r="AK413" i="9"/>
  <c r="AK433" i="9"/>
  <c r="CP86" i="11"/>
  <c r="CV39" i="11"/>
  <c r="CV86" i="11" s="1"/>
  <c r="DB91" i="11"/>
  <c r="CY45" i="11"/>
  <c r="CY151" i="11" s="1"/>
  <c r="BB129" i="11"/>
  <c r="BB136" i="11"/>
  <c r="K91" i="11"/>
  <c r="L42" i="11"/>
  <c r="K89" i="11"/>
  <c r="AZ143" i="9"/>
  <c r="AZ307" i="9" s="1"/>
  <c r="AV307" i="9"/>
  <c r="AV450" i="9" s="1"/>
  <c r="AZ134" i="9"/>
  <c r="AZ298" i="9" s="1"/>
  <c r="AV298" i="9"/>
  <c r="AV441" i="9" s="1"/>
  <c r="BH258" i="9"/>
  <c r="BH401" i="9" s="1"/>
  <c r="BD92" i="9"/>
  <c r="BH483" i="9"/>
  <c r="BC29" i="9"/>
  <c r="AY198" i="9"/>
  <c r="AY341" i="9" s="1"/>
  <c r="BB42" i="9"/>
  <c r="AX211" i="9"/>
  <c r="AX354" i="9" s="1"/>
  <c r="BA31" i="9"/>
  <c r="BA200" i="9" s="1"/>
  <c r="AW200" i="9"/>
  <c r="BE185" i="9"/>
  <c r="BD15" i="9"/>
  <c r="BD185" i="9" s="1"/>
  <c r="BD182" i="9"/>
  <c r="BJ193" i="9"/>
  <c r="BD23" i="9"/>
  <c r="BD193" i="9" s="1"/>
  <c r="BD356" i="9" s="1"/>
  <c r="BE192" i="9"/>
  <c r="BD22" i="9"/>
  <c r="BH191" i="9"/>
  <c r="BH354" i="9" s="1"/>
  <c r="BH394" i="9" s="1"/>
  <c r="BD21" i="9"/>
  <c r="BL177" i="9"/>
  <c r="BL340" i="9" s="1"/>
  <c r="BL380" i="9" s="1"/>
  <c r="BL480" i="9"/>
  <c r="BG176" i="9"/>
  <c r="BG480" i="9"/>
  <c r="CN49" i="1"/>
  <c r="CN64" i="1" s="1"/>
  <c r="CT5" i="1"/>
  <c r="CN20" i="1"/>
  <c r="CN34" i="1" s="1"/>
  <c r="BD9" i="2"/>
  <c r="BN25" i="2"/>
  <c r="BN39" i="2" s="1"/>
  <c r="I52" i="12"/>
  <c r="J20" i="2"/>
  <c r="J34" i="2" s="1"/>
  <c r="BL64" i="2"/>
  <c r="AL68" i="2"/>
  <c r="E26" i="12"/>
  <c r="BB4" i="2"/>
  <c r="BC26" i="2"/>
  <c r="BC40" i="2" s="1"/>
  <c r="AK64" i="2"/>
  <c r="BG65" i="2"/>
  <c r="AZ23" i="2"/>
  <c r="AZ37" i="2" s="1"/>
  <c r="M70" i="2"/>
  <c r="AX72" i="2"/>
  <c r="BK434" i="9"/>
  <c r="CX63" i="1"/>
  <c r="J372" i="9"/>
  <c r="BN471" i="9"/>
  <c r="BN468" i="9"/>
  <c r="CN196" i="10"/>
  <c r="CN185" i="10"/>
  <c r="DI211" i="10"/>
  <c r="CW144" i="11"/>
  <c r="U422" i="9"/>
  <c r="BC231" i="9"/>
  <c r="BC374" i="9" s="1"/>
  <c r="J88" i="4"/>
  <c r="BH443" i="9"/>
  <c r="DD190" i="10"/>
  <c r="AR449" i="9"/>
  <c r="BK319" i="9"/>
  <c r="CP205" i="10"/>
  <c r="BG424" i="9"/>
  <c r="C367" i="10"/>
  <c r="J125" i="9"/>
  <c r="H285" i="9"/>
  <c r="CQ134" i="11"/>
  <c r="CQ127" i="11"/>
  <c r="AY481" i="9"/>
  <c r="BD16" i="9"/>
  <c r="CY98" i="11"/>
  <c r="CY224" i="10"/>
  <c r="H379" i="10"/>
  <c r="H359" i="10"/>
  <c r="H399" i="10" s="1"/>
  <c r="CP200" i="10"/>
  <c r="C378" i="10"/>
  <c r="AY383" i="9"/>
  <c r="AF434" i="9"/>
  <c r="AF454" i="9"/>
  <c r="BK348" i="9"/>
  <c r="BK388" i="9" s="1"/>
  <c r="BK368" i="9"/>
  <c r="AW198" i="9"/>
  <c r="BI379" i="9"/>
  <c r="BB180" i="9"/>
  <c r="AI381" i="9"/>
  <c r="AS437" i="9"/>
  <c r="I289" i="9"/>
  <c r="J44" i="4"/>
  <c r="BM343" i="9"/>
  <c r="BM383" i="9" s="1"/>
  <c r="J237" i="9"/>
  <c r="I638" i="6"/>
  <c r="J638" i="6" s="1"/>
  <c r="AY147" i="4"/>
  <c r="J63" i="11"/>
  <c r="R93" i="13"/>
  <c r="Q112" i="13"/>
  <c r="J112" i="13"/>
  <c r="CX109" i="11"/>
  <c r="CX123" i="11" s="1"/>
  <c r="CY116" i="11"/>
  <c r="DB120" i="11"/>
  <c r="CU128" i="11"/>
  <c r="BL119" i="11"/>
  <c r="BS108" i="11"/>
  <c r="C108" i="11"/>
  <c r="J91" i="11"/>
  <c r="J129" i="11" s="1"/>
  <c r="BA113" i="11"/>
  <c r="BA106" i="11"/>
  <c r="BA120" i="11" s="1"/>
  <c r="BQ106" i="11"/>
  <c r="BQ113" i="11"/>
  <c r="CG106" i="11"/>
  <c r="CG120" i="11" s="1"/>
  <c r="CG113" i="11"/>
  <c r="CZ113" i="11"/>
  <c r="CZ106" i="11"/>
  <c r="CZ120" i="11" s="1"/>
  <c r="W116" i="11"/>
  <c r="W109" i="11"/>
  <c r="W123" i="11" s="1"/>
  <c r="BS109" i="11"/>
  <c r="BS116" i="11"/>
  <c r="Y113" i="11"/>
  <c r="AO120" i="11"/>
  <c r="CM116" i="11"/>
  <c r="CM123" i="11" s="1"/>
  <c r="B105" i="11"/>
  <c r="B119" i="11" s="1"/>
  <c r="B112" i="11"/>
  <c r="CR71" i="1"/>
  <c r="J14" i="4"/>
  <c r="I118" i="4"/>
  <c r="BK79" i="4"/>
  <c r="BK78" i="4"/>
  <c r="BK136" i="4"/>
  <c r="BK137" i="4"/>
  <c r="BD32" i="4"/>
  <c r="BM131" i="4"/>
  <c r="BM132" i="4"/>
  <c r="BE132" i="4"/>
  <c r="BE74" i="4"/>
  <c r="BE73" i="4"/>
  <c r="BD27" i="4"/>
  <c r="BN119" i="4"/>
  <c r="BN61" i="4"/>
  <c r="BN120" i="4"/>
  <c r="BN62" i="4"/>
  <c r="AW62" i="4"/>
  <c r="BA15" i="4"/>
  <c r="BA119" i="4" s="1"/>
  <c r="AW120" i="4"/>
  <c r="BK60" i="4"/>
  <c r="BK119" i="4"/>
  <c r="BD14" i="4"/>
  <c r="AX60" i="4"/>
  <c r="AX61" i="4"/>
  <c r="BB14" i="4"/>
  <c r="BL155" i="4"/>
  <c r="BL118" i="4"/>
  <c r="BD13" i="4"/>
  <c r="BL156" i="4"/>
  <c r="DH52" i="1"/>
  <c r="DH23" i="1"/>
  <c r="DH37" i="1" s="1"/>
  <c r="DH24" i="1"/>
  <c r="DH38" i="1" s="1"/>
  <c r="CZ52" i="1"/>
  <c r="CZ23" i="1"/>
  <c r="CZ37" i="1" s="1"/>
  <c r="CY8" i="1"/>
  <c r="CZ24" i="1"/>
  <c r="CZ38" i="1" s="1"/>
  <c r="C409" i="9"/>
  <c r="C429" i="9"/>
  <c r="BK429" i="9"/>
  <c r="CV71" i="1"/>
  <c r="J179" i="9"/>
  <c r="J342" i="9" s="1"/>
  <c r="BD233" i="9"/>
  <c r="DC128" i="11"/>
  <c r="DC142" i="11" s="1"/>
  <c r="CV93" i="11"/>
  <c r="CV131" i="11" s="1"/>
  <c r="CP135" i="11"/>
  <c r="BD232" i="9"/>
  <c r="BD375" i="9" s="1"/>
  <c r="CY97" i="11"/>
  <c r="BD222" i="9"/>
  <c r="BD365" i="9" s="1"/>
  <c r="BD385" i="9" s="1"/>
  <c r="CY221" i="10"/>
  <c r="G389" i="10"/>
  <c r="AR463" i="9"/>
  <c r="Z424" i="9"/>
  <c r="BH396" i="9"/>
  <c r="BD246" i="9"/>
  <c r="AD391" i="9"/>
  <c r="AW374" i="9"/>
  <c r="AW394" i="9" s="1"/>
  <c r="AS441" i="9"/>
  <c r="AQ393" i="9"/>
  <c r="AS431" i="9"/>
  <c r="AT393" i="9"/>
  <c r="F468" i="9"/>
  <c r="AN389" i="9"/>
  <c r="J254" i="9"/>
  <c r="CR72" i="1"/>
  <c r="DC120" i="11"/>
  <c r="G289" i="9"/>
  <c r="M113" i="13"/>
  <c r="R102" i="13"/>
  <c r="K94" i="13"/>
  <c r="R89" i="13"/>
  <c r="Q111" i="13"/>
  <c r="L103" i="13"/>
  <c r="L90" i="13"/>
  <c r="BP115" i="11"/>
  <c r="BP122" i="11" s="1"/>
  <c r="BM123" i="11"/>
  <c r="AF119" i="11"/>
  <c r="Z106" i="11"/>
  <c r="Z113" i="11"/>
  <c r="CP107" i="11"/>
  <c r="CP121" i="11" s="1"/>
  <c r="DE107" i="11"/>
  <c r="DE121" i="11" s="1"/>
  <c r="P108" i="11"/>
  <c r="P122" i="11" s="1"/>
  <c r="AH109" i="11"/>
  <c r="AH116" i="11"/>
  <c r="AX123" i="11"/>
  <c r="BN123" i="11"/>
  <c r="AJ113" i="11"/>
  <c r="AJ120" i="11" s="1"/>
  <c r="BC119" i="11"/>
  <c r="BK107" i="11"/>
  <c r="BK121" i="11" s="1"/>
  <c r="BY107" i="11"/>
  <c r="AY123" i="11"/>
  <c r="AM113" i="11"/>
  <c r="BO120" i="11"/>
  <c r="CZ121" i="11"/>
  <c r="Y122" i="11"/>
  <c r="AM108" i="11"/>
  <c r="AM122" i="11" s="1"/>
  <c r="AM115" i="11"/>
  <c r="BO115" i="11"/>
  <c r="BO122" i="11" s="1"/>
  <c r="Y116" i="11"/>
  <c r="B121" i="11"/>
  <c r="I396" i="9"/>
  <c r="M66" i="2"/>
  <c r="M65" i="2"/>
  <c r="BK47" i="2"/>
  <c r="BK62" i="2" s="1"/>
  <c r="BK19" i="2"/>
  <c r="BK33" i="2" s="1"/>
  <c r="F97" i="4"/>
  <c r="AK100" i="4"/>
  <c r="AP99" i="4"/>
  <c r="I114" i="4"/>
  <c r="I56" i="4"/>
  <c r="BH142" i="4"/>
  <c r="BE76" i="4"/>
  <c r="BE134" i="4"/>
  <c r="BL75" i="4"/>
  <c r="BL133" i="4"/>
  <c r="BN130" i="4"/>
  <c r="BN72" i="4"/>
  <c r="BG129" i="4"/>
  <c r="BG71" i="4"/>
  <c r="BN128" i="4"/>
  <c r="BN70" i="4"/>
  <c r="BN129" i="4"/>
  <c r="BN51" i="4"/>
  <c r="BO108" i="4"/>
  <c r="BO51" i="4"/>
  <c r="BO50" i="4"/>
  <c r="BG108" i="4"/>
  <c r="BG109" i="4"/>
  <c r="BG51" i="4"/>
  <c r="BG50" i="4"/>
  <c r="AW50" i="4"/>
  <c r="AW109" i="4"/>
  <c r="AW51" i="4"/>
  <c r="BA4" i="4"/>
  <c r="K53" i="1"/>
  <c r="K68" i="1" s="1"/>
  <c r="K25" i="1"/>
  <c r="K39" i="1" s="1"/>
  <c r="L9" i="1"/>
  <c r="CZ29" i="1"/>
  <c r="CZ43" i="1" s="1"/>
  <c r="CZ58" i="1"/>
  <c r="CQ56" i="1"/>
  <c r="CQ70" i="1" s="1"/>
  <c r="CW12" i="1"/>
  <c r="CN26" i="1"/>
  <c r="CN40" i="1" s="1"/>
  <c r="CN27" i="1"/>
  <c r="CN41" i="1" s="1"/>
  <c r="CZ25" i="1"/>
  <c r="CZ39" i="1" s="1"/>
  <c r="CZ54" i="1"/>
  <c r="B38" i="8"/>
  <c r="B673" i="6"/>
  <c r="I422" i="6"/>
  <c r="J422" i="6" s="1"/>
  <c r="BE436" i="9"/>
  <c r="R454" i="9"/>
  <c r="R434" i="9"/>
  <c r="W432" i="9"/>
  <c r="W452" i="9"/>
  <c r="O452" i="9"/>
  <c r="O432" i="9"/>
  <c r="BI429" i="9"/>
  <c r="H283" i="9"/>
  <c r="DC141" i="11"/>
  <c r="DC136" i="11"/>
  <c r="CT84" i="11"/>
  <c r="Z142" i="11"/>
  <c r="CY229" i="10"/>
  <c r="AR462" i="9"/>
  <c r="AR454" i="9"/>
  <c r="AM467" i="9"/>
  <c r="J278" i="10"/>
  <c r="N381" i="9"/>
  <c r="AW340" i="9"/>
  <c r="AW380" i="9" s="1"/>
  <c r="BN352" i="9"/>
  <c r="BF391" i="9"/>
  <c r="AN383" i="9"/>
  <c r="DA121" i="11"/>
  <c r="AU123" i="11"/>
  <c r="M98" i="13"/>
  <c r="G278" i="9"/>
  <c r="G286" i="9"/>
  <c r="G294" i="9"/>
  <c r="G288" i="9"/>
  <c r="G293" i="9"/>
  <c r="H111" i="9"/>
  <c r="H280" i="9" s="1"/>
  <c r="G284" i="9"/>
  <c r="J111" i="9"/>
  <c r="G283" i="9"/>
  <c r="C113" i="13"/>
  <c r="C111" i="13"/>
  <c r="P103" i="13"/>
  <c r="J92" i="13"/>
  <c r="J88" i="13"/>
  <c r="J116" i="13"/>
  <c r="D112" i="13"/>
  <c r="AI121" i="11"/>
  <c r="P119" i="11"/>
  <c r="BP114" i="11"/>
  <c r="BP107" i="11"/>
  <c r="V108" i="11"/>
  <c r="V122" i="11" s="1"/>
  <c r="V115" i="11"/>
  <c r="AJ108" i="11"/>
  <c r="AZ108" i="11"/>
  <c r="AZ122" i="11" s="1"/>
  <c r="AN109" i="11"/>
  <c r="J97" i="11"/>
  <c r="J135" i="11" s="1"/>
  <c r="J99" i="11"/>
  <c r="AY121" i="11"/>
  <c r="BS119" i="11"/>
  <c r="DF120" i="11"/>
  <c r="AA123" i="11"/>
  <c r="BE120" i="11"/>
  <c r="BI114" i="11"/>
  <c r="BI121" i="11" s="1"/>
  <c r="DF107" i="11"/>
  <c r="DF121" i="11" s="1"/>
  <c r="O108" i="11"/>
  <c r="O115" i="11"/>
  <c r="BU108" i="11"/>
  <c r="J98" i="11"/>
  <c r="CT108" i="11"/>
  <c r="CT115" i="11"/>
  <c r="CT112" i="11"/>
  <c r="DH68" i="1"/>
  <c r="DH67" i="1"/>
  <c r="R70" i="2"/>
  <c r="B8" i="5"/>
  <c r="E8" i="5" s="1"/>
  <c r="F7" i="5"/>
  <c r="G7" i="5" s="1"/>
  <c r="BI149" i="4"/>
  <c r="BI91" i="4"/>
  <c r="BA146" i="4"/>
  <c r="BC40" i="4"/>
  <c r="AY144" i="4"/>
  <c r="AY86" i="4"/>
  <c r="AY87" i="4"/>
  <c r="BH83" i="4"/>
  <c r="BH141" i="4"/>
  <c r="BJ141" i="4"/>
  <c r="BJ82" i="4"/>
  <c r="BF126" i="4"/>
  <c r="BF68" i="4"/>
  <c r="BI64" i="4"/>
  <c r="BI123" i="4"/>
  <c r="BI122" i="4"/>
  <c r="BI65" i="4"/>
  <c r="BA18" i="4"/>
  <c r="BA123" i="4" s="1"/>
  <c r="AW64" i="4"/>
  <c r="BB121" i="4"/>
  <c r="BB63" i="4"/>
  <c r="BF117" i="4"/>
  <c r="BF118" i="4"/>
  <c r="BF155" i="4"/>
  <c r="BF156" i="4"/>
  <c r="BF59" i="4"/>
  <c r="BB6" i="4"/>
  <c r="AX110" i="4"/>
  <c r="AX111" i="4"/>
  <c r="AX52" i="4"/>
  <c r="AX53" i="4"/>
  <c r="K57" i="1"/>
  <c r="K28" i="1"/>
  <c r="K42" i="1" s="1"/>
  <c r="CN22" i="1"/>
  <c r="CN36" i="1" s="1"/>
  <c r="CT7" i="1"/>
  <c r="P68" i="1"/>
  <c r="AG67" i="1"/>
  <c r="AG68" i="1"/>
  <c r="H39" i="8"/>
  <c r="H87" i="9"/>
  <c r="H254" i="9" s="1"/>
  <c r="G254" i="9"/>
  <c r="E426" i="9"/>
  <c r="E406" i="9"/>
  <c r="CN143" i="11"/>
  <c r="AR475" i="9"/>
  <c r="AM465" i="9"/>
  <c r="AE447" i="9"/>
  <c r="BF368" i="9"/>
  <c r="AA471" i="9"/>
  <c r="BF462" i="9"/>
  <c r="AN444" i="9"/>
  <c r="Z477" i="9"/>
  <c r="I659" i="6"/>
  <c r="J659" i="6" s="1"/>
  <c r="DA122" i="11"/>
  <c r="I380" i="9"/>
  <c r="I359" i="9"/>
  <c r="R113" i="13"/>
  <c r="K112" i="13"/>
  <c r="K102" i="13"/>
  <c r="J98" i="13"/>
  <c r="Q118" i="13"/>
  <c r="Q96" i="13"/>
  <c r="J94" i="13"/>
  <c r="DD122" i="11"/>
  <c r="CM121" i="11"/>
  <c r="CE122" i="11"/>
  <c r="AA120" i="11"/>
  <c r="BX120" i="11"/>
  <c r="CJ106" i="11"/>
  <c r="CJ113" i="11"/>
  <c r="BB107" i="11"/>
  <c r="BB121" i="11" s="1"/>
  <c r="J92" i="11"/>
  <c r="J130" i="11" s="1"/>
  <c r="CI119" i="11"/>
  <c r="AC109" i="11"/>
  <c r="Q106" i="11"/>
  <c r="Q113" i="11"/>
  <c r="BW106" i="11"/>
  <c r="BW120" i="11" s="1"/>
  <c r="CM113" i="11"/>
  <c r="CM106" i="11"/>
  <c r="CA107" i="11"/>
  <c r="CA121" i="11" s="1"/>
  <c r="CO107" i="11"/>
  <c r="Q108" i="11"/>
  <c r="Q122" i="11" s="1"/>
  <c r="L30" i="11"/>
  <c r="L76" i="11" s="1"/>
  <c r="J30" i="11"/>
  <c r="I75" i="11"/>
  <c r="I76" i="11"/>
  <c r="I74" i="11"/>
  <c r="CN68" i="1"/>
  <c r="H3" i="2"/>
  <c r="G47" i="2"/>
  <c r="G62" i="2" s="1"/>
  <c r="AV47" i="2"/>
  <c r="AV62" i="2" s="1"/>
  <c r="AZ3" i="2"/>
  <c r="BB13" i="2"/>
  <c r="BB28" i="2" s="1"/>
  <c r="BB42" i="2" s="1"/>
  <c r="AX56" i="2"/>
  <c r="AX71" i="2" s="1"/>
  <c r="BJ52" i="2"/>
  <c r="BJ23" i="2"/>
  <c r="BJ37" i="2" s="1"/>
  <c r="BL22" i="2"/>
  <c r="BL36" i="2" s="1"/>
  <c r="BD7" i="2"/>
  <c r="BH49" i="2"/>
  <c r="BH20" i="2"/>
  <c r="BH34" i="2" s="1"/>
  <c r="AC97" i="4"/>
  <c r="AF99" i="4"/>
  <c r="AF97" i="4"/>
  <c r="AG98" i="4"/>
  <c r="AG97" i="4"/>
  <c r="AH96" i="4"/>
  <c r="I120" i="4"/>
  <c r="I62" i="4"/>
  <c r="G146" i="4"/>
  <c r="H42" i="4"/>
  <c r="I83" i="4"/>
  <c r="BJ108" i="4"/>
  <c r="BJ50" i="4"/>
  <c r="BD35" i="4"/>
  <c r="BD82" i="4" s="1"/>
  <c r="BH139" i="4"/>
  <c r="AZ35" i="4"/>
  <c r="AZ140" i="4" s="1"/>
  <c r="AV139" i="4"/>
  <c r="AV140" i="4"/>
  <c r="AV82" i="4"/>
  <c r="BH136" i="4"/>
  <c r="BH78" i="4"/>
  <c r="BH137" i="4"/>
  <c r="AZ31" i="4"/>
  <c r="AZ136" i="4" s="1"/>
  <c r="AV135" i="4"/>
  <c r="AV78" i="4"/>
  <c r="BI76" i="4"/>
  <c r="BI135" i="4"/>
  <c r="BI134" i="4"/>
  <c r="BI77" i="4"/>
  <c r="BH75" i="4"/>
  <c r="BH133" i="4"/>
  <c r="BC23" i="4"/>
  <c r="AY128" i="4"/>
  <c r="BL68" i="4"/>
  <c r="BL127" i="4"/>
  <c r="BC21" i="4"/>
  <c r="AY126" i="4"/>
  <c r="BE66" i="4"/>
  <c r="BE124" i="4"/>
  <c r="AZ19" i="4"/>
  <c r="AV66" i="4"/>
  <c r="BH64" i="4"/>
  <c r="BH122" i="4"/>
  <c r="AX121" i="4"/>
  <c r="AX63" i="4"/>
  <c r="BK62" i="4"/>
  <c r="BK120" i="4"/>
  <c r="AZ60" i="4"/>
  <c r="BA52" i="4"/>
  <c r="BC5" i="4"/>
  <c r="AY109" i="4"/>
  <c r="CM23" i="1"/>
  <c r="CM37" i="1" s="1"/>
  <c r="CM24" i="1"/>
  <c r="CM38" i="1" s="1"/>
  <c r="CM52" i="1"/>
  <c r="DC23" i="1"/>
  <c r="DC37" i="1" s="1"/>
  <c r="DC22" i="1"/>
  <c r="DC36" i="1" s="1"/>
  <c r="J82" i="9"/>
  <c r="J249" i="9" s="1"/>
  <c r="H82" i="9"/>
  <c r="H249" i="9" s="1"/>
  <c r="J177" i="9"/>
  <c r="BD229" i="9"/>
  <c r="BD372" i="9" s="1"/>
  <c r="BD224" i="9"/>
  <c r="BD367" i="9" s="1"/>
  <c r="I135" i="11"/>
  <c r="CY228" i="10"/>
  <c r="G343" i="10"/>
  <c r="G383" i="10" s="1"/>
  <c r="AK380" i="9"/>
  <c r="J256" i="10"/>
  <c r="AG471" i="9"/>
  <c r="BF463" i="9"/>
  <c r="BF352" i="9"/>
  <c r="AS426" i="9"/>
  <c r="BO367" i="9"/>
  <c r="BO387" i="9" s="1"/>
  <c r="U384" i="9"/>
  <c r="F472" i="9"/>
  <c r="AM392" i="9"/>
  <c r="CM70" i="1"/>
  <c r="BI64" i="2"/>
  <c r="CM122" i="11"/>
  <c r="M112" i="13"/>
  <c r="M93" i="13"/>
  <c r="J221" i="10"/>
  <c r="J364" i="10" s="1"/>
  <c r="N90" i="13"/>
  <c r="R116" i="13"/>
  <c r="O96" i="13"/>
  <c r="L95" i="13"/>
  <c r="AV119" i="11"/>
  <c r="CY113" i="11"/>
  <c r="CY120" i="11" s="1"/>
  <c r="CY106" i="11"/>
  <c r="G121" i="11"/>
  <c r="BX109" i="11"/>
  <c r="R114" i="11"/>
  <c r="C115" i="11"/>
  <c r="C122" i="11" s="1"/>
  <c r="AJ115" i="11"/>
  <c r="AZ115" i="11"/>
  <c r="E116" i="11"/>
  <c r="BB116" i="11"/>
  <c r="CH116" i="11"/>
  <c r="CH123" i="11" s="1"/>
  <c r="I63" i="11"/>
  <c r="I60" i="11"/>
  <c r="I64" i="11"/>
  <c r="I62" i="11"/>
  <c r="L12" i="11"/>
  <c r="BZ119" i="11"/>
  <c r="J93" i="11"/>
  <c r="CU58" i="1"/>
  <c r="CU29" i="1"/>
  <c r="CU43" i="1" s="1"/>
  <c r="L4" i="1"/>
  <c r="I20" i="1"/>
  <c r="I34" i="1" s="1"/>
  <c r="F65" i="1"/>
  <c r="F72" i="1"/>
  <c r="I52" i="2"/>
  <c r="I67" i="2" s="1"/>
  <c r="I24" i="2"/>
  <c r="M98" i="4"/>
  <c r="O99" i="4"/>
  <c r="Q99" i="4"/>
  <c r="R99" i="4"/>
  <c r="T100" i="4"/>
  <c r="U98" i="4"/>
  <c r="V99" i="4"/>
  <c r="W99" i="4"/>
  <c r="W97" i="4"/>
  <c r="X98" i="4"/>
  <c r="X96" i="4"/>
  <c r="AD99" i="4"/>
  <c r="J8" i="4"/>
  <c r="H8" i="4"/>
  <c r="I119" i="4"/>
  <c r="J22" i="4"/>
  <c r="H22" i="4"/>
  <c r="G68" i="4"/>
  <c r="I77" i="4"/>
  <c r="G79" i="4"/>
  <c r="J33" i="4"/>
  <c r="H33" i="4"/>
  <c r="G137" i="4"/>
  <c r="AV138" i="4"/>
  <c r="I155" i="4"/>
  <c r="I154" i="4"/>
  <c r="BK154" i="4"/>
  <c r="BN148" i="4"/>
  <c r="BN91" i="4"/>
  <c r="BG90" i="4"/>
  <c r="BG149" i="4"/>
  <c r="BG91" i="4"/>
  <c r="BG148" i="4"/>
  <c r="BO147" i="4"/>
  <c r="BO89" i="4"/>
  <c r="BO104" i="4" s="1"/>
  <c r="BG139" i="4"/>
  <c r="BG80" i="4"/>
  <c r="BG157" i="4"/>
  <c r="BO78" i="4"/>
  <c r="BO136" i="4"/>
  <c r="BO79" i="4"/>
  <c r="BA27" i="4"/>
  <c r="AW73" i="4"/>
  <c r="AW131" i="4"/>
  <c r="AZ26" i="4"/>
  <c r="AV130" i="4"/>
  <c r="AV72" i="4"/>
  <c r="BD23" i="4"/>
  <c r="BD157" i="4" s="1"/>
  <c r="BJ70" i="4"/>
  <c r="BJ127" i="4"/>
  <c r="BJ156" i="4"/>
  <c r="BL61" i="4"/>
  <c r="BL119" i="4"/>
  <c r="BF61" i="4"/>
  <c r="BF119" i="4"/>
  <c r="BF120" i="4"/>
  <c r="BJ155" i="4"/>
  <c r="BJ117" i="4"/>
  <c r="BJ118" i="4"/>
  <c r="BL53" i="4"/>
  <c r="BL111" i="4"/>
  <c r="BN52" i="4"/>
  <c r="BN53" i="4"/>
  <c r="BN111" i="4"/>
  <c r="BN110" i="4"/>
  <c r="BB109" i="4"/>
  <c r="DG27" i="1"/>
  <c r="DG41" i="1" s="1"/>
  <c r="DG56" i="1"/>
  <c r="DG70" i="1" s="1"/>
  <c r="CZ56" i="1"/>
  <c r="CY12" i="1"/>
  <c r="BL72" i="1"/>
  <c r="Y71" i="1"/>
  <c r="BS70" i="1"/>
  <c r="BK70" i="1"/>
  <c r="F658" i="6"/>
  <c r="I406" i="6"/>
  <c r="J406" i="6" s="1"/>
  <c r="AX409" i="9"/>
  <c r="AX429" i="9"/>
  <c r="AK424" i="9"/>
  <c r="AK404" i="9"/>
  <c r="K402" i="9"/>
  <c r="K422" i="9"/>
  <c r="F8" i="5"/>
  <c r="G8" i="5" s="1"/>
  <c r="R111" i="13"/>
  <c r="R104" i="13"/>
  <c r="I98" i="13"/>
  <c r="H98" i="13"/>
  <c r="Q95" i="13"/>
  <c r="CE121" i="11"/>
  <c r="DG123" i="11"/>
  <c r="AP121" i="11"/>
  <c r="CT107" i="11"/>
  <c r="CT121" i="11" s="1"/>
  <c r="F105" i="11"/>
  <c r="F119" i="11" s="1"/>
  <c r="AM106" i="11"/>
  <c r="AM120" i="11" s="1"/>
  <c r="CX108" i="11"/>
  <c r="BD109" i="11"/>
  <c r="BD123" i="11" s="1"/>
  <c r="BT109" i="11"/>
  <c r="CJ109" i="11"/>
  <c r="X106" i="11"/>
  <c r="X120" i="11" s="1"/>
  <c r="E107" i="11"/>
  <c r="T107" i="11"/>
  <c r="AZ107" i="11"/>
  <c r="AZ121" i="11" s="1"/>
  <c r="T108" i="11"/>
  <c r="AV108" i="11"/>
  <c r="BL108" i="11"/>
  <c r="CB108" i="11"/>
  <c r="CR108" i="11"/>
  <c r="CR122" i="11" s="1"/>
  <c r="DI108" i="11"/>
  <c r="T116" i="11"/>
  <c r="BP116" i="11"/>
  <c r="BP123" i="11" s="1"/>
  <c r="AA119" i="11"/>
  <c r="BY119" i="11"/>
  <c r="AT119" i="11"/>
  <c r="CC109" i="11"/>
  <c r="CC123" i="11" s="1"/>
  <c r="DD109" i="11"/>
  <c r="M113" i="11"/>
  <c r="M120" i="11" s="1"/>
  <c r="AA122" i="11"/>
  <c r="AO115" i="11"/>
  <c r="AO122" i="11" s="1"/>
  <c r="CZ115" i="11"/>
  <c r="CZ122" i="11" s="1"/>
  <c r="AQ116" i="11"/>
  <c r="Y68" i="2"/>
  <c r="AC68" i="2"/>
  <c r="W71" i="2"/>
  <c r="AM71" i="2"/>
  <c r="Z73" i="2"/>
  <c r="BG29" i="2"/>
  <c r="BG43" i="2" s="1"/>
  <c r="BH70" i="2"/>
  <c r="C98" i="4"/>
  <c r="E97" i="4"/>
  <c r="P99" i="4"/>
  <c r="AD98" i="4"/>
  <c r="AE98" i="4"/>
  <c r="AK96" i="4"/>
  <c r="AO98" i="4"/>
  <c r="AO96" i="4"/>
  <c r="BH91" i="4"/>
  <c r="BH149" i="4"/>
  <c r="BH148" i="4"/>
  <c r="BH90" i="4"/>
  <c r="BB41" i="4"/>
  <c r="BB159" i="4" s="1"/>
  <c r="AX87" i="4"/>
  <c r="BK86" i="4"/>
  <c r="BK87" i="4"/>
  <c r="BK144" i="4"/>
  <c r="BN143" i="4"/>
  <c r="BN86" i="4"/>
  <c r="BN144" i="4"/>
  <c r="BN85" i="4"/>
  <c r="BA36" i="4"/>
  <c r="BF139" i="4"/>
  <c r="BF81" i="4"/>
  <c r="BH79" i="4"/>
  <c r="BI78" i="4"/>
  <c r="BI136" i="4"/>
  <c r="AW136" i="4"/>
  <c r="AW137" i="4"/>
  <c r="BM74" i="4"/>
  <c r="BO132" i="4"/>
  <c r="BO74" i="4"/>
  <c r="AZ24" i="4"/>
  <c r="AV70" i="4"/>
  <c r="AX69" i="4"/>
  <c r="AX156" i="4"/>
  <c r="BO122" i="4"/>
  <c r="BO121" i="4"/>
  <c r="AZ15" i="4"/>
  <c r="AZ62" i="4" s="1"/>
  <c r="AV119" i="4"/>
  <c r="BJ60" i="4"/>
  <c r="CC70" i="1"/>
  <c r="B688" i="6"/>
  <c r="E674" i="6"/>
  <c r="I601" i="6"/>
  <c r="C657" i="6"/>
  <c r="E385" i="9"/>
  <c r="B355" i="9"/>
  <c r="B395" i="9" s="1"/>
  <c r="B375" i="9"/>
  <c r="B367" i="9"/>
  <c r="B347" i="9"/>
  <c r="B387" i="9" s="1"/>
  <c r="H376" i="9"/>
  <c r="H396" i="9" s="1"/>
  <c r="D354" i="9"/>
  <c r="D374" i="9"/>
  <c r="F342" i="9"/>
  <c r="F362" i="9"/>
  <c r="AB426" i="9"/>
  <c r="AB446" i="9"/>
  <c r="AW373" i="9"/>
  <c r="Z393" i="9"/>
  <c r="BJ369" i="9"/>
  <c r="AR348" i="9"/>
  <c r="AR368" i="9"/>
  <c r="AR346" i="9"/>
  <c r="AR366" i="9"/>
  <c r="AJ346" i="9"/>
  <c r="AJ386" i="9" s="1"/>
  <c r="AJ366" i="9"/>
  <c r="T346" i="9"/>
  <c r="T366" i="9"/>
  <c r="T386" i="9" s="1"/>
  <c r="L366" i="9"/>
  <c r="L346" i="9"/>
  <c r="I355" i="9"/>
  <c r="I395" i="9" s="1"/>
  <c r="K88" i="13"/>
  <c r="N112" i="13"/>
  <c r="C112" i="13"/>
  <c r="H92" i="13"/>
  <c r="H91" i="13"/>
  <c r="J95" i="13"/>
  <c r="BV121" i="11"/>
  <c r="B120" i="11"/>
  <c r="AL107" i="11"/>
  <c r="AL121" i="11" s="1"/>
  <c r="AF109" i="11"/>
  <c r="AP113" i="11"/>
  <c r="CF113" i="11"/>
  <c r="CF120" i="11" s="1"/>
  <c r="CP113" i="11"/>
  <c r="CP120" i="11" s="1"/>
  <c r="K114" i="11"/>
  <c r="BT107" i="11"/>
  <c r="BR108" i="11"/>
  <c r="CH108" i="11"/>
  <c r="CH122" i="11" s="1"/>
  <c r="Z116" i="11"/>
  <c r="AP116" i="11"/>
  <c r="AP123" i="11" s="1"/>
  <c r="J83" i="11"/>
  <c r="J128" i="11" s="1"/>
  <c r="J142" i="11" s="1"/>
  <c r="AS119" i="11"/>
  <c r="AD119" i="11"/>
  <c r="AS109" i="11"/>
  <c r="DJ109" i="11"/>
  <c r="DJ123" i="11" s="1"/>
  <c r="AG120" i="11"/>
  <c r="M71" i="2"/>
  <c r="P73" i="2"/>
  <c r="S64" i="2"/>
  <c r="AG62" i="2"/>
  <c r="AE73" i="2"/>
  <c r="BM27" i="2"/>
  <c r="BM41" i="2" s="1"/>
  <c r="BM56" i="2"/>
  <c r="BM70" i="2" s="1"/>
  <c r="BK73" i="2"/>
  <c r="E30" i="5"/>
  <c r="G30" i="5" s="1"/>
  <c r="M97" i="4"/>
  <c r="P98" i="4"/>
  <c r="P96" i="4"/>
  <c r="AA100" i="4"/>
  <c r="AC98" i="4"/>
  <c r="AE99" i="4"/>
  <c r="AE96" i="4"/>
  <c r="J17" i="4"/>
  <c r="G122" i="4"/>
  <c r="H17" i="4"/>
  <c r="J24" i="4"/>
  <c r="G70" i="4"/>
  <c r="G128" i="4"/>
  <c r="I137" i="4"/>
  <c r="I79" i="4"/>
  <c r="G82" i="4"/>
  <c r="G140" i="4"/>
  <c r="AZ3" i="4"/>
  <c r="AZ163" i="4" s="1"/>
  <c r="AV50" i="4"/>
  <c r="BH89" i="4"/>
  <c r="BH147" i="4"/>
  <c r="AZ41" i="4"/>
  <c r="AZ159" i="4" s="1"/>
  <c r="AV87" i="4"/>
  <c r="AV104" i="4" s="1"/>
  <c r="AV88" i="4"/>
  <c r="AV158" i="4"/>
  <c r="BM83" i="4"/>
  <c r="AV83" i="4"/>
  <c r="BI82" i="4"/>
  <c r="BI140" i="4"/>
  <c r="BC35" i="4"/>
  <c r="AY139" i="4"/>
  <c r="BE81" i="4"/>
  <c r="BE158" i="4"/>
  <c r="BE157" i="4"/>
  <c r="BE138" i="4"/>
  <c r="BO76" i="4"/>
  <c r="BO135" i="4"/>
  <c r="BO77" i="4"/>
  <c r="BH134" i="4"/>
  <c r="BH76" i="4"/>
  <c r="BG133" i="4"/>
  <c r="BJ74" i="4"/>
  <c r="BJ133" i="4"/>
  <c r="AY74" i="4"/>
  <c r="AY132" i="4"/>
  <c r="BL71" i="4"/>
  <c r="BI126" i="4"/>
  <c r="AZ22" i="4"/>
  <c r="AZ69" i="4" s="1"/>
  <c r="AV127" i="4"/>
  <c r="AV126" i="4"/>
  <c r="AV68" i="4"/>
  <c r="AV69" i="4"/>
  <c r="BA21" i="4"/>
  <c r="AW67" i="4"/>
  <c r="BK123" i="4"/>
  <c r="BK65" i="4"/>
  <c r="AZ63" i="4"/>
  <c r="AZ121" i="4"/>
  <c r="AV121" i="4"/>
  <c r="AV120" i="4"/>
  <c r="AV63" i="4"/>
  <c r="BN115" i="4"/>
  <c r="BN57" i="4"/>
  <c r="BE110" i="4"/>
  <c r="BH109" i="4"/>
  <c r="BH51" i="4"/>
  <c r="CX28" i="1"/>
  <c r="CX42" i="1" s="1"/>
  <c r="DF66" i="1"/>
  <c r="CQ22" i="1"/>
  <c r="CQ36" i="1" s="1"/>
  <c r="CW7" i="1"/>
  <c r="CH70" i="1"/>
  <c r="AF67" i="1"/>
  <c r="AF68" i="1"/>
  <c r="B14" i="8"/>
  <c r="D422" i="9"/>
  <c r="F269" i="9"/>
  <c r="F412" i="9" s="1"/>
  <c r="G90" i="9"/>
  <c r="F267" i="9"/>
  <c r="F430" i="9" s="1"/>
  <c r="F268" i="9"/>
  <c r="F265" i="9"/>
  <c r="F264" i="9"/>
  <c r="F260" i="9"/>
  <c r="F273" i="9"/>
  <c r="F271" i="9"/>
  <c r="F263" i="9"/>
  <c r="F406" i="9" s="1"/>
  <c r="F259" i="9"/>
  <c r="F262" i="9"/>
  <c r="F405" i="9" s="1"/>
  <c r="F327" i="9"/>
  <c r="F319" i="9"/>
  <c r="F324" i="9"/>
  <c r="F467" i="9" s="1"/>
  <c r="F323" i="9"/>
  <c r="F322" i="9"/>
  <c r="F465" i="9" s="1"/>
  <c r="F330" i="9"/>
  <c r="F473" i="9" s="1"/>
  <c r="F318" i="9"/>
  <c r="F320" i="9"/>
  <c r="F463" i="9" s="1"/>
  <c r="F331" i="9"/>
  <c r="F332" i="9"/>
  <c r="F475" i="9" s="1"/>
  <c r="F334" i="9"/>
  <c r="F477" i="9" s="1"/>
  <c r="G340" i="9"/>
  <c r="L429" i="9"/>
  <c r="L449" i="9"/>
  <c r="AF428" i="9"/>
  <c r="U444" i="9"/>
  <c r="BE349" i="9"/>
  <c r="BE369" i="9"/>
  <c r="AJ369" i="9"/>
  <c r="AJ349" i="9"/>
  <c r="L349" i="9"/>
  <c r="L369" i="9"/>
  <c r="BI362" i="9"/>
  <c r="AW443" i="9"/>
  <c r="AJ461" i="9"/>
  <c r="AJ441" i="9"/>
  <c r="P98" i="13"/>
  <c r="K95" i="13"/>
  <c r="Q102" i="13"/>
  <c r="Q98" i="13"/>
  <c r="W106" i="11"/>
  <c r="CR109" i="11"/>
  <c r="P106" i="11"/>
  <c r="AF106" i="11"/>
  <c r="AF120" i="11" s="1"/>
  <c r="AR107" i="11"/>
  <c r="AR121" i="11" s="1"/>
  <c r="AN108" i="11"/>
  <c r="BD108" i="11"/>
  <c r="BD122" i="11" s="1"/>
  <c r="AR116" i="11"/>
  <c r="W119" i="11"/>
  <c r="AM119" i="11"/>
  <c r="BA119" i="11"/>
  <c r="BI119" i="11"/>
  <c r="CH119" i="11"/>
  <c r="DJ107" i="11"/>
  <c r="L7" i="1"/>
  <c r="L51" i="1" s="1"/>
  <c r="L65" i="1" s="1"/>
  <c r="J7" i="1"/>
  <c r="U66" i="2"/>
  <c r="W72" i="2"/>
  <c r="I55" i="2"/>
  <c r="I26" i="2"/>
  <c r="G22" i="5"/>
  <c r="AB100" i="4"/>
  <c r="J34" i="4"/>
  <c r="J158" i="4" s="1"/>
  <c r="G81" i="4"/>
  <c r="G158" i="4"/>
  <c r="BL89" i="4"/>
  <c r="BL147" i="4"/>
  <c r="BG158" i="4"/>
  <c r="BG87" i="4"/>
  <c r="BB39" i="4"/>
  <c r="AX143" i="4"/>
  <c r="BK84" i="4"/>
  <c r="BK85" i="4"/>
  <c r="BE136" i="4"/>
  <c r="BA29" i="4"/>
  <c r="AW75" i="4"/>
  <c r="AW134" i="4"/>
  <c r="AW76" i="4"/>
  <c r="BI74" i="4"/>
  <c r="BI132" i="4"/>
  <c r="BI75" i="4"/>
  <c r="BC26" i="4"/>
  <c r="AY131" i="4"/>
  <c r="BB13" i="4"/>
  <c r="AX117" i="4"/>
  <c r="BM58" i="4"/>
  <c r="BM116" i="4"/>
  <c r="AW111" i="4"/>
  <c r="AW112" i="4"/>
  <c r="CO58" i="1"/>
  <c r="CO29" i="1"/>
  <c r="CO43" i="1" s="1"/>
  <c r="CZ26" i="1"/>
  <c r="CZ40" i="1" s="1"/>
  <c r="DC54" i="1"/>
  <c r="DC25" i="1"/>
  <c r="DC39" i="1" s="1"/>
  <c r="F24" i="8"/>
  <c r="C31" i="8"/>
  <c r="F37" i="8"/>
  <c r="I603" i="6"/>
  <c r="J603" i="6" s="1"/>
  <c r="F413" i="9"/>
  <c r="D424" i="9"/>
  <c r="M437" i="9"/>
  <c r="M457" i="9"/>
  <c r="W436" i="9"/>
  <c r="W456" i="9"/>
  <c r="BE435" i="9"/>
  <c r="BE455" i="9"/>
  <c r="V431" i="9"/>
  <c r="N430" i="9"/>
  <c r="S449" i="9"/>
  <c r="S429" i="9"/>
  <c r="K449" i="9"/>
  <c r="K429" i="9"/>
  <c r="P423" i="9"/>
  <c r="P403" i="9"/>
  <c r="N395" i="9"/>
  <c r="BB72" i="9"/>
  <c r="BB239" i="9" s="1"/>
  <c r="AX239" i="9"/>
  <c r="AX402" i="9" s="1"/>
  <c r="BC73" i="9"/>
  <c r="AY240" i="9"/>
  <c r="BI318" i="9"/>
  <c r="BI325" i="9"/>
  <c r="BI320" i="9"/>
  <c r="BI323" i="9"/>
  <c r="BI327" i="9"/>
  <c r="BI324" i="9"/>
  <c r="BI467" i="9" s="1"/>
  <c r="BI329" i="9"/>
  <c r="BI330" i="9"/>
  <c r="BI317" i="9"/>
  <c r="BI326" i="9"/>
  <c r="BI332" i="9"/>
  <c r="BI328" i="9"/>
  <c r="BI334" i="9"/>
  <c r="BI321" i="9"/>
  <c r="BI464" i="9" s="1"/>
  <c r="BI333" i="9"/>
  <c r="BI319" i="9"/>
  <c r="BI331" i="9"/>
  <c r="BI322" i="9"/>
  <c r="I345" i="9"/>
  <c r="I385" i="9" s="1"/>
  <c r="DA70" i="1"/>
  <c r="BF120" i="11"/>
  <c r="M94" i="13"/>
  <c r="E113" i="13"/>
  <c r="G111" i="13"/>
  <c r="I104" i="13"/>
  <c r="R117" i="13"/>
  <c r="I95" i="13"/>
  <c r="I94" i="13"/>
  <c r="D113" i="13"/>
  <c r="O98" i="13"/>
  <c r="BC122" i="11"/>
  <c r="Z109" i="11"/>
  <c r="AW113" i="11"/>
  <c r="AW120" i="11" s="1"/>
  <c r="CH115" i="11"/>
  <c r="AZ119" i="11"/>
  <c r="CB119" i="11"/>
  <c r="CO108" i="11"/>
  <c r="CO122" i="11" s="1"/>
  <c r="R113" i="11"/>
  <c r="AH106" i="11"/>
  <c r="BV120" i="11"/>
  <c r="CH113" i="11"/>
  <c r="CH120" i="11" s="1"/>
  <c r="DG113" i="11"/>
  <c r="BX107" i="11"/>
  <c r="CN107" i="11"/>
  <c r="CN121" i="11" s="1"/>
  <c r="BV108" i="11"/>
  <c r="BV122" i="11" s="1"/>
  <c r="DC115" i="11"/>
  <c r="N109" i="11"/>
  <c r="B115" i="11"/>
  <c r="CK107" i="11"/>
  <c r="CQ107" i="11"/>
  <c r="BJ119" i="11"/>
  <c r="D106" i="11"/>
  <c r="CC120" i="11"/>
  <c r="W114" i="11"/>
  <c r="W121" i="11" s="1"/>
  <c r="D108" i="11"/>
  <c r="AI115" i="11"/>
  <c r="AI122" i="11" s="1"/>
  <c r="N119" i="11"/>
  <c r="F68" i="1"/>
  <c r="G25" i="2"/>
  <c r="C73" i="2"/>
  <c r="Q67" i="2"/>
  <c r="Q66" i="2"/>
  <c r="S72" i="2"/>
  <c r="AC64" i="2"/>
  <c r="AS64" i="2"/>
  <c r="BM62" i="2"/>
  <c r="L100" i="4"/>
  <c r="AM97" i="4"/>
  <c r="J21" i="4"/>
  <c r="G67" i="4"/>
  <c r="I131" i="4"/>
  <c r="I73" i="4"/>
  <c r="AX157" i="4"/>
  <c r="I80" i="4"/>
  <c r="I139" i="4"/>
  <c r="I81" i="4"/>
  <c r="BM145" i="4"/>
  <c r="BM158" i="4"/>
  <c r="BM146" i="4"/>
  <c r="BJ142" i="4"/>
  <c r="BJ143" i="4"/>
  <c r="BJ84" i="4"/>
  <c r="BC38" i="4"/>
  <c r="AY142" i="4"/>
  <c r="AY85" i="4"/>
  <c r="AY104" i="4" s="1"/>
  <c r="BK141" i="4"/>
  <c r="BD37" i="4"/>
  <c r="BA35" i="4"/>
  <c r="AW139" i="4"/>
  <c r="AW81" i="4"/>
  <c r="BC33" i="4"/>
  <c r="AY137" i="4"/>
  <c r="AY79" i="4"/>
  <c r="BA32" i="4"/>
  <c r="BB27" i="4"/>
  <c r="AX132" i="4"/>
  <c r="BB23" i="4"/>
  <c r="BN67" i="4"/>
  <c r="BN125" i="4"/>
  <c r="BN68" i="4"/>
  <c r="BB18" i="4"/>
  <c r="BB65" i="4" s="1"/>
  <c r="AX64" i="4"/>
  <c r="BE62" i="4"/>
  <c r="AW59" i="4"/>
  <c r="BA13" i="4"/>
  <c r="AW117" i="4"/>
  <c r="AW155" i="4"/>
  <c r="BK116" i="4"/>
  <c r="BK117" i="4"/>
  <c r="BK58" i="4"/>
  <c r="BC12" i="4"/>
  <c r="AY116" i="4"/>
  <c r="AY58" i="4"/>
  <c r="BD10" i="4"/>
  <c r="AV115" i="4"/>
  <c r="AV114" i="4"/>
  <c r="AV57" i="4"/>
  <c r="BM53" i="4"/>
  <c r="BM112" i="4"/>
  <c r="BG155" i="4"/>
  <c r="BG111" i="4"/>
  <c r="AX50" i="4"/>
  <c r="AX105" i="4" s="1"/>
  <c r="AX109" i="4"/>
  <c r="AX51" i="4"/>
  <c r="AX108" i="4"/>
  <c r="DE26" i="1"/>
  <c r="DE40" i="1" s="1"/>
  <c r="CX11" i="1"/>
  <c r="CX55" i="1" s="1"/>
  <c r="CX70" i="1" s="1"/>
  <c r="CR27" i="1"/>
  <c r="CR41" i="1" s="1"/>
  <c r="DD22" i="1"/>
  <c r="DD36" i="1" s="1"/>
  <c r="DD51" i="1"/>
  <c r="BJ68" i="1"/>
  <c r="BB68" i="1"/>
  <c r="AT68" i="1"/>
  <c r="C640" i="6"/>
  <c r="I640" i="6" s="1"/>
  <c r="J640" i="6" s="1"/>
  <c r="D12" i="8"/>
  <c r="F266" i="9"/>
  <c r="D435" i="9"/>
  <c r="C363" i="9"/>
  <c r="C343" i="9"/>
  <c r="AJ402" i="9"/>
  <c r="AH390" i="9"/>
  <c r="AI431" i="9"/>
  <c r="AI451" i="9"/>
  <c r="H242" i="9"/>
  <c r="G71" i="1"/>
  <c r="L15" i="1"/>
  <c r="C69" i="2"/>
  <c r="L68" i="2"/>
  <c r="M73" i="2"/>
  <c r="P71" i="2"/>
  <c r="Q63" i="2"/>
  <c r="AE63" i="2"/>
  <c r="X65" i="2"/>
  <c r="V67" i="2"/>
  <c r="AD67" i="2"/>
  <c r="AM69" i="2"/>
  <c r="AB70" i="2"/>
  <c r="Y71" i="2"/>
  <c r="BG27" i="2"/>
  <c r="BG41" i="2" s="1"/>
  <c r="BH68" i="2"/>
  <c r="AW24" i="2"/>
  <c r="AW38" i="2" s="1"/>
  <c r="AU97" i="4"/>
  <c r="J19" i="4"/>
  <c r="BI108" i="4"/>
  <c r="BF83" i="4"/>
  <c r="BF103" i="4" s="1"/>
  <c r="BL139" i="4"/>
  <c r="BL77" i="4"/>
  <c r="BN73" i="4"/>
  <c r="AV73" i="4"/>
  <c r="BE129" i="4"/>
  <c r="BH126" i="4"/>
  <c r="BG125" i="4"/>
  <c r="BM123" i="4"/>
  <c r="BO64" i="4"/>
  <c r="BG54" i="4"/>
  <c r="DE28" i="1"/>
  <c r="DE42" i="1" s="1"/>
  <c r="DB24" i="1"/>
  <c r="DB38" i="1" s="1"/>
  <c r="AD70" i="1"/>
  <c r="AN69" i="1"/>
  <c r="X69" i="1"/>
  <c r="BH68" i="1"/>
  <c r="AZ68" i="1"/>
  <c r="AR68" i="1"/>
  <c r="BK67" i="1"/>
  <c r="AU67" i="1"/>
  <c r="X67" i="1"/>
  <c r="CH66" i="1"/>
  <c r="BR66" i="1"/>
  <c r="BI66" i="1"/>
  <c r="BA66" i="1"/>
  <c r="I587" i="6"/>
  <c r="J587" i="6" s="1"/>
  <c r="G638" i="6"/>
  <c r="B654" i="6"/>
  <c r="B648" i="6"/>
  <c r="C18" i="8"/>
  <c r="B26" i="8"/>
  <c r="E27" i="8"/>
  <c r="E31" i="8"/>
  <c r="H42" i="8"/>
  <c r="D35" i="8"/>
  <c r="D39" i="8"/>
  <c r="G668" i="6"/>
  <c r="I668" i="6" s="1"/>
  <c r="J668" i="6" s="1"/>
  <c r="J409" i="6"/>
  <c r="J408" i="6"/>
  <c r="B423" i="9"/>
  <c r="E349" i="9"/>
  <c r="E389" i="9" s="1"/>
  <c r="G346" i="9"/>
  <c r="G366" i="9"/>
  <c r="G386" i="9" s="1"/>
  <c r="G362" i="9"/>
  <c r="G342" i="9"/>
  <c r="G382" i="9" s="1"/>
  <c r="D341" i="9"/>
  <c r="D361" i="9"/>
  <c r="O394" i="9"/>
  <c r="AI450" i="9"/>
  <c r="AI430" i="9"/>
  <c r="P417" i="9"/>
  <c r="O423" i="9"/>
  <c r="O403" i="9"/>
  <c r="BE355" i="9"/>
  <c r="W374" i="9"/>
  <c r="W354" i="9"/>
  <c r="AH352" i="9"/>
  <c r="AH392" i="9" s="1"/>
  <c r="AH372" i="9"/>
  <c r="R352" i="9"/>
  <c r="R372" i="9"/>
  <c r="AD390" i="9"/>
  <c r="AL349" i="9"/>
  <c r="AL369" i="9"/>
  <c r="AL389" i="9" s="1"/>
  <c r="AD369" i="9"/>
  <c r="AD349" i="9"/>
  <c r="V349" i="9"/>
  <c r="V369" i="9"/>
  <c r="N349" i="9"/>
  <c r="N369" i="9"/>
  <c r="AS339" i="9"/>
  <c r="AS379" i="9" s="1"/>
  <c r="AK359" i="9"/>
  <c r="AK339" i="9"/>
  <c r="AC359" i="9"/>
  <c r="AC339" i="9"/>
  <c r="U359" i="9"/>
  <c r="U339" i="9"/>
  <c r="U452" i="9"/>
  <c r="U470" i="9"/>
  <c r="U450" i="9"/>
  <c r="AR444" i="9"/>
  <c r="G69" i="1"/>
  <c r="C63" i="2"/>
  <c r="N73" i="2"/>
  <c r="S68" i="2"/>
  <c r="AB71" i="2"/>
  <c r="AP73" i="2"/>
  <c r="BI19" i="2"/>
  <c r="BI33" i="2" s="1"/>
  <c r="B98" i="4"/>
  <c r="C99" i="4"/>
  <c r="D100" i="4"/>
  <c r="F99" i="4"/>
  <c r="AE97" i="4"/>
  <c r="AL97" i="4"/>
  <c r="AS96" i="4"/>
  <c r="I122" i="4"/>
  <c r="BK145" i="4"/>
  <c r="BG82" i="4"/>
  <c r="BH132" i="4"/>
  <c r="BN71" i="4"/>
  <c r="BJ128" i="4"/>
  <c r="BF60" i="4"/>
  <c r="BJ56" i="4"/>
  <c r="BL55" i="4"/>
  <c r="DF22" i="1"/>
  <c r="DF36" i="1" s="1"/>
  <c r="AW70" i="1"/>
  <c r="U69" i="1"/>
  <c r="CH68" i="1"/>
  <c r="BQ67" i="1"/>
  <c r="BH67" i="1"/>
  <c r="AR67" i="1"/>
  <c r="I384" i="6"/>
  <c r="J384" i="6" s="1"/>
  <c r="C653" i="6"/>
  <c r="I590" i="6"/>
  <c r="J590" i="6" s="1"/>
  <c r="B6" i="8"/>
  <c r="G8" i="8"/>
  <c r="F13" i="8"/>
  <c r="C21" i="8"/>
  <c r="F22" i="8"/>
  <c r="C25" i="8"/>
  <c r="F30" i="8"/>
  <c r="H661" i="6"/>
  <c r="G664" i="6"/>
  <c r="D450" i="9"/>
  <c r="D430" i="9"/>
  <c r="AL380" i="9"/>
  <c r="P385" i="9"/>
  <c r="AE436" i="9"/>
  <c r="AX430" i="9"/>
  <c r="AX450" i="9"/>
  <c r="P421" i="9"/>
  <c r="P441" i="9"/>
  <c r="BE420" i="9"/>
  <c r="P420" i="9"/>
  <c r="P440" i="9"/>
  <c r="AF417" i="9"/>
  <c r="AQ354" i="9"/>
  <c r="AQ394" i="9" s="1"/>
  <c r="AQ374" i="9"/>
  <c r="AS351" i="9"/>
  <c r="AS371" i="9"/>
  <c r="S349" i="9"/>
  <c r="S369" i="9"/>
  <c r="M379" i="9"/>
  <c r="K462" i="9"/>
  <c r="K442" i="9"/>
  <c r="AC440" i="9"/>
  <c r="BM90" i="9"/>
  <c r="BM270" i="9" s="1"/>
  <c r="BM413" i="9" s="1"/>
  <c r="AR258" i="9"/>
  <c r="AR401" i="9" s="1"/>
  <c r="AR264" i="9"/>
  <c r="AR407" i="9" s="1"/>
  <c r="AR269" i="9"/>
  <c r="AR270" i="9"/>
  <c r="AR259" i="9"/>
  <c r="AR263" i="9"/>
  <c r="AR265" i="9"/>
  <c r="AR257" i="9"/>
  <c r="AR268" i="9"/>
  <c r="AR273" i="9"/>
  <c r="AR260" i="9"/>
  <c r="AR403" i="9" s="1"/>
  <c r="AR266" i="9"/>
  <c r="AR267" i="9"/>
  <c r="AR272" i="9"/>
  <c r="Y286" i="9"/>
  <c r="Y288" i="9"/>
  <c r="Y291" i="9"/>
  <c r="Y284" i="9"/>
  <c r="Y280" i="9"/>
  <c r="Y294" i="9"/>
  <c r="Y437" i="9" s="1"/>
  <c r="Y292" i="9"/>
  <c r="Y293" i="9"/>
  <c r="Y283" i="9"/>
  <c r="Y426" i="9" s="1"/>
  <c r="Y285" i="9"/>
  <c r="AG278" i="9"/>
  <c r="AG285" i="9"/>
  <c r="AG428" i="9" s="1"/>
  <c r="AG292" i="9"/>
  <c r="AG435" i="9" s="1"/>
  <c r="AG286" i="9"/>
  <c r="AG291" i="9"/>
  <c r="AG293" i="9"/>
  <c r="AG277" i="9"/>
  <c r="AG283" i="9"/>
  <c r="AG280" i="9"/>
  <c r="AG284" i="9"/>
  <c r="AG294" i="9"/>
  <c r="AG437" i="9" s="1"/>
  <c r="BJ132" i="9"/>
  <c r="AC300" i="9"/>
  <c r="AC305" i="9"/>
  <c r="AC313" i="9"/>
  <c r="AC312" i="9"/>
  <c r="AC455" i="9" s="1"/>
  <c r="AC308" i="9"/>
  <c r="AC299" i="9"/>
  <c r="AC302" i="9"/>
  <c r="AC445" i="9" s="1"/>
  <c r="AC304" i="9"/>
  <c r="AC307" i="9"/>
  <c r="AC298" i="9"/>
  <c r="AC303" i="9"/>
  <c r="AC446" i="9" s="1"/>
  <c r="AC309" i="9"/>
  <c r="AC314" i="9"/>
  <c r="AC457" i="9" s="1"/>
  <c r="AC306" i="9"/>
  <c r="AC449" i="9" s="1"/>
  <c r="AK308" i="9"/>
  <c r="AK314" i="9"/>
  <c r="AK300" i="9"/>
  <c r="AK305" i="9"/>
  <c r="AK311" i="9"/>
  <c r="AK298" i="9"/>
  <c r="AK307" i="9"/>
  <c r="AK299" i="9"/>
  <c r="AK313" i="9"/>
  <c r="AK456" i="9" s="1"/>
  <c r="AK306" i="9"/>
  <c r="AK312" i="9"/>
  <c r="BC85" i="9"/>
  <c r="AY252" i="9"/>
  <c r="BH270" i="9"/>
  <c r="BH413" i="9" s="1"/>
  <c r="BH261" i="9"/>
  <c r="BH404" i="9" s="1"/>
  <c r="BH273" i="9"/>
  <c r="BH416" i="9" s="1"/>
  <c r="BH267" i="9"/>
  <c r="BH410" i="9" s="1"/>
  <c r="BH282" i="9"/>
  <c r="BH286" i="9"/>
  <c r="BH277" i="9"/>
  <c r="BH279" i="9"/>
  <c r="BH422" i="9" s="1"/>
  <c r="BH283" i="9"/>
  <c r="BH292" i="9"/>
  <c r="BH293" i="9"/>
  <c r="BH291" i="9"/>
  <c r="BH278" i="9"/>
  <c r="BH284" i="9"/>
  <c r="BH285" i="9"/>
  <c r="BH287" i="9"/>
  <c r="BH289" i="9"/>
  <c r="BH288" i="9"/>
  <c r="BH294" i="9"/>
  <c r="BI297" i="9"/>
  <c r="BI440" i="9" s="1"/>
  <c r="BI308" i="9"/>
  <c r="BI451" i="9" s="1"/>
  <c r="BI310" i="9"/>
  <c r="BI453" i="9" s="1"/>
  <c r="BI298" i="9"/>
  <c r="BI441" i="9" s="1"/>
  <c r="BI304" i="9"/>
  <c r="BI447" i="9" s="1"/>
  <c r="BI309" i="9"/>
  <c r="BI452" i="9" s="1"/>
  <c r="BI299" i="9"/>
  <c r="BI442" i="9" s="1"/>
  <c r="BI301" i="9"/>
  <c r="BI444" i="9" s="1"/>
  <c r="BI302" i="9"/>
  <c r="BI445" i="9" s="1"/>
  <c r="BI300" i="9"/>
  <c r="BI443" i="9" s="1"/>
  <c r="BI303" i="9"/>
  <c r="BI446" i="9" s="1"/>
  <c r="BI306" i="9"/>
  <c r="BI449" i="9" s="1"/>
  <c r="BI307" i="9"/>
  <c r="BI450" i="9" s="1"/>
  <c r="BI305" i="9"/>
  <c r="BI448" i="9" s="1"/>
  <c r="BI314" i="9"/>
  <c r="BI457" i="9" s="1"/>
  <c r="BI311" i="9"/>
  <c r="BI454" i="9" s="1"/>
  <c r="BI313" i="9"/>
  <c r="BI456" i="9" s="1"/>
  <c r="BI312" i="9"/>
  <c r="BI455" i="9" s="1"/>
  <c r="AZ153" i="9"/>
  <c r="AV320" i="9"/>
  <c r="AV463" i="9" s="1"/>
  <c r="AV324" i="9"/>
  <c r="AV467" i="9" s="1"/>
  <c r="AV330" i="9"/>
  <c r="AV473" i="9" s="1"/>
  <c r="AV318" i="9"/>
  <c r="AV332" i="9"/>
  <c r="AV475" i="9" s="1"/>
  <c r="AV327" i="9"/>
  <c r="AV326" i="9"/>
  <c r="AV469" i="9" s="1"/>
  <c r="AV328" i="9"/>
  <c r="AV471" i="9" s="1"/>
  <c r="AV329" i="9"/>
  <c r="AV331" i="9"/>
  <c r="AV333" i="9"/>
  <c r="AV476" i="9" s="1"/>
  <c r="AV322" i="9"/>
  <c r="AV465" i="9" s="1"/>
  <c r="AV334" i="9"/>
  <c r="AV477" i="9" s="1"/>
  <c r="H69" i="1"/>
  <c r="I27" i="1"/>
  <c r="I41" i="1" s="1"/>
  <c r="L66" i="2"/>
  <c r="K70" i="2"/>
  <c r="X62" i="2"/>
  <c r="AH67" i="2"/>
  <c r="AF70" i="2"/>
  <c r="AF73" i="2"/>
  <c r="AT73" i="2"/>
  <c r="AZ68" i="2"/>
  <c r="BM23" i="2"/>
  <c r="BM37" i="2" s="1"/>
  <c r="BI22" i="2"/>
  <c r="BI36" i="2" s="1"/>
  <c r="BF20" i="2"/>
  <c r="BF34" i="2" s="1"/>
  <c r="E99" i="4"/>
  <c r="V96" i="4"/>
  <c r="BE90" i="4"/>
  <c r="BA88" i="4"/>
  <c r="BK143" i="4"/>
  <c r="BM84" i="4"/>
  <c r="BD33" i="4"/>
  <c r="BD138" i="4" s="1"/>
  <c r="BJ73" i="4"/>
  <c r="BG66" i="4"/>
  <c r="BK64" i="4"/>
  <c r="BH61" i="4"/>
  <c r="BE60" i="4"/>
  <c r="BG57" i="4"/>
  <c r="BG52" i="4"/>
  <c r="DH28" i="1"/>
  <c r="DH42" i="1" s="1"/>
  <c r="CP26" i="1"/>
  <c r="CP40" i="1" s="1"/>
  <c r="AY72" i="1"/>
  <c r="AI72" i="1"/>
  <c r="BN71" i="1"/>
  <c r="CF70" i="1"/>
  <c r="AP70" i="1"/>
  <c r="AH70" i="1"/>
  <c r="AN68" i="1"/>
  <c r="I396" i="6"/>
  <c r="J396" i="6" s="1"/>
  <c r="H18" i="8"/>
  <c r="C42" i="8"/>
  <c r="I591" i="6"/>
  <c r="J591" i="6" s="1"/>
  <c r="D23" i="8"/>
  <c r="C396" i="9"/>
  <c r="D380" i="9"/>
  <c r="H372" i="9"/>
  <c r="T434" i="9"/>
  <c r="L434" i="9"/>
  <c r="AP431" i="9"/>
  <c r="L451" i="9"/>
  <c r="L431" i="9"/>
  <c r="S406" i="9"/>
  <c r="K406" i="9"/>
  <c r="AH405" i="9"/>
  <c r="E63" i="2"/>
  <c r="E66" i="2"/>
  <c r="C67" i="2"/>
  <c r="E72" i="2"/>
  <c r="L70" i="2"/>
  <c r="P62" i="2"/>
  <c r="AJ63" i="2"/>
  <c r="U65" i="2"/>
  <c r="AB65" i="2"/>
  <c r="X68" i="2"/>
  <c r="AG69" i="2"/>
  <c r="AD70" i="2"/>
  <c r="Z72" i="2"/>
  <c r="Y73" i="2"/>
  <c r="BO30" i="2"/>
  <c r="BO44" i="2" s="1"/>
  <c r="BJ69" i="2"/>
  <c r="AY25" i="2"/>
  <c r="AY39" i="2" s="1"/>
  <c r="BE24" i="2"/>
  <c r="BE38" i="2" s="1"/>
  <c r="BL66" i="2"/>
  <c r="AW22" i="2"/>
  <c r="AW36" i="2" s="1"/>
  <c r="BE20" i="2"/>
  <c r="BE34" i="2" s="1"/>
  <c r="D98" i="4"/>
  <c r="I59" i="4"/>
  <c r="BE84" i="4"/>
  <c r="BO141" i="4"/>
  <c r="BJ134" i="4"/>
  <c r="BI133" i="4"/>
  <c r="BJ67" i="4"/>
  <c r="BJ64" i="4"/>
  <c r="BL60" i="4"/>
  <c r="BH56" i="4"/>
  <c r="BH97" i="4" s="1"/>
  <c r="CO26" i="1"/>
  <c r="CO40" i="1" s="1"/>
  <c r="U71" i="1"/>
  <c r="M71" i="1"/>
  <c r="CE70" i="1"/>
  <c r="BL66" i="1"/>
  <c r="I202" i="6"/>
  <c r="J202" i="6" s="1"/>
  <c r="I200" i="6"/>
  <c r="J200" i="6" s="1"/>
  <c r="I214" i="6"/>
  <c r="J214" i="6" s="1"/>
  <c r="I211" i="6"/>
  <c r="J211" i="6" s="1"/>
  <c r="I206" i="6"/>
  <c r="J206" i="6" s="1"/>
  <c r="I218" i="6"/>
  <c r="J218" i="6" s="1"/>
  <c r="I234" i="6"/>
  <c r="J234" i="6" s="1"/>
  <c r="I230" i="6"/>
  <c r="J230" i="6" s="1"/>
  <c r="I226" i="6"/>
  <c r="J226" i="6" s="1"/>
  <c r="E638" i="6"/>
  <c r="E654" i="6"/>
  <c r="H648" i="6"/>
  <c r="I585" i="6"/>
  <c r="J585" i="6" s="1"/>
  <c r="B5" i="8"/>
  <c r="G7" i="8"/>
  <c r="F12" i="8"/>
  <c r="E42" i="8"/>
  <c r="E6" i="8"/>
  <c r="D654" i="6"/>
  <c r="I654" i="6" s="1"/>
  <c r="D8" i="8"/>
  <c r="D16" i="8"/>
  <c r="D32" i="8"/>
  <c r="B670" i="6"/>
  <c r="C673" i="6"/>
  <c r="I421" i="6"/>
  <c r="J421" i="6" s="1"/>
  <c r="I417" i="6"/>
  <c r="J417" i="6" s="1"/>
  <c r="G669" i="6"/>
  <c r="E671" i="6"/>
  <c r="C665" i="6"/>
  <c r="I413" i="6"/>
  <c r="J413" i="6" s="1"/>
  <c r="H664" i="6"/>
  <c r="G659" i="6"/>
  <c r="F665" i="6"/>
  <c r="I665" i="6" s="1"/>
  <c r="J665" i="6" s="1"/>
  <c r="K388" i="9"/>
  <c r="T443" i="9"/>
  <c r="K436" i="9"/>
  <c r="K456" i="9"/>
  <c r="AO435" i="9"/>
  <c r="R448" i="9"/>
  <c r="R428" i="9"/>
  <c r="S426" i="9"/>
  <c r="R424" i="9"/>
  <c r="R444" i="9"/>
  <c r="O431" i="9"/>
  <c r="O411" i="9"/>
  <c r="Z407" i="9"/>
  <c r="Z427" i="9"/>
  <c r="P427" i="9"/>
  <c r="P407" i="9"/>
  <c r="BE375" i="9"/>
  <c r="M368" i="9"/>
  <c r="M388" i="9" s="1"/>
  <c r="BF72" i="1"/>
  <c r="CC71" i="1"/>
  <c r="AE71" i="1"/>
  <c r="BY70" i="1"/>
  <c r="AF70" i="1"/>
  <c r="S70" i="1"/>
  <c r="CL69" i="1"/>
  <c r="CD69" i="1"/>
  <c r="AB69" i="1"/>
  <c r="T69" i="1"/>
  <c r="BV68" i="1"/>
  <c r="BF68" i="1"/>
  <c r="AX68" i="1"/>
  <c r="AP68" i="1"/>
  <c r="BR67" i="1"/>
  <c r="BI67" i="1"/>
  <c r="BA67" i="1"/>
  <c r="AM67" i="1"/>
  <c r="R67" i="1"/>
  <c r="CA66" i="1"/>
  <c r="BS66" i="1"/>
  <c r="BJ66" i="1"/>
  <c r="BB66" i="1"/>
  <c r="AT66" i="1"/>
  <c r="AL66" i="1"/>
  <c r="AD66" i="1"/>
  <c r="P66" i="1"/>
  <c r="I205" i="6"/>
  <c r="J205" i="6" s="1"/>
  <c r="I201" i="6"/>
  <c r="J201" i="6" s="1"/>
  <c r="I197" i="6"/>
  <c r="J197" i="6" s="1"/>
  <c r="I213" i="6"/>
  <c r="J213" i="6" s="1"/>
  <c r="I210" i="6"/>
  <c r="J210" i="6" s="1"/>
  <c r="I209" i="6"/>
  <c r="J209" i="6" s="1"/>
  <c r="I217" i="6"/>
  <c r="J217" i="6" s="1"/>
  <c r="I233" i="6"/>
  <c r="J233" i="6" s="1"/>
  <c r="I229" i="6"/>
  <c r="J229" i="6" s="1"/>
  <c r="C639" i="6"/>
  <c r="H655" i="6"/>
  <c r="I655" i="6" s="1"/>
  <c r="J655" i="6" s="1"/>
  <c r="F652" i="6"/>
  <c r="H651" i="6"/>
  <c r="G649" i="6"/>
  <c r="B649" i="6"/>
  <c r="B691" i="6"/>
  <c r="H4" i="8"/>
  <c r="H8" i="8"/>
  <c r="C10" i="8"/>
  <c r="E12" i="8"/>
  <c r="C17" i="8"/>
  <c r="F18" i="8"/>
  <c r="F19" i="8"/>
  <c r="H20" i="8"/>
  <c r="F23" i="8"/>
  <c r="H24" i="8"/>
  <c r="F27" i="8"/>
  <c r="F31" i="8"/>
  <c r="H32" i="8"/>
  <c r="G37" i="8"/>
  <c r="H38" i="8"/>
  <c r="C41" i="8"/>
  <c r="F42" i="8"/>
  <c r="F43" i="8"/>
  <c r="B57" i="8"/>
  <c r="F38" i="8"/>
  <c r="D30" i="8"/>
  <c r="I597" i="6"/>
  <c r="J597" i="6" s="1"/>
  <c r="H673" i="6"/>
  <c r="F672" i="6"/>
  <c r="D671" i="6"/>
  <c r="J601" i="6"/>
  <c r="C660" i="6"/>
  <c r="I660" i="6" s="1"/>
  <c r="J660" i="6" s="1"/>
  <c r="H660" i="6"/>
  <c r="G663" i="6"/>
  <c r="G660" i="6"/>
  <c r="D665" i="6"/>
  <c r="D411" i="9"/>
  <c r="B442" i="9"/>
  <c r="C457" i="9"/>
  <c r="B389" i="9"/>
  <c r="G350" i="9"/>
  <c r="G390" i="9" s="1"/>
  <c r="B354" i="9"/>
  <c r="E355" i="9"/>
  <c r="H359" i="9"/>
  <c r="H379" i="9" s="1"/>
  <c r="E375" i="9"/>
  <c r="X391" i="9"/>
  <c r="BL396" i="9"/>
  <c r="P393" i="9"/>
  <c r="Z390" i="9"/>
  <c r="BL382" i="9"/>
  <c r="S457" i="9"/>
  <c r="T453" i="9"/>
  <c r="S440" i="9"/>
  <c r="AN435" i="9"/>
  <c r="AJ425" i="9"/>
  <c r="AJ445" i="9"/>
  <c r="AG412" i="9"/>
  <c r="AA409" i="9"/>
  <c r="W423" i="9"/>
  <c r="N401" i="9"/>
  <c r="N421" i="9"/>
  <c r="T400" i="9"/>
  <c r="T420" i="9"/>
  <c r="L400" i="9"/>
  <c r="AN396" i="9"/>
  <c r="AS354" i="9"/>
  <c r="AS374" i="9"/>
  <c r="BE372" i="9"/>
  <c r="BE392" i="9" s="1"/>
  <c r="BE352" i="9"/>
  <c r="BK72" i="1"/>
  <c r="CH71" i="1"/>
  <c r="BZ71" i="1"/>
  <c r="BR71" i="1"/>
  <c r="AR71" i="1"/>
  <c r="AJ71" i="1"/>
  <c r="BV70" i="1"/>
  <c r="BL69" i="1"/>
  <c r="BD69" i="1"/>
  <c r="AV69" i="1"/>
  <c r="AG69" i="1"/>
  <c r="Y69" i="1"/>
  <c r="BS68" i="1"/>
  <c r="BK68" i="1"/>
  <c r="BC68" i="1"/>
  <c r="AU68" i="1"/>
  <c r="BN67" i="1"/>
  <c r="BF67" i="1"/>
  <c r="AX67" i="1"/>
  <c r="BP66" i="1"/>
  <c r="I574" i="6"/>
  <c r="G651" i="6"/>
  <c r="B689" i="6"/>
  <c r="B696" i="6"/>
  <c r="B8" i="8"/>
  <c r="F15" i="8"/>
  <c r="F16" i="8"/>
  <c r="B24" i="8"/>
  <c r="C34" i="8"/>
  <c r="H36" i="8"/>
  <c r="F40" i="8"/>
  <c r="F6" i="8"/>
  <c r="D9" i="8"/>
  <c r="D40" i="8"/>
  <c r="I605" i="6"/>
  <c r="F667" i="6"/>
  <c r="I667" i="6" s="1"/>
  <c r="J667" i="6" s="1"/>
  <c r="B659" i="6"/>
  <c r="I596" i="6"/>
  <c r="J596" i="6" s="1"/>
  <c r="H666" i="6"/>
  <c r="H659" i="6"/>
  <c r="E410" i="9"/>
  <c r="J81" i="9"/>
  <c r="J248" i="9" s="1"/>
  <c r="D427" i="9"/>
  <c r="E443" i="9"/>
  <c r="D456" i="9"/>
  <c r="B470" i="9"/>
  <c r="C382" i="9"/>
  <c r="E359" i="9"/>
  <c r="E379" i="9" s="1"/>
  <c r="L396" i="9"/>
  <c r="U391" i="9"/>
  <c r="Q453" i="9"/>
  <c r="T449" i="9"/>
  <c r="AI432" i="9"/>
  <c r="AI452" i="9"/>
  <c r="N432" i="9"/>
  <c r="N452" i="9"/>
  <c r="V428" i="9"/>
  <c r="P442" i="9"/>
  <c r="O414" i="9"/>
  <c r="BG411" i="9"/>
  <c r="BG431" i="9"/>
  <c r="R405" i="9"/>
  <c r="K401" i="9"/>
  <c r="K421" i="9"/>
  <c r="AL374" i="9"/>
  <c r="AL394" i="9" s="1"/>
  <c r="AD374" i="9"/>
  <c r="AD394" i="9" s="1"/>
  <c r="BF370" i="9"/>
  <c r="BF390" i="9" s="1"/>
  <c r="K369" i="9"/>
  <c r="K389" i="9" s="1"/>
  <c r="K354" i="9"/>
  <c r="K374" i="9"/>
  <c r="BG339" i="9"/>
  <c r="BG379" i="9" s="1"/>
  <c r="AS451" i="9"/>
  <c r="U268" i="9"/>
  <c r="U274" i="9"/>
  <c r="U260" i="9"/>
  <c r="U273" i="9"/>
  <c r="U261" i="9"/>
  <c r="U404" i="9" s="1"/>
  <c r="U271" i="9"/>
  <c r="BJ90" i="9"/>
  <c r="AC263" i="9"/>
  <c r="AC271" i="9"/>
  <c r="AC273" i="9"/>
  <c r="AC257" i="9"/>
  <c r="AC260" i="9"/>
  <c r="AC259" i="9"/>
  <c r="AC261" i="9"/>
  <c r="AC266" i="9"/>
  <c r="AC270" i="9"/>
  <c r="AC258" i="9"/>
  <c r="AC268" i="9"/>
  <c r="AC272" i="9"/>
  <c r="AC269" i="9"/>
  <c r="BL90" i="9"/>
  <c r="AK259" i="9"/>
  <c r="AK273" i="9"/>
  <c r="AK258" i="9"/>
  <c r="AK401" i="9" s="1"/>
  <c r="AK264" i="9"/>
  <c r="AK268" i="9"/>
  <c r="AK271" i="9"/>
  <c r="AK262" i="9"/>
  <c r="AK267" i="9"/>
  <c r="AK272" i="9"/>
  <c r="AK265" i="9"/>
  <c r="AK269" i="9"/>
  <c r="AK263" i="9"/>
  <c r="AK274" i="9"/>
  <c r="AP281" i="9"/>
  <c r="AP424" i="9" s="1"/>
  <c r="AP282" i="9"/>
  <c r="AP425" i="9" s="1"/>
  <c r="AP291" i="9"/>
  <c r="AP292" i="9"/>
  <c r="AP294" i="9"/>
  <c r="AP437" i="9" s="1"/>
  <c r="AP277" i="9"/>
  <c r="AP283" i="9"/>
  <c r="AP426" i="9" s="1"/>
  <c r="AP289" i="9"/>
  <c r="AP432" i="9" s="1"/>
  <c r="AP293" i="9"/>
  <c r="AP286" i="9"/>
  <c r="AP284" i="9"/>
  <c r="AP427" i="9" s="1"/>
  <c r="AP285" i="9"/>
  <c r="AP290" i="9"/>
  <c r="AP433" i="9" s="1"/>
  <c r="V301" i="9"/>
  <c r="V308" i="9"/>
  <c r="V310" i="9"/>
  <c r="V306" i="9"/>
  <c r="V449" i="9" s="1"/>
  <c r="I132" i="9"/>
  <c r="V307" i="9"/>
  <c r="V312" i="9"/>
  <c r="V300" i="9"/>
  <c r="AS301" i="9"/>
  <c r="AS444" i="9" s="1"/>
  <c r="AS300" i="9"/>
  <c r="AS443" i="9" s="1"/>
  <c r="AS306" i="9"/>
  <c r="AS307" i="9"/>
  <c r="AS311" i="9"/>
  <c r="AS310" i="9"/>
  <c r="AS453" i="9" s="1"/>
  <c r="AS313" i="9"/>
  <c r="AS312" i="9"/>
  <c r="AS298" i="9"/>
  <c r="AS305" i="9"/>
  <c r="Z323" i="9"/>
  <c r="Z466" i="9" s="1"/>
  <c r="Z329" i="9"/>
  <c r="Z472" i="9" s="1"/>
  <c r="AH317" i="9"/>
  <c r="AH328" i="9"/>
  <c r="AH320" i="9"/>
  <c r="AH324" i="9"/>
  <c r="AH318" i="9"/>
  <c r="AH332" i="9"/>
  <c r="AH475" i="9" s="1"/>
  <c r="AH334" i="9"/>
  <c r="AH477" i="9" s="1"/>
  <c r="AH323" i="9"/>
  <c r="AH333" i="9"/>
  <c r="AO317" i="9"/>
  <c r="AO460" i="9" s="1"/>
  <c r="AO322" i="9"/>
  <c r="AO465" i="9" s="1"/>
  <c r="AO326" i="9"/>
  <c r="AO469" i="9" s="1"/>
  <c r="AO332" i="9"/>
  <c r="AO475" i="9" s="1"/>
  <c r="AO324" i="9"/>
  <c r="AO467" i="9" s="1"/>
  <c r="AO328" i="9"/>
  <c r="AO471" i="9" s="1"/>
  <c r="AO323" i="9"/>
  <c r="AO466" i="9" s="1"/>
  <c r="AO325" i="9"/>
  <c r="AO468" i="9" s="1"/>
  <c r="AZ5" i="9"/>
  <c r="AV179" i="9"/>
  <c r="AV342" i="9" s="1"/>
  <c r="AV382" i="9" s="1"/>
  <c r="AV186" i="9"/>
  <c r="AV349" i="9" s="1"/>
  <c r="AV389" i="9" s="1"/>
  <c r="AV193" i="9"/>
  <c r="AV356" i="9" s="1"/>
  <c r="AV396" i="9" s="1"/>
  <c r="AV187" i="9"/>
  <c r="AV350" i="9" s="1"/>
  <c r="AV390" i="9" s="1"/>
  <c r="AV192" i="9"/>
  <c r="AV355" i="9" s="1"/>
  <c r="AV395" i="9" s="1"/>
  <c r="AV180" i="9"/>
  <c r="AV343" i="9" s="1"/>
  <c r="AV383" i="9" s="1"/>
  <c r="AV181" i="9"/>
  <c r="AV344" i="9" s="1"/>
  <c r="AV384" i="9" s="1"/>
  <c r="AV188" i="9"/>
  <c r="AV351" i="9" s="1"/>
  <c r="AV391" i="9" s="1"/>
  <c r="AV189" i="9"/>
  <c r="AV352" i="9" s="1"/>
  <c r="AV392" i="9" s="1"/>
  <c r="AV182" i="9"/>
  <c r="AV345" i="9" s="1"/>
  <c r="AV385" i="9" s="1"/>
  <c r="AV190" i="9"/>
  <c r="AV353" i="9" s="1"/>
  <c r="AV393" i="9" s="1"/>
  <c r="AV191" i="9"/>
  <c r="AV354" i="9" s="1"/>
  <c r="AV177" i="9"/>
  <c r="AV340" i="9" s="1"/>
  <c r="AV380" i="9" s="1"/>
  <c r="AV184" i="9"/>
  <c r="AV347" i="9" s="1"/>
  <c r="AV387" i="9" s="1"/>
  <c r="AV185" i="9"/>
  <c r="AV348" i="9" s="1"/>
  <c r="AV388" i="9" s="1"/>
  <c r="AV176" i="9"/>
  <c r="AV339" i="9" s="1"/>
  <c r="AV379" i="9" s="1"/>
  <c r="AV178" i="9"/>
  <c r="AV341" i="9" s="1"/>
  <c r="AV381" i="9" s="1"/>
  <c r="BI179" i="9"/>
  <c r="BI342" i="9" s="1"/>
  <c r="BI382" i="9" s="1"/>
  <c r="BI189" i="9"/>
  <c r="BI352" i="9" s="1"/>
  <c r="BI392" i="9" s="1"/>
  <c r="BI185" i="9"/>
  <c r="BI348" i="9" s="1"/>
  <c r="BI388" i="9" s="1"/>
  <c r="BI190" i="9"/>
  <c r="BI353" i="9" s="1"/>
  <c r="AW196" i="9"/>
  <c r="AW205" i="9"/>
  <c r="AW208" i="9"/>
  <c r="AW351" i="9" s="1"/>
  <c r="AW213" i="9"/>
  <c r="AW203" i="9"/>
  <c r="AW346" i="9" s="1"/>
  <c r="AW210" i="9"/>
  <c r="AW353" i="9" s="1"/>
  <c r="AW212" i="9"/>
  <c r="BJ204" i="9"/>
  <c r="BJ347" i="9" s="1"/>
  <c r="BJ213" i="9"/>
  <c r="BJ376" i="9" s="1"/>
  <c r="BJ199" i="9"/>
  <c r="BJ200" i="9"/>
  <c r="BJ202" i="9"/>
  <c r="BJ203" i="9"/>
  <c r="BB47" i="9"/>
  <c r="AX220" i="9"/>
  <c r="AX363" i="9" s="1"/>
  <c r="AX383" i="9" s="1"/>
  <c r="AX218" i="9"/>
  <c r="AX361" i="9" s="1"/>
  <c r="AX381" i="9" s="1"/>
  <c r="AX219" i="9"/>
  <c r="AX362" i="9" s="1"/>
  <c r="AX382" i="9" s="1"/>
  <c r="AX232" i="9"/>
  <c r="AX375" i="9" s="1"/>
  <c r="AX222" i="9"/>
  <c r="AX365" i="9" s="1"/>
  <c r="AX228" i="9"/>
  <c r="AX371" i="9" s="1"/>
  <c r="AX391" i="9" s="1"/>
  <c r="AX216" i="9"/>
  <c r="AX359" i="9" s="1"/>
  <c r="AX379" i="9" s="1"/>
  <c r="AX217" i="9"/>
  <c r="AX226" i="9"/>
  <c r="AX369" i="9" s="1"/>
  <c r="AX389" i="9" s="1"/>
  <c r="AX229" i="9"/>
  <c r="AX372" i="9" s="1"/>
  <c r="AX392" i="9" s="1"/>
  <c r="AX231" i="9"/>
  <c r="AX221" i="9"/>
  <c r="AX364" i="9" s="1"/>
  <c r="AX384" i="9" s="1"/>
  <c r="AX230" i="9"/>
  <c r="AX373" i="9" s="1"/>
  <c r="AX393" i="9" s="1"/>
  <c r="AX223" i="9"/>
  <c r="AX366" i="9" s="1"/>
  <c r="AX225" i="9"/>
  <c r="AX368" i="9" s="1"/>
  <c r="AX388" i="9" s="1"/>
  <c r="BK219" i="9"/>
  <c r="BK362" i="9" s="1"/>
  <c r="BK217" i="9"/>
  <c r="BK360" i="9" s="1"/>
  <c r="BK380" i="9" s="1"/>
  <c r="BK222" i="9"/>
  <c r="BK365" i="9" s="1"/>
  <c r="BK385" i="9" s="1"/>
  <c r="BK223" i="9"/>
  <c r="BK366" i="9" s="1"/>
  <c r="BK386" i="9" s="1"/>
  <c r="BK224" i="9"/>
  <c r="BK367" i="9" s="1"/>
  <c r="BK387" i="9" s="1"/>
  <c r="BK216" i="9"/>
  <c r="BK359" i="9" s="1"/>
  <c r="BK229" i="9"/>
  <c r="BK372" i="9" s="1"/>
  <c r="BK392" i="9" s="1"/>
  <c r="BK221" i="9"/>
  <c r="BK364" i="9" s="1"/>
  <c r="BK384" i="9" s="1"/>
  <c r="BK226" i="9"/>
  <c r="BK369" i="9" s="1"/>
  <c r="BK389" i="9" s="1"/>
  <c r="BK231" i="9"/>
  <c r="BK374" i="9" s="1"/>
  <c r="BK227" i="9"/>
  <c r="BK370" i="9" s="1"/>
  <c r="BK390" i="9" s="1"/>
  <c r="BC69" i="9"/>
  <c r="AY237" i="9"/>
  <c r="AY245" i="9"/>
  <c r="AY246" i="9"/>
  <c r="AY253" i="9"/>
  <c r="AY248" i="9"/>
  <c r="AY241" i="9"/>
  <c r="AY250" i="9"/>
  <c r="BL242" i="9"/>
  <c r="BL245" i="9"/>
  <c r="BL251" i="9"/>
  <c r="BL249" i="9"/>
  <c r="BL243" i="9"/>
  <c r="BL247" i="9"/>
  <c r="BL246" i="9"/>
  <c r="BL254" i="9"/>
  <c r="V67" i="1"/>
  <c r="M67" i="1"/>
  <c r="I203" i="6"/>
  <c r="J203" i="6" s="1"/>
  <c r="I215" i="6"/>
  <c r="J215" i="6" s="1"/>
  <c r="I207" i="6"/>
  <c r="J207" i="6" s="1"/>
  <c r="I219" i="6"/>
  <c r="J219" i="6" s="1"/>
  <c r="I235" i="6"/>
  <c r="J235" i="6" s="1"/>
  <c r="I231" i="6"/>
  <c r="J231" i="6" s="1"/>
  <c r="I227" i="6"/>
  <c r="J227" i="6" s="1"/>
  <c r="C4" i="8"/>
  <c r="F5" i="8"/>
  <c r="C8" i="8"/>
  <c r="G10" i="8"/>
  <c r="G11" i="8"/>
  <c r="F21" i="8"/>
  <c r="C24" i="8"/>
  <c r="F25" i="8"/>
  <c r="H30" i="8"/>
  <c r="F39" i="8"/>
  <c r="B53" i="8"/>
  <c r="B61" i="8"/>
  <c r="G6" i="8"/>
  <c r="D10" i="8"/>
  <c r="D18" i="8"/>
  <c r="D34" i="8"/>
  <c r="J609" i="6"/>
  <c r="J76" i="9"/>
  <c r="J243" i="9" s="1"/>
  <c r="G243" i="9"/>
  <c r="D408" i="9"/>
  <c r="F410" i="9"/>
  <c r="F348" i="9"/>
  <c r="E344" i="9"/>
  <c r="D383" i="9"/>
  <c r="AB380" i="9"/>
  <c r="N435" i="9"/>
  <c r="N455" i="9"/>
  <c r="O434" i="9"/>
  <c r="O454" i="9"/>
  <c r="AM453" i="9"/>
  <c r="AM433" i="9"/>
  <c r="W414" i="9"/>
  <c r="N414" i="9"/>
  <c r="AI409" i="9"/>
  <c r="AI429" i="9"/>
  <c r="AU408" i="9"/>
  <c r="AJ406" i="9"/>
  <c r="AJ426" i="9"/>
  <c r="BG405" i="9"/>
  <c r="BI404" i="9"/>
  <c r="AP401" i="9"/>
  <c r="AG344" i="9"/>
  <c r="AG364" i="9"/>
  <c r="U383" i="9"/>
  <c r="R340" i="9"/>
  <c r="R360" i="9"/>
  <c r="AP339" i="9"/>
  <c r="AP359" i="9"/>
  <c r="AA396" i="9"/>
  <c r="BA72" i="1"/>
  <c r="AK72" i="1"/>
  <c r="U72" i="1"/>
  <c r="CF71" i="1"/>
  <c r="AP71" i="1"/>
  <c r="CB70" i="1"/>
  <c r="BT70" i="1"/>
  <c r="BF70" i="1"/>
  <c r="V70" i="1"/>
  <c r="CG69" i="1"/>
  <c r="BR69" i="1"/>
  <c r="BJ69" i="1"/>
  <c r="BB69" i="1"/>
  <c r="AT69" i="1"/>
  <c r="W69" i="1"/>
  <c r="P69" i="1"/>
  <c r="BY68" i="1"/>
  <c r="AK68" i="1"/>
  <c r="BL67" i="1"/>
  <c r="AV67" i="1"/>
  <c r="CL66" i="1"/>
  <c r="E636" i="6"/>
  <c r="C645" i="6"/>
  <c r="E643" i="6"/>
  <c r="I643" i="6" s="1"/>
  <c r="J643" i="6" s="1"/>
  <c r="H638" i="6"/>
  <c r="H653" i="6"/>
  <c r="I653" i="6" s="1"/>
  <c r="J653" i="6" s="1"/>
  <c r="G652" i="6"/>
  <c r="C652" i="6"/>
  <c r="H649" i="6"/>
  <c r="C649" i="6"/>
  <c r="B678" i="6"/>
  <c r="B686" i="6"/>
  <c r="B3" i="8"/>
  <c r="G5" i="8"/>
  <c r="B7" i="8"/>
  <c r="E8" i="8"/>
  <c r="H10" i="8"/>
  <c r="H11" i="8"/>
  <c r="F14" i="8"/>
  <c r="B23" i="8"/>
  <c r="E24" i="8"/>
  <c r="G25" i="8"/>
  <c r="B31" i="8"/>
  <c r="E32" i="8"/>
  <c r="F34" i="8"/>
  <c r="B54" i="8"/>
  <c r="B62" i="8"/>
  <c r="D645" i="6"/>
  <c r="D3" i="8"/>
  <c r="J605" i="6"/>
  <c r="G673" i="6"/>
  <c r="G670" i="6"/>
  <c r="E669" i="6"/>
  <c r="I669" i="6" s="1"/>
  <c r="J669" i="6" s="1"/>
  <c r="I595" i="6"/>
  <c r="G661" i="6"/>
  <c r="F660" i="6"/>
  <c r="C400" i="9"/>
  <c r="J80" i="9"/>
  <c r="J247" i="9" s="1"/>
  <c r="G247" i="9"/>
  <c r="C426" i="9"/>
  <c r="E433" i="9"/>
  <c r="B435" i="9"/>
  <c r="C444" i="9"/>
  <c r="C447" i="9"/>
  <c r="E448" i="9"/>
  <c r="F288" i="9"/>
  <c r="F283" i="9"/>
  <c r="B461" i="9"/>
  <c r="C463" i="9"/>
  <c r="D351" i="9"/>
  <c r="E348" i="9"/>
  <c r="B339" i="9"/>
  <c r="AI407" i="9"/>
  <c r="AT389" i="9"/>
  <c r="AF391" i="9"/>
  <c r="Q444" i="9"/>
  <c r="N434" i="9"/>
  <c r="AX433" i="9"/>
  <c r="AX453" i="9"/>
  <c r="P429" i="9"/>
  <c r="P449" i="9"/>
  <c r="O422" i="9"/>
  <c r="AF421" i="9"/>
  <c r="BE414" i="9"/>
  <c r="O408" i="9"/>
  <c r="O406" i="9"/>
  <c r="O426" i="9"/>
  <c r="AB403" i="9"/>
  <c r="AB423" i="9"/>
  <c r="AA385" i="9"/>
  <c r="BK220" i="9"/>
  <c r="BK363" i="9" s="1"/>
  <c r="BK383" i="9" s="1"/>
  <c r="U363" i="9"/>
  <c r="M363" i="9"/>
  <c r="M383" i="9" s="1"/>
  <c r="AQ360" i="9"/>
  <c r="AI360" i="9"/>
  <c r="AI380" i="9" s="1"/>
  <c r="AA360" i="9"/>
  <c r="AA380" i="9" s="1"/>
  <c r="S360" i="9"/>
  <c r="S380" i="9" s="1"/>
  <c r="K360" i="9"/>
  <c r="K380" i="9" s="1"/>
  <c r="AH359" i="9"/>
  <c r="AH379" i="9" s="1"/>
  <c r="P384" i="9"/>
  <c r="AV183" i="9"/>
  <c r="E663" i="6"/>
  <c r="B406" i="9"/>
  <c r="C407" i="9"/>
  <c r="B413" i="9"/>
  <c r="D414" i="9"/>
  <c r="E421" i="9"/>
  <c r="C423" i="9"/>
  <c r="B427" i="9"/>
  <c r="C428" i="9"/>
  <c r="E429" i="9"/>
  <c r="C440" i="9"/>
  <c r="E445" i="9"/>
  <c r="D448" i="9"/>
  <c r="C451" i="9"/>
  <c r="C456" i="9"/>
  <c r="C460" i="9"/>
  <c r="B464" i="9"/>
  <c r="C465" i="9"/>
  <c r="C473" i="9"/>
  <c r="C354" i="9"/>
  <c r="C394" i="9" s="1"/>
  <c r="E351" i="9"/>
  <c r="E391" i="9" s="1"/>
  <c r="D347" i="9"/>
  <c r="D387" i="9" s="1"/>
  <c r="G344" i="9"/>
  <c r="G384" i="9" s="1"/>
  <c r="B373" i="9"/>
  <c r="B365" i="9"/>
  <c r="F372" i="9"/>
  <c r="F392" i="9" s="1"/>
  <c r="D368" i="9"/>
  <c r="U394" i="9"/>
  <c r="BH386" i="9"/>
  <c r="T447" i="9"/>
  <c r="AQ441" i="9"/>
  <c r="AB417" i="9"/>
  <c r="BG415" i="9"/>
  <c r="AQ415" i="9"/>
  <c r="P411" i="9"/>
  <c r="AJ409" i="9"/>
  <c r="AE408" i="9"/>
  <c r="AQ396" i="9"/>
  <c r="AU373" i="9"/>
  <c r="AU393" i="9" s="1"/>
  <c r="AM364" i="9"/>
  <c r="AM384" i="9" s="1"/>
  <c r="N359" i="9"/>
  <c r="N379" i="9" s="1"/>
  <c r="BN190" i="9"/>
  <c r="BN353" i="9" s="1"/>
  <c r="BN393" i="9" s="1"/>
  <c r="BG477" i="9"/>
  <c r="AB456" i="9"/>
  <c r="B352" i="10"/>
  <c r="E352" i="9"/>
  <c r="E392" i="9" s="1"/>
  <c r="C339" i="9"/>
  <c r="C379" i="9" s="1"/>
  <c r="B370" i="9"/>
  <c r="B362" i="9"/>
  <c r="B382" i="9" s="1"/>
  <c r="AP383" i="9"/>
  <c r="AG380" i="9"/>
  <c r="M444" i="9"/>
  <c r="AQ432" i="9"/>
  <c r="AC427" i="9"/>
  <c r="AA424" i="9"/>
  <c r="AL422" i="9"/>
  <c r="AD441" i="9"/>
  <c r="N416" i="9"/>
  <c r="BI413" i="9"/>
  <c r="AQ406" i="9"/>
  <c r="AS400" i="9"/>
  <c r="AV374" i="9"/>
  <c r="M373" i="9"/>
  <c r="AQ369" i="9"/>
  <c r="AQ389" i="9" s="1"/>
  <c r="AA369" i="9"/>
  <c r="AA389" i="9" s="1"/>
  <c r="AN348" i="9"/>
  <c r="AN388" i="9" s="1"/>
  <c r="AF348" i="9"/>
  <c r="X348" i="9"/>
  <c r="P348" i="9"/>
  <c r="K342" i="9"/>
  <c r="K382" i="9" s="1"/>
  <c r="BN111" i="9"/>
  <c r="AD277" i="9"/>
  <c r="AD287" i="9"/>
  <c r="Z311" i="9"/>
  <c r="Z312" i="9"/>
  <c r="Z455" i="9" s="1"/>
  <c r="Z302" i="9"/>
  <c r="Z445" i="9" s="1"/>
  <c r="Z306" i="9"/>
  <c r="Z449" i="9" s="1"/>
  <c r="Z304" i="9"/>
  <c r="Z447" i="9" s="1"/>
  <c r="Z305" i="9"/>
  <c r="Z310" i="9"/>
  <c r="Z307" i="9"/>
  <c r="AH308" i="9"/>
  <c r="AH451" i="9" s="1"/>
  <c r="AH309" i="9"/>
  <c r="AH306" i="9"/>
  <c r="AH297" i="9"/>
  <c r="AH440" i="9" s="1"/>
  <c r="AH300" i="9"/>
  <c r="AH301" i="9"/>
  <c r="AH304" i="9"/>
  <c r="AH447" i="9" s="1"/>
  <c r="AH311" i="9"/>
  <c r="AH454" i="9" s="1"/>
  <c r="AH303" i="9"/>
  <c r="AH446" i="9" s="1"/>
  <c r="AH298" i="9"/>
  <c r="AH441" i="9" s="1"/>
  <c r="AH299" i="9"/>
  <c r="AH442" i="9" s="1"/>
  <c r="AH302" i="9"/>
  <c r="AH445" i="9" s="1"/>
  <c r="AH310" i="9"/>
  <c r="AH453" i="9" s="1"/>
  <c r="AH312" i="9"/>
  <c r="AH455" i="9" s="1"/>
  <c r="AH313" i="9"/>
  <c r="AP298" i="9"/>
  <c r="AP304" i="9"/>
  <c r="AP309" i="9"/>
  <c r="AP310" i="9"/>
  <c r="AP473" i="9" s="1"/>
  <c r="AP313" i="9"/>
  <c r="AP476" i="9" s="1"/>
  <c r="AP303" i="9"/>
  <c r="AP297" i="9"/>
  <c r="AP312" i="9"/>
  <c r="AP299" i="9"/>
  <c r="AP442" i="9" s="1"/>
  <c r="AP300" i="9"/>
  <c r="AP463" i="9" s="1"/>
  <c r="AP307" i="9"/>
  <c r="AP311" i="9"/>
  <c r="AP302" i="9"/>
  <c r="AP314" i="9"/>
  <c r="BI240" i="9"/>
  <c r="BI403" i="9" s="1"/>
  <c r="B413" i="10"/>
  <c r="AL396" i="9"/>
  <c r="N429" i="9"/>
  <c r="BI422" i="9"/>
  <c r="S409" i="9"/>
  <c r="K409" i="9"/>
  <c r="V406" i="9"/>
  <c r="T356" i="9"/>
  <c r="T396" i="9" s="1"/>
  <c r="Z274" i="9"/>
  <c r="Z417" i="9" s="1"/>
  <c r="Z258" i="9"/>
  <c r="Z263" i="9"/>
  <c r="Z273" i="9"/>
  <c r="AH269" i="9"/>
  <c r="AH274" i="9"/>
  <c r="AH417" i="9" s="1"/>
  <c r="AH259" i="9"/>
  <c r="AP257" i="9"/>
  <c r="AP400" i="9" s="1"/>
  <c r="AP271" i="9"/>
  <c r="AP414" i="9" s="1"/>
  <c r="AP260" i="9"/>
  <c r="AP403" i="9" s="1"/>
  <c r="AP272" i="9"/>
  <c r="AP415" i="9" s="1"/>
  <c r="AM277" i="9"/>
  <c r="AM280" i="9"/>
  <c r="AU283" i="9"/>
  <c r="AU285" i="9"/>
  <c r="AU428" i="9" s="1"/>
  <c r="AU288" i="9"/>
  <c r="AU431" i="9" s="1"/>
  <c r="AU293" i="9"/>
  <c r="AU277" i="9"/>
  <c r="AU420" i="9" s="1"/>
  <c r="AA297" i="9"/>
  <c r="AA299" i="9"/>
  <c r="AA442" i="9" s="1"/>
  <c r="AA301" i="9"/>
  <c r="AA309" i="9"/>
  <c r="AA452" i="9" s="1"/>
  <c r="AA311" i="9"/>
  <c r="AA298" i="9"/>
  <c r="AA306" i="9"/>
  <c r="AA449" i="9" s="1"/>
  <c r="AA313" i="9"/>
  <c r="AA302" i="9"/>
  <c r="AQ301" i="9"/>
  <c r="BK132" i="9"/>
  <c r="AQ297" i="9"/>
  <c r="AQ299" i="9"/>
  <c r="AQ300" i="9"/>
  <c r="AQ308" i="9"/>
  <c r="AQ451" i="9" s="1"/>
  <c r="AQ311" i="9"/>
  <c r="AQ305" i="9"/>
  <c r="AQ448" i="9" s="1"/>
  <c r="AQ314" i="9"/>
  <c r="AQ457" i="9" s="1"/>
  <c r="AQ302" i="9"/>
  <c r="AQ445" i="9" s="1"/>
  <c r="AQ303" i="9"/>
  <c r="AQ309" i="9"/>
  <c r="AQ310" i="9"/>
  <c r="AQ313" i="9"/>
  <c r="AQ304" i="9"/>
  <c r="AQ298" i="9"/>
  <c r="AQ307" i="9"/>
  <c r="BO153" i="9"/>
  <c r="W317" i="9"/>
  <c r="W460" i="9" s="1"/>
  <c r="W325" i="9"/>
  <c r="W468" i="9" s="1"/>
  <c r="W327" i="9"/>
  <c r="W470" i="9" s="1"/>
  <c r="W329" i="9"/>
  <c r="W334" i="9"/>
  <c r="W477" i="9" s="1"/>
  <c r="W328" i="9"/>
  <c r="W323" i="9"/>
  <c r="W466" i="9" s="1"/>
  <c r="AE319" i="9"/>
  <c r="AE462" i="9" s="1"/>
  <c r="AE333" i="9"/>
  <c r="AE476" i="9" s="1"/>
  <c r="AE323" i="9"/>
  <c r="AE466" i="9" s="1"/>
  <c r="AE327" i="9"/>
  <c r="AE470" i="9" s="1"/>
  <c r="AE328" i="9"/>
  <c r="AE471" i="9" s="1"/>
  <c r="AL325" i="9"/>
  <c r="AL468" i="9" s="1"/>
  <c r="AL322" i="9"/>
  <c r="AL465" i="9" s="1"/>
  <c r="AL331" i="9"/>
  <c r="AL474" i="9" s="1"/>
  <c r="AL329" i="9"/>
  <c r="AL472" i="9" s="1"/>
  <c r="AL328" i="9"/>
  <c r="AL471" i="9" s="1"/>
  <c r="AL324" i="9"/>
  <c r="AL323" i="9"/>
  <c r="AL466" i="9" s="1"/>
  <c r="AS317" i="9"/>
  <c r="AS460" i="9" s="1"/>
  <c r="AS318" i="9"/>
  <c r="AS461" i="9" s="1"/>
  <c r="AS331" i="9"/>
  <c r="AS321" i="9"/>
  <c r="AS323" i="9"/>
  <c r="AS466" i="9" s="1"/>
  <c r="AS329" i="9"/>
  <c r="AS472" i="9" s="1"/>
  <c r="AS319" i="9"/>
  <c r="AS462" i="9" s="1"/>
  <c r="AS320" i="9"/>
  <c r="AS334" i="9"/>
  <c r="AS477" i="9" s="1"/>
  <c r="AS333" i="9"/>
  <c r="AS330" i="9"/>
  <c r="AS473" i="9" s="1"/>
  <c r="BF190" i="9"/>
  <c r="BF353" i="9" s="1"/>
  <c r="BF393" i="9" s="1"/>
  <c r="BF185" i="9"/>
  <c r="BF348" i="9" s="1"/>
  <c r="BF177" i="9"/>
  <c r="BF340" i="9" s="1"/>
  <c r="BF179" i="9"/>
  <c r="BF342" i="9" s="1"/>
  <c r="BN177" i="9"/>
  <c r="BN340" i="9" s="1"/>
  <c r="BN178" i="9"/>
  <c r="BN185" i="9"/>
  <c r="BN191" i="9"/>
  <c r="BN354" i="9" s="1"/>
  <c r="BN184" i="9"/>
  <c r="BN347" i="9" s="1"/>
  <c r="BN181" i="9"/>
  <c r="BN344" i="9" s="1"/>
  <c r="BG203" i="9"/>
  <c r="BG206" i="9"/>
  <c r="BG349" i="9" s="1"/>
  <c r="BG212" i="9"/>
  <c r="BG204" i="9"/>
  <c r="BG347" i="9" s="1"/>
  <c r="BG207" i="9"/>
  <c r="BG209" i="9"/>
  <c r="BG352" i="9" s="1"/>
  <c r="BG213" i="9"/>
  <c r="BG356" i="9" s="1"/>
  <c r="BG200" i="9"/>
  <c r="BG201" i="9"/>
  <c r="BG210" i="9"/>
  <c r="BG211" i="9"/>
  <c r="BG354" i="9" s="1"/>
  <c r="BO207" i="9"/>
  <c r="BO209" i="9"/>
  <c r="BO198" i="9"/>
  <c r="BO210" i="9"/>
  <c r="BO196" i="9"/>
  <c r="BO200" i="9"/>
  <c r="BO208" i="9"/>
  <c r="BO211" i="9"/>
  <c r="BO201" i="9"/>
  <c r="BO203" i="9"/>
  <c r="BO204" i="9"/>
  <c r="BO347" i="9" s="1"/>
  <c r="BO199" i="9"/>
  <c r="BO197" i="9"/>
  <c r="BO340" i="9" s="1"/>
  <c r="BO205" i="9"/>
  <c r="BH220" i="9"/>
  <c r="BH363" i="9" s="1"/>
  <c r="BH383" i="9" s="1"/>
  <c r="BH216" i="9"/>
  <c r="BH359" i="9" s="1"/>
  <c r="BH221" i="9"/>
  <c r="BH364" i="9" s="1"/>
  <c r="BH384" i="9" s="1"/>
  <c r="BH230" i="9"/>
  <c r="BH373" i="9" s="1"/>
  <c r="BH393" i="9" s="1"/>
  <c r="BH226" i="9"/>
  <c r="BH369" i="9" s="1"/>
  <c r="BH389" i="9" s="1"/>
  <c r="AZ69" i="9"/>
  <c r="AV243" i="9"/>
  <c r="AV406" i="9" s="1"/>
  <c r="AV251" i="9"/>
  <c r="AV414" i="9" s="1"/>
  <c r="AV250" i="9"/>
  <c r="AV413" i="9" s="1"/>
  <c r="BI254" i="9"/>
  <c r="BI417" i="9" s="1"/>
  <c r="BI241" i="9"/>
  <c r="BI248" i="9"/>
  <c r="BI411" i="9" s="1"/>
  <c r="BI237" i="9"/>
  <c r="BI400" i="9" s="1"/>
  <c r="BI238" i="9"/>
  <c r="BA73" i="9"/>
  <c r="BA240" i="9" s="1"/>
  <c r="AW240" i="9"/>
  <c r="AW403" i="9" s="1"/>
  <c r="BC77" i="9"/>
  <c r="AY244" i="9"/>
  <c r="J16" i="10"/>
  <c r="L16" i="10"/>
  <c r="B662" i="6"/>
  <c r="J595" i="6"/>
  <c r="I602" i="6"/>
  <c r="J602" i="6" s="1"/>
  <c r="H665" i="6"/>
  <c r="H658" i="6"/>
  <c r="F657" i="6"/>
  <c r="D657" i="6"/>
  <c r="B400" i="9"/>
  <c r="D401" i="9"/>
  <c r="D410" i="9"/>
  <c r="C415" i="9"/>
  <c r="E416" i="9"/>
  <c r="F417" i="9"/>
  <c r="B424" i="9"/>
  <c r="D425" i="9"/>
  <c r="B441" i="9"/>
  <c r="D446" i="9"/>
  <c r="E447" i="9"/>
  <c r="B457" i="9"/>
  <c r="B460" i="9"/>
  <c r="D471" i="9"/>
  <c r="C475" i="9"/>
  <c r="B353" i="9"/>
  <c r="B345" i="9"/>
  <c r="C340" i="9"/>
  <c r="C380" i="9" s="1"/>
  <c r="B360" i="9"/>
  <c r="B380" i="9" s="1"/>
  <c r="G375" i="9"/>
  <c r="G395" i="9" s="1"/>
  <c r="L432" i="9"/>
  <c r="AJ396" i="9"/>
  <c r="AP388" i="9"/>
  <c r="W381" i="9"/>
  <c r="AP396" i="9"/>
  <c r="AC425" i="9"/>
  <c r="AE420" i="9"/>
  <c r="Z267" i="9"/>
  <c r="AH260" i="9"/>
  <c r="BI242" i="9"/>
  <c r="BI405" i="9" s="1"/>
  <c r="AO372" i="9"/>
  <c r="AO392" i="9" s="1"/>
  <c r="BO213" i="9"/>
  <c r="AI356" i="9"/>
  <c r="AI396" i="9" s="1"/>
  <c r="AR344" i="9"/>
  <c r="AR384" i="9" s="1"/>
  <c r="BF191" i="9"/>
  <c r="BF354" i="9" s="1"/>
  <c r="AE334" i="9"/>
  <c r="AE477" i="9" s="1"/>
  <c r="AL333" i="9"/>
  <c r="AL476" i="9" s="1"/>
  <c r="AQ306" i="9"/>
  <c r="AQ449" i="9" s="1"/>
  <c r="AA303" i="9"/>
  <c r="BF428" i="9"/>
  <c r="T424" i="9"/>
  <c r="L424" i="9"/>
  <c r="P416" i="9"/>
  <c r="AG415" i="9"/>
  <c r="AM412" i="9"/>
  <c r="AI411" i="9"/>
  <c r="AT410" i="9"/>
  <c r="X408" i="9"/>
  <c r="AI406" i="9"/>
  <c r="AF405" i="9"/>
  <c r="X404" i="9"/>
  <c r="M376" i="9"/>
  <c r="M396" i="9" s="1"/>
  <c r="AO369" i="9"/>
  <c r="AO389" i="9" s="1"/>
  <c r="AG369" i="9"/>
  <c r="AG389" i="9" s="1"/>
  <c r="Y369" i="9"/>
  <c r="Y389" i="9" s="1"/>
  <c r="Q369" i="9"/>
  <c r="Q389" i="9" s="1"/>
  <c r="AS363" i="9"/>
  <c r="AS383" i="9" s="1"/>
  <c r="AK363" i="9"/>
  <c r="AK383" i="9" s="1"/>
  <c r="AC363" i="9"/>
  <c r="AP360" i="9"/>
  <c r="AH360" i="9"/>
  <c r="AH380" i="9" s="1"/>
  <c r="Z360" i="9"/>
  <c r="Z380" i="9" s="1"/>
  <c r="AR351" i="9"/>
  <c r="AM348" i="9"/>
  <c r="AM388" i="9" s="1"/>
  <c r="AE348" i="9"/>
  <c r="AE388" i="9" s="1"/>
  <c r="W348" i="9"/>
  <c r="W388" i="9" s="1"/>
  <c r="O348" i="9"/>
  <c r="O388" i="9" s="1"/>
  <c r="I199" i="9"/>
  <c r="I362" i="9" s="1"/>
  <c r="AQ475" i="9"/>
  <c r="AC469" i="9"/>
  <c r="AW325" i="9"/>
  <c r="AD460" i="9"/>
  <c r="L18" i="10"/>
  <c r="G416" i="10"/>
  <c r="DH196" i="10"/>
  <c r="DH188" i="10"/>
  <c r="C192" i="10"/>
  <c r="C355" i="10" s="1"/>
  <c r="C395" i="10" s="1"/>
  <c r="C184" i="10"/>
  <c r="C347" i="10" s="1"/>
  <c r="C197" i="10"/>
  <c r="C360" i="10" s="1"/>
  <c r="C400" i="10" s="1"/>
  <c r="C195" i="10"/>
  <c r="C358" i="10" s="1"/>
  <c r="C398" i="10" s="1"/>
  <c r="C191" i="10"/>
  <c r="C354" i="10" s="1"/>
  <c r="C189" i="10"/>
  <c r="C352" i="10" s="1"/>
  <c r="C392" i="10" s="1"/>
  <c r="C187" i="10"/>
  <c r="C350" i="10" s="1"/>
  <c r="C390" i="10" s="1"/>
  <c r="C180" i="10"/>
  <c r="C343" i="10" s="1"/>
  <c r="C383" i="10" s="1"/>
  <c r="C194" i="10"/>
  <c r="C357" i="10" s="1"/>
  <c r="C397" i="10" s="1"/>
  <c r="C185" i="10"/>
  <c r="C348" i="10" s="1"/>
  <c r="C186" i="10"/>
  <c r="C349" i="10" s="1"/>
  <c r="C389" i="10" s="1"/>
  <c r="C182" i="10"/>
  <c r="C345" i="10" s="1"/>
  <c r="C385" i="10" s="1"/>
  <c r="C193" i="10"/>
  <c r="C356" i="10" s="1"/>
  <c r="C396" i="10" s="1"/>
  <c r="C190" i="10"/>
  <c r="C353" i="10" s="1"/>
  <c r="C393" i="10" s="1"/>
  <c r="CW53" i="10"/>
  <c r="CW222" i="10" s="1"/>
  <c r="CQ222" i="10"/>
  <c r="DH226" i="10"/>
  <c r="CX58" i="10"/>
  <c r="CX227" i="10" s="1"/>
  <c r="CR227" i="10"/>
  <c r="DH230" i="10"/>
  <c r="CW62" i="10"/>
  <c r="CW231" i="10" s="1"/>
  <c r="CQ231" i="10"/>
  <c r="CV63" i="10"/>
  <c r="CV232" i="10" s="1"/>
  <c r="CP232" i="10"/>
  <c r="CT64" i="10"/>
  <c r="CN233" i="10"/>
  <c r="CS65" i="10"/>
  <c r="CM234" i="10"/>
  <c r="CZ235" i="10"/>
  <c r="DH235" i="10"/>
  <c r="CU68" i="10"/>
  <c r="CU237" i="10" s="1"/>
  <c r="CO237" i="10"/>
  <c r="CS69" i="10"/>
  <c r="CM221" i="10"/>
  <c r="CM225" i="10"/>
  <c r="CM235" i="10"/>
  <c r="CM237" i="10"/>
  <c r="CM222" i="10"/>
  <c r="CM230" i="10"/>
  <c r="CM223" i="10"/>
  <c r="CM231" i="10"/>
  <c r="CM226" i="10"/>
  <c r="CM233" i="10"/>
  <c r="CM227" i="10"/>
  <c r="DA233" i="10"/>
  <c r="DA224" i="10"/>
  <c r="DA227" i="10"/>
  <c r="DA237" i="10"/>
  <c r="DA231" i="10"/>
  <c r="DA223" i="10"/>
  <c r="DA235" i="10"/>
  <c r="DI231" i="10"/>
  <c r="DI237" i="10"/>
  <c r="DI235" i="10"/>
  <c r="X189" i="10"/>
  <c r="X186" i="10"/>
  <c r="X187" i="10"/>
  <c r="X183" i="10"/>
  <c r="S213" i="10"/>
  <c r="S214" i="10"/>
  <c r="S212" i="10"/>
  <c r="AA209" i="10"/>
  <c r="AA207" i="10"/>
  <c r="AA208" i="10"/>
  <c r="AI180" i="10"/>
  <c r="AI186" i="10"/>
  <c r="AI192" i="10"/>
  <c r="AI188" i="10"/>
  <c r="AI196" i="10"/>
  <c r="AI197" i="10"/>
  <c r="AI194" i="10"/>
  <c r="AG201" i="10"/>
  <c r="AG200" i="10"/>
  <c r="AG209" i="10"/>
  <c r="AG210" i="10"/>
  <c r="AO192" i="10"/>
  <c r="AO182" i="10"/>
  <c r="AO188" i="10"/>
  <c r="AW192" i="10"/>
  <c r="AW195" i="10"/>
  <c r="AW187" i="10"/>
  <c r="AW188" i="10"/>
  <c r="AW182" i="10"/>
  <c r="AO202" i="10"/>
  <c r="AO203" i="10"/>
  <c r="AO212" i="10"/>
  <c r="AO200" i="10"/>
  <c r="AW209" i="10"/>
  <c r="AW207" i="10"/>
  <c r="BE192" i="10"/>
  <c r="BE187" i="10"/>
  <c r="BE194" i="10"/>
  <c r="BE182" i="10"/>
  <c r="BM192" i="10"/>
  <c r="BM182" i="10"/>
  <c r="BM194" i="10"/>
  <c r="BU192" i="10"/>
  <c r="BU182" i="10"/>
  <c r="BU188" i="10"/>
  <c r="BF200" i="10"/>
  <c r="BF206" i="10"/>
  <c r="BF216" i="10"/>
  <c r="BF205" i="10"/>
  <c r="BF211" i="10"/>
  <c r="BF215" i="10"/>
  <c r="BF201" i="10"/>
  <c r="BN201" i="10"/>
  <c r="BN206" i="10"/>
  <c r="BN211" i="10"/>
  <c r="BN205" i="10"/>
  <c r="BN210" i="10"/>
  <c r="BN200" i="10"/>
  <c r="BN217" i="10"/>
  <c r="BN215" i="10"/>
  <c r="BN216" i="10"/>
  <c r="BV217" i="10"/>
  <c r="BV216" i="10"/>
  <c r="BV200" i="10"/>
  <c r="BV211" i="10"/>
  <c r="CD188" i="10"/>
  <c r="CD187" i="10"/>
  <c r="CD197" i="10"/>
  <c r="CD193" i="10"/>
  <c r="CI217" i="10"/>
  <c r="CI216" i="10"/>
  <c r="CI215" i="10"/>
  <c r="F145" i="11"/>
  <c r="BI376" i="9"/>
  <c r="BI396" i="9" s="1"/>
  <c r="BO375" i="9"/>
  <c r="BI373" i="9"/>
  <c r="BM366" i="9"/>
  <c r="BM386" i="9" s="1"/>
  <c r="BM365" i="9"/>
  <c r="BM385" i="9" s="1"/>
  <c r="Z359" i="9"/>
  <c r="Z379" i="9" s="1"/>
  <c r="AE356" i="9"/>
  <c r="AE396" i="9" s="1"/>
  <c r="W356" i="9"/>
  <c r="W396" i="9" s="1"/>
  <c r="O356" i="9"/>
  <c r="O396" i="9" s="1"/>
  <c r="AO351" i="9"/>
  <c r="AO391" i="9" s="1"/>
  <c r="AQ348" i="9"/>
  <c r="AQ388" i="9" s="1"/>
  <c r="AR345" i="9"/>
  <c r="AR385" i="9" s="1"/>
  <c r="AJ345" i="9"/>
  <c r="AJ385" i="9" s="1"/>
  <c r="AB345" i="9"/>
  <c r="AB385" i="9" s="1"/>
  <c r="T345" i="9"/>
  <c r="T385" i="9" s="1"/>
  <c r="L345" i="9"/>
  <c r="L385" i="9" s="1"/>
  <c r="AB344" i="9"/>
  <c r="AB384" i="9" s="1"/>
  <c r="T344" i="9"/>
  <c r="T384" i="9" s="1"/>
  <c r="L344" i="9"/>
  <c r="L384" i="9" s="1"/>
  <c r="BE342" i="9"/>
  <c r="BE382" i="9" s="1"/>
  <c r="BL341" i="9"/>
  <c r="C432" i="10"/>
  <c r="C412" i="10"/>
  <c r="F437" i="10"/>
  <c r="J263" i="10"/>
  <c r="CP90" i="11"/>
  <c r="CP128" i="11" s="1"/>
  <c r="CP142" i="11" s="1"/>
  <c r="CV44" i="11"/>
  <c r="CV90" i="11" s="1"/>
  <c r="BO128" i="11"/>
  <c r="BO135" i="11"/>
  <c r="M25" i="12"/>
  <c r="N25" i="12" s="1"/>
  <c r="E25" i="12"/>
  <c r="AT401" i="9"/>
  <c r="T374" i="9"/>
  <c r="T394" i="9" s="1"/>
  <c r="L374" i="9"/>
  <c r="AC373" i="9"/>
  <c r="AW371" i="9"/>
  <c r="AW391" i="9" s="1"/>
  <c r="AK368" i="9"/>
  <c r="AC368" i="9"/>
  <c r="AC388" i="9" s="1"/>
  <c r="U368" i="9"/>
  <c r="U388" i="9" s="1"/>
  <c r="AU367" i="9"/>
  <c r="AM367" i="9"/>
  <c r="AM387" i="9" s="1"/>
  <c r="X367" i="9"/>
  <c r="X387" i="9" s="1"/>
  <c r="AO365" i="9"/>
  <c r="Y365" i="9"/>
  <c r="Y385" i="9" s="1"/>
  <c r="Q365" i="9"/>
  <c r="Q385" i="9" s="1"/>
  <c r="Q354" i="9"/>
  <c r="Q394" i="9" s="1"/>
  <c r="AH343" i="9"/>
  <c r="AH383" i="9" s="1"/>
  <c r="R343" i="9"/>
  <c r="AB462" i="9"/>
  <c r="AQ465" i="9"/>
  <c r="AW298" i="9"/>
  <c r="AW308" i="9"/>
  <c r="AW451" i="9" s="1"/>
  <c r="AW310" i="9"/>
  <c r="AW301" i="9"/>
  <c r="AW444" i="9" s="1"/>
  <c r="AW303" i="9"/>
  <c r="AW446" i="9" s="1"/>
  <c r="AW309" i="9"/>
  <c r="AW452" i="9" s="1"/>
  <c r="AW314" i="9"/>
  <c r="AW457" i="9" s="1"/>
  <c r="AW299" i="9"/>
  <c r="AW442" i="9" s="1"/>
  <c r="AW313" i="9"/>
  <c r="AW456" i="9" s="1"/>
  <c r="AW304" i="9"/>
  <c r="AW447" i="9" s="1"/>
  <c r="BA132" i="9"/>
  <c r="AW311" i="9"/>
  <c r="AW454" i="9" s="1"/>
  <c r="BA153" i="9"/>
  <c r="AW319" i="9"/>
  <c r="AW324" i="9"/>
  <c r="AW334" i="9"/>
  <c r="AW477" i="9" s="1"/>
  <c r="AW322" i="9"/>
  <c r="AW327" i="9"/>
  <c r="AW470" i="9" s="1"/>
  <c r="AW321" i="9"/>
  <c r="AW464" i="9" s="1"/>
  <c r="AW323" i="9"/>
  <c r="AW329" i="9"/>
  <c r="AW333" i="9"/>
  <c r="AW328" i="9"/>
  <c r="J7" i="10"/>
  <c r="L7" i="10"/>
  <c r="J68" i="10"/>
  <c r="L68" i="10"/>
  <c r="L237" i="10" s="1"/>
  <c r="DG186" i="10"/>
  <c r="CT58" i="10"/>
  <c r="CT227" i="10" s="1"/>
  <c r="CN227" i="10"/>
  <c r="CS59" i="10"/>
  <c r="CM228" i="10"/>
  <c r="CW65" i="10"/>
  <c r="CW234" i="10" s="1"/>
  <c r="CQ234" i="10"/>
  <c r="J76" i="10"/>
  <c r="J243" i="10" s="1"/>
  <c r="I243" i="10"/>
  <c r="I406" i="10" s="1"/>
  <c r="J83" i="10"/>
  <c r="I250" i="10"/>
  <c r="I413" i="10" s="1"/>
  <c r="L54" i="11"/>
  <c r="L99" i="11" s="1"/>
  <c r="I99" i="11"/>
  <c r="I137" i="11" s="1"/>
  <c r="I144" i="11" s="1"/>
  <c r="AZ135" i="11"/>
  <c r="AZ142" i="11" s="1"/>
  <c r="S451" i="9"/>
  <c r="R446" i="9"/>
  <c r="S445" i="9"/>
  <c r="AC437" i="9"/>
  <c r="S416" i="9"/>
  <c r="K416" i="9"/>
  <c r="AA415" i="9"/>
  <c r="Q413" i="9"/>
  <c r="W412" i="9"/>
  <c r="AN411" i="9"/>
  <c r="BI409" i="9"/>
  <c r="AG409" i="9"/>
  <c r="T409" i="9"/>
  <c r="L409" i="9"/>
  <c r="AM406" i="9"/>
  <c r="BI401" i="9"/>
  <c r="BG400" i="9"/>
  <c r="AO375" i="9"/>
  <c r="AO395" i="9" s="1"/>
  <c r="U373" i="9"/>
  <c r="V372" i="9"/>
  <c r="V392" i="9" s="1"/>
  <c r="AY370" i="9"/>
  <c r="AP370" i="9"/>
  <c r="AP390" i="9" s="1"/>
  <c r="AB368" i="9"/>
  <c r="AB388" i="9" s="1"/>
  <c r="AM366" i="9"/>
  <c r="AM386" i="9" s="1"/>
  <c r="AE366" i="9"/>
  <c r="AE386" i="9" s="1"/>
  <c r="W366" i="9"/>
  <c r="W386" i="9" s="1"/>
  <c r="O366" i="9"/>
  <c r="O386" i="9" s="1"/>
  <c r="AH362" i="9"/>
  <c r="Z362" i="9"/>
  <c r="BK354" i="9"/>
  <c r="Y353" i="9"/>
  <c r="Y393" i="9" s="1"/>
  <c r="Q351" i="9"/>
  <c r="Q391" i="9" s="1"/>
  <c r="BM350" i="9"/>
  <c r="AA342" i="9"/>
  <c r="N473" i="9"/>
  <c r="O477" i="9"/>
  <c r="U469" i="9"/>
  <c r="AR466" i="9"/>
  <c r="AI464" i="9"/>
  <c r="AW317" i="9"/>
  <c r="AW460" i="9" s="1"/>
  <c r="L12" i="10"/>
  <c r="B185" i="10"/>
  <c r="B193" i="10"/>
  <c r="B190" i="10"/>
  <c r="B188" i="10"/>
  <c r="B182" i="10"/>
  <c r="B345" i="10" s="1"/>
  <c r="B385" i="10" s="1"/>
  <c r="B197" i="10"/>
  <c r="B360" i="10" s="1"/>
  <c r="B400" i="10" s="1"/>
  <c r="B191" i="10"/>
  <c r="B354" i="10" s="1"/>
  <c r="B394" i="10" s="1"/>
  <c r="B189" i="10"/>
  <c r="B187" i="10"/>
  <c r="B350" i="10" s="1"/>
  <c r="B180" i="10"/>
  <c r="B343" i="10" s="1"/>
  <c r="B181" i="10"/>
  <c r="B183" i="10"/>
  <c r="B346" i="10" s="1"/>
  <c r="G405" i="10"/>
  <c r="B477" i="10"/>
  <c r="B481" i="10"/>
  <c r="Q200" i="10"/>
  <c r="Q206" i="10"/>
  <c r="Q217" i="10"/>
  <c r="Q205" i="10"/>
  <c r="Q209" i="10"/>
  <c r="Q211" i="10"/>
  <c r="Q212" i="10"/>
  <c r="Q201" i="10"/>
  <c r="Q204" i="10"/>
  <c r="Q214" i="10"/>
  <c r="Q202" i="10"/>
  <c r="Q210" i="10"/>
  <c r="Q216" i="10"/>
  <c r="CW56" i="10"/>
  <c r="CW225" i="10" s="1"/>
  <c r="CQ225" i="10"/>
  <c r="BT136" i="11"/>
  <c r="AS369" i="9"/>
  <c r="AS389" i="9" s="1"/>
  <c r="AT368" i="9"/>
  <c r="AT388" i="9" s="1"/>
  <c r="AN367" i="9"/>
  <c r="AN387" i="9" s="1"/>
  <c r="AB366" i="9"/>
  <c r="AB386" i="9" s="1"/>
  <c r="S363" i="9"/>
  <c r="S383" i="9" s="1"/>
  <c r="AU361" i="9"/>
  <c r="AU381" i="9" s="1"/>
  <c r="AQ356" i="9"/>
  <c r="AP355" i="9"/>
  <c r="AP395" i="9" s="1"/>
  <c r="AH355" i="9"/>
  <c r="Z355" i="9"/>
  <c r="Z395" i="9" s="1"/>
  <c r="R355" i="9"/>
  <c r="R395" i="9" s="1"/>
  <c r="AL353" i="9"/>
  <c r="AL393" i="9" s="1"/>
  <c r="O351" i="9"/>
  <c r="O391" i="9" s="1"/>
  <c r="P347" i="9"/>
  <c r="P387" i="9" s="1"/>
  <c r="R344" i="9"/>
  <c r="AM342" i="9"/>
  <c r="AM382" i="9" s="1"/>
  <c r="S342" i="9"/>
  <c r="S382" i="9" s="1"/>
  <c r="BE339" i="9"/>
  <c r="BE379" i="9" s="1"/>
  <c r="S339" i="9"/>
  <c r="S379" i="9" s="1"/>
  <c r="AX184" i="9"/>
  <c r="AX347" i="9" s="1"/>
  <c r="AX387" i="9" s="1"/>
  <c r="AX183" i="9"/>
  <c r="AX346" i="9" s="1"/>
  <c r="AX386" i="9" s="1"/>
  <c r="AX182" i="9"/>
  <c r="AX345" i="9" s="1"/>
  <c r="AX385" i="9" s="1"/>
  <c r="K473" i="9"/>
  <c r="N476" i="9"/>
  <c r="AU314" i="9"/>
  <c r="AM476" i="9"/>
  <c r="AB332" i="9"/>
  <c r="AB475" i="9" s="1"/>
  <c r="AJ331" i="9"/>
  <c r="AJ474" i="9" s="1"/>
  <c r="X311" i="9"/>
  <c r="O474" i="9"/>
  <c r="BF309" i="9"/>
  <c r="AQ328" i="9"/>
  <c r="AQ471" i="9" s="1"/>
  <c r="AJ471" i="9"/>
  <c r="X308" i="9"/>
  <c r="BG327" i="9"/>
  <c r="BG470" i="9" s="1"/>
  <c r="AB327" i="9"/>
  <c r="AQ326" i="9"/>
  <c r="AU305" i="9"/>
  <c r="AU468" i="9" s="1"/>
  <c r="AB325" i="9"/>
  <c r="AB468" i="9" s="1"/>
  <c r="AJ324" i="9"/>
  <c r="AJ467" i="9" s="1"/>
  <c r="U324" i="9"/>
  <c r="AB466" i="9"/>
  <c r="AM302" i="9"/>
  <c r="AM445" i="9" s="1"/>
  <c r="AJ321" i="9"/>
  <c r="AC321" i="9"/>
  <c r="U321" i="9"/>
  <c r="U464" i="9" s="1"/>
  <c r="AJ320" i="9"/>
  <c r="AJ463" i="9" s="1"/>
  <c r="AC320" i="9"/>
  <c r="AQ318" i="9"/>
  <c r="AQ461" i="9" s="1"/>
  <c r="AU297" i="9"/>
  <c r="AU440" i="9" s="1"/>
  <c r="U298" i="9"/>
  <c r="U441" i="9" s="1"/>
  <c r="U304" i="9"/>
  <c r="U447" i="9" s="1"/>
  <c r="U306" i="9"/>
  <c r="U449" i="9" s="1"/>
  <c r="U311" i="9"/>
  <c r="U474" i="9" s="1"/>
  <c r="AB297" i="9"/>
  <c r="AB440" i="9" s="1"/>
  <c r="AB307" i="9"/>
  <c r="AB450" i="9" s="1"/>
  <c r="AJ301" i="9"/>
  <c r="AJ305" i="9"/>
  <c r="X317" i="9"/>
  <c r="X333" i="9"/>
  <c r="AZ132" i="9"/>
  <c r="AV297" i="9"/>
  <c r="AV305" i="9"/>
  <c r="AV448" i="9" s="1"/>
  <c r="AV309" i="9"/>
  <c r="AV452" i="9" s="1"/>
  <c r="B348" i="10"/>
  <c r="B388" i="10" s="1"/>
  <c r="E349" i="10"/>
  <c r="G371" i="10"/>
  <c r="G391" i="10" s="1"/>
  <c r="L37" i="10"/>
  <c r="F355" i="10"/>
  <c r="F395" i="10" s="1"/>
  <c r="L21" i="10"/>
  <c r="H410" i="10"/>
  <c r="H412" i="10"/>
  <c r="F408" i="10"/>
  <c r="B468" i="10"/>
  <c r="DG194" i="10"/>
  <c r="DG185" i="10"/>
  <c r="P206" i="10"/>
  <c r="P217" i="10"/>
  <c r="P205" i="10"/>
  <c r="P209" i="10"/>
  <c r="P211" i="10"/>
  <c r="P212" i="10"/>
  <c r="P207" i="10"/>
  <c r="P208" i="10"/>
  <c r="P210" i="10"/>
  <c r="P201" i="10"/>
  <c r="P204" i="10"/>
  <c r="P216" i="10"/>
  <c r="L148" i="11"/>
  <c r="L36" i="11"/>
  <c r="L83" i="11" s="1"/>
  <c r="I83" i="11"/>
  <c r="I128" i="11" s="1"/>
  <c r="I142" i="11" s="1"/>
  <c r="L45" i="11"/>
  <c r="I91" i="11"/>
  <c r="R138" i="11"/>
  <c r="AU136" i="11"/>
  <c r="AU143" i="11" s="1"/>
  <c r="X135" i="11"/>
  <c r="X142" i="11" s="1"/>
  <c r="P135" i="11"/>
  <c r="P142" i="11" s="1"/>
  <c r="DB96" i="11"/>
  <c r="DB134" i="11" s="1"/>
  <c r="DB100" i="11"/>
  <c r="DB138" i="11" s="1"/>
  <c r="DB145" i="11" s="1"/>
  <c r="DB97" i="11"/>
  <c r="DB135" i="11" s="1"/>
  <c r="CW51" i="11"/>
  <c r="CW96" i="11" s="1"/>
  <c r="CW134" i="11" s="1"/>
  <c r="CQ96" i="11"/>
  <c r="R362" i="9"/>
  <c r="R382" i="9" s="1"/>
  <c r="R359" i="9"/>
  <c r="R379" i="9" s="1"/>
  <c r="AU356" i="9"/>
  <c r="AU396" i="9" s="1"/>
  <c r="AO354" i="9"/>
  <c r="AG354" i="9"/>
  <c r="AG394" i="9" s="1"/>
  <c r="Y354" i="9"/>
  <c r="AB353" i="9"/>
  <c r="AB393" i="9" s="1"/>
  <c r="T353" i="9"/>
  <c r="T393" i="9" s="1"/>
  <c r="L353" i="9"/>
  <c r="L393" i="9" s="1"/>
  <c r="AR352" i="9"/>
  <c r="AR392" i="9" s="1"/>
  <c r="AG351" i="9"/>
  <c r="AG391" i="9" s="1"/>
  <c r="Y351" i="9"/>
  <c r="Y391" i="9" s="1"/>
  <c r="L351" i="9"/>
  <c r="L391" i="9" s="1"/>
  <c r="AS350" i="9"/>
  <c r="AK350" i="9"/>
  <c r="AK390" i="9" s="1"/>
  <c r="AC350" i="9"/>
  <c r="U350" i="9"/>
  <c r="U390" i="9" s="1"/>
  <c r="M350" i="9"/>
  <c r="M390" i="9" s="1"/>
  <c r="AM349" i="9"/>
  <c r="W349" i="9"/>
  <c r="O349" i="9"/>
  <c r="O389" i="9" s="1"/>
  <c r="AA348" i="9"/>
  <c r="S348" i="9"/>
  <c r="S388" i="9" s="1"/>
  <c r="AN346" i="9"/>
  <c r="AN386" i="9" s="1"/>
  <c r="AF346" i="9"/>
  <c r="AF386" i="9" s="1"/>
  <c r="X346" i="9"/>
  <c r="X386" i="9" s="1"/>
  <c r="P346" i="9"/>
  <c r="P386" i="9" s="1"/>
  <c r="O344" i="9"/>
  <c r="O384" i="9" s="1"/>
  <c r="AG343" i="9"/>
  <c r="AG383" i="9" s="1"/>
  <c r="Y343" i="9"/>
  <c r="Q343" i="9"/>
  <c r="Q383" i="9" s="1"/>
  <c r="AQ342" i="9"/>
  <c r="AN339" i="9"/>
  <c r="AN379" i="9" s="1"/>
  <c r="AF339" i="9"/>
  <c r="AF379" i="9" s="1"/>
  <c r="X339" i="9"/>
  <c r="K474" i="9"/>
  <c r="M476" i="9"/>
  <c r="N471" i="9"/>
  <c r="P476" i="9"/>
  <c r="AJ475" i="9"/>
  <c r="AB331" i="9"/>
  <c r="AB474" i="9" s="1"/>
  <c r="AC473" i="9"/>
  <c r="AU308" i="9"/>
  <c r="O462" i="9"/>
  <c r="BO132" i="9"/>
  <c r="W299" i="9"/>
  <c r="W300" i="9"/>
  <c r="W301" i="9"/>
  <c r="W302" i="9"/>
  <c r="AE298" i="9"/>
  <c r="AE312" i="9"/>
  <c r="AE455" i="9" s="1"/>
  <c r="L54" i="10"/>
  <c r="E371" i="10"/>
  <c r="B410" i="10"/>
  <c r="E421" i="10"/>
  <c r="CZ221" i="10"/>
  <c r="DH221" i="10"/>
  <c r="CX53" i="10"/>
  <c r="CX222" i="10" s="1"/>
  <c r="CR222" i="10"/>
  <c r="J73" i="10"/>
  <c r="I241" i="10"/>
  <c r="I404" i="10" s="1"/>
  <c r="I253" i="10"/>
  <c r="I416" i="10" s="1"/>
  <c r="I251" i="10"/>
  <c r="I414" i="10" s="1"/>
  <c r="I242" i="10"/>
  <c r="I405" i="10" s="1"/>
  <c r="I254" i="10"/>
  <c r="I417" i="10" s="1"/>
  <c r="I252" i="10"/>
  <c r="I415" i="10" s="1"/>
  <c r="I246" i="10"/>
  <c r="BG137" i="11"/>
  <c r="BS135" i="11"/>
  <c r="BS142" i="11" s="1"/>
  <c r="BA168" i="9"/>
  <c r="AW331" i="9"/>
  <c r="AW474" i="9" s="1"/>
  <c r="H124" i="9"/>
  <c r="H289" i="9" s="1"/>
  <c r="J124" i="9"/>
  <c r="BN341" i="9"/>
  <c r="BN381" i="9" s="1"/>
  <c r="AS340" i="9"/>
  <c r="AS380" i="9" s="1"/>
  <c r="AK340" i="9"/>
  <c r="AC340" i="9"/>
  <c r="AC380" i="9" s="1"/>
  <c r="U340" i="9"/>
  <c r="U380" i="9" s="1"/>
  <c r="M340" i="9"/>
  <c r="M380" i="9" s="1"/>
  <c r="P339" i="9"/>
  <c r="P379" i="9" s="1"/>
  <c r="AK476" i="9"/>
  <c r="X297" i="9"/>
  <c r="X310" i="9"/>
  <c r="AB317" i="9"/>
  <c r="AB318" i="9"/>
  <c r="AB461" i="9" s="1"/>
  <c r="AB326" i="9"/>
  <c r="AB469" i="9" s="1"/>
  <c r="AB329" i="9"/>
  <c r="AB472" i="9" s="1"/>
  <c r="AJ317" i="9"/>
  <c r="AJ460" i="9" s="1"/>
  <c r="AJ319" i="9"/>
  <c r="AJ462" i="9" s="1"/>
  <c r="AJ322" i="9"/>
  <c r="AJ465" i="9" s="1"/>
  <c r="AJ323" i="9"/>
  <c r="AJ466" i="9" s="1"/>
  <c r="AJ332" i="9"/>
  <c r="BF298" i="9"/>
  <c r="BF307" i="9"/>
  <c r="BG318" i="9"/>
  <c r="BG461" i="9" s="1"/>
  <c r="BG317" i="9"/>
  <c r="BG460" i="9" s="1"/>
  <c r="BG319" i="9"/>
  <c r="BG462" i="9" s="1"/>
  <c r="BG321" i="9"/>
  <c r="L35" i="10"/>
  <c r="P183" i="10"/>
  <c r="P188" i="10"/>
  <c r="P193" i="10"/>
  <c r="P194" i="10"/>
  <c r="P185" i="10"/>
  <c r="P181" i="10"/>
  <c r="P186" i="10"/>
  <c r="P196" i="10"/>
  <c r="P197" i="10"/>
  <c r="P184" i="10"/>
  <c r="P180" i="10"/>
  <c r="D408" i="10"/>
  <c r="J118" i="10"/>
  <c r="J283" i="10" s="1"/>
  <c r="I283" i="10"/>
  <c r="I426" i="10" s="1"/>
  <c r="N138" i="11"/>
  <c r="CU43" i="11"/>
  <c r="CO89" i="11"/>
  <c r="CO127" i="11" s="1"/>
  <c r="N363" i="9"/>
  <c r="AM356" i="9"/>
  <c r="AM396" i="9" s="1"/>
  <c r="P354" i="9"/>
  <c r="P394" i="9" s="1"/>
  <c r="AP352" i="9"/>
  <c r="AP392" i="9" s="1"/>
  <c r="L352" i="9"/>
  <c r="L392" i="9" s="1"/>
  <c r="AE351" i="9"/>
  <c r="AE391" i="9" s="1"/>
  <c r="AQ350" i="9"/>
  <c r="AQ390" i="9" s="1"/>
  <c r="AI350" i="9"/>
  <c r="AI390" i="9" s="1"/>
  <c r="AA350" i="9"/>
  <c r="AA390" i="9" s="1"/>
  <c r="S350" i="9"/>
  <c r="S390" i="9" s="1"/>
  <c r="K350" i="9"/>
  <c r="K390" i="9" s="1"/>
  <c r="BL345" i="9"/>
  <c r="AH344" i="9"/>
  <c r="AH384" i="9" s="1"/>
  <c r="AU343" i="9"/>
  <c r="AU383" i="9" s="1"/>
  <c r="AM343" i="9"/>
  <c r="AM383" i="9" s="1"/>
  <c r="W343" i="9"/>
  <c r="O343" i="9"/>
  <c r="AI342" i="9"/>
  <c r="AI382" i="9" s="1"/>
  <c r="O342" i="9"/>
  <c r="O382" i="9" s="1"/>
  <c r="AD339" i="9"/>
  <c r="K463" i="9"/>
  <c r="K471" i="9"/>
  <c r="X313" i="9"/>
  <c r="X456" i="9" s="1"/>
  <c r="BG473" i="9"/>
  <c r="AB330" i="9"/>
  <c r="AB473" i="9" s="1"/>
  <c r="U471" i="9"/>
  <c r="X307" i="9"/>
  <c r="AF467" i="9"/>
  <c r="X302" i="9"/>
  <c r="AG461" i="9"/>
  <c r="AM297" i="9"/>
  <c r="AM440" i="9" s="1"/>
  <c r="AE297" i="9"/>
  <c r="AG301" i="9"/>
  <c r="AG314" i="9"/>
  <c r="U323" i="9"/>
  <c r="U466" i="9" s="1"/>
  <c r="U329" i="9"/>
  <c r="U472" i="9" s="1"/>
  <c r="U332" i="9"/>
  <c r="U475" i="9" s="1"/>
  <c r="AC322" i="9"/>
  <c r="AC324" i="9"/>
  <c r="AC334" i="9"/>
  <c r="BM327" i="9"/>
  <c r="BM334" i="9"/>
  <c r="E365" i="10"/>
  <c r="B370" i="10"/>
  <c r="F371" i="10"/>
  <c r="H355" i="10"/>
  <c r="G427" i="10"/>
  <c r="F431" i="10"/>
  <c r="P191" i="10"/>
  <c r="P190" i="10"/>
  <c r="CY44" i="10"/>
  <c r="DJ105" i="11"/>
  <c r="AR138" i="11"/>
  <c r="AR145" i="11" s="1"/>
  <c r="CJ137" i="11"/>
  <c r="CB137" i="11"/>
  <c r="CB144" i="11" s="1"/>
  <c r="AP329" i="9"/>
  <c r="AI329" i="9"/>
  <c r="AI472" i="9" s="1"/>
  <c r="AU327" i="9"/>
  <c r="AU470" i="9" s="1"/>
  <c r="AP327" i="9"/>
  <c r="AI326" i="9"/>
  <c r="AI469" i="9" s="1"/>
  <c r="AP325" i="9"/>
  <c r="AP468" i="9" s="1"/>
  <c r="AI467" i="9"/>
  <c r="P464" i="9"/>
  <c r="BE300" i="9"/>
  <c r="P463" i="9"/>
  <c r="BD73" i="9"/>
  <c r="BD240" i="9" s="1"/>
  <c r="BD75" i="9"/>
  <c r="BD242" i="9" s="1"/>
  <c r="E364" i="10"/>
  <c r="G366" i="10"/>
  <c r="G386" i="10" s="1"/>
  <c r="L32" i="10"/>
  <c r="B369" i="10"/>
  <c r="F369" i="10"/>
  <c r="F389" i="10" s="1"/>
  <c r="L36" i="10"/>
  <c r="F352" i="10"/>
  <c r="E376" i="10"/>
  <c r="F358" i="10"/>
  <c r="F398" i="10" s="1"/>
  <c r="G379" i="10"/>
  <c r="G399" i="10" s="1"/>
  <c r="E405" i="10"/>
  <c r="H408" i="10"/>
  <c r="B411" i="10"/>
  <c r="E414" i="10"/>
  <c r="F417" i="10"/>
  <c r="G418" i="10"/>
  <c r="F420" i="10"/>
  <c r="F435" i="10"/>
  <c r="B436" i="10"/>
  <c r="F436" i="10"/>
  <c r="H440" i="10"/>
  <c r="E441" i="10"/>
  <c r="B449" i="10"/>
  <c r="K227" i="10"/>
  <c r="K224" i="10"/>
  <c r="DE217" i="10"/>
  <c r="AQ208" i="10"/>
  <c r="CC207" i="10"/>
  <c r="CC206" i="10"/>
  <c r="CC205" i="10"/>
  <c r="CK203" i="10"/>
  <c r="BW196" i="10"/>
  <c r="AY194" i="10"/>
  <c r="BH192" i="10"/>
  <c r="AY192" i="10"/>
  <c r="CG189" i="10"/>
  <c r="BP189" i="10"/>
  <c r="CG188" i="10"/>
  <c r="BP188" i="10"/>
  <c r="S187" i="10"/>
  <c r="BH184" i="10"/>
  <c r="DD223" i="10"/>
  <c r="D372" i="10"/>
  <c r="D420" i="10"/>
  <c r="D415" i="10"/>
  <c r="DD100" i="11"/>
  <c r="DD138" i="11" s="1"/>
  <c r="DD145" i="11" s="1"/>
  <c r="DD99" i="11"/>
  <c r="DD137" i="11" s="1"/>
  <c r="CQ137" i="11"/>
  <c r="BK137" i="11"/>
  <c r="BK144" i="11" s="1"/>
  <c r="AZ137" i="11"/>
  <c r="AZ144" i="11" s="1"/>
  <c r="AR137" i="11"/>
  <c r="AR144" i="11" s="1"/>
  <c r="AJ137" i="11"/>
  <c r="AJ144" i="11" s="1"/>
  <c r="AS136" i="11"/>
  <c r="AS143" i="11" s="1"/>
  <c r="AK136" i="11"/>
  <c r="U136" i="11"/>
  <c r="M136" i="11"/>
  <c r="DD97" i="11"/>
  <c r="AX131" i="11"/>
  <c r="AX145" i="11" s="1"/>
  <c r="AI463" i="9"/>
  <c r="P460" i="9"/>
  <c r="BK252" i="9"/>
  <c r="BK415" i="9" s="1"/>
  <c r="B204" i="10"/>
  <c r="F351" i="10"/>
  <c r="F391" i="10" s="1"/>
  <c r="B373" i="10"/>
  <c r="B212" i="10"/>
  <c r="F377" i="10"/>
  <c r="J69" i="10"/>
  <c r="J227" i="10" s="1"/>
  <c r="J370" i="10" s="1"/>
  <c r="G404" i="10"/>
  <c r="H414" i="10"/>
  <c r="F424" i="10"/>
  <c r="B431" i="10"/>
  <c r="H432" i="10"/>
  <c r="B434" i="10"/>
  <c r="C438" i="10"/>
  <c r="E439" i="10"/>
  <c r="B474" i="10"/>
  <c r="B478" i="10"/>
  <c r="K222" i="10"/>
  <c r="AK191" i="10"/>
  <c r="DE203" i="10"/>
  <c r="DH222" i="10"/>
  <c r="DD233" i="10"/>
  <c r="F138" i="11"/>
  <c r="J274" i="10"/>
  <c r="J437" i="10" s="1"/>
  <c r="CT100" i="11"/>
  <c r="CN99" i="11"/>
  <c r="CN137" i="11" s="1"/>
  <c r="CN144" i="11" s="1"/>
  <c r="CT54" i="11"/>
  <c r="CT99" i="11" s="1"/>
  <c r="CF137" i="11"/>
  <c r="CF144" i="11" s="1"/>
  <c r="AO137" i="11"/>
  <c r="AG137" i="11"/>
  <c r="AG144" i="11" s="1"/>
  <c r="CN97" i="11"/>
  <c r="CN135" i="11" s="1"/>
  <c r="AF134" i="11"/>
  <c r="AF141" i="11" s="1"/>
  <c r="U129" i="11"/>
  <c r="M129" i="11"/>
  <c r="H68" i="12"/>
  <c r="H69" i="12"/>
  <c r="E374" i="10"/>
  <c r="L65" i="10"/>
  <c r="L234" i="10" s="1"/>
  <c r="L44" i="10"/>
  <c r="H404" i="10"/>
  <c r="B418" i="10"/>
  <c r="H421" i="10"/>
  <c r="B428" i="10"/>
  <c r="DC189" i="10"/>
  <c r="R188" i="10"/>
  <c r="R185" i="10"/>
  <c r="R187" i="10"/>
  <c r="Z185" i="10"/>
  <c r="Z193" i="10"/>
  <c r="Z180" i="10"/>
  <c r="Z191" i="10"/>
  <c r="AK181" i="10"/>
  <c r="AK192" i="10"/>
  <c r="AQ188" i="10"/>
  <c r="AQ186" i="10"/>
  <c r="AY188" i="10"/>
  <c r="AY180" i="10"/>
  <c r="AY196" i="10"/>
  <c r="BG186" i="10"/>
  <c r="BG182" i="10"/>
  <c r="BG189" i="10"/>
  <c r="BO180" i="10"/>
  <c r="BO188" i="10"/>
  <c r="BO194" i="10"/>
  <c r="CF180" i="10"/>
  <c r="CF191" i="10"/>
  <c r="CF193" i="10"/>
  <c r="CW112" i="11"/>
  <c r="CW119" i="11" s="1"/>
  <c r="DE112" i="11"/>
  <c r="D412" i="10"/>
  <c r="BL135" i="11"/>
  <c r="BL142" i="11" s="1"/>
  <c r="O460" i="9"/>
  <c r="BM253" i="9"/>
  <c r="L50" i="10"/>
  <c r="B201" i="10"/>
  <c r="F344" i="10"/>
  <c r="F384" i="10" s="1"/>
  <c r="F348" i="10"/>
  <c r="E369" i="10"/>
  <c r="B210" i="10"/>
  <c r="B213" i="10"/>
  <c r="L42" i="10"/>
  <c r="F357" i="10"/>
  <c r="L67" i="10"/>
  <c r="L46" i="10"/>
  <c r="E407" i="10"/>
  <c r="G410" i="10"/>
  <c r="B417" i="10"/>
  <c r="C418" i="10"/>
  <c r="B420" i="10"/>
  <c r="H428" i="10"/>
  <c r="F430" i="10"/>
  <c r="H438" i="10"/>
  <c r="B461" i="10"/>
  <c r="DC235" i="10"/>
  <c r="S182" i="10"/>
  <c r="S184" i="10"/>
  <c r="S190" i="10"/>
  <c r="S191" i="10"/>
  <c r="S192" i="10"/>
  <c r="S183" i="10"/>
  <c r="S188" i="10"/>
  <c r="S180" i="10"/>
  <c r="S195" i="10"/>
  <c r="AA185" i="10"/>
  <c r="AA181" i="10"/>
  <c r="AA182" i="10"/>
  <c r="AA184" i="10"/>
  <c r="AA187" i="10"/>
  <c r="AA192" i="10"/>
  <c r="AL181" i="10"/>
  <c r="AL189" i="10"/>
  <c r="AL180" i="10"/>
  <c r="AL186" i="10"/>
  <c r="AL184" i="10"/>
  <c r="AL188" i="10"/>
  <c r="AL191" i="10"/>
  <c r="AL194" i="10"/>
  <c r="AJ200" i="10"/>
  <c r="AJ202" i="10"/>
  <c r="AR182" i="10"/>
  <c r="AR184" i="10"/>
  <c r="AR191" i="10"/>
  <c r="AR196" i="10"/>
  <c r="AR183" i="10"/>
  <c r="AR185" i="10"/>
  <c r="AR188" i="10"/>
  <c r="AR180" i="10"/>
  <c r="AR189" i="10"/>
  <c r="AR195" i="10"/>
  <c r="AZ194" i="10"/>
  <c r="AZ181" i="10"/>
  <c r="AZ188" i="10"/>
  <c r="AZ189" i="10"/>
  <c r="AZ180" i="10"/>
  <c r="AZ183" i="10"/>
  <c r="AZ184" i="10"/>
  <c r="BH191" i="10"/>
  <c r="BH197" i="10"/>
  <c r="BH183" i="10"/>
  <c r="BH187" i="10"/>
  <c r="BH190" i="10"/>
  <c r="BH186" i="10"/>
  <c r="BP184" i="10"/>
  <c r="BP186" i="10"/>
  <c r="BP185" i="10"/>
  <c r="BP182" i="10"/>
  <c r="BP183" i="10"/>
  <c r="BP187" i="10"/>
  <c r="BX180" i="10"/>
  <c r="BX181" i="10"/>
  <c r="BX191" i="10"/>
  <c r="BX196" i="10"/>
  <c r="BX197" i="10"/>
  <c r="BX183" i="10"/>
  <c r="BX187" i="10"/>
  <c r="BX184" i="10"/>
  <c r="BX188" i="10"/>
  <c r="BX194" i="10"/>
  <c r="BI203" i="10"/>
  <c r="BI201" i="10"/>
  <c r="BQ202" i="10"/>
  <c r="BQ200" i="10"/>
  <c r="BQ203" i="10"/>
  <c r="BY201" i="10"/>
  <c r="BY202" i="10"/>
  <c r="CG190" i="10"/>
  <c r="CG182" i="10"/>
  <c r="CG184" i="10"/>
  <c r="CG185" i="10"/>
  <c r="CG196" i="10"/>
  <c r="J262" i="10"/>
  <c r="J425" i="10" s="1"/>
  <c r="AF136" i="11"/>
  <c r="AF143" i="11" s="1"/>
  <c r="AV135" i="11"/>
  <c r="AV142" i="11" s="1"/>
  <c r="BY130" i="11"/>
  <c r="AY150" i="4"/>
  <c r="BC45" i="4"/>
  <c r="AY92" i="4"/>
  <c r="BB46" i="4"/>
  <c r="AX150" i="4"/>
  <c r="AX92" i="4"/>
  <c r="AX101" i="4" s="1"/>
  <c r="N191" i="10"/>
  <c r="N190" i="10"/>
  <c r="CW220" i="10"/>
  <c r="CX226" i="10"/>
  <c r="DH231" i="10"/>
  <c r="CX232" i="10"/>
  <c r="CV233" i="10"/>
  <c r="CW236" i="10"/>
  <c r="CV237" i="10"/>
  <c r="H136" i="11"/>
  <c r="E137" i="11"/>
  <c r="G138" i="11"/>
  <c r="CV112" i="11"/>
  <c r="DD112" i="11"/>
  <c r="D201" i="10"/>
  <c r="D208" i="10"/>
  <c r="D371" i="10" s="1"/>
  <c r="D212" i="10"/>
  <c r="D379" i="10"/>
  <c r="D399" i="10" s="1"/>
  <c r="D138" i="11"/>
  <c r="D145" i="11" s="1"/>
  <c r="J261" i="10"/>
  <c r="J275" i="10"/>
  <c r="DG100" i="11"/>
  <c r="DG138" i="11" s="1"/>
  <c r="T138" i="11"/>
  <c r="T145" i="11" s="1"/>
  <c r="V136" i="11"/>
  <c r="N136" i="11"/>
  <c r="N143" i="11" s="1"/>
  <c r="CE135" i="11"/>
  <c r="BW135" i="11"/>
  <c r="BW142" i="11" s="1"/>
  <c r="N134" i="11"/>
  <c r="CO131" i="11"/>
  <c r="CO145" i="11" s="1"/>
  <c r="CG131" i="11"/>
  <c r="CG145" i="11" s="1"/>
  <c r="AQ131" i="11"/>
  <c r="AQ145" i="11" s="1"/>
  <c r="CG130" i="11"/>
  <c r="CG144" i="11" s="1"/>
  <c r="CC130" i="11"/>
  <c r="BR130" i="11"/>
  <c r="BR144" i="11" s="1"/>
  <c r="AY130" i="11"/>
  <c r="AY144" i="11" s="1"/>
  <c r="AN130" i="11"/>
  <c r="AC130" i="11"/>
  <c r="AC144" i="11" s="1"/>
  <c r="CF129" i="11"/>
  <c r="CF143" i="11" s="1"/>
  <c r="CB129" i="11"/>
  <c r="CB143" i="11" s="1"/>
  <c r="CE63" i="1"/>
  <c r="CE64" i="1"/>
  <c r="DE215" i="10"/>
  <c r="DC217" i="10"/>
  <c r="DH223" i="10"/>
  <c r="DH233" i="10"/>
  <c r="C128" i="11"/>
  <c r="G145" i="11"/>
  <c r="CY112" i="11"/>
  <c r="CY119" i="11" s="1"/>
  <c r="DG112" i="11"/>
  <c r="DG119" i="11" s="1"/>
  <c r="D436" i="10"/>
  <c r="J277" i="10"/>
  <c r="J440" i="10" s="1"/>
  <c r="DA100" i="11"/>
  <c r="DA138" i="11" s="1"/>
  <c r="CB138" i="11"/>
  <c r="AN138" i="11"/>
  <c r="AN145" i="11" s="1"/>
  <c r="Q138" i="11"/>
  <c r="Q145" i="11" s="1"/>
  <c r="CP99" i="11"/>
  <c r="AV137" i="11"/>
  <c r="AV144" i="11" s="1"/>
  <c r="P137" i="11"/>
  <c r="P144" i="11" s="1"/>
  <c r="BX136" i="11"/>
  <c r="BX143" i="11" s="1"/>
  <c r="AQ136" i="11"/>
  <c r="AQ143" i="11" s="1"/>
  <c r="DE97" i="11"/>
  <c r="DE135" i="11" s="1"/>
  <c r="DE142" i="11" s="1"/>
  <c r="AM135" i="11"/>
  <c r="AM142" i="11" s="1"/>
  <c r="AB135" i="11"/>
  <c r="T135" i="11"/>
  <c r="DG96" i="11"/>
  <c r="CK134" i="11"/>
  <c r="CC134" i="11"/>
  <c r="CC141" i="11" s="1"/>
  <c r="AV134" i="11"/>
  <c r="S134" i="11"/>
  <c r="S141" i="11" s="1"/>
  <c r="K68" i="12"/>
  <c r="G69" i="12"/>
  <c r="BO150" i="4"/>
  <c r="BO92" i="4"/>
  <c r="J58" i="9"/>
  <c r="J226" i="9" s="1"/>
  <c r="DJ181" i="10"/>
  <c r="CV181" i="10"/>
  <c r="CV221" i="10"/>
  <c r="CV228" i="10"/>
  <c r="CV235" i="10"/>
  <c r="H131" i="11"/>
  <c r="B137" i="11"/>
  <c r="B144" i="11" s="1"/>
  <c r="CZ112" i="11"/>
  <c r="CR112" i="11"/>
  <c r="CR119" i="11" s="1"/>
  <c r="D366" i="10"/>
  <c r="D414" i="10"/>
  <c r="D429" i="10"/>
  <c r="AM138" i="11"/>
  <c r="X138" i="11"/>
  <c r="DF137" i="11"/>
  <c r="BZ137" i="11"/>
  <c r="BC137" i="11"/>
  <c r="BC144" i="11" s="1"/>
  <c r="AU137" i="11"/>
  <c r="AU144" i="11" s="1"/>
  <c r="Z136" i="11"/>
  <c r="Z143" i="11" s="1"/>
  <c r="R136" i="11"/>
  <c r="CI135" i="11"/>
  <c r="CA135" i="11"/>
  <c r="BB135" i="11"/>
  <c r="BB142" i="11" s="1"/>
  <c r="DI96" i="11"/>
  <c r="DI134" i="11" s="1"/>
  <c r="CT42" i="11"/>
  <c r="CT89" i="11" s="1"/>
  <c r="CN89" i="11"/>
  <c r="BH486" i="9"/>
  <c r="AY483" i="9"/>
  <c r="N185" i="10"/>
  <c r="CW201" i="10"/>
  <c r="DE202" i="10"/>
  <c r="DC207" i="10"/>
  <c r="DF221" i="10"/>
  <c r="CV222" i="10"/>
  <c r="CV225" i="10"/>
  <c r="DD226" i="10"/>
  <c r="CX230" i="10"/>
  <c r="CU232" i="10"/>
  <c r="CW235" i="10"/>
  <c r="F128" i="11"/>
  <c r="F142" i="11" s="1"/>
  <c r="G130" i="11"/>
  <c r="E138" i="11"/>
  <c r="M105" i="11"/>
  <c r="M119" i="11" s="1"/>
  <c r="DA112" i="11"/>
  <c r="DA119" i="11" s="1"/>
  <c r="D203" i="10"/>
  <c r="D346" i="10" s="1"/>
  <c r="D370" i="10"/>
  <c r="D390" i="10" s="1"/>
  <c r="D374" i="10"/>
  <c r="D394" i="10" s="1"/>
  <c r="D214" i="10"/>
  <c r="D437" i="10"/>
  <c r="J265" i="10"/>
  <c r="L53" i="11"/>
  <c r="CH138" i="11"/>
  <c r="CH145" i="11" s="1"/>
  <c r="BZ138" i="11"/>
  <c r="BR138" i="11"/>
  <c r="BR145" i="11" s="1"/>
  <c r="BB138" i="11"/>
  <c r="BB145" i="11" s="1"/>
  <c r="O138" i="11"/>
  <c r="O145" i="11" s="1"/>
  <c r="BY137" i="11"/>
  <c r="AT137" i="11"/>
  <c r="AD137" i="11"/>
  <c r="V137" i="11"/>
  <c r="V144" i="11" s="1"/>
  <c r="CL136" i="11"/>
  <c r="CL143" i="11" s="1"/>
  <c r="CD136" i="11"/>
  <c r="BN136" i="11"/>
  <c r="BN143" i="11" s="1"/>
  <c r="AW143" i="11"/>
  <c r="AG136" i="11"/>
  <c r="AG143" i="11" s="1"/>
  <c r="Q136" i="11"/>
  <c r="DF97" i="11"/>
  <c r="CO97" i="11"/>
  <c r="CO135" i="11" s="1"/>
  <c r="BH135" i="11"/>
  <c r="BH142" i="11" s="1"/>
  <c r="CI134" i="11"/>
  <c r="CI141" i="11" s="1"/>
  <c r="BS134" i="11"/>
  <c r="BS141" i="11" s="1"/>
  <c r="DH86" i="11"/>
  <c r="DH131" i="11" s="1"/>
  <c r="CP93" i="11"/>
  <c r="CV47" i="11"/>
  <c r="AV131" i="11"/>
  <c r="Z131" i="11"/>
  <c r="Z145" i="11" s="1"/>
  <c r="K93" i="11"/>
  <c r="CT46" i="11"/>
  <c r="CP85" i="11"/>
  <c r="CV38" i="11"/>
  <c r="CV85" i="11" s="1"/>
  <c r="CK129" i="11"/>
  <c r="CK143" i="11" s="1"/>
  <c r="BR129" i="11"/>
  <c r="BR143" i="11" s="1"/>
  <c r="AW129" i="11"/>
  <c r="DH83" i="11"/>
  <c r="K72" i="12"/>
  <c r="G72" i="12"/>
  <c r="H145" i="9"/>
  <c r="J145" i="9"/>
  <c r="J121" i="9"/>
  <c r="H121" i="9"/>
  <c r="H129" i="9"/>
  <c r="J129" i="9"/>
  <c r="CR131" i="11"/>
  <c r="CR145" i="11" s="1"/>
  <c r="AK131" i="11"/>
  <c r="AK145" i="11" s="1"/>
  <c r="M131" i="11"/>
  <c r="M145" i="11" s="1"/>
  <c r="CH130" i="11"/>
  <c r="CD130" i="11"/>
  <c r="BS130" i="11"/>
  <c r="BS144" i="11" s="1"/>
  <c r="BH130" i="11"/>
  <c r="BH144" i="11" s="1"/>
  <c r="BD130" i="11"/>
  <c r="BD144" i="11" s="1"/>
  <c r="AS130" i="11"/>
  <c r="AS144" i="11" s="1"/>
  <c r="AH130" i="11"/>
  <c r="AH144" i="11" s="1"/>
  <c r="M130" i="11"/>
  <c r="M144" i="11" s="1"/>
  <c r="DI91" i="11"/>
  <c r="AN129" i="11"/>
  <c r="AN143" i="11" s="1"/>
  <c r="Y129" i="11"/>
  <c r="Y143" i="11" s="1"/>
  <c r="DJ83" i="11"/>
  <c r="DA83" i="11"/>
  <c r="BP128" i="11"/>
  <c r="BP142" i="11" s="1"/>
  <c r="BA128" i="11"/>
  <c r="BA142" i="11" s="1"/>
  <c r="BX127" i="11"/>
  <c r="BX141" i="11" s="1"/>
  <c r="BT127" i="11"/>
  <c r="BT141" i="11" s="1"/>
  <c r="BD127" i="11"/>
  <c r="BD141" i="11" s="1"/>
  <c r="M12" i="12"/>
  <c r="N12" i="12" s="1"/>
  <c r="M142" i="12"/>
  <c r="N142" i="12" s="1"/>
  <c r="K73" i="12"/>
  <c r="BH92" i="4"/>
  <c r="BH150" i="4"/>
  <c r="J99" i="9"/>
  <c r="H99" i="9"/>
  <c r="J106" i="9"/>
  <c r="J57" i="9"/>
  <c r="J225" i="9" s="1"/>
  <c r="J368" i="9" s="1"/>
  <c r="J37" i="9"/>
  <c r="J206" i="9" s="1"/>
  <c r="J349" i="9" s="1"/>
  <c r="BD18" i="9"/>
  <c r="BD188" i="9" s="1"/>
  <c r="CP5" i="14"/>
  <c r="E174" i="12"/>
  <c r="I175" i="12"/>
  <c r="J141" i="9"/>
  <c r="BD105" i="9"/>
  <c r="BI483" i="9"/>
  <c r="BD8" i="9"/>
  <c r="G48" i="5"/>
  <c r="CZ5" i="14"/>
  <c r="CM20" i="1"/>
  <c r="CM34" i="1" s="1"/>
  <c r="CS5" i="1"/>
  <c r="CM49" i="1"/>
  <c r="G34" i="15"/>
  <c r="G89" i="15" s="1"/>
  <c r="M90" i="15"/>
  <c r="M82" i="15"/>
  <c r="CP82" i="11"/>
  <c r="CP127" i="11" s="1"/>
  <c r="CV35" i="11"/>
  <c r="CV82" i="11" s="1"/>
  <c r="I222" i="12"/>
  <c r="E221" i="12"/>
  <c r="U64" i="1"/>
  <c r="CL135" i="11"/>
  <c r="CL142" i="11" s="1"/>
  <c r="CD135" i="11"/>
  <c r="BM135" i="11"/>
  <c r="BM142" i="11" s="1"/>
  <c r="AX135" i="11"/>
  <c r="AX142" i="11" s="1"/>
  <c r="CG134" i="11"/>
  <c r="BI134" i="11"/>
  <c r="W134" i="11"/>
  <c r="W141" i="11" s="1"/>
  <c r="O134" i="11"/>
  <c r="O141" i="11" s="1"/>
  <c r="CM138" i="11"/>
  <c r="CE131" i="11"/>
  <c r="CE145" i="11" s="1"/>
  <c r="BT131" i="11"/>
  <c r="BT145" i="11" s="1"/>
  <c r="BP131" i="11"/>
  <c r="BP145" i="11" s="1"/>
  <c r="BL131" i="11"/>
  <c r="BL145" i="11" s="1"/>
  <c r="BH131" i="11"/>
  <c r="BH145" i="11" s="1"/>
  <c r="BD131" i="11"/>
  <c r="BD145" i="11" s="1"/>
  <c r="AP131" i="11"/>
  <c r="AB131" i="11"/>
  <c r="AB145" i="11" s="1"/>
  <c r="CP92" i="11"/>
  <c r="BX130" i="11"/>
  <c r="BX144" i="11" s="1"/>
  <c r="BM130" i="11"/>
  <c r="BM144" i="11" s="1"/>
  <c r="AX130" i="11"/>
  <c r="AX144" i="11" s="1"/>
  <c r="AM130" i="11"/>
  <c r="AM144" i="11" s="1"/>
  <c r="X130" i="11"/>
  <c r="X144" i="11" s="1"/>
  <c r="DH84" i="11"/>
  <c r="DH129" i="11" s="1"/>
  <c r="CJ129" i="11"/>
  <c r="CJ143" i="11" s="1"/>
  <c r="BQ129" i="11"/>
  <c r="BQ143" i="11" s="1"/>
  <c r="AZ129" i="11"/>
  <c r="AZ143" i="11" s="1"/>
  <c r="AH129" i="11"/>
  <c r="AH143" i="11" s="1"/>
  <c r="AD129" i="11"/>
  <c r="AD143" i="11" s="1"/>
  <c r="CO83" i="11"/>
  <c r="CO128" i="11" s="1"/>
  <c r="CO142" i="11" s="1"/>
  <c r="CG128" i="11"/>
  <c r="CG142" i="11" s="1"/>
  <c r="CC128" i="11"/>
  <c r="CC142" i="11" s="1"/>
  <c r="AQ128" i="11"/>
  <c r="AQ142" i="11" s="1"/>
  <c r="DA82" i="11"/>
  <c r="M15" i="12"/>
  <c r="N15" i="12" s="1"/>
  <c r="M27" i="12"/>
  <c r="N27" i="12" s="1"/>
  <c r="BO486" i="9"/>
  <c r="BD141" i="9"/>
  <c r="J97" i="9"/>
  <c r="H50" i="9"/>
  <c r="H218" i="9" s="1"/>
  <c r="H361" i="9" s="1"/>
  <c r="H381" i="9" s="1"/>
  <c r="J50" i="9"/>
  <c r="J218" i="9" s="1"/>
  <c r="J361" i="9" s="1"/>
  <c r="BD13" i="9"/>
  <c r="G14" i="5"/>
  <c r="AX64" i="1"/>
  <c r="CW4" i="1"/>
  <c r="CW48" i="1" s="1"/>
  <c r="CQ48" i="1"/>
  <c r="CQ63" i="1" s="1"/>
  <c r="DI51" i="1"/>
  <c r="DI66" i="1" s="1"/>
  <c r="DI22" i="1"/>
  <c r="DI36" i="1" s="1"/>
  <c r="I176" i="12"/>
  <c r="E176" i="12"/>
  <c r="AE128" i="11"/>
  <c r="AE142" i="11" s="1"/>
  <c r="DF82" i="11"/>
  <c r="DF127" i="11" s="1"/>
  <c r="DF141" i="11" s="1"/>
  <c r="BW127" i="11"/>
  <c r="BW141" i="11" s="1"/>
  <c r="BH127" i="11"/>
  <c r="BH141" i="11" s="1"/>
  <c r="V127" i="11"/>
  <c r="V141" i="11" s="1"/>
  <c r="R127" i="11"/>
  <c r="R141" i="11" s="1"/>
  <c r="I5" i="12"/>
  <c r="M55" i="12"/>
  <c r="M86" i="12"/>
  <c r="M222" i="12"/>
  <c r="N222" i="12" s="1"/>
  <c r="M226" i="12"/>
  <c r="N226" i="12" s="1"/>
  <c r="M238" i="12"/>
  <c r="N238" i="12" s="1"/>
  <c r="K67" i="12"/>
  <c r="L69" i="12"/>
  <c r="J139" i="9"/>
  <c r="G44" i="5"/>
  <c r="F89" i="15"/>
  <c r="F81" i="15"/>
  <c r="S128" i="11"/>
  <c r="S142" i="11" s="1"/>
  <c r="CR82" i="11"/>
  <c r="CR127" i="11" s="1"/>
  <c r="AT127" i="11"/>
  <c r="AT141" i="11" s="1"/>
  <c r="AL127" i="11"/>
  <c r="AL141" i="11" s="1"/>
  <c r="M10" i="12"/>
  <c r="N10" i="12" s="1"/>
  <c r="M30" i="12"/>
  <c r="N30" i="12" s="1"/>
  <c r="M36" i="12"/>
  <c r="N36" i="12" s="1"/>
  <c r="M83" i="12"/>
  <c r="N83" i="12" s="1"/>
  <c r="M195" i="12"/>
  <c r="N195" i="12" s="1"/>
  <c r="M234" i="12"/>
  <c r="N234" i="12" s="1"/>
  <c r="K70" i="12"/>
  <c r="L67" i="12"/>
  <c r="BN150" i="4"/>
  <c r="BG13" i="14"/>
  <c r="BY63" i="1"/>
  <c r="BK63" i="1"/>
  <c r="BG63" i="1"/>
  <c r="CW5" i="1"/>
  <c r="CW21" i="1" s="1"/>
  <c r="CW35" i="1" s="1"/>
  <c r="CQ20" i="1"/>
  <c r="CQ34" i="1" s="1"/>
  <c r="I120" i="12"/>
  <c r="M120" i="12"/>
  <c r="N120" i="12" s="1"/>
  <c r="DA89" i="11"/>
  <c r="DG82" i="11"/>
  <c r="CB127" i="11"/>
  <c r="CB141" i="11" s="1"/>
  <c r="BU127" i="11"/>
  <c r="BU141" i="11" s="1"/>
  <c r="BF127" i="11"/>
  <c r="BF141" i="11" s="1"/>
  <c r="N17" i="12"/>
  <c r="M208" i="12"/>
  <c r="N208" i="12" s="1"/>
  <c r="F77" i="5"/>
  <c r="BD146" i="9"/>
  <c r="BD127" i="9"/>
  <c r="J115" i="9"/>
  <c r="J28" i="9"/>
  <c r="J8" i="9"/>
  <c r="J178" i="9" s="1"/>
  <c r="J341" i="9" s="1"/>
  <c r="J381" i="9" s="1"/>
  <c r="BZ64" i="1"/>
  <c r="BA64" i="1"/>
  <c r="AS64" i="1"/>
  <c r="W64" i="1"/>
  <c r="E90" i="15"/>
  <c r="E82" i="15"/>
  <c r="N85" i="15"/>
  <c r="N81" i="15"/>
  <c r="V128" i="11"/>
  <c r="V142" i="11" s="1"/>
  <c r="R128" i="11"/>
  <c r="R142" i="11" s="1"/>
  <c r="BQ127" i="11"/>
  <c r="BQ141" i="11" s="1"/>
  <c r="BM127" i="11"/>
  <c r="BM141" i="11" s="1"/>
  <c r="AS127" i="11"/>
  <c r="AS141" i="11" s="1"/>
  <c r="AO127" i="11"/>
  <c r="AO141" i="11" s="1"/>
  <c r="AK127" i="11"/>
  <c r="AK141" i="11" s="1"/>
  <c r="M16" i="12"/>
  <c r="N16" i="12" s="1"/>
  <c r="M8" i="12"/>
  <c r="N8" i="12" s="1"/>
  <c r="M28" i="12"/>
  <c r="N28" i="12" s="1"/>
  <c r="M41" i="12"/>
  <c r="M81" i="12"/>
  <c r="N81" i="12" s="1"/>
  <c r="K69" i="12"/>
  <c r="G4" i="5"/>
  <c r="DJ5" i="14"/>
  <c r="BO13" i="14"/>
  <c r="CV6" i="1"/>
  <c r="CP21" i="1"/>
  <c r="CP35" i="1" s="1"/>
  <c r="DC50" i="1"/>
  <c r="DC21" i="1"/>
  <c r="DC35" i="1" s="1"/>
  <c r="F77" i="15"/>
  <c r="D90" i="15"/>
  <c r="E85" i="15"/>
  <c r="D82" i="15"/>
  <c r="K92" i="15"/>
  <c r="O90" i="15"/>
  <c r="M89" i="15"/>
  <c r="M85" i="15"/>
  <c r="K84" i="15"/>
  <c r="O82" i="15"/>
  <c r="I50" i="12"/>
  <c r="M50" i="12"/>
  <c r="N50" i="12" s="1"/>
  <c r="E50" i="12"/>
  <c r="CW5" i="14"/>
  <c r="DD5" i="14"/>
  <c r="BG64" i="1"/>
  <c r="AL63" i="1"/>
  <c r="AH63" i="1"/>
  <c r="R63" i="1"/>
  <c r="Q32" i="15"/>
  <c r="Q87" i="15" s="1"/>
  <c r="G26" i="15"/>
  <c r="G81" i="15" s="1"/>
  <c r="D85" i="15"/>
  <c r="P91" i="15"/>
  <c r="P87" i="15"/>
  <c r="P83" i="15"/>
  <c r="M175" i="12"/>
  <c r="N175" i="12" s="1"/>
  <c r="G2" i="5"/>
  <c r="G58" i="5"/>
  <c r="G20" i="5"/>
  <c r="CY4" i="14"/>
  <c r="AI64" i="1"/>
  <c r="AA64" i="1"/>
  <c r="S64" i="1"/>
  <c r="CB63" i="1"/>
  <c r="BF63" i="1"/>
  <c r="AZ63" i="1"/>
  <c r="G30" i="15"/>
  <c r="G85" i="15" s="1"/>
  <c r="Q34" i="15"/>
  <c r="F92" i="15"/>
  <c r="C91" i="15"/>
  <c r="E89" i="15"/>
  <c r="D86" i="15"/>
  <c r="F84" i="15"/>
  <c r="C83" i="15"/>
  <c r="E81" i="15"/>
  <c r="D78" i="15"/>
  <c r="O92" i="15"/>
  <c r="M91" i="15"/>
  <c r="K90" i="15"/>
  <c r="O88" i="15"/>
  <c r="M87" i="15"/>
  <c r="K86" i="15"/>
  <c r="O84" i="15"/>
  <c r="M83" i="15"/>
  <c r="K82" i="15"/>
  <c r="M49" i="12"/>
  <c r="N49" i="12" s="1"/>
  <c r="E77" i="12"/>
  <c r="E133" i="12"/>
  <c r="BT64" i="1"/>
  <c r="BK64" i="1"/>
  <c r="AU64" i="1"/>
  <c r="D89" i="15"/>
  <c r="D81" i="15"/>
  <c r="F79" i="15"/>
  <c r="L91" i="15"/>
  <c r="L87" i="15"/>
  <c r="L83" i="15"/>
  <c r="M77" i="12"/>
  <c r="N77" i="12" s="1"/>
  <c r="M133" i="12"/>
  <c r="N133" i="12" s="1"/>
  <c r="N162" i="12"/>
  <c r="BK13" i="14"/>
  <c r="BB64" i="1"/>
  <c r="CA63" i="1"/>
  <c r="BM63" i="1"/>
  <c r="G32" i="15"/>
  <c r="G50" i="15" s="1"/>
  <c r="R12" i="15"/>
  <c r="R30" i="15" s="1"/>
  <c r="D92" i="15"/>
  <c r="F90" i="15"/>
  <c r="C89" i="15"/>
  <c r="D84" i="15"/>
  <c r="F82" i="15"/>
  <c r="C81" i="15"/>
  <c r="M92" i="15"/>
  <c r="K91" i="15"/>
  <c r="O89" i="15"/>
  <c r="M88" i="15"/>
  <c r="K87" i="15"/>
  <c r="O85" i="15"/>
  <c r="M84" i="15"/>
  <c r="K83" i="15"/>
  <c r="M217" i="12"/>
  <c r="N217" i="12" s="1"/>
  <c r="N134" i="12"/>
  <c r="AZ139" i="17"/>
  <c r="L225" i="10"/>
  <c r="L231" i="10"/>
  <c r="L220" i="10"/>
  <c r="L228" i="10"/>
  <c r="L221" i="10"/>
  <c r="L235" i="10"/>
  <c r="L230" i="10"/>
  <c r="L236" i="10"/>
  <c r="L223" i="10"/>
  <c r="L233" i="10"/>
  <c r="J241" i="10"/>
  <c r="CT224" i="10"/>
  <c r="CT220" i="10"/>
  <c r="J253" i="10"/>
  <c r="J252" i="10"/>
  <c r="J250" i="10"/>
  <c r="J245" i="10"/>
  <c r="J408" i="10" s="1"/>
  <c r="J242" i="10"/>
  <c r="J255" i="10"/>
  <c r="J254" i="10"/>
  <c r="J251" i="10"/>
  <c r="J414" i="10" s="1"/>
  <c r="J244" i="10"/>
  <c r="J404" i="10"/>
  <c r="D389" i="10"/>
  <c r="D392" i="10"/>
  <c r="D393" i="10"/>
  <c r="L232" i="10"/>
  <c r="CT222" i="10"/>
  <c r="J249" i="10"/>
  <c r="J412" i="10" s="1"/>
  <c r="L226" i="10"/>
  <c r="F383" i="10"/>
  <c r="B386" i="10"/>
  <c r="B389" i="10"/>
  <c r="E389" i="10"/>
  <c r="L229" i="10"/>
  <c r="F396" i="10"/>
  <c r="H427" i="10"/>
  <c r="C428" i="10"/>
  <c r="F428" i="10"/>
  <c r="G428" i="10"/>
  <c r="E409" i="10"/>
  <c r="G429" i="10"/>
  <c r="H430" i="10"/>
  <c r="E431" i="10"/>
  <c r="G431" i="10"/>
  <c r="G433" i="10"/>
  <c r="E434" i="10"/>
  <c r="E435" i="10"/>
  <c r="H435" i="10"/>
  <c r="E416" i="10"/>
  <c r="H437" i="10"/>
  <c r="G438" i="10"/>
  <c r="C439" i="10"/>
  <c r="C440" i="10"/>
  <c r="H441" i="10"/>
  <c r="B437" i="10"/>
  <c r="B453" i="10"/>
  <c r="B455" i="10"/>
  <c r="CY23" i="10"/>
  <c r="DJ194" i="10"/>
  <c r="DC182" i="10"/>
  <c r="CZ47" i="10"/>
  <c r="CT228" i="10"/>
  <c r="CT229" i="10"/>
  <c r="CT230" i="10"/>
  <c r="CT234" i="10"/>
  <c r="D433" i="10"/>
  <c r="J247" i="10"/>
  <c r="J257" i="10"/>
  <c r="J420" i="10" s="1"/>
  <c r="CO207" i="10"/>
  <c r="CX25" i="10"/>
  <c r="DG200" i="10"/>
  <c r="D383" i="10"/>
  <c r="DB195" i="10"/>
  <c r="CT226" i="10"/>
  <c r="DD189" i="10"/>
  <c r="H395" i="10"/>
  <c r="CY223" i="10"/>
  <c r="CY226" i="10"/>
  <c r="CU231" i="10"/>
  <c r="C399" i="10"/>
  <c r="J410" i="10"/>
  <c r="L227" i="10"/>
  <c r="H344" i="10"/>
  <c r="H384" i="10" s="1"/>
  <c r="J9" i="10"/>
  <c r="E366" i="10"/>
  <c r="H346" i="10"/>
  <c r="H386" i="10" s="1"/>
  <c r="G368" i="10"/>
  <c r="H348" i="10"/>
  <c r="H388" i="10" s="1"/>
  <c r="H350" i="10"/>
  <c r="H390" i="10" s="1"/>
  <c r="B351" i="10"/>
  <c r="B391" i="10" s="1"/>
  <c r="B372" i="10"/>
  <c r="E373" i="10"/>
  <c r="F353" i="10"/>
  <c r="F393" i="10" s="1"/>
  <c r="E354" i="10"/>
  <c r="E394" i="10" s="1"/>
  <c r="G375" i="10"/>
  <c r="G395" i="10" s="1"/>
  <c r="J65" i="10"/>
  <c r="J234" i="10" s="1"/>
  <c r="J377" i="10" s="1"/>
  <c r="H358" i="10"/>
  <c r="H398" i="10" s="1"/>
  <c r="F359" i="10"/>
  <c r="F399" i="10" s="1"/>
  <c r="J67" i="10"/>
  <c r="F360" i="10"/>
  <c r="F400" i="10" s="1"/>
  <c r="G424" i="10"/>
  <c r="F425" i="10"/>
  <c r="G426" i="10"/>
  <c r="E408" i="10"/>
  <c r="G408" i="10"/>
  <c r="B438" i="10"/>
  <c r="B440" i="10"/>
  <c r="B445" i="10"/>
  <c r="B466" i="10"/>
  <c r="B476" i="10"/>
  <c r="CY28" i="10"/>
  <c r="CT221" i="10"/>
  <c r="CT225" i="10"/>
  <c r="CT231" i="10"/>
  <c r="CT233" i="10"/>
  <c r="CV226" i="10"/>
  <c r="D378" i="10"/>
  <c r="D398" i="10" s="1"/>
  <c r="D404" i="10"/>
  <c r="D428" i="10"/>
  <c r="J246" i="10"/>
  <c r="J409" i="10" s="1"/>
  <c r="J248" i="10"/>
  <c r="J411" i="10" s="1"/>
  <c r="J258" i="10"/>
  <c r="J421" i="10" s="1"/>
  <c r="CY135" i="11"/>
  <c r="CW127" i="11"/>
  <c r="DE144" i="11"/>
  <c r="CU129" i="11"/>
  <c r="K121" i="11"/>
  <c r="I141" i="11"/>
  <c r="D141" i="11"/>
  <c r="AN141" i="11"/>
  <c r="CY92" i="11"/>
  <c r="CY137" i="11" s="1"/>
  <c r="CY85" i="11"/>
  <c r="CX135" i="11"/>
  <c r="CX142" i="11" s="1"/>
  <c r="DC138" i="11"/>
  <c r="DC145" i="11" s="1"/>
  <c r="CY91" i="11"/>
  <c r="CU120" i="11"/>
  <c r="E123" i="11"/>
  <c r="BJ123" i="11"/>
  <c r="AH123" i="11"/>
  <c r="Y120" i="11"/>
  <c r="CA122" i="11"/>
  <c r="CF121" i="11"/>
  <c r="AE120" i="11"/>
  <c r="AY120" i="11"/>
  <c r="BS122" i="11"/>
  <c r="H123" i="11"/>
  <c r="BF123" i="11"/>
  <c r="BV123" i="11"/>
  <c r="N106" i="11"/>
  <c r="R106" i="11"/>
  <c r="R120" i="11" s="1"/>
  <c r="V113" i="11"/>
  <c r="V120" i="11" s="1"/>
  <c r="AH120" i="11"/>
  <c r="AP120" i="11"/>
  <c r="AT120" i="11"/>
  <c r="AX106" i="11"/>
  <c r="BB120" i="11"/>
  <c r="BN120" i="11"/>
  <c r="BZ106" i="11"/>
  <c r="CW120" i="11"/>
  <c r="T121" i="11"/>
  <c r="AJ107" i="11"/>
  <c r="BX121" i="11"/>
  <c r="CW121" i="11"/>
  <c r="G108" i="11"/>
  <c r="G122" i="11" s="1"/>
  <c r="AL122" i="11"/>
  <c r="BF122" i="11"/>
  <c r="BR122" i="11"/>
  <c r="DG122" i="11"/>
  <c r="C109" i="11"/>
  <c r="C123" i="11" s="1"/>
  <c r="N123" i="11"/>
  <c r="AJ109" i="11"/>
  <c r="AJ123" i="11" s="1"/>
  <c r="G113" i="11"/>
  <c r="G120" i="11" s="1"/>
  <c r="CU114" i="11"/>
  <c r="CP116" i="11"/>
  <c r="CP123" i="11" s="1"/>
  <c r="AS121" i="11"/>
  <c r="CK121" i="11"/>
  <c r="CX120" i="11"/>
  <c r="AM123" i="11"/>
  <c r="AO123" i="11"/>
  <c r="AS123" i="11"/>
  <c r="CO123" i="11"/>
  <c r="AK120" i="11"/>
  <c r="AQ106" i="11"/>
  <c r="AQ120" i="11" s="1"/>
  <c r="BI120" i="11"/>
  <c r="BM120" i="11"/>
  <c r="CO120" i="11"/>
  <c r="AE107" i="11"/>
  <c r="AE121" i="11" s="1"/>
  <c r="D122" i="11"/>
  <c r="H108" i="11"/>
  <c r="H122" i="11" s="1"/>
  <c r="AW108" i="11"/>
  <c r="AW122" i="11" s="1"/>
  <c r="BI108" i="11"/>
  <c r="BI122" i="11" s="1"/>
  <c r="DI112" i="11"/>
  <c r="DF112" i="11"/>
  <c r="DF105" i="11"/>
  <c r="DH112" i="11"/>
  <c r="DH105" i="11"/>
  <c r="DJ145" i="11"/>
  <c r="CR135" i="11"/>
  <c r="CR142" i="11" s="1"/>
  <c r="CY86" i="11"/>
  <c r="AO142" i="11"/>
  <c r="CR136" i="11"/>
  <c r="CR143" i="11" s="1"/>
  <c r="BE142" i="11"/>
  <c r="AP122" i="11"/>
  <c r="CU121" i="11"/>
  <c r="AO121" i="11"/>
  <c r="T122" i="11"/>
  <c r="CB120" i="11"/>
  <c r="DF122" i="11"/>
  <c r="BG122" i="11"/>
  <c r="O121" i="11"/>
  <c r="AV122" i="11"/>
  <c r="AD123" i="11"/>
  <c r="DJ122" i="11"/>
  <c r="CU130" i="11"/>
  <c r="CU144" i="11" s="1"/>
  <c r="DI119" i="11"/>
  <c r="S120" i="11"/>
  <c r="BK120" i="11"/>
  <c r="BQ122" i="11"/>
  <c r="AF123" i="11"/>
  <c r="CF123" i="11"/>
  <c r="CJ123" i="11"/>
  <c r="P120" i="11"/>
  <c r="AR120" i="11"/>
  <c r="AV120" i="11"/>
  <c r="BL120" i="11"/>
  <c r="BP120" i="11"/>
  <c r="BZ120" i="11"/>
  <c r="DI120" i="11"/>
  <c r="E121" i="11"/>
  <c r="AH107" i="11"/>
  <c r="AH121" i="11" s="1"/>
  <c r="BL121" i="11"/>
  <c r="DI121" i="11"/>
  <c r="X122" i="11"/>
  <c r="AB122" i="11"/>
  <c r="AF122" i="11"/>
  <c r="AN122" i="11"/>
  <c r="BL122" i="11"/>
  <c r="BT122" i="11"/>
  <c r="CB122" i="11"/>
  <c r="CJ122" i="11"/>
  <c r="DI122" i="11"/>
  <c r="BR123" i="11"/>
  <c r="N113" i="11"/>
  <c r="AD113" i="11"/>
  <c r="AD120" i="11" s="1"/>
  <c r="BJ113" i="11"/>
  <c r="BJ120" i="11" s="1"/>
  <c r="CD113" i="11"/>
  <c r="CD120" i="11" s="1"/>
  <c r="C114" i="11"/>
  <c r="C121" i="11" s="1"/>
  <c r="AF114" i="11"/>
  <c r="BD114" i="11"/>
  <c r="CR114" i="11"/>
  <c r="CR121" i="11" s="1"/>
  <c r="R115" i="11"/>
  <c r="R122" i="11" s="1"/>
  <c r="AH115" i="11"/>
  <c r="AH122" i="11" s="1"/>
  <c r="CD115" i="11"/>
  <c r="CD122" i="11" s="1"/>
  <c r="AN116" i="11"/>
  <c r="BX116" i="11"/>
  <c r="CW116" i="11"/>
  <c r="CW123" i="11" s="1"/>
  <c r="DE116" i="11"/>
  <c r="DE123" i="11" s="1"/>
  <c r="M122" i="11"/>
  <c r="AM121" i="11"/>
  <c r="CQ121" i="11"/>
  <c r="AC123" i="11"/>
  <c r="AK123" i="11"/>
  <c r="BU123" i="11"/>
  <c r="DH123" i="11"/>
  <c r="D120" i="11"/>
  <c r="O120" i="11"/>
  <c r="AC120" i="11"/>
  <c r="AS120" i="11"/>
  <c r="BU120" i="11"/>
  <c r="CI106" i="11"/>
  <c r="CQ106" i="11"/>
  <c r="CQ120" i="11" s="1"/>
  <c r="DJ106" i="11"/>
  <c r="DJ120" i="11" s="1"/>
  <c r="Y107" i="11"/>
  <c r="BC107" i="11"/>
  <c r="BC121" i="11" s="1"/>
  <c r="DJ121" i="11"/>
  <c r="AE122" i="11"/>
  <c r="AU122" i="11"/>
  <c r="BK123" i="11"/>
  <c r="DJ112" i="11"/>
  <c r="CG108" i="11"/>
  <c r="CG122" i="11" s="1"/>
  <c r="W113" i="11"/>
  <c r="W120" i="11" s="1"/>
  <c r="BC113" i="11"/>
  <c r="BC120" i="11" s="1"/>
  <c r="BS113" i="11"/>
  <c r="BS120" i="11" s="1"/>
  <c r="CI113" i="11"/>
  <c r="M114" i="11"/>
  <c r="BY114" i="11"/>
  <c r="CO114" i="11"/>
  <c r="S115" i="11"/>
  <c r="S122" i="11" s="1"/>
  <c r="AY115" i="11"/>
  <c r="AY122" i="11" s="1"/>
  <c r="CX115" i="11"/>
  <c r="CX122" i="11" s="1"/>
  <c r="BE116" i="11"/>
  <c r="J89" i="11"/>
  <c r="J134" i="11" s="1"/>
  <c r="CV105" i="11"/>
  <c r="CX105" i="11"/>
  <c r="CX119" i="11" s="1"/>
  <c r="CZ105" i="11"/>
  <c r="DB105" i="11"/>
  <c r="DB119" i="11" s="1"/>
  <c r="DD105" i="11"/>
  <c r="DD119" i="11" s="1"/>
  <c r="CT113" i="11"/>
  <c r="CT120" i="11" s="1"/>
  <c r="C134" i="11"/>
  <c r="C141" i="11" s="1"/>
  <c r="C135" i="11"/>
  <c r="G128" i="11"/>
  <c r="H135" i="11"/>
  <c r="B129" i="11"/>
  <c r="B143" i="11" s="1"/>
  <c r="F129" i="11"/>
  <c r="F143" i="11" s="1"/>
  <c r="H129" i="11"/>
  <c r="H143" i="11" s="1"/>
  <c r="E130" i="11"/>
  <c r="G137" i="11"/>
  <c r="C138" i="11"/>
  <c r="C145" i="11" s="1"/>
  <c r="H138" i="11"/>
  <c r="B135" i="11"/>
  <c r="B142" i="11" s="1"/>
  <c r="D135" i="11"/>
  <c r="DD96" i="11"/>
  <c r="DD134" i="11" s="1"/>
  <c r="DD141" i="11" s="1"/>
  <c r="CO96" i="11"/>
  <c r="CX47" i="11"/>
  <c r="CX93" i="11" s="1"/>
  <c r="CX138" i="11" s="1"/>
  <c r="CM86" i="11"/>
  <c r="CM131" i="11" s="1"/>
  <c r="CL131" i="11"/>
  <c r="CL145" i="11" s="1"/>
  <c r="CI131" i="11"/>
  <c r="CI145" i="11" s="1"/>
  <c r="CB131" i="11"/>
  <c r="CA131" i="11"/>
  <c r="CA145" i="11" s="1"/>
  <c r="DG130" i="11"/>
  <c r="DG144" i="11" s="1"/>
  <c r="DI130" i="11"/>
  <c r="DI144" i="11" s="1"/>
  <c r="DF130" i="11"/>
  <c r="DA130" i="11"/>
  <c r="DA144" i="11" s="1"/>
  <c r="DD130" i="11"/>
  <c r="DD144" i="11" s="1"/>
  <c r="CL130" i="11"/>
  <c r="CK130" i="11"/>
  <c r="CK144" i="11" s="1"/>
  <c r="CJ130" i="11"/>
  <c r="BZ130" i="11"/>
  <c r="BT130" i="11"/>
  <c r="BT144" i="11" s="1"/>
  <c r="BN130" i="11"/>
  <c r="BN144" i="11" s="1"/>
  <c r="BI130" i="11"/>
  <c r="BI144" i="11" s="1"/>
  <c r="BA130" i="11"/>
  <c r="BA144" i="11" s="1"/>
  <c r="AT130" i="11"/>
  <c r="AT144" i="11" s="1"/>
  <c r="AO130" i="11"/>
  <c r="AK130" i="11"/>
  <c r="AK144" i="11" s="1"/>
  <c r="AD130" i="11"/>
  <c r="U130" i="11"/>
  <c r="U144" i="11" s="1"/>
  <c r="T130" i="11"/>
  <c r="T144" i="11" s="1"/>
  <c r="O130" i="11"/>
  <c r="O144" i="11" s="1"/>
  <c r="DG129" i="11"/>
  <c r="DG143" i="11" s="1"/>
  <c r="DA129" i="11"/>
  <c r="DB128" i="11"/>
  <c r="DB142" i="11" s="1"/>
  <c r="DI89" i="11"/>
  <c r="DI127" i="11" s="1"/>
  <c r="CJ127" i="11"/>
  <c r="CJ141" i="11" s="1"/>
  <c r="BR127" i="11"/>
  <c r="BR141" i="11" s="1"/>
  <c r="BO127" i="11"/>
  <c r="BO141" i="11" s="1"/>
  <c r="BN127" i="11"/>
  <c r="BN141" i="11" s="1"/>
  <c r="BI127" i="11"/>
  <c r="AV127" i="11"/>
  <c r="CI108" i="11"/>
  <c r="CI122" i="11" s="1"/>
  <c r="DB108" i="11"/>
  <c r="DB122" i="11" s="1"/>
  <c r="BE109" i="11"/>
  <c r="BO123" i="11"/>
  <c r="CE123" i="11"/>
  <c r="CQ123" i="11"/>
  <c r="DD113" i="11"/>
  <c r="DD120" i="11" s="1"/>
  <c r="U115" i="11"/>
  <c r="U122" i="11" s="1"/>
  <c r="BA115" i="11"/>
  <c r="BA122" i="11" s="1"/>
  <c r="BG116" i="11"/>
  <c r="BG123" i="11" s="1"/>
  <c r="J82" i="11"/>
  <c r="CY6" i="11"/>
  <c r="E145" i="11"/>
  <c r="B134" i="11"/>
  <c r="B141" i="11" s="1"/>
  <c r="G112" i="11"/>
  <c r="G119" i="11" s="1"/>
  <c r="D128" i="11"/>
  <c r="D143" i="11"/>
  <c r="DE138" i="11"/>
  <c r="DE145" i="11" s="1"/>
  <c r="CV54" i="11"/>
  <c r="CW53" i="11"/>
  <c r="CW98" i="11" s="1"/>
  <c r="CW136" i="11" s="1"/>
  <c r="CW143" i="11" s="1"/>
  <c r="DJ96" i="11"/>
  <c r="DE96" i="11"/>
  <c r="DE134" i="11" s="1"/>
  <c r="DE141" i="11" s="1"/>
  <c r="CU96" i="11"/>
  <c r="DF131" i="11"/>
  <c r="DF145" i="11" s="1"/>
  <c r="BN131" i="11"/>
  <c r="BN145" i="11" s="1"/>
  <c r="BM131" i="11"/>
  <c r="AZ131" i="11"/>
  <c r="AZ145" i="11" s="1"/>
  <c r="AY131" i="11"/>
  <c r="AY145" i="11" s="1"/>
  <c r="AT131" i="11"/>
  <c r="AT145" i="11" s="1"/>
  <c r="AM131" i="11"/>
  <c r="AE131" i="11"/>
  <c r="AE145" i="11" s="1"/>
  <c r="X131" i="11"/>
  <c r="X145" i="11" s="1"/>
  <c r="N131" i="11"/>
  <c r="DJ91" i="11"/>
  <c r="CV45" i="11"/>
  <c r="CV91" i="11" s="1"/>
  <c r="CV136" i="11" s="1"/>
  <c r="CM91" i="11"/>
  <c r="CM129" i="11" s="1"/>
  <c r="CH129" i="11"/>
  <c r="CH143" i="11" s="1"/>
  <c r="CE129" i="11"/>
  <c r="CE143" i="11" s="1"/>
  <c r="CD129" i="11"/>
  <c r="BY129" i="11"/>
  <c r="BY143" i="11" s="1"/>
  <c r="BW129" i="11"/>
  <c r="BW143" i="11" s="1"/>
  <c r="BT129" i="11"/>
  <c r="BT143" i="11" s="1"/>
  <c r="BJ129" i="11"/>
  <c r="BJ143" i="11" s="1"/>
  <c r="BC129" i="11"/>
  <c r="BC143" i="11" s="1"/>
  <c r="AT129" i="11"/>
  <c r="AT143" i="11" s="1"/>
  <c r="AK129" i="11"/>
  <c r="AA129" i="11"/>
  <c r="AA143" i="11" s="1"/>
  <c r="V129" i="11"/>
  <c r="V143" i="11" s="1"/>
  <c r="S129" i="11"/>
  <c r="R129" i="11"/>
  <c r="R143" i="11" s="1"/>
  <c r="Q129" i="11"/>
  <c r="Q143" i="11" s="1"/>
  <c r="P129" i="11"/>
  <c r="DG90" i="11"/>
  <c r="DI90" i="11"/>
  <c r="DI128" i="11" s="1"/>
  <c r="DJ90" i="11"/>
  <c r="DA128" i="11"/>
  <c r="DA142" i="11" s="1"/>
  <c r="CN83" i="11"/>
  <c r="CN128" i="11" s="1"/>
  <c r="CM90" i="11"/>
  <c r="CM135" i="11" s="1"/>
  <c r="CI128" i="11"/>
  <c r="CI142" i="11" s="1"/>
  <c r="BZ128" i="11"/>
  <c r="BZ142" i="11" s="1"/>
  <c r="BX128" i="11"/>
  <c r="BX142" i="11" s="1"/>
  <c r="BT128" i="11"/>
  <c r="BJ128" i="11"/>
  <c r="BJ142" i="11" s="1"/>
  <c r="BD128" i="11"/>
  <c r="BD142" i="11" s="1"/>
  <c r="AS128" i="11"/>
  <c r="AS142" i="11" s="1"/>
  <c r="AL128" i="11"/>
  <c r="AL142" i="11" s="1"/>
  <c r="AK128" i="11"/>
  <c r="AK142" i="11" s="1"/>
  <c r="AG128" i="11"/>
  <c r="AG142" i="11" s="1"/>
  <c r="W128" i="11"/>
  <c r="W142" i="11" s="1"/>
  <c r="N128" i="11"/>
  <c r="N142" i="11" s="1"/>
  <c r="DJ82" i="11"/>
  <c r="CY35" i="11"/>
  <c r="CY82" i="11" s="1"/>
  <c r="CY127" i="11" s="1"/>
  <c r="CZ82" i="11"/>
  <c r="CZ127" i="11" s="1"/>
  <c r="CZ141" i="11" s="1"/>
  <c r="CS35" i="11"/>
  <c r="AJ127" i="11"/>
  <c r="AJ141" i="11" s="1"/>
  <c r="AI127" i="11"/>
  <c r="AI141" i="11" s="1"/>
  <c r="AG127" i="11"/>
  <c r="AG141" i="11" s="1"/>
  <c r="X127" i="11"/>
  <c r="X141" i="11" s="1"/>
  <c r="G3" i="8"/>
  <c r="B4" i="8"/>
  <c r="G4" i="8"/>
  <c r="C12" i="8"/>
  <c r="C14" i="8"/>
  <c r="C20" i="8"/>
  <c r="F20" i="8"/>
  <c r="C22" i="8"/>
  <c r="H22" i="8"/>
  <c r="C23" i="8"/>
  <c r="B25" i="8"/>
  <c r="B28" i="8"/>
  <c r="H28" i="8"/>
  <c r="C29" i="8"/>
  <c r="F29" i="8"/>
  <c r="C30" i="8"/>
  <c r="G35" i="8"/>
  <c r="G36" i="8"/>
  <c r="B45" i="8"/>
  <c r="B49" i="8"/>
  <c r="B16" i="8"/>
  <c r="B18" i="8"/>
  <c r="B20" i="8"/>
  <c r="B22" i="8"/>
  <c r="B30" i="8"/>
  <c r="B32" i="8"/>
  <c r="B40" i="8"/>
  <c r="B42" i="8"/>
  <c r="B44" i="8"/>
  <c r="B48" i="8"/>
  <c r="B52" i="8"/>
  <c r="B56" i="8"/>
  <c r="B60" i="8"/>
  <c r="C3" i="8"/>
  <c r="F9" i="8"/>
  <c r="F17" i="8"/>
  <c r="H17" i="8"/>
  <c r="G18" i="8"/>
  <c r="H31" i="8"/>
  <c r="G32" i="8"/>
  <c r="E34" i="8"/>
  <c r="C35" i="8"/>
  <c r="E39" i="8"/>
  <c r="H41" i="8"/>
  <c r="G42" i="8"/>
  <c r="D22" i="8"/>
  <c r="D14" i="8"/>
  <c r="D38" i="8"/>
  <c r="F3" i="8"/>
  <c r="H3" i="8"/>
  <c r="F4" i="8"/>
  <c r="C6" i="8"/>
  <c r="E7" i="8"/>
  <c r="H12" i="8"/>
  <c r="E20" i="8"/>
  <c r="G20" i="8"/>
  <c r="E22" i="8"/>
  <c r="E23" i="8"/>
  <c r="C28" i="8"/>
  <c r="E29" i="8"/>
  <c r="E30" i="8"/>
  <c r="F35" i="8"/>
  <c r="H35" i="8"/>
  <c r="F36" i="8"/>
  <c r="B46" i="8"/>
  <c r="B50" i="8"/>
  <c r="B11" i="8"/>
  <c r="B13" i="8"/>
  <c r="B35" i="8"/>
  <c r="B37" i="8"/>
  <c r="E3" i="8"/>
  <c r="E4" i="8"/>
  <c r="C15" i="8"/>
  <c r="G17" i="8"/>
  <c r="H19" i="8"/>
  <c r="H21" i="8"/>
  <c r="G22" i="8"/>
  <c r="H29" i="8"/>
  <c r="G30" i="8"/>
  <c r="G31" i="8"/>
  <c r="E35" i="8"/>
  <c r="E36" i="8"/>
  <c r="C37" i="8"/>
  <c r="C39" i="8"/>
  <c r="H43" i="8"/>
  <c r="D19" i="8"/>
  <c r="D26" i="8"/>
  <c r="D41" i="8"/>
  <c r="D29" i="8"/>
  <c r="DE66" i="1"/>
  <c r="CZ70" i="1"/>
  <c r="AA63" i="1"/>
  <c r="Z63" i="1"/>
  <c r="X63" i="1"/>
  <c r="K69" i="1"/>
  <c r="DE67" i="1"/>
  <c r="F63" i="1"/>
  <c r="C65" i="1"/>
  <c r="H66" i="1"/>
  <c r="H67" i="1"/>
  <c r="E68" i="1"/>
  <c r="E72" i="1"/>
  <c r="J15" i="1"/>
  <c r="CZ28" i="1"/>
  <c r="CZ42" i="1" s="1"/>
  <c r="CX27" i="1"/>
  <c r="CX41" i="1" s="1"/>
  <c r="CQ26" i="1"/>
  <c r="CQ40" i="1" s="1"/>
  <c r="DH25" i="1"/>
  <c r="DH39" i="1" s="1"/>
  <c r="D65" i="1"/>
  <c r="CF63" i="1"/>
  <c r="BQ63" i="1"/>
  <c r="AY63" i="1"/>
  <c r="K22" i="1"/>
  <c r="K36" i="1" s="1"/>
  <c r="BD352" i="9"/>
  <c r="BF387" i="9"/>
  <c r="X464" i="9"/>
  <c r="X444" i="9"/>
  <c r="J382" i="9"/>
  <c r="BK382" i="9"/>
  <c r="AY389" i="9"/>
  <c r="J346" i="9"/>
  <c r="J386" i="9" s="1"/>
  <c r="H351" i="9"/>
  <c r="H391" i="9" s="1"/>
  <c r="H365" i="9"/>
  <c r="H385" i="9" s="1"/>
  <c r="BB278" i="9"/>
  <c r="BC186" i="9"/>
  <c r="BC349" i="9" s="1"/>
  <c r="BC181" i="9"/>
  <c r="BC344" i="9" s="1"/>
  <c r="BC183" i="9"/>
  <c r="BC346" i="9" s="1"/>
  <c r="BC386" i="9" s="1"/>
  <c r="BC185" i="9"/>
  <c r="BC348" i="9" s="1"/>
  <c r="BC388" i="9" s="1"/>
  <c r="BA217" i="9"/>
  <c r="BA360" i="9" s="1"/>
  <c r="BA219" i="9"/>
  <c r="BA224" i="9"/>
  <c r="BA220" i="9"/>
  <c r="BA225" i="9"/>
  <c r="BA368" i="9" s="1"/>
  <c r="AT454" i="9"/>
  <c r="AN423" i="9"/>
  <c r="AN426" i="9"/>
  <c r="AN433" i="9"/>
  <c r="AO440" i="9"/>
  <c r="AO455" i="9"/>
  <c r="AO451" i="9"/>
  <c r="BF443" i="9"/>
  <c r="BF442" i="9"/>
  <c r="AN447" i="9"/>
  <c r="AF456" i="9"/>
  <c r="Z452" i="9"/>
  <c r="AU462" i="9"/>
  <c r="AN462" i="9"/>
  <c r="AG468" i="9"/>
  <c r="AE434" i="9"/>
  <c r="X425" i="9"/>
  <c r="BF471" i="9"/>
  <c r="AS433" i="9"/>
  <c r="AS424" i="9"/>
  <c r="AS405" i="9"/>
  <c r="O385" i="9"/>
  <c r="AI383" i="9"/>
  <c r="Z386" i="9"/>
  <c r="E380" i="9"/>
  <c r="F386" i="9"/>
  <c r="F390" i="9"/>
  <c r="J72" i="9"/>
  <c r="J239" i="9" s="1"/>
  <c r="G249" i="9"/>
  <c r="G251" i="9"/>
  <c r="C401" i="9"/>
  <c r="G244" i="9"/>
  <c r="F411" i="9"/>
  <c r="E424" i="9"/>
  <c r="B431" i="9"/>
  <c r="B433" i="9"/>
  <c r="C461" i="9"/>
  <c r="D462" i="9"/>
  <c r="D463" i="9"/>
  <c r="C446" i="9"/>
  <c r="C468" i="9"/>
  <c r="C469" i="9"/>
  <c r="D469" i="9"/>
  <c r="D470" i="9"/>
  <c r="D452" i="9"/>
  <c r="D473" i="9"/>
  <c r="D474" i="9"/>
  <c r="D476" i="9"/>
  <c r="B379" i="9"/>
  <c r="C390" i="9"/>
  <c r="G388" i="9"/>
  <c r="E384" i="9"/>
  <c r="G353" i="9"/>
  <c r="F345" i="9"/>
  <c r="E342" i="9"/>
  <c r="E382" i="9" s="1"/>
  <c r="F376" i="9"/>
  <c r="F396" i="9" s="1"/>
  <c r="G373" i="9"/>
  <c r="C371" i="9"/>
  <c r="C391" i="9" s="1"/>
  <c r="E368" i="9"/>
  <c r="F365" i="9"/>
  <c r="D364" i="9"/>
  <c r="D384" i="9" s="1"/>
  <c r="E361" i="9"/>
  <c r="N396" i="9"/>
  <c r="AS392" i="9"/>
  <c r="AK391" i="9"/>
  <c r="BL389" i="9"/>
  <c r="AO382" i="9"/>
  <c r="AB382" i="9"/>
  <c r="L382" i="9"/>
  <c r="O436" i="9"/>
  <c r="S393" i="9"/>
  <c r="O393" i="9"/>
  <c r="BO310" i="9"/>
  <c r="BO453" i="9" s="1"/>
  <c r="BO312" i="9"/>
  <c r="BO309" i="9"/>
  <c r="BB177" i="9"/>
  <c r="BB187" i="9"/>
  <c r="BB184" i="9"/>
  <c r="BB189" i="9"/>
  <c r="BB220" i="9"/>
  <c r="BB216" i="9"/>
  <c r="AK445" i="9"/>
  <c r="AR450" i="9"/>
  <c r="AY390" i="9"/>
  <c r="AG392" i="9"/>
  <c r="BI381" i="9"/>
  <c r="BI386" i="9"/>
  <c r="BI383" i="9"/>
  <c r="AU474" i="9"/>
  <c r="AU469" i="9"/>
  <c r="AG472" i="9"/>
  <c r="BO395" i="9"/>
  <c r="F440" i="9"/>
  <c r="BG382" i="9"/>
  <c r="M381" i="9"/>
  <c r="H253" i="9"/>
  <c r="D388" i="9"/>
  <c r="F395" i="9"/>
  <c r="F402" i="9"/>
  <c r="E411" i="9"/>
  <c r="B412" i="9"/>
  <c r="C417" i="9"/>
  <c r="E442" i="9"/>
  <c r="D423" i="9"/>
  <c r="E449" i="9"/>
  <c r="E450" i="9"/>
  <c r="B451" i="9"/>
  <c r="E451" i="9"/>
  <c r="F432" i="9"/>
  <c r="B434" i="9"/>
  <c r="E456" i="9"/>
  <c r="C442" i="9"/>
  <c r="D464" i="9"/>
  <c r="B449" i="9"/>
  <c r="B450" i="9"/>
  <c r="C471" i="9"/>
  <c r="C472" i="9"/>
  <c r="B388" i="9"/>
  <c r="E383" i="9"/>
  <c r="B356" i="9"/>
  <c r="B396" i="9" s="1"/>
  <c r="C355" i="9"/>
  <c r="C395" i="9" s="1"/>
  <c r="G345" i="9"/>
  <c r="C345" i="9"/>
  <c r="D342" i="9"/>
  <c r="D382" i="9" s="1"/>
  <c r="B374" i="9"/>
  <c r="B366" i="9"/>
  <c r="B386" i="9" s="1"/>
  <c r="G376" i="9"/>
  <c r="G396" i="9" s="1"/>
  <c r="D375" i="9"/>
  <c r="D395" i="9" s="1"/>
  <c r="D371" i="9"/>
  <c r="D391" i="9" s="1"/>
  <c r="H369" i="9"/>
  <c r="H389" i="9" s="1"/>
  <c r="F368" i="9"/>
  <c r="C367" i="9"/>
  <c r="C387" i="9" s="1"/>
  <c r="G365" i="9"/>
  <c r="C365" i="9"/>
  <c r="F361" i="9"/>
  <c r="G360" i="9"/>
  <c r="G380" i="9" s="1"/>
  <c r="S396" i="9"/>
  <c r="AC393" i="9"/>
  <c r="Z391" i="9"/>
  <c r="AO390" i="9"/>
  <c r="Q390" i="9"/>
  <c r="AI388" i="9"/>
  <c r="N387" i="9"/>
  <c r="AC386" i="9"/>
  <c r="AE383" i="9"/>
  <c r="AG382" i="9"/>
  <c r="Y382" i="9"/>
  <c r="AG393" i="9"/>
  <c r="W393" i="9"/>
  <c r="AR390" i="9"/>
  <c r="AA387" i="9"/>
  <c r="AI385" i="9"/>
  <c r="AC385" i="9"/>
  <c r="U385" i="9"/>
  <c r="AQ380" i="9"/>
  <c r="X396" i="9"/>
  <c r="R396" i="9"/>
  <c r="AB395" i="9"/>
  <c r="T395" i="9"/>
  <c r="L395" i="9"/>
  <c r="AP394" i="9"/>
  <c r="AH394" i="9"/>
  <c r="AA394" i="9"/>
  <c r="Y394" i="9"/>
  <c r="R394" i="9"/>
  <c r="AQ392" i="9"/>
  <c r="Z392" i="9"/>
  <c r="AM389" i="9"/>
  <c r="AK389" i="9"/>
  <c r="AI389" i="9"/>
  <c r="AC389" i="9"/>
  <c r="X388" i="9"/>
  <c r="P388" i="9"/>
  <c r="AK387" i="9"/>
  <c r="L387" i="9"/>
  <c r="Y383" i="9"/>
  <c r="W383" i="9"/>
  <c r="O383" i="9"/>
  <c r="AQ382" i="9"/>
  <c r="M382" i="9"/>
  <c r="Y381" i="9"/>
  <c r="W380" i="9"/>
  <c r="O380" i="9"/>
  <c r="AR379" i="9"/>
  <c r="AP379" i="9"/>
  <c r="AD379" i="9"/>
  <c r="AB379" i="9"/>
  <c r="K460" i="9"/>
  <c r="K465" i="9"/>
  <c r="K470" i="9"/>
  <c r="K472" i="9"/>
  <c r="L477" i="9"/>
  <c r="L474" i="9"/>
  <c r="L473" i="9"/>
  <c r="N470" i="9"/>
  <c r="Y457" i="9"/>
  <c r="P477" i="9"/>
  <c r="AJ476" i="9"/>
  <c r="U476" i="9"/>
  <c r="AC454" i="9"/>
  <c r="P474" i="9"/>
  <c r="AR453" i="9"/>
  <c r="AM473" i="9"/>
  <c r="W449" i="9"/>
  <c r="BH467" i="9"/>
  <c r="P467" i="9"/>
  <c r="AC466" i="9"/>
  <c r="AU445" i="9"/>
  <c r="AP444" i="9"/>
  <c r="AC444" i="9"/>
  <c r="X461" i="9"/>
  <c r="AD473" i="9"/>
  <c r="BK237" i="9"/>
  <c r="BK400" i="9" s="1"/>
  <c r="BK238" i="9"/>
  <c r="BK401" i="9" s="1"/>
  <c r="BM239" i="9"/>
  <c r="BG246" i="9"/>
  <c r="BG409" i="9" s="1"/>
  <c r="BI253" i="9"/>
  <c r="BI416" i="9" s="1"/>
  <c r="BA310" i="9"/>
  <c r="BA453" i="9" s="1"/>
  <c r="BI485" i="9"/>
  <c r="BK485" i="9"/>
  <c r="BD129" i="9"/>
  <c r="BO484" i="9"/>
  <c r="BG484" i="9"/>
  <c r="BD103" i="9"/>
  <c r="BD98" i="9"/>
  <c r="BD107" i="9"/>
  <c r="BD50" i="9"/>
  <c r="AW482" i="9"/>
  <c r="J59" i="9"/>
  <c r="J227" i="9" s="1"/>
  <c r="J370" i="9" s="1"/>
  <c r="J390" i="9" s="1"/>
  <c r="BK481" i="9"/>
  <c r="M389" i="9"/>
  <c r="S387" i="9"/>
  <c r="AO385" i="9"/>
  <c r="AF385" i="9"/>
  <c r="X385" i="9"/>
  <c r="M385" i="9"/>
  <c r="AR383" i="9"/>
  <c r="L383" i="9"/>
  <c r="AP380" i="9"/>
  <c r="AR395" i="9"/>
  <c r="AN395" i="9"/>
  <c r="AJ395" i="9"/>
  <c r="AO394" i="9"/>
  <c r="AB394" i="9"/>
  <c r="Z394" i="9"/>
  <c r="S394" i="9"/>
  <c r="U393" i="9"/>
  <c r="AN392" i="9"/>
  <c r="AB392" i="9"/>
  <c r="T392" i="9"/>
  <c r="AH391" i="9"/>
  <c r="AS390" i="9"/>
  <c r="AC390" i="9"/>
  <c r="N390" i="9"/>
  <c r="AG388" i="9"/>
  <c r="AA388" i="9"/>
  <c r="AU387" i="9"/>
  <c r="M387" i="9"/>
  <c r="R383" i="9"/>
  <c r="AC382" i="9"/>
  <c r="AA382" i="9"/>
  <c r="BL381" i="9"/>
  <c r="AO381" i="9"/>
  <c r="AE380" i="9"/>
  <c r="T380" i="9"/>
  <c r="R380" i="9"/>
  <c r="AU379" i="9"/>
  <c r="AM379" i="9"/>
  <c r="L379" i="9"/>
  <c r="AM477" i="9"/>
  <c r="AJ477" i="9"/>
  <c r="U477" i="9"/>
  <c r="AN475" i="9"/>
  <c r="U453" i="9"/>
  <c r="W472" i="9"/>
  <c r="AT471" i="9"/>
  <c r="W471" i="9"/>
  <c r="AJ469" i="9"/>
  <c r="AF469" i="9"/>
  <c r="U448" i="9"/>
  <c r="P446" i="9"/>
  <c r="AV445" i="9"/>
  <c r="BG464" i="9"/>
  <c r="AP462" i="9"/>
  <c r="U461" i="9"/>
  <c r="BI239" i="9"/>
  <c r="BI402" i="9" s="1"/>
  <c r="BK242" i="9"/>
  <c r="BK405" i="9" s="1"/>
  <c r="BO244" i="9"/>
  <c r="BK245" i="9"/>
  <c r="BK408" i="9" s="1"/>
  <c r="AY247" i="9"/>
  <c r="AX248" i="9"/>
  <c r="AX411" i="9" s="1"/>
  <c r="BI249" i="9"/>
  <c r="BI412" i="9" s="1"/>
  <c r="BK250" i="9"/>
  <c r="BK413" i="9" s="1"/>
  <c r="BK251" i="9"/>
  <c r="BK414" i="9" s="1"/>
  <c r="AW254" i="9"/>
  <c r="AW417" i="9" s="1"/>
  <c r="BL486" i="9"/>
  <c r="BG486" i="9"/>
  <c r="BG485" i="9"/>
  <c r="BL485" i="9"/>
  <c r="BL484" i="9"/>
  <c r="BD102" i="9"/>
  <c r="BD96" i="9"/>
  <c r="BD58" i="9"/>
  <c r="BD51" i="9"/>
  <c r="J63" i="9"/>
  <c r="BD37" i="9"/>
  <c r="BI481" i="9"/>
  <c r="BN480" i="9"/>
  <c r="J15" i="9"/>
  <c r="BC137" i="17"/>
  <c r="J137" i="17"/>
  <c r="BD136" i="17"/>
  <c r="BD138" i="17"/>
  <c r="I68" i="2"/>
  <c r="BA57" i="2"/>
  <c r="BA29" i="2"/>
  <c r="BA43" i="2" s="1"/>
  <c r="BA28" i="2"/>
  <c r="BA42" i="2" s="1"/>
  <c r="AZ56" i="2"/>
  <c r="AZ28" i="2"/>
  <c r="AZ42" i="2" s="1"/>
  <c r="AZ27" i="2"/>
  <c r="AZ41" i="2" s="1"/>
  <c r="BI69" i="2"/>
  <c r="BI70" i="2"/>
  <c r="BC48" i="2"/>
  <c r="BC62" i="2" s="1"/>
  <c r="BC20" i="2"/>
  <c r="BC34" i="2" s="1"/>
  <c r="H51" i="2"/>
  <c r="H66" i="2" s="1"/>
  <c r="H22" i="2"/>
  <c r="H36" i="2" s="1"/>
  <c r="BL67" i="2"/>
  <c r="BL68" i="2"/>
  <c r="BF65" i="2"/>
  <c r="BJ63" i="2"/>
  <c r="BJ62" i="2"/>
  <c r="AY62" i="2"/>
  <c r="BB19" i="2"/>
  <c r="BB33" i="2" s="1"/>
  <c r="BD25" i="2"/>
  <c r="BD39" i="2" s="1"/>
  <c r="BD21" i="2"/>
  <c r="BD35" i="2" s="1"/>
  <c r="BM63" i="2"/>
  <c r="AW67" i="2"/>
  <c r="BI72" i="2"/>
  <c r="AX62" i="2"/>
  <c r="D63" i="2"/>
  <c r="E64" i="2"/>
  <c r="G50" i="2"/>
  <c r="D67" i="2"/>
  <c r="D70" i="2"/>
  <c r="E71" i="2"/>
  <c r="F73" i="2"/>
  <c r="L62" i="2"/>
  <c r="L63" i="2"/>
  <c r="K66" i="2"/>
  <c r="M67" i="2"/>
  <c r="K71" i="2"/>
  <c r="L72" i="2"/>
  <c r="O63" i="2"/>
  <c r="O72" i="2"/>
  <c r="T62" i="2"/>
  <c r="R64" i="2"/>
  <c r="T70" i="2"/>
  <c r="T72" i="2"/>
  <c r="AM62" i="2"/>
  <c r="AO63" i="2"/>
  <c r="AE65" i="2"/>
  <c r="AG65" i="2"/>
  <c r="AN65" i="2"/>
  <c r="Z66" i="2"/>
  <c r="AF66" i="2"/>
  <c r="AA67" i="2"/>
  <c r="V69" i="2"/>
  <c r="AN71" i="2"/>
  <c r="AR71" i="2"/>
  <c r="U72" i="2"/>
  <c r="X73" i="2"/>
  <c r="AB73" i="2"/>
  <c r="AD73" i="2"/>
  <c r="BK72" i="2"/>
  <c r="BJ70" i="2"/>
  <c r="BN19" i="2"/>
  <c r="BN33" i="2" s="1"/>
  <c r="BL62" i="2"/>
  <c r="BG62" i="2"/>
  <c r="H64" i="2"/>
  <c r="BH69" i="2"/>
  <c r="AZ65" i="2"/>
  <c r="BA65" i="2"/>
  <c r="I66" i="2"/>
  <c r="BA73" i="2"/>
  <c r="H68" i="2"/>
  <c r="H29" i="2"/>
  <c r="H43" i="2" s="1"/>
  <c r="J53" i="2"/>
  <c r="BO63" i="2"/>
  <c r="BE68" i="2"/>
  <c r="BF73" i="2"/>
  <c r="BC19" i="2"/>
  <c r="BC33" i="2" s="1"/>
  <c r="AX70" i="2"/>
  <c r="F65" i="2"/>
  <c r="D66" i="2"/>
  <c r="F71" i="2"/>
  <c r="K62" i="2"/>
  <c r="K63" i="2"/>
  <c r="N65" i="2"/>
  <c r="N67" i="2"/>
  <c r="N70" i="2"/>
  <c r="AA62" i="2"/>
  <c r="V63" i="2"/>
  <c r="Z63" i="2"/>
  <c r="AF63" i="2"/>
  <c r="AN63" i="2"/>
  <c r="AD64" i="2"/>
  <c r="AT65" i="2"/>
  <c r="AG66" i="2"/>
  <c r="Z67" i="2"/>
  <c r="AF67" i="2"/>
  <c r="AK67" i="2"/>
  <c r="AQ67" i="2"/>
  <c r="AP68" i="2"/>
  <c r="AR68" i="2"/>
  <c r="AK69" i="2"/>
  <c r="AU69" i="2"/>
  <c r="AH70" i="2"/>
  <c r="AJ70" i="2"/>
  <c r="AS71" i="2"/>
  <c r="AU71" i="2"/>
  <c r="AD72" i="2"/>
  <c r="AI72" i="2"/>
  <c r="AP72" i="2"/>
  <c r="BG71" i="2"/>
  <c r="BF70" i="2"/>
  <c r="BO64" i="2"/>
  <c r="BF62" i="2"/>
  <c r="BI73" i="2"/>
  <c r="J71" i="2"/>
  <c r="J72" i="2"/>
  <c r="BA68" i="2"/>
  <c r="BA69" i="2"/>
  <c r="H67" i="2"/>
  <c r="J63" i="2"/>
  <c r="J70" i="2"/>
  <c r="BD62" i="2"/>
  <c r="H370" i="9"/>
  <c r="H350" i="9"/>
  <c r="H390" i="9" s="1"/>
  <c r="J441" i="10"/>
  <c r="J127" i="11"/>
  <c r="E62" i="5"/>
  <c r="G62" i="5" s="1"/>
  <c r="C66" i="5"/>
  <c r="BA64" i="2"/>
  <c r="I383" i="9"/>
  <c r="G31" i="5"/>
  <c r="J416" i="10"/>
  <c r="J137" i="11"/>
  <c r="L77" i="11"/>
  <c r="L75" i="11"/>
  <c r="L57" i="1"/>
  <c r="L28" i="1"/>
  <c r="L42" i="1" s="1"/>
  <c r="BB56" i="2"/>
  <c r="BB70" i="2" s="1"/>
  <c r="BB22" i="2"/>
  <c r="BB36" i="2" s="1"/>
  <c r="BB50" i="2"/>
  <c r="AW69" i="2"/>
  <c r="BA25" i="2"/>
  <c r="BA39" i="2" s="1"/>
  <c r="BD26" i="2"/>
  <c r="BD40" i="2" s="1"/>
  <c r="H24" i="2"/>
  <c r="H38" i="2" s="1"/>
  <c r="H23" i="2"/>
  <c r="H37" i="2" s="1"/>
  <c r="BD54" i="2"/>
  <c r="BD19" i="2"/>
  <c r="BD33" i="2" s="1"/>
  <c r="AZ24" i="2"/>
  <c r="AZ38" i="2" s="1"/>
  <c r="BH65" i="2"/>
  <c r="BC59" i="2"/>
  <c r="BC73" i="2" s="1"/>
  <c r="AZ48" i="2"/>
  <c r="AZ20" i="2"/>
  <c r="AZ34" i="2" s="1"/>
  <c r="BC55" i="2"/>
  <c r="BA26" i="2"/>
  <c r="BA40" i="2" s="1"/>
  <c r="H58" i="2"/>
  <c r="H72" i="2" s="1"/>
  <c r="H55" i="2"/>
  <c r="BB21" i="2"/>
  <c r="BB35" i="2" s="1"/>
  <c r="E67" i="12"/>
  <c r="I70" i="12"/>
  <c r="I68" i="12"/>
  <c r="E72" i="12"/>
  <c r="I72" i="12"/>
  <c r="I66" i="12"/>
  <c r="BO70" i="2"/>
  <c r="H25" i="2"/>
  <c r="H39" i="2" s="1"/>
  <c r="I65" i="2"/>
  <c r="M66" i="12"/>
  <c r="N66" i="12" s="1"/>
  <c r="M73" i="12"/>
  <c r="E65" i="12"/>
  <c r="CU183" i="10"/>
  <c r="CU181" i="10"/>
  <c r="CU186" i="10"/>
  <c r="CU191" i="10"/>
  <c r="CU180" i="10"/>
  <c r="BL477" i="9"/>
  <c r="J203" i="10"/>
  <c r="J206" i="10"/>
  <c r="J200" i="10"/>
  <c r="J210" i="10"/>
  <c r="J211" i="10"/>
  <c r="J213" i="10"/>
  <c r="J204" i="10"/>
  <c r="J212" i="10"/>
  <c r="BN476" i="9"/>
  <c r="J367" i="9"/>
  <c r="CU192" i="10"/>
  <c r="CU196" i="10"/>
  <c r="BL452" i="9"/>
  <c r="CU184" i="10"/>
  <c r="CT193" i="10"/>
  <c r="AZ360" i="9"/>
  <c r="BI391" i="9"/>
  <c r="AX120" i="11"/>
  <c r="AJ121" i="11"/>
  <c r="I115" i="4"/>
  <c r="I57" i="4"/>
  <c r="I97" i="4" s="1"/>
  <c r="H20" i="4"/>
  <c r="G66" i="4"/>
  <c r="J27" i="4"/>
  <c r="G74" i="4"/>
  <c r="G99" i="4" s="1"/>
  <c r="I136" i="4"/>
  <c r="I135" i="4"/>
  <c r="I78" i="4"/>
  <c r="J43" i="4"/>
  <c r="G89" i="4"/>
  <c r="DG205" i="10"/>
  <c r="DA209" i="10"/>
  <c r="DF187" i="10"/>
  <c r="G352" i="10"/>
  <c r="G392" i="10" s="1"/>
  <c r="DB183" i="10"/>
  <c r="CQ185" i="10"/>
  <c r="CP197" i="10"/>
  <c r="CY230" i="10"/>
  <c r="DD181" i="10"/>
  <c r="CP184" i="10"/>
  <c r="CU223" i="10"/>
  <c r="CU220" i="10"/>
  <c r="AD449" i="9"/>
  <c r="AL449" i="9"/>
  <c r="CU227" i="10"/>
  <c r="AE468" i="9"/>
  <c r="Y430" i="9"/>
  <c r="AG451" i="9"/>
  <c r="AA455" i="9"/>
  <c r="V445" i="9"/>
  <c r="AD476" i="9"/>
  <c r="BJ355" i="9"/>
  <c r="BJ395" i="9" s="1"/>
  <c r="BJ352" i="9"/>
  <c r="BJ392" i="9" s="1"/>
  <c r="AQ420" i="9"/>
  <c r="DA205" i="10"/>
  <c r="DF192" i="10"/>
  <c r="CP193" i="10"/>
  <c r="AN441" i="9"/>
  <c r="BK361" i="9"/>
  <c r="BK381" i="9" s="1"/>
  <c r="AN420" i="9"/>
  <c r="AW409" i="9"/>
  <c r="BH468" i="9"/>
  <c r="AM429" i="9"/>
  <c r="DA207" i="10"/>
  <c r="F464" i="9"/>
  <c r="AZ142" i="4"/>
  <c r="BD137" i="4"/>
  <c r="CV89" i="11"/>
  <c r="M102" i="13"/>
  <c r="N113" i="13"/>
  <c r="R91" i="13"/>
  <c r="DG106" i="11"/>
  <c r="CB107" i="11"/>
  <c r="CB121" i="11" s="1"/>
  <c r="E108" i="11"/>
  <c r="E122" i="11" s="1"/>
  <c r="AX108" i="11"/>
  <c r="AX122" i="11" s="1"/>
  <c r="BN108" i="11"/>
  <c r="BN122" i="11" s="1"/>
  <c r="DC108" i="11"/>
  <c r="DE108" i="11"/>
  <c r="DE122" i="11" s="1"/>
  <c r="AV107" i="11"/>
  <c r="AV121" i="11" s="1"/>
  <c r="CK113" i="11"/>
  <c r="CK120" i="11" s="1"/>
  <c r="DH114" i="11"/>
  <c r="DH121" i="11" s="1"/>
  <c r="H244" i="9"/>
  <c r="F66" i="2"/>
  <c r="D68" i="2"/>
  <c r="N66" i="2"/>
  <c r="K67" i="2"/>
  <c r="M68" i="2"/>
  <c r="R67" i="2"/>
  <c r="V64" i="2"/>
  <c r="Z64" i="2"/>
  <c r="V70" i="2"/>
  <c r="AU70" i="2"/>
  <c r="AS72" i="2"/>
  <c r="BL27" i="2"/>
  <c r="BL41" i="2" s="1"/>
  <c r="Q98" i="4"/>
  <c r="W98" i="4"/>
  <c r="X97" i="4"/>
  <c r="Z97" i="4"/>
  <c r="AG99" i="4"/>
  <c r="AL98" i="4"/>
  <c r="AU96" i="4"/>
  <c r="I68" i="4"/>
  <c r="J31" i="4"/>
  <c r="I86" i="4"/>
  <c r="J574" i="6"/>
  <c r="I51" i="4"/>
  <c r="I50" i="4"/>
  <c r="J11" i="4"/>
  <c r="H11" i="4"/>
  <c r="G58" i="4"/>
  <c r="G105" i="4" s="1"/>
  <c r="I130" i="4"/>
  <c r="I129" i="4"/>
  <c r="I72" i="4"/>
  <c r="I132" i="4"/>
  <c r="I74" i="4"/>
  <c r="I141" i="4"/>
  <c r="I82" i="4"/>
  <c r="I148" i="4"/>
  <c r="I147" i="4"/>
  <c r="I89" i="4"/>
  <c r="G134" i="3"/>
  <c r="G152" i="3"/>
  <c r="AZ114" i="4"/>
  <c r="DG207" i="10"/>
  <c r="CP211" i="10"/>
  <c r="CW209" i="10"/>
  <c r="CP196" i="10"/>
  <c r="CP187" i="10"/>
  <c r="AT441" i="9"/>
  <c r="AD454" i="9"/>
  <c r="AT406" i="9"/>
  <c r="CP192" i="10"/>
  <c r="Z456" i="9"/>
  <c r="DJ71" i="1"/>
  <c r="Y109" i="11"/>
  <c r="Y123" i="11" s="1"/>
  <c r="I58" i="1"/>
  <c r="I72" i="1" s="1"/>
  <c r="E62" i="2"/>
  <c r="J3" i="2"/>
  <c r="J47" i="2" s="1"/>
  <c r="J62" i="2" s="1"/>
  <c r="BH57" i="2"/>
  <c r="BF54" i="2"/>
  <c r="BI30" i="2"/>
  <c r="BI44" i="2" s="1"/>
  <c r="B96" i="4"/>
  <c r="D97" i="4"/>
  <c r="L96" i="4"/>
  <c r="P100" i="4"/>
  <c r="R97" i="4"/>
  <c r="Y96" i="4"/>
  <c r="AB96" i="4"/>
  <c r="AD97" i="4"/>
  <c r="AI100" i="4"/>
  <c r="AL100" i="4"/>
  <c r="AR96" i="4"/>
  <c r="AS100" i="4"/>
  <c r="AT96" i="4"/>
  <c r="J10" i="4"/>
  <c r="CQ72" i="1"/>
  <c r="DI70" i="1"/>
  <c r="DE70" i="1"/>
  <c r="BB247" i="9"/>
  <c r="BB249" i="9"/>
  <c r="BB244" i="9"/>
  <c r="BB250" i="9"/>
  <c r="BB258" i="9"/>
  <c r="BB260" i="9"/>
  <c r="BB262" i="9"/>
  <c r="BB263" i="9"/>
  <c r="BB266" i="9"/>
  <c r="BB267" i="9"/>
  <c r="BB271" i="9"/>
  <c r="BB274" i="9"/>
  <c r="BB257" i="9"/>
  <c r="BB259" i="9"/>
  <c r="BB261" i="9"/>
  <c r="BB264" i="9"/>
  <c r="BB265" i="9"/>
  <c r="BB268" i="9"/>
  <c r="BB269" i="9"/>
  <c r="BB270" i="9"/>
  <c r="BB273" i="9"/>
  <c r="AZ300" i="9"/>
  <c r="AZ309" i="9"/>
  <c r="AZ311" i="9"/>
  <c r="AZ312" i="9"/>
  <c r="AZ302" i="9"/>
  <c r="AZ308" i="9"/>
  <c r="AZ310" i="9"/>
  <c r="AZ313" i="9"/>
  <c r="AZ314" i="9"/>
  <c r="AZ333" i="9"/>
  <c r="AZ329" i="9"/>
  <c r="AZ472" i="9" s="1"/>
  <c r="BF91" i="4"/>
  <c r="BG84" i="4"/>
  <c r="BJ69" i="4"/>
  <c r="BD21" i="4"/>
  <c r="BD15" i="4"/>
  <c r="BD6" i="4"/>
  <c r="BL52" i="4"/>
  <c r="K24" i="1"/>
  <c r="K38" i="1" s="1"/>
  <c r="DI58" i="1"/>
  <c r="DI72" i="1" s="1"/>
  <c r="CS15" i="1"/>
  <c r="CV15" i="1"/>
  <c r="CM58" i="1"/>
  <c r="DH57" i="1"/>
  <c r="CZ57" i="1"/>
  <c r="CV11" i="1"/>
  <c r="CT11" i="1"/>
  <c r="DJ24" i="1"/>
  <c r="DJ38" i="1" s="1"/>
  <c r="DG51" i="1"/>
  <c r="CS7" i="1"/>
  <c r="CM51" i="1"/>
  <c r="CM65" i="1" s="1"/>
  <c r="I581" i="6"/>
  <c r="J581" i="6" s="1"/>
  <c r="B672" i="6"/>
  <c r="C672" i="6"/>
  <c r="C424" i="9"/>
  <c r="AI394" i="9"/>
  <c r="AS393" i="9"/>
  <c r="AL383" i="9"/>
  <c r="AD383" i="9"/>
  <c r="N383" i="9"/>
  <c r="AG381" i="9"/>
  <c r="BB240" i="9"/>
  <c r="BC240" i="9"/>
  <c r="AZ244" i="9"/>
  <c r="AZ407" i="9" s="1"/>
  <c r="BB245" i="9"/>
  <c r="BB246" i="9"/>
  <c r="BA251" i="9"/>
  <c r="C112" i="11"/>
  <c r="C119" i="11" s="1"/>
  <c r="J16" i="3"/>
  <c r="I221" i="3"/>
  <c r="BL258" i="9"/>
  <c r="BL260" i="9"/>
  <c r="BL403" i="9" s="1"/>
  <c r="BL264" i="9"/>
  <c r="BL266" i="9"/>
  <c r="BL270" i="9"/>
  <c r="BL413" i="9" s="1"/>
  <c r="BL271" i="9"/>
  <c r="BL414" i="9" s="1"/>
  <c r="BL272" i="9"/>
  <c r="BL273" i="9"/>
  <c r="BL416" i="9" s="1"/>
  <c r="BL257" i="9"/>
  <c r="BL400" i="9" s="1"/>
  <c r="BL259" i="9"/>
  <c r="BL261" i="9"/>
  <c r="BL404" i="9" s="1"/>
  <c r="BL262" i="9"/>
  <c r="BL263" i="9"/>
  <c r="BL265" i="9"/>
  <c r="BL267" i="9"/>
  <c r="BL410" i="9" s="1"/>
  <c r="BL268" i="9"/>
  <c r="BL411" i="9" s="1"/>
  <c r="BL269" i="9"/>
  <c r="BL412" i="9" s="1"/>
  <c r="BL274" i="9"/>
  <c r="BA250" i="9"/>
  <c r="BA253" i="9"/>
  <c r="BA239" i="9"/>
  <c r="BC247" i="9"/>
  <c r="BD7" i="4"/>
  <c r="C666" i="6"/>
  <c r="C664" i="6"/>
  <c r="BL385" i="9"/>
  <c r="AT383" i="9"/>
  <c r="Z382" i="9"/>
  <c r="Q381" i="9"/>
  <c r="AJ379" i="9"/>
  <c r="X379" i="9"/>
  <c r="T379" i="9"/>
  <c r="BA241" i="9"/>
  <c r="BB241" i="9"/>
  <c r="BC241" i="9"/>
  <c r="AZ242" i="9"/>
  <c r="AZ405" i="9" s="1"/>
  <c r="BB242" i="9"/>
  <c r="BC245" i="9"/>
  <c r="BA246" i="9"/>
  <c r="BB248" i="9"/>
  <c r="BC248" i="9"/>
  <c r="BA254" i="9"/>
  <c r="E387" i="10"/>
  <c r="F392" i="10"/>
  <c r="DH128" i="11"/>
  <c r="DH135" i="11"/>
  <c r="AW239" i="9"/>
  <c r="AW402" i="9" s="1"/>
  <c r="BJ241" i="9"/>
  <c r="BI244" i="9"/>
  <c r="BI407" i="9" s="1"/>
  <c r="BO245" i="9"/>
  <c r="BK248" i="9"/>
  <c r="BK411" i="9" s="1"/>
  <c r="BI252" i="9"/>
  <c r="BI415" i="9" s="1"/>
  <c r="AW253" i="9"/>
  <c r="AW416" i="9" s="1"/>
  <c r="DH197" i="10"/>
  <c r="DJ192" i="10"/>
  <c r="DJ191" i="10"/>
  <c r="DC191" i="10"/>
  <c r="DI190" i="10"/>
  <c r="DI186" i="10"/>
  <c r="CN67" i="11"/>
  <c r="DA131" i="11"/>
  <c r="DG131" i="11"/>
  <c r="DG145" i="11" s="1"/>
  <c r="DJ130" i="11"/>
  <c r="DJ144" i="11" s="1"/>
  <c r="BH143" i="11"/>
  <c r="BE426" i="9"/>
  <c r="B214" i="10"/>
  <c r="B215" i="10"/>
  <c r="B358" i="10" s="1"/>
  <c r="B216" i="10"/>
  <c r="D64" i="12"/>
  <c r="M22" i="12"/>
  <c r="N22" i="12" s="1"/>
  <c r="M21" i="12"/>
  <c r="N21" i="12" s="1"/>
  <c r="D63" i="12"/>
  <c r="M51" i="12"/>
  <c r="N51" i="12" s="1"/>
  <c r="I51" i="12"/>
  <c r="M79" i="12"/>
  <c r="N79" i="12" s="1"/>
  <c r="I79" i="12"/>
  <c r="M121" i="12"/>
  <c r="N121" i="12" s="1"/>
  <c r="I121" i="12"/>
  <c r="I149" i="12"/>
  <c r="M149" i="12"/>
  <c r="N149" i="12" s="1"/>
  <c r="M163" i="12"/>
  <c r="N163" i="12" s="1"/>
  <c r="I163" i="12"/>
  <c r="M191" i="12"/>
  <c r="I191" i="12"/>
  <c r="M205" i="12"/>
  <c r="N205" i="12" s="1"/>
  <c r="I205" i="12"/>
  <c r="M213" i="12"/>
  <c r="N213" i="12" s="1"/>
  <c r="E213" i="12"/>
  <c r="M220" i="12"/>
  <c r="N220" i="12" s="1"/>
  <c r="I220" i="12"/>
  <c r="G83" i="15"/>
  <c r="G46" i="15"/>
  <c r="G79" i="15"/>
  <c r="G42" i="15"/>
  <c r="DB82" i="11"/>
  <c r="DB127" i="11" s="1"/>
  <c r="E17" i="12"/>
  <c r="E16" i="12"/>
  <c r="E15" i="12"/>
  <c r="E14" i="12"/>
  <c r="E12" i="12"/>
  <c r="E11" i="12"/>
  <c r="E10" i="12"/>
  <c r="E9" i="12"/>
  <c r="E8" i="12"/>
  <c r="M7" i="12"/>
  <c r="N7" i="12" s="1"/>
  <c r="E20" i="12"/>
  <c r="E31" i="12"/>
  <c r="E30" i="12"/>
  <c r="E28" i="12"/>
  <c r="E27" i="12"/>
  <c r="M24" i="12"/>
  <c r="N24" i="12" s="1"/>
  <c r="M52" i="12"/>
  <c r="N52" i="12" s="1"/>
  <c r="M53" i="12"/>
  <c r="N53" i="12" s="1"/>
  <c r="M54" i="12"/>
  <c r="N54" i="12" s="1"/>
  <c r="E45" i="12"/>
  <c r="M38" i="12"/>
  <c r="N38" i="12" s="1"/>
  <c r="E36" i="12"/>
  <c r="M35" i="12"/>
  <c r="N35" i="12" s="1"/>
  <c r="E86" i="12"/>
  <c r="E83" i="12"/>
  <c r="E82" i="12"/>
  <c r="E81" i="12"/>
  <c r="M96" i="12"/>
  <c r="N96" i="12" s="1"/>
  <c r="M97" i="12"/>
  <c r="N97" i="12" s="1"/>
  <c r="M98" i="12"/>
  <c r="N98" i="12" s="1"/>
  <c r="M114" i="12"/>
  <c r="N114" i="12" s="1"/>
  <c r="M115" i="12"/>
  <c r="N115" i="12" s="1"/>
  <c r="M122" i="12"/>
  <c r="N122" i="12" s="1"/>
  <c r="M123" i="12"/>
  <c r="M124" i="12"/>
  <c r="N124" i="12" s="1"/>
  <c r="M125" i="12"/>
  <c r="N125" i="12" s="1"/>
  <c r="M126" i="12"/>
  <c r="N126" i="12" s="1"/>
  <c r="M143" i="12"/>
  <c r="N143" i="12" s="1"/>
  <c r="M150" i="12"/>
  <c r="N150" i="12" s="1"/>
  <c r="M154" i="12"/>
  <c r="N154" i="12" s="1"/>
  <c r="M156" i="12"/>
  <c r="N156" i="12" s="1"/>
  <c r="M157" i="12"/>
  <c r="N157" i="12" s="1"/>
  <c r="M164" i="12"/>
  <c r="N164" i="12" s="1"/>
  <c r="M179" i="12"/>
  <c r="N179" i="12" s="1"/>
  <c r="M192" i="12"/>
  <c r="N192" i="12" s="1"/>
  <c r="M193" i="12"/>
  <c r="N193" i="12" s="1"/>
  <c r="M196" i="12"/>
  <c r="N196" i="12" s="1"/>
  <c r="M198" i="12"/>
  <c r="N198" i="12" s="1"/>
  <c r="M199" i="12"/>
  <c r="N199" i="12" s="1"/>
  <c r="M206" i="12"/>
  <c r="N206" i="12" s="1"/>
  <c r="M209" i="12"/>
  <c r="N209" i="12" s="1"/>
  <c r="M210" i="12"/>
  <c r="N210" i="12" s="1"/>
  <c r="M93" i="12"/>
  <c r="N93" i="12" s="1"/>
  <c r="I93" i="12"/>
  <c r="M107" i="12"/>
  <c r="I107" i="12"/>
  <c r="M135" i="12"/>
  <c r="N135" i="12" s="1"/>
  <c r="I135" i="12"/>
  <c r="M177" i="12"/>
  <c r="N177" i="12" s="1"/>
  <c r="I177" i="12"/>
  <c r="M212" i="12"/>
  <c r="N212" i="12" s="1"/>
  <c r="E212" i="12"/>
  <c r="M219" i="12"/>
  <c r="N219" i="12" s="1"/>
  <c r="I219" i="12"/>
  <c r="E219" i="12"/>
  <c r="CV49" i="1"/>
  <c r="G52" i="15"/>
  <c r="G91" i="15"/>
  <c r="G54" i="15"/>
  <c r="Q89" i="15"/>
  <c r="Q52" i="15"/>
  <c r="Q91" i="15"/>
  <c r="Q54" i="15"/>
  <c r="CW55" i="11"/>
  <c r="CU55" i="11"/>
  <c r="CS54" i="11"/>
  <c r="CT52" i="11"/>
  <c r="CX39" i="11"/>
  <c r="CX86" i="11" s="1"/>
  <c r="CX131" i="11" s="1"/>
  <c r="CX46" i="11"/>
  <c r="CV46" i="11"/>
  <c r="CS38" i="11"/>
  <c r="CX37" i="11"/>
  <c r="CX84" i="11" s="1"/>
  <c r="CX129" i="11" s="1"/>
  <c r="CV37" i="11"/>
  <c r="CV84" i="11" s="1"/>
  <c r="M5" i="12"/>
  <c r="N5" i="12" s="1"/>
  <c r="M56" i="12"/>
  <c r="N56" i="12" s="1"/>
  <c r="M58" i="12"/>
  <c r="N58" i="12" s="1"/>
  <c r="M59" i="12"/>
  <c r="N59" i="12" s="1"/>
  <c r="M80" i="12"/>
  <c r="N80" i="12" s="1"/>
  <c r="M94" i="12"/>
  <c r="N94" i="12" s="1"/>
  <c r="E96" i="12"/>
  <c r="E97" i="12"/>
  <c r="E98" i="12"/>
  <c r="M100" i="12"/>
  <c r="N100" i="12" s="1"/>
  <c r="M101" i="12"/>
  <c r="N101" i="12" s="1"/>
  <c r="M108" i="12"/>
  <c r="N108" i="12" s="1"/>
  <c r="M109" i="12"/>
  <c r="N109" i="12" s="1"/>
  <c r="M110" i="12"/>
  <c r="N110" i="12" s="1"/>
  <c r="M111" i="12"/>
  <c r="N111" i="12" s="1"/>
  <c r="E114" i="12"/>
  <c r="E115" i="12"/>
  <c r="E121" i="12"/>
  <c r="E122" i="12"/>
  <c r="E123" i="12"/>
  <c r="E124" i="12"/>
  <c r="E125" i="12"/>
  <c r="E126" i="12"/>
  <c r="M128" i="12"/>
  <c r="N128" i="12" s="1"/>
  <c r="M129" i="12"/>
  <c r="N129" i="12" s="1"/>
  <c r="M136" i="12"/>
  <c r="M137" i="12"/>
  <c r="M138" i="12"/>
  <c r="N138" i="12" s="1"/>
  <c r="M139" i="12"/>
  <c r="N139" i="12" s="1"/>
  <c r="M140" i="12"/>
  <c r="N140" i="12" s="1"/>
  <c r="E143" i="12"/>
  <c r="E149" i="12"/>
  <c r="E150" i="12"/>
  <c r="M151" i="12"/>
  <c r="M152" i="12"/>
  <c r="N152" i="12" s="1"/>
  <c r="E154" i="12"/>
  <c r="E156" i="12"/>
  <c r="E157" i="12"/>
  <c r="E163" i="12"/>
  <c r="I165" i="12"/>
  <c r="M165" i="12"/>
  <c r="N165" i="12" s="1"/>
  <c r="M166" i="12"/>
  <c r="N166" i="12" s="1"/>
  <c r="M167" i="12"/>
  <c r="N167" i="12" s="1"/>
  <c r="M168" i="12"/>
  <c r="N168" i="12" s="1"/>
  <c r="M170" i="12"/>
  <c r="N170" i="12" s="1"/>
  <c r="M171" i="12"/>
  <c r="N171" i="12" s="1"/>
  <c r="I180" i="12"/>
  <c r="M180" i="12"/>
  <c r="N180" i="12" s="1"/>
  <c r="M181" i="12"/>
  <c r="N181" i="12" s="1"/>
  <c r="M182" i="12"/>
  <c r="N182" i="12" s="1"/>
  <c r="M184" i="12"/>
  <c r="N184" i="12" s="1"/>
  <c r="M185" i="12"/>
  <c r="N185" i="12" s="1"/>
  <c r="E192" i="12"/>
  <c r="I193" i="12"/>
  <c r="M194" i="12"/>
  <c r="N194" i="12" s="1"/>
  <c r="E195" i="12"/>
  <c r="E196" i="12"/>
  <c r="I198" i="12"/>
  <c r="E199" i="12"/>
  <c r="E205" i="12"/>
  <c r="E206" i="12"/>
  <c r="M207" i="12"/>
  <c r="N207" i="12" s="1"/>
  <c r="I209" i="12"/>
  <c r="E209" i="12"/>
  <c r="E210" i="12"/>
  <c r="N137" i="12"/>
  <c r="M91" i="12"/>
  <c r="N91" i="12" s="1"/>
  <c r="I91" i="12"/>
  <c r="I92" i="12"/>
  <c r="M92" i="12"/>
  <c r="N92" i="12" s="1"/>
  <c r="E91" i="12"/>
  <c r="E106" i="12"/>
  <c r="I106" i="12"/>
  <c r="E190" i="12"/>
  <c r="I190" i="12"/>
  <c r="I204" i="12"/>
  <c r="M204" i="12"/>
  <c r="N204" i="12" s="1"/>
  <c r="E204" i="12"/>
  <c r="M221" i="12"/>
  <c r="N221" i="12" s="1"/>
  <c r="M223" i="12"/>
  <c r="M224" i="12"/>
  <c r="N224" i="12" s="1"/>
  <c r="I226" i="12"/>
  <c r="E227" i="12"/>
  <c r="E234" i="12"/>
  <c r="M235" i="12"/>
  <c r="N235" i="12" s="1"/>
  <c r="M236" i="12"/>
  <c r="N236" i="12" s="1"/>
  <c r="E238" i="12"/>
  <c r="M240" i="12"/>
  <c r="N240" i="12" s="1"/>
  <c r="M241" i="12"/>
  <c r="N241" i="12" s="1"/>
  <c r="G73" i="12"/>
  <c r="G67" i="12"/>
  <c r="K66" i="12"/>
  <c r="L73" i="12"/>
  <c r="L68" i="12"/>
  <c r="H66" i="12"/>
  <c r="J46" i="4"/>
  <c r="J151" i="4" s="1"/>
  <c r="K50" i="1"/>
  <c r="H11" i="15"/>
  <c r="H12" i="15"/>
  <c r="H13" i="15"/>
  <c r="H14" i="15"/>
  <c r="H15" i="15"/>
  <c r="H16" i="15"/>
  <c r="H17" i="15"/>
  <c r="H18" i="15"/>
  <c r="H19" i="15"/>
  <c r="R11" i="15"/>
  <c r="R15" i="15"/>
  <c r="R19" i="15"/>
  <c r="R10" i="15"/>
  <c r="R9" i="15"/>
  <c r="R8" i="15"/>
  <c r="R7" i="15"/>
  <c r="R62" i="15" s="1"/>
  <c r="H10" i="15"/>
  <c r="H9" i="15"/>
  <c r="H8" i="15"/>
  <c r="H7" i="15"/>
  <c r="H6" i="15"/>
  <c r="H5" i="15"/>
  <c r="H4" i="15"/>
  <c r="H3" i="15"/>
  <c r="H58" i="15" s="1"/>
  <c r="G22" i="15"/>
  <c r="E77" i="15"/>
  <c r="C77" i="15"/>
  <c r="G37" i="15"/>
  <c r="G35" i="15"/>
  <c r="G33" i="15"/>
  <c r="G31" i="15"/>
  <c r="G29" i="15"/>
  <c r="G27" i="15"/>
  <c r="G25" i="15"/>
  <c r="G23" i="15"/>
  <c r="P92" i="15"/>
  <c r="N92" i="15"/>
  <c r="L92" i="15"/>
  <c r="R35" i="15"/>
  <c r="P90" i="15"/>
  <c r="N90" i="15"/>
  <c r="L90" i="15"/>
  <c r="R34" i="15"/>
  <c r="P88" i="15"/>
  <c r="N88" i="15"/>
  <c r="L88" i="15"/>
  <c r="P86" i="15"/>
  <c r="N86" i="15"/>
  <c r="L86" i="15"/>
  <c r="P84" i="15"/>
  <c r="N84" i="15"/>
  <c r="L84" i="15"/>
  <c r="P82" i="15"/>
  <c r="N82" i="15"/>
  <c r="L82" i="15"/>
  <c r="F55" i="15"/>
  <c r="D55" i="15"/>
  <c r="F54" i="15"/>
  <c r="D54" i="15"/>
  <c r="F53" i="15"/>
  <c r="D53" i="15"/>
  <c r="F52" i="15"/>
  <c r="D52" i="15"/>
  <c r="F51" i="15"/>
  <c r="D51" i="15"/>
  <c r="F50" i="15"/>
  <c r="D50" i="15"/>
  <c r="F49" i="15"/>
  <c r="D49" i="15"/>
  <c r="F48" i="15"/>
  <c r="D48" i="15"/>
  <c r="F47" i="15"/>
  <c r="D47" i="15"/>
  <c r="F46" i="15"/>
  <c r="D46" i="15"/>
  <c r="F45" i="15"/>
  <c r="D45" i="15"/>
  <c r="F44" i="15"/>
  <c r="D44" i="15"/>
  <c r="F43" i="15"/>
  <c r="D43" i="15"/>
  <c r="F42" i="15"/>
  <c r="D42" i="15"/>
  <c r="F41" i="15"/>
  <c r="D41" i="15"/>
  <c r="F40" i="15"/>
  <c r="D40" i="15"/>
  <c r="O55" i="15"/>
  <c r="M55" i="15"/>
  <c r="K55" i="15"/>
  <c r="O54" i="15"/>
  <c r="M54" i="15"/>
  <c r="K54" i="15"/>
  <c r="O53" i="15"/>
  <c r="M53" i="15"/>
  <c r="K53" i="15"/>
  <c r="O52" i="15"/>
  <c r="M52" i="15"/>
  <c r="K52" i="15"/>
  <c r="O51" i="15"/>
  <c r="M51" i="15"/>
  <c r="K51" i="15"/>
  <c r="O50" i="15"/>
  <c r="M50" i="15"/>
  <c r="K50" i="15"/>
  <c r="O49" i="15"/>
  <c r="M49" i="15"/>
  <c r="K49" i="15"/>
  <c r="O48" i="15"/>
  <c r="M48" i="15"/>
  <c r="K48" i="15"/>
  <c r="O47" i="15"/>
  <c r="M47" i="15"/>
  <c r="K47" i="15"/>
  <c r="O46" i="15"/>
  <c r="M46" i="15"/>
  <c r="K46" i="15"/>
  <c r="O45" i="15"/>
  <c r="M45" i="15"/>
  <c r="K45" i="15"/>
  <c r="G73" i="15"/>
  <c r="G71" i="15"/>
  <c r="G69" i="15"/>
  <c r="G67" i="15"/>
  <c r="G65" i="15"/>
  <c r="G63" i="15"/>
  <c r="G61" i="15"/>
  <c r="Q73" i="15"/>
  <c r="Q71" i="15"/>
  <c r="Q69" i="15"/>
  <c r="C90" i="15"/>
  <c r="C86" i="15"/>
  <c r="C82" i="15"/>
  <c r="C78" i="15"/>
  <c r="E92" i="15"/>
  <c r="E88" i="15"/>
  <c r="E84" i="15"/>
  <c r="E80" i="15"/>
  <c r="N91" i="15"/>
  <c r="P89" i="15"/>
  <c r="L89" i="15"/>
  <c r="N87" i="15"/>
  <c r="P85" i="15"/>
  <c r="L85" i="15"/>
  <c r="N83" i="15"/>
  <c r="P81" i="15"/>
  <c r="L81" i="15"/>
  <c r="N9" i="12"/>
  <c r="N39" i="12"/>
  <c r="N95" i="12"/>
  <c r="M106" i="12"/>
  <c r="N106" i="12" s="1"/>
  <c r="N107" i="12"/>
  <c r="M190" i="12"/>
  <c r="N190" i="12" s="1"/>
  <c r="N191" i="12"/>
  <c r="N223" i="12"/>
  <c r="N151" i="12"/>
  <c r="N123" i="12"/>
  <c r="M233" i="12"/>
  <c r="N233" i="12" s="1"/>
  <c r="I233" i="12"/>
  <c r="K65" i="12"/>
  <c r="G65" i="12"/>
  <c r="M231" i="12"/>
  <c r="N231" i="12" s="1"/>
  <c r="I231" i="12"/>
  <c r="E231" i="12"/>
  <c r="E162" i="12"/>
  <c r="I162" i="12"/>
  <c r="G66" i="12"/>
  <c r="H70" i="12"/>
  <c r="Q37" i="15"/>
  <c r="Q35" i="15"/>
  <c r="Q33" i="15"/>
  <c r="Q31" i="15"/>
  <c r="Q30" i="15"/>
  <c r="Q29" i="15"/>
  <c r="Q28" i="15"/>
  <c r="Q27" i="15"/>
  <c r="Q26" i="15"/>
  <c r="O81" i="15"/>
  <c r="M81" i="15"/>
  <c r="K81" i="15"/>
  <c r="C55" i="15"/>
  <c r="E54" i="15"/>
  <c r="C54" i="15"/>
  <c r="E53" i="15"/>
  <c r="E52" i="15"/>
  <c r="C52" i="15"/>
  <c r="C51" i="15"/>
  <c r="E50" i="15"/>
  <c r="C50" i="15"/>
  <c r="E49" i="15"/>
  <c r="E48" i="15"/>
  <c r="C48" i="15"/>
  <c r="C47" i="15"/>
  <c r="E46" i="15"/>
  <c r="C46" i="15"/>
  <c r="E45" i="15"/>
  <c r="E44" i="15"/>
  <c r="C44" i="15"/>
  <c r="C43" i="15"/>
  <c r="E42" i="15"/>
  <c r="C42" i="15"/>
  <c r="E41" i="15"/>
  <c r="E40" i="15"/>
  <c r="P55" i="15"/>
  <c r="N55" i="15"/>
  <c r="L55" i="15"/>
  <c r="P54" i="15"/>
  <c r="L54" i="15"/>
  <c r="P53" i="15"/>
  <c r="N53" i="15"/>
  <c r="L53" i="15"/>
  <c r="N52" i="15"/>
  <c r="P51" i="15"/>
  <c r="N51" i="15"/>
  <c r="L51" i="15"/>
  <c r="P50" i="15"/>
  <c r="L50" i="15"/>
  <c r="P49" i="15"/>
  <c r="N49" i="15"/>
  <c r="L49" i="15"/>
  <c r="N48" i="15"/>
  <c r="P47" i="15"/>
  <c r="N47" i="15"/>
  <c r="L47" i="15"/>
  <c r="P46" i="15"/>
  <c r="L46" i="15"/>
  <c r="P45" i="15"/>
  <c r="N45" i="15"/>
  <c r="L45" i="15"/>
  <c r="N44" i="15"/>
  <c r="I232" i="12"/>
  <c r="H65" i="12"/>
  <c r="N14" i="12"/>
  <c r="N55" i="12"/>
  <c r="M105" i="12"/>
  <c r="I105" i="12"/>
  <c r="E105" i="12"/>
  <c r="M148" i="12"/>
  <c r="N148" i="12" s="1"/>
  <c r="E148" i="12"/>
  <c r="M161" i="12"/>
  <c r="N161" i="12" s="1"/>
  <c r="I161" i="12"/>
  <c r="E161" i="12"/>
  <c r="M189" i="12"/>
  <c r="N189" i="12" s="1"/>
  <c r="I189" i="12"/>
  <c r="E189" i="12"/>
  <c r="M203" i="12"/>
  <c r="N203" i="12" s="1"/>
  <c r="E203" i="12"/>
  <c r="I203" i="12"/>
  <c r="I148" i="12"/>
  <c r="N37" i="12"/>
  <c r="N41" i="12"/>
  <c r="N86" i="12"/>
  <c r="N105" i="12"/>
  <c r="N136" i="12"/>
  <c r="M232" i="12"/>
  <c r="N232" i="12" s="1"/>
  <c r="N237" i="12"/>
  <c r="N153" i="12"/>
  <c r="J93" i="3"/>
  <c r="J173" i="3" s="1"/>
  <c r="J94" i="3"/>
  <c r="J174" i="3" s="1"/>
  <c r="H104" i="17"/>
  <c r="H136" i="17"/>
  <c r="BA137" i="17"/>
  <c r="BA138" i="17"/>
  <c r="BB114" i="17"/>
  <c r="BB137" i="17"/>
  <c r="BB138" i="17"/>
  <c r="AW88" i="17"/>
  <c r="AX89" i="17"/>
  <c r="J138" i="17"/>
  <c r="BC138" i="17"/>
  <c r="BI89" i="17"/>
  <c r="H137" i="17"/>
  <c r="G90" i="17"/>
  <c r="AV90" i="17"/>
  <c r="BL89" i="17"/>
  <c r="AX88" i="17"/>
  <c r="G89" i="17"/>
  <c r="BD137" i="17"/>
  <c r="G88" i="17"/>
  <c r="BN90" i="17"/>
  <c r="AY90" i="17"/>
  <c r="AY91" i="17"/>
  <c r="BO90" i="17"/>
  <c r="BN91" i="17"/>
  <c r="BK90" i="17"/>
  <c r="BO91" i="17"/>
  <c r="BL90" i="17"/>
  <c r="BN89" i="17"/>
  <c r="BO88" i="17"/>
  <c r="BL91" i="17"/>
  <c r="AY89" i="17"/>
  <c r="BK88" i="17"/>
  <c r="BK91" i="17"/>
  <c r="BO89" i="17"/>
  <c r="BK89" i="17"/>
  <c r="BM90" i="17"/>
  <c r="BM88" i="17"/>
  <c r="BM91" i="17"/>
  <c r="BN88" i="17"/>
  <c r="BM89" i="17"/>
  <c r="BL88" i="17"/>
  <c r="AY88" i="17"/>
  <c r="AX90" i="17"/>
  <c r="BJ90" i="17"/>
  <c r="BJ89" i="17"/>
  <c r="BJ88" i="17"/>
  <c r="AW90" i="17"/>
  <c r="BF89" i="17"/>
  <c r="BE89" i="17"/>
  <c r="AW89" i="17"/>
  <c r="BE88" i="17"/>
  <c r="BE91" i="17"/>
  <c r="AW91" i="17"/>
  <c r="BF88" i="17"/>
  <c r="BF91" i="17"/>
  <c r="BF90" i="17"/>
  <c r="BE90" i="17"/>
  <c r="BG91" i="17"/>
  <c r="I90" i="17"/>
  <c r="BG89" i="17"/>
  <c r="AV91" i="17"/>
  <c r="BG88" i="17"/>
  <c r="BI91" i="17"/>
  <c r="BH91" i="17"/>
  <c r="AV88" i="17"/>
  <c r="I88" i="17"/>
  <c r="BH90" i="17"/>
  <c r="BI88" i="17"/>
  <c r="AV89" i="17"/>
  <c r="BH89" i="17"/>
  <c r="I89" i="17"/>
  <c r="BH88" i="17"/>
  <c r="BI90" i="17"/>
  <c r="BG90" i="17"/>
  <c r="BB103" i="17"/>
  <c r="AZ130" i="17"/>
  <c r="BD64" i="17"/>
  <c r="BD65" i="17"/>
  <c r="BB66" i="17"/>
  <c r="BB70" i="17"/>
  <c r="BD101" i="17"/>
  <c r="BD113" i="17"/>
  <c r="BB59" i="17"/>
  <c r="BD97" i="17"/>
  <c r="AZ98" i="17"/>
  <c r="H74" i="17"/>
  <c r="BD109" i="17"/>
  <c r="BA76" i="17"/>
  <c r="BD49" i="17"/>
  <c r="AZ62" i="17"/>
  <c r="AZ110" i="17"/>
  <c r="AZ53" i="17"/>
  <c r="BD61" i="17"/>
  <c r="AZ111" i="17"/>
  <c r="BA115" i="17"/>
  <c r="H108" i="17"/>
  <c r="BD108" i="17"/>
  <c r="BD73" i="17"/>
  <c r="BD52" i="17"/>
  <c r="BA96" i="17"/>
  <c r="BA48" i="17"/>
  <c r="BD100" i="17"/>
  <c r="H58" i="17"/>
  <c r="BA59" i="17"/>
  <c r="H102" i="17"/>
  <c r="BD53" i="17"/>
  <c r="BD121" i="17"/>
  <c r="H60" i="17"/>
  <c r="AZ65" i="17"/>
  <c r="H94" i="17"/>
  <c r="BC81" i="17"/>
  <c r="BC129" i="17"/>
  <c r="H113" i="17"/>
  <c r="H65" i="17"/>
  <c r="J105" i="17"/>
  <c r="J57" i="17"/>
  <c r="AZ99" i="17"/>
  <c r="AZ51" i="17"/>
  <c r="AZ116" i="17"/>
  <c r="AZ68" i="17"/>
  <c r="BA110" i="17"/>
  <c r="BA62" i="17"/>
  <c r="AZ104" i="17"/>
  <c r="AZ56" i="17"/>
  <c r="BA113" i="17"/>
  <c r="BA65" i="17"/>
  <c r="BC125" i="17"/>
  <c r="BC77" i="17"/>
  <c r="BA133" i="17"/>
  <c r="BA85" i="17"/>
  <c r="BA79" i="17"/>
  <c r="BB110" i="17"/>
  <c r="BB62" i="17"/>
  <c r="BD122" i="17"/>
  <c r="BD74" i="17"/>
  <c r="J104" i="17"/>
  <c r="J56" i="17"/>
  <c r="BC46" i="17"/>
  <c r="BC94" i="17"/>
  <c r="BC96" i="17"/>
  <c r="BC48" i="17"/>
  <c r="J110" i="17"/>
  <c r="J62" i="17"/>
  <c r="BD104" i="17"/>
  <c r="BD56" i="17"/>
  <c r="BD60" i="17"/>
  <c r="BD116" i="17"/>
  <c r="BD68" i="17"/>
  <c r="AZ117" i="17"/>
  <c r="BC130" i="17"/>
  <c r="BC82" i="17"/>
  <c r="BC127" i="17"/>
  <c r="BC79" i="17"/>
  <c r="BC124" i="17"/>
  <c r="BC76" i="17"/>
  <c r="BC117" i="17"/>
  <c r="BC69" i="17"/>
  <c r="BC113" i="17"/>
  <c r="BC65" i="17"/>
  <c r="H101" i="17"/>
  <c r="H53" i="17"/>
  <c r="BC100" i="17"/>
  <c r="BC52" i="17"/>
  <c r="J94" i="17"/>
  <c r="J46" i="17"/>
  <c r="AZ131" i="17"/>
  <c r="AZ83" i="17"/>
  <c r="BD102" i="17"/>
  <c r="BD54" i="17"/>
  <c r="AZ96" i="17"/>
  <c r="AZ48" i="17"/>
  <c r="BB111" i="17"/>
  <c r="H120" i="17"/>
  <c r="H72" i="17"/>
  <c r="BD112" i="17"/>
  <c r="J103" i="17"/>
  <c r="J55" i="17"/>
  <c r="BB51" i="17"/>
  <c r="AZ133" i="17"/>
  <c r="AZ85" i="17"/>
  <c r="AZ125" i="17"/>
  <c r="AZ77" i="17"/>
  <c r="BD115" i="17"/>
  <c r="BD67" i="17"/>
  <c r="BD50" i="17"/>
  <c r="BD98" i="17"/>
  <c r="BD120" i="17"/>
  <c r="BD72" i="17"/>
  <c r="H107" i="17"/>
  <c r="H59" i="17"/>
  <c r="H99" i="17"/>
  <c r="H51" i="17"/>
  <c r="BC67" i="17"/>
  <c r="H114" i="17"/>
  <c r="BC126" i="17"/>
  <c r="BC78" i="17"/>
  <c r="BC119" i="17"/>
  <c r="BC71" i="17"/>
  <c r="H97" i="17"/>
  <c r="H49" i="17"/>
  <c r="J101" i="17"/>
  <c r="J53" i="17"/>
  <c r="J114" i="17"/>
  <c r="J66" i="17"/>
  <c r="J112" i="17"/>
  <c r="J64" i="17"/>
  <c r="H119" i="17"/>
  <c r="H71" i="17"/>
  <c r="BD114" i="17"/>
  <c r="BD66" i="17"/>
  <c r="J99" i="17"/>
  <c r="J51" i="17"/>
  <c r="J95" i="17"/>
  <c r="J47" i="17"/>
  <c r="J96" i="17"/>
  <c r="J48" i="17"/>
  <c r="BA122" i="17"/>
  <c r="BA74" i="17"/>
  <c r="BD107" i="17"/>
  <c r="BD59" i="17"/>
  <c r="AZ108" i="17"/>
  <c r="AZ60" i="17"/>
  <c r="BD106" i="17"/>
  <c r="BD58" i="17"/>
  <c r="BC122" i="17"/>
  <c r="BC74" i="17"/>
  <c r="H109" i="17"/>
  <c r="H61" i="17"/>
  <c r="BC108" i="17"/>
  <c r="BC60" i="17"/>
  <c r="BC109" i="17"/>
  <c r="BC61" i="17"/>
  <c r="BC106" i="17"/>
  <c r="BC58" i="17"/>
  <c r="BD117" i="17"/>
  <c r="BD69" i="17"/>
  <c r="BC118" i="17"/>
  <c r="BC70" i="17"/>
  <c r="BA109" i="17"/>
  <c r="BA61" i="17"/>
  <c r="BA94" i="17"/>
  <c r="BA46" i="17"/>
  <c r="BA47" i="17"/>
  <c r="BD99" i="17"/>
  <c r="BD51" i="17"/>
  <c r="AZ127" i="17"/>
  <c r="AZ79" i="17"/>
  <c r="BB101" i="17"/>
  <c r="BB53" i="17"/>
  <c r="AZ120" i="17"/>
  <c r="AZ72" i="17"/>
  <c r="BC121" i="17"/>
  <c r="BC73" i="17"/>
  <c r="BC101" i="17"/>
  <c r="BC53" i="17"/>
  <c r="AZ112" i="17"/>
  <c r="AZ64" i="17"/>
  <c r="J120" i="17"/>
  <c r="J72" i="17"/>
  <c r="J123" i="17"/>
  <c r="J75" i="17"/>
  <c r="BA121" i="17"/>
  <c r="BA73" i="17"/>
  <c r="H66" i="17"/>
  <c r="BB109" i="17"/>
  <c r="BB61" i="17"/>
  <c r="BC120" i="17"/>
  <c r="BC72" i="17"/>
  <c r="H121" i="17"/>
  <c r="H73" i="17"/>
  <c r="J113" i="17"/>
  <c r="J65" i="17"/>
  <c r="J98" i="17"/>
  <c r="J50" i="17"/>
  <c r="AZ129" i="17"/>
  <c r="AZ81" i="17"/>
  <c r="BB108" i="17"/>
  <c r="BB60" i="17"/>
  <c r="BA106" i="17"/>
  <c r="BA58" i="17"/>
  <c r="BC98" i="17"/>
  <c r="BC50" i="17"/>
  <c r="BD110" i="17"/>
  <c r="BD62" i="17"/>
  <c r="AZ124" i="17"/>
  <c r="AZ76" i="17"/>
  <c r="BB106" i="17"/>
  <c r="BB58" i="17"/>
  <c r="H100" i="17"/>
  <c r="H52" i="17"/>
  <c r="H111" i="17"/>
  <c r="H63" i="17"/>
  <c r="AZ61" i="17"/>
  <c r="BA125" i="17"/>
  <c r="BA77" i="17"/>
  <c r="BD118" i="17"/>
  <c r="BD70" i="17"/>
  <c r="BA118" i="17"/>
  <c r="BA70" i="17"/>
  <c r="BB102" i="17"/>
  <c r="BB54" i="17"/>
  <c r="BD94" i="17"/>
  <c r="BD46" i="17"/>
  <c r="BA129" i="17"/>
  <c r="BA81" i="17"/>
  <c r="BC102" i="17"/>
  <c r="BC54" i="17"/>
  <c r="BB113" i="17"/>
  <c r="BB65" i="17"/>
  <c r="BC111" i="17"/>
  <c r="BC63" i="17"/>
  <c r="BC103" i="17"/>
  <c r="BC55" i="17"/>
  <c r="BB98" i="17"/>
  <c r="BB50" i="17"/>
  <c r="BC99" i="17"/>
  <c r="BC51" i="17"/>
  <c r="J119" i="17"/>
  <c r="J71" i="17"/>
  <c r="BC110" i="17"/>
  <c r="BC62" i="17"/>
  <c r="H98" i="17"/>
  <c r="BB121" i="17"/>
  <c r="BB73" i="17"/>
  <c r="BD95" i="17"/>
  <c r="BD47" i="17"/>
  <c r="J102" i="17"/>
  <c r="J54" i="17"/>
  <c r="BA126" i="17"/>
  <c r="BA78" i="17"/>
  <c r="BD105" i="17"/>
  <c r="BD57" i="17"/>
  <c r="BA130" i="17"/>
  <c r="BA82" i="17"/>
  <c r="BD123" i="17"/>
  <c r="BD75" i="17"/>
  <c r="BB100" i="17"/>
  <c r="BB52" i="17"/>
  <c r="BC95" i="17"/>
  <c r="BC47" i="17"/>
  <c r="BA102" i="17"/>
  <c r="BA54" i="17"/>
  <c r="BC128" i="17"/>
  <c r="BC80" i="17"/>
  <c r="BA55" i="17"/>
  <c r="H103" i="17"/>
  <c r="H55" i="17"/>
  <c r="AZ123" i="17"/>
  <c r="AZ75" i="17"/>
  <c r="J100" i="17"/>
  <c r="J52" i="17"/>
  <c r="BB122" i="17"/>
  <c r="H112" i="17"/>
  <c r="H64" i="17"/>
  <c r="BA98" i="17"/>
  <c r="BA50" i="17"/>
  <c r="BC131" i="17"/>
  <c r="BC83" i="17"/>
  <c r="BC114" i="17"/>
  <c r="BC66" i="17"/>
  <c r="J118" i="17"/>
  <c r="J70" i="17"/>
  <c r="BC97" i="17"/>
  <c r="BC49" i="17"/>
  <c r="BD103" i="17"/>
  <c r="BD55" i="17"/>
  <c r="BA117" i="17"/>
  <c r="BA69" i="17"/>
  <c r="AZ100" i="17"/>
  <c r="AZ52" i="17"/>
  <c r="BA123" i="17"/>
  <c r="BD111" i="17"/>
  <c r="BD63" i="17"/>
  <c r="BB97" i="17"/>
  <c r="BB49" i="17"/>
  <c r="AZ69" i="17"/>
  <c r="BD48" i="17"/>
  <c r="AZ73" i="17"/>
  <c r="BC104" i="17"/>
  <c r="BC56" i="17"/>
  <c r="J106" i="17"/>
  <c r="J58" i="17"/>
  <c r="H56" i="17"/>
  <c r="AZ97" i="17"/>
  <c r="AZ50" i="17"/>
  <c r="AZ49" i="17"/>
  <c r="BB63" i="17"/>
  <c r="J115" i="17"/>
  <c r="J67" i="17"/>
  <c r="J107" i="17"/>
  <c r="J59" i="17"/>
  <c r="BD96" i="17"/>
  <c r="AZ121" i="17"/>
  <c r="BC132" i="17"/>
  <c r="BC123" i="17"/>
  <c r="BC75" i="17"/>
  <c r="BC116" i="17"/>
  <c r="BC68" i="17"/>
  <c r="BC112" i="17"/>
  <c r="BC64" i="17"/>
  <c r="H117" i="17"/>
  <c r="H69" i="17"/>
  <c r="H105" i="17"/>
  <c r="H57" i="17"/>
  <c r="J121" i="17"/>
  <c r="J73" i="17"/>
  <c r="J117" i="17"/>
  <c r="J69" i="17"/>
  <c r="J109" i="17"/>
  <c r="J61" i="17"/>
  <c r="J97" i="17"/>
  <c r="J49" i="17"/>
  <c r="J122" i="17"/>
  <c r="J74" i="17"/>
  <c r="BC105" i="17"/>
  <c r="BC57" i="17"/>
  <c r="AZ128" i="17"/>
  <c r="AZ80" i="17"/>
  <c r="BD119" i="17"/>
  <c r="BD71" i="17"/>
  <c r="J108" i="17"/>
  <c r="J60" i="17"/>
  <c r="BB105" i="17"/>
  <c r="BB57" i="17"/>
  <c r="BA95" i="17"/>
  <c r="BA63" i="17"/>
  <c r="AZ126" i="17"/>
  <c r="J116" i="17"/>
  <c r="J68" i="17"/>
  <c r="AZ132" i="17"/>
  <c r="AZ84" i="17"/>
  <c r="BC107" i="17"/>
  <c r="BC59" i="17"/>
  <c r="BA57" i="17"/>
  <c r="BA105" i="17"/>
  <c r="AZ95" i="17"/>
  <c r="AZ47" i="17"/>
  <c r="H118" i="17"/>
  <c r="AZ57" i="17"/>
  <c r="H62" i="17"/>
  <c r="BA99" i="17"/>
  <c r="BA119" i="17"/>
  <c r="BA101" i="17"/>
  <c r="BA53" i="17"/>
  <c r="H50" i="17"/>
  <c r="BA114" i="17"/>
  <c r="BA66" i="17"/>
  <c r="BA97" i="17"/>
  <c r="BA49" i="17"/>
  <c r="J111" i="17"/>
  <c r="J63" i="17"/>
  <c r="BB117" i="17"/>
  <c r="BB69" i="17"/>
  <c r="BA103" i="17"/>
  <c r="BA83" i="17"/>
  <c r="BA51" i="17"/>
  <c r="C150" i="3"/>
  <c r="C145" i="3"/>
  <c r="E145" i="3"/>
  <c r="I181" i="3"/>
  <c r="I142" i="3"/>
  <c r="F150" i="3"/>
  <c r="F145" i="3"/>
  <c r="J107" i="3"/>
  <c r="J187" i="3" s="1"/>
  <c r="G150" i="3"/>
  <c r="G145" i="3"/>
  <c r="J171" i="3"/>
  <c r="H150" i="3"/>
  <c r="H145" i="3"/>
  <c r="D150" i="3"/>
  <c r="D145" i="3"/>
  <c r="I171" i="3"/>
  <c r="I146" i="3"/>
  <c r="I141" i="3"/>
  <c r="I72" i="3"/>
  <c r="I152" i="3" s="1"/>
  <c r="B150" i="3"/>
  <c r="B145" i="3"/>
  <c r="J98" i="3"/>
  <c r="J178" i="3" s="1"/>
  <c r="D134" i="3"/>
  <c r="I220" i="3"/>
  <c r="B140" i="3"/>
  <c r="G140" i="3"/>
  <c r="I79" i="3"/>
  <c r="I159" i="3" s="1"/>
  <c r="H136" i="3"/>
  <c r="C140" i="3"/>
  <c r="I83" i="3"/>
  <c r="I163" i="3" s="1"/>
  <c r="E135" i="3"/>
  <c r="E137" i="3"/>
  <c r="I70" i="3"/>
  <c r="C139" i="3"/>
  <c r="G137" i="3"/>
  <c r="B137" i="3"/>
  <c r="H134" i="3"/>
  <c r="C135" i="3"/>
  <c r="I75" i="3"/>
  <c r="I155" i="3" s="1"/>
  <c r="F135" i="3"/>
  <c r="C136" i="3"/>
  <c r="I82" i="3"/>
  <c r="I162" i="3" s="1"/>
  <c r="E136" i="3"/>
  <c r="H137" i="3"/>
  <c r="B139" i="3"/>
  <c r="F137" i="3"/>
  <c r="E153" i="3"/>
  <c r="J7" i="3"/>
  <c r="J72" i="3" s="1"/>
  <c r="J152" i="3" s="1"/>
  <c r="E140" i="3"/>
  <c r="D137" i="3"/>
  <c r="B136" i="3"/>
  <c r="E150" i="3"/>
  <c r="H139" i="3"/>
  <c r="E134" i="3"/>
  <c r="J76" i="3"/>
  <c r="J156" i="3" s="1"/>
  <c r="G160" i="3"/>
  <c r="C164" i="3"/>
  <c r="H164" i="3"/>
  <c r="D135" i="3"/>
  <c r="I217" i="3"/>
  <c r="J13" i="3"/>
  <c r="J79" i="3" s="1"/>
  <c r="J159" i="3" s="1"/>
  <c r="J75" i="3"/>
  <c r="J155" i="3" s="1"/>
  <c r="J80" i="3"/>
  <c r="J160" i="3" s="1"/>
  <c r="J216" i="3"/>
  <c r="J18" i="3"/>
  <c r="J84" i="3" s="1"/>
  <c r="J164" i="3" s="1"/>
  <c r="I219" i="3"/>
  <c r="J17" i="3"/>
  <c r="J77" i="3"/>
  <c r="J157" i="3" s="1"/>
  <c r="I76" i="3"/>
  <c r="I156" i="3" s="1"/>
  <c r="I73" i="3"/>
  <c r="I153" i="3" s="1"/>
  <c r="I225" i="3"/>
  <c r="I77" i="3"/>
  <c r="I157" i="3" s="1"/>
  <c r="I78" i="3"/>
  <c r="I158" i="3" s="1"/>
  <c r="I84" i="3"/>
  <c r="I164" i="3" s="1"/>
  <c r="I89" i="3"/>
  <c r="I169" i="3" s="1"/>
  <c r="I71" i="3"/>
  <c r="I151" i="3" s="1"/>
  <c r="I81" i="3"/>
  <c r="I161" i="3" s="1"/>
  <c r="I87" i="3"/>
  <c r="I167" i="3" s="1"/>
  <c r="I85" i="3"/>
  <c r="I165" i="3" s="1"/>
  <c r="J88" i="3"/>
  <c r="J168" i="3" s="1"/>
  <c r="J70" i="3"/>
  <c r="J71" i="3"/>
  <c r="J151" i="3" s="1"/>
  <c r="J217" i="3"/>
  <c r="J219" i="3"/>
  <c r="J215" i="3"/>
  <c r="J225" i="3"/>
  <c r="J89" i="3"/>
  <c r="J169" i="3" s="1"/>
  <c r="J220" i="3"/>
  <c r="J74" i="3"/>
  <c r="J214" i="3"/>
  <c r="H140" i="3"/>
  <c r="D136" i="3"/>
  <c r="D153" i="3"/>
  <c r="F139" i="3"/>
  <c r="B134" i="3"/>
  <c r="I216" i="3"/>
  <c r="I74" i="3"/>
  <c r="J87" i="3"/>
  <c r="J167" i="3" s="1"/>
  <c r="H135" i="3"/>
  <c r="I86" i="3"/>
  <c r="I166" i="3" s="1"/>
  <c r="G136" i="3"/>
  <c r="I88" i="3"/>
  <c r="I168" i="3" s="1"/>
  <c r="G139" i="3"/>
  <c r="J20" i="3"/>
  <c r="J85" i="3" s="1"/>
  <c r="J165" i="3" s="1"/>
  <c r="I214" i="3"/>
  <c r="D139" i="3"/>
  <c r="I80" i="3"/>
  <c r="I215" i="3"/>
  <c r="C137" i="3"/>
  <c r="B135" i="3"/>
  <c r="E139" i="3"/>
  <c r="D140" i="3"/>
  <c r="C134" i="3"/>
  <c r="F136" i="3"/>
  <c r="F140" i="3"/>
  <c r="G135" i="3"/>
  <c r="F134" i="3"/>
  <c r="P114" i="13" l="1"/>
  <c r="G114" i="13"/>
  <c r="O117" i="13"/>
  <c r="K91" i="13"/>
  <c r="L102" i="13"/>
  <c r="L107" i="13" s="1"/>
  <c r="J114" i="13"/>
  <c r="I119" i="13"/>
  <c r="H116" i="13"/>
  <c r="H119" i="13" s="1"/>
  <c r="M117" i="13"/>
  <c r="P91" i="13"/>
  <c r="Q97" i="13"/>
  <c r="P104" i="13"/>
  <c r="H93" i="13"/>
  <c r="H107" i="13" s="1"/>
  <c r="L118" i="13"/>
  <c r="Q119" i="13"/>
  <c r="H112" i="13"/>
  <c r="H114" i="13" s="1"/>
  <c r="N117" i="13"/>
  <c r="H117" i="13"/>
  <c r="I102" i="13"/>
  <c r="E114" i="13"/>
  <c r="N118" i="13"/>
  <c r="N119" i="13" s="1"/>
  <c r="L116" i="13"/>
  <c r="L119" i="13" s="1"/>
  <c r="R101" i="13"/>
  <c r="R107" i="13" s="1"/>
  <c r="O88" i="13"/>
  <c r="O107" i="13" s="1"/>
  <c r="M116" i="13"/>
  <c r="M90" i="13"/>
  <c r="N102" i="13"/>
  <c r="M68" i="12"/>
  <c r="N68" i="12" s="1"/>
  <c r="I69" i="12"/>
  <c r="M69" i="12"/>
  <c r="CR65" i="1"/>
  <c r="I65" i="1"/>
  <c r="CM72" i="1"/>
  <c r="CN63" i="1"/>
  <c r="DH66" i="1"/>
  <c r="L56" i="1"/>
  <c r="L70" i="1" s="1"/>
  <c r="L27" i="1"/>
  <c r="L41" i="1" s="1"/>
  <c r="CZ65" i="1"/>
  <c r="J21" i="1"/>
  <c r="J35" i="1" s="1"/>
  <c r="J54" i="1"/>
  <c r="J68" i="1" s="1"/>
  <c r="J25" i="1"/>
  <c r="J39" i="1" s="1"/>
  <c r="CT53" i="1"/>
  <c r="CT25" i="1"/>
  <c r="CT39" i="1" s="1"/>
  <c r="CT24" i="1"/>
  <c r="CT38" i="1" s="1"/>
  <c r="DJ66" i="1"/>
  <c r="DA66" i="1"/>
  <c r="I67" i="1"/>
  <c r="I66" i="1"/>
  <c r="CQ71" i="1"/>
  <c r="CP68" i="1"/>
  <c r="CU26" i="1"/>
  <c r="CU40" i="1" s="1"/>
  <c r="J20" i="1"/>
  <c r="J34" i="1" s="1"/>
  <c r="DE65" i="1"/>
  <c r="DE64" i="1"/>
  <c r="DH64" i="1"/>
  <c r="CP65" i="1"/>
  <c r="CP66" i="1"/>
  <c r="I70" i="1"/>
  <c r="BN395" i="9"/>
  <c r="AX380" i="9"/>
  <c r="BA408" i="9"/>
  <c r="BA384" i="9"/>
  <c r="CZ202" i="10"/>
  <c r="CZ216" i="10"/>
  <c r="CV50" i="1"/>
  <c r="CV64" i="1" s="1"/>
  <c r="CV22" i="1"/>
  <c r="CV36" i="1" s="1"/>
  <c r="AY400" i="9"/>
  <c r="H181" i="9"/>
  <c r="H480" i="9"/>
  <c r="AR460" i="9"/>
  <c r="AR440" i="9"/>
  <c r="CQ68" i="1"/>
  <c r="CQ69" i="1"/>
  <c r="AV71" i="2"/>
  <c r="DJ127" i="11"/>
  <c r="AC477" i="9"/>
  <c r="AE440" i="9"/>
  <c r="AE460" i="9"/>
  <c r="AH449" i="9"/>
  <c r="AH469" i="9"/>
  <c r="AW339" i="9"/>
  <c r="AW359" i="9"/>
  <c r="AK441" i="9"/>
  <c r="AK461" i="9"/>
  <c r="AS391" i="9"/>
  <c r="CU109" i="11"/>
  <c r="CU123" i="11" s="1"/>
  <c r="AJ431" i="9"/>
  <c r="J277" i="9"/>
  <c r="J285" i="9"/>
  <c r="J283" i="9"/>
  <c r="AW366" i="9"/>
  <c r="AW386" i="9" s="1"/>
  <c r="C387" i="10"/>
  <c r="BB20" i="2"/>
  <c r="BB34" i="2" s="1"/>
  <c r="BB48" i="2"/>
  <c r="BB62" i="2" s="1"/>
  <c r="AZ450" i="9"/>
  <c r="J392" i="9"/>
  <c r="H123" i="4"/>
  <c r="AZ111" i="4"/>
  <c r="AZ53" i="4"/>
  <c r="BC161" i="4"/>
  <c r="BC162" i="4"/>
  <c r="BC151" i="4"/>
  <c r="BC93" i="4"/>
  <c r="BM300" i="9"/>
  <c r="BM463" i="9" s="1"/>
  <c r="BM301" i="9"/>
  <c r="BM297" i="9"/>
  <c r="BM460" i="9" s="1"/>
  <c r="BM305" i="9"/>
  <c r="BM298" i="9"/>
  <c r="BM461" i="9" s="1"/>
  <c r="BM312" i="9"/>
  <c r="BM475" i="9" s="1"/>
  <c r="BM299" i="9"/>
  <c r="BM308" i="9"/>
  <c r="BM471" i="9" s="1"/>
  <c r="BM307" i="9"/>
  <c r="BM470" i="9" s="1"/>
  <c r="BM310" i="9"/>
  <c r="BM473" i="9" s="1"/>
  <c r="BM313" i="9"/>
  <c r="BM476" i="9" s="1"/>
  <c r="BM314" i="9"/>
  <c r="BM302" i="9"/>
  <c r="BM445" i="9" s="1"/>
  <c r="BM303" i="9"/>
  <c r="BM466" i="9" s="1"/>
  <c r="BM306" i="9"/>
  <c r="BM309" i="9"/>
  <c r="BM311" i="9"/>
  <c r="BM474" i="9" s="1"/>
  <c r="BE428" i="9"/>
  <c r="BE448" i="9"/>
  <c r="H134" i="4"/>
  <c r="H76" i="4"/>
  <c r="AY105" i="4"/>
  <c r="CG141" i="11"/>
  <c r="AA440" i="9"/>
  <c r="AA460" i="9"/>
  <c r="U454" i="9"/>
  <c r="R392" i="9"/>
  <c r="BI465" i="9"/>
  <c r="F109" i="11"/>
  <c r="BK356" i="9"/>
  <c r="BA23" i="2"/>
  <c r="BA37" i="2" s="1"/>
  <c r="K144" i="11"/>
  <c r="AY96" i="4"/>
  <c r="AU384" i="9"/>
  <c r="BB68" i="4"/>
  <c r="BD162" i="4"/>
  <c r="BD161" i="4"/>
  <c r="BD151" i="4"/>
  <c r="BD93" i="4"/>
  <c r="J284" i="9"/>
  <c r="F374" i="10"/>
  <c r="F354" i="10"/>
  <c r="BE460" i="9"/>
  <c r="AV457" i="9"/>
  <c r="AV437" i="9"/>
  <c r="BF447" i="9"/>
  <c r="BF467" i="9"/>
  <c r="F456" i="9"/>
  <c r="F476" i="9"/>
  <c r="BC22" i="2"/>
  <c r="BC36" i="2" s="1"/>
  <c r="BC21" i="2"/>
  <c r="BC35" i="2" s="1"/>
  <c r="BC50" i="2"/>
  <c r="G352" i="9"/>
  <c r="G372" i="9"/>
  <c r="G392" i="9" s="1"/>
  <c r="BC284" i="9"/>
  <c r="BC294" i="9"/>
  <c r="BC280" i="9"/>
  <c r="BC286" i="9"/>
  <c r="BC293" i="9"/>
  <c r="BC289" i="9"/>
  <c r="BC292" i="9"/>
  <c r="BC281" i="9"/>
  <c r="BC279" i="9"/>
  <c r="BC285" i="9"/>
  <c r="BC283" i="9"/>
  <c r="BC282" i="9"/>
  <c r="BC291" i="9"/>
  <c r="BC278" i="9"/>
  <c r="BC288" i="9"/>
  <c r="BC290" i="9"/>
  <c r="AG465" i="9"/>
  <c r="BG443" i="9"/>
  <c r="BG463" i="9"/>
  <c r="AC475" i="9"/>
  <c r="X463" i="9"/>
  <c r="X443" i="9"/>
  <c r="AB427" i="9"/>
  <c r="AB447" i="9"/>
  <c r="AU401" i="9"/>
  <c r="AU421" i="9"/>
  <c r="AM407" i="9"/>
  <c r="AM427" i="9"/>
  <c r="W404" i="9"/>
  <c r="W424" i="9"/>
  <c r="W411" i="9"/>
  <c r="W431" i="9"/>
  <c r="AO477" i="9"/>
  <c r="BB72" i="4"/>
  <c r="BB130" i="4"/>
  <c r="G48" i="15"/>
  <c r="DJ190" i="10"/>
  <c r="BG104" i="4"/>
  <c r="F381" i="9"/>
  <c r="DJ134" i="11"/>
  <c r="CM145" i="11"/>
  <c r="G144" i="11"/>
  <c r="CU143" i="11"/>
  <c r="DJ185" i="10"/>
  <c r="G388" i="10"/>
  <c r="J280" i="9"/>
  <c r="J294" i="9"/>
  <c r="AR391" i="9"/>
  <c r="I652" i="6"/>
  <c r="J652" i="6" s="1"/>
  <c r="AR423" i="9"/>
  <c r="I648" i="6"/>
  <c r="AV472" i="9"/>
  <c r="BC252" i="9"/>
  <c r="BH424" i="9"/>
  <c r="AC379" i="9"/>
  <c r="V389" i="9"/>
  <c r="BD142" i="4"/>
  <c r="BI460" i="9"/>
  <c r="BH101" i="4"/>
  <c r="O122" i="11"/>
  <c r="BP121" i="11"/>
  <c r="AR421" i="9"/>
  <c r="BG105" i="4"/>
  <c r="M114" i="13"/>
  <c r="BG367" i="9"/>
  <c r="BG387" i="9" s="1"/>
  <c r="P121" i="11"/>
  <c r="CU190" i="10"/>
  <c r="CU193" i="10"/>
  <c r="J109" i="4"/>
  <c r="AR457" i="9"/>
  <c r="BL465" i="9"/>
  <c r="E141" i="11"/>
  <c r="CO144" i="11"/>
  <c r="D388" i="10"/>
  <c r="H151" i="4"/>
  <c r="F366" i="10"/>
  <c r="F346" i="10"/>
  <c r="F386" i="10" s="1"/>
  <c r="BB206" i="9"/>
  <c r="BB349" i="9" s="1"/>
  <c r="BB208" i="9"/>
  <c r="BB351" i="9" s="1"/>
  <c r="BB207" i="9"/>
  <c r="BB350" i="9" s="1"/>
  <c r="BB213" i="9"/>
  <c r="BB356" i="9" s="1"/>
  <c r="BB199" i="9"/>
  <c r="BB342" i="9" s="1"/>
  <c r="BB200" i="9"/>
  <c r="BB197" i="9"/>
  <c r="BB340" i="9" s="1"/>
  <c r="BB201" i="9"/>
  <c r="BB205" i="9"/>
  <c r="BB348" i="9" s="1"/>
  <c r="BB203" i="9"/>
  <c r="BB346" i="9" s="1"/>
  <c r="BB202" i="9"/>
  <c r="BB345" i="9" s="1"/>
  <c r="BB209" i="9"/>
  <c r="BB352" i="9" s="1"/>
  <c r="BB198" i="9"/>
  <c r="BB341" i="9" s="1"/>
  <c r="BB210" i="9"/>
  <c r="BB353" i="9" s="1"/>
  <c r="BB196" i="9"/>
  <c r="BB339" i="9" s="1"/>
  <c r="AC383" i="9"/>
  <c r="BE361" i="9"/>
  <c r="BE381" i="9" s="1"/>
  <c r="AD455" i="9"/>
  <c r="BE454" i="9"/>
  <c r="CQ145" i="11"/>
  <c r="H392" i="9"/>
  <c r="CO137" i="11"/>
  <c r="AE444" i="9"/>
  <c r="BF429" i="9"/>
  <c r="BF449" i="9"/>
  <c r="BF423" i="9"/>
  <c r="BF403" i="9"/>
  <c r="BD216" i="9"/>
  <c r="BD359" i="9" s="1"/>
  <c r="BD379" i="9" s="1"/>
  <c r="BD231" i="9"/>
  <c r="BD374" i="9" s="1"/>
  <c r="BD227" i="9"/>
  <c r="BD370" i="9" s="1"/>
  <c r="BD220" i="9"/>
  <c r="BM375" i="9"/>
  <c r="BM355" i="9"/>
  <c r="BE374" i="9"/>
  <c r="BE354" i="9"/>
  <c r="BE394" i="9" s="1"/>
  <c r="BC192" i="9"/>
  <c r="BC355" i="9" s="1"/>
  <c r="BC184" i="9"/>
  <c r="BC347" i="9" s="1"/>
  <c r="BC193" i="9"/>
  <c r="BC356" i="9" s="1"/>
  <c r="BC178" i="9"/>
  <c r="BC191" i="9"/>
  <c r="BC354" i="9" s="1"/>
  <c r="BC394" i="9" s="1"/>
  <c r="BC188" i="9"/>
  <c r="BC351" i="9" s="1"/>
  <c r="BC189" i="9"/>
  <c r="BC182" i="9"/>
  <c r="BC345" i="9" s="1"/>
  <c r="BC180" i="9"/>
  <c r="BC343" i="9" s="1"/>
  <c r="BC383" i="9" s="1"/>
  <c r="BC176" i="9"/>
  <c r="BC339" i="9" s="1"/>
  <c r="BC379" i="9" s="1"/>
  <c r="BC179" i="9"/>
  <c r="BC342" i="9" s="1"/>
  <c r="BC187" i="9"/>
  <c r="BC350" i="9" s="1"/>
  <c r="BC390" i="9" s="1"/>
  <c r="BC190" i="9"/>
  <c r="BC353" i="9" s="1"/>
  <c r="BC393" i="9" s="1"/>
  <c r="BC177" i="9"/>
  <c r="BC340" i="9" s="1"/>
  <c r="BC380" i="9" s="1"/>
  <c r="AN460" i="9"/>
  <c r="AN440" i="9"/>
  <c r="AN471" i="9"/>
  <c r="AN451" i="9"/>
  <c r="AJ423" i="9"/>
  <c r="AJ443" i="9"/>
  <c r="AU425" i="9"/>
  <c r="AU405" i="9"/>
  <c r="AU403" i="9"/>
  <c r="AU423" i="9"/>
  <c r="AM405" i="9"/>
  <c r="AM425" i="9"/>
  <c r="AM408" i="9"/>
  <c r="AM428" i="9"/>
  <c r="AE417" i="9"/>
  <c r="AE437" i="9"/>
  <c r="BO265" i="9"/>
  <c r="BO428" i="9" s="1"/>
  <c r="BO263" i="9"/>
  <c r="BO266" i="9"/>
  <c r="BO264" i="9"/>
  <c r="BO427" i="9" s="1"/>
  <c r="BO258" i="9"/>
  <c r="BO274" i="9"/>
  <c r="BO273" i="9"/>
  <c r="BO259" i="9"/>
  <c r="BO260" i="9"/>
  <c r="BO262" i="9"/>
  <c r="BO272" i="9"/>
  <c r="BO270" i="9"/>
  <c r="BO267" i="9"/>
  <c r="BO268" i="9"/>
  <c r="BO257" i="9"/>
  <c r="BO261" i="9"/>
  <c r="BO269" i="9"/>
  <c r="BA482" i="9"/>
  <c r="BA230" i="9"/>
  <c r="BC163" i="4"/>
  <c r="BC50" i="4"/>
  <c r="AG470" i="9"/>
  <c r="BH435" i="9"/>
  <c r="BH455" i="9"/>
  <c r="BE351" i="9"/>
  <c r="BE371" i="9"/>
  <c r="BD393" i="9"/>
  <c r="BE105" i="4"/>
  <c r="BA350" i="9"/>
  <c r="DA183" i="10"/>
  <c r="DA185" i="10"/>
  <c r="DA192" i="10"/>
  <c r="DA195" i="10"/>
  <c r="DA182" i="10"/>
  <c r="DA184" i="10"/>
  <c r="DA194" i="10"/>
  <c r="DA188" i="10"/>
  <c r="DA191" i="10"/>
  <c r="DA193" i="10"/>
  <c r="DA181" i="10"/>
  <c r="DA186" i="10"/>
  <c r="DA196" i="10"/>
  <c r="DA189" i="10"/>
  <c r="DA180" i="10"/>
  <c r="DA190" i="10"/>
  <c r="DA197" i="10"/>
  <c r="DA187" i="10"/>
  <c r="AT464" i="9"/>
  <c r="CW24" i="1"/>
  <c r="CW38" i="1" s="1"/>
  <c r="CW53" i="1"/>
  <c r="CW67" i="1" s="1"/>
  <c r="H136" i="4"/>
  <c r="H77" i="4"/>
  <c r="H135" i="4"/>
  <c r="BC63" i="2"/>
  <c r="BF66" i="2"/>
  <c r="CR141" i="11"/>
  <c r="BC254" i="9"/>
  <c r="BC246" i="9"/>
  <c r="BC250" i="9"/>
  <c r="BC237" i="9"/>
  <c r="BC251" i="9"/>
  <c r="AC400" i="9"/>
  <c r="AC420" i="9"/>
  <c r="BG98" i="4"/>
  <c r="R119" i="13"/>
  <c r="F442" i="9"/>
  <c r="BH379" i="9"/>
  <c r="F65" i="5"/>
  <c r="G65" i="5" s="1"/>
  <c r="H96" i="4"/>
  <c r="H73" i="4"/>
  <c r="H131" i="4"/>
  <c r="BE431" i="9"/>
  <c r="BE451" i="9"/>
  <c r="D385" i="9"/>
  <c r="CW122" i="11"/>
  <c r="I390" i="9"/>
  <c r="G87" i="15"/>
  <c r="I666" i="6"/>
  <c r="J666" i="6" s="1"/>
  <c r="CY130" i="11"/>
  <c r="CY144" i="11" s="1"/>
  <c r="H65" i="2"/>
  <c r="AN123" i="11"/>
  <c r="DG134" i="11"/>
  <c r="BO341" i="9"/>
  <c r="BO361" i="9"/>
  <c r="BI393" i="9"/>
  <c r="BI468" i="9"/>
  <c r="B114" i="13"/>
  <c r="CQ65" i="1"/>
  <c r="BE101" i="4"/>
  <c r="AK386" i="9"/>
  <c r="H382" i="9"/>
  <c r="CV53" i="1"/>
  <c r="CV25" i="1"/>
  <c r="CV39" i="1" s="1"/>
  <c r="CV24" i="1"/>
  <c r="CV38" i="1" s="1"/>
  <c r="H75" i="4"/>
  <c r="H133" i="4"/>
  <c r="BF424" i="9"/>
  <c r="BF444" i="9"/>
  <c r="BM353" i="9"/>
  <c r="BM373" i="9"/>
  <c r="BE350" i="9"/>
  <c r="BE370" i="9"/>
  <c r="BM462" i="9"/>
  <c r="X448" i="9"/>
  <c r="X468" i="9"/>
  <c r="AJ420" i="9"/>
  <c r="AJ440" i="9"/>
  <c r="G44" i="15"/>
  <c r="BC249" i="9"/>
  <c r="J221" i="3"/>
  <c r="J81" i="3"/>
  <c r="J161" i="3" s="1"/>
  <c r="BC243" i="9"/>
  <c r="AZ55" i="4"/>
  <c r="I105" i="4"/>
  <c r="J376" i="9"/>
  <c r="J396" i="9" s="1"/>
  <c r="V469" i="9"/>
  <c r="BB359" i="9"/>
  <c r="BB379" i="9" s="1"/>
  <c r="BA362" i="9"/>
  <c r="P143" i="11"/>
  <c r="DG127" i="11"/>
  <c r="DG141" i="11" s="1"/>
  <c r="B375" i="10"/>
  <c r="B355" i="10"/>
  <c r="B395" i="10" s="1"/>
  <c r="DD135" i="11"/>
  <c r="DD142" i="11" s="1"/>
  <c r="AU451" i="9"/>
  <c r="W389" i="9"/>
  <c r="AA446" i="9"/>
  <c r="AA466" i="9"/>
  <c r="AU436" i="9"/>
  <c r="AU456" i="9"/>
  <c r="AE423" i="9"/>
  <c r="BG103" i="4"/>
  <c r="BI462" i="9"/>
  <c r="K107" i="13"/>
  <c r="I674" i="6"/>
  <c r="J674" i="6" s="1"/>
  <c r="J144" i="4"/>
  <c r="CJ120" i="11"/>
  <c r="AG455" i="9"/>
  <c r="BJ103" i="4"/>
  <c r="D351" i="10"/>
  <c r="D391" i="10" s="1"/>
  <c r="DB70" i="1"/>
  <c r="AQ468" i="9"/>
  <c r="N107" i="13"/>
  <c r="BG434" i="9"/>
  <c r="BN105" i="4"/>
  <c r="H282" i="9"/>
  <c r="I675" i="6"/>
  <c r="J675" i="6" s="1"/>
  <c r="BD80" i="4"/>
  <c r="BC395" i="9"/>
  <c r="BG101" i="4"/>
  <c r="DC144" i="11"/>
  <c r="BB344" i="9"/>
  <c r="AZ284" i="9"/>
  <c r="AZ427" i="9" s="1"/>
  <c r="AZ294" i="9"/>
  <c r="AZ437" i="9" s="1"/>
  <c r="AZ285" i="9"/>
  <c r="AZ428" i="9" s="1"/>
  <c r="AZ281" i="9"/>
  <c r="AZ424" i="9" s="1"/>
  <c r="AZ290" i="9"/>
  <c r="AZ433" i="9" s="1"/>
  <c r="AZ286" i="9"/>
  <c r="AZ429" i="9" s="1"/>
  <c r="AZ287" i="9"/>
  <c r="AZ430" i="9" s="1"/>
  <c r="AZ289" i="9"/>
  <c r="AZ432" i="9" s="1"/>
  <c r="AZ280" i="9"/>
  <c r="AZ423" i="9" s="1"/>
  <c r="AZ292" i="9"/>
  <c r="AZ435" i="9" s="1"/>
  <c r="AZ278" i="9"/>
  <c r="AZ421" i="9" s="1"/>
  <c r="AZ277" i="9"/>
  <c r="AZ420" i="9" s="1"/>
  <c r="AZ283" i="9"/>
  <c r="AZ426" i="9" s="1"/>
  <c r="AZ291" i="9"/>
  <c r="AZ434" i="9" s="1"/>
  <c r="AZ279" i="9"/>
  <c r="AZ422" i="9" s="1"/>
  <c r="AZ282" i="9"/>
  <c r="AZ425" i="9" s="1"/>
  <c r="AT395" i="9"/>
  <c r="I642" i="6"/>
  <c r="J642" i="6" s="1"/>
  <c r="BF454" i="9"/>
  <c r="BF474" i="9"/>
  <c r="BE432" i="9"/>
  <c r="BE452" i="9"/>
  <c r="BH388" i="9"/>
  <c r="AL475" i="9"/>
  <c r="BM304" i="9"/>
  <c r="BM467" i="9" s="1"/>
  <c r="I662" i="6"/>
  <c r="J662" i="6" s="1"/>
  <c r="CN67" i="1"/>
  <c r="AO470" i="9"/>
  <c r="BF420" i="9"/>
  <c r="BF440" i="9"/>
  <c r="BF432" i="9"/>
  <c r="BM364" i="9"/>
  <c r="BM344" i="9"/>
  <c r="BM384" i="9" s="1"/>
  <c r="BE344" i="9"/>
  <c r="BE384" i="9" s="1"/>
  <c r="BE364" i="9"/>
  <c r="BE356" i="9"/>
  <c r="BE376" i="9"/>
  <c r="BM469" i="9"/>
  <c r="BM465" i="9"/>
  <c r="AY333" i="9"/>
  <c r="AY318" i="9"/>
  <c r="AY332" i="9"/>
  <c r="AY475" i="9" s="1"/>
  <c r="AY320" i="9"/>
  <c r="AY326" i="9"/>
  <c r="AY323" i="9"/>
  <c r="AY466" i="9" s="1"/>
  <c r="AY322" i="9"/>
  <c r="AY330" i="9"/>
  <c r="AY473" i="9" s="1"/>
  <c r="AY334" i="9"/>
  <c r="AY321" i="9"/>
  <c r="AY324" i="9"/>
  <c r="AY325" i="9"/>
  <c r="AY329" i="9"/>
  <c r="AY317" i="9"/>
  <c r="AY327" i="9"/>
  <c r="AY470" i="9" s="1"/>
  <c r="BC153" i="9"/>
  <c r="AY328" i="9"/>
  <c r="AY319" i="9"/>
  <c r="AY331" i="9"/>
  <c r="AY474" i="9" s="1"/>
  <c r="AN457" i="9"/>
  <c r="AN477" i="9"/>
  <c r="AF455" i="9"/>
  <c r="AF475" i="9"/>
  <c r="AY304" i="9"/>
  <c r="AY447" i="9" s="1"/>
  <c r="AY303" i="9"/>
  <c r="AY305" i="9"/>
  <c r="AY448" i="9" s="1"/>
  <c r="AY301" i="9"/>
  <c r="AY444" i="9" s="1"/>
  <c r="AY312" i="9"/>
  <c r="AY455" i="9" s="1"/>
  <c r="AY306" i="9"/>
  <c r="AY449" i="9" s="1"/>
  <c r="AY313" i="9"/>
  <c r="AY456" i="9" s="1"/>
  <c r="AY302" i="9"/>
  <c r="AY445" i="9" s="1"/>
  <c r="AY297" i="9"/>
  <c r="AY440" i="9" s="1"/>
  <c r="AY314" i="9"/>
  <c r="AY457" i="9" s="1"/>
  <c r="AY308" i="9"/>
  <c r="AY299" i="9"/>
  <c r="AY442" i="9" s="1"/>
  <c r="AY310" i="9"/>
  <c r="AY453" i="9" s="1"/>
  <c r="AY307" i="9"/>
  <c r="AY450" i="9" s="1"/>
  <c r="BC132" i="9"/>
  <c r="AY311" i="9"/>
  <c r="AY454" i="9" s="1"/>
  <c r="AY309" i="9"/>
  <c r="AY452" i="9" s="1"/>
  <c r="AY300" i="9"/>
  <c r="AY443" i="9" s="1"/>
  <c r="AY298" i="9"/>
  <c r="AY441" i="9" s="1"/>
  <c r="AJ433" i="9"/>
  <c r="AJ453" i="9"/>
  <c r="AB431" i="9"/>
  <c r="AB451" i="9"/>
  <c r="AB428" i="9"/>
  <c r="AB448" i="9"/>
  <c r="AU429" i="9"/>
  <c r="AU409" i="9"/>
  <c r="AU437" i="9"/>
  <c r="AU417" i="9"/>
  <c r="AM415" i="9"/>
  <c r="AM435" i="9"/>
  <c r="AE404" i="9"/>
  <c r="AE424" i="9"/>
  <c r="AE415" i="9"/>
  <c r="AE435" i="9"/>
  <c r="W409" i="9"/>
  <c r="W429" i="9"/>
  <c r="BD230" i="9"/>
  <c r="BD373" i="9" s="1"/>
  <c r="CV21" i="1"/>
  <c r="CV35" i="1" s="1"/>
  <c r="CZ214" i="10"/>
  <c r="BB363" i="9"/>
  <c r="AE441" i="9"/>
  <c r="AE461" i="9"/>
  <c r="B390" i="10"/>
  <c r="AW453" i="9"/>
  <c r="AW473" i="9"/>
  <c r="F431" i="9"/>
  <c r="AW343" i="9"/>
  <c r="AX100" i="4"/>
  <c r="AX104" i="4"/>
  <c r="AX103" i="4"/>
  <c r="F108" i="11"/>
  <c r="F122" i="11" s="1"/>
  <c r="F115" i="11"/>
  <c r="BA24" i="2"/>
  <c r="BA38" i="2" s="1"/>
  <c r="BC391" i="9"/>
  <c r="BC382" i="9"/>
  <c r="BE103" i="4"/>
  <c r="BI347" i="9"/>
  <c r="BI367" i="9"/>
  <c r="BI387" i="9" s="1"/>
  <c r="CX50" i="1"/>
  <c r="CX21" i="1"/>
  <c r="CX35" i="1" s="1"/>
  <c r="CX22" i="1"/>
  <c r="CX36" i="1" s="1"/>
  <c r="DB215" i="10"/>
  <c r="DB210" i="10"/>
  <c r="DB211" i="10"/>
  <c r="DB207" i="10"/>
  <c r="DB206" i="10"/>
  <c r="DB214" i="10"/>
  <c r="DB200" i="10"/>
  <c r="DB208" i="10"/>
  <c r="DB201" i="10"/>
  <c r="DB213" i="10"/>
  <c r="DB212" i="10"/>
  <c r="DB203" i="10"/>
  <c r="BE393" i="9"/>
  <c r="F385" i="10"/>
  <c r="F370" i="10"/>
  <c r="F350" i="10"/>
  <c r="BA179" i="9"/>
  <c r="BA342" i="9" s="1"/>
  <c r="BA180" i="9"/>
  <c r="BA343" i="9" s="1"/>
  <c r="BA182" i="9"/>
  <c r="BA345" i="9" s="1"/>
  <c r="BA385" i="9" s="1"/>
  <c r="BA181" i="9"/>
  <c r="BA190" i="9"/>
  <c r="BA189" i="9"/>
  <c r="BA183" i="9"/>
  <c r="BA192" i="9"/>
  <c r="BA355" i="9" s="1"/>
  <c r="BA395" i="9" s="1"/>
  <c r="BA186" i="9"/>
  <c r="BA193" i="9"/>
  <c r="BA356" i="9" s="1"/>
  <c r="BA187" i="9"/>
  <c r="BA184" i="9"/>
  <c r="BA347" i="9" s="1"/>
  <c r="BA188" i="9"/>
  <c r="BA351" i="9" s="1"/>
  <c r="BA391" i="9" s="1"/>
  <c r="BA176" i="9"/>
  <c r="BA185" i="9"/>
  <c r="BA348" i="9" s="1"/>
  <c r="BA388" i="9" s="1"/>
  <c r="BA178" i="9"/>
  <c r="BA191" i="9"/>
  <c r="BA354" i="9" s="1"/>
  <c r="BA394" i="9" s="1"/>
  <c r="BB305" i="9"/>
  <c r="BB448" i="9" s="1"/>
  <c r="BB307" i="9"/>
  <c r="BB450" i="9" s="1"/>
  <c r="BB300" i="9"/>
  <c r="BB443" i="9" s="1"/>
  <c r="BB308" i="9"/>
  <c r="BB451" i="9" s="1"/>
  <c r="BB312" i="9"/>
  <c r="BB455" i="9" s="1"/>
  <c r="BB301" i="9"/>
  <c r="BB444" i="9" s="1"/>
  <c r="BB302" i="9"/>
  <c r="BB445" i="9" s="1"/>
  <c r="BB311" i="9"/>
  <c r="BB454" i="9" s="1"/>
  <c r="BB304" i="9"/>
  <c r="BB447" i="9" s="1"/>
  <c r="BB306" i="9"/>
  <c r="BB449" i="9" s="1"/>
  <c r="BB310" i="9"/>
  <c r="BB453" i="9" s="1"/>
  <c r="BB314" i="9"/>
  <c r="BB457" i="9" s="1"/>
  <c r="BB298" i="9"/>
  <c r="BB441" i="9" s="1"/>
  <c r="BB313" i="9"/>
  <c r="BB456" i="9" s="1"/>
  <c r="BB299" i="9"/>
  <c r="BB442" i="9" s="1"/>
  <c r="BB297" i="9"/>
  <c r="BB440" i="9" s="1"/>
  <c r="BB303" i="9"/>
  <c r="BB446" i="9" s="1"/>
  <c r="BB309" i="9"/>
  <c r="BB452" i="9" s="1"/>
  <c r="AD442" i="9"/>
  <c r="BN103" i="4"/>
  <c r="BA91" i="4"/>
  <c r="BA148" i="4"/>
  <c r="BA90" i="4"/>
  <c r="BF64" i="2"/>
  <c r="BF63" i="2"/>
  <c r="BM341" i="9"/>
  <c r="BM361" i="9"/>
  <c r="BM472" i="9"/>
  <c r="AN449" i="9"/>
  <c r="AN469" i="9"/>
  <c r="X449" i="9"/>
  <c r="X469" i="9"/>
  <c r="AJ455" i="9"/>
  <c r="AJ435" i="9"/>
  <c r="AB442" i="9"/>
  <c r="AB422" i="9"/>
  <c r="AB437" i="9"/>
  <c r="AB457" i="9"/>
  <c r="AU422" i="9"/>
  <c r="AU402" i="9"/>
  <c r="AU410" i="9"/>
  <c r="AU430" i="9"/>
  <c r="AM431" i="9"/>
  <c r="AM411" i="9"/>
  <c r="AM421" i="9"/>
  <c r="AM401" i="9"/>
  <c r="AE407" i="9"/>
  <c r="AE427" i="9"/>
  <c r="W405" i="9"/>
  <c r="W425" i="9"/>
  <c r="R32" i="15"/>
  <c r="BL406" i="9"/>
  <c r="I672" i="6"/>
  <c r="CZ213" i="10"/>
  <c r="M107" i="13"/>
  <c r="I193" i="10"/>
  <c r="I356" i="10" s="1"/>
  <c r="I396" i="10" s="1"/>
  <c r="BB27" i="2"/>
  <c r="BB41" i="2" s="1"/>
  <c r="AN454" i="9"/>
  <c r="BM145" i="11"/>
  <c r="CY142" i="11"/>
  <c r="CD144" i="11"/>
  <c r="J289" i="9"/>
  <c r="BM390" i="9"/>
  <c r="I639" i="6"/>
  <c r="J639" i="6" s="1"/>
  <c r="BE98" i="4"/>
  <c r="BA101" i="4"/>
  <c r="BI99" i="4"/>
  <c r="AZ118" i="4"/>
  <c r="AZ47" i="2"/>
  <c r="AZ62" i="2" s="1"/>
  <c r="AZ19" i="2"/>
  <c r="AZ33" i="2" s="1"/>
  <c r="J78" i="11"/>
  <c r="J74" i="11"/>
  <c r="DC143" i="11"/>
  <c r="Q114" i="13"/>
  <c r="I425" i="9"/>
  <c r="CR68" i="1"/>
  <c r="CR69" i="1"/>
  <c r="BH122" i="11"/>
  <c r="BM122" i="11"/>
  <c r="CO67" i="1"/>
  <c r="CV192" i="10"/>
  <c r="CV182" i="10"/>
  <c r="H154" i="4"/>
  <c r="BO100" i="4"/>
  <c r="BO103" i="4"/>
  <c r="BA63" i="4"/>
  <c r="BA62" i="4"/>
  <c r="J344" i="9"/>
  <c r="J384" i="9" s="1"/>
  <c r="J364" i="9"/>
  <c r="DB202" i="10"/>
  <c r="DJ184" i="10"/>
  <c r="DJ189" i="10"/>
  <c r="DJ180" i="10"/>
  <c r="DJ196" i="10"/>
  <c r="DJ186" i="10"/>
  <c r="DJ187" i="10"/>
  <c r="DJ195" i="10"/>
  <c r="DJ183" i="10"/>
  <c r="DJ197" i="10"/>
  <c r="DJ193" i="10"/>
  <c r="DJ182" i="10"/>
  <c r="AO463" i="9"/>
  <c r="G23" i="5"/>
  <c r="BB66" i="2"/>
  <c r="BB67" i="2"/>
  <c r="BA177" i="9"/>
  <c r="BA340" i="9" s="1"/>
  <c r="BA380" i="9" s="1"/>
  <c r="CO143" i="11"/>
  <c r="BE461" i="9"/>
  <c r="CU108" i="11"/>
  <c r="CU115" i="11"/>
  <c r="CU122" i="11" s="1"/>
  <c r="AY437" i="9"/>
  <c r="AL470" i="9"/>
  <c r="R36" i="15"/>
  <c r="J162" i="4"/>
  <c r="J161" i="4"/>
  <c r="J93" i="4"/>
  <c r="BC253" i="9"/>
  <c r="CZ212" i="10"/>
  <c r="CR210" i="10"/>
  <c r="CV197" i="10"/>
  <c r="BB347" i="9"/>
  <c r="K67" i="1"/>
  <c r="S143" i="11"/>
  <c r="N145" i="11"/>
  <c r="Y121" i="11"/>
  <c r="B392" i="10"/>
  <c r="DH143" i="11"/>
  <c r="AP145" i="11"/>
  <c r="CH144" i="11"/>
  <c r="DH145" i="11"/>
  <c r="CV194" i="10"/>
  <c r="J418" i="10"/>
  <c r="J438" i="10"/>
  <c r="BM477" i="9"/>
  <c r="C394" i="10"/>
  <c r="AE401" i="9"/>
  <c r="AU426" i="9"/>
  <c r="AU446" i="9"/>
  <c r="M393" i="9"/>
  <c r="B390" i="9"/>
  <c r="BH436" i="9"/>
  <c r="BH456" i="9"/>
  <c r="S389" i="9"/>
  <c r="BE395" i="9"/>
  <c r="D381" i="9"/>
  <c r="F474" i="9"/>
  <c r="AV101" i="4"/>
  <c r="G103" i="4"/>
  <c r="AR386" i="9"/>
  <c r="CM67" i="1"/>
  <c r="BH64" i="2"/>
  <c r="BH63" i="2"/>
  <c r="Q120" i="11"/>
  <c r="BH100" i="4"/>
  <c r="BH103" i="4"/>
  <c r="J77" i="11"/>
  <c r="Z437" i="9"/>
  <c r="F453" i="9"/>
  <c r="BD390" i="9"/>
  <c r="P123" i="11"/>
  <c r="BC239" i="9"/>
  <c r="BD351" i="9"/>
  <c r="AY101" i="4"/>
  <c r="BA370" i="9"/>
  <c r="BA390" i="9" s="1"/>
  <c r="J21" i="2"/>
  <c r="J35" i="2" s="1"/>
  <c r="BC78" i="4"/>
  <c r="J63" i="1"/>
  <c r="AW363" i="9"/>
  <c r="AH462" i="9"/>
  <c r="BK105" i="4"/>
  <c r="BK96" i="4"/>
  <c r="BB103" i="4"/>
  <c r="BD65" i="4"/>
  <c r="BA143" i="4"/>
  <c r="H162" i="4"/>
  <c r="H161" i="4"/>
  <c r="H150" i="4"/>
  <c r="CZ130" i="11"/>
  <c r="CZ144" i="11" s="1"/>
  <c r="AC141" i="11"/>
  <c r="H344" i="9"/>
  <c r="H384" i="9" s="1"/>
  <c r="H364" i="9"/>
  <c r="CT235" i="10"/>
  <c r="CT236" i="10"/>
  <c r="CT232" i="10"/>
  <c r="DB217" i="10"/>
  <c r="AV446" i="9"/>
  <c r="BE457" i="9"/>
  <c r="BE437" i="9"/>
  <c r="T382" i="9"/>
  <c r="AB381" i="9"/>
  <c r="CW26" i="1"/>
  <c r="CW40" i="1" s="1"/>
  <c r="CW54" i="1"/>
  <c r="CW25" i="1"/>
  <c r="CW39" i="1" s="1"/>
  <c r="AT463" i="9"/>
  <c r="AF465" i="9"/>
  <c r="DB65" i="1"/>
  <c r="DB66" i="1"/>
  <c r="G390" i="10"/>
  <c r="BF434" i="9"/>
  <c r="BF427" i="9"/>
  <c r="BF410" i="9"/>
  <c r="BN359" i="9"/>
  <c r="BN379" i="9" s="1"/>
  <c r="BE345" i="9"/>
  <c r="BE365" i="9"/>
  <c r="BL395" i="9"/>
  <c r="BM468" i="9"/>
  <c r="AN473" i="9"/>
  <c r="AN453" i="9"/>
  <c r="AF452" i="9"/>
  <c r="AF472" i="9"/>
  <c r="X457" i="9"/>
  <c r="X477" i="9"/>
  <c r="AJ427" i="9"/>
  <c r="AJ447" i="9"/>
  <c r="AJ457" i="9"/>
  <c r="AJ437" i="9"/>
  <c r="AB425" i="9"/>
  <c r="AB445" i="9"/>
  <c r="AU427" i="9"/>
  <c r="AU407" i="9"/>
  <c r="AU412" i="9"/>
  <c r="AU432" i="9"/>
  <c r="AM416" i="9"/>
  <c r="AM436" i="9"/>
  <c r="AY274" i="9"/>
  <c r="AY417" i="9" s="1"/>
  <c r="AY257" i="9"/>
  <c r="AY420" i="9" s="1"/>
  <c r="AY264" i="9"/>
  <c r="AY407" i="9" s="1"/>
  <c r="AY271" i="9"/>
  <c r="AY266" i="9"/>
  <c r="AY429" i="9" s="1"/>
  <c r="AY272" i="9"/>
  <c r="AY435" i="9" s="1"/>
  <c r="BC90" i="9"/>
  <c r="AY265" i="9"/>
  <c r="AY258" i="9"/>
  <c r="AY401" i="9" s="1"/>
  <c r="AY262" i="9"/>
  <c r="AY267" i="9"/>
  <c r="AY430" i="9" s="1"/>
  <c r="AY273" i="9"/>
  <c r="AY260" i="9"/>
  <c r="AY423" i="9" s="1"/>
  <c r="AY268" i="9"/>
  <c r="AY431" i="9" s="1"/>
  <c r="AY269" i="9"/>
  <c r="AY261" i="9"/>
  <c r="AY263" i="9"/>
  <c r="AY406" i="9" s="1"/>
  <c r="AY270" i="9"/>
  <c r="AY413" i="9" s="1"/>
  <c r="AY259" i="9"/>
  <c r="AY402" i="9" s="1"/>
  <c r="W417" i="9"/>
  <c r="W437" i="9"/>
  <c r="W406" i="9"/>
  <c r="W426" i="9"/>
  <c r="BZ145" i="11"/>
  <c r="CK141" i="11"/>
  <c r="N141" i="11"/>
  <c r="BB161" i="4"/>
  <c r="BB162" i="4"/>
  <c r="BB93" i="4"/>
  <c r="BB151" i="4"/>
  <c r="AC465" i="9"/>
  <c r="BF450" i="9"/>
  <c r="B383" i="10"/>
  <c r="AW465" i="9"/>
  <c r="AW468" i="9"/>
  <c r="BF394" i="9"/>
  <c r="BC244" i="9"/>
  <c r="BF382" i="9"/>
  <c r="AL467" i="9"/>
  <c r="AF388" i="9"/>
  <c r="B393" i="9"/>
  <c r="I663" i="6"/>
  <c r="J663" i="6" s="1"/>
  <c r="AY411" i="9"/>
  <c r="AX360" i="9"/>
  <c r="BE104" i="4"/>
  <c r="AV474" i="9"/>
  <c r="AK379" i="9"/>
  <c r="AD389" i="9"/>
  <c r="C383" i="9"/>
  <c r="BK104" i="4"/>
  <c r="F422" i="9"/>
  <c r="Z123" i="11"/>
  <c r="DD123" i="11"/>
  <c r="BJ105" i="4"/>
  <c r="BO105" i="4"/>
  <c r="I432" i="9"/>
  <c r="BD191" i="9"/>
  <c r="BD354" i="9" s="1"/>
  <c r="BE348" i="9"/>
  <c r="BE388" i="9" s="1"/>
  <c r="F460" i="9"/>
  <c r="BM103" i="4"/>
  <c r="AZ288" i="9"/>
  <c r="AZ431" i="9" s="1"/>
  <c r="BI123" i="11"/>
  <c r="BD180" i="9"/>
  <c r="BD343" i="9" s="1"/>
  <c r="E384" i="10"/>
  <c r="I388" i="9"/>
  <c r="AY103" i="4"/>
  <c r="BC352" i="9"/>
  <c r="BC396" i="9"/>
  <c r="J429" i="10"/>
  <c r="BN101" i="4"/>
  <c r="BI101" i="4"/>
  <c r="AW104" i="4"/>
  <c r="AY98" i="4"/>
  <c r="BL104" i="4"/>
  <c r="AZ161" i="4"/>
  <c r="AZ162" i="4"/>
  <c r="AZ151" i="4"/>
  <c r="AZ93" i="4"/>
  <c r="DE143" i="11"/>
  <c r="BA427" i="9"/>
  <c r="AD464" i="9"/>
  <c r="AD444" i="9"/>
  <c r="AV444" i="9"/>
  <c r="AV424" i="9"/>
  <c r="BF453" i="9"/>
  <c r="BE453" i="9"/>
  <c r="BE433" i="9"/>
  <c r="I101" i="4"/>
  <c r="BC123" i="4"/>
  <c r="BC65" i="4"/>
  <c r="X394" i="9"/>
  <c r="BN389" i="9"/>
  <c r="AY65" i="2"/>
  <c r="AY64" i="2"/>
  <c r="AW384" i="9"/>
  <c r="B66" i="5"/>
  <c r="F66" i="5" s="1"/>
  <c r="F23" i="5"/>
  <c r="BF437" i="9"/>
  <c r="BF435" i="9"/>
  <c r="BF379" i="9"/>
  <c r="AY396" i="9"/>
  <c r="AJ434" i="9"/>
  <c r="AJ454" i="9"/>
  <c r="AB453" i="9"/>
  <c r="AB433" i="9"/>
  <c r="AE433" i="9"/>
  <c r="AE413" i="9"/>
  <c r="W413" i="9"/>
  <c r="W433" i="9"/>
  <c r="AF477" i="9"/>
  <c r="BD20" i="2"/>
  <c r="BD34" i="2" s="1"/>
  <c r="BD49" i="2"/>
  <c r="BD63" i="2" s="1"/>
  <c r="J82" i="3"/>
  <c r="J162" i="3" s="1"/>
  <c r="N73" i="12"/>
  <c r="CX143" i="11"/>
  <c r="BA413" i="9"/>
  <c r="AZ456" i="9"/>
  <c r="I103" i="4"/>
  <c r="O119" i="13"/>
  <c r="BD219" i="9"/>
  <c r="BD362" i="9" s="1"/>
  <c r="E381" i="9"/>
  <c r="D142" i="11"/>
  <c r="DA143" i="11"/>
  <c r="AO144" i="11"/>
  <c r="H142" i="11"/>
  <c r="BY121" i="11"/>
  <c r="BD121" i="11"/>
  <c r="BD178" i="9"/>
  <c r="BD341" i="9" s="1"/>
  <c r="AV145" i="11"/>
  <c r="DF135" i="11"/>
  <c r="DF142" i="11" s="1"/>
  <c r="T142" i="11"/>
  <c r="CE142" i="11"/>
  <c r="DF210" i="10"/>
  <c r="BC92" i="4"/>
  <c r="U143" i="11"/>
  <c r="AB460" i="9"/>
  <c r="BG144" i="11"/>
  <c r="AC464" i="9"/>
  <c r="AQ469" i="9"/>
  <c r="AH382" i="9"/>
  <c r="BO142" i="11"/>
  <c r="BF470" i="9"/>
  <c r="BA403" i="9"/>
  <c r="BN384" i="9"/>
  <c r="BF388" i="9"/>
  <c r="I661" i="6"/>
  <c r="J661" i="6" s="1"/>
  <c r="AY409" i="9"/>
  <c r="AP435" i="9"/>
  <c r="BM104" i="4"/>
  <c r="AK421" i="9"/>
  <c r="BG97" i="4"/>
  <c r="AW100" i="4"/>
  <c r="BJ104" i="4"/>
  <c r="BI100" i="4"/>
  <c r="BI103" i="4"/>
  <c r="BB123" i="11"/>
  <c r="BF392" i="9"/>
  <c r="AV103" i="4"/>
  <c r="AJ122" i="11"/>
  <c r="BK99" i="4"/>
  <c r="BD192" i="9"/>
  <c r="BD355" i="9" s="1"/>
  <c r="BD395" i="9" s="1"/>
  <c r="BH442" i="9"/>
  <c r="I429" i="9"/>
  <c r="BD181" i="9"/>
  <c r="BD344" i="9" s="1"/>
  <c r="BD384" i="9" s="1"/>
  <c r="BF96" i="4"/>
  <c r="BF105" i="4"/>
  <c r="CY134" i="11"/>
  <c r="BK103" i="4"/>
  <c r="BL472" i="9"/>
  <c r="H120" i="11"/>
  <c r="BD177" i="9"/>
  <c r="BD340" i="9" s="1"/>
  <c r="CW151" i="11"/>
  <c r="BA344" i="9"/>
  <c r="BC387" i="9"/>
  <c r="H389" i="10"/>
  <c r="AZ109" i="4"/>
  <c r="CN138" i="11"/>
  <c r="CN145" i="11" s="1"/>
  <c r="AM462" i="9"/>
  <c r="DE180" i="10"/>
  <c r="DE193" i="10"/>
  <c r="DE192" i="10"/>
  <c r="DE187" i="10"/>
  <c r="DE186" i="10"/>
  <c r="DE194" i="10"/>
  <c r="DE185" i="10"/>
  <c r="DE182" i="10"/>
  <c r="DE188" i="10"/>
  <c r="DE190" i="10"/>
  <c r="DE191" i="10"/>
  <c r="DE184" i="10"/>
  <c r="DE183" i="10"/>
  <c r="DE189" i="10"/>
  <c r="DE196" i="10"/>
  <c r="DH182" i="10"/>
  <c r="DH192" i="10"/>
  <c r="DH184" i="10"/>
  <c r="DH195" i="10"/>
  <c r="DH185" i="10"/>
  <c r="DH181" i="10"/>
  <c r="DH191" i="10"/>
  <c r="DH183" i="10"/>
  <c r="DH180" i="10"/>
  <c r="DH186" i="10"/>
  <c r="DH190" i="10"/>
  <c r="DH193" i="10"/>
  <c r="DH189" i="10"/>
  <c r="DH194" i="10"/>
  <c r="AW406" i="9"/>
  <c r="AW426" i="9"/>
  <c r="AM430" i="9"/>
  <c r="AI145" i="11"/>
  <c r="BH105" i="4"/>
  <c r="BE367" i="9"/>
  <c r="BE387" i="9" s="1"/>
  <c r="BN104" i="4"/>
  <c r="BG475" i="9"/>
  <c r="BE427" i="9"/>
  <c r="BL105" i="4"/>
  <c r="CX121" i="11"/>
  <c r="BF455" i="9"/>
  <c r="Y450" i="9"/>
  <c r="BD64" i="2"/>
  <c r="BE447" i="9"/>
  <c r="BD71" i="4"/>
  <c r="I104" i="4"/>
  <c r="BF431" i="9"/>
  <c r="BF425" i="9"/>
  <c r="BN365" i="9"/>
  <c r="BM367" i="9"/>
  <c r="BM347" i="9"/>
  <c r="BM387" i="9" s="1"/>
  <c r="BE386" i="9"/>
  <c r="BM289" i="9"/>
  <c r="BM281" i="9"/>
  <c r="BM292" i="9"/>
  <c r="BM293" i="9"/>
  <c r="BM456" i="9" s="1"/>
  <c r="AJ452" i="9"/>
  <c r="AJ432" i="9"/>
  <c r="AB452" i="9"/>
  <c r="AB432" i="9"/>
  <c r="AU415" i="9"/>
  <c r="AU435" i="9"/>
  <c r="I263" i="9"/>
  <c r="I406" i="9" s="1"/>
  <c r="I265" i="9"/>
  <c r="I408" i="9" s="1"/>
  <c r="I261" i="9"/>
  <c r="I404" i="9" s="1"/>
  <c r="I267" i="9"/>
  <c r="I410" i="9" s="1"/>
  <c r="I264" i="9"/>
  <c r="I407" i="9" s="1"/>
  <c r="I260" i="9"/>
  <c r="I403" i="9" s="1"/>
  <c r="I262" i="9"/>
  <c r="I405" i="9" s="1"/>
  <c r="I258" i="9"/>
  <c r="I401" i="9" s="1"/>
  <c r="I274" i="9"/>
  <c r="I417" i="9" s="1"/>
  <c r="I268" i="9"/>
  <c r="I411" i="9" s="1"/>
  <c r="I271" i="9"/>
  <c r="I414" i="9" s="1"/>
  <c r="I270" i="9"/>
  <c r="I413" i="9" s="1"/>
  <c r="I257" i="9"/>
  <c r="I400" i="9" s="1"/>
  <c r="I273" i="9"/>
  <c r="I416" i="9" s="1"/>
  <c r="I269" i="9"/>
  <c r="I412" i="9" s="1"/>
  <c r="I259" i="9"/>
  <c r="I266" i="9"/>
  <c r="I409" i="9" s="1"/>
  <c r="I272" i="9"/>
  <c r="I415" i="9" s="1"/>
  <c r="W435" i="9"/>
  <c r="W415" i="9"/>
  <c r="W410" i="9"/>
  <c r="W430" i="9"/>
  <c r="H132" i="4"/>
  <c r="H74" i="4"/>
  <c r="AJ388" i="9"/>
  <c r="BB148" i="4"/>
  <c r="DB141" i="11"/>
  <c r="I664" i="6"/>
  <c r="J664" i="6" s="1"/>
  <c r="AZ453" i="9"/>
  <c r="BD226" i="9"/>
  <c r="BT142" i="11"/>
  <c r="AM145" i="11"/>
  <c r="CL144" i="11"/>
  <c r="H145" i="11"/>
  <c r="G142" i="11"/>
  <c r="CV119" i="11"/>
  <c r="M121" i="11"/>
  <c r="DJ119" i="11"/>
  <c r="AF121" i="11"/>
  <c r="BD183" i="9"/>
  <c r="BD346" i="9" s="1"/>
  <c r="BD386" i="9" s="1"/>
  <c r="CD142" i="11"/>
  <c r="H286" i="9"/>
  <c r="J428" i="10"/>
  <c r="AB142" i="11"/>
  <c r="CC144" i="11"/>
  <c r="X476" i="9"/>
  <c r="AW476" i="9"/>
  <c r="L394" i="9"/>
  <c r="CV128" i="11"/>
  <c r="BN387" i="9"/>
  <c r="AS464" i="9"/>
  <c r="AM420" i="9"/>
  <c r="I651" i="6"/>
  <c r="J651" i="6" s="1"/>
  <c r="E395" i="9"/>
  <c r="BI471" i="9"/>
  <c r="BI466" i="9"/>
  <c r="AJ389" i="9"/>
  <c r="AV105" i="4"/>
  <c r="BT121" i="11"/>
  <c r="I657" i="6"/>
  <c r="J657" i="6" s="1"/>
  <c r="AQ123" i="11"/>
  <c r="BT123" i="11"/>
  <c r="R114" i="13"/>
  <c r="BU122" i="11"/>
  <c r="BN392" i="9"/>
  <c r="AW105" i="4"/>
  <c r="DG71" i="1"/>
  <c r="BB343" i="9"/>
  <c r="BD186" i="9"/>
  <c r="BB143" i="11"/>
  <c r="CQ142" i="11"/>
  <c r="BF457" i="9"/>
  <c r="BW123" i="11"/>
  <c r="H385" i="10"/>
  <c r="BI104" i="4"/>
  <c r="AW101" i="4"/>
  <c r="BO101" i="4"/>
  <c r="G104" i="4"/>
  <c r="BN385" i="9"/>
  <c r="DI131" i="11"/>
  <c r="DI138" i="11"/>
  <c r="DI145" i="11" s="1"/>
  <c r="CU49" i="1"/>
  <c r="CU63" i="1" s="1"/>
  <c r="CU20" i="1"/>
  <c r="CU34" i="1" s="1"/>
  <c r="BE445" i="9"/>
  <c r="CQ138" i="11"/>
  <c r="BA259" i="9"/>
  <c r="BA422" i="9" s="1"/>
  <c r="BA273" i="9"/>
  <c r="BA436" i="9" s="1"/>
  <c r="BA266" i="9"/>
  <c r="BA429" i="9" s="1"/>
  <c r="BA264" i="9"/>
  <c r="BA407" i="9" s="1"/>
  <c r="BA262" i="9"/>
  <c r="BA269" i="9"/>
  <c r="BA270" i="9"/>
  <c r="BA433" i="9" s="1"/>
  <c r="BA268" i="9"/>
  <c r="BA258" i="9"/>
  <c r="BA272" i="9"/>
  <c r="BA415" i="9" s="1"/>
  <c r="BA261" i="9"/>
  <c r="BA424" i="9" s="1"/>
  <c r="BA263" i="9"/>
  <c r="BA274" i="9"/>
  <c r="BA437" i="9" s="1"/>
  <c r="BA265" i="9"/>
  <c r="BA428" i="9" s="1"/>
  <c r="BA267" i="9"/>
  <c r="BA430" i="9" s="1"/>
  <c r="BA260" i="9"/>
  <c r="BA423" i="9" s="1"/>
  <c r="BA271" i="9"/>
  <c r="BA434" i="9" s="1"/>
  <c r="BA257" i="9"/>
  <c r="AG385" i="9"/>
  <c r="BG474" i="9"/>
  <c r="CW29" i="1"/>
  <c r="CW43" i="1" s="1"/>
  <c r="CW58" i="1"/>
  <c r="CW72" i="1" s="1"/>
  <c r="DH120" i="11"/>
  <c r="X123" i="11"/>
  <c r="BF473" i="9"/>
  <c r="BE430" i="9"/>
  <c r="CU52" i="1"/>
  <c r="CU23" i="1"/>
  <c r="CU37" i="1" s="1"/>
  <c r="E388" i="10"/>
  <c r="BG120" i="11"/>
  <c r="AB441" i="9"/>
  <c r="CO129" i="11"/>
  <c r="I436" i="9"/>
  <c r="G384" i="10"/>
  <c r="BF422" i="9"/>
  <c r="BN375" i="9"/>
  <c r="BM354" i="9"/>
  <c r="BM394" i="9" s="1"/>
  <c r="BM374" i="9"/>
  <c r="BM362" i="9"/>
  <c r="BM342" i="9"/>
  <c r="BM382" i="9" s="1"/>
  <c r="X467" i="9"/>
  <c r="X447" i="9"/>
  <c r="AJ429" i="9"/>
  <c r="AJ449" i="9"/>
  <c r="AJ430" i="9"/>
  <c r="AJ450" i="9"/>
  <c r="AB455" i="9"/>
  <c r="AB435" i="9"/>
  <c r="AM422" i="9"/>
  <c r="AM402" i="9"/>
  <c r="AM417" i="9"/>
  <c r="AM437" i="9"/>
  <c r="W401" i="9"/>
  <c r="W421" i="9"/>
  <c r="J149" i="4"/>
  <c r="BD149" i="4"/>
  <c r="J91" i="4"/>
  <c r="H90" i="4"/>
  <c r="H91" i="4"/>
  <c r="H148" i="4"/>
  <c r="AY99" i="4"/>
  <c r="BE99" i="4"/>
  <c r="BD83" i="4"/>
  <c r="BD103" i="4" s="1"/>
  <c r="J145" i="4"/>
  <c r="J87" i="4"/>
  <c r="BA130" i="4"/>
  <c r="BA72" i="4"/>
  <c r="H141" i="4"/>
  <c r="H140" i="4"/>
  <c r="J62" i="4"/>
  <c r="J120" i="4"/>
  <c r="BD75" i="4"/>
  <c r="BD133" i="4"/>
  <c r="BO98" i="4"/>
  <c r="AV99" i="4"/>
  <c r="AZ127" i="4"/>
  <c r="H82" i="4"/>
  <c r="BD128" i="4"/>
  <c r="AZ147" i="4"/>
  <c r="AZ155" i="4"/>
  <c r="AZ59" i="4"/>
  <c r="AZ117" i="4"/>
  <c r="H117" i="4"/>
  <c r="AZ148" i="4"/>
  <c r="J83" i="4"/>
  <c r="J140" i="4"/>
  <c r="J141" i="4"/>
  <c r="J82" i="4"/>
  <c r="BD91" i="4"/>
  <c r="BD92" i="4"/>
  <c r="BD150" i="4"/>
  <c r="H143" i="4"/>
  <c r="H85" i="4"/>
  <c r="BB55" i="4"/>
  <c r="BB113" i="4"/>
  <c r="H70" i="4"/>
  <c r="BL100" i="4"/>
  <c r="BA57" i="4"/>
  <c r="BA97" i="4" s="1"/>
  <c r="J75" i="4"/>
  <c r="J133" i="4"/>
  <c r="AZ143" i="4"/>
  <c r="AZ85" i="4"/>
  <c r="BC124" i="4"/>
  <c r="BC66" i="4"/>
  <c r="BL97" i="4"/>
  <c r="BF100" i="4"/>
  <c r="BA115" i="4"/>
  <c r="BC121" i="4"/>
  <c r="BC122" i="4"/>
  <c r="BC63" i="4"/>
  <c r="BA113" i="4"/>
  <c r="BA54" i="4"/>
  <c r="BA112" i="4"/>
  <c r="AZ116" i="4"/>
  <c r="AZ58" i="4"/>
  <c r="BD108" i="4"/>
  <c r="BD50" i="4"/>
  <c r="J142" i="4"/>
  <c r="J84" i="4"/>
  <c r="AZ75" i="4"/>
  <c r="AZ134" i="4"/>
  <c r="AZ76" i="4"/>
  <c r="BC154" i="4"/>
  <c r="BC112" i="4"/>
  <c r="BC155" i="4"/>
  <c r="BC111" i="4"/>
  <c r="BC54" i="4"/>
  <c r="BC53" i="4"/>
  <c r="BB114" i="4"/>
  <c r="BB56" i="4"/>
  <c r="BB105" i="4" s="1"/>
  <c r="BO97" i="4"/>
  <c r="BD148" i="4"/>
  <c r="H145" i="4"/>
  <c r="H144" i="4"/>
  <c r="H87" i="4"/>
  <c r="H86" i="4"/>
  <c r="H142" i="4"/>
  <c r="H84" i="4"/>
  <c r="H104" i="4" s="1"/>
  <c r="BD76" i="4"/>
  <c r="AZ82" i="4"/>
  <c r="AZ103" i="4" s="1"/>
  <c r="BF98" i="4"/>
  <c r="BM99" i="4"/>
  <c r="BG96" i="4"/>
  <c r="BN98" i="4"/>
  <c r="BM98" i="4"/>
  <c r="BF99" i="4"/>
  <c r="BA89" i="4"/>
  <c r="BA147" i="4"/>
  <c r="AZ125" i="4"/>
  <c r="AZ67" i="4"/>
  <c r="BA142" i="4"/>
  <c r="BA58" i="4"/>
  <c r="AW97" i="4"/>
  <c r="BJ99" i="4"/>
  <c r="BA145" i="4"/>
  <c r="BA144" i="4"/>
  <c r="BA86" i="4"/>
  <c r="BM97" i="4"/>
  <c r="AW99" i="4"/>
  <c r="AV98" i="4"/>
  <c r="BN99" i="4"/>
  <c r="BA71" i="4"/>
  <c r="BD135" i="4"/>
  <c r="H139" i="4"/>
  <c r="H81" i="4"/>
  <c r="J51" i="4"/>
  <c r="J108" i="4"/>
  <c r="J85" i="4"/>
  <c r="J143" i="4"/>
  <c r="H108" i="4"/>
  <c r="J53" i="4"/>
  <c r="J111" i="4"/>
  <c r="J154" i="4"/>
  <c r="J155" i="4"/>
  <c r="BA85" i="4"/>
  <c r="BA104" i="4" s="1"/>
  <c r="BC119" i="4"/>
  <c r="BC62" i="4"/>
  <c r="BC60" i="4"/>
  <c r="BC118" i="4"/>
  <c r="J263" i="9"/>
  <c r="J406" i="9" s="1"/>
  <c r="D377" i="10"/>
  <c r="D357" i="10"/>
  <c r="CT127" i="11"/>
  <c r="CT134" i="11"/>
  <c r="CT141" i="11" s="1"/>
  <c r="BG353" i="9"/>
  <c r="BG373" i="9"/>
  <c r="AQ442" i="9"/>
  <c r="AQ462" i="9"/>
  <c r="AH402" i="9"/>
  <c r="AH422" i="9"/>
  <c r="AP467" i="9"/>
  <c r="AP447" i="9"/>
  <c r="AC431" i="9"/>
  <c r="AC411" i="9"/>
  <c r="BB85" i="4"/>
  <c r="BB143" i="4"/>
  <c r="BB86" i="4"/>
  <c r="BB144" i="4"/>
  <c r="I658" i="6"/>
  <c r="J658" i="6" s="1"/>
  <c r="DH69" i="1"/>
  <c r="DH70" i="1"/>
  <c r="J439" i="10"/>
  <c r="J419" i="10"/>
  <c r="BN402" i="9"/>
  <c r="DI65" i="1"/>
  <c r="DH142" i="11"/>
  <c r="D375" i="10"/>
  <c r="D355" i="10"/>
  <c r="B376" i="10"/>
  <c r="B356" i="10"/>
  <c r="B396" i="10" s="1"/>
  <c r="X460" i="9"/>
  <c r="X440" i="9"/>
  <c r="BO348" i="9"/>
  <c r="BO368" i="9"/>
  <c r="BG346" i="9"/>
  <c r="BG366" i="9"/>
  <c r="AQ440" i="9"/>
  <c r="AQ460" i="9"/>
  <c r="AP441" i="9"/>
  <c r="AP461" i="9"/>
  <c r="U411" i="9"/>
  <c r="U431" i="9"/>
  <c r="F123" i="11"/>
  <c r="H54" i="4"/>
  <c r="H105" i="4" s="1"/>
  <c r="H112" i="4"/>
  <c r="L48" i="1"/>
  <c r="L63" i="1" s="1"/>
  <c r="L20" i="1"/>
  <c r="L34" i="1" s="1"/>
  <c r="J387" i="9"/>
  <c r="CY136" i="11"/>
  <c r="CY143" i="11" s="1"/>
  <c r="AW462" i="9"/>
  <c r="BG343" i="9"/>
  <c r="BG363" i="9"/>
  <c r="BG383" i="9" s="1"/>
  <c r="AH412" i="9"/>
  <c r="AH432" i="9"/>
  <c r="AR388" i="9"/>
  <c r="J137" i="4"/>
  <c r="J79" i="4"/>
  <c r="G37" i="2"/>
  <c r="J23" i="2"/>
  <c r="J37" i="2" s="1"/>
  <c r="BF380" i="9"/>
  <c r="DF71" i="1"/>
  <c r="DF70" i="1"/>
  <c r="BD146" i="4"/>
  <c r="BD88" i="4"/>
  <c r="J232" i="10"/>
  <c r="CV66" i="1"/>
  <c r="BA361" i="9"/>
  <c r="BA341" i="9"/>
  <c r="BB137" i="4"/>
  <c r="BB79" i="4"/>
  <c r="BB138" i="4"/>
  <c r="BB80" i="4"/>
  <c r="AJ444" i="9"/>
  <c r="AJ464" i="9"/>
  <c r="U467" i="9"/>
  <c r="AW472" i="9"/>
  <c r="BA329" i="9"/>
  <c r="BA330" i="9"/>
  <c r="BA473" i="9" s="1"/>
  <c r="BA332" i="9"/>
  <c r="BA475" i="9" s="1"/>
  <c r="BA328" i="9"/>
  <c r="BA333" i="9"/>
  <c r="BA326" i="9"/>
  <c r="BA318" i="9"/>
  <c r="BA321" i="9"/>
  <c r="BA464" i="9" s="1"/>
  <c r="BA320" i="9"/>
  <c r="BA322" i="9"/>
  <c r="BA325" i="9"/>
  <c r="BA468" i="9" s="1"/>
  <c r="BA323" i="9"/>
  <c r="BA317" i="9"/>
  <c r="BA327" i="9"/>
  <c r="BA324" i="9"/>
  <c r="BA319" i="9"/>
  <c r="BA334" i="9"/>
  <c r="AZ237" i="9"/>
  <c r="AZ400" i="9" s="1"/>
  <c r="AZ241" i="9"/>
  <c r="AZ404" i="9" s="1"/>
  <c r="AZ248" i="9"/>
  <c r="AZ411" i="9" s="1"/>
  <c r="AZ247" i="9"/>
  <c r="AZ410" i="9" s="1"/>
  <c r="AZ253" i="9"/>
  <c r="AZ416" i="9" s="1"/>
  <c r="AZ243" i="9"/>
  <c r="AZ406" i="9" s="1"/>
  <c r="AZ251" i="9"/>
  <c r="AZ414" i="9" s="1"/>
  <c r="AZ239" i="9"/>
  <c r="AZ402" i="9" s="1"/>
  <c r="AZ250" i="9"/>
  <c r="AZ413" i="9" s="1"/>
  <c r="AZ252" i="9"/>
  <c r="AZ415" i="9" s="1"/>
  <c r="AZ238" i="9"/>
  <c r="AZ401" i="9" s="1"/>
  <c r="AZ240" i="9"/>
  <c r="AZ403" i="9" s="1"/>
  <c r="AZ254" i="9"/>
  <c r="AZ417" i="9" s="1"/>
  <c r="AZ249" i="9"/>
  <c r="AZ412" i="9" s="1"/>
  <c r="BO342" i="9"/>
  <c r="BO362" i="9"/>
  <c r="BO382" i="9" s="1"/>
  <c r="BO353" i="9"/>
  <c r="BO373" i="9"/>
  <c r="AQ470" i="9"/>
  <c r="AQ450" i="9"/>
  <c r="AQ464" i="9"/>
  <c r="AQ444" i="9"/>
  <c r="Z416" i="9"/>
  <c r="Z436" i="9"/>
  <c r="AP440" i="9"/>
  <c r="AP460" i="9"/>
  <c r="AH444" i="9"/>
  <c r="AH464" i="9"/>
  <c r="Z448" i="9"/>
  <c r="Z468" i="9"/>
  <c r="BN279" i="9"/>
  <c r="BN442" i="9" s="1"/>
  <c r="BN287" i="9"/>
  <c r="BN450" i="9" s="1"/>
  <c r="BN280" i="9"/>
  <c r="BN288" i="9"/>
  <c r="BN281" i="9"/>
  <c r="BN444" i="9" s="1"/>
  <c r="BN289" i="9"/>
  <c r="BN452" i="9" s="1"/>
  <c r="BN284" i="9"/>
  <c r="BN292" i="9"/>
  <c r="BN283" i="9"/>
  <c r="BN446" i="9" s="1"/>
  <c r="BN285" i="9"/>
  <c r="BN286" i="9"/>
  <c r="BN277" i="9"/>
  <c r="BN440" i="9" s="1"/>
  <c r="BN293" i="9"/>
  <c r="BN456" i="9" s="1"/>
  <c r="BN278" i="9"/>
  <c r="BN290" i="9"/>
  <c r="BN282" i="9"/>
  <c r="BN294" i="9"/>
  <c r="BN291" i="9"/>
  <c r="BN454" i="9" s="1"/>
  <c r="BD111" i="9"/>
  <c r="BD294" i="9" s="1"/>
  <c r="BJ346" i="9"/>
  <c r="BJ366" i="9"/>
  <c r="AH467" i="9"/>
  <c r="AS475" i="9"/>
  <c r="AS455" i="9"/>
  <c r="V443" i="9"/>
  <c r="V463" i="9"/>
  <c r="AK408" i="9"/>
  <c r="AK428" i="9"/>
  <c r="AK436" i="9"/>
  <c r="AK416" i="9"/>
  <c r="AC409" i="9"/>
  <c r="AC429" i="9"/>
  <c r="BJ268" i="9"/>
  <c r="BJ258" i="9"/>
  <c r="BJ273" i="9"/>
  <c r="BJ274" i="9"/>
  <c r="BJ261" i="9"/>
  <c r="BJ424" i="9" s="1"/>
  <c r="BJ263" i="9"/>
  <c r="BJ266" i="9"/>
  <c r="BJ264" i="9"/>
  <c r="BJ269" i="9"/>
  <c r="BJ267" i="9"/>
  <c r="BJ259" i="9"/>
  <c r="BJ272" i="9"/>
  <c r="BJ260" i="9"/>
  <c r="BJ262" i="9"/>
  <c r="BJ265" i="9"/>
  <c r="BJ257" i="9"/>
  <c r="BD90" i="9"/>
  <c r="BD258" i="9" s="1"/>
  <c r="BD401" i="9" s="1"/>
  <c r="BJ271" i="9"/>
  <c r="BJ270" i="9"/>
  <c r="BL98" i="4"/>
  <c r="BH428" i="9"/>
  <c r="BH448" i="9"/>
  <c r="BH420" i="9"/>
  <c r="BH440" i="9"/>
  <c r="AK448" i="9"/>
  <c r="AK468" i="9"/>
  <c r="AC461" i="9"/>
  <c r="AC441" i="9"/>
  <c r="AC468" i="9"/>
  <c r="AC448" i="9"/>
  <c r="AG436" i="9"/>
  <c r="AG456" i="9"/>
  <c r="Y436" i="9"/>
  <c r="Y456" i="9"/>
  <c r="AR415" i="9"/>
  <c r="AR435" i="9"/>
  <c r="AR426" i="9"/>
  <c r="AR406" i="9"/>
  <c r="N389" i="9"/>
  <c r="J226" i="10"/>
  <c r="J369" i="10" s="1"/>
  <c r="F434" i="9"/>
  <c r="F414" i="9"/>
  <c r="BA67" i="4"/>
  <c r="BA125" i="4"/>
  <c r="BA126" i="4"/>
  <c r="BA68" i="4"/>
  <c r="Z469" i="9"/>
  <c r="C114" i="13"/>
  <c r="CZ69" i="1"/>
  <c r="CZ68" i="1"/>
  <c r="L53" i="1"/>
  <c r="L68" i="1" s="1"/>
  <c r="L25" i="1"/>
  <c r="L39" i="1" s="1"/>
  <c r="L24" i="1"/>
  <c r="L38" i="1" s="1"/>
  <c r="AA462" i="9"/>
  <c r="AM460" i="9"/>
  <c r="AH474" i="9"/>
  <c r="J28" i="1"/>
  <c r="J42" i="1" s="1"/>
  <c r="J57" i="1"/>
  <c r="J71" i="1" s="1"/>
  <c r="AV451" i="9"/>
  <c r="AV431" i="9"/>
  <c r="BO345" i="9"/>
  <c r="BO365" i="9"/>
  <c r="BO385" i="9" s="1"/>
  <c r="I70" i="11"/>
  <c r="I68" i="11"/>
  <c r="I106" i="11" s="1"/>
  <c r="I69" i="11"/>
  <c r="I107" i="11" s="1"/>
  <c r="I67" i="11"/>
  <c r="I105" i="11" s="1"/>
  <c r="L21" i="11"/>
  <c r="J21" i="11"/>
  <c r="I71" i="11"/>
  <c r="CY188" i="10"/>
  <c r="AP423" i="9"/>
  <c r="J71" i="4"/>
  <c r="J129" i="4"/>
  <c r="J72" i="4"/>
  <c r="J130" i="4"/>
  <c r="AR382" i="9"/>
  <c r="AY100" i="4"/>
  <c r="AW372" i="9"/>
  <c r="AW352" i="9"/>
  <c r="BJ384" i="9"/>
  <c r="CP141" i="11"/>
  <c r="BM430" i="9"/>
  <c r="BM450" i="9"/>
  <c r="CZ210" i="10"/>
  <c r="L22" i="1"/>
  <c r="L36" i="1" s="1"/>
  <c r="CW200" i="10"/>
  <c r="BD310" i="9"/>
  <c r="BD485" i="9"/>
  <c r="DA127" i="11"/>
  <c r="DA134" i="11"/>
  <c r="CW212" i="10"/>
  <c r="W444" i="9"/>
  <c r="W464" i="9"/>
  <c r="I673" i="6"/>
  <c r="J673" i="6" s="1"/>
  <c r="BH98" i="4"/>
  <c r="AZ322" i="9"/>
  <c r="AZ465" i="9" s="1"/>
  <c r="AZ318" i="9"/>
  <c r="AZ461" i="9" s="1"/>
  <c r="AZ327" i="9"/>
  <c r="AZ470" i="9" s="1"/>
  <c r="AZ324" i="9"/>
  <c r="AZ326" i="9"/>
  <c r="AZ319" i="9"/>
  <c r="AZ328" i="9"/>
  <c r="AZ471" i="9" s="1"/>
  <c r="AZ321" i="9"/>
  <c r="AZ464" i="9" s="1"/>
  <c r="AZ323" i="9"/>
  <c r="AZ332" i="9"/>
  <c r="AZ475" i="9" s="1"/>
  <c r="AZ325" i="9"/>
  <c r="AZ320" i="9"/>
  <c r="AZ463" i="9" s="1"/>
  <c r="AZ334" i="9"/>
  <c r="AZ317" i="9"/>
  <c r="AZ331" i="9"/>
  <c r="AZ330" i="9"/>
  <c r="AZ473" i="9" s="1"/>
  <c r="BH447" i="9"/>
  <c r="BH427" i="9"/>
  <c r="BH429" i="9"/>
  <c r="BH449" i="9"/>
  <c r="AK475" i="9"/>
  <c r="AK455" i="9"/>
  <c r="AK463" i="9"/>
  <c r="AK443" i="9"/>
  <c r="AC450" i="9"/>
  <c r="AC470" i="9"/>
  <c r="AC463" i="9"/>
  <c r="AC443" i="9"/>
  <c r="AG454" i="9"/>
  <c r="AG434" i="9"/>
  <c r="Y435" i="9"/>
  <c r="Y455" i="9"/>
  <c r="AR410" i="9"/>
  <c r="AR430" i="9"/>
  <c r="AR402" i="9"/>
  <c r="AR422" i="9"/>
  <c r="F436" i="9"/>
  <c r="F416" i="9"/>
  <c r="AZ145" i="4"/>
  <c r="AZ158" i="4"/>
  <c r="AZ87" i="4"/>
  <c r="AZ88" i="4"/>
  <c r="AZ101" i="4" s="1"/>
  <c r="AZ146" i="4"/>
  <c r="BC52" i="4"/>
  <c r="BC109" i="4"/>
  <c r="BC51" i="4"/>
  <c r="BC110" i="4"/>
  <c r="AV100" i="4"/>
  <c r="J136" i="11"/>
  <c r="J143" i="11" s="1"/>
  <c r="AA472" i="9"/>
  <c r="I107" i="13"/>
  <c r="AX97" i="4"/>
  <c r="J65" i="2"/>
  <c r="J66" i="2"/>
  <c r="BD120" i="11"/>
  <c r="CY195" i="10"/>
  <c r="AU460" i="9"/>
  <c r="J185" i="3"/>
  <c r="J142" i="3"/>
  <c r="H197" i="9"/>
  <c r="H340" i="9" s="1"/>
  <c r="H481" i="9"/>
  <c r="BA371" i="9"/>
  <c r="BM457" i="9"/>
  <c r="BD392" i="9"/>
  <c r="BC150" i="4"/>
  <c r="BC91" i="4"/>
  <c r="BC149" i="4"/>
  <c r="B347" i="10"/>
  <c r="B367" i="10"/>
  <c r="Z430" i="9"/>
  <c r="Z410" i="9"/>
  <c r="Z454" i="9"/>
  <c r="Z474" i="9"/>
  <c r="BJ387" i="9"/>
  <c r="V473" i="9"/>
  <c r="V453" i="9"/>
  <c r="AK437" i="9"/>
  <c r="AK417" i="9"/>
  <c r="AC416" i="9"/>
  <c r="AC436" i="9"/>
  <c r="BA136" i="4"/>
  <c r="BA78" i="4"/>
  <c r="BA79" i="4"/>
  <c r="BA137" i="4"/>
  <c r="I99" i="4"/>
  <c r="BG344" i="9"/>
  <c r="BG364" i="9"/>
  <c r="Z450" i="9"/>
  <c r="Z470" i="9"/>
  <c r="AK406" i="9"/>
  <c r="AK426" i="9"/>
  <c r="AC414" i="9"/>
  <c r="AC434" i="9"/>
  <c r="AW96" i="4"/>
  <c r="CT49" i="1"/>
  <c r="CT21" i="1"/>
  <c r="CT35" i="1" s="1"/>
  <c r="CT20" i="1"/>
  <c r="CT34" i="1" s="1"/>
  <c r="BN96" i="4"/>
  <c r="BD143" i="4"/>
  <c r="BD85" i="4"/>
  <c r="BD86" i="4"/>
  <c r="BD144" i="4"/>
  <c r="L23" i="1"/>
  <c r="L37" i="1" s="1"/>
  <c r="AK143" i="11"/>
  <c r="J413" i="10"/>
  <c r="X451" i="9"/>
  <c r="X471" i="9"/>
  <c r="BO339" i="9"/>
  <c r="BO359" i="9"/>
  <c r="BO379" i="9" s="1"/>
  <c r="BK304" i="9"/>
  <c r="BK301" i="9"/>
  <c r="BK444" i="9" s="1"/>
  <c r="BK314" i="9"/>
  <c r="BK457" i="9" s="1"/>
  <c r="BK302" i="9"/>
  <c r="BK303" i="9"/>
  <c r="BK446" i="9" s="1"/>
  <c r="BK308" i="9"/>
  <c r="BK298" i="9"/>
  <c r="BK441" i="9" s="1"/>
  <c r="BK307" i="9"/>
  <c r="BK450" i="9" s="1"/>
  <c r="BK311" i="9"/>
  <c r="BK310" i="9"/>
  <c r="BK312" i="9"/>
  <c r="BK313" i="9"/>
  <c r="BK300" i="9"/>
  <c r="BK305" i="9"/>
  <c r="BK297" i="9"/>
  <c r="BK299" i="9"/>
  <c r="BK442" i="9" s="1"/>
  <c r="BK309" i="9"/>
  <c r="BK306" i="9"/>
  <c r="AM423" i="9"/>
  <c r="AM443" i="9"/>
  <c r="AH476" i="9"/>
  <c r="AH456" i="9"/>
  <c r="AD440" i="9"/>
  <c r="AD420" i="9"/>
  <c r="AH437" i="9"/>
  <c r="CW23" i="1"/>
  <c r="CW37" i="1" s="1"/>
  <c r="CW22" i="1"/>
  <c r="CW36" i="1" s="1"/>
  <c r="CW51" i="1"/>
  <c r="J112" i="4"/>
  <c r="J54" i="4"/>
  <c r="BE97" i="4"/>
  <c r="BM454" i="9"/>
  <c r="Q50" i="15"/>
  <c r="BD268" i="9"/>
  <c r="BD411" i="9" s="1"/>
  <c r="AZ246" i="9"/>
  <c r="AZ409" i="9" s="1"/>
  <c r="CW202" i="10"/>
  <c r="W443" i="9"/>
  <c r="W463" i="9"/>
  <c r="BA307" i="9"/>
  <c r="BA450" i="9" s="1"/>
  <c r="BA314" i="9"/>
  <c r="BA457" i="9" s="1"/>
  <c r="BA309" i="9"/>
  <c r="BA452" i="9" s="1"/>
  <c r="BA312" i="9"/>
  <c r="BA313" i="9"/>
  <c r="BA456" i="9" s="1"/>
  <c r="BA308" i="9"/>
  <c r="BA451" i="9" s="1"/>
  <c r="BA311" i="9"/>
  <c r="BA454" i="9" s="1"/>
  <c r="BA303" i="9"/>
  <c r="BA446" i="9" s="1"/>
  <c r="BA304" i="9"/>
  <c r="BA447" i="9" s="1"/>
  <c r="BA298" i="9"/>
  <c r="BA441" i="9" s="1"/>
  <c r="BA306" i="9"/>
  <c r="BA449" i="9" s="1"/>
  <c r="BA301" i="9"/>
  <c r="BA444" i="9" s="1"/>
  <c r="BA300" i="9"/>
  <c r="BA302" i="9"/>
  <c r="BA445" i="9" s="1"/>
  <c r="BA305" i="9"/>
  <c r="BA448" i="9" s="1"/>
  <c r="BA297" i="9"/>
  <c r="BA440" i="9" s="1"/>
  <c r="BA299" i="9"/>
  <c r="BA442" i="9" s="1"/>
  <c r="BG376" i="9"/>
  <c r="BG396" i="9" s="1"/>
  <c r="J406" i="10"/>
  <c r="BO346" i="9"/>
  <c r="BO366" i="9"/>
  <c r="BG350" i="9"/>
  <c r="BG370" i="9"/>
  <c r="AQ474" i="9"/>
  <c r="AQ454" i="9"/>
  <c r="Z401" i="9"/>
  <c r="Z421" i="9"/>
  <c r="BH425" i="9"/>
  <c r="BH445" i="9"/>
  <c r="AK477" i="9"/>
  <c r="AK457" i="9"/>
  <c r="BJ300" i="9"/>
  <c r="BJ443" i="9" s="1"/>
  <c r="BJ304" i="9"/>
  <c r="BJ447" i="9" s="1"/>
  <c r="BJ297" i="9"/>
  <c r="BJ440" i="9" s="1"/>
  <c r="BJ305" i="9"/>
  <c r="BJ448" i="9" s="1"/>
  <c r="BJ303" i="9"/>
  <c r="BJ446" i="9" s="1"/>
  <c r="BJ306" i="9"/>
  <c r="BJ449" i="9" s="1"/>
  <c r="BJ307" i="9"/>
  <c r="BJ450" i="9" s="1"/>
  <c r="BJ298" i="9"/>
  <c r="BJ441" i="9" s="1"/>
  <c r="BJ308" i="9"/>
  <c r="BJ451" i="9" s="1"/>
  <c r="BJ309" i="9"/>
  <c r="BJ452" i="9" s="1"/>
  <c r="BJ299" i="9"/>
  <c r="BJ442" i="9" s="1"/>
  <c r="BJ312" i="9"/>
  <c r="BJ455" i="9" s="1"/>
  <c r="BJ311" i="9"/>
  <c r="BJ454" i="9" s="1"/>
  <c r="BD132" i="9"/>
  <c r="BD305" i="9" s="1"/>
  <c r="BJ313" i="9"/>
  <c r="BJ456" i="9" s="1"/>
  <c r="BJ314" i="9"/>
  <c r="BJ457" i="9" s="1"/>
  <c r="BJ302" i="9"/>
  <c r="BJ445" i="9" s="1"/>
  <c r="BJ301" i="9"/>
  <c r="BJ444" i="9" s="1"/>
  <c r="BJ310" i="9"/>
  <c r="BJ453" i="9" s="1"/>
  <c r="AG429" i="9"/>
  <c r="AG449" i="9"/>
  <c r="AR409" i="9"/>
  <c r="AR429" i="9"/>
  <c r="K71" i="1"/>
  <c r="K72" i="1"/>
  <c r="AH465" i="9"/>
  <c r="AZ245" i="9"/>
  <c r="AZ408" i="9" s="1"/>
  <c r="CW49" i="1"/>
  <c r="BB92" i="4"/>
  <c r="BB150" i="4"/>
  <c r="B344" i="10"/>
  <c r="B364" i="10"/>
  <c r="BE443" i="9"/>
  <c r="BE463" i="9"/>
  <c r="CU89" i="11"/>
  <c r="CU127" i="11" s="1"/>
  <c r="CU151" i="11"/>
  <c r="BF441" i="9"/>
  <c r="BF461" i="9"/>
  <c r="W442" i="9"/>
  <c r="W462" i="9"/>
  <c r="I136" i="11"/>
  <c r="I129" i="11"/>
  <c r="AV440" i="9"/>
  <c r="AV460" i="9"/>
  <c r="BJ362" i="9"/>
  <c r="BJ342" i="9"/>
  <c r="AW348" i="9"/>
  <c r="AW368" i="9"/>
  <c r="AH460" i="9"/>
  <c r="AS454" i="9"/>
  <c r="AS474" i="9"/>
  <c r="I311" i="9"/>
  <c r="I454" i="9" s="1"/>
  <c r="I304" i="9"/>
  <c r="I447" i="9" s="1"/>
  <c r="I308" i="9"/>
  <c r="I451" i="9" s="1"/>
  <c r="I300" i="9"/>
  <c r="I443" i="9" s="1"/>
  <c r="I302" i="9"/>
  <c r="I445" i="9" s="1"/>
  <c r="I299" i="9"/>
  <c r="I442" i="9" s="1"/>
  <c r="I312" i="9"/>
  <c r="I455" i="9" s="1"/>
  <c r="I307" i="9"/>
  <c r="I450" i="9" s="1"/>
  <c r="I301" i="9"/>
  <c r="I444" i="9" s="1"/>
  <c r="I310" i="9"/>
  <c r="I453" i="9" s="1"/>
  <c r="I306" i="9"/>
  <c r="I449" i="9" s="1"/>
  <c r="I314" i="9"/>
  <c r="I457" i="9" s="1"/>
  <c r="I309" i="9"/>
  <c r="I452" i="9" s="1"/>
  <c r="I298" i="9"/>
  <c r="I441" i="9" s="1"/>
  <c r="I313" i="9"/>
  <c r="I456" i="9" s="1"/>
  <c r="I297" i="9"/>
  <c r="I440" i="9" s="1"/>
  <c r="I305" i="9"/>
  <c r="I448" i="9" s="1"/>
  <c r="I303" i="9"/>
  <c r="I446" i="9" s="1"/>
  <c r="AP429" i="9"/>
  <c r="AP449" i="9"/>
  <c r="AK425" i="9"/>
  <c r="AK405" i="9"/>
  <c r="AC412" i="9"/>
  <c r="AC432" i="9"/>
  <c r="AC423" i="9"/>
  <c r="AC403" i="9"/>
  <c r="U416" i="9"/>
  <c r="U436" i="9"/>
  <c r="G100" i="4"/>
  <c r="BE389" i="9"/>
  <c r="CN71" i="1"/>
  <c r="BL466" i="9"/>
  <c r="BL446" i="9"/>
  <c r="BL454" i="9"/>
  <c r="BL474" i="9"/>
  <c r="AX395" i="9"/>
  <c r="BG369" i="9"/>
  <c r="BG389" i="9" s="1"/>
  <c r="J484" i="9"/>
  <c r="AZ380" i="9"/>
  <c r="AG444" i="9"/>
  <c r="AG464" i="9"/>
  <c r="BO351" i="9"/>
  <c r="BO371" i="9"/>
  <c r="BO391" i="9" s="1"/>
  <c r="AQ452" i="9"/>
  <c r="AQ472" i="9"/>
  <c r="AA474" i="9"/>
  <c r="AA454" i="9"/>
  <c r="AS449" i="9"/>
  <c r="AS469" i="9"/>
  <c r="AK411" i="9"/>
  <c r="AK431" i="9"/>
  <c r="U437" i="9"/>
  <c r="U417" i="9"/>
  <c r="BM96" i="4"/>
  <c r="CJ144" i="11"/>
  <c r="J197" i="9"/>
  <c r="J481" i="9"/>
  <c r="CT91" i="11"/>
  <c r="CT136" i="11" s="1"/>
  <c r="BO343" i="9"/>
  <c r="BO363" i="9"/>
  <c r="AQ446" i="9"/>
  <c r="AQ466" i="9"/>
  <c r="AD450" i="9"/>
  <c r="AD430" i="9"/>
  <c r="AW355" i="9"/>
  <c r="AW375" i="9"/>
  <c r="AW395" i="9" s="1"/>
  <c r="AS448" i="9"/>
  <c r="AS468" i="9"/>
  <c r="V471" i="9"/>
  <c r="V451" i="9"/>
  <c r="AK407" i="9"/>
  <c r="AK427" i="9"/>
  <c r="AC401" i="9"/>
  <c r="AC421" i="9"/>
  <c r="L58" i="1"/>
  <c r="L72" i="1" s="1"/>
  <c r="L29" i="1"/>
  <c r="L43" i="1" s="1"/>
  <c r="BA131" i="4"/>
  <c r="BA73" i="4"/>
  <c r="BA132" i="4"/>
  <c r="BA74" i="4"/>
  <c r="H137" i="4"/>
  <c r="H80" i="4"/>
  <c r="H79" i="4"/>
  <c r="H138" i="4"/>
  <c r="BO414" i="9"/>
  <c r="BO434" i="9"/>
  <c r="AU471" i="9"/>
  <c r="CT92" i="11"/>
  <c r="CT137" i="11" s="1"/>
  <c r="CT151" i="11"/>
  <c r="J237" i="10"/>
  <c r="J380" i="10" s="1"/>
  <c r="J223" i="10"/>
  <c r="J366" i="10" s="1"/>
  <c r="J225" i="10"/>
  <c r="J368" i="10" s="1"/>
  <c r="J230" i="10"/>
  <c r="J224" i="10"/>
  <c r="J229" i="10"/>
  <c r="J372" i="10" s="1"/>
  <c r="J235" i="10"/>
  <c r="J378" i="10" s="1"/>
  <c r="J228" i="10"/>
  <c r="J371" i="10" s="1"/>
  <c r="J231" i="10"/>
  <c r="J374" i="10" s="1"/>
  <c r="J222" i="10"/>
  <c r="J365" i="10" s="1"/>
  <c r="BO319" i="9"/>
  <c r="BO324" i="9"/>
  <c r="BO317" i="9"/>
  <c r="BO333" i="9"/>
  <c r="BO318" i="9"/>
  <c r="BO326" i="9"/>
  <c r="BO334" i="9"/>
  <c r="BO320" i="9"/>
  <c r="BO327" i="9"/>
  <c r="BO323" i="9"/>
  <c r="BO330" i="9"/>
  <c r="BO473" i="9" s="1"/>
  <c r="BO321" i="9"/>
  <c r="BO322" i="9"/>
  <c r="BO465" i="9" s="1"/>
  <c r="BO325" i="9"/>
  <c r="BO331" i="9"/>
  <c r="BO329" i="9"/>
  <c r="BO472" i="9" s="1"/>
  <c r="BO332" i="9"/>
  <c r="BO328" i="9"/>
  <c r="AA444" i="9"/>
  <c r="AA464" i="9"/>
  <c r="AP455" i="9"/>
  <c r="AP475" i="9"/>
  <c r="Z453" i="9"/>
  <c r="Z473" i="9"/>
  <c r="G270" i="9"/>
  <c r="G272" i="9"/>
  <c r="G257" i="9"/>
  <c r="H90" i="9"/>
  <c r="H265" i="9" s="1"/>
  <c r="G263" i="9"/>
  <c r="G271" i="9"/>
  <c r="G434" i="9" s="1"/>
  <c r="G269" i="9"/>
  <c r="G412" i="9" s="1"/>
  <c r="G274" i="9"/>
  <c r="G417" i="9" s="1"/>
  <c r="G268" i="9"/>
  <c r="G266" i="9"/>
  <c r="G409" i="9" s="1"/>
  <c r="G261" i="9"/>
  <c r="G262" i="9"/>
  <c r="G267" i="9"/>
  <c r="G260" i="9"/>
  <c r="G265" i="9"/>
  <c r="G273" i="9"/>
  <c r="G416" i="9" s="1"/>
  <c r="G259" i="9"/>
  <c r="J90" i="9"/>
  <c r="G258" i="9"/>
  <c r="G401" i="9" s="1"/>
  <c r="G264" i="9"/>
  <c r="G407" i="9" s="1"/>
  <c r="BL99" i="4"/>
  <c r="BC81" i="4"/>
  <c r="BC139" i="4"/>
  <c r="J64" i="4"/>
  <c r="J122" i="4"/>
  <c r="J121" i="4"/>
  <c r="J63" i="4"/>
  <c r="F382" i="9"/>
  <c r="J233" i="10"/>
  <c r="J376" i="10" s="1"/>
  <c r="DI180" i="10"/>
  <c r="DI188" i="10"/>
  <c r="DI189" i="10"/>
  <c r="DI183" i="10"/>
  <c r="DI195" i="10"/>
  <c r="DI191" i="10"/>
  <c r="DI181" i="10"/>
  <c r="DI192" i="10"/>
  <c r="DI194" i="10"/>
  <c r="DI197" i="10"/>
  <c r="DI182" i="10"/>
  <c r="CY25" i="10"/>
  <c r="CO210" i="10"/>
  <c r="CU47" i="10"/>
  <c r="CO208" i="10"/>
  <c r="CO217" i="10"/>
  <c r="CO203" i="10"/>
  <c r="CO206" i="10"/>
  <c r="CO209" i="10"/>
  <c r="CO212" i="10"/>
  <c r="CO202" i="10"/>
  <c r="CO214" i="10"/>
  <c r="CO204" i="10"/>
  <c r="CO211" i="10"/>
  <c r="CO213" i="10"/>
  <c r="CO215" i="10"/>
  <c r="CO216" i="10"/>
  <c r="CO200" i="10"/>
  <c r="CO205" i="10"/>
  <c r="CO201" i="10"/>
  <c r="K200" i="10"/>
  <c r="K214" i="10"/>
  <c r="K204" i="10"/>
  <c r="K211" i="10"/>
  <c r="K201" i="10"/>
  <c r="K205" i="10"/>
  <c r="K203" i="10"/>
  <c r="K202" i="10"/>
  <c r="K210" i="10"/>
  <c r="K208" i="10"/>
  <c r="K215" i="10"/>
  <c r="K206" i="10"/>
  <c r="K216" i="10"/>
  <c r="K217" i="10"/>
  <c r="L47" i="10"/>
  <c r="L207" i="10" s="1"/>
  <c r="K213" i="10"/>
  <c r="K209" i="10"/>
  <c r="K212" i="10"/>
  <c r="CW204" i="10"/>
  <c r="CW214" i="10"/>
  <c r="CW206" i="10"/>
  <c r="CW211" i="10"/>
  <c r="CW203" i="10"/>
  <c r="CW210" i="10"/>
  <c r="CW207" i="10"/>
  <c r="CW208" i="10"/>
  <c r="CW215" i="10"/>
  <c r="CW217" i="10"/>
  <c r="CW216" i="10"/>
  <c r="CW205" i="10"/>
  <c r="DG120" i="11"/>
  <c r="G98" i="4"/>
  <c r="AP443" i="9"/>
  <c r="CZ206" i="10"/>
  <c r="CZ215" i="10"/>
  <c r="CZ208" i="10"/>
  <c r="CZ217" i="10"/>
  <c r="CZ205" i="10"/>
  <c r="CZ207" i="10"/>
  <c r="CZ201" i="10"/>
  <c r="J417" i="10"/>
  <c r="DI185" i="10"/>
  <c r="X465" i="9"/>
  <c r="X445" i="9"/>
  <c r="BA331" i="9"/>
  <c r="BA474" i="9" s="1"/>
  <c r="BA486" i="9"/>
  <c r="BF472" i="9"/>
  <c r="BF452" i="9"/>
  <c r="AU477" i="9"/>
  <c r="AU457" i="9"/>
  <c r="CT93" i="11"/>
  <c r="CT138" i="11" s="1"/>
  <c r="BO352" i="9"/>
  <c r="BO372" i="9"/>
  <c r="AQ467" i="9"/>
  <c r="AQ447" i="9"/>
  <c r="AA456" i="9"/>
  <c r="AA476" i="9"/>
  <c r="AP445" i="9"/>
  <c r="AP465" i="9"/>
  <c r="AQ477" i="9"/>
  <c r="I636" i="6"/>
  <c r="J636" i="6" s="1"/>
  <c r="BH441" i="9"/>
  <c r="BH421" i="9"/>
  <c r="AK449" i="9"/>
  <c r="AK469" i="9"/>
  <c r="AC467" i="9"/>
  <c r="AC447" i="9"/>
  <c r="AR413" i="9"/>
  <c r="AR433" i="9"/>
  <c r="BJ367" i="9"/>
  <c r="F403" i="9"/>
  <c r="F423" i="9"/>
  <c r="J220" i="10"/>
  <c r="J363" i="10" s="1"/>
  <c r="BL447" i="9"/>
  <c r="BL467" i="9"/>
  <c r="CR67" i="1"/>
  <c r="CR66" i="1"/>
  <c r="BB89" i="17"/>
  <c r="BB88" i="17"/>
  <c r="CZ200" i="10"/>
  <c r="BO360" i="9"/>
  <c r="BO380" i="9" s="1"/>
  <c r="CW20" i="1"/>
  <c r="CW34" i="1" s="1"/>
  <c r="CO64" i="1"/>
  <c r="BE123" i="11"/>
  <c r="DF119" i="11"/>
  <c r="E386" i="10"/>
  <c r="DI184" i="10"/>
  <c r="N69" i="12"/>
  <c r="CM63" i="1"/>
  <c r="CM64" i="1"/>
  <c r="J485" i="9"/>
  <c r="H483" i="9"/>
  <c r="DI136" i="11"/>
  <c r="DI129" i="11"/>
  <c r="DI143" i="11" s="1"/>
  <c r="CP131" i="11"/>
  <c r="CP138" i="11"/>
  <c r="CN134" i="11"/>
  <c r="CN127" i="11"/>
  <c r="M143" i="11"/>
  <c r="DI196" i="10"/>
  <c r="AG457" i="9"/>
  <c r="AG477" i="9"/>
  <c r="X450" i="9"/>
  <c r="X470" i="9"/>
  <c r="CT90" i="11"/>
  <c r="CT128" i="11" s="1"/>
  <c r="X474" i="9"/>
  <c r="X454" i="9"/>
  <c r="J126" i="4"/>
  <c r="J68" i="4"/>
  <c r="AZ123" i="4"/>
  <c r="AZ65" i="4"/>
  <c r="AZ124" i="4"/>
  <c r="AZ66" i="4"/>
  <c r="BC127" i="4"/>
  <c r="BC69" i="4"/>
  <c r="BC157" i="4"/>
  <c r="BC156" i="4"/>
  <c r="BC70" i="4"/>
  <c r="BC128" i="4"/>
  <c r="H88" i="4"/>
  <c r="H146" i="4"/>
  <c r="H147" i="4"/>
  <c r="H89" i="4"/>
  <c r="Q107" i="13"/>
  <c r="H485" i="9"/>
  <c r="BD53" i="2"/>
  <c r="BD67" i="2" s="1"/>
  <c r="BD24" i="2"/>
  <c r="BD38" i="2" s="1"/>
  <c r="L93" i="11"/>
  <c r="L131" i="11" s="1"/>
  <c r="L90" i="11"/>
  <c r="L92" i="11"/>
  <c r="L130" i="11" s="1"/>
  <c r="L89" i="11"/>
  <c r="CQ129" i="11"/>
  <c r="CQ136" i="11"/>
  <c r="BD51" i="2"/>
  <c r="BD23" i="2"/>
  <c r="BD37" i="2" s="1"/>
  <c r="BD22" i="2"/>
  <c r="BD36" i="2" s="1"/>
  <c r="L78" i="11"/>
  <c r="L74" i="11"/>
  <c r="J119" i="13"/>
  <c r="G429" i="9"/>
  <c r="CY52" i="1"/>
  <c r="CY23" i="1"/>
  <c r="CY37" i="1" s="1"/>
  <c r="AW341" i="9"/>
  <c r="AW361" i="9"/>
  <c r="AZ144" i="4"/>
  <c r="AZ86" i="4"/>
  <c r="AB120" i="11"/>
  <c r="BN380" i="9"/>
  <c r="DB121" i="11"/>
  <c r="BH342" i="9"/>
  <c r="BH362" i="9"/>
  <c r="BL346" i="9"/>
  <c r="BL366" i="9"/>
  <c r="BL386" i="9" s="1"/>
  <c r="DF200" i="10"/>
  <c r="DF203" i="10"/>
  <c r="DF215" i="10"/>
  <c r="DF201" i="10"/>
  <c r="DF207" i="10"/>
  <c r="DF209" i="10"/>
  <c r="DF208" i="10"/>
  <c r="DF212" i="10"/>
  <c r="DF217" i="10"/>
  <c r="DF204" i="10"/>
  <c r="DF214" i="10"/>
  <c r="DF213" i="10"/>
  <c r="DF216" i="10"/>
  <c r="DF202" i="10"/>
  <c r="DF205" i="10"/>
  <c r="DF211" i="10"/>
  <c r="BL476" i="9"/>
  <c r="BL456" i="9"/>
  <c r="BL449" i="9"/>
  <c r="BL469" i="9"/>
  <c r="BC140" i="4"/>
  <c r="BC82" i="4"/>
  <c r="BC83" i="4"/>
  <c r="BB395" i="9"/>
  <c r="CX52" i="1"/>
  <c r="CX66" i="1" s="1"/>
  <c r="CX23" i="1"/>
  <c r="CX37" i="1" s="1"/>
  <c r="CX24" i="1"/>
  <c r="CX38" i="1" s="1"/>
  <c r="BM441" i="9"/>
  <c r="BN414" i="9"/>
  <c r="BN436" i="9"/>
  <c r="BN416" i="9"/>
  <c r="CW141" i="11"/>
  <c r="BD292" i="9"/>
  <c r="K131" i="11"/>
  <c r="K138" i="11"/>
  <c r="D386" i="10"/>
  <c r="BY144" i="11"/>
  <c r="B353" i="10"/>
  <c r="B393" i="10" s="1"/>
  <c r="BK394" i="9"/>
  <c r="AW466" i="9"/>
  <c r="BO356" i="9"/>
  <c r="BO376" i="9"/>
  <c r="BB231" i="9"/>
  <c r="BB227" i="9"/>
  <c r="BB370" i="9" s="1"/>
  <c r="BB232" i="9"/>
  <c r="BB375" i="9" s="1"/>
  <c r="BB229" i="9"/>
  <c r="BB228" i="9"/>
  <c r="BB371" i="9" s="1"/>
  <c r="BB391" i="9" s="1"/>
  <c r="BB221" i="9"/>
  <c r="BB364" i="9" s="1"/>
  <c r="BB226" i="9"/>
  <c r="BB369" i="9" s="1"/>
  <c r="BB389" i="9" s="1"/>
  <c r="BB222" i="9"/>
  <c r="BB224" i="9"/>
  <c r="BB367" i="9" s="1"/>
  <c r="BB387" i="9" s="1"/>
  <c r="BB217" i="9"/>
  <c r="BB360" i="9" s="1"/>
  <c r="BB233" i="9"/>
  <c r="BB223" i="9"/>
  <c r="BB366" i="9" s="1"/>
  <c r="BB386" i="9" s="1"/>
  <c r="BB230" i="9"/>
  <c r="BB373" i="9" s="1"/>
  <c r="BB393" i="9" s="1"/>
  <c r="BB218" i="9"/>
  <c r="BB361" i="9" s="1"/>
  <c r="BB381" i="9" s="1"/>
  <c r="BB225" i="9"/>
  <c r="BB368" i="9" s="1"/>
  <c r="BB388" i="9" s="1"/>
  <c r="AW393" i="9"/>
  <c r="AH461" i="9"/>
  <c r="V444" i="9"/>
  <c r="V464" i="9"/>
  <c r="AP420" i="9"/>
  <c r="AK432" i="9"/>
  <c r="AK412" i="9"/>
  <c r="AC413" i="9"/>
  <c r="AC433" i="9"/>
  <c r="AC426" i="9"/>
  <c r="AC406" i="9"/>
  <c r="AS394" i="9"/>
  <c r="BH437" i="9"/>
  <c r="BH457" i="9"/>
  <c r="AK442" i="9"/>
  <c r="AK462" i="9"/>
  <c r="AC462" i="9"/>
  <c r="AC442" i="9"/>
  <c r="AG427" i="9"/>
  <c r="AG447" i="9"/>
  <c r="Y447" i="9"/>
  <c r="Y427" i="9"/>
  <c r="AR416" i="9"/>
  <c r="AR436" i="9"/>
  <c r="I72" i="2"/>
  <c r="DD65" i="1"/>
  <c r="DD66" i="1"/>
  <c r="AX96" i="4"/>
  <c r="BC137" i="4"/>
  <c r="BC138" i="4"/>
  <c r="BC80" i="4"/>
  <c r="BC79" i="4"/>
  <c r="J67" i="4"/>
  <c r="J125" i="4"/>
  <c r="BM71" i="2"/>
  <c r="BI475" i="9"/>
  <c r="BI463" i="9"/>
  <c r="DC68" i="1"/>
  <c r="DC69" i="1"/>
  <c r="BG374" i="9"/>
  <c r="BG394" i="9" s="1"/>
  <c r="BA82" i="4"/>
  <c r="BA83" i="4"/>
  <c r="BA141" i="4"/>
  <c r="BA140" i="4"/>
  <c r="BD156" i="4"/>
  <c r="BD127" i="4"/>
  <c r="BD69" i="4"/>
  <c r="BD70" i="4"/>
  <c r="J107" i="13"/>
  <c r="G421" i="9"/>
  <c r="BA61" i="4"/>
  <c r="BA120" i="4"/>
  <c r="BB211" i="9"/>
  <c r="BB354" i="9" s="1"/>
  <c r="BB481" i="9"/>
  <c r="P107" i="13"/>
  <c r="BH433" i="9"/>
  <c r="BK464" i="9"/>
  <c r="AW455" i="9"/>
  <c r="AW435" i="9"/>
  <c r="BK97" i="4"/>
  <c r="I42" i="2"/>
  <c r="J28" i="2"/>
  <c r="J42" i="2" s="1"/>
  <c r="DF123" i="11"/>
  <c r="CV203" i="10"/>
  <c r="CV201" i="10"/>
  <c r="CV202" i="10"/>
  <c r="CV205" i="10"/>
  <c r="CV213" i="10"/>
  <c r="CV208" i="10"/>
  <c r="CV216" i="10"/>
  <c r="CV200" i="10"/>
  <c r="CV211" i="10"/>
  <c r="CV214" i="10"/>
  <c r="CV215" i="10"/>
  <c r="CV204" i="10"/>
  <c r="CV217" i="10"/>
  <c r="CV209" i="10"/>
  <c r="CV207" i="10"/>
  <c r="CV212" i="10"/>
  <c r="CV206" i="10"/>
  <c r="CR201" i="10"/>
  <c r="CR205" i="10"/>
  <c r="CR214" i="10"/>
  <c r="CR213" i="10"/>
  <c r="CR211" i="10"/>
  <c r="CR209" i="10"/>
  <c r="CR204" i="10"/>
  <c r="CR212" i="10"/>
  <c r="CR206" i="10"/>
  <c r="CR207" i="10"/>
  <c r="CR216" i="10"/>
  <c r="CR200" i="10"/>
  <c r="CR203" i="10"/>
  <c r="CX47" i="10"/>
  <c r="CR215" i="10"/>
  <c r="CR202" i="10"/>
  <c r="CR217" i="10"/>
  <c r="AZ481" i="9"/>
  <c r="BD158" i="4"/>
  <c r="BD145" i="4"/>
  <c r="BD87" i="4"/>
  <c r="BL448" i="9"/>
  <c r="BL468" i="9"/>
  <c r="BL441" i="9"/>
  <c r="BL461" i="9"/>
  <c r="BD371" i="9"/>
  <c r="BD391" i="9" s="1"/>
  <c r="CX152" i="11"/>
  <c r="CX96" i="11"/>
  <c r="CX134" i="11" s="1"/>
  <c r="CX141" i="11" s="1"/>
  <c r="AY345" i="9"/>
  <c r="AY365" i="9"/>
  <c r="AC122" i="11"/>
  <c r="BM442" i="9"/>
  <c r="J395" i="9"/>
  <c r="DI63" i="1"/>
  <c r="DI64" i="1"/>
  <c r="BD114" i="4"/>
  <c r="BD56" i="4"/>
  <c r="BB59" i="4"/>
  <c r="BB155" i="4"/>
  <c r="BB117" i="4"/>
  <c r="F470" i="9"/>
  <c r="J128" i="4"/>
  <c r="J70" i="4"/>
  <c r="BN100" i="4"/>
  <c r="I38" i="2"/>
  <c r="J24" i="2"/>
  <c r="J38" i="2" s="1"/>
  <c r="BO96" i="4"/>
  <c r="CZ66" i="1"/>
  <c r="CZ67" i="1"/>
  <c r="BB119" i="4"/>
  <c r="BB118" i="4"/>
  <c r="BB60" i="4"/>
  <c r="BB61" i="4"/>
  <c r="F461" i="9"/>
  <c r="F441" i="9"/>
  <c r="BO99" i="4"/>
  <c r="BD109" i="4"/>
  <c r="BD51" i="4"/>
  <c r="AV346" i="9"/>
  <c r="AV366" i="9"/>
  <c r="AV386" i="9" s="1"/>
  <c r="CX25" i="1"/>
  <c r="CX39" i="1" s="1"/>
  <c r="CX54" i="1"/>
  <c r="CX68" i="1" s="1"/>
  <c r="BE343" i="9"/>
  <c r="BE363" i="9"/>
  <c r="BE383" i="9" s="1"/>
  <c r="CU28" i="1"/>
  <c r="CU42" i="1" s="1"/>
  <c r="CU57" i="1"/>
  <c r="CU71" i="1" s="1"/>
  <c r="BC89" i="4"/>
  <c r="BC147" i="4"/>
  <c r="BC90" i="4"/>
  <c r="BC148" i="4"/>
  <c r="BL450" i="9"/>
  <c r="BL470" i="9"/>
  <c r="CX67" i="1"/>
  <c r="BN412" i="9"/>
  <c r="BA339" i="9"/>
  <c r="BA359" i="9"/>
  <c r="BN424" i="9"/>
  <c r="BN404" i="9"/>
  <c r="E388" i="9"/>
  <c r="AV141" i="11"/>
  <c r="CB145" i="11"/>
  <c r="CY196" i="10"/>
  <c r="CP130" i="11"/>
  <c r="L98" i="11"/>
  <c r="L152" i="11"/>
  <c r="AB470" i="9"/>
  <c r="I645" i="6"/>
  <c r="J645" i="6" s="1"/>
  <c r="AG384" i="9"/>
  <c r="BJ345" i="9"/>
  <c r="BJ385" i="9" s="1"/>
  <c r="BJ365" i="9"/>
  <c r="AW376" i="9"/>
  <c r="AW356" i="9"/>
  <c r="AS476" i="9"/>
  <c r="AS456" i="9"/>
  <c r="V455" i="9"/>
  <c r="V475" i="9"/>
  <c r="AP428" i="9"/>
  <c r="AP448" i="9"/>
  <c r="AK415" i="9"/>
  <c r="AK435" i="9"/>
  <c r="AK402" i="9"/>
  <c r="AK422" i="9"/>
  <c r="AC424" i="9"/>
  <c r="AC404" i="9"/>
  <c r="U414" i="9"/>
  <c r="U434" i="9"/>
  <c r="BH452" i="9"/>
  <c r="BH432" i="9"/>
  <c r="BH426" i="9"/>
  <c r="BH446" i="9"/>
  <c r="AC452" i="9"/>
  <c r="AC472" i="9"/>
  <c r="AG426" i="9"/>
  <c r="AG446" i="9"/>
  <c r="Y428" i="9"/>
  <c r="Y448" i="9"/>
  <c r="Y431" i="9"/>
  <c r="Y451" i="9"/>
  <c r="AR400" i="9"/>
  <c r="AR420" i="9"/>
  <c r="BM274" i="9"/>
  <c r="BM417" i="9" s="1"/>
  <c r="BM257" i="9"/>
  <c r="BM400" i="9" s="1"/>
  <c r="BM264" i="9"/>
  <c r="BM407" i="9" s="1"/>
  <c r="BM273" i="9"/>
  <c r="BM261" i="9"/>
  <c r="BM262" i="9"/>
  <c r="BM405" i="9" s="1"/>
  <c r="BM258" i="9"/>
  <c r="BM401" i="9" s="1"/>
  <c r="BM269" i="9"/>
  <c r="BM266" i="9"/>
  <c r="BM409" i="9" s="1"/>
  <c r="BM260" i="9"/>
  <c r="BM403" i="9" s="1"/>
  <c r="BM271" i="9"/>
  <c r="BM414" i="9" s="1"/>
  <c r="BM272" i="9"/>
  <c r="BM263" i="9"/>
  <c r="BM406" i="9" s="1"/>
  <c r="BM265" i="9"/>
  <c r="BM408" i="9" s="1"/>
  <c r="BM267" i="9"/>
  <c r="BM410" i="9" s="1"/>
  <c r="BM268" i="9"/>
  <c r="BM411" i="9" s="1"/>
  <c r="W394" i="9"/>
  <c r="F409" i="9"/>
  <c r="F429" i="9"/>
  <c r="BA59" i="4"/>
  <c r="BA117" i="4"/>
  <c r="BA155" i="4"/>
  <c r="BA118" i="4"/>
  <c r="BA60" i="4"/>
  <c r="BB156" i="4"/>
  <c r="BB157" i="4"/>
  <c r="BB127" i="4"/>
  <c r="BB128" i="4"/>
  <c r="BB69" i="4"/>
  <c r="BB70" i="4"/>
  <c r="BC85" i="4"/>
  <c r="BC84" i="4"/>
  <c r="BC142" i="4"/>
  <c r="BC143" i="4"/>
  <c r="BI474" i="9"/>
  <c r="BI461" i="9"/>
  <c r="BA133" i="4"/>
  <c r="BA134" i="4"/>
  <c r="BA76" i="4"/>
  <c r="BA75" i="4"/>
  <c r="I40" i="2"/>
  <c r="J26" i="2"/>
  <c r="J40" i="2" s="1"/>
  <c r="I342" i="9"/>
  <c r="I382" i="9" s="1"/>
  <c r="CY56" i="1"/>
  <c r="CY27" i="1"/>
  <c r="CY41" i="1" s="1"/>
  <c r="F114" i="13"/>
  <c r="AR427" i="9"/>
  <c r="BD139" i="4"/>
  <c r="BD81" i="4"/>
  <c r="BJ66" i="2"/>
  <c r="BJ67" i="2"/>
  <c r="J118" i="4"/>
  <c r="J119" i="4"/>
  <c r="J61" i="4"/>
  <c r="J60" i="4"/>
  <c r="F451" i="9"/>
  <c r="H157" i="4"/>
  <c r="H69" i="4"/>
  <c r="H127" i="4"/>
  <c r="H128" i="4"/>
  <c r="DD216" i="10"/>
  <c r="DD205" i="10"/>
  <c r="DD200" i="10"/>
  <c r="DD202" i="10"/>
  <c r="DD208" i="10"/>
  <c r="DD209" i="10"/>
  <c r="DD210" i="10"/>
  <c r="DD201" i="10"/>
  <c r="DD214" i="10"/>
  <c r="DD204" i="10"/>
  <c r="DD217" i="10"/>
  <c r="DD213" i="10"/>
  <c r="DD206" i="10"/>
  <c r="DD212" i="10"/>
  <c r="DD215" i="10"/>
  <c r="DD203" i="10"/>
  <c r="DD211" i="10"/>
  <c r="DD207" i="10"/>
  <c r="BD140" i="4"/>
  <c r="BD387" i="9"/>
  <c r="BM259" i="9"/>
  <c r="BM422" i="9" s="1"/>
  <c r="CU50" i="1"/>
  <c r="CU21" i="1"/>
  <c r="CU35" i="1" s="1"/>
  <c r="CU22" i="1"/>
  <c r="CU36" i="1" s="1"/>
  <c r="AZ346" i="9"/>
  <c r="AZ366" i="9"/>
  <c r="CY25" i="1"/>
  <c r="CY39" i="1" s="1"/>
  <c r="CY54" i="1"/>
  <c r="DC71" i="1"/>
  <c r="DC72" i="1"/>
  <c r="BI97" i="4"/>
  <c r="J24" i="1"/>
  <c r="J38" i="1" s="1"/>
  <c r="J23" i="1"/>
  <c r="J37" i="1" s="1"/>
  <c r="J52" i="1"/>
  <c r="AR122" i="11"/>
  <c r="BD63" i="4"/>
  <c r="BD121" i="4"/>
  <c r="BD64" i="4"/>
  <c r="BD55" i="4"/>
  <c r="BD113" i="4"/>
  <c r="BN426" i="9"/>
  <c r="BN406" i="9"/>
  <c r="AG448" i="9"/>
  <c r="BL442" i="9"/>
  <c r="BL462" i="9"/>
  <c r="CV184" i="10"/>
  <c r="CV189" i="10"/>
  <c r="CV196" i="10"/>
  <c r="CV180" i="10"/>
  <c r="CV193" i="10"/>
  <c r="CV191" i="10"/>
  <c r="CV185" i="10"/>
  <c r="CV183" i="10"/>
  <c r="CV186" i="10"/>
  <c r="CV188" i="10"/>
  <c r="CV187" i="10"/>
  <c r="BA369" i="9"/>
  <c r="BA349" i="9"/>
  <c r="BM427" i="9"/>
  <c r="BM447" i="9"/>
  <c r="BD480" i="9"/>
  <c r="J648" i="6"/>
  <c r="J123" i="4"/>
  <c r="J65" i="4"/>
  <c r="J66" i="4"/>
  <c r="J124" i="4"/>
  <c r="BI469" i="9"/>
  <c r="F408" i="9"/>
  <c r="F428" i="9"/>
  <c r="AV96" i="4"/>
  <c r="BB158" i="4"/>
  <c r="BB145" i="4"/>
  <c r="BB88" i="4"/>
  <c r="BB101" i="4" s="1"/>
  <c r="BB146" i="4"/>
  <c r="BB87" i="4"/>
  <c r="J131" i="11"/>
  <c r="J138" i="11"/>
  <c r="J145" i="11" s="1"/>
  <c r="BA50" i="4"/>
  <c r="BA109" i="4"/>
  <c r="BA108" i="4"/>
  <c r="BA51" i="4"/>
  <c r="AW98" i="4"/>
  <c r="BB84" i="4"/>
  <c r="BB142" i="4"/>
  <c r="BE402" i="9"/>
  <c r="BE422" i="9"/>
  <c r="J27" i="2"/>
  <c r="J41" i="2" s="1"/>
  <c r="G41" i="2"/>
  <c r="BA292" i="9"/>
  <c r="BA484" i="9"/>
  <c r="CT29" i="1"/>
  <c r="CT43" i="1" s="1"/>
  <c r="CT57" i="1"/>
  <c r="CT28" i="1"/>
  <c r="CT42" i="1" s="1"/>
  <c r="BC134" i="4"/>
  <c r="BC75" i="4"/>
  <c r="BC76" i="4"/>
  <c r="BC133" i="4"/>
  <c r="G351" i="9"/>
  <c r="G371" i="9"/>
  <c r="BA367" i="9"/>
  <c r="CX26" i="1"/>
  <c r="CX40" i="1" s="1"/>
  <c r="BI141" i="11"/>
  <c r="CZ119" i="11"/>
  <c r="CO121" i="11"/>
  <c r="DH119" i="11"/>
  <c r="J405" i="10"/>
  <c r="R67" i="15"/>
  <c r="R31" i="15"/>
  <c r="R86" i="15" s="1"/>
  <c r="AY361" i="9"/>
  <c r="AY381" i="9" s="1"/>
  <c r="W465" i="9"/>
  <c r="W445" i="9"/>
  <c r="AJ468" i="9"/>
  <c r="AJ448" i="9"/>
  <c r="BO354" i="9"/>
  <c r="BO374" i="9"/>
  <c r="BG355" i="9"/>
  <c r="BG375" i="9"/>
  <c r="BG395" i="9" s="1"/>
  <c r="AS463" i="9"/>
  <c r="AQ453" i="9"/>
  <c r="AQ473" i="9"/>
  <c r="AQ463" i="9"/>
  <c r="AQ443" i="9"/>
  <c r="AA441" i="9"/>
  <c r="AA461" i="9"/>
  <c r="AP470" i="9"/>
  <c r="AP450" i="9"/>
  <c r="AP472" i="9"/>
  <c r="AP452" i="9"/>
  <c r="AH452" i="9"/>
  <c r="AH472" i="9"/>
  <c r="I649" i="6"/>
  <c r="J649" i="6" s="1"/>
  <c r="I671" i="6"/>
  <c r="J671" i="6" s="1"/>
  <c r="BH430" i="9"/>
  <c r="BH450" i="9"/>
  <c r="AK474" i="9"/>
  <c r="AK454" i="9"/>
  <c r="AC456" i="9"/>
  <c r="AC476" i="9"/>
  <c r="AG440" i="9"/>
  <c r="AG420" i="9"/>
  <c r="Y449" i="9"/>
  <c r="Y429" i="9"/>
  <c r="AR408" i="9"/>
  <c r="AR428" i="9"/>
  <c r="BJ100" i="4"/>
  <c r="G39" i="2"/>
  <c r="J25" i="2"/>
  <c r="J39" i="2" s="1"/>
  <c r="BI473" i="9"/>
  <c r="BC73" i="4"/>
  <c r="BC131" i="4"/>
  <c r="BC130" i="4"/>
  <c r="BC72" i="4"/>
  <c r="I69" i="2"/>
  <c r="I70" i="2"/>
  <c r="L386" i="9"/>
  <c r="BC126" i="4"/>
  <c r="BC67" i="4"/>
  <c r="BC125" i="4"/>
  <c r="BJ96" i="4"/>
  <c r="I112" i="11"/>
  <c r="CM120" i="11"/>
  <c r="K114" i="13"/>
  <c r="BH370" i="9"/>
  <c r="BH390" i="9" s="1"/>
  <c r="BA156" i="4"/>
  <c r="H284" i="9"/>
  <c r="H291" i="9"/>
  <c r="H279" i="9"/>
  <c r="H288" i="9"/>
  <c r="H293" i="9"/>
  <c r="H281" i="9"/>
  <c r="H278" i="9"/>
  <c r="H292" i="9"/>
  <c r="H277" i="9"/>
  <c r="AZ485" i="9"/>
  <c r="G308" i="9"/>
  <c r="G451" i="9" s="1"/>
  <c r="G301" i="9"/>
  <c r="G444" i="9" s="1"/>
  <c r="G311" i="9"/>
  <c r="G454" i="9" s="1"/>
  <c r="G299" i="9"/>
  <c r="G442" i="9" s="1"/>
  <c r="G303" i="9"/>
  <c r="G446" i="9" s="1"/>
  <c r="G305" i="9"/>
  <c r="G448" i="9" s="1"/>
  <c r="G312" i="9"/>
  <c r="G455" i="9" s="1"/>
  <c r="G313" i="9"/>
  <c r="G456" i="9" s="1"/>
  <c r="G307" i="9"/>
  <c r="G450" i="9" s="1"/>
  <c r="J132" i="9"/>
  <c r="J305" i="9" s="1"/>
  <c r="J448" i="9" s="1"/>
  <c r="G309" i="9"/>
  <c r="G452" i="9" s="1"/>
  <c r="G314" i="9"/>
  <c r="G457" i="9" s="1"/>
  <c r="G302" i="9"/>
  <c r="G445" i="9" s="1"/>
  <c r="H132" i="9"/>
  <c r="G304" i="9"/>
  <c r="G447" i="9" s="1"/>
  <c r="G306" i="9"/>
  <c r="G449" i="9" s="1"/>
  <c r="G298" i="9"/>
  <c r="G441" i="9" s="1"/>
  <c r="G297" i="9"/>
  <c r="G440" i="9" s="1"/>
  <c r="G310" i="9"/>
  <c r="G453" i="9" s="1"/>
  <c r="G300" i="9"/>
  <c r="G443" i="9" s="1"/>
  <c r="B122" i="11"/>
  <c r="BD342" i="9"/>
  <c r="J654" i="6"/>
  <c r="CT197" i="10"/>
  <c r="CT188" i="10"/>
  <c r="CT194" i="10"/>
  <c r="CT189" i="10"/>
  <c r="CT185" i="10"/>
  <c r="CT180" i="10"/>
  <c r="CT195" i="10"/>
  <c r="CT183" i="10"/>
  <c r="CT181" i="10"/>
  <c r="CT184" i="10"/>
  <c r="CT182" i="10"/>
  <c r="CT191" i="10"/>
  <c r="CT190" i="10"/>
  <c r="CT196" i="10"/>
  <c r="CT187" i="10"/>
  <c r="CT192" i="10"/>
  <c r="CT186" i="10"/>
  <c r="DE69" i="1"/>
  <c r="DE68" i="1"/>
  <c r="CY28" i="1"/>
  <c r="CY42" i="1" s="1"/>
  <c r="CY57" i="1"/>
  <c r="CY71" i="1" s="1"/>
  <c r="BB219" i="9"/>
  <c r="BB362" i="9" s="1"/>
  <c r="BB382" i="9" s="1"/>
  <c r="F107" i="11"/>
  <c r="F114" i="11"/>
  <c r="BI96" i="4"/>
  <c r="BN386" i="9"/>
  <c r="BL451" i="9"/>
  <c r="BL471" i="9"/>
  <c r="M119" i="13"/>
  <c r="BN97" i="4"/>
  <c r="AZ367" i="9"/>
  <c r="BN420" i="9"/>
  <c r="BN400" i="9"/>
  <c r="H287" i="9"/>
  <c r="J424" i="10"/>
  <c r="BD122" i="4"/>
  <c r="BM433" i="9"/>
  <c r="I113" i="11"/>
  <c r="J278" i="9"/>
  <c r="J291" i="9"/>
  <c r="J287" i="9"/>
  <c r="J281" i="9"/>
  <c r="J292" i="9"/>
  <c r="J288" i="9"/>
  <c r="J293" i="9"/>
  <c r="BD363" i="9"/>
  <c r="AX98" i="4"/>
  <c r="J290" i="9"/>
  <c r="BC198" i="9"/>
  <c r="BC341" i="9" s="1"/>
  <c r="BC481" i="9"/>
  <c r="DB129" i="11"/>
  <c r="DB136" i="11"/>
  <c r="DB143" i="11" s="1"/>
  <c r="CI121" i="11"/>
  <c r="J127" i="4"/>
  <c r="J156" i="4"/>
  <c r="J69" i="4"/>
  <c r="H121" i="11"/>
  <c r="BN348" i="9"/>
  <c r="BN388" i="9" s="1"/>
  <c r="H290" i="9"/>
  <c r="H484" i="9"/>
  <c r="BF97" i="4"/>
  <c r="BK461" i="9"/>
  <c r="DA120" i="11"/>
  <c r="AY426" i="9"/>
  <c r="AY446" i="9"/>
  <c r="BE391" i="9"/>
  <c r="CQ183" i="10"/>
  <c r="CQ182" i="10"/>
  <c r="CQ192" i="10"/>
  <c r="CQ195" i="10"/>
  <c r="CQ190" i="10"/>
  <c r="CQ197" i="10"/>
  <c r="CQ191" i="10"/>
  <c r="CQ193" i="10"/>
  <c r="CQ181" i="10"/>
  <c r="CQ196" i="10"/>
  <c r="CQ180" i="10"/>
  <c r="CW25" i="10"/>
  <c r="CQ187" i="10"/>
  <c r="CQ184" i="10"/>
  <c r="CQ188" i="10"/>
  <c r="CQ186" i="10"/>
  <c r="CQ194" i="10"/>
  <c r="K190" i="10"/>
  <c r="K194" i="10"/>
  <c r="K180" i="10"/>
  <c r="K191" i="10"/>
  <c r="K182" i="10"/>
  <c r="K192" i="10"/>
  <c r="K185" i="10"/>
  <c r="K196" i="10"/>
  <c r="K189" i="10"/>
  <c r="K195" i="10"/>
  <c r="K181" i="10"/>
  <c r="K197" i="10"/>
  <c r="K186" i="10"/>
  <c r="K187" i="10"/>
  <c r="K184" i="10"/>
  <c r="K188" i="10"/>
  <c r="K183" i="10"/>
  <c r="K193" i="10"/>
  <c r="E391" i="10"/>
  <c r="CO72" i="1"/>
  <c r="CO71" i="1"/>
  <c r="BA158" i="4"/>
  <c r="BA157" i="4"/>
  <c r="BA80" i="4"/>
  <c r="BA138" i="4"/>
  <c r="BL444" i="9"/>
  <c r="BL464" i="9"/>
  <c r="G363" i="9"/>
  <c r="G343" i="9"/>
  <c r="G383" i="9" s="1"/>
  <c r="BA209" i="9"/>
  <c r="BA481" i="9"/>
  <c r="CY53" i="1"/>
  <c r="CY24" i="1"/>
  <c r="CY38" i="1" s="1"/>
  <c r="C388" i="10"/>
  <c r="BM448" i="9"/>
  <c r="BC372" i="9"/>
  <c r="CY50" i="1"/>
  <c r="CY21" i="1"/>
  <c r="CY35" i="1" s="1"/>
  <c r="DA145" i="11"/>
  <c r="BL408" i="9"/>
  <c r="B394" i="9"/>
  <c r="BA363" i="9"/>
  <c r="CY141" i="11"/>
  <c r="CN142" i="11"/>
  <c r="DF144" i="11"/>
  <c r="C142" i="11"/>
  <c r="BX123" i="11"/>
  <c r="CY131" i="11"/>
  <c r="CY145" i="11" s="1"/>
  <c r="J236" i="10"/>
  <c r="J379" i="10" s="1"/>
  <c r="DC65" i="1"/>
  <c r="DC64" i="1"/>
  <c r="H294" i="9"/>
  <c r="J369" i="9"/>
  <c r="J389" i="9" s="1"/>
  <c r="D344" i="10"/>
  <c r="D364" i="10"/>
  <c r="L206" i="10"/>
  <c r="X473" i="9"/>
  <c r="X453" i="9"/>
  <c r="BO298" i="9"/>
  <c r="BO441" i="9" s="1"/>
  <c r="BO306" i="9"/>
  <c r="BO449" i="9" s="1"/>
  <c r="BO303" i="9"/>
  <c r="BO446" i="9" s="1"/>
  <c r="BO301" i="9"/>
  <c r="BO444" i="9" s="1"/>
  <c r="BO302" i="9"/>
  <c r="BO445" i="9" s="1"/>
  <c r="BO304" i="9"/>
  <c r="BO297" i="9"/>
  <c r="BO440" i="9" s="1"/>
  <c r="BO299" i="9"/>
  <c r="BO442" i="9" s="1"/>
  <c r="BO313" i="9"/>
  <c r="BO456" i="9" s="1"/>
  <c r="BO300" i="9"/>
  <c r="BO443" i="9" s="1"/>
  <c r="BO314" i="9"/>
  <c r="BO305" i="9"/>
  <c r="BO448" i="9" s="1"/>
  <c r="BO311" i="9"/>
  <c r="BO307" i="9"/>
  <c r="BO308" i="9"/>
  <c r="BO451" i="9" s="1"/>
  <c r="AW441" i="9"/>
  <c r="AW461" i="9"/>
  <c r="B385" i="9"/>
  <c r="BO381" i="9"/>
  <c r="AA465" i="9"/>
  <c r="AA445" i="9"/>
  <c r="Z406" i="9"/>
  <c r="Z426" i="9"/>
  <c r="AP457" i="9"/>
  <c r="AP477" i="9"/>
  <c r="AP466" i="9"/>
  <c r="AP446" i="9"/>
  <c r="AH463" i="9"/>
  <c r="AH443" i="9"/>
  <c r="F426" i="9"/>
  <c r="BJ343" i="9"/>
  <c r="BJ363" i="9"/>
  <c r="BJ383" i="9" s="1"/>
  <c r="AZ176" i="9"/>
  <c r="AZ339" i="9" s="1"/>
  <c r="AZ379" i="9" s="1"/>
  <c r="AZ192" i="9"/>
  <c r="AZ355" i="9" s="1"/>
  <c r="AZ395" i="9" s="1"/>
  <c r="AZ191" i="9"/>
  <c r="AZ354" i="9" s="1"/>
  <c r="AZ394" i="9" s="1"/>
  <c r="AZ177" i="9"/>
  <c r="AZ340" i="9" s="1"/>
  <c r="AZ193" i="9"/>
  <c r="AZ356" i="9" s="1"/>
  <c r="AZ396" i="9" s="1"/>
  <c r="AZ180" i="9"/>
  <c r="AZ343" i="9" s="1"/>
  <c r="AZ383" i="9" s="1"/>
  <c r="AZ178" i="9"/>
  <c r="AZ341" i="9" s="1"/>
  <c r="AZ381" i="9" s="1"/>
  <c r="AZ185" i="9"/>
  <c r="AZ348" i="9" s="1"/>
  <c r="AZ388" i="9" s="1"/>
  <c r="AZ183" i="9"/>
  <c r="AZ181" i="9"/>
  <c r="AZ344" i="9" s="1"/>
  <c r="AZ384" i="9" s="1"/>
  <c r="AZ184" i="9"/>
  <c r="AZ347" i="9" s="1"/>
  <c r="AZ188" i="9"/>
  <c r="AZ351" i="9" s="1"/>
  <c r="AZ391" i="9" s="1"/>
  <c r="AZ182" i="9"/>
  <c r="AZ345" i="9" s="1"/>
  <c r="AZ385" i="9" s="1"/>
  <c r="AZ179" i="9"/>
  <c r="AZ342" i="9" s="1"/>
  <c r="AZ382" i="9" s="1"/>
  <c r="AZ189" i="9"/>
  <c r="AZ352" i="9" s="1"/>
  <c r="AZ392" i="9" s="1"/>
  <c r="AZ190" i="9"/>
  <c r="AZ353" i="9" s="1"/>
  <c r="AZ393" i="9" s="1"/>
  <c r="AZ186" i="9"/>
  <c r="AZ349" i="9" s="1"/>
  <c r="AZ389" i="9" s="1"/>
  <c r="AH471" i="9"/>
  <c r="V450" i="9"/>
  <c r="V470" i="9"/>
  <c r="AP434" i="9"/>
  <c r="AK410" i="9"/>
  <c r="AK430" i="9"/>
  <c r="AC422" i="9"/>
  <c r="AC402" i="9"/>
  <c r="AV470" i="9"/>
  <c r="BH434" i="9"/>
  <c r="BH454" i="9"/>
  <c r="AK471" i="9"/>
  <c r="AK451" i="9"/>
  <c r="Y423" i="9"/>
  <c r="Y443" i="9"/>
  <c r="AR432" i="9"/>
  <c r="AR412" i="9"/>
  <c r="U379" i="9"/>
  <c r="BC116" i="4"/>
  <c r="BC59" i="4"/>
  <c r="BC117" i="4"/>
  <c r="BC58" i="4"/>
  <c r="BB74" i="4"/>
  <c r="BB132" i="4"/>
  <c r="BB131" i="4"/>
  <c r="BB73" i="4"/>
  <c r="BA139" i="4"/>
  <c r="BA81" i="4"/>
  <c r="D114" i="13"/>
  <c r="BI476" i="9"/>
  <c r="BI472" i="9"/>
  <c r="U424" i="9"/>
  <c r="F462" i="9"/>
  <c r="F407" i="9"/>
  <c r="F427" i="9"/>
  <c r="BH96" i="4"/>
  <c r="AZ61" i="4"/>
  <c r="AZ119" i="4"/>
  <c r="AZ128" i="4"/>
  <c r="AZ71" i="4"/>
  <c r="AZ129" i="4"/>
  <c r="AZ70" i="4"/>
  <c r="AZ131" i="4"/>
  <c r="AZ73" i="4"/>
  <c r="AZ72" i="4"/>
  <c r="AZ130" i="4"/>
  <c r="H126" i="4"/>
  <c r="H68" i="4"/>
  <c r="L62" i="11"/>
  <c r="L63" i="11"/>
  <c r="L64" i="11"/>
  <c r="L60" i="11"/>
  <c r="L61" i="11"/>
  <c r="J76" i="11"/>
  <c r="J75" i="11"/>
  <c r="CT23" i="1"/>
  <c r="CT37" i="1" s="1"/>
  <c r="CT51" i="1"/>
  <c r="CT22" i="1"/>
  <c r="CT36" i="1" s="1"/>
  <c r="BB52" i="4"/>
  <c r="BB110" i="4"/>
  <c r="BB111" i="4"/>
  <c r="BB53" i="4"/>
  <c r="BG365" i="9"/>
  <c r="BG385" i="9" s="1"/>
  <c r="BC242" i="9"/>
  <c r="BG99" i="4"/>
  <c r="Z120" i="11"/>
  <c r="BD376" i="9"/>
  <c r="BD396" i="9" s="1"/>
  <c r="BD60" i="4"/>
  <c r="BD118" i="4"/>
  <c r="BD79" i="4"/>
  <c r="BD78" i="4"/>
  <c r="BD136" i="4"/>
  <c r="BS123" i="11"/>
  <c r="BQ120" i="11"/>
  <c r="CU142" i="11"/>
  <c r="CU194" i="10"/>
  <c r="CU182" i="10"/>
  <c r="CU187" i="10"/>
  <c r="CU189" i="10"/>
  <c r="CU197" i="10"/>
  <c r="CU188" i="10"/>
  <c r="CU185" i="10"/>
  <c r="CU195" i="10"/>
  <c r="K127" i="11"/>
  <c r="K134" i="11"/>
  <c r="Z467" i="9"/>
  <c r="F466" i="9"/>
  <c r="F446" i="9"/>
  <c r="BM100" i="4"/>
  <c r="V123" i="11"/>
  <c r="BO68" i="2"/>
  <c r="BO67" i="2"/>
  <c r="AV97" i="4"/>
  <c r="CO197" i="10"/>
  <c r="CO186" i="10"/>
  <c r="CO193" i="10"/>
  <c r="CO194" i="10"/>
  <c r="CO188" i="10"/>
  <c r="CO184" i="10"/>
  <c r="CO189" i="10"/>
  <c r="CO187" i="10"/>
  <c r="CO180" i="10"/>
  <c r="CO195" i="10"/>
  <c r="CO182" i="10"/>
  <c r="CO185" i="10"/>
  <c r="CO181" i="10"/>
  <c r="CO191" i="10"/>
  <c r="CO192" i="10"/>
  <c r="CO190" i="10"/>
  <c r="CO183" i="10"/>
  <c r="CO196" i="10"/>
  <c r="BK477" i="9"/>
  <c r="BC238" i="9"/>
  <c r="F425" i="9"/>
  <c r="CY58" i="1"/>
  <c r="CY29" i="1"/>
  <c r="CY43" i="1" s="1"/>
  <c r="H217" i="9"/>
  <c r="H482" i="9"/>
  <c r="BM391" i="9"/>
  <c r="F113" i="11"/>
  <c r="F106" i="11"/>
  <c r="DC188" i="10"/>
  <c r="DC190" i="10"/>
  <c r="DC184" i="10"/>
  <c r="DC193" i="10"/>
  <c r="DC195" i="10"/>
  <c r="DC183" i="10"/>
  <c r="DC192" i="10"/>
  <c r="DC181" i="10"/>
  <c r="DC185" i="10"/>
  <c r="DC194" i="10"/>
  <c r="DC180" i="10"/>
  <c r="DC187" i="10"/>
  <c r="DC197" i="10"/>
  <c r="DC196" i="10"/>
  <c r="DC186" i="10"/>
  <c r="Z465" i="9"/>
  <c r="BA373" i="9"/>
  <c r="BA353" i="9"/>
  <c r="BD89" i="4"/>
  <c r="BD147" i="4"/>
  <c r="BD90" i="4"/>
  <c r="BJ97" i="4"/>
  <c r="BD58" i="4"/>
  <c r="BD57" i="4"/>
  <c r="BD115" i="4"/>
  <c r="BD116" i="4"/>
  <c r="J343" i="9"/>
  <c r="J363" i="9"/>
  <c r="AY352" i="9"/>
  <c r="AY372" i="9"/>
  <c r="AY392" i="9" s="1"/>
  <c r="CU24" i="1"/>
  <c r="CU38" i="1" s="1"/>
  <c r="CU53" i="1"/>
  <c r="CU25" i="1"/>
  <c r="CU39" i="1" s="1"/>
  <c r="BM420" i="9"/>
  <c r="V381" i="9"/>
  <c r="CU66" i="1"/>
  <c r="CU65" i="1"/>
  <c r="BA366" i="9"/>
  <c r="BA346" i="9"/>
  <c r="BM451" i="9"/>
  <c r="BC365" i="9"/>
  <c r="DF64" i="1"/>
  <c r="DF65" i="1"/>
  <c r="H113" i="4"/>
  <c r="H55" i="4"/>
  <c r="H56" i="4"/>
  <c r="H114" i="4"/>
  <c r="CV129" i="11"/>
  <c r="CV143" i="11" s="1"/>
  <c r="BJ404" i="9"/>
  <c r="I98" i="4"/>
  <c r="DC122" i="11"/>
  <c r="N114" i="13"/>
  <c r="BM402" i="9"/>
  <c r="F388" i="9"/>
  <c r="BC389" i="9"/>
  <c r="CD143" i="11"/>
  <c r="AD144" i="11"/>
  <c r="BZ144" i="11"/>
  <c r="CO134" i="11"/>
  <c r="CO141" i="11" s="1"/>
  <c r="E144" i="11"/>
  <c r="J182" i="10"/>
  <c r="J345" i="10" s="1"/>
  <c r="J385" i="10" s="1"/>
  <c r="J407" i="10"/>
  <c r="J415" i="10"/>
  <c r="J303" i="9"/>
  <c r="J446" i="9" s="1"/>
  <c r="J483" i="9"/>
  <c r="J286" i="9"/>
  <c r="CP137" i="11"/>
  <c r="L217" i="10"/>
  <c r="F397" i="10"/>
  <c r="J426" i="10"/>
  <c r="L151" i="11"/>
  <c r="L91" i="11"/>
  <c r="L129" i="11" s="1"/>
  <c r="AZ306" i="9"/>
  <c r="AZ449" i="9" s="1"/>
  <c r="AZ305" i="9"/>
  <c r="AZ448" i="9" s="1"/>
  <c r="AZ301" i="9"/>
  <c r="AZ444" i="9" s="1"/>
  <c r="AZ299" i="9"/>
  <c r="AZ303" i="9"/>
  <c r="AZ446" i="9" s="1"/>
  <c r="AZ304" i="9"/>
  <c r="AZ447" i="9" s="1"/>
  <c r="AZ297" i="9"/>
  <c r="AZ440" i="9" s="1"/>
  <c r="AU448" i="9"/>
  <c r="AW471" i="9"/>
  <c r="AW467" i="9"/>
  <c r="AH403" i="9"/>
  <c r="AH423" i="9"/>
  <c r="J189" i="10"/>
  <c r="J352" i="10" s="1"/>
  <c r="J392" i="10" s="1"/>
  <c r="BO344" i="9"/>
  <c r="BO364" i="9"/>
  <c r="BO350" i="9"/>
  <c r="BO370" i="9"/>
  <c r="AQ476" i="9"/>
  <c r="AQ456" i="9"/>
  <c r="AP454" i="9"/>
  <c r="AP474" i="9"/>
  <c r="AP453" i="9"/>
  <c r="AV394" i="9"/>
  <c r="AX374" i="9"/>
  <c r="AX394" i="9" s="1"/>
  <c r="BJ356" i="9"/>
  <c r="BJ396" i="9" s="1"/>
  <c r="AW379" i="9"/>
  <c r="AH466" i="9"/>
  <c r="AS450" i="9"/>
  <c r="AS470" i="9"/>
  <c r="AP456" i="9"/>
  <c r="AP436" i="9"/>
  <c r="AK434" i="9"/>
  <c r="AK414" i="9"/>
  <c r="AC435" i="9"/>
  <c r="AC415" i="9"/>
  <c r="U403" i="9"/>
  <c r="U423" i="9"/>
  <c r="K394" i="9"/>
  <c r="AV461" i="9"/>
  <c r="BH431" i="9"/>
  <c r="BH451" i="9"/>
  <c r="AK470" i="9"/>
  <c r="AK450" i="9"/>
  <c r="AC471" i="9"/>
  <c r="AC451" i="9"/>
  <c r="AG443" i="9"/>
  <c r="AG423" i="9"/>
  <c r="AG441" i="9"/>
  <c r="AG421" i="9"/>
  <c r="Y454" i="9"/>
  <c r="Y434" i="9"/>
  <c r="AR431" i="9"/>
  <c r="AR411" i="9"/>
  <c r="BB64" i="4"/>
  <c r="BB123" i="4"/>
  <c r="BB122" i="4"/>
  <c r="BD84" i="4"/>
  <c r="BD141" i="4"/>
  <c r="BI477" i="9"/>
  <c r="BI470" i="9"/>
  <c r="J81" i="4"/>
  <c r="J100" i="4" s="1"/>
  <c r="J157" i="4"/>
  <c r="J138" i="4"/>
  <c r="J80" i="4"/>
  <c r="J139" i="4"/>
  <c r="J51" i="1"/>
  <c r="J65" i="1" s="1"/>
  <c r="J22" i="1"/>
  <c r="J36" i="1" s="1"/>
  <c r="L389" i="9"/>
  <c r="AZ126" i="4"/>
  <c r="AZ68" i="4"/>
  <c r="BE100" i="4"/>
  <c r="AZ154" i="4"/>
  <c r="AZ108" i="4"/>
  <c r="AZ50" i="4"/>
  <c r="H121" i="4"/>
  <c r="H63" i="4"/>
  <c r="H64" i="4"/>
  <c r="H122" i="4"/>
  <c r="D394" i="9"/>
  <c r="AZ77" i="4"/>
  <c r="AZ135" i="4"/>
  <c r="AZ78" i="4"/>
  <c r="AZ139" i="4"/>
  <c r="AZ81" i="4"/>
  <c r="H47" i="2"/>
  <c r="H62" i="2" s="1"/>
  <c r="H19" i="2"/>
  <c r="H33" i="2" s="1"/>
  <c r="BK396" i="9"/>
  <c r="BA122" i="4"/>
  <c r="BA64" i="4"/>
  <c r="BC145" i="4"/>
  <c r="BC144" i="4"/>
  <c r="BC86" i="4"/>
  <c r="BC87" i="4"/>
  <c r="CT122" i="11"/>
  <c r="CW27" i="1"/>
  <c r="CW41" i="1" s="1"/>
  <c r="CW56" i="1"/>
  <c r="G432" i="9"/>
  <c r="AE475" i="9"/>
  <c r="BD117" i="4"/>
  <c r="BD59" i="4"/>
  <c r="BK98" i="4"/>
  <c r="BD132" i="4"/>
  <c r="BD131" i="4"/>
  <c r="BD73" i="4"/>
  <c r="BD74" i="4"/>
  <c r="CY123" i="11"/>
  <c r="CQ141" i="11"/>
  <c r="K129" i="11"/>
  <c r="K136" i="11"/>
  <c r="BH99" i="4"/>
  <c r="F469" i="9"/>
  <c r="F449" i="9"/>
  <c r="R121" i="11"/>
  <c r="AZ120" i="4"/>
  <c r="AZ112" i="4"/>
  <c r="AZ54" i="4"/>
  <c r="AZ97" i="4" s="1"/>
  <c r="BB116" i="4"/>
  <c r="BB58" i="4"/>
  <c r="BB57" i="4"/>
  <c r="BB115" i="4"/>
  <c r="BB124" i="4"/>
  <c r="BB125" i="4"/>
  <c r="BB66" i="4"/>
  <c r="BB67" i="4"/>
  <c r="BD72" i="4"/>
  <c r="BD130" i="4"/>
  <c r="J22" i="2"/>
  <c r="J36" i="2" s="1"/>
  <c r="G36" i="2"/>
  <c r="I194" i="10"/>
  <c r="I357" i="10" s="1"/>
  <c r="I397" i="10" s="1"/>
  <c r="I183" i="10"/>
  <c r="I346" i="10" s="1"/>
  <c r="I386" i="10" s="1"/>
  <c r="J25" i="10"/>
  <c r="I189" i="10"/>
  <c r="I352" i="10" s="1"/>
  <c r="I392" i="10" s="1"/>
  <c r="I184" i="10"/>
  <c r="I347" i="10" s="1"/>
  <c r="I387" i="10" s="1"/>
  <c r="I187" i="10"/>
  <c r="I350" i="10" s="1"/>
  <c r="I390" i="10" s="1"/>
  <c r="I192" i="10"/>
  <c r="I355" i="10" s="1"/>
  <c r="I395" i="10" s="1"/>
  <c r="I180" i="10"/>
  <c r="I343" i="10" s="1"/>
  <c r="I383" i="10" s="1"/>
  <c r="I181" i="10"/>
  <c r="I344" i="10" s="1"/>
  <c r="I384" i="10" s="1"/>
  <c r="I190" i="10"/>
  <c r="I353" i="10" s="1"/>
  <c r="I393" i="10" s="1"/>
  <c r="I182" i="10"/>
  <c r="I345" i="10" s="1"/>
  <c r="I385" i="10" s="1"/>
  <c r="L25" i="10"/>
  <c r="L189" i="10" s="1"/>
  <c r="I191" i="10"/>
  <c r="I354" i="10" s="1"/>
  <c r="I394" i="10" s="1"/>
  <c r="I195" i="10"/>
  <c r="I358" i="10" s="1"/>
  <c r="I398" i="10" s="1"/>
  <c r="I186" i="10"/>
  <c r="I349" i="10" s="1"/>
  <c r="I389" i="10" s="1"/>
  <c r="I185" i="10"/>
  <c r="I348" i="10" s="1"/>
  <c r="I388" i="10" s="1"/>
  <c r="I196" i="10"/>
  <c r="I359" i="10" s="1"/>
  <c r="I399" i="10" s="1"/>
  <c r="I197" i="10"/>
  <c r="I360" i="10" s="1"/>
  <c r="I400" i="10" s="1"/>
  <c r="AV123" i="11"/>
  <c r="L114" i="13"/>
  <c r="CN204" i="10"/>
  <c r="CN217" i="10"/>
  <c r="CN209" i="10"/>
  <c r="CN202" i="10"/>
  <c r="CN210" i="10"/>
  <c r="CN211" i="10"/>
  <c r="CN200" i="10"/>
  <c r="CN205" i="10"/>
  <c r="CN212" i="10"/>
  <c r="CN203" i="10"/>
  <c r="CN214" i="10"/>
  <c r="CN207" i="10"/>
  <c r="CN201" i="10"/>
  <c r="CN215" i="10"/>
  <c r="CN216" i="10"/>
  <c r="CN213" i="10"/>
  <c r="CT47" i="10"/>
  <c r="CN208" i="10"/>
  <c r="CN206" i="10"/>
  <c r="BC88" i="4"/>
  <c r="BC101" i="4" s="1"/>
  <c r="BC146" i="4"/>
  <c r="H129" i="4"/>
  <c r="H130" i="4"/>
  <c r="H71" i="4"/>
  <c r="H72" i="4"/>
  <c r="BA67" i="2"/>
  <c r="BL475" i="9"/>
  <c r="BL455" i="9"/>
  <c r="CY55" i="1"/>
  <c r="CY26" i="1"/>
  <c r="CY40" i="1" s="1"/>
  <c r="BA65" i="4"/>
  <c r="AD381" i="9"/>
  <c r="J351" i="9"/>
  <c r="J371" i="9"/>
  <c r="CY22" i="1"/>
  <c r="CY36" i="1" s="1"/>
  <c r="CY51" i="1"/>
  <c r="CY65" i="1" s="1"/>
  <c r="J279" i="9"/>
  <c r="BN410" i="9"/>
  <c r="J282" i="9"/>
  <c r="BK100" i="4"/>
  <c r="BL463" i="9"/>
  <c r="BL443" i="9"/>
  <c r="BA376" i="9"/>
  <c r="BM449" i="9"/>
  <c r="BC364" i="9"/>
  <c r="BC384" i="9" s="1"/>
  <c r="CY49" i="1"/>
  <c r="CY63" i="1" s="1"/>
  <c r="CY20" i="1"/>
  <c r="CY34" i="1" s="1"/>
  <c r="CV20" i="1"/>
  <c r="CV34" i="1" s="1"/>
  <c r="CV48" i="1"/>
  <c r="CV63" i="1" s="1"/>
  <c r="J113" i="4"/>
  <c r="J55" i="4"/>
  <c r="J105" i="4" s="1"/>
  <c r="C391" i="10"/>
  <c r="CX190" i="10"/>
  <c r="CX182" i="10"/>
  <c r="CX185" i="10"/>
  <c r="CX184" i="10"/>
  <c r="CX189" i="10"/>
  <c r="CX197" i="10"/>
  <c r="CX193" i="10"/>
  <c r="CX187" i="10"/>
  <c r="CX196" i="10"/>
  <c r="CX181" i="10"/>
  <c r="CX192" i="10"/>
  <c r="CX186" i="10"/>
  <c r="CX183" i="10"/>
  <c r="CX191" i="10"/>
  <c r="CX194" i="10"/>
  <c r="CZ204" i="10"/>
  <c r="CZ211" i="10"/>
  <c r="CY47" i="10"/>
  <c r="CZ203" i="10"/>
  <c r="CZ209" i="10"/>
  <c r="CX188" i="10"/>
  <c r="CX195" i="10"/>
  <c r="CX180" i="10"/>
  <c r="DJ128" i="11"/>
  <c r="DJ142" i="11" s="1"/>
  <c r="DJ135" i="11"/>
  <c r="DG135" i="11"/>
  <c r="DG128" i="11"/>
  <c r="CV152" i="11"/>
  <c r="CV99" i="11"/>
  <c r="DJ141" i="11"/>
  <c r="DI141" i="11"/>
  <c r="N120" i="11"/>
  <c r="CM136" i="11"/>
  <c r="DJ129" i="11"/>
  <c r="DJ136" i="11"/>
  <c r="CX145" i="11"/>
  <c r="CM143" i="11"/>
  <c r="DI135" i="11"/>
  <c r="DI142" i="11" s="1"/>
  <c r="CI120" i="11"/>
  <c r="CM128" i="11"/>
  <c r="CM142" i="11" s="1"/>
  <c r="J58" i="1"/>
  <c r="J72" i="1" s="1"/>
  <c r="J29" i="1"/>
  <c r="J43" i="1" s="1"/>
  <c r="J480" i="9"/>
  <c r="J185" i="9"/>
  <c r="J348" i="9" s="1"/>
  <c r="J388" i="9" s="1"/>
  <c r="J482" i="9"/>
  <c r="J231" i="9"/>
  <c r="J374" i="9" s="1"/>
  <c r="J394" i="9" s="1"/>
  <c r="BD483" i="9"/>
  <c r="BO452" i="9"/>
  <c r="G385" i="9"/>
  <c r="G393" i="9"/>
  <c r="BD206" i="9"/>
  <c r="BD481" i="9"/>
  <c r="BD218" i="9"/>
  <c r="BD361" i="9" s="1"/>
  <c r="BD381" i="9" s="1"/>
  <c r="BD482" i="9"/>
  <c r="BD484" i="9"/>
  <c r="BO475" i="9"/>
  <c r="BO455" i="9"/>
  <c r="C385" i="9"/>
  <c r="F385" i="9"/>
  <c r="BD380" i="9"/>
  <c r="H88" i="17"/>
  <c r="G65" i="2"/>
  <c r="G64" i="2"/>
  <c r="BA71" i="2"/>
  <c r="BA72" i="2"/>
  <c r="J67" i="2"/>
  <c r="J68" i="2"/>
  <c r="AZ71" i="2"/>
  <c r="AZ70" i="2"/>
  <c r="Q82" i="15"/>
  <c r="Q45" i="15"/>
  <c r="Q84" i="15"/>
  <c r="Q47" i="15"/>
  <c r="Q86" i="15"/>
  <c r="Q49" i="15"/>
  <c r="Q90" i="15"/>
  <c r="Q53" i="15"/>
  <c r="R85" i="15"/>
  <c r="R48" i="15"/>
  <c r="R54" i="15"/>
  <c r="R91" i="15"/>
  <c r="G41" i="15"/>
  <c r="G78" i="15"/>
  <c r="G45" i="15"/>
  <c r="G82" i="15"/>
  <c r="G49" i="15"/>
  <c r="G86" i="15"/>
  <c r="G53" i="15"/>
  <c r="G90" i="15"/>
  <c r="G77" i="15"/>
  <c r="G40" i="15"/>
  <c r="H59" i="15"/>
  <c r="H22" i="15"/>
  <c r="H61" i="15"/>
  <c r="H24" i="15"/>
  <c r="H63" i="15"/>
  <c r="H26" i="15"/>
  <c r="H65" i="15"/>
  <c r="H28" i="15"/>
  <c r="R63" i="15"/>
  <c r="R26" i="15"/>
  <c r="R65" i="15"/>
  <c r="R28" i="15"/>
  <c r="R70" i="15"/>
  <c r="R33" i="15"/>
  <c r="H37" i="15"/>
  <c r="H74" i="15"/>
  <c r="H35" i="15"/>
  <c r="H72" i="15"/>
  <c r="H33" i="15"/>
  <c r="H70" i="15"/>
  <c r="H31" i="15"/>
  <c r="H68" i="15"/>
  <c r="H29" i="15"/>
  <c r="H66" i="15"/>
  <c r="J150" i="4"/>
  <c r="J92" i="4"/>
  <c r="J101" i="4" s="1"/>
  <c r="CX92" i="11"/>
  <c r="CX151" i="11"/>
  <c r="CT97" i="11"/>
  <c r="CT152" i="11"/>
  <c r="CU100" i="11"/>
  <c r="CU138" i="11" s="1"/>
  <c r="CU145" i="11" s="1"/>
  <c r="CU152" i="11"/>
  <c r="E64" i="12"/>
  <c r="M64" i="12"/>
  <c r="N64" i="12" s="1"/>
  <c r="I64" i="12"/>
  <c r="BL415" i="9"/>
  <c r="BL435" i="9"/>
  <c r="BL427" i="9"/>
  <c r="BL407" i="9"/>
  <c r="BL421" i="9"/>
  <c r="BL401" i="9"/>
  <c r="CV55" i="1"/>
  <c r="CV27" i="1"/>
  <c r="CV41" i="1" s="1"/>
  <c r="CV26" i="1"/>
  <c r="CV40" i="1" s="1"/>
  <c r="DH71" i="1"/>
  <c r="DH72" i="1"/>
  <c r="CV58" i="1"/>
  <c r="CV72" i="1" s="1"/>
  <c r="CV29" i="1"/>
  <c r="CV43" i="1" s="1"/>
  <c r="BD61" i="4"/>
  <c r="BD119" i="4"/>
  <c r="BD62" i="4"/>
  <c r="BD120" i="4"/>
  <c r="BJ98" i="4"/>
  <c r="AZ457" i="9"/>
  <c r="AZ477" i="9"/>
  <c r="AZ454" i="9"/>
  <c r="AZ474" i="9"/>
  <c r="AZ443" i="9"/>
  <c r="BB413" i="9"/>
  <c r="BB433" i="9"/>
  <c r="BB411" i="9"/>
  <c r="BB431" i="9"/>
  <c r="BB407" i="9"/>
  <c r="BB427" i="9"/>
  <c r="BB422" i="9"/>
  <c r="BB402" i="9"/>
  <c r="BB417" i="9"/>
  <c r="BB437" i="9"/>
  <c r="BB410" i="9"/>
  <c r="BB430" i="9"/>
  <c r="BB406" i="9"/>
  <c r="BB426" i="9"/>
  <c r="BB403" i="9"/>
  <c r="BB423" i="9"/>
  <c r="J114" i="4"/>
  <c r="J56" i="4"/>
  <c r="BF68" i="2"/>
  <c r="BF69" i="2"/>
  <c r="I100" i="4"/>
  <c r="H116" i="4"/>
  <c r="H57" i="4"/>
  <c r="H115" i="4"/>
  <c r="H58" i="4"/>
  <c r="I96" i="4"/>
  <c r="CV127" i="11"/>
  <c r="CV134" i="11"/>
  <c r="J148" i="4"/>
  <c r="J147" i="4"/>
  <c r="J89" i="4"/>
  <c r="J90" i="4"/>
  <c r="J426" i="9"/>
  <c r="J367" i="10"/>
  <c r="H70" i="2"/>
  <c r="H69" i="2"/>
  <c r="BD69" i="2"/>
  <c r="J146" i="3"/>
  <c r="BA89" i="17"/>
  <c r="H90" i="17"/>
  <c r="AZ90" i="17"/>
  <c r="B378" i="10"/>
  <c r="B398" i="10" s="1"/>
  <c r="BL428" i="9"/>
  <c r="AZ476" i="9"/>
  <c r="CM66" i="1"/>
  <c r="BL423" i="9"/>
  <c r="BL424" i="9"/>
  <c r="J144" i="11"/>
  <c r="BL434" i="9"/>
  <c r="BL432" i="9"/>
  <c r="J141" i="11"/>
  <c r="CV145" i="11"/>
  <c r="M65" i="12"/>
  <c r="N65" i="12" s="1"/>
  <c r="BB63" i="2"/>
  <c r="J33" i="2"/>
  <c r="Q81" i="15"/>
  <c r="Q44" i="15"/>
  <c r="Q83" i="15"/>
  <c r="Q46" i="15"/>
  <c r="Q85" i="15"/>
  <c r="Q48" i="15"/>
  <c r="Q88" i="15"/>
  <c r="Q51" i="15"/>
  <c r="Q92" i="15"/>
  <c r="Q55" i="15"/>
  <c r="R50" i="15"/>
  <c r="R87" i="15"/>
  <c r="R89" i="15"/>
  <c r="R52" i="15"/>
  <c r="R90" i="15"/>
  <c r="R53" i="15"/>
  <c r="G80" i="15"/>
  <c r="G43" i="15"/>
  <c r="G84" i="15"/>
  <c r="G47" i="15"/>
  <c r="G88" i="15"/>
  <c r="G51" i="15"/>
  <c r="G92" i="15"/>
  <c r="G55" i="15"/>
  <c r="H23" i="15"/>
  <c r="H60" i="15"/>
  <c r="H25" i="15"/>
  <c r="H62" i="15"/>
  <c r="H27" i="15"/>
  <c r="H64" i="15"/>
  <c r="R64" i="15"/>
  <c r="R27" i="15"/>
  <c r="R74" i="15"/>
  <c r="R37" i="15"/>
  <c r="R66" i="15"/>
  <c r="R29" i="15"/>
  <c r="H73" i="15"/>
  <c r="H36" i="15"/>
  <c r="H71" i="15"/>
  <c r="H34" i="15"/>
  <c r="H69" i="15"/>
  <c r="H32" i="15"/>
  <c r="H67" i="15"/>
  <c r="H30" i="15"/>
  <c r="K64" i="1"/>
  <c r="K65" i="1"/>
  <c r="CV151" i="11"/>
  <c r="CV92" i="11"/>
  <c r="CW100" i="11"/>
  <c r="CW138" i="11" s="1"/>
  <c r="CW145" i="11" s="1"/>
  <c r="CW152" i="11"/>
  <c r="M63" i="12"/>
  <c r="N63" i="12" s="1"/>
  <c r="I63" i="12"/>
  <c r="E63" i="12"/>
  <c r="B379" i="10"/>
  <c r="B359" i="10"/>
  <c r="B377" i="10"/>
  <c r="B357" i="10"/>
  <c r="B397" i="10" s="1"/>
  <c r="CN112" i="11"/>
  <c r="CN105" i="11"/>
  <c r="CN119" i="11" s="1"/>
  <c r="BD53" i="4"/>
  <c r="BD111" i="4"/>
  <c r="BD154" i="4"/>
  <c r="BD155" i="4"/>
  <c r="BD112" i="4"/>
  <c r="BD54" i="4"/>
  <c r="BL417" i="9"/>
  <c r="BL437" i="9"/>
  <c r="BL405" i="9"/>
  <c r="BL425" i="9"/>
  <c r="BL422" i="9"/>
  <c r="BL402" i="9"/>
  <c r="BL409" i="9"/>
  <c r="BL429" i="9"/>
  <c r="DG66" i="1"/>
  <c r="DG65" i="1"/>
  <c r="CT55" i="1"/>
  <c r="CT26" i="1"/>
  <c r="CT40" i="1" s="1"/>
  <c r="CT27" i="1"/>
  <c r="CT41" i="1" s="1"/>
  <c r="CZ71" i="1"/>
  <c r="CZ72" i="1"/>
  <c r="BD110" i="4"/>
  <c r="BD52" i="4"/>
  <c r="BD67" i="4"/>
  <c r="BD125" i="4"/>
  <c r="BD126" i="4"/>
  <c r="BD68" i="4"/>
  <c r="BG100" i="4"/>
  <c r="BB436" i="9"/>
  <c r="BB416" i="9"/>
  <c r="BB412" i="9"/>
  <c r="BB432" i="9"/>
  <c r="BB408" i="9"/>
  <c r="BB428" i="9"/>
  <c r="BB404" i="9"/>
  <c r="BB424" i="9"/>
  <c r="BB420" i="9"/>
  <c r="BB400" i="9"/>
  <c r="BB414" i="9"/>
  <c r="BB434" i="9"/>
  <c r="BB409" i="9"/>
  <c r="BB429" i="9"/>
  <c r="BB425" i="9"/>
  <c r="BB405" i="9"/>
  <c r="BB401" i="9"/>
  <c r="BB421" i="9"/>
  <c r="BH71" i="2"/>
  <c r="BH72" i="2"/>
  <c r="G97" i="4"/>
  <c r="J115" i="4"/>
  <c r="J57" i="4"/>
  <c r="J116" i="4"/>
  <c r="J58" i="4"/>
  <c r="J135" i="4"/>
  <c r="J78" i="4"/>
  <c r="J136" i="4"/>
  <c r="J77" i="4"/>
  <c r="J132" i="4"/>
  <c r="J73" i="4"/>
  <c r="J131" i="4"/>
  <c r="J74" i="4"/>
  <c r="H125" i="4"/>
  <c r="H66" i="4"/>
  <c r="H67" i="4"/>
  <c r="H124" i="4"/>
  <c r="J375" i="10"/>
  <c r="J373" i="10"/>
  <c r="BC69" i="2"/>
  <c r="BC70" i="2"/>
  <c r="AZ63" i="2"/>
  <c r="BB64" i="2"/>
  <c r="BB65" i="2"/>
  <c r="L67" i="1"/>
  <c r="L66" i="1"/>
  <c r="H89" i="17"/>
  <c r="AZ88" i="17"/>
  <c r="BC91" i="17"/>
  <c r="J672" i="6"/>
  <c r="BL96" i="4"/>
  <c r="BL426" i="9"/>
  <c r="BL420" i="9"/>
  <c r="BL436" i="9"/>
  <c r="BL433" i="9"/>
  <c r="BL431" i="9"/>
  <c r="BL430" i="9"/>
  <c r="I65" i="12"/>
  <c r="CV135" i="11"/>
  <c r="CV142" i="11" s="1"/>
  <c r="BB71" i="2"/>
  <c r="BC89" i="17"/>
  <c r="BC90" i="17"/>
  <c r="BC88" i="17"/>
  <c r="BB90" i="17"/>
  <c r="BD88" i="17"/>
  <c r="BA88" i="17"/>
  <c r="BA91" i="17"/>
  <c r="BA90" i="17"/>
  <c r="BD90" i="17"/>
  <c r="AZ89" i="17"/>
  <c r="J88" i="17"/>
  <c r="BD89" i="17"/>
  <c r="AZ91" i="17"/>
  <c r="J90" i="17"/>
  <c r="J89" i="17"/>
  <c r="I150" i="3"/>
  <c r="I145" i="3"/>
  <c r="J141" i="3"/>
  <c r="J73" i="3"/>
  <c r="J78" i="3"/>
  <c r="J158" i="3" s="1"/>
  <c r="I134" i="3"/>
  <c r="J83" i="3"/>
  <c r="J163" i="3" s="1"/>
  <c r="I154" i="3"/>
  <c r="I135" i="3"/>
  <c r="I137" i="3"/>
  <c r="J150" i="3"/>
  <c r="J154" i="3"/>
  <c r="I140" i="3"/>
  <c r="I136" i="3"/>
  <c r="I160" i="3"/>
  <c r="J86" i="3"/>
  <c r="J166" i="3" s="1"/>
  <c r="J153" i="3"/>
  <c r="I139" i="3"/>
  <c r="CX69" i="1" l="1"/>
  <c r="CT68" i="1"/>
  <c r="CT67" i="1"/>
  <c r="CY72" i="1"/>
  <c r="L71" i="1"/>
  <c r="J69" i="1"/>
  <c r="BC426" i="9"/>
  <c r="BD383" i="9"/>
  <c r="BC323" i="9"/>
  <c r="BC329" i="9"/>
  <c r="BC321" i="9"/>
  <c r="BC464" i="9" s="1"/>
  <c r="BC319" i="9"/>
  <c r="BC462" i="9" s="1"/>
  <c r="BC333" i="9"/>
  <c r="BC332" i="9"/>
  <c r="BC327" i="9"/>
  <c r="BC470" i="9" s="1"/>
  <c r="BC330" i="9"/>
  <c r="BC325" i="9"/>
  <c r="BC317" i="9"/>
  <c r="BC328" i="9"/>
  <c r="BC471" i="9" s="1"/>
  <c r="BC326" i="9"/>
  <c r="BC334" i="9"/>
  <c r="BC320" i="9"/>
  <c r="BC463" i="9" s="1"/>
  <c r="BC324" i="9"/>
  <c r="BC467" i="9" s="1"/>
  <c r="BC331" i="9"/>
  <c r="BC318" i="9"/>
  <c r="BC322" i="9"/>
  <c r="BO411" i="9"/>
  <c r="BO431" i="9"/>
  <c r="BA396" i="9"/>
  <c r="BM455" i="9"/>
  <c r="BA414" i="9"/>
  <c r="AY405" i="9"/>
  <c r="AY425" i="9"/>
  <c r="BA402" i="9"/>
  <c r="CX64" i="1"/>
  <c r="CX65" i="1"/>
  <c r="BM393" i="9"/>
  <c r="AY422" i="9"/>
  <c r="BO410" i="9"/>
  <c r="BO430" i="9"/>
  <c r="BO401" i="9"/>
  <c r="BO421" i="9"/>
  <c r="I435" i="9"/>
  <c r="BD349" i="9"/>
  <c r="BM440" i="9"/>
  <c r="BC361" i="9"/>
  <c r="BC381" i="9" s="1"/>
  <c r="CT131" i="11"/>
  <c r="CT145" i="11" s="1"/>
  <c r="I420" i="9"/>
  <c r="BA416" i="9"/>
  <c r="I430" i="9"/>
  <c r="BO413" i="9"/>
  <c r="BO433" i="9"/>
  <c r="R49" i="15"/>
  <c r="G436" i="9"/>
  <c r="BC385" i="9"/>
  <c r="H360" i="9"/>
  <c r="G427" i="9"/>
  <c r="BC392" i="9"/>
  <c r="BM453" i="9"/>
  <c r="AW396" i="9"/>
  <c r="BM443" i="9"/>
  <c r="BB372" i="9"/>
  <c r="BB392" i="9" s="1"/>
  <c r="L194" i="10"/>
  <c r="BG384" i="9"/>
  <c r="BM426" i="9"/>
  <c r="CV65" i="1"/>
  <c r="BC97" i="4"/>
  <c r="J104" i="4"/>
  <c r="AY404" i="9"/>
  <c r="AY424" i="9"/>
  <c r="AY428" i="9"/>
  <c r="AY408" i="9"/>
  <c r="BA404" i="9"/>
  <c r="BM381" i="9"/>
  <c r="I426" i="9"/>
  <c r="AY472" i="9"/>
  <c r="AY469" i="9"/>
  <c r="BE396" i="9"/>
  <c r="AY410" i="9"/>
  <c r="BO415" i="9"/>
  <c r="BO435" i="9"/>
  <c r="BO409" i="9"/>
  <c r="BO429" i="9"/>
  <c r="BD394" i="9"/>
  <c r="BM452" i="9"/>
  <c r="AZ452" i="9"/>
  <c r="BA410" i="9"/>
  <c r="AZ96" i="4"/>
  <c r="AZ105" i="4"/>
  <c r="L185" i="10"/>
  <c r="BA420" i="9"/>
  <c r="BA400" i="9"/>
  <c r="BO417" i="9"/>
  <c r="BO437" i="9"/>
  <c r="BD104" i="4"/>
  <c r="CT130" i="11"/>
  <c r="BA435" i="9"/>
  <c r="AZ386" i="9"/>
  <c r="BB384" i="9"/>
  <c r="BO464" i="9"/>
  <c r="BA421" i="9"/>
  <c r="BA401" i="9"/>
  <c r="AY465" i="9"/>
  <c r="CV68" i="1"/>
  <c r="CV67" i="1"/>
  <c r="BC105" i="4"/>
  <c r="BM444" i="9"/>
  <c r="BM464" i="9"/>
  <c r="CT135" i="11"/>
  <c r="CT142" i="11" s="1"/>
  <c r="CY67" i="1"/>
  <c r="CQ143" i="11"/>
  <c r="BK466" i="9"/>
  <c r="J103" i="4"/>
  <c r="BA431" i="9"/>
  <c r="BA411" i="9"/>
  <c r="I402" i="9"/>
  <c r="I422" i="9"/>
  <c r="I428" i="9"/>
  <c r="BC299" i="9"/>
  <c r="BC442" i="9" s="1"/>
  <c r="BC304" i="9"/>
  <c r="BC447" i="9" s="1"/>
  <c r="BC298" i="9"/>
  <c r="BC441" i="9" s="1"/>
  <c r="BC311" i="9"/>
  <c r="BC454" i="9" s="1"/>
  <c r="BC302" i="9"/>
  <c r="BC445" i="9" s="1"/>
  <c r="BC306" i="9"/>
  <c r="BC449" i="9" s="1"/>
  <c r="BC308" i="9"/>
  <c r="BC451" i="9" s="1"/>
  <c r="BC307" i="9"/>
  <c r="BC450" i="9" s="1"/>
  <c r="BC310" i="9"/>
  <c r="BC453" i="9" s="1"/>
  <c r="BC300" i="9"/>
  <c r="BC443" i="9" s="1"/>
  <c r="BC301" i="9"/>
  <c r="BC444" i="9" s="1"/>
  <c r="BC303" i="9"/>
  <c r="BC446" i="9" s="1"/>
  <c r="BC314" i="9"/>
  <c r="BC457" i="9" s="1"/>
  <c r="BC297" i="9"/>
  <c r="BC440" i="9" s="1"/>
  <c r="BC313" i="9"/>
  <c r="BC456" i="9" s="1"/>
  <c r="BC309" i="9"/>
  <c r="BC452" i="9" s="1"/>
  <c r="BC312" i="9"/>
  <c r="BC455" i="9" s="1"/>
  <c r="BC305" i="9"/>
  <c r="BC448" i="9" s="1"/>
  <c r="AY460" i="9"/>
  <c r="AY427" i="9"/>
  <c r="AZ451" i="9"/>
  <c r="BD68" i="2"/>
  <c r="DJ143" i="11"/>
  <c r="AZ98" i="4"/>
  <c r="L138" i="11"/>
  <c r="L145" i="11" s="1"/>
  <c r="L180" i="10"/>
  <c r="BA383" i="9"/>
  <c r="BA105" i="4"/>
  <c r="CU64" i="1"/>
  <c r="CP144" i="11"/>
  <c r="BM423" i="9"/>
  <c r="BB376" i="9"/>
  <c r="BB396" i="9" s="1"/>
  <c r="CN141" i="11"/>
  <c r="BM446" i="9"/>
  <c r="BJ386" i="9"/>
  <c r="BO388" i="9"/>
  <c r="D397" i="10"/>
  <c r="AZ104" i="4"/>
  <c r="BA432" i="9"/>
  <c r="BA412" i="9"/>
  <c r="BO407" i="9"/>
  <c r="AY433" i="9"/>
  <c r="I431" i="9"/>
  <c r="AY415" i="9"/>
  <c r="AY412" i="9"/>
  <c r="AY432" i="9"/>
  <c r="BC257" i="9"/>
  <c r="BC420" i="9" s="1"/>
  <c r="BC261" i="9"/>
  <c r="BC260" i="9"/>
  <c r="BC403" i="9" s="1"/>
  <c r="BC258" i="9"/>
  <c r="BC421" i="9" s="1"/>
  <c r="BC269" i="9"/>
  <c r="BC263" i="9"/>
  <c r="BC406" i="9" s="1"/>
  <c r="BC259" i="9"/>
  <c r="BC271" i="9"/>
  <c r="BC267" i="9"/>
  <c r="BC274" i="9"/>
  <c r="BC262" i="9"/>
  <c r="BC273" i="9"/>
  <c r="BC270" i="9"/>
  <c r="BC266" i="9"/>
  <c r="BC268" i="9"/>
  <c r="BC272" i="9"/>
  <c r="BC265" i="9"/>
  <c r="BC408" i="9" s="1"/>
  <c r="BC264" i="9"/>
  <c r="CW69" i="1"/>
  <c r="CW68" i="1"/>
  <c r="AW383" i="9"/>
  <c r="I424" i="9"/>
  <c r="I421" i="9"/>
  <c r="AY468" i="9"/>
  <c r="AY463" i="9"/>
  <c r="BO405" i="9"/>
  <c r="BO425" i="9"/>
  <c r="BO406" i="9"/>
  <c r="BO426" i="9"/>
  <c r="E66" i="5"/>
  <c r="G66" i="5" s="1"/>
  <c r="I433" i="9"/>
  <c r="BA409" i="9"/>
  <c r="BM425" i="9"/>
  <c r="BA387" i="9"/>
  <c r="BB380" i="9"/>
  <c r="BB390" i="9"/>
  <c r="H100" i="4"/>
  <c r="BD105" i="4"/>
  <c r="H103" i="4"/>
  <c r="BA405" i="9"/>
  <c r="BA425" i="9"/>
  <c r="AY467" i="9"/>
  <c r="BA382" i="9"/>
  <c r="BO412" i="9"/>
  <c r="BO432" i="9"/>
  <c r="BO403" i="9"/>
  <c r="BO423" i="9"/>
  <c r="BO408" i="9"/>
  <c r="BC65" i="2"/>
  <c r="BC64" i="2"/>
  <c r="AZ442" i="9"/>
  <c r="BA386" i="9"/>
  <c r="I427" i="9"/>
  <c r="BC104" i="4"/>
  <c r="H101" i="4"/>
  <c r="AW388" i="9"/>
  <c r="BA465" i="9"/>
  <c r="BD101" i="4"/>
  <c r="BA426" i="9"/>
  <c r="BA406" i="9"/>
  <c r="BB383" i="9"/>
  <c r="AY471" i="9"/>
  <c r="AY451" i="9"/>
  <c r="AY462" i="9"/>
  <c r="AY464" i="9"/>
  <c r="AY461" i="9"/>
  <c r="AY403" i="9"/>
  <c r="BO404" i="9"/>
  <c r="BO424" i="9"/>
  <c r="BO402" i="9"/>
  <c r="BO422" i="9"/>
  <c r="AZ445" i="9"/>
  <c r="CY69" i="1"/>
  <c r="F120" i="11"/>
  <c r="BC401" i="9"/>
  <c r="BM428" i="9"/>
  <c r="BB104" i="4"/>
  <c r="BN432" i="9"/>
  <c r="AY385" i="9"/>
  <c r="BA103" i="4"/>
  <c r="BB365" i="9"/>
  <c r="BB385" i="9" s="1"/>
  <c r="K145" i="11"/>
  <c r="BC103" i="4"/>
  <c r="BH382" i="9"/>
  <c r="BO468" i="9"/>
  <c r="G437" i="9"/>
  <c r="I423" i="9"/>
  <c r="AY436" i="9"/>
  <c r="AY416" i="9"/>
  <c r="AY414" i="9"/>
  <c r="AY434" i="9"/>
  <c r="BE385" i="9"/>
  <c r="AZ441" i="9"/>
  <c r="AZ455" i="9"/>
  <c r="I434" i="9"/>
  <c r="F390" i="10"/>
  <c r="AY477" i="9"/>
  <c r="AY476" i="9"/>
  <c r="AY421" i="9"/>
  <c r="BA417" i="9"/>
  <c r="BE390" i="9"/>
  <c r="BO400" i="9"/>
  <c r="BO420" i="9"/>
  <c r="BO416" i="9"/>
  <c r="BO436" i="9"/>
  <c r="BM395" i="9"/>
  <c r="F394" i="10"/>
  <c r="I437" i="9"/>
  <c r="BB97" i="4"/>
  <c r="BA98" i="4"/>
  <c r="BA99" i="4"/>
  <c r="BC98" i="4"/>
  <c r="J96" i="4"/>
  <c r="J421" i="9"/>
  <c r="CU67" i="1"/>
  <c r="CU68" i="1"/>
  <c r="J98" i="4"/>
  <c r="BK451" i="9"/>
  <c r="BK471" i="9"/>
  <c r="BJ414" i="9"/>
  <c r="BJ434" i="9"/>
  <c r="J391" i="9"/>
  <c r="CW187" i="10"/>
  <c r="CW182" i="10"/>
  <c r="CW194" i="10"/>
  <c r="CW196" i="10"/>
  <c r="CW190" i="10"/>
  <c r="CW195" i="10"/>
  <c r="CW191" i="10"/>
  <c r="CW180" i="10"/>
  <c r="CW184" i="10"/>
  <c r="CW181" i="10"/>
  <c r="CW186" i="10"/>
  <c r="CW192" i="10"/>
  <c r="CW193" i="10"/>
  <c r="CW185" i="10"/>
  <c r="CW188" i="10"/>
  <c r="CW197" i="10"/>
  <c r="CW189" i="10"/>
  <c r="CW183" i="10"/>
  <c r="F121" i="11"/>
  <c r="BB98" i="4"/>
  <c r="G423" i="9"/>
  <c r="G403" i="9"/>
  <c r="BJ412" i="9"/>
  <c r="BJ432" i="9"/>
  <c r="BB96" i="4"/>
  <c r="BN434" i="9"/>
  <c r="G410" i="9"/>
  <c r="G430" i="9"/>
  <c r="BO461" i="9"/>
  <c r="BK456" i="9"/>
  <c r="BK476" i="9"/>
  <c r="BJ407" i="9"/>
  <c r="BJ427" i="9"/>
  <c r="BN435" i="9"/>
  <c r="BN455" i="9"/>
  <c r="BA472" i="9"/>
  <c r="H300" i="9"/>
  <c r="H443" i="9" s="1"/>
  <c r="H313" i="9"/>
  <c r="H311" i="9"/>
  <c r="H454" i="9" s="1"/>
  <c r="H303" i="9"/>
  <c r="H446" i="9" s="1"/>
  <c r="H306" i="9"/>
  <c r="H449" i="9" s="1"/>
  <c r="H308" i="9"/>
  <c r="H451" i="9" s="1"/>
  <c r="H301" i="9"/>
  <c r="H444" i="9" s="1"/>
  <c r="H304" i="9"/>
  <c r="H447" i="9" s="1"/>
  <c r="H297" i="9"/>
  <c r="H440" i="9" s="1"/>
  <c r="H310" i="9"/>
  <c r="H453" i="9" s="1"/>
  <c r="H312" i="9"/>
  <c r="H455" i="9" s="1"/>
  <c r="H305" i="9"/>
  <c r="H448" i="9" s="1"/>
  <c r="H307" i="9"/>
  <c r="H450" i="9" s="1"/>
  <c r="H299" i="9"/>
  <c r="H442" i="9" s="1"/>
  <c r="H302" i="9"/>
  <c r="H445" i="9" s="1"/>
  <c r="H298" i="9"/>
  <c r="H441" i="9" s="1"/>
  <c r="H314" i="9"/>
  <c r="H457" i="9" s="1"/>
  <c r="AW381" i="9"/>
  <c r="L128" i="11"/>
  <c r="L135" i="11"/>
  <c r="H428" i="9"/>
  <c r="H408" i="9"/>
  <c r="H267" i="9"/>
  <c r="H410" i="9" s="1"/>
  <c r="H261" i="9"/>
  <c r="H404" i="9" s="1"/>
  <c r="H266" i="9"/>
  <c r="H268" i="9"/>
  <c r="H411" i="9" s="1"/>
  <c r="H269" i="9"/>
  <c r="H257" i="9"/>
  <c r="H400" i="9" s="1"/>
  <c r="H263" i="9"/>
  <c r="H273" i="9"/>
  <c r="H416" i="9" s="1"/>
  <c r="H258" i="9"/>
  <c r="H401" i="9" s="1"/>
  <c r="H272" i="9"/>
  <c r="H415" i="9" s="1"/>
  <c r="H274" i="9"/>
  <c r="H417" i="9" s="1"/>
  <c r="H260" i="9"/>
  <c r="H259" i="9"/>
  <c r="H402" i="9" s="1"/>
  <c r="H270" i="9"/>
  <c r="H413" i="9" s="1"/>
  <c r="H262" i="9"/>
  <c r="H264" i="9"/>
  <c r="H407" i="9" s="1"/>
  <c r="H271" i="9"/>
  <c r="H414" i="9" s="1"/>
  <c r="BO476" i="9"/>
  <c r="BD269" i="9"/>
  <c r="BD412" i="9" s="1"/>
  <c r="J340" i="9"/>
  <c r="J360" i="9"/>
  <c r="BM437" i="9"/>
  <c r="BC96" i="4"/>
  <c r="BJ408" i="9"/>
  <c r="BJ428" i="9"/>
  <c r="BN433" i="9"/>
  <c r="BN453" i="9"/>
  <c r="BA462" i="9"/>
  <c r="H98" i="4"/>
  <c r="BD273" i="9"/>
  <c r="BD416" i="9" s="1"/>
  <c r="BD99" i="4"/>
  <c r="K143" i="11"/>
  <c r="CT65" i="1"/>
  <c r="CT66" i="1"/>
  <c r="G391" i="9"/>
  <c r="CY70" i="1"/>
  <c r="BM404" i="9"/>
  <c r="BM424" i="9"/>
  <c r="BA379" i="9"/>
  <c r="CU72" i="1"/>
  <c r="BB374" i="9"/>
  <c r="BB394" i="9" s="1"/>
  <c r="BM421" i="9"/>
  <c r="BO392" i="9"/>
  <c r="L200" i="10"/>
  <c r="L209" i="10"/>
  <c r="L214" i="10"/>
  <c r="L212" i="10"/>
  <c r="L201" i="10"/>
  <c r="L215" i="10"/>
  <c r="L202" i="10"/>
  <c r="L205" i="10"/>
  <c r="L204" i="10"/>
  <c r="L216" i="10"/>
  <c r="L211" i="10"/>
  <c r="L210" i="10"/>
  <c r="L203" i="10"/>
  <c r="G404" i="9"/>
  <c r="G424" i="9"/>
  <c r="G420" i="9"/>
  <c r="G400" i="9"/>
  <c r="BO460" i="9"/>
  <c r="I143" i="11"/>
  <c r="BG390" i="9"/>
  <c r="BM434" i="9"/>
  <c r="BK449" i="9"/>
  <c r="BK469" i="9"/>
  <c r="BK453" i="9"/>
  <c r="BK473" i="9"/>
  <c r="AZ460" i="9"/>
  <c r="AZ462" i="9"/>
  <c r="BD262" i="9"/>
  <c r="BD405" i="9" s="1"/>
  <c r="AW392" i="9"/>
  <c r="L69" i="11"/>
  <c r="L68" i="11"/>
  <c r="L70" i="11"/>
  <c r="L71" i="11"/>
  <c r="L109" i="11" s="1"/>
  <c r="L67" i="11"/>
  <c r="L105" i="11" s="1"/>
  <c r="BJ405" i="9"/>
  <c r="BJ425" i="9"/>
  <c r="BJ406" i="9"/>
  <c r="BJ426" i="9"/>
  <c r="BN421" i="9"/>
  <c r="BN441" i="9"/>
  <c r="BA467" i="9"/>
  <c r="BA461" i="9"/>
  <c r="BG386" i="9"/>
  <c r="D395" i="10"/>
  <c r="BD270" i="9"/>
  <c r="BD413" i="9" s="1"/>
  <c r="BG393" i="9"/>
  <c r="BO477" i="9"/>
  <c r="BO457" i="9"/>
  <c r="G408" i="9"/>
  <c r="G428" i="9"/>
  <c r="BK448" i="9"/>
  <c r="BK468" i="9"/>
  <c r="BJ410" i="9"/>
  <c r="BJ430" i="9"/>
  <c r="BN428" i="9"/>
  <c r="BN448" i="9"/>
  <c r="H99" i="4"/>
  <c r="BC100" i="4"/>
  <c r="BK443" i="9"/>
  <c r="BK463" i="9"/>
  <c r="B387" i="10"/>
  <c r="BJ411" i="9"/>
  <c r="BJ431" i="9"/>
  <c r="BN437" i="9"/>
  <c r="BN457" i="9"/>
  <c r="BN422" i="9"/>
  <c r="CT129" i="11"/>
  <c r="CT143" i="11" s="1"/>
  <c r="BA96" i="4"/>
  <c r="G426" i="9"/>
  <c r="G406" i="9"/>
  <c r="CW65" i="1"/>
  <c r="CW66" i="1"/>
  <c r="BK445" i="9"/>
  <c r="BK465" i="9"/>
  <c r="I109" i="11"/>
  <c r="I116" i="11"/>
  <c r="BJ400" i="9"/>
  <c r="BJ420" i="9"/>
  <c r="BN425" i="9"/>
  <c r="BN445" i="9"/>
  <c r="BA477" i="9"/>
  <c r="BD97" i="4"/>
  <c r="CY64" i="1"/>
  <c r="H435" i="9"/>
  <c r="CT72" i="1"/>
  <c r="CT71" i="1"/>
  <c r="L116" i="11"/>
  <c r="L123" i="11" s="1"/>
  <c r="CU210" i="10"/>
  <c r="CU200" i="10"/>
  <c r="CU208" i="10"/>
  <c r="CU206" i="10"/>
  <c r="CU204" i="10"/>
  <c r="CU202" i="10"/>
  <c r="CU212" i="10"/>
  <c r="CU217" i="10"/>
  <c r="CU211" i="10"/>
  <c r="CU215" i="10"/>
  <c r="CU209" i="10"/>
  <c r="CU203" i="10"/>
  <c r="CU213" i="10"/>
  <c r="CU214" i="10"/>
  <c r="CU207" i="10"/>
  <c r="CU201" i="10"/>
  <c r="CU205" i="10"/>
  <c r="CU216" i="10"/>
  <c r="G405" i="9"/>
  <c r="G425" i="9"/>
  <c r="BK455" i="9"/>
  <c r="BK475" i="9"/>
  <c r="J67" i="11"/>
  <c r="J69" i="11"/>
  <c r="J107" i="11" s="1"/>
  <c r="J71" i="11"/>
  <c r="J68" i="11"/>
  <c r="J70" i="11"/>
  <c r="BJ409" i="9"/>
  <c r="BJ429" i="9"/>
  <c r="BN427" i="9"/>
  <c r="BN447" i="9"/>
  <c r="B399" i="10"/>
  <c r="L192" i="10"/>
  <c r="L190" i="10"/>
  <c r="L188" i="10"/>
  <c r="L193" i="10"/>
  <c r="L187" i="10"/>
  <c r="L195" i="10"/>
  <c r="L181" i="10"/>
  <c r="L186" i="10"/>
  <c r="L182" i="10"/>
  <c r="L184" i="10"/>
  <c r="L196" i="10"/>
  <c r="L197" i="10"/>
  <c r="L183" i="10"/>
  <c r="BO390" i="9"/>
  <c r="BM431" i="9"/>
  <c r="J383" i="9"/>
  <c r="BA100" i="4"/>
  <c r="BO470" i="9"/>
  <c r="BO450" i="9"/>
  <c r="BO467" i="9"/>
  <c r="BO447" i="9"/>
  <c r="G414" i="9"/>
  <c r="BA352" i="9"/>
  <c r="BA372" i="9"/>
  <c r="AZ387" i="9"/>
  <c r="BB100" i="4"/>
  <c r="CY68" i="1"/>
  <c r="BM435" i="9"/>
  <c r="BM415" i="9"/>
  <c r="BM416" i="9"/>
  <c r="BM436" i="9"/>
  <c r="BO396" i="9"/>
  <c r="BD264" i="9"/>
  <c r="BD407" i="9" s="1"/>
  <c r="CY66" i="1"/>
  <c r="CP145" i="11"/>
  <c r="CY197" i="10"/>
  <c r="CY181" i="10"/>
  <c r="CY186" i="10"/>
  <c r="CY191" i="10"/>
  <c r="CY193" i="10"/>
  <c r="CY185" i="10"/>
  <c r="CY184" i="10"/>
  <c r="CY180" i="10"/>
  <c r="CY183" i="10"/>
  <c r="CY192" i="10"/>
  <c r="CY189" i="10"/>
  <c r="CY187" i="10"/>
  <c r="CY194" i="10"/>
  <c r="CY190" i="10"/>
  <c r="CY182" i="10"/>
  <c r="J273" i="9"/>
  <c r="J416" i="9" s="1"/>
  <c r="J269" i="9"/>
  <c r="J270" i="9"/>
  <c r="J413" i="9" s="1"/>
  <c r="J264" i="9"/>
  <c r="J274" i="9"/>
  <c r="J259" i="9"/>
  <c r="J402" i="9" s="1"/>
  <c r="J258" i="9"/>
  <c r="J401" i="9" s="1"/>
  <c r="J266" i="9"/>
  <c r="J268" i="9"/>
  <c r="J272" i="9"/>
  <c r="J257" i="9"/>
  <c r="J267" i="9"/>
  <c r="J262" i="9"/>
  <c r="J405" i="9" s="1"/>
  <c r="J261" i="9"/>
  <c r="J271" i="9"/>
  <c r="J414" i="9" s="1"/>
  <c r="J260" i="9"/>
  <c r="G415" i="9"/>
  <c r="G435" i="9"/>
  <c r="BO471" i="9"/>
  <c r="BO466" i="9"/>
  <c r="CW63" i="1"/>
  <c r="CW64" i="1"/>
  <c r="BK472" i="9"/>
  <c r="BK452" i="9"/>
  <c r="BK474" i="9"/>
  <c r="BK454" i="9"/>
  <c r="BK467" i="9"/>
  <c r="BK447" i="9"/>
  <c r="CT64" i="1"/>
  <c r="CT63" i="1"/>
  <c r="AZ469" i="9"/>
  <c r="I119" i="11"/>
  <c r="BJ403" i="9"/>
  <c r="BJ423" i="9"/>
  <c r="BA470" i="9"/>
  <c r="BA469" i="9"/>
  <c r="BA381" i="9"/>
  <c r="I115" i="11"/>
  <c r="I108" i="11"/>
  <c r="I122" i="11" s="1"/>
  <c r="BJ401" i="9"/>
  <c r="BJ421" i="9"/>
  <c r="CW71" i="1"/>
  <c r="CW70" i="1"/>
  <c r="H437" i="9"/>
  <c r="BM412" i="9"/>
  <c r="BM432" i="9"/>
  <c r="L127" i="11"/>
  <c r="L134" i="11"/>
  <c r="BO469" i="9"/>
  <c r="AZ466" i="9"/>
  <c r="BD257" i="9"/>
  <c r="BD400" i="9" s="1"/>
  <c r="BD272" i="9"/>
  <c r="BD415" i="9" s="1"/>
  <c r="BD261" i="9"/>
  <c r="BD404" i="9" s="1"/>
  <c r="BD274" i="9"/>
  <c r="BD259" i="9"/>
  <c r="BD402" i="9" s="1"/>
  <c r="BD263" i="9"/>
  <c r="BD406" i="9" s="1"/>
  <c r="BD260" i="9"/>
  <c r="BD403" i="9" s="1"/>
  <c r="BD266" i="9"/>
  <c r="BD409" i="9" s="1"/>
  <c r="BD267" i="9"/>
  <c r="BD410" i="9" s="1"/>
  <c r="BD265" i="9"/>
  <c r="BD408" i="9" s="1"/>
  <c r="BM429" i="9"/>
  <c r="BN430" i="9"/>
  <c r="CT209" i="10"/>
  <c r="CT207" i="10"/>
  <c r="CT210" i="10"/>
  <c r="CT215" i="10"/>
  <c r="CT202" i="10"/>
  <c r="CT217" i="10"/>
  <c r="CT200" i="10"/>
  <c r="CT216" i="10"/>
  <c r="CT203" i="10"/>
  <c r="CT205" i="10"/>
  <c r="CT206" i="10"/>
  <c r="CT211" i="10"/>
  <c r="CT214" i="10"/>
  <c r="CT204" i="10"/>
  <c r="CT208" i="10"/>
  <c r="CT201" i="10"/>
  <c r="CT213" i="10"/>
  <c r="CT212" i="10"/>
  <c r="CT144" i="11"/>
  <c r="H427" i="9"/>
  <c r="AZ100" i="4"/>
  <c r="J192" i="10"/>
  <c r="J355" i="10" s="1"/>
  <c r="J395" i="10" s="1"/>
  <c r="J194" i="10"/>
  <c r="J357" i="10" s="1"/>
  <c r="J397" i="10" s="1"/>
  <c r="J181" i="10"/>
  <c r="J344" i="10" s="1"/>
  <c r="J384" i="10" s="1"/>
  <c r="J186" i="10"/>
  <c r="J349" i="10" s="1"/>
  <c r="J389" i="10" s="1"/>
  <c r="J184" i="10"/>
  <c r="J347" i="10" s="1"/>
  <c r="J387" i="10" s="1"/>
  <c r="J188" i="10"/>
  <c r="J351" i="10" s="1"/>
  <c r="J391" i="10" s="1"/>
  <c r="J187" i="10"/>
  <c r="J350" i="10" s="1"/>
  <c r="J390" i="10" s="1"/>
  <c r="J195" i="10"/>
  <c r="J358" i="10" s="1"/>
  <c r="J398" i="10" s="1"/>
  <c r="J196" i="10"/>
  <c r="J359" i="10" s="1"/>
  <c r="J399" i="10" s="1"/>
  <c r="J191" i="10"/>
  <c r="J354" i="10" s="1"/>
  <c r="J185" i="10"/>
  <c r="J348" i="10" s="1"/>
  <c r="J388" i="10" s="1"/>
  <c r="J197" i="10"/>
  <c r="J360" i="10" s="1"/>
  <c r="J400" i="10" s="1"/>
  <c r="J193" i="10"/>
  <c r="J356" i="10" s="1"/>
  <c r="J396" i="10" s="1"/>
  <c r="J183" i="10"/>
  <c r="J346" i="10" s="1"/>
  <c r="J190" i="10"/>
  <c r="J353" i="10" s="1"/>
  <c r="J393" i="10" s="1"/>
  <c r="L143" i="11"/>
  <c r="BD271" i="9"/>
  <c r="BD414" i="9" s="1"/>
  <c r="BD382" i="9"/>
  <c r="BO474" i="9"/>
  <c r="BO454" i="9"/>
  <c r="H456" i="9"/>
  <c r="H436" i="9"/>
  <c r="BD100" i="4"/>
  <c r="BD65" i="2"/>
  <c r="BD66" i="2"/>
  <c r="G402" i="9"/>
  <c r="G422" i="9"/>
  <c r="G431" i="9"/>
  <c r="G411" i="9"/>
  <c r="G413" i="9"/>
  <c r="G433" i="9"/>
  <c r="BO462" i="9"/>
  <c r="H309" i="9"/>
  <c r="H452" i="9" s="1"/>
  <c r="BD312" i="9"/>
  <c r="BD455" i="9" s="1"/>
  <c r="BD298" i="9"/>
  <c r="BD307" i="9"/>
  <c r="BD306" i="9"/>
  <c r="BD313" i="9"/>
  <c r="BD297" i="9"/>
  <c r="BD314" i="9"/>
  <c r="BD457" i="9" s="1"/>
  <c r="BD302" i="9"/>
  <c r="BD308" i="9"/>
  <c r="BD303" i="9"/>
  <c r="BD446" i="9" s="1"/>
  <c r="BD300" i="9"/>
  <c r="BD304" i="9"/>
  <c r="BD311" i="9"/>
  <c r="BD301" i="9"/>
  <c r="BD299" i="9"/>
  <c r="BD442" i="9" s="1"/>
  <c r="BD309" i="9"/>
  <c r="BA463" i="9"/>
  <c r="BA443" i="9"/>
  <c r="L137" i="11"/>
  <c r="L144" i="11" s="1"/>
  <c r="AZ467" i="9"/>
  <c r="BJ415" i="9"/>
  <c r="BJ435" i="9"/>
  <c r="BJ417" i="9"/>
  <c r="BJ437" i="9"/>
  <c r="BN431" i="9"/>
  <c r="BN451" i="9"/>
  <c r="BA460" i="9"/>
  <c r="BA476" i="9"/>
  <c r="J180" i="10"/>
  <c r="J343" i="10" s="1"/>
  <c r="J383" i="10" s="1"/>
  <c r="BO384" i="9"/>
  <c r="CU134" i="11"/>
  <c r="CU141" i="11" s="1"/>
  <c r="BA393" i="9"/>
  <c r="K141" i="11"/>
  <c r="AZ99" i="4"/>
  <c r="BB99" i="4"/>
  <c r="D384" i="10"/>
  <c r="J433" i="9"/>
  <c r="J313" i="9"/>
  <c r="J456" i="9" s="1"/>
  <c r="J298" i="9"/>
  <c r="J441" i="9" s="1"/>
  <c r="J297" i="9"/>
  <c r="J440" i="9" s="1"/>
  <c r="J311" i="9"/>
  <c r="J454" i="9" s="1"/>
  <c r="J312" i="9"/>
  <c r="J455" i="9" s="1"/>
  <c r="J310" i="9"/>
  <c r="J453" i="9" s="1"/>
  <c r="J308" i="9"/>
  <c r="J451" i="9" s="1"/>
  <c r="J306" i="9"/>
  <c r="J449" i="9" s="1"/>
  <c r="J302" i="9"/>
  <c r="J445" i="9" s="1"/>
  <c r="J307" i="9"/>
  <c r="J450" i="9" s="1"/>
  <c r="J300" i="9"/>
  <c r="J443" i="9" s="1"/>
  <c r="J304" i="9"/>
  <c r="J447" i="9" s="1"/>
  <c r="J299" i="9"/>
  <c r="J442" i="9" s="1"/>
  <c r="J301" i="9"/>
  <c r="J444" i="9" s="1"/>
  <c r="J314" i="9"/>
  <c r="J457" i="9" s="1"/>
  <c r="H431" i="9"/>
  <c r="BO394" i="9"/>
  <c r="BK470" i="9"/>
  <c r="BA389" i="9"/>
  <c r="J67" i="1"/>
  <c r="J66" i="1"/>
  <c r="L136" i="11"/>
  <c r="BK462" i="9"/>
  <c r="CX214" i="10"/>
  <c r="CX200" i="10"/>
  <c r="CX203" i="10"/>
  <c r="CX207" i="10"/>
  <c r="CX215" i="10"/>
  <c r="CX209" i="10"/>
  <c r="CX204" i="10"/>
  <c r="CX213" i="10"/>
  <c r="CX211" i="10"/>
  <c r="CX206" i="10"/>
  <c r="CX201" i="10"/>
  <c r="CX216" i="10"/>
  <c r="CX217" i="10"/>
  <c r="CX208" i="10"/>
  <c r="CX212" i="10"/>
  <c r="CX205" i="10"/>
  <c r="CX202" i="10"/>
  <c r="CX210" i="10"/>
  <c r="L191" i="10"/>
  <c r="BC99" i="4"/>
  <c r="J309" i="9"/>
  <c r="J452" i="9" s="1"/>
  <c r="BO463" i="9"/>
  <c r="BO383" i="9"/>
  <c r="J265" i="9"/>
  <c r="BJ382" i="9"/>
  <c r="B384" i="10"/>
  <c r="BO386" i="9"/>
  <c r="BA455" i="9"/>
  <c r="BK440" i="9"/>
  <c r="BK460" i="9"/>
  <c r="L208" i="10"/>
  <c r="H380" i="9"/>
  <c r="I114" i="11"/>
  <c r="I121" i="11" s="1"/>
  <c r="AZ468" i="9"/>
  <c r="DA141" i="11"/>
  <c r="I120" i="11"/>
  <c r="BJ413" i="9"/>
  <c r="BJ433" i="9"/>
  <c r="BJ402" i="9"/>
  <c r="BJ422" i="9"/>
  <c r="BJ416" i="9"/>
  <c r="BJ436" i="9"/>
  <c r="BD288" i="9"/>
  <c r="BD431" i="9" s="1"/>
  <c r="BD284" i="9"/>
  <c r="BD280" i="9"/>
  <c r="BD423" i="9" s="1"/>
  <c r="BD279" i="9"/>
  <c r="BD422" i="9" s="1"/>
  <c r="BD281" i="9"/>
  <c r="BD424" i="9" s="1"/>
  <c r="BD286" i="9"/>
  <c r="BD282" i="9"/>
  <c r="BD277" i="9"/>
  <c r="BD290" i="9"/>
  <c r="BD283" i="9"/>
  <c r="BD278" i="9"/>
  <c r="BD421" i="9" s="1"/>
  <c r="BD287" i="9"/>
  <c r="BD289" i="9"/>
  <c r="BD432" i="9" s="1"/>
  <c r="BD293" i="9"/>
  <c r="BD436" i="9" s="1"/>
  <c r="BD291" i="9"/>
  <c r="BD285" i="9"/>
  <c r="BN429" i="9"/>
  <c r="BN449" i="9"/>
  <c r="BN423" i="9"/>
  <c r="BN443" i="9"/>
  <c r="BO393" i="9"/>
  <c r="BA466" i="9"/>
  <c r="BA471" i="9"/>
  <c r="L213" i="10"/>
  <c r="CY211" i="10"/>
  <c r="CY203" i="10"/>
  <c r="CY209" i="10"/>
  <c r="CY204" i="10"/>
  <c r="CY217" i="10"/>
  <c r="CY208" i="10"/>
  <c r="CY215" i="10"/>
  <c r="CY216" i="10"/>
  <c r="CY213" i="10"/>
  <c r="CY206" i="10"/>
  <c r="CY201" i="10"/>
  <c r="CY214" i="10"/>
  <c r="CY207" i="10"/>
  <c r="CY212" i="10"/>
  <c r="CY210" i="10"/>
  <c r="CY202" i="10"/>
  <c r="CY205" i="10"/>
  <c r="CY200" i="10"/>
  <c r="DG142" i="11"/>
  <c r="BD369" i="9"/>
  <c r="BD96" i="4"/>
  <c r="CT69" i="1"/>
  <c r="CT70" i="1"/>
  <c r="CV130" i="11"/>
  <c r="CV137" i="11"/>
  <c r="H85" i="15"/>
  <c r="H48" i="15"/>
  <c r="H87" i="15"/>
  <c r="H50" i="15"/>
  <c r="H89" i="15"/>
  <c r="H52" i="15"/>
  <c r="H91" i="15"/>
  <c r="H54" i="15"/>
  <c r="R84" i="15"/>
  <c r="R47" i="15"/>
  <c r="R92" i="15"/>
  <c r="R55" i="15"/>
  <c r="R82" i="15"/>
  <c r="R45" i="15"/>
  <c r="H97" i="4"/>
  <c r="J97" i="4"/>
  <c r="CX130" i="11"/>
  <c r="CX137" i="11"/>
  <c r="H84" i="15"/>
  <c r="H47" i="15"/>
  <c r="H86" i="15"/>
  <c r="H49" i="15"/>
  <c r="H88" i="15"/>
  <c r="H51" i="15"/>
  <c r="H90" i="15"/>
  <c r="H53" i="15"/>
  <c r="H92" i="15"/>
  <c r="H55" i="15"/>
  <c r="J99" i="4"/>
  <c r="BD98" i="4"/>
  <c r="H82" i="15"/>
  <c r="H45" i="15"/>
  <c r="H80" i="15"/>
  <c r="H43" i="15"/>
  <c r="H78" i="15"/>
  <c r="H41" i="15"/>
  <c r="CV69" i="1"/>
  <c r="CV70" i="1"/>
  <c r="R88" i="15"/>
  <c r="R51" i="15"/>
  <c r="R46" i="15"/>
  <c r="R83" i="15"/>
  <c r="R81" i="15"/>
  <c r="R44" i="15"/>
  <c r="H83" i="15"/>
  <c r="H46" i="15"/>
  <c r="H81" i="15"/>
  <c r="H44" i="15"/>
  <c r="H79" i="15"/>
  <c r="H42" i="15"/>
  <c r="H77" i="15"/>
  <c r="H40" i="15"/>
  <c r="J145" i="3"/>
  <c r="J386" i="10"/>
  <c r="J394" i="10"/>
  <c r="CV141" i="11"/>
  <c r="J137" i="3"/>
  <c r="J135" i="3"/>
  <c r="J134" i="3"/>
  <c r="J139" i="3"/>
  <c r="J140" i="3"/>
  <c r="J136" i="3"/>
  <c r="BC415" i="9" l="1"/>
  <c r="BC435" i="9"/>
  <c r="BC434" i="9"/>
  <c r="BC414" i="9"/>
  <c r="BD389" i="9"/>
  <c r="BC402" i="9"/>
  <c r="BC422" i="9"/>
  <c r="BD441" i="9"/>
  <c r="BC409" i="9"/>
  <c r="BC429" i="9"/>
  <c r="BC460" i="9"/>
  <c r="BD426" i="9"/>
  <c r="H424" i="9"/>
  <c r="BC433" i="9"/>
  <c r="BC413" i="9"/>
  <c r="BC432" i="9"/>
  <c r="BC412" i="9"/>
  <c r="BC461" i="9"/>
  <c r="BC468" i="9"/>
  <c r="BC466" i="9"/>
  <c r="BC469" i="9"/>
  <c r="BC411" i="9"/>
  <c r="BC431" i="9"/>
  <c r="J114" i="11"/>
  <c r="J121" i="11" s="1"/>
  <c r="BC465" i="9"/>
  <c r="BC472" i="9"/>
  <c r="BD452" i="9"/>
  <c r="BD445" i="9"/>
  <c r="H430" i="9"/>
  <c r="BC400" i="9"/>
  <c r="BC416" i="9"/>
  <c r="BC436" i="9"/>
  <c r="BC474" i="9"/>
  <c r="BC473" i="9"/>
  <c r="BC425" i="9"/>
  <c r="BC405" i="9"/>
  <c r="BC423" i="9"/>
  <c r="BA392" i="9"/>
  <c r="BC407" i="9"/>
  <c r="BC427" i="9"/>
  <c r="BC417" i="9"/>
  <c r="BC437" i="9"/>
  <c r="BC404" i="9"/>
  <c r="BC424" i="9"/>
  <c r="BC475" i="9"/>
  <c r="BD429" i="9"/>
  <c r="H421" i="9"/>
  <c r="BC410" i="9"/>
  <c r="BC430" i="9"/>
  <c r="BC477" i="9"/>
  <c r="BC476" i="9"/>
  <c r="BC428" i="9"/>
  <c r="H405" i="9"/>
  <c r="H425" i="9"/>
  <c r="BD430" i="9"/>
  <c r="BD444" i="9"/>
  <c r="BD440" i="9"/>
  <c r="J430" i="9"/>
  <c r="J410" i="9"/>
  <c r="J407" i="9"/>
  <c r="J427" i="9"/>
  <c r="H433" i="9"/>
  <c r="H412" i="9"/>
  <c r="H432" i="9"/>
  <c r="L142" i="11"/>
  <c r="CV144" i="11"/>
  <c r="BD454" i="9"/>
  <c r="BD456" i="9"/>
  <c r="J420" i="9"/>
  <c r="J400" i="9"/>
  <c r="H434" i="9"/>
  <c r="J380" i="9"/>
  <c r="H423" i="9"/>
  <c r="H403" i="9"/>
  <c r="J424" i="9"/>
  <c r="J404" i="9"/>
  <c r="J105" i="11"/>
  <c r="J112" i="11"/>
  <c r="L107" i="11"/>
  <c r="L114" i="11"/>
  <c r="L121" i="11" s="1"/>
  <c r="H406" i="9"/>
  <c r="H426" i="9"/>
  <c r="J417" i="9"/>
  <c r="J437" i="9"/>
  <c r="H420" i="9"/>
  <c r="BD427" i="9"/>
  <c r="BD447" i="9"/>
  <c r="BD449" i="9"/>
  <c r="J435" i="9"/>
  <c r="J415" i="9"/>
  <c r="J412" i="9"/>
  <c r="J432" i="9"/>
  <c r="J108" i="11"/>
  <c r="J115" i="11"/>
  <c r="H409" i="9"/>
  <c r="H429" i="9"/>
  <c r="BD433" i="9"/>
  <c r="BD453" i="9"/>
  <c r="BD435" i="9"/>
  <c r="BD443" i="9"/>
  <c r="BD450" i="9"/>
  <c r="L141" i="11"/>
  <c r="J431" i="9"/>
  <c r="J411" i="9"/>
  <c r="J113" i="11"/>
  <c r="J106" i="11"/>
  <c r="J436" i="9"/>
  <c r="I123" i="11"/>
  <c r="H422" i="9"/>
  <c r="J434" i="9"/>
  <c r="J428" i="9"/>
  <c r="J408" i="9"/>
  <c r="BD428" i="9"/>
  <c r="BD420" i="9"/>
  <c r="BD417" i="9"/>
  <c r="BD437" i="9"/>
  <c r="J403" i="9"/>
  <c r="J423" i="9"/>
  <c r="J409" i="9"/>
  <c r="J429" i="9"/>
  <c r="J422" i="9"/>
  <c r="J109" i="11"/>
  <c r="J116" i="11"/>
  <c r="J123" i="11" s="1"/>
  <c r="L108" i="11"/>
  <c r="L115" i="11"/>
  <c r="BD448" i="9"/>
  <c r="CX144" i="11"/>
  <c r="BD434" i="9"/>
  <c r="BD425" i="9"/>
  <c r="BD451" i="9"/>
  <c r="L106" i="11"/>
  <c r="L113" i="11"/>
  <c r="L112" i="11"/>
  <c r="L119" i="11" s="1"/>
  <c r="J425" i="9"/>
  <c r="L120" i="11" l="1"/>
  <c r="L122" i="11"/>
  <c r="J120" i="11"/>
  <c r="J122" i="11"/>
  <c r="J119" i="11"/>
</calcChain>
</file>

<file path=xl/sharedStrings.xml><?xml version="1.0" encoding="utf-8"?>
<sst xmlns="http://schemas.openxmlformats.org/spreadsheetml/2006/main" count="2810" uniqueCount="527">
  <si>
    <t>Arizona</t>
  </si>
  <si>
    <t>California</t>
  </si>
  <si>
    <t>New Mexico</t>
  </si>
  <si>
    <t>Texas</t>
  </si>
  <si>
    <t>Four Border States</t>
  </si>
  <si>
    <t>Balance of Nation</t>
  </si>
  <si>
    <t>Baja California</t>
  </si>
  <si>
    <t>Chihua-hua</t>
  </si>
  <si>
    <t>Coahuila</t>
  </si>
  <si>
    <t>Nuevo León</t>
  </si>
  <si>
    <t>Sonora</t>
  </si>
  <si>
    <t>Tamaul-ipas</t>
  </si>
  <si>
    <t>Decennial Census/Projections</t>
  </si>
  <si>
    <t>2010 C</t>
  </si>
  <si>
    <t>2010 P</t>
  </si>
  <si>
    <t>Numeric Population Change</t>
  </si>
  <si>
    <t>Percentage Population Change</t>
  </si>
  <si>
    <t>Population Share of Nation</t>
  </si>
  <si>
    <t>Population Change Share of Nation</t>
  </si>
  <si>
    <t>Cochise</t>
  </si>
  <si>
    <t>Pima</t>
  </si>
  <si>
    <t>Santa Cruz</t>
  </si>
  <si>
    <t>Yuma</t>
  </si>
  <si>
    <t>Border Region</t>
  </si>
  <si>
    <t>Imperial</t>
  </si>
  <si>
    <t>San Diego</t>
  </si>
  <si>
    <t>Hidalgo</t>
  </si>
  <si>
    <t>Luna</t>
  </si>
  <si>
    <t>Otero</t>
  </si>
  <si>
    <t>Brewster</t>
  </si>
  <si>
    <t>Brooks</t>
  </si>
  <si>
    <t>Cameron</t>
  </si>
  <si>
    <t>Crockett</t>
  </si>
  <si>
    <t>Culberson</t>
  </si>
  <si>
    <t>Dimmit</t>
  </si>
  <si>
    <t>Duval</t>
  </si>
  <si>
    <t>Edwards</t>
  </si>
  <si>
    <t>El Paso</t>
  </si>
  <si>
    <t>Hudspeth</t>
  </si>
  <si>
    <t>Jeff Davis</t>
  </si>
  <si>
    <t>Jim Hogg</t>
  </si>
  <si>
    <t>Kenedy</t>
  </si>
  <si>
    <t>Kinney</t>
  </si>
  <si>
    <t>La Salle</t>
  </si>
  <si>
    <t>Maverick</t>
  </si>
  <si>
    <t>Pecos</t>
  </si>
  <si>
    <t>Presidio</t>
  </si>
  <si>
    <t>Starr</t>
  </si>
  <si>
    <t>Terrell</t>
  </si>
  <si>
    <t>Uvalde</t>
  </si>
  <si>
    <t>Val Verde</t>
  </si>
  <si>
    <t>Webb</t>
  </si>
  <si>
    <t>Willacy</t>
  </si>
  <si>
    <t>Zapata</t>
  </si>
  <si>
    <t>Zavala</t>
  </si>
  <si>
    <t>Balance of Arizona</t>
  </si>
  <si>
    <t>Balance of California</t>
  </si>
  <si>
    <t>Balance of New Mexico</t>
  </si>
  <si>
    <t>Balance of Texas</t>
  </si>
  <si>
    <t>11 Urban Areas</t>
  </si>
  <si>
    <t>Calexico</t>
  </si>
  <si>
    <t>Tucson</t>
  </si>
  <si>
    <t>Douglas</t>
  </si>
  <si>
    <t>Del Rio</t>
  </si>
  <si>
    <t>Eagle Pass</t>
  </si>
  <si>
    <t>Laredo</t>
  </si>
  <si>
    <t>McAllen</t>
  </si>
  <si>
    <t>Browns-ville</t>
  </si>
  <si>
    <t>2010 Census</t>
  </si>
  <si>
    <t>Population</t>
  </si>
  <si>
    <t>Hispanic Share</t>
  </si>
  <si>
    <t>Number of Hispanics</t>
  </si>
  <si>
    <t>United States</t>
  </si>
  <si>
    <t>4 Border States</t>
  </si>
  <si>
    <t>Border Region:</t>
  </si>
  <si>
    <t>Border Counties</t>
  </si>
  <si>
    <t>Balance of State</t>
  </si>
  <si>
    <t>Dona Ana</t>
  </si>
  <si>
    <t>Sum of Border States</t>
  </si>
  <si>
    <t>Balance of Border States</t>
  </si>
  <si>
    <t>Cochise County, Arizona</t>
  </si>
  <si>
    <t>Pima County, Arizona</t>
  </si>
  <si>
    <t>Santa Cruz County, Arizona</t>
  </si>
  <si>
    <t>Yuma County, Arizona</t>
  </si>
  <si>
    <t>Imperial County, California</t>
  </si>
  <si>
    <t>San Diego County, California</t>
  </si>
  <si>
    <t>Doña Ana County, New Mexico</t>
  </si>
  <si>
    <t>Hidalgo County, New Mexico</t>
  </si>
  <si>
    <t>Luna County, New Mexico</t>
  </si>
  <si>
    <t>Otero County, New Mexico</t>
  </si>
  <si>
    <t>Brewster County, Texas</t>
  </si>
  <si>
    <t>Brooks County, Texas</t>
  </si>
  <si>
    <t>Cameron County, Texas</t>
  </si>
  <si>
    <t>Crockett County, Texas</t>
  </si>
  <si>
    <t>Culberson County, Texas</t>
  </si>
  <si>
    <t>Dimmit County, Texas</t>
  </si>
  <si>
    <t>Duval County, Texas</t>
  </si>
  <si>
    <t>Edwards County, Texas</t>
  </si>
  <si>
    <t>El Paso County, Texas</t>
  </si>
  <si>
    <t>Hidalgo County, Texas</t>
  </si>
  <si>
    <t>Hudspeth County, Texas</t>
  </si>
  <si>
    <t>Jeff Davis County, Texas</t>
  </si>
  <si>
    <t>Jim Hogg County, Texas</t>
  </si>
  <si>
    <t>Kenedy County, Texas</t>
  </si>
  <si>
    <t>Kinney County, Texas</t>
  </si>
  <si>
    <t>La Salle County, Texas</t>
  </si>
  <si>
    <t>Maverick County, Texas</t>
  </si>
  <si>
    <t>Pecos County, Texas</t>
  </si>
  <si>
    <t>Presidio County, Texas</t>
  </si>
  <si>
    <t>Starr County, Texas</t>
  </si>
  <si>
    <t>Terrell County, Texas</t>
  </si>
  <si>
    <t>Uvalde County, Texas</t>
  </si>
  <si>
    <t>Val Verde County, Texas</t>
  </si>
  <si>
    <t>Webb County, Texas</t>
  </si>
  <si>
    <t>Willacy County, Texas</t>
  </si>
  <si>
    <t>Zapata County, Texas</t>
  </si>
  <si>
    <t>Zavala County, Texas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</si>
  <si>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</si>
  <si>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</si>
  <si>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</si>
  <si>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</si>
  <si>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</si>
  <si>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</si>
  <si>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</si>
  <si>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</si>
  <si>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</si>
  <si>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</si>
  <si>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</si>
  <si>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</si>
  <si>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</si>
  <si>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</si>
  <si>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</si>
  <si>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</si>
  <si>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</si>
  <si>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</si>
  <si>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</si>
  <si>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</si>
  <si>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</si>
  <si>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</si>
  <si>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</si>
  <si>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</si>
  <si>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</si>
  <si>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</si>
  <si>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</si>
  <si>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</si>
  <si>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</si>
  <si>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</si>
  <si>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</si>
  <si>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</si>
  <si>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</si>
  <si>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</si>
  <si>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</si>
  <si>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</si>
  <si>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</si>
  <si>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</si>
  <si>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</si>
  <si>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</si>
  <si>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</si>
  <si>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</si>
  <si>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</si>
  <si>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Numeric Change in Population</t>
  </si>
  <si>
    <t>Annual Average Numeric Change</t>
  </si>
  <si>
    <t>Economic Cycle Peak to Peak:</t>
  </si>
  <si>
    <t>1969-73</t>
  </si>
  <si>
    <t>1973-79</t>
  </si>
  <si>
    <t>1979-89</t>
  </si>
  <si>
    <t>1989-2000</t>
  </si>
  <si>
    <t>2000-07</t>
  </si>
  <si>
    <t>Other Selected Periods:</t>
  </si>
  <si>
    <t>Percent Change in Population</t>
  </si>
  <si>
    <t>Annual Average Percent Change</t>
  </si>
  <si>
    <t>1992-94</t>
  </si>
  <si>
    <t>1994-2000</t>
  </si>
  <si>
    <t>2000-08</t>
  </si>
  <si>
    <t>1992-2000</t>
  </si>
  <si>
    <t>1990-2000</t>
  </si>
  <si>
    <t>2000-10</t>
  </si>
  <si>
    <t>1990-2010</t>
  </si>
  <si>
    <t>Chihuahua</t>
  </si>
  <si>
    <t>Tamaulipas</t>
  </si>
  <si>
    <t>Ensena-da</t>
  </si>
  <si>
    <t>Mexicali</t>
  </si>
  <si>
    <t>Playas de Rosarito</t>
  </si>
  <si>
    <t>Tecate</t>
  </si>
  <si>
    <t>Tijuana</t>
  </si>
  <si>
    <t>Acuña</t>
  </si>
  <si>
    <t>Allende</t>
  </si>
  <si>
    <t>Guerrero</t>
  </si>
  <si>
    <t>Jiménez</t>
  </si>
  <si>
    <t>Juárez</t>
  </si>
  <si>
    <t>Morelos</t>
  </si>
  <si>
    <t>Nava</t>
  </si>
  <si>
    <t>Ocampo</t>
  </si>
  <si>
    <t>Piedras Negras</t>
  </si>
  <si>
    <t>Sabinas</t>
  </si>
  <si>
    <t>Villa Unión</t>
  </si>
  <si>
    <t>Zaragoza</t>
  </si>
  <si>
    <t>Ascensi-ón</t>
  </si>
  <si>
    <t>Coyame del Sotol</t>
  </si>
  <si>
    <t>Guadalu-pe</t>
  </si>
  <si>
    <t>Janos</t>
  </si>
  <si>
    <t>Manuel Benavi-des</t>
  </si>
  <si>
    <t>Nuevo Casas Grandes</t>
  </si>
  <si>
    <t>Ojinaga</t>
  </si>
  <si>
    <t>Praxedis G. Guerrero</t>
  </si>
  <si>
    <t>Aguale-guas</t>
  </si>
  <si>
    <t>Anáhuac</t>
  </si>
  <si>
    <t>Cerralvo</t>
  </si>
  <si>
    <t>China</t>
  </si>
  <si>
    <t>Dr. Coss</t>
  </si>
  <si>
    <t>Dr. Gonzá-lez</t>
  </si>
  <si>
    <t>Gral. Bravo</t>
  </si>
  <si>
    <t>Gral. Treviño</t>
  </si>
  <si>
    <t>Lampa-zos de Naranjo</t>
  </si>
  <si>
    <t>Los Aldamas</t>
  </si>
  <si>
    <t>Los Herreras</t>
  </si>
  <si>
    <t>Los Ramones</t>
  </si>
  <si>
    <t>Melchor Ocampo</t>
  </si>
  <si>
    <t>Parás</t>
  </si>
  <si>
    <t>Sabinas Hidalgo</t>
  </si>
  <si>
    <t xml:space="preserve">Agua Prieta </t>
  </si>
  <si>
    <t>Altar</t>
  </si>
  <si>
    <t>Arizpe</t>
  </si>
  <si>
    <t>Atil</t>
  </si>
  <si>
    <t>Bacoachi</t>
  </si>
  <si>
    <t>Bavispe</t>
  </si>
  <si>
    <t>Caborca</t>
  </si>
  <si>
    <t>Cananea</t>
  </si>
  <si>
    <t>Cucurpe</t>
  </si>
  <si>
    <t>General Plutarco Elías Calles</t>
  </si>
  <si>
    <t>Imuris</t>
  </si>
  <si>
    <t>Magdale-na</t>
  </si>
  <si>
    <t>Naco</t>
  </si>
  <si>
    <t>Nacozari de García</t>
  </si>
  <si>
    <t>Nogales</t>
  </si>
  <si>
    <t>Oquitoa</t>
  </si>
  <si>
    <t>Puerto Peñasco</t>
  </si>
  <si>
    <t>San Luis Río Colorado</t>
  </si>
  <si>
    <t>Santa Ana</t>
  </si>
  <si>
    <t>Sáric</t>
  </si>
  <si>
    <t>Tubuta-ma</t>
  </si>
  <si>
    <t>Camargo</t>
  </si>
  <si>
    <t xml:space="preserve">Gustavo Díaz Ordaz </t>
  </si>
  <si>
    <t>Matamor-os</t>
  </si>
  <si>
    <t>Méndez</t>
  </si>
  <si>
    <t>Mier</t>
  </si>
  <si>
    <t>Miguel Alemán</t>
  </si>
  <si>
    <t>Nuevo Laredo</t>
  </si>
  <si>
    <t>Reynosa</t>
  </si>
  <si>
    <t>Río Bravo</t>
  </si>
  <si>
    <t>Valle Hermoso</t>
  </si>
  <si>
    <t>Agua Prieta</t>
  </si>
  <si>
    <t>Matamo-ros</t>
  </si>
  <si>
    <t>2010 C: decennial census</t>
  </si>
  <si>
    <t>2010 P: projections</t>
  </si>
  <si>
    <t>Notes:</t>
  </si>
  <si>
    <t xml:space="preserve">  Yuma County, Arizona was combined with La Paz County prior to 1990. The 1930-80 Yuma County figures are estimated.</t>
  </si>
  <si>
    <t xml:space="preserve">  Projections for 2050 are not available for New Mexico.</t>
  </si>
  <si>
    <t>Ahumada</t>
  </si>
  <si>
    <t>Vallecillo</t>
  </si>
  <si>
    <t>Fronteras</t>
  </si>
  <si>
    <t>2010-20</t>
  </si>
  <si>
    <t>2020-30</t>
  </si>
  <si>
    <t>2030-40</t>
  </si>
  <si>
    <t>2040-50</t>
  </si>
  <si>
    <t>Decennial Censuses</t>
  </si>
  <si>
    <t>TOTAL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</si>
  <si>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</si>
  <si>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</si>
  <si>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</si>
  <si>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</si>
  <si>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</si>
  <si>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</si>
  <si>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</si>
  <si>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</si>
  <si>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</si>
  <si>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</si>
  <si>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</si>
  <si>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</si>
  <si>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</si>
  <si>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</si>
  <si>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</si>
  <si>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</si>
  <si>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</si>
  <si>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</si>
  <si>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Projections</t>
  </si>
  <si>
    <t>SHARE OF TOTAL</t>
  </si>
  <si>
    <t>CHANGE IN SHARE OF TOTAL</t>
  </si>
  <si>
    <t>0-14</t>
  </si>
  <si>
    <t>15-29</t>
  </si>
  <si>
    <t>30-44</t>
  </si>
  <si>
    <t>45-64</t>
  </si>
  <si>
    <t>65+</t>
  </si>
  <si>
    <t>México Share</t>
  </si>
  <si>
    <t>Nations</t>
  </si>
  <si>
    <t>Border States</t>
  </si>
  <si>
    <t>Border Urban Areas</t>
  </si>
  <si>
    <t>San Diego-Tijuana</t>
  </si>
  <si>
    <t>Calexico-Mexicali</t>
  </si>
  <si>
    <t>Yuma-San Luis Río Colorado</t>
  </si>
  <si>
    <t>Tucson-Nogales</t>
  </si>
  <si>
    <t>Douglas-Agua Prieta</t>
  </si>
  <si>
    <t>El Paso-Juárez</t>
  </si>
  <si>
    <t>Del Rio-Acuña</t>
  </si>
  <si>
    <t>Eagle Pass-Piedras Negras</t>
  </si>
  <si>
    <t>Laredo-Nuevo Laredo</t>
  </si>
  <si>
    <t>McAllen-Reynosa</t>
  </si>
  <si>
    <t>Brownsville-Matamoros</t>
  </si>
  <si>
    <t>México</t>
  </si>
  <si>
    <t>Percent Change</t>
  </si>
  <si>
    <t>2010-30</t>
  </si>
  <si>
    <t>Brownsville</t>
  </si>
  <si>
    <t>Sum of 11 Urban Areas</t>
  </si>
  <si>
    <t>TOTAL*</t>
  </si>
  <si>
    <t>* Of those specifying age</t>
  </si>
  <si>
    <t>Age 0-14</t>
  </si>
  <si>
    <t>Age 65+</t>
  </si>
  <si>
    <t>Age 15-64</t>
  </si>
  <si>
    <t>Ratio</t>
  </si>
  <si>
    <t>Mexico</t>
  </si>
  <si>
    <t>Decennial Census Counts (in thousands prior to 1990)</t>
  </si>
  <si>
    <t>Sum, Absolute Value</t>
  </si>
  <si>
    <t>Popula-tion</t>
  </si>
  <si>
    <t>Two-Nation Total</t>
  </si>
  <si>
    <t>Annual Population Estimate</t>
  </si>
  <si>
    <t>Population by Age Group</t>
  </si>
  <si>
    <t>DEPENDENCY RATIO</t>
  </si>
  <si>
    <t>MEDIAN AGE</t>
  </si>
  <si>
    <t>Number of Mexican Origin</t>
  </si>
  <si>
    <t>Mexican Origin Share</t>
  </si>
  <si>
    <t>Other Hispanic Share</t>
  </si>
  <si>
    <t>Population in Households</t>
  </si>
  <si>
    <t>Households</t>
  </si>
  <si>
    <t>Average Household Size</t>
  </si>
  <si>
    <t>Doña Ana</t>
  </si>
  <si>
    <t>*1</t>
  </si>
  <si>
    <t>*2</t>
  </si>
  <si>
    <t>*3</t>
  </si>
  <si>
    <t>*4</t>
  </si>
  <si>
    <t>*5</t>
  </si>
  <si>
    <t>*6</t>
  </si>
  <si>
    <t>*7</t>
  </si>
  <si>
    <t>*8</t>
  </si>
  <si>
    <t>*9</t>
  </si>
  <si>
    <t>*10</t>
  </si>
  <si>
    <t>*11</t>
  </si>
  <si>
    <t>*12</t>
  </si>
  <si>
    <t>Census Population</t>
  </si>
  <si>
    <t>Popuation Change</t>
  </si>
  <si>
    <t>Popuation Percent Change</t>
  </si>
  <si>
    <t>1895-1900</t>
  </si>
  <si>
    <t>1900-10</t>
  </si>
  <si>
    <t>1910-21</t>
  </si>
  <si>
    <t>1921-30</t>
  </si>
  <si>
    <t>1930-40</t>
  </si>
  <si>
    <t>1940-50</t>
  </si>
  <si>
    <t>1950-60</t>
  </si>
  <si>
    <t>1960-70</t>
  </si>
  <si>
    <t>1970-80</t>
  </si>
  <si>
    <t>1980-90</t>
  </si>
  <si>
    <t>1850-60</t>
  </si>
  <si>
    <t>1860-70</t>
  </si>
  <si>
    <t>1870-80</t>
  </si>
  <si>
    <t>1880-90</t>
  </si>
  <si>
    <t>1890-1900</t>
  </si>
  <si>
    <t>1910-20</t>
  </si>
  <si>
    <t>1920-30</t>
  </si>
  <si>
    <t>No census was taken in the area that became Arizona in 1850. In 1860, the census was limited to the area south of the Gila River (Arizona County, New Mexico Territory).</t>
  </si>
  <si>
    <t>The 1850 census for California was not complete.</t>
  </si>
  <si>
    <t>Parts of western Texas were not included until 1880.</t>
  </si>
  <si>
    <t>The figure is estimated from the count of the entire Baja Peninsula.</t>
  </si>
  <si>
    <t>MÉXICO &amp; UNITED STATES</t>
  </si>
  <si>
    <t>Numeric Change</t>
  </si>
  <si>
    <t>Annual Population Projections</t>
  </si>
  <si>
    <t>Selected Periods:</t>
  </si>
  <si>
    <t>Sheet</t>
  </si>
  <si>
    <t>Time Period</t>
  </si>
  <si>
    <t>U.S. Population</t>
  </si>
  <si>
    <t>Content</t>
  </si>
  <si>
    <t>Total population</t>
  </si>
  <si>
    <t>1930-2050 by decade</t>
  </si>
  <si>
    <t>Full History</t>
  </si>
  <si>
    <t>1850-2010 (US) &amp; 1895-2010 (México), by decade</t>
  </si>
  <si>
    <t>Nations and border states</t>
  </si>
  <si>
    <t>U.S. Hispanics</t>
  </si>
  <si>
    <t>2010 census</t>
  </si>
  <si>
    <t>Full detail for U.S.</t>
  </si>
  <si>
    <t>Total Hispanics, Hispanics of Mexican origin</t>
  </si>
  <si>
    <t>U.S. &amp; México Household Size</t>
  </si>
  <si>
    <t>Full detail for both nations</t>
  </si>
  <si>
    <t>Population in households, households, persons per household</t>
  </si>
  <si>
    <t>U.S. &amp; México by Age</t>
  </si>
  <si>
    <t>Population by five-year age groups</t>
  </si>
  <si>
    <t>1900-2050 (US) &amp; 1960-2050 (México), by decade</t>
  </si>
  <si>
    <t>Geography*</t>
  </si>
  <si>
    <t xml:space="preserve">* Full detail: </t>
  </si>
  <si>
    <t>Full detail for México</t>
  </si>
  <si>
    <t>Full detail (1990-2010); states (2010-30); nation (2010-50)</t>
  </si>
  <si>
    <t>Population by five broad age groups</t>
  </si>
  <si>
    <t>U.S. Population by Age</t>
  </si>
  <si>
    <t>1990-2030 by decade</t>
  </si>
  <si>
    <t>1990-2050 by decade</t>
  </si>
  <si>
    <t>U.S. Population Annual Estimate</t>
  </si>
  <si>
    <t>U.S. Population Annual Projection</t>
  </si>
  <si>
    <t>2010-50 by year</t>
  </si>
  <si>
    <t>1990-2010 by year</t>
  </si>
  <si>
    <t>Nation and border states</t>
  </si>
  <si>
    <t>Nation (1990-2050) and border states (1990-2030)</t>
  </si>
  <si>
    <t>Components of population change</t>
  </si>
  <si>
    <t>Components of population change expressed as rates</t>
  </si>
  <si>
    <t>This Excel file consists of 16 additional worksheets. The geography, time period, and source of data vary by sheet.</t>
  </si>
  <si>
    <t>U.S. &amp; México Summary</t>
  </si>
  <si>
    <t>Two-nation totals for various geographies</t>
  </si>
  <si>
    <t xml:space="preserve">      divides each border state into border region and balance of border state.</t>
  </si>
  <si>
    <t xml:space="preserve">   U.S.: Nation, border states, border counties, border urban areas; includes totals for border states, balance of country, border region, balance of border states, and urban areas in border region;</t>
  </si>
  <si>
    <t xml:space="preserve">   México: Nation, border states, border municipios, border urban areas;  includes totals for border states, balance of country, border region, balance of border states, and urban areas in border region;</t>
  </si>
  <si>
    <t>Sources:</t>
  </si>
  <si>
    <t xml:space="preserve">   U.S. Department of Commerce, Census Bureau (decennial censuses and U.S. projections):</t>
  </si>
  <si>
    <t xml:space="preserve">   Individual U.S. states (state projections):</t>
  </si>
  <si>
    <t xml:space="preserve">     Projections: http://www.census.gov/population/projections/data/national/2012.html</t>
  </si>
  <si>
    <t xml:space="preserve">     2000 and 2010 censuses, American Factfinder:  http://factfinder2.census.gov/faces/nav/jsf/pages/index.xhtml</t>
  </si>
  <si>
    <t xml:space="preserve">     Censuses prior to 2000: http://www.census.gov/population/www/censusdata/pop1790-1990.html</t>
  </si>
  <si>
    <t xml:space="preserve">     Arizona Department of Administration, Office of Employment and Population Statistics: http://www.workforce.az.gov/population-projections.aspx</t>
  </si>
  <si>
    <t xml:space="preserve">     California Department of Finance, Demographic Research Unit: http://www.dof.ca.gov/research/demographic/reports/projections/view.php</t>
  </si>
  <si>
    <t xml:space="preserve">     University of New Mexico, Geospatial and Population Studies: https://bber.unm.edu/samplecd.htm</t>
  </si>
  <si>
    <t xml:space="preserve">     Texas State Data Center: http://txsdc.utsa.edu/Data/TPEPP/Projections/Index.aspx</t>
  </si>
  <si>
    <t xml:space="preserve">   U.S. Department of Commerce, Census Bureau (decennial censuses):</t>
  </si>
  <si>
    <t xml:space="preserve">   U.S. Department of Commerce, Census Bureau (U.S. projections): http://www.census.gov/population/projections/data/national/2012.html</t>
  </si>
  <si>
    <t xml:space="preserve">     1990 census: printed report</t>
  </si>
  <si>
    <t>Source: U.S. Department of Commerce, Census Bureau (2010 decennial census), American Factfinder:  http://factfinder2.census.gov/faces/nav/jsf/pages/index.xhtml</t>
  </si>
  <si>
    <t>Source: U.S. Department of Commerce, Census Bureau (2010 census), American Factfinder:  http://factfinder2.census.gov/faces/nav/jsf/pages/index.xhtml</t>
  </si>
  <si>
    <t xml:space="preserve">     Censuses prior to 2000: printed reports</t>
  </si>
  <si>
    <t xml:space="preserve">      2010: http://www.censo2010.org.mx/</t>
  </si>
  <si>
    <t>1969-2013 by year</t>
  </si>
  <si>
    <t>2007-13</t>
  </si>
  <si>
    <t>2001-12</t>
  </si>
  <si>
    <t>2003-12</t>
  </si>
  <si>
    <t>1969-2013</t>
  </si>
  <si>
    <t>Source: Instituto Nacional de Estadística y Geografía. Censo de Población y Vivienda 2010: Tabulados del Cuestionario Básico, Hogares Censales 2: http://www3.inegi.org.mx/sistemas/tabuladosbasicos/default.aspx?c=27302&amp;s=est</t>
  </si>
  <si>
    <t>Border Region of Coahuila</t>
  </si>
  <si>
    <t>Border Region of Chihua-hua</t>
  </si>
  <si>
    <t>Border Region of Nuevo León</t>
  </si>
  <si>
    <t>Border Region of Sonora</t>
  </si>
  <si>
    <t>Border Region of Tamauli-pas</t>
  </si>
  <si>
    <t>Balance of Coahuila</t>
  </si>
  <si>
    <t>Balance of Chihua-hua</t>
  </si>
  <si>
    <t>Balance of Nuevo León</t>
  </si>
  <si>
    <t>Balance of Sonora</t>
  </si>
  <si>
    <t>Balance of Tamauli-pas</t>
  </si>
  <si>
    <t>Border Region of Arizona</t>
  </si>
  <si>
    <t>Border Region of California</t>
  </si>
  <si>
    <t>Border Region of New Mexico</t>
  </si>
  <si>
    <t>Border Region of Texas</t>
  </si>
  <si>
    <t xml:space="preserve">   Instituto Nacional de Estadística y Geografía (decennial censuses):</t>
  </si>
  <si>
    <t xml:space="preserve">      Before 2010: printed reports</t>
  </si>
  <si>
    <t xml:space="preserve">   Consejo Nacional de Población (projections): http://www.conapo.gob.mx/es/CONAPO/Proyecciones_de_la_Poblacion_2010-2050</t>
  </si>
  <si>
    <t>Population by Five-Year Age Group</t>
  </si>
  <si>
    <t>Six Border States</t>
  </si>
  <si>
    <t>Total Specified</t>
  </si>
  <si>
    <t xml:space="preserve">  Before 2000, Playas de Rosarito, Baja California was part of Tijuana.</t>
  </si>
  <si>
    <t xml:space="preserve">  Projections are not available by municipality.</t>
  </si>
  <si>
    <t>Population of Five Age Groups</t>
  </si>
  <si>
    <t>Balance of Baja California</t>
  </si>
  <si>
    <t>Border Region of Baja California</t>
  </si>
  <si>
    <t>México Population</t>
  </si>
  <si>
    <t>México Population Annual</t>
  </si>
  <si>
    <t>México Components By Decade</t>
  </si>
  <si>
    <t>México Components Annual</t>
  </si>
  <si>
    <t>México Components, Annual Rate</t>
  </si>
  <si>
    <t>México, 5 Age Groups</t>
  </si>
  <si>
    <t>México, 18 Age Groups</t>
  </si>
  <si>
    <t>*Notes:</t>
  </si>
  <si>
    <t>Modifications in the definitions of municipalities affect these values.</t>
  </si>
  <si>
    <t>1. Before 1995, Playas de Rosarito, Baja California was part of Tijuana.</t>
  </si>
  <si>
    <t>2. Before 1953, Tecate, Baja California was part of Tijuana</t>
  </si>
  <si>
    <t>3. Before 1937, Manuel Benavides, Chihuahua was part of Ojinaga.</t>
  </si>
  <si>
    <t>4. Before 1934, Anáhuac, Nuevo León was part of Lampazos de Naranjo.</t>
  </si>
  <si>
    <t>5. Before 1989, General Plutarco Elías Calles, Sonora was part of Puerto Peñasco.</t>
  </si>
  <si>
    <t>6. Before 1937, Naco, Sonora was part of Cananea.</t>
  </si>
  <si>
    <t>7. Before 1952, Puerto Peñasco, Sonora was part of Caborca.</t>
  </si>
  <si>
    <t>8. Before 1939, San Luis Río Colorado, Sonora was part of Caborca.</t>
  </si>
  <si>
    <t>9. Before 1968, Gustavo Díaz Ordaz, Tamaulipas was part of Camargo.</t>
  </si>
  <si>
    <t>10. Before 1950, Miguel Alemán, Tamaulipas was part of Mier.</t>
  </si>
  <si>
    <t>11. Before 1962, Río Bravo, Tamaulipas was part of Reynosa.</t>
  </si>
  <si>
    <t>12. Before 1953, Valle Hermoso, Tamaulipas was part of Matamoros and Reynosa.</t>
  </si>
  <si>
    <t xml:space="preserve">     Before 2010: printed reports</t>
  </si>
  <si>
    <t xml:space="preserve">      Before 2010: informes impresos</t>
  </si>
  <si>
    <t>Annual Population</t>
  </si>
  <si>
    <t>Estimates</t>
  </si>
  <si>
    <t>Population Change, Numeric</t>
  </si>
  <si>
    <t>Economic Cycle, Peak to Peak:</t>
  </si>
  <si>
    <t>Other Selected Períods:</t>
  </si>
  <si>
    <t>Estimates are not available for municipalities.</t>
  </si>
  <si>
    <t>Source: Consejo Nacional de Población: http://www.conapo.gob.mx/es/CONAPO/Proyecciones_de_la_Poblacion_2010-2050</t>
  </si>
  <si>
    <t>Components of Population Change, By Decade</t>
  </si>
  <si>
    <t>Population Change</t>
  </si>
  <si>
    <t>Births</t>
  </si>
  <si>
    <t>Deaths</t>
  </si>
  <si>
    <t>Net Natural Change</t>
  </si>
  <si>
    <t>International In-Migrants</t>
  </si>
  <si>
    <t>International Out-Migrants</t>
  </si>
  <si>
    <t>International Net Migration</t>
  </si>
  <si>
    <t>Interstate In-Migrants</t>
  </si>
  <si>
    <t>Interstate Out-Migrants</t>
  </si>
  <si>
    <t>Interstate Net Migration</t>
  </si>
  <si>
    <t>Total Net Migration</t>
  </si>
  <si>
    <t>Components of Population Change, Annual Rate</t>
  </si>
  <si>
    <t>Components of Population Change, By Year</t>
  </si>
  <si>
    <t>Crude Birth Rate</t>
  </si>
  <si>
    <t>Crude Mortality Rate</t>
  </si>
  <si>
    <t>Rate of Net Natural Change</t>
  </si>
  <si>
    <t>International Net Migration Rate</t>
  </si>
  <si>
    <t>Interstate In-Migration Rate</t>
  </si>
  <si>
    <t>Interstate Out-Migration Rate</t>
  </si>
  <si>
    <t>Interstate Net Migration Rate</t>
  </si>
  <si>
    <t>Total Net Migration Rate</t>
  </si>
  <si>
    <t>Total Fertility Rate</t>
  </si>
  <si>
    <t>Note: Rates are expressed per thousand with the exception of the total fertility rate.</t>
  </si>
  <si>
    <t xml:space="preserve">     2010: http://www.censo2010.org.mx/</t>
  </si>
  <si>
    <t>MÉXICO Share</t>
  </si>
  <si>
    <t>Tubutama</t>
  </si>
  <si>
    <t>Source: U.S. Department of Commerce, Census Bureau,</t>
  </si>
  <si>
    <t xml:space="preserve">   accessed from U.S. Department of Commerce, Bureau of Economic Analysis: http://bea.gov/regional/index.htm (SA 1-3: Population)</t>
  </si>
  <si>
    <t>POPULATION</t>
  </si>
  <si>
    <t>México Less United States</t>
  </si>
  <si>
    <t>Household Size</t>
  </si>
  <si>
    <t>Balance of United States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</si>
</sst>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0"/>
    <numFmt numFmtId="166" formatCode="###,##0"/>
    <numFmt numFmtId="167" formatCode="General_)"/>
  </numFmts>
  <fonts count="1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4" fillId="0" borderId="0"/>
  </cellStyleXfs>
  <cellXfs count="155">
    <xf numFmtId="0" fontId="0" fillId="0" borderId="0" xfId="0"/>
    <xf numFmtId="0" fontId="0" fillId="0" borderId="0" xfId="0" applyAlignment="1">
      <alignment horizontal="left" wrapText="1"/>
    </xf>
    <xf numFmtId="0" fontId="1" fillId="0" borderId="0" xfId="0" applyFont="1" applyAlignment="1">
      <alignment horizontal="right" wrapText="1"/>
    </xf>
    <xf numFmtId="0" fontId="0" fillId="0" borderId="0" xfId="0" applyAlignment="1">
      <alignment horizontal="right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3" fontId="3" fillId="0" borderId="0" xfId="1" applyNumberFormat="1" applyFont="1" applyAlignment="1">
      <alignment horizontal="right"/>
    </xf>
    <xf numFmtId="3" fontId="0" fillId="0" borderId="0" xfId="0" applyNumberFormat="1"/>
    <xf numFmtId="3" fontId="1" fillId="0" borderId="0" xfId="0" applyNumberFormat="1" applyFont="1" applyAlignment="1">
      <alignment horizontal="right" wrapText="1"/>
    </xf>
    <xf numFmtId="3" fontId="3" fillId="0" borderId="0" xfId="0" applyNumberFormat="1" applyFont="1"/>
    <xf numFmtId="3" fontId="1" fillId="0" borderId="0" xfId="0" applyNumberFormat="1" applyFont="1"/>
    <xf numFmtId="164" fontId="0" fillId="0" borderId="0" xfId="0" applyNumberFormat="1"/>
    <xf numFmtId="2" fontId="0" fillId="0" borderId="0" xfId="0" applyNumberFormat="1"/>
    <xf numFmtId="0" fontId="3" fillId="0" borderId="0" xfId="0" applyFont="1"/>
    <xf numFmtId="3" fontId="3" fillId="0" borderId="0" xfId="0" applyNumberFormat="1" applyFont="1" applyAlignment="1">
      <alignment horizontal="right"/>
    </xf>
    <xf numFmtId="0" fontId="0" fillId="0" borderId="0" xfId="0" applyBorder="1" applyAlignment="1">
      <alignment horizontal="right" wrapText="1"/>
    </xf>
    <xf numFmtId="3" fontId="3" fillId="0" borderId="0" xfId="0" applyNumberFormat="1" applyFont="1" applyBorder="1" applyAlignment="1">
      <alignment horizontal="right"/>
    </xf>
    <xf numFmtId="3" fontId="3" fillId="0" borderId="0" xfId="0" applyNumberFormat="1" applyFont="1" applyBorder="1"/>
    <xf numFmtId="3" fontId="1" fillId="0" borderId="0" xfId="0" applyNumberFormat="1" applyFont="1" applyBorder="1"/>
    <xf numFmtId="0" fontId="0" fillId="0" borderId="0" xfId="0" applyBorder="1"/>
    <xf numFmtId="3" fontId="3" fillId="0" borderId="0" xfId="1" applyNumberFormat="1" applyFont="1" applyBorder="1" applyAlignment="1">
      <alignment horizontal="right"/>
    </xf>
    <xf numFmtId="164" fontId="0" fillId="0" borderId="0" xfId="0" applyNumberFormat="1" applyBorder="1"/>
    <xf numFmtId="2" fontId="0" fillId="0" borderId="0" xfId="0" applyNumberFormat="1" applyBorder="1"/>
    <xf numFmtId="0" fontId="3" fillId="0" borderId="0" xfId="0" applyFont="1" applyAlignment="1">
      <alignment horizontal="right"/>
    </xf>
    <xf numFmtId="0" fontId="0" fillId="0" borderId="1" xfId="0" applyBorder="1" applyAlignment="1">
      <alignment horizontal="right" wrapText="1"/>
    </xf>
    <xf numFmtId="3" fontId="0" fillId="0" borderId="0" xfId="0" applyNumberFormat="1" applyAlignment="1">
      <alignment horizontal="right" wrapText="1"/>
    </xf>
    <xf numFmtId="3" fontId="0" fillId="0" borderId="1" xfId="0" applyNumberFormat="1" applyBorder="1" applyAlignment="1">
      <alignment horizontal="right" wrapText="1"/>
    </xf>
    <xf numFmtId="0" fontId="0" fillId="0" borderId="1" xfId="0" applyBorder="1"/>
    <xf numFmtId="3" fontId="3" fillId="0" borderId="1" xfId="1" applyNumberFormat="1" applyFont="1" applyBorder="1" applyAlignment="1">
      <alignment horizontal="right"/>
    </xf>
    <xf numFmtId="164" fontId="0" fillId="0" borderId="1" xfId="0" applyNumberFormat="1" applyBorder="1"/>
    <xf numFmtId="2" fontId="0" fillId="0" borderId="1" xfId="0" applyNumberFormat="1" applyBorder="1"/>
    <xf numFmtId="3" fontId="3" fillId="0" borderId="1" xfId="0" applyNumberFormat="1" applyFont="1" applyBorder="1" applyAlignment="1">
      <alignment horizontal="right"/>
    </xf>
    <xf numFmtId="3" fontId="3" fillId="0" borderId="1" xfId="0" applyNumberFormat="1" applyFont="1" applyBorder="1"/>
    <xf numFmtId="3" fontId="0" fillId="0" borderId="1" xfId="0" applyNumberFormat="1" applyBorder="1"/>
    <xf numFmtId="0" fontId="6" fillId="0" borderId="0" xfId="0" applyFont="1" applyAlignment="1">
      <alignment horizontal="left" wrapText="1"/>
    </xf>
    <xf numFmtId="0" fontId="3" fillId="0" borderId="0" xfId="0" applyFont="1" applyAlignment="1">
      <alignment horizontal="right" wrapText="1"/>
    </xf>
    <xf numFmtId="0" fontId="6" fillId="0" borderId="0" xfId="0" applyFont="1"/>
    <xf numFmtId="0" fontId="2" fillId="0" borderId="0" xfId="0" applyFont="1"/>
    <xf numFmtId="0" fontId="1" fillId="0" borderId="0" xfId="0" applyFont="1"/>
    <xf numFmtId="3" fontId="1" fillId="0" borderId="0" xfId="0" applyNumberFormat="1" applyFont="1" applyBorder="1" applyAlignment="1">
      <alignment vertical="center"/>
    </xf>
    <xf numFmtId="3" fontId="0" fillId="0" borderId="0" xfId="0" applyNumberFormat="1" applyBorder="1"/>
    <xf numFmtId="3" fontId="3" fillId="0" borderId="0" xfId="0" applyNumberFormat="1" applyFont="1" applyAlignment="1">
      <alignment horizontal="left"/>
    </xf>
    <xf numFmtId="0" fontId="2" fillId="0" borderId="0" xfId="0" applyFont="1" applyAlignment="1">
      <alignment horizontal="centerContinuous"/>
    </xf>
    <xf numFmtId="0" fontId="2" fillId="0" borderId="1" xfId="0" applyFont="1" applyBorder="1" applyAlignment="1">
      <alignment horizontal="centerContinuous"/>
    </xf>
    <xf numFmtId="0" fontId="2" fillId="0" borderId="1" xfId="0" applyFont="1" applyBorder="1"/>
    <xf numFmtId="3" fontId="3" fillId="0" borderId="0" xfId="0" applyNumberFormat="1" applyFont="1" applyAlignment="1">
      <alignment horizontal="right" wrapText="1"/>
    </xf>
    <xf numFmtId="3" fontId="3" fillId="0" borderId="2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wrapText="1"/>
    </xf>
    <xf numFmtId="3" fontId="3" fillId="0" borderId="2" xfId="1" applyNumberFormat="1" applyFont="1" applyBorder="1" applyAlignment="1">
      <alignment horizontal="right"/>
    </xf>
    <xf numFmtId="3" fontId="3" fillId="0" borderId="2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 wrapText="1"/>
    </xf>
    <xf numFmtId="3" fontId="1" fillId="0" borderId="1" xfId="0" applyNumberFormat="1" applyFont="1" applyBorder="1"/>
    <xf numFmtId="3" fontId="3" fillId="2" borderId="0" xfId="1" applyNumberFormat="1" applyFont="1" applyFill="1" applyAlignment="1">
      <alignment horizontal="right"/>
    </xf>
    <xf numFmtId="164" fontId="0" fillId="2" borderId="0" xfId="0" applyNumberFormat="1" applyFill="1"/>
    <xf numFmtId="2" fontId="0" fillId="2" borderId="0" xfId="0" applyNumberFormat="1" applyFill="1"/>
    <xf numFmtId="2" fontId="0" fillId="2" borderId="0" xfId="0" applyNumberFormat="1" applyFill="1" applyBorder="1"/>
    <xf numFmtId="0" fontId="3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2" fontId="1" fillId="0" borderId="0" xfId="0" applyNumberFormat="1" applyFont="1" applyAlignment="1">
      <alignment horizontal="right" wrapText="1"/>
    </xf>
    <xf numFmtId="2" fontId="3" fillId="0" borderId="0" xfId="0" applyNumberFormat="1" applyFont="1" applyAlignment="1">
      <alignment horizontal="right" wrapText="1"/>
    </xf>
    <xf numFmtId="2" fontId="3" fillId="0" borderId="0" xfId="0" applyNumberFormat="1" applyFont="1"/>
    <xf numFmtId="0" fontId="2" fillId="0" borderId="0" xfId="0" applyFont="1" applyAlignment="1">
      <alignment horizontal="left" wrapText="1"/>
    </xf>
    <xf numFmtId="3" fontId="2" fillId="0" borderId="0" xfId="0" applyNumberFormat="1" applyFont="1" applyAlignment="1">
      <alignment horizontal="left" wrapText="1"/>
    </xf>
    <xf numFmtId="0" fontId="3" fillId="0" borderId="0" xfId="0" quotePrefix="1" applyFont="1"/>
    <xf numFmtId="3" fontId="3" fillId="0" borderId="0" xfId="0" quotePrefix="1" applyNumberFormat="1" applyFont="1"/>
    <xf numFmtId="0" fontId="1" fillId="0" borderId="0" xfId="0" applyFont="1" applyAlignment="1">
      <alignment horizontal="left"/>
    </xf>
    <xf numFmtId="3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left"/>
    </xf>
    <xf numFmtId="167" fontId="2" fillId="0" borderId="0" xfId="0" applyNumberFormat="1" applyFont="1" applyAlignment="1">
      <alignment horizontal="left"/>
    </xf>
    <xf numFmtId="167" fontId="1" fillId="0" borderId="0" xfId="0" applyNumberFormat="1" applyFont="1" applyAlignment="1">
      <alignment horizontal="left"/>
    </xf>
    <xf numFmtId="167" fontId="1" fillId="0" borderId="0" xfId="0" applyNumberFormat="1" applyFont="1"/>
    <xf numFmtId="0" fontId="1" fillId="0" borderId="0" xfId="0" applyFont="1" applyAlignment="1">
      <alignment horizontal="right"/>
    </xf>
    <xf numFmtId="49" fontId="6" fillId="0" borderId="0" xfId="0" applyNumberFormat="1" applyFont="1" applyAlignment="1">
      <alignment horizontal="left"/>
    </xf>
    <xf numFmtId="2" fontId="1" fillId="0" borderId="0" xfId="0" applyNumberFormat="1" applyFont="1" applyAlignment="1"/>
    <xf numFmtId="2" fontId="1" fillId="0" borderId="0" xfId="0" applyNumberFormat="1" applyFont="1" applyAlignment="1">
      <alignment horizontal="right"/>
    </xf>
    <xf numFmtId="0" fontId="1" fillId="0" borderId="1" xfId="0" applyFont="1" applyBorder="1"/>
    <xf numFmtId="2" fontId="1" fillId="0" borderId="1" xfId="0" applyNumberFormat="1" applyFont="1" applyBorder="1" applyAlignment="1"/>
    <xf numFmtId="0" fontId="1" fillId="0" borderId="1" xfId="0" applyFont="1" applyBorder="1" applyAlignment="1">
      <alignment horizontal="left"/>
    </xf>
    <xf numFmtId="2" fontId="1" fillId="0" borderId="1" xfId="0" applyNumberFormat="1" applyFont="1" applyBorder="1" applyAlignment="1">
      <alignment horizontal="right"/>
    </xf>
    <xf numFmtId="3" fontId="3" fillId="0" borderId="1" xfId="0" applyNumberFormat="1" applyFont="1" applyBorder="1" applyAlignment="1">
      <alignment horizontal="right" wrapText="1"/>
    </xf>
    <xf numFmtId="0" fontId="3" fillId="0" borderId="1" xfId="0" applyFont="1" applyBorder="1"/>
    <xf numFmtId="0" fontId="1" fillId="0" borderId="0" xfId="0" applyFont="1" applyBorder="1" applyAlignment="1">
      <alignment horizontal="right" wrapText="1"/>
    </xf>
    <xf numFmtId="3" fontId="1" fillId="0" borderId="0" xfId="0" applyNumberFormat="1" applyFont="1" applyBorder="1" applyAlignment="1">
      <alignment horizontal="right" wrapText="1"/>
    </xf>
    <xf numFmtId="0" fontId="1" fillId="0" borderId="0" xfId="0" applyFont="1" applyBorder="1"/>
    <xf numFmtId="2" fontId="1" fillId="0" borderId="0" xfId="0" applyNumberFormat="1" applyFont="1" applyBorder="1" applyAlignment="1"/>
    <xf numFmtId="2" fontId="1" fillId="0" borderId="0" xfId="0" applyNumberFormat="1" applyFont="1" applyBorder="1" applyAlignment="1">
      <alignment horizontal="right"/>
    </xf>
    <xf numFmtId="0" fontId="1" fillId="0" borderId="0" xfId="0" applyFont="1" applyBorder="1" applyAlignment="1">
      <alignment horizontal="left"/>
    </xf>
    <xf numFmtId="2" fontId="1" fillId="0" borderId="0" xfId="0" applyNumberFormat="1" applyFont="1"/>
    <xf numFmtId="2" fontId="1" fillId="0" borderId="1" xfId="0" applyNumberFormat="1" applyFont="1" applyBorder="1"/>
    <xf numFmtId="0" fontId="1" fillId="0" borderId="0" xfId="0" applyNumberFormat="1" applyFont="1" applyAlignment="1">
      <alignment horizontal="right"/>
    </xf>
    <xf numFmtId="167" fontId="1" fillId="0" borderId="0" xfId="0" applyNumberFormat="1" applyFont="1" applyAlignment="1">
      <alignment horizontal="right"/>
    </xf>
    <xf numFmtId="167" fontId="6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167" fontId="2" fillId="0" borderId="0" xfId="0" applyNumberFormat="1" applyFont="1" applyAlignment="1">
      <alignment horizontal="right"/>
    </xf>
    <xf numFmtId="0" fontId="2" fillId="0" borderId="0" xfId="0" applyNumberFormat="1" applyFont="1" applyAlignment="1">
      <alignment horizontal="right"/>
    </xf>
    <xf numFmtId="0" fontId="2" fillId="0" borderId="1" xfId="0" applyNumberFormat="1" applyFont="1" applyBorder="1" applyAlignment="1">
      <alignment horizontal="right"/>
    </xf>
    <xf numFmtId="0" fontId="1" fillId="0" borderId="1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3" fillId="0" borderId="1" xfId="0" quotePrefix="1" applyNumberFormat="1" applyFont="1" applyBorder="1"/>
    <xf numFmtId="167" fontId="1" fillId="0" borderId="1" xfId="0" applyNumberFormat="1" applyFont="1" applyBorder="1" applyAlignment="1">
      <alignment horizontal="right"/>
    </xf>
    <xf numFmtId="164" fontId="3" fillId="0" borderId="1" xfId="0" applyNumberFormat="1" applyFont="1" applyBorder="1"/>
    <xf numFmtId="0" fontId="0" fillId="2" borderId="0" xfId="0" applyFill="1" applyAlignment="1">
      <alignment horizontal="left"/>
    </xf>
    <xf numFmtId="164" fontId="1" fillId="0" borderId="0" xfId="0" applyNumberFormat="1" applyFont="1" applyAlignment="1">
      <alignment horizontal="right"/>
    </xf>
    <xf numFmtId="164" fontId="1" fillId="0" borderId="1" xfId="0" applyNumberFormat="1" applyFont="1" applyBorder="1" applyAlignment="1">
      <alignment horizontal="right"/>
    </xf>
    <xf numFmtId="164" fontId="1" fillId="0" borderId="0" xfId="0" applyNumberFormat="1" applyFont="1"/>
    <xf numFmtId="164" fontId="1" fillId="0" borderId="1" xfId="0" applyNumberFormat="1" applyFont="1" applyBorder="1"/>
    <xf numFmtId="0" fontId="2" fillId="0" borderId="0" xfId="0" applyFont="1" applyBorder="1"/>
    <xf numFmtId="0" fontId="2" fillId="0" borderId="0" xfId="0" applyFont="1" applyAlignment="1">
      <alignment horizontal="right" wrapText="1"/>
    </xf>
    <xf numFmtId="0" fontId="7" fillId="0" borderId="0" xfId="0" applyFont="1"/>
    <xf numFmtId="3" fontId="7" fillId="0" borderId="0" xfId="0" applyNumberFormat="1" applyFont="1"/>
    <xf numFmtId="3" fontId="7" fillId="0" borderId="1" xfId="0" applyNumberFormat="1" applyFont="1" applyBorder="1"/>
    <xf numFmtId="165" fontId="7" fillId="0" borderId="0" xfId="0" applyNumberFormat="1" applyFont="1"/>
    <xf numFmtId="165" fontId="7" fillId="0" borderId="1" xfId="0" applyNumberFormat="1" applyFont="1" applyBorder="1"/>
    <xf numFmtId="0" fontId="7" fillId="0" borderId="1" xfId="0" applyFont="1" applyBorder="1"/>
    <xf numFmtId="3" fontId="0" fillId="0" borderId="2" xfId="0" applyNumberFormat="1" applyBorder="1"/>
    <xf numFmtId="3" fontId="0" fillId="0" borderId="2" xfId="0" quotePrefix="1" applyNumberFormat="1" applyBorder="1"/>
    <xf numFmtId="0" fontId="0" fillId="0" borderId="2" xfId="0" quotePrefix="1" applyBorder="1"/>
    <xf numFmtId="164" fontId="0" fillId="0" borderId="0" xfId="0" applyNumberFormat="1" applyFill="1"/>
    <xf numFmtId="2" fontId="0" fillId="0" borderId="0" xfId="0" applyNumberFormat="1" applyFill="1"/>
    <xf numFmtId="3" fontId="0" fillId="0" borderId="3" xfId="0" quotePrefix="1" applyNumberFormat="1" applyBorder="1"/>
    <xf numFmtId="3" fontId="3" fillId="0" borderId="0" xfId="0" applyNumberFormat="1" applyFont="1" applyFill="1" applyAlignment="1">
      <alignment horizontal="right"/>
    </xf>
    <xf numFmtId="3" fontId="0" fillId="0" borderId="0" xfId="0" applyNumberFormat="1" applyFill="1"/>
    <xf numFmtId="164" fontId="0" fillId="3" borderId="0" xfId="0" applyNumberFormat="1" applyFill="1"/>
    <xf numFmtId="3" fontId="0" fillId="3" borderId="0" xfId="0" applyNumberFormat="1" applyFill="1"/>
    <xf numFmtId="3" fontId="1" fillId="3" borderId="0" xfId="0" applyNumberFormat="1" applyFont="1" applyFill="1" applyAlignment="1">
      <alignment horizontal="right" wrapText="1"/>
    </xf>
    <xf numFmtId="3" fontId="3" fillId="3" borderId="0" xfId="1" applyNumberFormat="1" applyFont="1" applyFill="1" applyAlignment="1">
      <alignment horizontal="right"/>
    </xf>
    <xf numFmtId="2" fontId="0" fillId="3" borderId="0" xfId="0" applyNumberFormat="1" applyFill="1"/>
    <xf numFmtId="3" fontId="3" fillId="0" borderId="0" xfId="1" applyNumberFormat="1" applyFont="1" applyFill="1" applyAlignment="1">
      <alignment horizontal="right"/>
    </xf>
    <xf numFmtId="3" fontId="3" fillId="3" borderId="0" xfId="0" applyNumberFormat="1" applyFont="1" applyFill="1" applyAlignment="1">
      <alignment horizontal="right"/>
    </xf>
    <xf numFmtId="3" fontId="3" fillId="3" borderId="1" xfId="1" applyNumberFormat="1" applyFont="1" applyFill="1" applyBorder="1" applyAlignment="1">
      <alignment horizontal="right"/>
    </xf>
    <xf numFmtId="2" fontId="0" fillId="3" borderId="1" xfId="0" applyNumberFormat="1" applyFill="1" applyBorder="1"/>
    <xf numFmtId="3" fontId="0" fillId="0" borderId="4" xfId="0" applyNumberFormat="1" applyBorder="1"/>
    <xf numFmtId="2" fontId="0" fillId="0" borderId="0" xfId="0" applyNumberFormat="1" applyFill="1" applyBorder="1"/>
    <xf numFmtId="3" fontId="0" fillId="4" borderId="0" xfId="0" applyNumberFormat="1" applyFill="1"/>
    <xf numFmtId="3" fontId="0" fillId="5" borderId="0" xfId="0" applyNumberFormat="1" applyFill="1"/>
    <xf numFmtId="3" fontId="0" fillId="6" borderId="0" xfId="0" applyNumberFormat="1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3" borderId="0" xfId="0" applyFill="1"/>
    <xf numFmtId="3" fontId="10" fillId="0" borderId="0" xfId="0" applyNumberFormat="1" applyFont="1"/>
    <xf numFmtId="166" fontId="3" fillId="0" borderId="0" xfId="0" applyNumberFormat="1" applyFont="1" applyAlignment="1">
      <alignment horizontal="right"/>
    </xf>
    <xf numFmtId="0" fontId="3" fillId="0" borderId="0" xfId="0" applyFont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2" fillId="0" borderId="0" xfId="0" applyFont="1" applyAlignment="1">
      <alignment horizontal="center"/>
    </xf>
    <xf numFmtId="167" fontId="2" fillId="0" borderId="0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67" fontId="2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left" wrapText="1"/>
    </xf>
    <xf numFmtId="0" fontId="8" fillId="0" borderId="5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0" xfId="0" applyFont="1" applyAlignment="1">
      <alignment horizontal="left" wrapText="1"/>
    </xf>
  </cellXfs>
  <cellStyles count="2">
    <cellStyle name="Normal" xfId="0" builtinId="0"/>
    <cellStyle name="Normal_Nations &amp; States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"/>
  <sheetViews>
    <sheetView tabSelected="1" workbookViewId="0">
      <selection activeCell="A2" sqref="A2"/>
    </sheetView>
  </sheetViews>
  <sheetFormatPr defaultRowHeight="12.75"/>
  <cols>
    <col min="1" max="1" width="30.7109375" customWidth="1"/>
    <col min="2" max="2" width="52.7109375" customWidth="1"/>
    <col min="3" max="3" width="42.7109375" customWidth="1"/>
    <col min="4" max="4" width="48.42578125" customWidth="1"/>
    <col min="5" max="5" width="9.28515625" customWidth="1"/>
  </cols>
  <sheetData>
    <row r="1" spans="1:5">
      <c r="A1" s="38" t="s">
        <v>410</v>
      </c>
      <c r="B1" s="38"/>
    </row>
    <row r="3" spans="1:5">
      <c r="A3" s="37" t="s">
        <v>375</v>
      </c>
      <c r="B3" s="37" t="s">
        <v>378</v>
      </c>
      <c r="C3" s="37" t="s">
        <v>376</v>
      </c>
      <c r="D3" s="37" t="s">
        <v>394</v>
      </c>
      <c r="E3" s="37"/>
    </row>
    <row r="4" spans="1:5">
      <c r="A4" s="38" t="s">
        <v>377</v>
      </c>
      <c r="B4" s="38" t="s">
        <v>379</v>
      </c>
      <c r="C4" s="38" t="s">
        <v>380</v>
      </c>
      <c r="D4" s="38" t="s">
        <v>386</v>
      </c>
    </row>
    <row r="5" spans="1:5">
      <c r="A5" s="38" t="s">
        <v>464</v>
      </c>
      <c r="B5" s="38" t="s">
        <v>379</v>
      </c>
      <c r="C5" s="38" t="s">
        <v>380</v>
      </c>
      <c r="D5" s="38" t="s">
        <v>396</v>
      </c>
    </row>
    <row r="6" spans="1:5">
      <c r="A6" s="38" t="s">
        <v>381</v>
      </c>
      <c r="B6" s="38" t="s">
        <v>379</v>
      </c>
      <c r="C6" s="38" t="s">
        <v>382</v>
      </c>
      <c r="D6" s="38" t="s">
        <v>383</v>
      </c>
    </row>
    <row r="7" spans="1:5">
      <c r="A7" s="38" t="s">
        <v>411</v>
      </c>
      <c r="B7" s="38" t="s">
        <v>379</v>
      </c>
      <c r="C7" s="38" t="s">
        <v>380</v>
      </c>
      <c r="D7" s="38" t="s">
        <v>412</v>
      </c>
    </row>
    <row r="8" spans="1:5">
      <c r="A8" s="38" t="s">
        <v>402</v>
      </c>
      <c r="B8" s="38" t="s">
        <v>379</v>
      </c>
      <c r="C8" s="38" t="s">
        <v>433</v>
      </c>
      <c r="D8" s="38" t="s">
        <v>386</v>
      </c>
    </row>
    <row r="9" spans="1:5">
      <c r="A9" s="38" t="s">
        <v>403</v>
      </c>
      <c r="B9" s="38" t="s">
        <v>379</v>
      </c>
      <c r="C9" s="38" t="s">
        <v>404</v>
      </c>
      <c r="D9" s="38" t="s">
        <v>386</v>
      </c>
    </row>
    <row r="10" spans="1:5">
      <c r="A10" s="38" t="s">
        <v>465</v>
      </c>
      <c r="B10" s="38" t="s">
        <v>379</v>
      </c>
      <c r="C10" s="38" t="s">
        <v>405</v>
      </c>
      <c r="D10" s="38" t="s">
        <v>406</v>
      </c>
    </row>
    <row r="11" spans="1:5">
      <c r="A11" t="s">
        <v>466</v>
      </c>
      <c r="B11" s="38" t="s">
        <v>408</v>
      </c>
      <c r="C11" s="38" t="s">
        <v>401</v>
      </c>
      <c r="D11" s="38" t="s">
        <v>407</v>
      </c>
    </row>
    <row r="12" spans="1:5">
      <c r="A12" s="38" t="s">
        <v>467</v>
      </c>
      <c r="B12" s="38" t="s">
        <v>408</v>
      </c>
      <c r="C12" s="38" t="s">
        <v>405</v>
      </c>
      <c r="D12" s="38" t="s">
        <v>406</v>
      </c>
    </row>
    <row r="13" spans="1:5">
      <c r="A13" s="38" t="s">
        <v>468</v>
      </c>
      <c r="B13" s="38" t="s">
        <v>409</v>
      </c>
      <c r="C13" s="38" t="s">
        <v>405</v>
      </c>
      <c r="D13" s="38" t="s">
        <v>406</v>
      </c>
    </row>
    <row r="14" spans="1:5">
      <c r="A14" s="38" t="s">
        <v>399</v>
      </c>
      <c r="B14" s="38" t="s">
        <v>392</v>
      </c>
      <c r="C14" s="38" t="s">
        <v>401</v>
      </c>
      <c r="D14" s="38" t="s">
        <v>386</v>
      </c>
    </row>
    <row r="15" spans="1:5">
      <c r="A15" s="38" t="s">
        <v>469</v>
      </c>
      <c r="B15" s="38" t="s">
        <v>398</v>
      </c>
      <c r="C15" s="38" t="s">
        <v>400</v>
      </c>
      <c r="D15" s="38" t="s">
        <v>396</v>
      </c>
    </row>
    <row r="16" spans="1:5">
      <c r="A16" s="38" t="s">
        <v>470</v>
      </c>
      <c r="B16" s="38" t="s">
        <v>392</v>
      </c>
      <c r="C16" s="38" t="s">
        <v>401</v>
      </c>
      <c r="D16" s="38" t="s">
        <v>397</v>
      </c>
    </row>
    <row r="17" spans="1:4">
      <c r="A17" s="38" t="s">
        <v>391</v>
      </c>
      <c r="B17" s="38" t="s">
        <v>392</v>
      </c>
      <c r="C17" s="38" t="s">
        <v>393</v>
      </c>
      <c r="D17" s="38" t="s">
        <v>294</v>
      </c>
    </row>
    <row r="18" spans="1:4">
      <c r="A18" s="38" t="s">
        <v>388</v>
      </c>
      <c r="B18" s="38" t="s">
        <v>390</v>
      </c>
      <c r="C18" s="38" t="s">
        <v>385</v>
      </c>
      <c r="D18" s="38" t="s">
        <v>389</v>
      </c>
    </row>
    <row r="19" spans="1:4">
      <c r="A19" s="38" t="s">
        <v>384</v>
      </c>
      <c r="B19" s="38" t="s">
        <v>387</v>
      </c>
      <c r="C19" s="38" t="s">
        <v>385</v>
      </c>
      <c r="D19" s="38" t="s">
        <v>386</v>
      </c>
    </row>
    <row r="22" spans="1:4">
      <c r="A22" s="38" t="s">
        <v>395</v>
      </c>
    </row>
    <row r="23" spans="1:4">
      <c r="A23" s="38" t="s">
        <v>414</v>
      </c>
    </row>
    <row r="24" spans="1:4">
      <c r="A24" s="38" t="s">
        <v>413</v>
      </c>
    </row>
    <row r="25" spans="1:4">
      <c r="A25" s="38" t="s">
        <v>415</v>
      </c>
    </row>
    <row r="26" spans="1:4">
      <c r="A26" s="38" t="s">
        <v>413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/>
  <cols>
    <col min="1" max="1" width="13.28515625" style="13" customWidth="1"/>
    <col min="2" max="2" width="10.140625" style="13" bestFit="1" customWidth="1"/>
    <col min="3" max="8" width="9.140625" style="13"/>
    <col min="9" max="9" width="10.140625" style="13" customWidth="1"/>
    <col min="10" max="16384" width="9.140625" style="13"/>
  </cols>
  <sheetData>
    <row r="1" spans="1:10" ht="51.75" customHeight="1">
      <c r="A1" s="34" t="s">
        <v>507</v>
      </c>
      <c r="B1" s="2" t="s">
        <v>308</v>
      </c>
      <c r="C1" s="35" t="s">
        <v>6</v>
      </c>
      <c r="D1" s="35" t="s">
        <v>8</v>
      </c>
      <c r="E1" s="35" t="s">
        <v>7</v>
      </c>
      <c r="F1" s="2" t="s">
        <v>9</v>
      </c>
      <c r="G1" s="2" t="s">
        <v>10</v>
      </c>
      <c r="H1" s="35" t="s">
        <v>11</v>
      </c>
      <c r="I1" s="3" t="s">
        <v>457</v>
      </c>
      <c r="J1" s="15" t="s">
        <v>5</v>
      </c>
    </row>
    <row r="2" spans="1:10">
      <c r="A2" s="36" t="s">
        <v>495</v>
      </c>
      <c r="B2" s="45"/>
      <c r="C2" s="45"/>
      <c r="D2" s="45"/>
      <c r="E2" s="45"/>
      <c r="F2" s="8"/>
      <c r="G2" s="8"/>
      <c r="H2" s="45"/>
      <c r="I2" s="8"/>
      <c r="J2" s="45"/>
    </row>
    <row r="3" spans="1:10">
      <c r="A3" s="36" t="s">
        <v>488</v>
      </c>
      <c r="B3" s="45"/>
      <c r="C3" s="45"/>
      <c r="D3" s="45"/>
      <c r="E3" s="45"/>
      <c r="F3" s="8"/>
      <c r="G3" s="8"/>
      <c r="H3" s="45"/>
      <c r="I3" s="8"/>
      <c r="J3" s="45"/>
    </row>
    <row r="4" spans="1:10">
      <c r="A4" s="56">
        <v>1990</v>
      </c>
      <c r="B4" s="45">
        <v>1498969</v>
      </c>
      <c r="C4" s="45">
        <v>79105</v>
      </c>
      <c r="D4" s="45">
        <v>36724</v>
      </c>
      <c r="E4" s="45">
        <v>55629</v>
      </c>
      <c r="F4" s="8">
        <v>69614</v>
      </c>
      <c r="G4" s="8">
        <v>41892</v>
      </c>
      <c r="H4" s="45">
        <v>47326</v>
      </c>
      <c r="I4" s="8">
        <f>SUM(C4:H4)</f>
        <v>330290</v>
      </c>
      <c r="J4" s="45">
        <f t="shared" ref="J4:J24" si="0">B4-I4</f>
        <v>1168679</v>
      </c>
    </row>
    <row r="5" spans="1:10">
      <c r="A5" s="56">
        <v>1991</v>
      </c>
      <c r="B5" s="45">
        <v>1494709</v>
      </c>
      <c r="C5" s="45">
        <v>79796</v>
      </c>
      <c r="D5" s="45">
        <v>37543</v>
      </c>
      <c r="E5" s="45">
        <v>56290</v>
      </c>
      <c r="F5" s="8">
        <v>70067</v>
      </c>
      <c r="G5" s="8">
        <v>42349</v>
      </c>
      <c r="H5" s="45">
        <v>48714</v>
      </c>
      <c r="I5" s="8">
        <f t="shared" ref="I5:I46" si="1">SUM(C5:H5)</f>
        <v>334759</v>
      </c>
      <c r="J5" s="45">
        <f t="shared" si="0"/>
        <v>1159950</v>
      </c>
    </row>
    <row r="6" spans="1:10">
      <c r="A6" s="56">
        <v>1992</v>
      </c>
      <c r="B6" s="45">
        <v>1479208</v>
      </c>
      <c r="C6" s="45">
        <v>80434</v>
      </c>
      <c r="D6" s="45">
        <v>38204</v>
      </c>
      <c r="E6" s="45">
        <v>56748</v>
      </c>
      <c r="F6" s="8">
        <v>70406</v>
      </c>
      <c r="G6" s="8">
        <v>42707</v>
      </c>
      <c r="H6" s="45">
        <v>49928</v>
      </c>
      <c r="I6" s="8">
        <f t="shared" si="1"/>
        <v>338427</v>
      </c>
      <c r="J6" s="45">
        <f t="shared" si="0"/>
        <v>1140781</v>
      </c>
    </row>
    <row r="7" spans="1:10">
      <c r="A7" s="56">
        <v>1993</v>
      </c>
      <c r="B7" s="45">
        <v>1460395</v>
      </c>
      <c r="C7" s="45">
        <v>81296</v>
      </c>
      <c r="D7" s="45">
        <v>38710</v>
      </c>
      <c r="E7" s="45">
        <v>57404</v>
      </c>
      <c r="F7" s="8">
        <v>70730</v>
      </c>
      <c r="G7" s="8">
        <v>42921</v>
      </c>
      <c r="H7" s="45">
        <v>51027</v>
      </c>
      <c r="I7" s="8">
        <f t="shared" si="1"/>
        <v>342088</v>
      </c>
      <c r="J7" s="45">
        <f t="shared" si="0"/>
        <v>1118307</v>
      </c>
    </row>
    <row r="8" spans="1:10">
      <c r="A8" s="56">
        <v>1994</v>
      </c>
      <c r="B8" s="45">
        <v>1437821</v>
      </c>
      <c r="C8" s="45">
        <v>82198</v>
      </c>
      <c r="D8" s="45">
        <v>39058</v>
      </c>
      <c r="E8" s="45">
        <v>57923</v>
      </c>
      <c r="F8" s="8">
        <v>71340</v>
      </c>
      <c r="G8" s="8">
        <v>43137</v>
      </c>
      <c r="H8" s="45">
        <v>52338</v>
      </c>
      <c r="I8" s="8">
        <f t="shared" si="1"/>
        <v>345994</v>
      </c>
      <c r="J8" s="45">
        <f t="shared" si="0"/>
        <v>1091827</v>
      </c>
    </row>
    <row r="9" spans="1:10">
      <c r="A9" s="56">
        <v>1995</v>
      </c>
      <c r="B9" s="45">
        <v>1402875</v>
      </c>
      <c r="C9" s="45">
        <v>82630</v>
      </c>
      <c r="D9" s="45">
        <v>39198</v>
      </c>
      <c r="E9" s="45">
        <v>58020</v>
      </c>
      <c r="F9" s="8">
        <v>71669</v>
      </c>
      <c r="G9" s="8">
        <v>43345</v>
      </c>
      <c r="H9" s="45">
        <v>53711</v>
      </c>
      <c r="I9" s="8">
        <f t="shared" si="1"/>
        <v>348573</v>
      </c>
      <c r="J9" s="45">
        <f t="shared" si="0"/>
        <v>1054302</v>
      </c>
    </row>
    <row r="10" spans="1:10">
      <c r="A10" s="56">
        <v>1996</v>
      </c>
      <c r="B10" s="45">
        <v>1354898</v>
      </c>
      <c r="C10" s="45">
        <v>82359</v>
      </c>
      <c r="D10" s="45">
        <v>39201</v>
      </c>
      <c r="E10" s="45">
        <v>57865</v>
      </c>
      <c r="F10" s="8">
        <v>71572</v>
      </c>
      <c r="G10" s="8">
        <v>43299</v>
      </c>
      <c r="H10" s="45">
        <v>54759</v>
      </c>
      <c r="I10" s="8">
        <f t="shared" si="1"/>
        <v>349055</v>
      </c>
      <c r="J10" s="45">
        <f t="shared" si="0"/>
        <v>1005843</v>
      </c>
    </row>
    <row r="11" spans="1:10">
      <c r="A11" s="56">
        <v>1997</v>
      </c>
      <c r="B11" s="45">
        <v>1308322</v>
      </c>
      <c r="C11" s="45">
        <v>81691</v>
      </c>
      <c r="D11" s="45">
        <v>39196</v>
      </c>
      <c r="E11" s="45">
        <v>57889</v>
      </c>
      <c r="F11" s="8">
        <v>71617</v>
      </c>
      <c r="G11" s="8">
        <v>43204</v>
      </c>
      <c r="H11" s="45">
        <v>55838</v>
      </c>
      <c r="I11" s="8">
        <f t="shared" si="1"/>
        <v>349435</v>
      </c>
      <c r="J11" s="45">
        <f t="shared" si="0"/>
        <v>958887</v>
      </c>
    </row>
    <row r="12" spans="1:10">
      <c r="A12" s="56">
        <v>1998</v>
      </c>
      <c r="B12" s="45">
        <v>1266058</v>
      </c>
      <c r="C12" s="45">
        <v>81106</v>
      </c>
      <c r="D12" s="45">
        <v>39150</v>
      </c>
      <c r="E12" s="45">
        <v>58382</v>
      </c>
      <c r="F12" s="8">
        <v>71777</v>
      </c>
      <c r="G12" s="8">
        <v>43203</v>
      </c>
      <c r="H12" s="45">
        <v>57122</v>
      </c>
      <c r="I12" s="8">
        <f t="shared" si="1"/>
        <v>350740</v>
      </c>
      <c r="J12" s="45">
        <f t="shared" si="0"/>
        <v>915318</v>
      </c>
    </row>
    <row r="13" spans="1:10">
      <c r="A13" s="56">
        <v>1999</v>
      </c>
      <c r="B13" s="45">
        <v>1229339</v>
      </c>
      <c r="C13" s="45">
        <v>80610</v>
      </c>
      <c r="D13" s="45">
        <v>39186</v>
      </c>
      <c r="E13" s="45">
        <v>59301</v>
      </c>
      <c r="F13" s="8">
        <v>72006</v>
      </c>
      <c r="G13" s="8">
        <v>43312</v>
      </c>
      <c r="H13" s="45">
        <v>58695</v>
      </c>
      <c r="I13" s="8">
        <f t="shared" si="1"/>
        <v>353110</v>
      </c>
      <c r="J13" s="45">
        <f t="shared" si="0"/>
        <v>876229</v>
      </c>
    </row>
    <row r="14" spans="1:10">
      <c r="A14" s="56">
        <v>2000</v>
      </c>
      <c r="B14" s="45">
        <v>1228947</v>
      </c>
      <c r="C14" s="45">
        <v>78675</v>
      </c>
      <c r="D14" s="45">
        <v>39351</v>
      </c>
      <c r="E14" s="45">
        <v>60108</v>
      </c>
      <c r="F14" s="8">
        <v>74935</v>
      </c>
      <c r="G14" s="8">
        <v>41639</v>
      </c>
      <c r="H14" s="45">
        <v>60230</v>
      </c>
      <c r="I14" s="8">
        <f t="shared" si="1"/>
        <v>354938</v>
      </c>
      <c r="J14" s="45">
        <f t="shared" si="0"/>
        <v>874009</v>
      </c>
    </row>
    <row r="15" spans="1:10">
      <c r="A15" s="56">
        <v>2001</v>
      </c>
      <c r="B15" s="45">
        <v>1255522</v>
      </c>
      <c r="C15" s="45">
        <v>76423</v>
      </c>
      <c r="D15" s="45">
        <v>39334</v>
      </c>
      <c r="E15" s="45">
        <v>59046</v>
      </c>
      <c r="F15" s="8">
        <v>75682</v>
      </c>
      <c r="G15" s="8">
        <v>42235</v>
      </c>
      <c r="H15" s="45">
        <v>59144</v>
      </c>
      <c r="I15" s="8">
        <f t="shared" si="1"/>
        <v>351864</v>
      </c>
      <c r="J15" s="45">
        <f t="shared" si="0"/>
        <v>903658</v>
      </c>
    </row>
    <row r="16" spans="1:10">
      <c r="A16" s="56">
        <v>2002</v>
      </c>
      <c r="B16" s="45">
        <v>1280718</v>
      </c>
      <c r="C16" s="45">
        <v>74263</v>
      </c>
      <c r="D16" s="45">
        <v>39269</v>
      </c>
      <c r="E16" s="45">
        <v>57962</v>
      </c>
      <c r="F16" s="8">
        <v>76234</v>
      </c>
      <c r="G16" s="8">
        <v>42793</v>
      </c>
      <c r="H16" s="45">
        <v>58028</v>
      </c>
      <c r="I16" s="8">
        <f t="shared" si="1"/>
        <v>348549</v>
      </c>
      <c r="J16" s="45">
        <f t="shared" si="0"/>
        <v>932169</v>
      </c>
    </row>
    <row r="17" spans="1:10">
      <c r="A17" s="56">
        <v>2003</v>
      </c>
      <c r="B17" s="45">
        <v>1264609</v>
      </c>
      <c r="C17" s="45">
        <v>71587</v>
      </c>
      <c r="D17" s="45">
        <v>38661</v>
      </c>
      <c r="E17" s="45">
        <v>55685</v>
      </c>
      <c r="F17" s="8">
        <v>75997</v>
      </c>
      <c r="G17" s="8">
        <v>42903</v>
      </c>
      <c r="H17" s="45">
        <v>56048</v>
      </c>
      <c r="I17" s="8">
        <f t="shared" si="1"/>
        <v>340881</v>
      </c>
      <c r="J17" s="45">
        <f t="shared" si="0"/>
        <v>923728</v>
      </c>
    </row>
    <row r="18" spans="1:10">
      <c r="A18" s="56">
        <v>2004</v>
      </c>
      <c r="B18" s="45">
        <v>1243856</v>
      </c>
      <c r="C18" s="45">
        <v>68918</v>
      </c>
      <c r="D18" s="45">
        <v>37985</v>
      </c>
      <c r="E18" s="45">
        <v>53324</v>
      </c>
      <c r="F18" s="8">
        <v>75482</v>
      </c>
      <c r="G18" s="8">
        <v>42890</v>
      </c>
      <c r="H18" s="45">
        <v>54142</v>
      </c>
      <c r="I18" s="8">
        <f t="shared" si="1"/>
        <v>332741</v>
      </c>
      <c r="J18" s="45">
        <f t="shared" si="0"/>
        <v>911115</v>
      </c>
    </row>
    <row r="19" spans="1:10">
      <c r="A19" s="56">
        <v>2005</v>
      </c>
      <c r="B19" s="45">
        <v>1264013</v>
      </c>
      <c r="C19" s="45">
        <v>66380</v>
      </c>
      <c r="D19" s="45">
        <v>37976</v>
      </c>
      <c r="E19" s="45">
        <v>52702</v>
      </c>
      <c r="F19" s="8">
        <v>77342</v>
      </c>
      <c r="G19" s="8">
        <v>41567</v>
      </c>
      <c r="H19" s="45">
        <v>54008</v>
      </c>
      <c r="I19" s="8">
        <f t="shared" si="1"/>
        <v>329975</v>
      </c>
      <c r="J19" s="45">
        <f t="shared" si="0"/>
        <v>934038</v>
      </c>
    </row>
    <row r="20" spans="1:10">
      <c r="A20" s="56">
        <v>2006</v>
      </c>
      <c r="B20" s="45">
        <v>1330986</v>
      </c>
      <c r="C20" s="45">
        <v>64958</v>
      </c>
      <c r="D20" s="45">
        <v>38356</v>
      </c>
      <c r="E20" s="45">
        <v>52762</v>
      </c>
      <c r="F20" s="8">
        <v>77819</v>
      </c>
      <c r="G20" s="8">
        <v>42937</v>
      </c>
      <c r="H20" s="45">
        <v>53993</v>
      </c>
      <c r="I20" s="8">
        <f t="shared" si="1"/>
        <v>330825</v>
      </c>
      <c r="J20" s="45">
        <f t="shared" si="0"/>
        <v>1000161</v>
      </c>
    </row>
    <row r="21" spans="1:10">
      <c r="A21" s="56">
        <v>2007</v>
      </c>
      <c r="B21" s="45">
        <v>1415566</v>
      </c>
      <c r="C21" s="45">
        <v>63684</v>
      </c>
      <c r="D21" s="45">
        <v>38916</v>
      </c>
      <c r="E21" s="45">
        <v>53062</v>
      </c>
      <c r="F21" s="8">
        <v>78475</v>
      </c>
      <c r="G21" s="8">
        <v>44516</v>
      </c>
      <c r="H21" s="45">
        <v>53674</v>
      </c>
      <c r="I21" s="8">
        <f t="shared" si="1"/>
        <v>332327</v>
      </c>
      <c r="J21" s="45">
        <f t="shared" si="0"/>
        <v>1083239</v>
      </c>
    </row>
    <row r="22" spans="1:10">
      <c r="A22" s="56">
        <v>2008</v>
      </c>
      <c r="B22" s="45">
        <v>1475719</v>
      </c>
      <c r="C22" s="45">
        <v>62087</v>
      </c>
      <c r="D22" s="45">
        <v>39206</v>
      </c>
      <c r="E22" s="45">
        <v>51157</v>
      </c>
      <c r="F22" s="8">
        <v>78559</v>
      </c>
      <c r="G22" s="8">
        <v>45511</v>
      </c>
      <c r="H22" s="45">
        <v>51506</v>
      </c>
      <c r="I22" s="8">
        <f t="shared" si="1"/>
        <v>328026</v>
      </c>
      <c r="J22" s="45">
        <f t="shared" si="0"/>
        <v>1147693</v>
      </c>
    </row>
    <row r="23" spans="1:10">
      <c r="A23" s="56">
        <v>2009</v>
      </c>
      <c r="B23" s="45">
        <v>1455412.6028360256</v>
      </c>
      <c r="C23" s="45">
        <v>58988</v>
      </c>
      <c r="D23" s="45">
        <v>38432</v>
      </c>
      <c r="E23" s="45">
        <v>46802</v>
      </c>
      <c r="F23" s="8">
        <v>77333</v>
      </c>
      <c r="G23" s="8">
        <v>45309</v>
      </c>
      <c r="H23" s="45">
        <v>47859</v>
      </c>
      <c r="I23" s="8">
        <f t="shared" si="1"/>
        <v>314723</v>
      </c>
      <c r="J23" s="45">
        <f t="shared" si="0"/>
        <v>1140689.6028360256</v>
      </c>
    </row>
    <row r="24" spans="1:10">
      <c r="A24" s="56">
        <v>2010</v>
      </c>
      <c r="B24" s="45">
        <v>1374086</v>
      </c>
      <c r="C24" s="45">
        <v>53866</v>
      </c>
      <c r="D24" s="45">
        <v>36708</v>
      </c>
      <c r="E24" s="45">
        <v>37457</v>
      </c>
      <c r="F24" s="8">
        <v>75153</v>
      </c>
      <c r="G24" s="8">
        <v>43245</v>
      </c>
      <c r="H24" s="45">
        <v>43467</v>
      </c>
      <c r="I24" s="8">
        <f t="shared" si="1"/>
        <v>289896</v>
      </c>
      <c r="J24" s="45">
        <f t="shared" si="0"/>
        <v>1084190</v>
      </c>
    </row>
    <row r="25" spans="1:10">
      <c r="A25" s="57" t="s">
        <v>285</v>
      </c>
      <c r="B25" s="45"/>
      <c r="C25" s="45"/>
      <c r="D25" s="45"/>
      <c r="E25" s="45"/>
      <c r="F25" s="45"/>
      <c r="G25" s="45"/>
      <c r="H25" s="45"/>
      <c r="I25" s="45"/>
      <c r="J25" s="45"/>
    </row>
    <row r="26" spans="1:10">
      <c r="A26" s="56">
        <v>2010</v>
      </c>
      <c r="B26" s="45">
        <v>1428676.2661234362</v>
      </c>
      <c r="C26" s="45">
        <v>54831.298975126687</v>
      </c>
      <c r="D26" s="45">
        <v>37371.777141304512</v>
      </c>
      <c r="E26" s="45">
        <v>39027.840083292118</v>
      </c>
      <c r="F26" s="45">
        <v>75903.359075933855</v>
      </c>
      <c r="G26" s="45">
        <v>44005.455373459961</v>
      </c>
      <c r="H26" s="45">
        <v>44517.703209894913</v>
      </c>
      <c r="I26" s="8">
        <f>SUM(C26:H26)</f>
        <v>295657.43385901209</v>
      </c>
      <c r="J26" s="45">
        <f t="shared" ref="J26:J46" si="2">B26-I26</f>
        <v>1133018.8322644241</v>
      </c>
    </row>
    <row r="27" spans="1:10">
      <c r="A27" s="56">
        <v>2011</v>
      </c>
      <c r="B27" s="45">
        <v>1393731.9385065038</v>
      </c>
      <c r="C27" s="45">
        <v>53874.374546792664</v>
      </c>
      <c r="D27" s="45">
        <v>36726.632860893718</v>
      </c>
      <c r="E27" s="45">
        <v>39667.813373599231</v>
      </c>
      <c r="F27" s="8">
        <v>73478.584614327425</v>
      </c>
      <c r="G27" s="8">
        <v>43047.08623382821</v>
      </c>
      <c r="H27" s="45">
        <v>43505.858209452417</v>
      </c>
      <c r="I27" s="8">
        <f t="shared" si="1"/>
        <v>290300.34983889369</v>
      </c>
      <c r="J27" s="45">
        <f t="shared" si="2"/>
        <v>1103431.5886676102</v>
      </c>
    </row>
    <row r="28" spans="1:10">
      <c r="A28" s="56">
        <v>2012</v>
      </c>
      <c r="B28" s="45">
        <v>1360388.1039844695</v>
      </c>
      <c r="C28" s="45">
        <v>52991.36019845563</v>
      </c>
      <c r="D28" s="45">
        <v>36123.882274915333</v>
      </c>
      <c r="E28" s="45">
        <v>38095.268980780696</v>
      </c>
      <c r="F28" s="8">
        <v>72677.500714671143</v>
      </c>
      <c r="G28" s="8">
        <v>42170.763934701252</v>
      </c>
      <c r="H28" s="45">
        <v>42541.091410509041</v>
      </c>
      <c r="I28" s="8">
        <f t="shared" si="1"/>
        <v>284599.8675140331</v>
      </c>
      <c r="J28" s="45">
        <f t="shared" si="2"/>
        <v>1075788.2364704364</v>
      </c>
    </row>
    <row r="29" spans="1:10">
      <c r="A29" s="56">
        <v>2013</v>
      </c>
      <c r="B29" s="45">
        <v>1333232.1841399085</v>
      </c>
      <c r="C29" s="45">
        <v>52277.715319483592</v>
      </c>
      <c r="D29" s="45">
        <v>35713.467044430334</v>
      </c>
      <c r="E29" s="45">
        <v>37609.577974834181</v>
      </c>
      <c r="F29" s="8">
        <v>72563.990218952196</v>
      </c>
      <c r="G29" s="8">
        <v>41432.953405127228</v>
      </c>
      <c r="H29" s="45">
        <v>41795.073660689093</v>
      </c>
      <c r="I29" s="8">
        <f t="shared" si="1"/>
        <v>281392.77762351662</v>
      </c>
      <c r="J29" s="45">
        <f t="shared" si="2"/>
        <v>1051839.4065163918</v>
      </c>
    </row>
    <row r="30" spans="1:10">
      <c r="A30" s="56">
        <v>2014</v>
      </c>
      <c r="B30" s="45">
        <v>1307092.6811282192</v>
      </c>
      <c r="C30" s="45">
        <v>51593.934850328049</v>
      </c>
      <c r="D30" s="45">
        <v>35311.419039259323</v>
      </c>
      <c r="E30" s="45">
        <v>37065.438063595313</v>
      </c>
      <c r="F30" s="8">
        <v>72351.704514849276</v>
      </c>
      <c r="G30" s="8">
        <v>40751.940555839101</v>
      </c>
      <c r="H30" s="45">
        <v>41056.542666397014</v>
      </c>
      <c r="I30" s="8">
        <f t="shared" si="1"/>
        <v>278130.97969026805</v>
      </c>
      <c r="J30" s="45">
        <f t="shared" si="2"/>
        <v>1028961.7014379512</v>
      </c>
    </row>
    <row r="31" spans="1:10">
      <c r="A31" s="56">
        <v>2015</v>
      </c>
      <c r="B31" s="45">
        <v>1281700.4116797969</v>
      </c>
      <c r="C31" s="45">
        <v>50915.650087847665</v>
      </c>
      <c r="D31" s="45">
        <v>34911.914009559354</v>
      </c>
      <c r="E31" s="45">
        <v>36466.403134993554</v>
      </c>
      <c r="F31" s="8">
        <v>72068.308240823477</v>
      </c>
      <c r="G31" s="8">
        <v>40121.573958989378</v>
      </c>
      <c r="H31" s="45">
        <v>40330.250981229525</v>
      </c>
      <c r="I31" s="8">
        <f t="shared" si="1"/>
        <v>274814.10041344294</v>
      </c>
      <c r="J31" s="45">
        <f t="shared" si="2"/>
        <v>1006886.3112663539</v>
      </c>
    </row>
    <row r="32" spans="1:10">
      <c r="A32" s="56">
        <v>2016</v>
      </c>
      <c r="B32" s="45">
        <v>1256880.8315331116</v>
      </c>
      <c r="C32" s="45">
        <v>50232.814175540043</v>
      </c>
      <c r="D32" s="45">
        <v>34516.631465387516</v>
      </c>
      <c r="E32" s="45">
        <v>35838.001228814806</v>
      </c>
      <c r="F32" s="8">
        <v>71724.442931138954</v>
      </c>
      <c r="G32" s="8">
        <v>39532.454529871393</v>
      </c>
      <c r="H32" s="45">
        <v>39623.851420640538</v>
      </c>
      <c r="I32" s="8">
        <f t="shared" si="1"/>
        <v>271468.19575139327</v>
      </c>
      <c r="J32" s="45">
        <f t="shared" si="2"/>
        <v>985412.63578171842</v>
      </c>
    </row>
    <row r="33" spans="1:10">
      <c r="A33" s="56">
        <v>2017</v>
      </c>
      <c r="B33" s="45">
        <v>1232514.718367001</v>
      </c>
      <c r="C33" s="45">
        <v>49534.956826087713</v>
      </c>
      <c r="D33" s="45">
        <v>34120.708042145918</v>
      </c>
      <c r="E33" s="45">
        <v>35188.942638896471</v>
      </c>
      <c r="F33" s="8">
        <v>71326.471444676048</v>
      </c>
      <c r="G33" s="8">
        <v>38973.767557019812</v>
      </c>
      <c r="H33" s="45">
        <v>38927.01172263176</v>
      </c>
      <c r="I33" s="8">
        <f t="shared" si="1"/>
        <v>268071.85823145771</v>
      </c>
      <c r="J33" s="45">
        <f t="shared" si="2"/>
        <v>964442.86013554339</v>
      </c>
    </row>
    <row r="34" spans="1:10">
      <c r="A34" s="56">
        <v>2018</v>
      </c>
      <c r="B34" s="45">
        <v>1205960.9113765045</v>
      </c>
      <c r="C34" s="45">
        <v>48723.004774738743</v>
      </c>
      <c r="D34" s="45">
        <v>33613.758393495744</v>
      </c>
      <c r="E34" s="45">
        <v>34149.041049459782</v>
      </c>
      <c r="F34" s="8">
        <v>70620.470418233032</v>
      </c>
      <c r="G34" s="8">
        <v>38379.666661994888</v>
      </c>
      <c r="H34" s="45">
        <v>38119.304690745797</v>
      </c>
      <c r="I34" s="8">
        <f t="shared" si="1"/>
        <v>263605.24598866794</v>
      </c>
      <c r="J34" s="45">
        <f t="shared" si="2"/>
        <v>942355.66538783652</v>
      </c>
    </row>
    <row r="35" spans="1:10">
      <c r="A35" s="56">
        <v>2019</v>
      </c>
      <c r="B35" s="45">
        <v>1179611.743923052</v>
      </c>
      <c r="C35" s="45">
        <v>47888.130709796242</v>
      </c>
      <c r="D35" s="45">
        <v>33093.1381125525</v>
      </c>
      <c r="E35" s="45">
        <v>33162.664115905733</v>
      </c>
      <c r="F35" s="8">
        <v>69912.838158228202</v>
      </c>
      <c r="G35" s="8">
        <v>37800.014171084018</v>
      </c>
      <c r="H35" s="45">
        <v>37324.367533938486</v>
      </c>
      <c r="I35" s="8">
        <f t="shared" si="1"/>
        <v>259181.15280150517</v>
      </c>
      <c r="J35" s="45">
        <f t="shared" si="2"/>
        <v>920430.59112154681</v>
      </c>
    </row>
    <row r="36" spans="1:10">
      <c r="A36" s="56">
        <v>2020</v>
      </c>
      <c r="B36" s="45">
        <v>1153325.9762344349</v>
      </c>
      <c r="C36" s="45">
        <v>47023.231486309916</v>
      </c>
      <c r="D36" s="45">
        <v>32554.630486661648</v>
      </c>
      <c r="E36" s="45">
        <v>32217.108736664777</v>
      </c>
      <c r="F36" s="8">
        <v>69197.400694378783</v>
      </c>
      <c r="G36" s="8">
        <v>37228.933719875102</v>
      </c>
      <c r="H36" s="45">
        <v>36540.970052411176</v>
      </c>
      <c r="I36" s="8">
        <f t="shared" si="1"/>
        <v>254762.27517630139</v>
      </c>
      <c r="J36" s="45">
        <f t="shared" si="2"/>
        <v>898563.70105813351</v>
      </c>
    </row>
    <row r="37" spans="1:10">
      <c r="A37" s="56">
        <v>2021</v>
      </c>
      <c r="B37" s="45">
        <v>1132281.7227154959</v>
      </c>
      <c r="C37" s="45">
        <v>46590.174046110871</v>
      </c>
      <c r="D37" s="45">
        <v>32089.519724194244</v>
      </c>
      <c r="E37" s="45">
        <v>31785.466416322779</v>
      </c>
      <c r="F37" s="8">
        <v>68622.050876702153</v>
      </c>
      <c r="G37" s="8">
        <v>36891.801615502416</v>
      </c>
      <c r="H37" s="45">
        <v>35985.054898648341</v>
      </c>
      <c r="I37" s="8">
        <f t="shared" si="1"/>
        <v>251964.0675774808</v>
      </c>
      <c r="J37" s="45">
        <f t="shared" si="2"/>
        <v>880317.65513801505</v>
      </c>
    </row>
    <row r="38" spans="1:10">
      <c r="A38" s="56">
        <v>2022</v>
      </c>
      <c r="B38" s="45">
        <v>1110775.8919087553</v>
      </c>
      <c r="C38" s="45">
        <v>46089.830348242001</v>
      </c>
      <c r="D38" s="45">
        <v>31599.722483359168</v>
      </c>
      <c r="E38" s="45">
        <v>31331.406180446022</v>
      </c>
      <c r="F38" s="8">
        <v>68020.42127851765</v>
      </c>
      <c r="G38" s="8">
        <v>36535.338673949052</v>
      </c>
      <c r="H38" s="45">
        <v>35422.984581226352</v>
      </c>
      <c r="I38" s="8">
        <f t="shared" si="1"/>
        <v>248999.70354574028</v>
      </c>
      <c r="J38" s="45">
        <f t="shared" si="2"/>
        <v>861776.18836301495</v>
      </c>
    </row>
    <row r="39" spans="1:10">
      <c r="A39" s="56">
        <v>2023</v>
      </c>
      <c r="B39" s="45">
        <v>1088711.7608797469</v>
      </c>
      <c r="C39" s="45">
        <v>45528.285717019557</v>
      </c>
      <c r="D39" s="45">
        <v>31079.768071416969</v>
      </c>
      <c r="E39" s="45">
        <v>30844.904232914643</v>
      </c>
      <c r="F39" s="8">
        <v>67385.140910100963</v>
      </c>
      <c r="G39" s="8">
        <v>36153.333873662436</v>
      </c>
      <c r="H39" s="45">
        <v>34825.251756973608</v>
      </c>
      <c r="I39" s="8">
        <f t="shared" si="1"/>
        <v>245816.68456208816</v>
      </c>
      <c r="J39" s="45">
        <f t="shared" si="2"/>
        <v>842895.07631765865</v>
      </c>
    </row>
    <row r="40" spans="1:10">
      <c r="A40" s="56">
        <v>2024</v>
      </c>
      <c r="B40" s="45">
        <v>1065906.7265350539</v>
      </c>
      <c r="C40" s="45">
        <v>44910.70102157793</v>
      </c>
      <c r="D40" s="45">
        <v>30525.298596582201</v>
      </c>
      <c r="E40" s="45">
        <v>30312.617414615801</v>
      </c>
      <c r="F40" s="8">
        <v>66700.433023378631</v>
      </c>
      <c r="G40" s="8">
        <v>35731.778942173471</v>
      </c>
      <c r="H40" s="45">
        <v>34178.720957955622</v>
      </c>
      <c r="I40" s="8">
        <f t="shared" si="1"/>
        <v>242359.54995628365</v>
      </c>
      <c r="J40" s="45">
        <f t="shared" si="2"/>
        <v>823547.17657877028</v>
      </c>
    </row>
    <row r="41" spans="1:10">
      <c r="A41" s="56">
        <v>2025</v>
      </c>
      <c r="B41" s="45">
        <v>1042208.1135176434</v>
      </c>
      <c r="C41" s="45">
        <v>44224.607754416866</v>
      </c>
      <c r="D41" s="45">
        <v>29934.036406234351</v>
      </c>
      <c r="E41" s="45">
        <v>29713.648521586303</v>
      </c>
      <c r="F41" s="8">
        <v>65959.440638405329</v>
      </c>
      <c r="G41" s="8">
        <v>35262.40974135181</v>
      </c>
      <c r="H41" s="45">
        <v>33488.617071052693</v>
      </c>
      <c r="I41" s="8">
        <f t="shared" si="1"/>
        <v>238582.76013304736</v>
      </c>
      <c r="J41" s="45">
        <f t="shared" si="2"/>
        <v>803625.35338459606</v>
      </c>
    </row>
    <row r="42" spans="1:10">
      <c r="A42" s="56">
        <v>2026</v>
      </c>
      <c r="B42" s="45">
        <v>1017771.1301073912</v>
      </c>
      <c r="C42" s="45">
        <v>43480.424868055823</v>
      </c>
      <c r="D42" s="45">
        <v>29309.633209850406</v>
      </c>
      <c r="E42" s="45">
        <v>29057.706042923652</v>
      </c>
      <c r="F42" s="8">
        <v>65165.097158273376</v>
      </c>
      <c r="G42" s="8">
        <v>34751.428188447077</v>
      </c>
      <c r="H42" s="45">
        <v>32774.940173263596</v>
      </c>
      <c r="I42" s="8">
        <f t="shared" si="1"/>
        <v>234539.22964081395</v>
      </c>
      <c r="J42" s="45">
        <f t="shared" si="2"/>
        <v>783231.90046657715</v>
      </c>
    </row>
    <row r="43" spans="1:10">
      <c r="A43" s="56">
        <v>2027</v>
      </c>
      <c r="B43" s="45">
        <v>992937.74060714361</v>
      </c>
      <c r="C43" s="45">
        <v>42703.59349149355</v>
      </c>
      <c r="D43" s="45">
        <v>28661.020682062779</v>
      </c>
      <c r="E43" s="45">
        <v>28380.696114284285</v>
      </c>
      <c r="F43" s="8">
        <v>64322.873668280816</v>
      </c>
      <c r="G43" s="8">
        <v>34216.90457632277</v>
      </c>
      <c r="H43" s="45">
        <v>32046.802153574783</v>
      </c>
      <c r="I43" s="8">
        <f t="shared" si="1"/>
        <v>230331.89068601897</v>
      </c>
      <c r="J43" s="45">
        <f t="shared" si="2"/>
        <v>762605.84992112464</v>
      </c>
    </row>
    <row r="44" spans="1:10">
      <c r="A44" s="56">
        <v>2028</v>
      </c>
      <c r="B44" s="45">
        <v>967690.61794967263</v>
      </c>
      <c r="C44" s="45">
        <v>41894.235796268331</v>
      </c>
      <c r="D44" s="45">
        <v>27991.042293596427</v>
      </c>
      <c r="E44" s="45">
        <v>27676.744383900186</v>
      </c>
      <c r="F44" s="8">
        <v>63432.379845936121</v>
      </c>
      <c r="G44" s="8">
        <v>33656.141929128637</v>
      </c>
      <c r="H44" s="45">
        <v>31282.971460344143</v>
      </c>
      <c r="I44" s="8">
        <f t="shared" si="1"/>
        <v>225933.51570917387</v>
      </c>
      <c r="J44" s="45">
        <f t="shared" si="2"/>
        <v>741757.10224049876</v>
      </c>
    </row>
    <row r="45" spans="1:10">
      <c r="A45" s="56">
        <v>2029</v>
      </c>
      <c r="B45" s="45">
        <v>942004.82545809925</v>
      </c>
      <c r="C45" s="45">
        <v>41057.99241706491</v>
      </c>
      <c r="D45" s="45">
        <v>27301.738080239636</v>
      </c>
      <c r="E45" s="45">
        <v>26941.578206908456</v>
      </c>
      <c r="F45" s="8">
        <v>62488.149478489104</v>
      </c>
      <c r="G45" s="8">
        <v>33068.661119943848</v>
      </c>
      <c r="H45" s="45">
        <v>30474.09262469221</v>
      </c>
      <c r="I45" s="8">
        <f t="shared" si="1"/>
        <v>221332.21192733818</v>
      </c>
      <c r="J45" s="45">
        <f t="shared" si="2"/>
        <v>720672.6135307611</v>
      </c>
    </row>
    <row r="46" spans="1:10">
      <c r="A46" s="56">
        <v>2030</v>
      </c>
      <c r="B46" s="45">
        <v>915827.51694845886</v>
      </c>
      <c r="C46" s="45">
        <v>40186.041216055841</v>
      </c>
      <c r="D46" s="45">
        <v>26595.943959027005</v>
      </c>
      <c r="E46" s="45">
        <v>26164.827758399351</v>
      </c>
      <c r="F46" s="8">
        <v>61487.43488384071</v>
      </c>
      <c r="G46" s="8">
        <v>32452.924882504543</v>
      </c>
      <c r="H46" s="45">
        <v>29620.423461549472</v>
      </c>
      <c r="I46" s="8">
        <f t="shared" si="1"/>
        <v>216507.59616137692</v>
      </c>
      <c r="J46" s="45">
        <f t="shared" si="2"/>
        <v>699319.92078708194</v>
      </c>
    </row>
    <row r="47" spans="1:10">
      <c r="A47" s="56">
        <v>2031</v>
      </c>
      <c r="B47" s="45">
        <v>892342.06497458823</v>
      </c>
      <c r="C47" s="45"/>
      <c r="D47" s="45"/>
      <c r="E47" s="45"/>
      <c r="F47" s="8"/>
      <c r="G47" s="8"/>
      <c r="H47" s="45"/>
      <c r="I47" s="8"/>
      <c r="J47" s="45"/>
    </row>
    <row r="48" spans="1:10">
      <c r="A48" s="56">
        <v>2032</v>
      </c>
      <c r="B48" s="45">
        <v>868416.58453992079</v>
      </c>
      <c r="C48" s="45"/>
      <c r="D48" s="45"/>
      <c r="E48" s="45"/>
      <c r="F48" s="8"/>
      <c r="G48" s="8"/>
      <c r="H48" s="45"/>
      <c r="I48" s="8"/>
      <c r="J48" s="45"/>
    </row>
    <row r="49" spans="1:10">
      <c r="A49" s="56">
        <v>2033</v>
      </c>
      <c r="B49" s="45">
        <v>844135.59436788922</v>
      </c>
      <c r="C49" s="45"/>
      <c r="D49" s="45"/>
      <c r="E49" s="45"/>
      <c r="F49" s="8"/>
      <c r="G49" s="8"/>
      <c r="H49" s="45"/>
      <c r="I49" s="8"/>
      <c r="J49" s="45"/>
    </row>
    <row r="50" spans="1:10">
      <c r="A50" s="56">
        <v>2034</v>
      </c>
      <c r="B50" s="45">
        <v>819579.99570444005</v>
      </c>
      <c r="C50" s="45"/>
      <c r="D50" s="45"/>
      <c r="E50" s="45"/>
      <c r="F50" s="8"/>
      <c r="G50" s="8"/>
      <c r="H50" s="45"/>
      <c r="I50" s="8"/>
      <c r="J50" s="45"/>
    </row>
    <row r="51" spans="1:10">
      <c r="A51" s="56">
        <v>2035</v>
      </c>
      <c r="B51" s="45">
        <v>794866.8116707619</v>
      </c>
      <c r="C51" s="45"/>
      <c r="D51" s="45"/>
      <c r="E51" s="45"/>
      <c r="F51" s="8"/>
      <c r="G51" s="8"/>
      <c r="H51" s="45"/>
      <c r="I51" s="8"/>
      <c r="J51" s="45"/>
    </row>
    <row r="52" spans="1:10">
      <c r="A52" s="56">
        <v>2036</v>
      </c>
      <c r="B52" s="45">
        <v>770057.18457646132</v>
      </c>
      <c r="C52" s="45"/>
      <c r="D52" s="45"/>
      <c r="E52" s="45"/>
      <c r="F52" s="8"/>
      <c r="G52" s="8"/>
      <c r="H52" s="45"/>
      <c r="I52" s="8"/>
      <c r="J52" s="45"/>
    </row>
    <row r="53" spans="1:10">
      <c r="A53" s="56">
        <v>2037</v>
      </c>
      <c r="B53" s="45">
        <v>745127.69430758874</v>
      </c>
      <c r="C53" s="45"/>
      <c r="D53" s="45"/>
      <c r="E53" s="45"/>
      <c r="F53" s="8"/>
      <c r="G53" s="8"/>
      <c r="H53" s="45"/>
      <c r="I53" s="8"/>
      <c r="J53" s="45"/>
    </row>
    <row r="54" spans="1:10">
      <c r="A54" s="56">
        <v>2038</v>
      </c>
      <c r="B54" s="45">
        <v>720127.08948125457</v>
      </c>
      <c r="C54" s="45"/>
      <c r="D54" s="45"/>
      <c r="E54" s="45"/>
      <c r="F54" s="8"/>
      <c r="G54" s="8"/>
      <c r="H54" s="45"/>
      <c r="I54" s="8"/>
      <c r="J54" s="45"/>
    </row>
    <row r="55" spans="1:10">
      <c r="A55" s="56">
        <v>2039</v>
      </c>
      <c r="B55" s="45">
        <v>695134.53844125499</v>
      </c>
      <c r="C55" s="45"/>
      <c r="D55" s="45"/>
      <c r="E55" s="45"/>
      <c r="F55" s="8"/>
      <c r="G55" s="8"/>
      <c r="H55" s="45"/>
      <c r="I55" s="8"/>
      <c r="J55" s="45"/>
    </row>
    <row r="56" spans="1:10">
      <c r="A56" s="56">
        <v>2040</v>
      </c>
      <c r="B56" s="45">
        <v>670267.10715537367</v>
      </c>
      <c r="C56" s="45"/>
      <c r="D56" s="45"/>
      <c r="E56" s="45"/>
      <c r="F56" s="8"/>
      <c r="G56" s="8"/>
      <c r="H56" s="45"/>
      <c r="I56" s="8"/>
      <c r="J56" s="45"/>
    </row>
    <row r="57" spans="1:10">
      <c r="A57" s="56">
        <v>2041</v>
      </c>
      <c r="B57" s="45">
        <v>645522.07208541327</v>
      </c>
      <c r="C57" s="45"/>
      <c r="D57" s="45"/>
      <c r="E57" s="45"/>
      <c r="F57" s="8"/>
      <c r="G57" s="8"/>
      <c r="H57" s="45"/>
      <c r="I57" s="8"/>
      <c r="J57" s="45"/>
    </row>
    <row r="58" spans="1:10">
      <c r="A58" s="56">
        <v>2042</v>
      </c>
      <c r="B58" s="45">
        <v>620785.80214898731</v>
      </c>
      <c r="C58" s="45"/>
      <c r="D58" s="45"/>
      <c r="E58" s="45"/>
      <c r="F58" s="8"/>
      <c r="G58" s="8"/>
      <c r="H58" s="45"/>
      <c r="I58" s="8"/>
      <c r="J58" s="45"/>
    </row>
    <row r="59" spans="1:10">
      <c r="A59" s="56">
        <v>2043</v>
      </c>
      <c r="B59" s="45">
        <v>596098.42232044716</v>
      </c>
      <c r="C59" s="45"/>
      <c r="D59" s="45"/>
      <c r="E59" s="45"/>
      <c r="F59" s="8"/>
      <c r="G59" s="8"/>
      <c r="H59" s="45"/>
      <c r="I59" s="8"/>
      <c r="J59" s="45"/>
    </row>
    <row r="60" spans="1:10">
      <c r="A60" s="56">
        <v>2044</v>
      </c>
      <c r="B60" s="45">
        <v>571529.28519738745</v>
      </c>
      <c r="C60" s="45"/>
      <c r="D60" s="45"/>
      <c r="E60" s="45"/>
      <c r="F60" s="8"/>
      <c r="G60" s="8"/>
      <c r="H60" s="45"/>
      <c r="I60" s="8"/>
      <c r="J60" s="45"/>
    </row>
    <row r="61" spans="1:10">
      <c r="A61" s="56">
        <v>2045</v>
      </c>
      <c r="B61" s="45">
        <v>547201.87821800425</v>
      </c>
      <c r="C61" s="45"/>
      <c r="D61" s="45"/>
      <c r="E61" s="45"/>
      <c r="F61" s="8"/>
      <c r="G61" s="8"/>
      <c r="H61" s="45"/>
      <c r="I61" s="8"/>
      <c r="J61" s="45"/>
    </row>
    <row r="62" spans="1:10">
      <c r="A62" s="56">
        <v>2046</v>
      </c>
      <c r="B62" s="45">
        <v>523143.81458032248</v>
      </c>
      <c r="C62" s="45"/>
      <c r="D62" s="45"/>
      <c r="E62" s="45"/>
      <c r="F62" s="8"/>
      <c r="G62" s="8"/>
      <c r="H62" s="45"/>
      <c r="I62" s="8"/>
      <c r="J62" s="45"/>
    </row>
    <row r="63" spans="1:10">
      <c r="A63" s="56">
        <v>2047</v>
      </c>
      <c r="B63" s="45">
        <v>499290.97677831491</v>
      </c>
      <c r="C63" s="45"/>
      <c r="D63" s="45"/>
      <c r="E63" s="45"/>
      <c r="F63" s="8"/>
      <c r="G63" s="8"/>
      <c r="H63" s="45"/>
      <c r="I63" s="8"/>
      <c r="J63" s="45"/>
    </row>
    <row r="64" spans="1:10">
      <c r="A64" s="56">
        <v>2048</v>
      </c>
      <c r="B64" s="45">
        <v>475691.08011339576</v>
      </c>
      <c r="C64" s="45"/>
      <c r="D64" s="45"/>
      <c r="E64" s="45"/>
      <c r="F64" s="8"/>
      <c r="G64" s="8"/>
      <c r="H64" s="45"/>
      <c r="I64" s="8"/>
      <c r="J64" s="45"/>
    </row>
    <row r="65" spans="1:11">
      <c r="A65" s="56">
        <v>2049</v>
      </c>
      <c r="B65" s="45">
        <v>452393.87407062983</v>
      </c>
      <c r="C65" s="45"/>
      <c r="D65" s="45"/>
      <c r="E65" s="45"/>
      <c r="F65" s="8"/>
      <c r="G65" s="8"/>
      <c r="H65" s="45"/>
      <c r="I65" s="8"/>
      <c r="J65" s="45"/>
      <c r="K65" s="9"/>
    </row>
    <row r="66" spans="1:11">
      <c r="A66" s="56">
        <v>2050</v>
      </c>
      <c r="B66" s="45">
        <v>429502.2607054417</v>
      </c>
      <c r="C66" s="45"/>
      <c r="D66" s="45"/>
      <c r="E66" s="45"/>
      <c r="F66" s="8"/>
      <c r="G66" s="8"/>
      <c r="H66" s="45"/>
      <c r="I66" s="8"/>
      <c r="J66" s="45"/>
      <c r="K66" s="9"/>
    </row>
    <row r="67" spans="1:11">
      <c r="B67" s="45"/>
      <c r="C67" s="45"/>
      <c r="D67" s="45"/>
      <c r="E67" s="45"/>
      <c r="F67" s="45"/>
      <c r="G67" s="45"/>
      <c r="H67" s="45"/>
      <c r="I67" s="45"/>
      <c r="J67" s="45"/>
    </row>
    <row r="68" spans="1:11">
      <c r="A68" s="36" t="s">
        <v>496</v>
      </c>
      <c r="B68" s="45"/>
      <c r="C68" s="45"/>
      <c r="D68" s="45"/>
      <c r="E68" s="45"/>
      <c r="F68" s="45"/>
      <c r="G68" s="45"/>
      <c r="H68" s="45"/>
      <c r="I68" s="45"/>
      <c r="J68" s="45"/>
    </row>
    <row r="69" spans="1:11">
      <c r="A69" s="56">
        <v>1990</v>
      </c>
      <c r="B69" s="9">
        <v>2430022</v>
      </c>
      <c r="C69" s="9">
        <v>45300</v>
      </c>
      <c r="D69" s="9">
        <v>56379</v>
      </c>
      <c r="E69" s="9">
        <v>61072</v>
      </c>
      <c r="F69" s="9">
        <v>79776</v>
      </c>
      <c r="G69" s="9">
        <v>49986</v>
      </c>
      <c r="H69" s="9">
        <v>58270</v>
      </c>
      <c r="I69" s="8">
        <f>SUM(C69:H69)</f>
        <v>350783</v>
      </c>
      <c r="J69" s="45">
        <f t="shared" ref="J69:J109" si="3">B69-I69</f>
        <v>2079239</v>
      </c>
    </row>
    <row r="70" spans="1:11">
      <c r="A70" s="56">
        <v>1991</v>
      </c>
      <c r="B70" s="9">
        <v>2441255</v>
      </c>
      <c r="C70" s="9">
        <v>46737</v>
      </c>
      <c r="D70" s="9">
        <v>56872</v>
      </c>
      <c r="E70" s="9">
        <v>61696</v>
      </c>
      <c r="F70" s="9">
        <v>80190</v>
      </c>
      <c r="G70" s="9">
        <v>50496</v>
      </c>
      <c r="H70" s="9">
        <v>58616</v>
      </c>
      <c r="I70" s="8">
        <f t="shared" ref="I70:I109" si="4">SUM(C70:H70)</f>
        <v>354607</v>
      </c>
      <c r="J70" s="45">
        <f t="shared" si="3"/>
        <v>2086648</v>
      </c>
    </row>
    <row r="71" spans="1:11">
      <c r="A71" s="56">
        <v>1992</v>
      </c>
      <c r="B71" s="9">
        <v>2446834</v>
      </c>
      <c r="C71" s="9">
        <v>48022</v>
      </c>
      <c r="D71" s="9">
        <v>57285</v>
      </c>
      <c r="E71" s="9">
        <v>62225</v>
      </c>
      <c r="F71" s="9">
        <v>80561</v>
      </c>
      <c r="G71" s="9">
        <v>50903</v>
      </c>
      <c r="H71" s="9">
        <v>58842</v>
      </c>
      <c r="I71" s="8">
        <f t="shared" si="4"/>
        <v>357838</v>
      </c>
      <c r="J71" s="45">
        <f t="shared" si="3"/>
        <v>2088996</v>
      </c>
    </row>
    <row r="72" spans="1:11">
      <c r="A72" s="56">
        <v>1993</v>
      </c>
      <c r="B72" s="9">
        <v>2450723</v>
      </c>
      <c r="C72" s="9">
        <v>49425</v>
      </c>
      <c r="D72" s="9">
        <v>57570</v>
      </c>
      <c r="E72" s="9">
        <v>62886</v>
      </c>
      <c r="F72" s="9">
        <v>80925</v>
      </c>
      <c r="G72" s="9">
        <v>51136</v>
      </c>
      <c r="H72" s="9">
        <v>58953</v>
      </c>
      <c r="I72" s="8">
        <f t="shared" si="4"/>
        <v>360895</v>
      </c>
      <c r="J72" s="45">
        <f t="shared" si="3"/>
        <v>2089828</v>
      </c>
    </row>
    <row r="73" spans="1:11">
      <c r="A73" s="56">
        <v>1994</v>
      </c>
      <c r="B73" s="9">
        <v>2451523</v>
      </c>
      <c r="C73" s="9">
        <v>50790</v>
      </c>
      <c r="D73" s="9">
        <v>57681</v>
      </c>
      <c r="E73" s="9">
        <v>63402</v>
      </c>
      <c r="F73" s="9">
        <v>81588</v>
      </c>
      <c r="G73" s="9">
        <v>51332</v>
      </c>
      <c r="H73" s="9">
        <v>59225</v>
      </c>
      <c r="I73" s="8">
        <f t="shared" si="4"/>
        <v>364018</v>
      </c>
      <c r="J73" s="45">
        <f t="shared" si="3"/>
        <v>2087505</v>
      </c>
    </row>
    <row r="74" spans="1:11">
      <c r="A74" s="56">
        <v>1995</v>
      </c>
      <c r="B74" s="9">
        <v>2444909</v>
      </c>
      <c r="C74" s="9">
        <v>51951</v>
      </c>
      <c r="D74" s="9">
        <v>57684</v>
      </c>
      <c r="E74" s="9">
        <v>63680</v>
      </c>
      <c r="F74" s="9">
        <v>82160</v>
      </c>
      <c r="G74" s="9">
        <v>51592</v>
      </c>
      <c r="H74" s="9">
        <v>59740</v>
      </c>
      <c r="I74" s="8">
        <f t="shared" si="4"/>
        <v>366807</v>
      </c>
      <c r="J74" s="45">
        <f t="shared" si="3"/>
        <v>2078102</v>
      </c>
    </row>
    <row r="75" spans="1:11">
      <c r="A75" s="56">
        <v>1996</v>
      </c>
      <c r="B75" s="9">
        <v>2430960</v>
      </c>
      <c r="C75" s="9">
        <v>52675</v>
      </c>
      <c r="D75" s="9">
        <v>57628</v>
      </c>
      <c r="E75" s="9">
        <v>63951</v>
      </c>
      <c r="F75" s="9">
        <v>82442</v>
      </c>
      <c r="G75" s="9">
        <v>51709</v>
      </c>
      <c r="H75" s="9">
        <v>60113</v>
      </c>
      <c r="I75" s="8">
        <f t="shared" si="4"/>
        <v>368518</v>
      </c>
      <c r="J75" s="45">
        <f t="shared" si="3"/>
        <v>2062442</v>
      </c>
    </row>
    <row r="76" spans="1:11">
      <c r="A76" s="56">
        <v>1997</v>
      </c>
      <c r="B76" s="9">
        <v>2415107</v>
      </c>
      <c r="C76" s="9">
        <v>52973</v>
      </c>
      <c r="D76" s="9">
        <v>57512</v>
      </c>
      <c r="E76" s="9">
        <v>64243</v>
      </c>
      <c r="F76" s="9">
        <v>82816</v>
      </c>
      <c r="G76" s="9">
        <v>51734</v>
      </c>
      <c r="H76" s="9">
        <v>60381</v>
      </c>
      <c r="I76" s="8">
        <f t="shared" si="4"/>
        <v>369659</v>
      </c>
      <c r="J76" s="45">
        <f t="shared" si="3"/>
        <v>2045448</v>
      </c>
    </row>
    <row r="77" spans="1:11">
      <c r="A77" s="56">
        <v>1998</v>
      </c>
      <c r="B77" s="9">
        <v>2396721</v>
      </c>
      <c r="C77" s="9">
        <v>53014</v>
      </c>
      <c r="D77" s="9">
        <v>57281</v>
      </c>
      <c r="E77" s="9">
        <v>64746</v>
      </c>
      <c r="F77" s="9">
        <v>83198</v>
      </c>
      <c r="G77" s="9">
        <v>51760</v>
      </c>
      <c r="H77" s="9">
        <v>60682</v>
      </c>
      <c r="I77" s="8">
        <f t="shared" si="4"/>
        <v>370681</v>
      </c>
      <c r="J77" s="45">
        <f t="shared" si="3"/>
        <v>2026040</v>
      </c>
    </row>
    <row r="78" spans="1:11">
      <c r="A78" s="56">
        <v>1999</v>
      </c>
      <c r="B78" s="9">
        <v>2380067</v>
      </c>
      <c r="C78" s="9">
        <v>53018</v>
      </c>
      <c r="D78" s="9">
        <v>57039</v>
      </c>
      <c r="E78" s="9">
        <v>65493</v>
      </c>
      <c r="F78" s="9">
        <v>83606</v>
      </c>
      <c r="G78" s="9">
        <v>51829</v>
      </c>
      <c r="H78" s="9">
        <v>61148</v>
      </c>
      <c r="I78" s="8">
        <f t="shared" si="4"/>
        <v>372133</v>
      </c>
      <c r="J78" s="45">
        <f t="shared" si="3"/>
        <v>2007934</v>
      </c>
    </row>
    <row r="79" spans="1:11">
      <c r="A79" s="56">
        <v>2000</v>
      </c>
      <c r="B79" s="9">
        <v>2363275</v>
      </c>
      <c r="C79" s="9">
        <v>53077</v>
      </c>
      <c r="D79" s="9">
        <v>56759</v>
      </c>
      <c r="E79" s="9">
        <v>66366</v>
      </c>
      <c r="F79" s="9">
        <v>83962</v>
      </c>
      <c r="G79" s="9">
        <v>51913</v>
      </c>
      <c r="H79" s="9">
        <v>61753</v>
      </c>
      <c r="I79" s="8">
        <f t="shared" si="4"/>
        <v>373830</v>
      </c>
      <c r="J79" s="45">
        <f t="shared" si="3"/>
        <v>1989445</v>
      </c>
    </row>
    <row r="80" spans="1:11">
      <c r="A80" s="56">
        <v>2001</v>
      </c>
      <c r="B80" s="9">
        <v>2347602</v>
      </c>
      <c r="C80" s="9">
        <v>53186</v>
      </c>
      <c r="D80" s="9">
        <v>56461</v>
      </c>
      <c r="E80" s="9">
        <v>67021</v>
      </c>
      <c r="F80" s="9">
        <v>84281</v>
      </c>
      <c r="G80" s="9">
        <v>51927</v>
      </c>
      <c r="H80" s="9">
        <v>62205</v>
      </c>
      <c r="I80" s="8">
        <f t="shared" si="4"/>
        <v>375081</v>
      </c>
      <c r="J80" s="45">
        <f t="shared" si="3"/>
        <v>1972521</v>
      </c>
    </row>
    <row r="81" spans="1:10">
      <c r="A81" s="56">
        <v>2002</v>
      </c>
      <c r="B81" s="9">
        <v>2335128</v>
      </c>
      <c r="C81" s="9">
        <v>53506</v>
      </c>
      <c r="D81" s="9">
        <v>56174</v>
      </c>
      <c r="E81" s="9">
        <v>67723</v>
      </c>
      <c r="F81" s="9">
        <v>84593</v>
      </c>
      <c r="G81" s="9">
        <v>51989</v>
      </c>
      <c r="H81" s="9">
        <v>62722</v>
      </c>
      <c r="I81" s="8">
        <f t="shared" si="4"/>
        <v>376707</v>
      </c>
      <c r="J81" s="45">
        <f t="shared" si="3"/>
        <v>1958421</v>
      </c>
    </row>
    <row r="82" spans="1:10">
      <c r="A82" s="56">
        <v>2003</v>
      </c>
      <c r="B82" s="9">
        <v>2324051</v>
      </c>
      <c r="C82" s="9">
        <v>54028</v>
      </c>
      <c r="D82" s="9">
        <v>55880</v>
      </c>
      <c r="E82" s="9">
        <v>68434</v>
      </c>
      <c r="F82" s="9">
        <v>84851</v>
      </c>
      <c r="G82" s="9">
        <v>52073</v>
      </c>
      <c r="H82" s="9">
        <v>63213</v>
      </c>
      <c r="I82" s="8">
        <f t="shared" si="4"/>
        <v>378479</v>
      </c>
      <c r="J82" s="45">
        <f t="shared" si="3"/>
        <v>1945572</v>
      </c>
    </row>
    <row r="83" spans="1:10">
      <c r="A83" s="56">
        <v>2004</v>
      </c>
      <c r="B83" s="9">
        <v>2314657</v>
      </c>
      <c r="C83" s="9">
        <v>54691</v>
      </c>
      <c r="D83" s="9">
        <v>55610</v>
      </c>
      <c r="E83" s="9">
        <v>69138</v>
      </c>
      <c r="F83" s="9">
        <v>85009</v>
      </c>
      <c r="G83" s="9">
        <v>52139</v>
      </c>
      <c r="H83" s="9">
        <v>63919</v>
      </c>
      <c r="I83" s="8">
        <f t="shared" si="4"/>
        <v>380506</v>
      </c>
      <c r="J83" s="45">
        <f t="shared" si="3"/>
        <v>1934151</v>
      </c>
    </row>
    <row r="84" spans="1:10">
      <c r="A84" s="56">
        <v>2005</v>
      </c>
      <c r="B84" s="9">
        <v>2302085</v>
      </c>
      <c r="C84" s="9">
        <v>55377</v>
      </c>
      <c r="D84" s="9">
        <v>55392</v>
      </c>
      <c r="E84" s="9">
        <v>69753</v>
      </c>
      <c r="F84" s="9">
        <v>84957</v>
      </c>
      <c r="G84" s="9">
        <v>52131</v>
      </c>
      <c r="H84" s="9">
        <v>64749</v>
      </c>
      <c r="I84" s="8">
        <f t="shared" si="4"/>
        <v>382359</v>
      </c>
      <c r="J84" s="45">
        <f t="shared" si="3"/>
        <v>1919726</v>
      </c>
    </row>
    <row r="85" spans="1:10">
      <c r="A85" s="56">
        <v>2006</v>
      </c>
      <c r="B85" s="9">
        <v>2290166</v>
      </c>
      <c r="C85" s="9">
        <v>55755</v>
      </c>
      <c r="D85" s="9">
        <v>55094</v>
      </c>
      <c r="E85" s="9">
        <v>70165</v>
      </c>
      <c r="F85" s="9">
        <v>85025</v>
      </c>
      <c r="G85" s="9">
        <v>52319</v>
      </c>
      <c r="H85" s="9">
        <v>65685</v>
      </c>
      <c r="I85" s="8">
        <f t="shared" si="4"/>
        <v>384043</v>
      </c>
      <c r="J85" s="45">
        <f t="shared" si="3"/>
        <v>1906123</v>
      </c>
    </row>
    <row r="86" spans="1:10">
      <c r="A86" s="56">
        <v>2007</v>
      </c>
      <c r="B86" s="9">
        <v>2281543</v>
      </c>
      <c r="C86" s="9">
        <v>56042</v>
      </c>
      <c r="D86" s="9">
        <v>54789</v>
      </c>
      <c r="E86" s="9">
        <v>70282</v>
      </c>
      <c r="F86" s="9">
        <v>85151</v>
      </c>
      <c r="G86" s="9">
        <v>52539</v>
      </c>
      <c r="H86" s="9">
        <v>66023</v>
      </c>
      <c r="I86" s="8">
        <f t="shared" si="4"/>
        <v>384826</v>
      </c>
      <c r="J86" s="45">
        <f t="shared" si="3"/>
        <v>1896717</v>
      </c>
    </row>
    <row r="87" spans="1:10">
      <c r="A87" s="56">
        <v>2008</v>
      </c>
      <c r="B87" s="9">
        <v>2273335</v>
      </c>
      <c r="C87" s="9">
        <v>56568</v>
      </c>
      <c r="D87" s="9">
        <v>54592</v>
      </c>
      <c r="E87" s="9">
        <v>70223</v>
      </c>
      <c r="F87" s="9">
        <v>85137</v>
      </c>
      <c r="G87" s="9">
        <v>52551</v>
      </c>
      <c r="H87" s="9">
        <v>64890</v>
      </c>
      <c r="I87" s="8">
        <f t="shared" si="4"/>
        <v>383961</v>
      </c>
      <c r="J87" s="45">
        <f t="shared" si="3"/>
        <v>1889374</v>
      </c>
    </row>
    <row r="88" spans="1:10">
      <c r="A88" s="56">
        <v>2009</v>
      </c>
      <c r="B88" s="9">
        <v>2266064</v>
      </c>
      <c r="C88" s="9">
        <v>56968</v>
      </c>
      <c r="D88" s="9">
        <v>54413</v>
      </c>
      <c r="E88" s="9">
        <v>69964</v>
      </c>
      <c r="F88" s="9">
        <v>85074</v>
      </c>
      <c r="G88" s="9">
        <v>52498</v>
      </c>
      <c r="H88" s="9">
        <v>63837</v>
      </c>
      <c r="I88" s="8">
        <f t="shared" si="4"/>
        <v>382754</v>
      </c>
      <c r="J88" s="45">
        <f t="shared" si="3"/>
        <v>1883310</v>
      </c>
    </row>
    <row r="89" spans="1:10">
      <c r="A89" s="56">
        <v>2010</v>
      </c>
      <c r="B89" s="9">
        <v>2251730.6533316863</v>
      </c>
      <c r="C89" s="9">
        <v>56386.376415819504</v>
      </c>
      <c r="D89" s="9">
        <v>54163.682696291486</v>
      </c>
      <c r="E89" s="9">
        <v>68413.890926553242</v>
      </c>
      <c r="F89" s="9">
        <v>84937.503701573762</v>
      </c>
      <c r="G89" s="9">
        <v>52104.692233436559</v>
      </c>
      <c r="H89" s="9">
        <v>62904.18930885318</v>
      </c>
      <c r="I89" s="8">
        <f t="shared" si="4"/>
        <v>378910.33528252773</v>
      </c>
      <c r="J89" s="45">
        <f t="shared" si="3"/>
        <v>1872820.3180491584</v>
      </c>
    </row>
    <row r="90" spans="1:10">
      <c r="A90" s="56">
        <v>2011</v>
      </c>
      <c r="B90" s="9">
        <v>2249218.3140117</v>
      </c>
      <c r="C90" s="9">
        <v>56963.854006517518</v>
      </c>
      <c r="D90" s="9">
        <v>54115.501973773855</v>
      </c>
      <c r="E90" s="9">
        <v>68547.123335666518</v>
      </c>
      <c r="F90" s="9">
        <v>85067.96834187815</v>
      </c>
      <c r="G90" s="9">
        <v>52289.563677149868</v>
      </c>
      <c r="H90" s="9">
        <v>62737.229558430561</v>
      </c>
      <c r="I90" s="8">
        <f t="shared" si="4"/>
        <v>379721.24089341646</v>
      </c>
      <c r="J90" s="45">
        <f t="shared" si="3"/>
        <v>1869497.0731182834</v>
      </c>
    </row>
    <row r="91" spans="1:10">
      <c r="A91" s="56">
        <v>2012</v>
      </c>
      <c r="B91" s="9">
        <v>2247125.1384447454</v>
      </c>
      <c r="C91" s="9">
        <v>57564.359442484456</v>
      </c>
      <c r="D91" s="9">
        <v>54110.642289142561</v>
      </c>
      <c r="E91" s="9">
        <v>68691.618713455842</v>
      </c>
      <c r="F91" s="9">
        <v>85221.673962739471</v>
      </c>
      <c r="G91" s="9">
        <v>52485.749400760316</v>
      </c>
      <c r="H91" s="9">
        <v>62599.828022779468</v>
      </c>
      <c r="I91" s="8">
        <f t="shared" si="4"/>
        <v>380673.87183136214</v>
      </c>
      <c r="J91" s="45">
        <f t="shared" si="3"/>
        <v>1866451.2666133833</v>
      </c>
    </row>
    <row r="92" spans="1:10">
      <c r="A92" s="56">
        <v>2013</v>
      </c>
      <c r="B92" s="9">
        <v>2245227.6418906949</v>
      </c>
      <c r="C92" s="9">
        <v>58170.261169516321</v>
      </c>
      <c r="D92" s="9">
        <v>54138.932978933568</v>
      </c>
      <c r="E92" s="9">
        <v>68848.87800184096</v>
      </c>
      <c r="F92" s="9">
        <v>85402.854694210298</v>
      </c>
      <c r="G92" s="9">
        <v>52688.688224064696</v>
      </c>
      <c r="H92" s="9">
        <v>62487.566594687931</v>
      </c>
      <c r="I92" s="8">
        <f t="shared" si="4"/>
        <v>381737.18166325381</v>
      </c>
      <c r="J92" s="45">
        <f t="shared" si="3"/>
        <v>1863490.460227441</v>
      </c>
    </row>
    <row r="93" spans="1:10">
      <c r="A93" s="56">
        <v>2014</v>
      </c>
      <c r="B93" s="9">
        <v>2243352.2508775392</v>
      </c>
      <c r="C93" s="9">
        <v>58770.244975492693</v>
      </c>
      <c r="D93" s="9">
        <v>54189.925192214716</v>
      </c>
      <c r="E93" s="9">
        <v>69019.543002015882</v>
      </c>
      <c r="F93" s="9">
        <v>85617.738189715441</v>
      </c>
      <c r="G93" s="9">
        <v>52897.794232437889</v>
      </c>
      <c r="H93" s="9">
        <v>62400.323045080288</v>
      </c>
      <c r="I93" s="8">
        <f t="shared" si="4"/>
        <v>382895.56863695692</v>
      </c>
      <c r="J93" s="45">
        <f t="shared" si="3"/>
        <v>1860456.6822405823</v>
      </c>
    </row>
    <row r="94" spans="1:10">
      <c r="A94" s="56">
        <v>2015</v>
      </c>
      <c r="B94" s="9">
        <v>2241366.338979044</v>
      </c>
      <c r="C94" s="9">
        <v>59349.637078637817</v>
      </c>
      <c r="D94" s="9">
        <v>54257.97173353182</v>
      </c>
      <c r="E94" s="9">
        <v>69196.543642361561</v>
      </c>
      <c r="F94" s="9">
        <v>85870.107519283556</v>
      </c>
      <c r="G94" s="9">
        <v>53114.390703463221</v>
      </c>
      <c r="H94" s="9">
        <v>62342.119589006921</v>
      </c>
      <c r="I94" s="8">
        <f t="shared" si="4"/>
        <v>384130.77026628493</v>
      </c>
      <c r="J94" s="45">
        <f t="shared" si="3"/>
        <v>1857235.5687127591</v>
      </c>
    </row>
    <row r="95" spans="1:10">
      <c r="A95" s="56">
        <v>2016</v>
      </c>
      <c r="B95" s="9">
        <v>2239217.1507828967</v>
      </c>
      <c r="C95" s="9">
        <v>59895.933982880772</v>
      </c>
      <c r="D95" s="9">
        <v>54342.363598103118</v>
      </c>
      <c r="E95" s="9">
        <v>69376.749679053857</v>
      </c>
      <c r="F95" s="9">
        <v>86155.444376526808</v>
      </c>
      <c r="G95" s="9">
        <v>53335.851070907338</v>
      </c>
      <c r="H95" s="9">
        <v>62313.275648027018</v>
      </c>
      <c r="I95" s="8">
        <f t="shared" si="4"/>
        <v>385419.61835549888</v>
      </c>
      <c r="J95" s="45">
        <f t="shared" si="3"/>
        <v>1853797.5324273978</v>
      </c>
    </row>
    <row r="96" spans="1:10">
      <c r="A96" s="56">
        <v>2017</v>
      </c>
      <c r="B96" s="9">
        <v>2236894.6268241298</v>
      </c>
      <c r="C96" s="9">
        <v>60400.339388766486</v>
      </c>
      <c r="D96" s="9">
        <v>54437.979128070037</v>
      </c>
      <c r="E96" s="9">
        <v>69560.443904502405</v>
      </c>
      <c r="F96" s="9">
        <v>86468.13172341889</v>
      </c>
      <c r="G96" s="9">
        <v>53556.795947789396</v>
      </c>
      <c r="H96" s="9">
        <v>62307.058375604283</v>
      </c>
      <c r="I96" s="8">
        <f t="shared" si="4"/>
        <v>386730.74846815149</v>
      </c>
      <c r="J96" s="45">
        <f t="shared" si="3"/>
        <v>1850163.8783559783</v>
      </c>
    </row>
    <row r="97" spans="1:10">
      <c r="A97" s="56">
        <v>2018</v>
      </c>
      <c r="B97" s="9">
        <v>2234260.6133606299</v>
      </c>
      <c r="C97" s="9">
        <v>60856.774337672941</v>
      </c>
      <c r="D97" s="9">
        <v>54531.061477222182</v>
      </c>
      <c r="E97" s="9">
        <v>69742.546924150491</v>
      </c>
      <c r="F97" s="9">
        <v>86802.896978045319</v>
      </c>
      <c r="G97" s="9">
        <v>53772.549046882181</v>
      </c>
      <c r="H97" s="9">
        <v>62315.3217553984</v>
      </c>
      <c r="I97" s="8">
        <f t="shared" si="4"/>
        <v>388021.1505193715</v>
      </c>
      <c r="J97" s="45">
        <f t="shared" si="3"/>
        <v>1846239.4628412584</v>
      </c>
    </row>
    <row r="98" spans="1:10">
      <c r="A98" s="56">
        <v>2019</v>
      </c>
      <c r="B98" s="9">
        <v>2231116.6952841473</v>
      </c>
      <c r="C98" s="9">
        <v>61262.059333604491</v>
      </c>
      <c r="D98" s="9">
        <v>54609.370825245256</v>
      </c>
      <c r="E98" s="9">
        <v>69914.004878301959</v>
      </c>
      <c r="F98" s="9">
        <v>87153.000866578848</v>
      </c>
      <c r="G98" s="9">
        <v>53979.1428165412</v>
      </c>
      <c r="H98" s="9">
        <v>62334.36854687232</v>
      </c>
      <c r="I98" s="8">
        <f t="shared" si="4"/>
        <v>389251.9472671441</v>
      </c>
      <c r="J98" s="45">
        <f t="shared" si="3"/>
        <v>1841864.7480170033</v>
      </c>
    </row>
    <row r="99" spans="1:10">
      <c r="A99" s="56">
        <v>2020</v>
      </c>
      <c r="B99" s="9">
        <v>2227375.9400770161</v>
      </c>
      <c r="C99" s="9">
        <v>61612.272866631982</v>
      </c>
      <c r="D99" s="9">
        <v>54669.168848391782</v>
      </c>
      <c r="E99" s="9">
        <v>70071.587893503587</v>
      </c>
      <c r="F99" s="9">
        <v>87511.408431035568</v>
      </c>
      <c r="G99" s="9">
        <v>54173.344031249333</v>
      </c>
      <c r="H99" s="9">
        <v>62365.498352240291</v>
      </c>
      <c r="I99" s="8">
        <f t="shared" si="4"/>
        <v>390403.28042305261</v>
      </c>
      <c r="J99" s="45">
        <f t="shared" si="3"/>
        <v>1836972.6596539635</v>
      </c>
    </row>
    <row r="100" spans="1:10">
      <c r="A100" s="56">
        <v>2021</v>
      </c>
      <c r="B100" s="9">
        <v>2223165.405179963</v>
      </c>
      <c r="C100" s="9">
        <v>61907.305395479503</v>
      </c>
      <c r="D100" s="9">
        <v>54711.72840232114</v>
      </c>
      <c r="E100" s="9">
        <v>70217.137768095243</v>
      </c>
      <c r="F100" s="9">
        <v>87873.867657292765</v>
      </c>
      <c r="G100" s="9">
        <v>54358.064846225025</v>
      </c>
      <c r="H100" s="9">
        <v>62412.337202162584</v>
      </c>
      <c r="I100" s="8">
        <f t="shared" si="4"/>
        <v>391480.44127157627</v>
      </c>
      <c r="J100" s="45">
        <f t="shared" si="3"/>
        <v>1831684.9639083866</v>
      </c>
    </row>
    <row r="101" spans="1:10">
      <c r="A101" s="56">
        <v>2022</v>
      </c>
      <c r="B101" s="9">
        <v>2218658.3736210759</v>
      </c>
      <c r="C101" s="9">
        <v>62150.430814722247</v>
      </c>
      <c r="D101" s="9">
        <v>54735.01568527364</v>
      </c>
      <c r="E101" s="9">
        <v>70348.0786461518</v>
      </c>
      <c r="F101" s="9">
        <v>88236.860788625461</v>
      </c>
      <c r="G101" s="9">
        <v>54535.161614141165</v>
      </c>
      <c r="H101" s="9">
        <v>62467.98219635601</v>
      </c>
      <c r="I101" s="8">
        <f t="shared" si="4"/>
        <v>392473.52974527032</v>
      </c>
      <c r="J101" s="45">
        <f t="shared" si="3"/>
        <v>1826184.8438758056</v>
      </c>
    </row>
    <row r="102" spans="1:10">
      <c r="A102" s="56">
        <v>2023</v>
      </c>
      <c r="B102" s="9">
        <v>2213771.8255869863</v>
      </c>
      <c r="C102" s="9">
        <v>62345.805995874696</v>
      </c>
      <c r="D102" s="9">
        <v>54732.15030028527</v>
      </c>
      <c r="E102" s="9">
        <v>70453.045138716159</v>
      </c>
      <c r="F102" s="9">
        <v>88590.135502569887</v>
      </c>
      <c r="G102" s="9">
        <v>54695.077830627983</v>
      </c>
      <c r="H102" s="9">
        <v>62503.083928279186</v>
      </c>
      <c r="I102" s="8">
        <f t="shared" si="4"/>
        <v>393319.29869635316</v>
      </c>
      <c r="J102" s="45">
        <f t="shared" si="3"/>
        <v>1820452.5268906332</v>
      </c>
    </row>
    <row r="103" spans="1:10">
      <c r="A103" s="56">
        <v>2024</v>
      </c>
      <c r="B103" s="9">
        <v>2208347.5462671877</v>
      </c>
      <c r="C103" s="9">
        <v>62497.171287222351</v>
      </c>
      <c r="D103" s="9">
        <v>54698.542323144182</v>
      </c>
      <c r="E103" s="9">
        <v>70518.328938252176</v>
      </c>
      <c r="F103" s="9">
        <v>88921.133037708525</v>
      </c>
      <c r="G103" s="9">
        <v>54827.335113523855</v>
      </c>
      <c r="H103" s="9">
        <v>62499.306603418423</v>
      </c>
      <c r="I103" s="8">
        <f t="shared" si="4"/>
        <v>393961.81730326952</v>
      </c>
      <c r="J103" s="45">
        <f t="shared" si="3"/>
        <v>1814385.7289639181</v>
      </c>
    </row>
    <row r="104" spans="1:10">
      <c r="A104" s="56">
        <v>2025</v>
      </c>
      <c r="B104" s="9">
        <v>2202236.9418766922</v>
      </c>
      <c r="C104" s="9">
        <v>62591.970554509804</v>
      </c>
      <c r="D104" s="9">
        <v>54631.847828311853</v>
      </c>
      <c r="E104" s="9">
        <v>70518.4647516517</v>
      </c>
      <c r="F104" s="9">
        <v>89220.24782548254</v>
      </c>
      <c r="G104" s="9">
        <v>54920.100172089769</v>
      </c>
      <c r="H104" s="9">
        <v>62461.109700840701</v>
      </c>
      <c r="I104" s="8">
        <f t="shared" si="4"/>
        <v>394343.74083288637</v>
      </c>
      <c r="J104" s="45">
        <f t="shared" si="3"/>
        <v>1807893.2010438058</v>
      </c>
    </row>
    <row r="105" spans="1:10">
      <c r="A105" s="56">
        <v>2026</v>
      </c>
      <c r="B105" s="9">
        <v>2195632.1085743494</v>
      </c>
      <c r="C105" s="9">
        <v>62640.127193664186</v>
      </c>
      <c r="D105" s="9">
        <v>54537.766960164576</v>
      </c>
      <c r="E105" s="9">
        <v>70467.202996350854</v>
      </c>
      <c r="F105" s="9">
        <v>89490.616122963082</v>
      </c>
      <c r="G105" s="9">
        <v>54981.059746787818</v>
      </c>
      <c r="H105" s="9">
        <v>62405.650807927486</v>
      </c>
      <c r="I105" s="8">
        <f t="shared" si="4"/>
        <v>394522.423827858</v>
      </c>
      <c r="J105" s="45">
        <f t="shared" si="3"/>
        <v>1801109.6847464915</v>
      </c>
    </row>
    <row r="106" spans="1:10">
      <c r="A106" s="56">
        <v>2027</v>
      </c>
      <c r="B106" s="9">
        <v>2188881.9327322175</v>
      </c>
      <c r="C106" s="9">
        <v>62666.171731832677</v>
      </c>
      <c r="D106" s="9">
        <v>54424.342310249041</v>
      </c>
      <c r="E106" s="9">
        <v>70396.779019171488</v>
      </c>
      <c r="F106" s="9">
        <v>89738.726473051574</v>
      </c>
      <c r="G106" s="9">
        <v>55026.772878937918</v>
      </c>
      <c r="H106" s="9">
        <v>62341.748222336551</v>
      </c>
      <c r="I106" s="8">
        <f t="shared" si="4"/>
        <v>394594.54063557927</v>
      </c>
      <c r="J106" s="45">
        <f t="shared" si="3"/>
        <v>1794287.3920966382</v>
      </c>
    </row>
    <row r="107" spans="1:10">
      <c r="A107" s="56">
        <v>2028</v>
      </c>
      <c r="B107" s="9">
        <v>2181994.2600736502</v>
      </c>
      <c r="C107" s="9">
        <v>62673.308858860219</v>
      </c>
      <c r="D107" s="9">
        <v>54293.702634830093</v>
      </c>
      <c r="E107" s="9">
        <v>70302.879147115033</v>
      </c>
      <c r="F107" s="9">
        <v>89961.307131040434</v>
      </c>
      <c r="G107" s="9">
        <v>55056.154824544865</v>
      </c>
      <c r="H107" s="9">
        <v>62248.71123587538</v>
      </c>
      <c r="I107" s="8">
        <f t="shared" si="4"/>
        <v>394536.06383226602</v>
      </c>
      <c r="J107" s="45">
        <f t="shared" si="3"/>
        <v>1787458.1962413841</v>
      </c>
    </row>
    <row r="108" spans="1:10">
      <c r="A108" s="56">
        <v>2029</v>
      </c>
      <c r="B108" s="9">
        <v>2174941.899999734</v>
      </c>
      <c r="C108" s="9">
        <v>62664.085619053913</v>
      </c>
      <c r="D108" s="9">
        <v>54149.340276752286</v>
      </c>
      <c r="E108" s="9">
        <v>70180.849458541372</v>
      </c>
      <c r="F108" s="9">
        <v>90153.072219413312</v>
      </c>
      <c r="G108" s="9">
        <v>55067.401331441841</v>
      </c>
      <c r="H108" s="9">
        <v>62112.819095218925</v>
      </c>
      <c r="I108" s="8">
        <f t="shared" si="4"/>
        <v>394327.56800042163</v>
      </c>
      <c r="J108" s="45">
        <f t="shared" si="3"/>
        <v>1780614.3319993124</v>
      </c>
    </row>
    <row r="109" spans="1:10">
      <c r="A109" s="56">
        <v>2030</v>
      </c>
      <c r="B109" s="9">
        <v>2167687.9490210274</v>
      </c>
      <c r="C109" s="9">
        <v>62631.807852595506</v>
      </c>
      <c r="D109" s="9">
        <v>53994.636699296127</v>
      </c>
      <c r="E109" s="9">
        <v>70021.166763616711</v>
      </c>
      <c r="F109" s="9">
        <v>90311.567444156855</v>
      </c>
      <c r="G109" s="9">
        <v>55057.840337091802</v>
      </c>
      <c r="H109" s="9">
        <v>61936.485909895629</v>
      </c>
      <c r="I109" s="8">
        <f t="shared" si="4"/>
        <v>393953.50500665267</v>
      </c>
      <c r="J109" s="45">
        <f t="shared" si="3"/>
        <v>1773734.4440143746</v>
      </c>
    </row>
    <row r="110" spans="1:10">
      <c r="A110" s="56">
        <v>2031</v>
      </c>
      <c r="B110" s="9">
        <v>2163447.6442966606</v>
      </c>
      <c r="C110" s="9"/>
      <c r="D110" s="9"/>
      <c r="E110" s="9"/>
      <c r="F110" s="9"/>
      <c r="G110" s="9"/>
      <c r="H110" s="9"/>
      <c r="I110" s="9"/>
      <c r="J110" s="9"/>
    </row>
    <row r="111" spans="1:10">
      <c r="A111" s="56">
        <v>2032</v>
      </c>
      <c r="B111" s="9">
        <v>2159059.6751267733</v>
      </c>
      <c r="C111" s="9"/>
      <c r="D111" s="9"/>
      <c r="E111" s="9"/>
      <c r="F111" s="9"/>
      <c r="G111" s="9"/>
      <c r="H111" s="9"/>
      <c r="I111" s="9"/>
      <c r="J111" s="9"/>
    </row>
    <row r="112" spans="1:10">
      <c r="A112" s="56">
        <v>2033</v>
      </c>
      <c r="B112" s="9">
        <v>2154597.7711317767</v>
      </c>
      <c r="C112" s="9"/>
      <c r="D112" s="9"/>
      <c r="E112" s="9"/>
      <c r="F112" s="9"/>
      <c r="G112" s="9"/>
      <c r="H112" s="9"/>
      <c r="I112" s="9"/>
      <c r="J112" s="9"/>
    </row>
    <row r="113" spans="1:10">
      <c r="A113" s="56">
        <v>2034</v>
      </c>
      <c r="B113" s="9">
        <v>2150128.6318631703</v>
      </c>
      <c r="C113" s="9"/>
      <c r="D113" s="9"/>
      <c r="E113" s="9"/>
      <c r="F113" s="9"/>
      <c r="G113" s="9"/>
      <c r="H113" s="9"/>
      <c r="I113" s="9"/>
      <c r="J113" s="9"/>
    </row>
    <row r="114" spans="1:10">
      <c r="A114" s="56">
        <v>2035</v>
      </c>
      <c r="B114" s="9">
        <v>2145749.2439760501</v>
      </c>
      <c r="C114" s="9"/>
      <c r="D114" s="9"/>
      <c r="E114" s="9"/>
      <c r="F114" s="9"/>
      <c r="G114" s="9"/>
      <c r="H114" s="9"/>
      <c r="I114" s="9"/>
      <c r="J114" s="9"/>
    </row>
    <row r="115" spans="1:10">
      <c r="A115" s="56">
        <v>2036</v>
      </c>
      <c r="B115" s="9">
        <v>2141489.5668647029</v>
      </c>
      <c r="C115" s="9"/>
      <c r="D115" s="9"/>
      <c r="E115" s="9"/>
      <c r="F115" s="9"/>
      <c r="G115" s="9"/>
      <c r="H115" s="9"/>
      <c r="I115" s="9"/>
      <c r="J115" s="9"/>
    </row>
    <row r="116" spans="1:10">
      <c r="A116" s="56">
        <v>2037</v>
      </c>
      <c r="B116" s="9">
        <v>2137295.9190294784</v>
      </c>
      <c r="C116" s="9"/>
      <c r="D116" s="9"/>
      <c r="E116" s="9"/>
      <c r="F116" s="9"/>
      <c r="G116" s="9"/>
      <c r="H116" s="9"/>
      <c r="I116" s="9"/>
      <c r="J116" s="9"/>
    </row>
    <row r="117" spans="1:10">
      <c r="A117" s="56">
        <v>2038</v>
      </c>
      <c r="B117" s="9">
        <v>2133184.4221796338</v>
      </c>
      <c r="C117" s="9"/>
      <c r="D117" s="9"/>
      <c r="E117" s="9"/>
      <c r="F117" s="9"/>
      <c r="G117" s="9"/>
      <c r="H117" s="9"/>
      <c r="I117" s="9"/>
      <c r="J117" s="9"/>
    </row>
    <row r="118" spans="1:10">
      <c r="A118" s="56">
        <v>2039</v>
      </c>
      <c r="B118" s="9">
        <v>2129190.2228770149</v>
      </c>
      <c r="C118" s="9"/>
      <c r="D118" s="9"/>
      <c r="E118" s="9"/>
      <c r="F118" s="9"/>
      <c r="G118" s="9"/>
      <c r="H118" s="9"/>
      <c r="I118" s="9"/>
      <c r="J118" s="9"/>
    </row>
    <row r="119" spans="1:10">
      <c r="A119" s="56">
        <v>2040</v>
      </c>
      <c r="B119" s="9">
        <v>2125398.2863260675</v>
      </c>
      <c r="C119" s="9"/>
      <c r="D119" s="9"/>
      <c r="E119" s="9"/>
      <c r="F119" s="9"/>
      <c r="G119" s="9"/>
      <c r="H119" s="9"/>
      <c r="I119" s="9"/>
      <c r="J119" s="9"/>
    </row>
    <row r="120" spans="1:10">
      <c r="A120" s="56">
        <v>2041</v>
      </c>
      <c r="B120" s="9">
        <v>2121752.494174696</v>
      </c>
      <c r="C120" s="9"/>
      <c r="D120" s="9"/>
      <c r="E120" s="9"/>
      <c r="F120" s="9"/>
      <c r="G120" s="9"/>
      <c r="H120" s="9"/>
      <c r="I120" s="9"/>
      <c r="J120" s="9"/>
    </row>
    <row r="121" spans="1:10">
      <c r="A121" s="56">
        <v>2042</v>
      </c>
      <c r="B121" s="9">
        <v>2118089.302338751</v>
      </c>
      <c r="C121" s="9"/>
      <c r="D121" s="9"/>
      <c r="E121" s="9"/>
      <c r="F121" s="9"/>
      <c r="G121" s="9"/>
      <c r="H121" s="9"/>
      <c r="I121" s="9"/>
      <c r="J121" s="9"/>
    </row>
    <row r="122" spans="1:10">
      <c r="A122" s="56">
        <v>2043</v>
      </c>
      <c r="B122" s="9">
        <v>2114403.1421646872</v>
      </c>
      <c r="C122" s="9"/>
      <c r="D122" s="9"/>
      <c r="E122" s="9"/>
      <c r="F122" s="9"/>
      <c r="G122" s="9"/>
      <c r="H122" s="9"/>
      <c r="I122" s="9"/>
      <c r="J122" s="9"/>
    </row>
    <row r="123" spans="1:10">
      <c r="A123" s="56">
        <v>2044</v>
      </c>
      <c r="B123" s="9">
        <v>2110708.9761109436</v>
      </c>
      <c r="C123" s="9"/>
      <c r="D123" s="9"/>
      <c r="E123" s="9"/>
      <c r="F123" s="9"/>
      <c r="G123" s="9"/>
      <c r="H123" s="9"/>
      <c r="I123" s="9"/>
      <c r="J123" s="9"/>
    </row>
    <row r="124" spans="1:10">
      <c r="A124" s="56">
        <v>2045</v>
      </c>
      <c r="B124" s="9">
        <v>2107081.5061142188</v>
      </c>
      <c r="C124" s="9"/>
      <c r="D124" s="9"/>
      <c r="E124" s="9"/>
      <c r="F124" s="9"/>
      <c r="G124" s="9"/>
      <c r="H124" s="9"/>
      <c r="I124" s="9"/>
      <c r="J124" s="9"/>
    </row>
    <row r="125" spans="1:10">
      <c r="A125" s="56">
        <v>2046</v>
      </c>
      <c r="B125" s="9">
        <v>2103502.0035825134</v>
      </c>
      <c r="C125" s="9"/>
      <c r="D125" s="9"/>
      <c r="E125" s="9"/>
      <c r="F125" s="9"/>
      <c r="G125" s="9"/>
      <c r="H125" s="9"/>
      <c r="I125" s="9"/>
      <c r="J125" s="9"/>
    </row>
    <row r="126" spans="1:10">
      <c r="A126" s="56">
        <v>2047</v>
      </c>
      <c r="B126" s="9">
        <v>2099854.2073755758</v>
      </c>
      <c r="C126" s="9"/>
      <c r="D126" s="9"/>
      <c r="E126" s="9"/>
      <c r="F126" s="9"/>
      <c r="G126" s="9"/>
      <c r="H126" s="9"/>
      <c r="I126" s="9"/>
      <c r="J126" s="9"/>
    </row>
    <row r="127" spans="1:10">
      <c r="A127" s="56">
        <v>2048</v>
      </c>
      <c r="B127" s="9">
        <v>2096131.5149558615</v>
      </c>
      <c r="C127" s="9"/>
      <c r="D127" s="9"/>
      <c r="E127" s="9"/>
      <c r="F127" s="9"/>
      <c r="G127" s="9"/>
      <c r="H127" s="9"/>
      <c r="I127" s="9"/>
      <c r="J127" s="9"/>
    </row>
    <row r="128" spans="1:10">
      <c r="A128" s="56">
        <v>2049</v>
      </c>
      <c r="B128" s="9">
        <v>2092342.796476607</v>
      </c>
      <c r="C128" s="9"/>
      <c r="D128" s="9"/>
      <c r="E128" s="9"/>
      <c r="F128" s="9"/>
      <c r="G128" s="9"/>
      <c r="H128" s="9"/>
      <c r="I128" s="9"/>
      <c r="J128" s="9"/>
    </row>
    <row r="129" spans="1:10">
      <c r="A129" s="56">
        <v>2050</v>
      </c>
      <c r="B129" s="9">
        <v>2088538.0221207184</v>
      </c>
      <c r="C129" s="9"/>
      <c r="D129" s="9"/>
      <c r="E129" s="9"/>
      <c r="F129" s="9"/>
      <c r="G129" s="9"/>
      <c r="H129" s="9"/>
      <c r="I129" s="9"/>
      <c r="J129" s="9"/>
    </row>
    <row r="130" spans="1:10">
      <c r="B130" s="9"/>
      <c r="C130" s="9"/>
      <c r="D130" s="9"/>
      <c r="E130" s="9"/>
      <c r="F130" s="9"/>
      <c r="G130" s="9"/>
      <c r="H130" s="9"/>
      <c r="I130" s="9"/>
      <c r="J130" s="9"/>
    </row>
    <row r="131" spans="1:10">
      <c r="A131" s="36" t="s">
        <v>497</v>
      </c>
      <c r="B131" s="9"/>
      <c r="C131" s="9"/>
      <c r="D131" s="9"/>
      <c r="E131" s="9"/>
      <c r="F131" s="9"/>
      <c r="G131" s="9"/>
      <c r="H131" s="9"/>
      <c r="I131" s="9"/>
      <c r="J131" s="9"/>
    </row>
    <row r="132" spans="1:10">
      <c r="A132" s="56">
        <v>1990</v>
      </c>
      <c r="B132" s="9">
        <v>488794</v>
      </c>
      <c r="C132" s="9">
        <v>9108</v>
      </c>
      <c r="D132" s="9">
        <v>9511</v>
      </c>
      <c r="E132" s="9">
        <v>14198</v>
      </c>
      <c r="F132" s="9">
        <v>13696</v>
      </c>
      <c r="G132" s="9">
        <v>9412</v>
      </c>
      <c r="H132" s="9">
        <v>11673</v>
      </c>
      <c r="I132" s="8">
        <f>SUM(C132:H132)</f>
        <v>67598</v>
      </c>
      <c r="J132" s="45">
        <f t="shared" ref="J132:J172" si="5">B132-I132</f>
        <v>421196</v>
      </c>
    </row>
    <row r="133" spans="1:10">
      <c r="A133" s="56">
        <v>1991</v>
      </c>
      <c r="B133" s="9">
        <v>487518</v>
      </c>
      <c r="C133" s="9">
        <v>9248</v>
      </c>
      <c r="D133" s="9">
        <v>9392</v>
      </c>
      <c r="E133" s="9">
        <v>14001</v>
      </c>
      <c r="F133" s="9">
        <v>13748</v>
      </c>
      <c r="G133" s="9">
        <v>9468</v>
      </c>
      <c r="H133" s="9">
        <v>11511</v>
      </c>
      <c r="I133" s="8">
        <f t="shared" ref="I133:I172" si="6">SUM(C133:H133)</f>
        <v>67368</v>
      </c>
      <c r="J133" s="45">
        <f t="shared" si="5"/>
        <v>420150</v>
      </c>
    </row>
    <row r="134" spans="1:10">
      <c r="A134" s="56">
        <v>1992</v>
      </c>
      <c r="B134" s="9">
        <v>487246</v>
      </c>
      <c r="C134" s="9">
        <v>9376</v>
      </c>
      <c r="D134" s="9">
        <v>9325</v>
      </c>
      <c r="E134" s="9">
        <v>13860</v>
      </c>
      <c r="F134" s="9">
        <v>13849</v>
      </c>
      <c r="G134" s="9">
        <v>9530</v>
      </c>
      <c r="H134" s="9">
        <v>11434</v>
      </c>
      <c r="I134" s="8">
        <f t="shared" si="6"/>
        <v>67374</v>
      </c>
      <c r="J134" s="45">
        <f t="shared" si="5"/>
        <v>419872</v>
      </c>
    </row>
    <row r="135" spans="1:10">
      <c r="A135" s="56">
        <v>1993</v>
      </c>
      <c r="B135" s="9">
        <v>487946</v>
      </c>
      <c r="C135" s="9">
        <v>9530</v>
      </c>
      <c r="D135" s="9">
        <v>9315</v>
      </c>
      <c r="E135" s="9">
        <v>13789</v>
      </c>
      <c r="F135" s="9">
        <v>13990</v>
      </c>
      <c r="G135" s="9">
        <v>9599</v>
      </c>
      <c r="H135" s="9">
        <v>11410</v>
      </c>
      <c r="I135" s="8">
        <f t="shared" si="6"/>
        <v>67633</v>
      </c>
      <c r="J135" s="45">
        <f t="shared" si="5"/>
        <v>420313</v>
      </c>
    </row>
    <row r="136" spans="1:10">
      <c r="A136" s="56">
        <v>1994</v>
      </c>
      <c r="B136" s="9">
        <v>489649</v>
      </c>
      <c r="C136" s="9">
        <v>9714</v>
      </c>
      <c r="D136" s="9">
        <v>9340</v>
      </c>
      <c r="E136" s="9">
        <v>13805</v>
      </c>
      <c r="F136" s="9">
        <v>14159</v>
      </c>
      <c r="G136" s="9">
        <v>9689</v>
      </c>
      <c r="H136" s="9">
        <v>11452</v>
      </c>
      <c r="I136" s="8">
        <f t="shared" si="6"/>
        <v>68159</v>
      </c>
      <c r="J136" s="45">
        <f t="shared" si="5"/>
        <v>421490</v>
      </c>
    </row>
    <row r="137" spans="1:10">
      <c r="A137" s="56">
        <v>1995</v>
      </c>
      <c r="B137" s="9">
        <v>492167</v>
      </c>
      <c r="C137" s="9">
        <v>9917</v>
      </c>
      <c r="D137" s="9">
        <v>9421</v>
      </c>
      <c r="E137" s="9">
        <v>13880</v>
      </c>
      <c r="F137" s="9">
        <v>14392</v>
      </c>
      <c r="G137" s="9">
        <v>9792</v>
      </c>
      <c r="H137" s="9">
        <v>11562</v>
      </c>
      <c r="I137" s="8">
        <f t="shared" si="6"/>
        <v>68964</v>
      </c>
      <c r="J137" s="45">
        <f t="shared" si="5"/>
        <v>423203</v>
      </c>
    </row>
    <row r="138" spans="1:10">
      <c r="A138" s="56">
        <v>1996</v>
      </c>
      <c r="B138" s="9">
        <v>495436</v>
      </c>
      <c r="C138" s="9">
        <v>10140</v>
      </c>
      <c r="D138" s="9">
        <v>9537</v>
      </c>
      <c r="E138" s="9">
        <v>14031</v>
      </c>
      <c r="F138" s="9">
        <v>14650</v>
      </c>
      <c r="G138" s="9">
        <v>9918</v>
      </c>
      <c r="H138" s="9">
        <v>11714</v>
      </c>
      <c r="I138" s="8">
        <f t="shared" si="6"/>
        <v>69990</v>
      </c>
      <c r="J138" s="45">
        <f t="shared" si="5"/>
        <v>425446</v>
      </c>
    </row>
    <row r="139" spans="1:10">
      <c r="A139" s="56">
        <v>1997</v>
      </c>
      <c r="B139" s="9">
        <v>499569</v>
      </c>
      <c r="C139" s="9">
        <v>10504</v>
      </c>
      <c r="D139" s="9">
        <v>9688</v>
      </c>
      <c r="E139" s="9">
        <v>14236</v>
      </c>
      <c r="F139" s="9">
        <v>14943</v>
      </c>
      <c r="G139" s="9">
        <v>10066</v>
      </c>
      <c r="H139" s="9">
        <v>11904</v>
      </c>
      <c r="I139" s="8">
        <f t="shared" si="6"/>
        <v>71341</v>
      </c>
      <c r="J139" s="45">
        <f t="shared" si="5"/>
        <v>428228</v>
      </c>
    </row>
    <row r="140" spans="1:10">
      <c r="A140" s="56">
        <v>1998</v>
      </c>
      <c r="B140" s="9">
        <v>504472</v>
      </c>
      <c r="C140" s="9">
        <v>10767</v>
      </c>
      <c r="D140" s="9">
        <v>9869</v>
      </c>
      <c r="E140" s="9">
        <v>14503</v>
      </c>
      <c r="F140" s="9">
        <v>15282</v>
      </c>
      <c r="G140" s="9">
        <v>10226</v>
      </c>
      <c r="H140" s="9">
        <v>12140</v>
      </c>
      <c r="I140" s="8">
        <f t="shared" si="6"/>
        <v>72787</v>
      </c>
      <c r="J140" s="45">
        <f t="shared" si="5"/>
        <v>431685</v>
      </c>
    </row>
    <row r="141" spans="1:10">
      <c r="A141" s="56">
        <v>1999</v>
      </c>
      <c r="B141" s="9">
        <v>510107</v>
      </c>
      <c r="C141" s="9">
        <v>11047</v>
      </c>
      <c r="D141" s="9">
        <v>10081</v>
      </c>
      <c r="E141" s="9">
        <v>14823</v>
      </c>
      <c r="F141" s="9">
        <v>15664</v>
      </c>
      <c r="G141" s="9">
        <v>10418</v>
      </c>
      <c r="H141" s="9">
        <v>12411</v>
      </c>
      <c r="I141" s="8">
        <f t="shared" si="6"/>
        <v>74444</v>
      </c>
      <c r="J141" s="45">
        <f t="shared" si="5"/>
        <v>435663</v>
      </c>
    </row>
    <row r="142" spans="1:10">
      <c r="A142" s="56">
        <v>2000</v>
      </c>
      <c r="B142" s="9">
        <v>516473</v>
      </c>
      <c r="C142" s="9">
        <v>11364</v>
      </c>
      <c r="D142" s="9">
        <v>10302</v>
      </c>
      <c r="E142" s="9">
        <v>15195</v>
      </c>
      <c r="F142" s="9">
        <v>16061</v>
      </c>
      <c r="G142" s="9">
        <v>10633</v>
      </c>
      <c r="H142" s="9">
        <v>12715</v>
      </c>
      <c r="I142" s="8">
        <f t="shared" si="6"/>
        <v>76270</v>
      </c>
      <c r="J142" s="45">
        <f t="shared" si="5"/>
        <v>440203</v>
      </c>
    </row>
    <row r="143" spans="1:10">
      <c r="A143" s="56">
        <v>2001</v>
      </c>
      <c r="B143" s="9">
        <v>523671</v>
      </c>
      <c r="C143" s="9">
        <v>11699</v>
      </c>
      <c r="D143" s="9">
        <v>10564</v>
      </c>
      <c r="E143" s="9">
        <v>15595</v>
      </c>
      <c r="F143" s="9">
        <v>16508</v>
      </c>
      <c r="G143" s="9">
        <v>10862</v>
      </c>
      <c r="H143" s="9">
        <v>13050</v>
      </c>
      <c r="I143" s="8">
        <f t="shared" si="6"/>
        <v>78278</v>
      </c>
      <c r="J143" s="45">
        <f t="shared" si="5"/>
        <v>445393</v>
      </c>
    </row>
    <row r="144" spans="1:10">
      <c r="A144" s="56">
        <v>2002</v>
      </c>
      <c r="B144" s="9">
        <v>531741</v>
      </c>
      <c r="C144" s="9">
        <v>12062</v>
      </c>
      <c r="D144" s="9">
        <v>10845</v>
      </c>
      <c r="E144" s="9">
        <v>16036</v>
      </c>
      <c r="F144" s="9">
        <v>16997</v>
      </c>
      <c r="G144" s="9">
        <v>11119</v>
      </c>
      <c r="H144" s="9">
        <v>13406</v>
      </c>
      <c r="I144" s="8">
        <f t="shared" si="6"/>
        <v>80465</v>
      </c>
      <c r="J144" s="45">
        <f t="shared" si="5"/>
        <v>451276</v>
      </c>
    </row>
    <row r="145" spans="1:10">
      <c r="A145" s="56">
        <v>2003</v>
      </c>
      <c r="B145" s="9">
        <v>540709</v>
      </c>
      <c r="C145" s="9">
        <v>12447</v>
      </c>
      <c r="D145" s="9">
        <v>11135</v>
      </c>
      <c r="E145" s="9">
        <v>16500</v>
      </c>
      <c r="F145" s="9">
        <v>17525</v>
      </c>
      <c r="G145" s="9">
        <v>11400</v>
      </c>
      <c r="H145" s="9">
        <v>13787</v>
      </c>
      <c r="I145" s="8">
        <f t="shared" si="6"/>
        <v>82794</v>
      </c>
      <c r="J145" s="45">
        <f t="shared" si="5"/>
        <v>457915</v>
      </c>
    </row>
    <row r="146" spans="1:10">
      <c r="A146" s="56">
        <v>2004</v>
      </c>
      <c r="B146" s="9">
        <v>550444</v>
      </c>
      <c r="C146" s="9">
        <v>12862</v>
      </c>
      <c r="D146" s="9">
        <v>11442</v>
      </c>
      <c r="E146" s="9">
        <v>16975</v>
      </c>
      <c r="F146" s="9">
        <v>18080</v>
      </c>
      <c r="G146" s="9">
        <v>11704</v>
      </c>
      <c r="H146" s="9">
        <v>14180</v>
      </c>
      <c r="I146" s="8">
        <f t="shared" si="6"/>
        <v>85243</v>
      </c>
      <c r="J146" s="45">
        <f t="shared" si="5"/>
        <v>465201</v>
      </c>
    </row>
    <row r="147" spans="1:10">
      <c r="A147" s="56">
        <v>2005</v>
      </c>
      <c r="B147" s="9">
        <v>560783</v>
      </c>
      <c r="C147" s="9">
        <v>13285</v>
      </c>
      <c r="D147" s="9">
        <v>11770</v>
      </c>
      <c r="E147" s="9">
        <v>17452</v>
      </c>
      <c r="F147" s="9">
        <v>18665</v>
      </c>
      <c r="G147" s="9">
        <v>12037</v>
      </c>
      <c r="H147" s="9">
        <v>14600</v>
      </c>
      <c r="I147" s="8">
        <f t="shared" si="6"/>
        <v>87809</v>
      </c>
      <c r="J147" s="45">
        <f t="shared" si="5"/>
        <v>472974</v>
      </c>
    </row>
    <row r="148" spans="1:10">
      <c r="A148" s="56">
        <v>2006</v>
      </c>
      <c r="B148" s="9">
        <v>571706</v>
      </c>
      <c r="C148" s="9">
        <v>13743</v>
      </c>
      <c r="D148" s="9">
        <v>12108</v>
      </c>
      <c r="E148" s="9">
        <v>17941</v>
      </c>
      <c r="F148" s="9">
        <v>19295</v>
      </c>
      <c r="G148" s="9">
        <v>12385</v>
      </c>
      <c r="H148" s="9">
        <v>15031</v>
      </c>
      <c r="I148" s="8">
        <f t="shared" si="6"/>
        <v>90503</v>
      </c>
      <c r="J148" s="45">
        <f t="shared" si="5"/>
        <v>481203</v>
      </c>
    </row>
    <row r="149" spans="1:10">
      <c r="A149" s="56">
        <v>2007</v>
      </c>
      <c r="B149" s="9">
        <v>583414</v>
      </c>
      <c r="C149" s="9">
        <v>14202</v>
      </c>
      <c r="D149" s="9">
        <v>12459</v>
      </c>
      <c r="E149" s="9">
        <v>18424</v>
      </c>
      <c r="F149" s="9">
        <v>19960</v>
      </c>
      <c r="G149" s="9">
        <v>12762</v>
      </c>
      <c r="H149" s="9">
        <v>15470</v>
      </c>
      <c r="I149" s="8">
        <f t="shared" si="6"/>
        <v>93277</v>
      </c>
      <c r="J149" s="45">
        <f t="shared" si="5"/>
        <v>490137</v>
      </c>
    </row>
    <row r="150" spans="1:10">
      <c r="A150" s="56">
        <v>2008</v>
      </c>
      <c r="B150" s="9">
        <v>603492</v>
      </c>
      <c r="C150" s="9">
        <v>14958</v>
      </c>
      <c r="D150" s="9">
        <v>12988</v>
      </c>
      <c r="E150" s="9">
        <v>20530</v>
      </c>
      <c r="F150" s="9">
        <v>20814</v>
      </c>
      <c r="G150" s="9">
        <v>13294</v>
      </c>
      <c r="H150" s="9">
        <v>16029</v>
      </c>
      <c r="I150" s="8">
        <f t="shared" si="6"/>
        <v>98613</v>
      </c>
      <c r="J150" s="45">
        <f t="shared" si="5"/>
        <v>504879</v>
      </c>
    </row>
    <row r="151" spans="1:10">
      <c r="A151" s="56">
        <v>2009</v>
      </c>
      <c r="B151" s="9">
        <v>623157.39716397435</v>
      </c>
      <c r="C151" s="9">
        <v>15676</v>
      </c>
      <c r="D151" s="9">
        <v>13555</v>
      </c>
      <c r="E151" s="9">
        <v>22637</v>
      </c>
      <c r="F151" s="9">
        <v>21792</v>
      </c>
      <c r="G151" s="9">
        <v>13784</v>
      </c>
      <c r="H151" s="9">
        <v>16681</v>
      </c>
      <c r="I151" s="8">
        <f t="shared" si="6"/>
        <v>104125</v>
      </c>
      <c r="J151" s="45">
        <f t="shared" si="5"/>
        <v>519032.39716397435</v>
      </c>
    </row>
    <row r="152" spans="1:10">
      <c r="A152" s="56">
        <v>2010</v>
      </c>
      <c r="B152" s="9">
        <v>640522</v>
      </c>
      <c r="C152" s="9">
        <v>16191</v>
      </c>
      <c r="D152" s="9">
        <v>14258</v>
      </c>
      <c r="E152" s="9">
        <v>25811</v>
      </c>
      <c r="F152" s="9">
        <v>22919</v>
      </c>
      <c r="G152" s="9">
        <v>14294</v>
      </c>
      <c r="H152" s="9">
        <v>17606</v>
      </c>
      <c r="I152" s="8">
        <f t="shared" si="6"/>
        <v>111079</v>
      </c>
      <c r="J152" s="45">
        <f t="shared" si="5"/>
        <v>529443</v>
      </c>
    </row>
    <row r="153" spans="1:10">
      <c r="A153" s="56">
        <v>2011</v>
      </c>
      <c r="B153" s="9">
        <v>651896</v>
      </c>
      <c r="C153" s="9">
        <v>16633</v>
      </c>
      <c r="D153" s="9">
        <v>14614</v>
      </c>
      <c r="E153" s="9">
        <v>23833</v>
      </c>
      <c r="F153" s="9">
        <v>25180</v>
      </c>
      <c r="G153" s="9">
        <v>14674</v>
      </c>
      <c r="H153" s="9">
        <v>18018</v>
      </c>
      <c r="I153" s="8">
        <f t="shared" si="6"/>
        <v>112952</v>
      </c>
      <c r="J153" s="45">
        <f t="shared" si="5"/>
        <v>538944</v>
      </c>
    </row>
    <row r="154" spans="1:10">
      <c r="A154" s="56">
        <v>2012</v>
      </c>
      <c r="B154" s="9">
        <v>664424</v>
      </c>
      <c r="C154" s="9">
        <v>17084</v>
      </c>
      <c r="D154" s="9">
        <v>14978</v>
      </c>
      <c r="E154" s="9">
        <v>24231</v>
      </c>
      <c r="F154" s="9">
        <v>25853</v>
      </c>
      <c r="G154" s="9">
        <v>15060</v>
      </c>
      <c r="H154" s="9">
        <v>18441</v>
      </c>
      <c r="I154" s="8">
        <f t="shared" si="6"/>
        <v>115647</v>
      </c>
      <c r="J154" s="45">
        <f t="shared" si="5"/>
        <v>548777</v>
      </c>
    </row>
    <row r="155" spans="1:10">
      <c r="A155" s="56">
        <v>2013</v>
      </c>
      <c r="B155" s="9">
        <v>672978</v>
      </c>
      <c r="C155" s="9">
        <v>17428</v>
      </c>
      <c r="D155" s="9">
        <v>15191</v>
      </c>
      <c r="E155" s="9">
        <v>23682</v>
      </c>
      <c r="F155" s="9">
        <v>25875</v>
      </c>
      <c r="G155" s="9">
        <v>15382</v>
      </c>
      <c r="H155" s="9">
        <v>18681</v>
      </c>
      <c r="I155" s="8">
        <f t="shared" si="6"/>
        <v>116239</v>
      </c>
      <c r="J155" s="45">
        <f t="shared" si="5"/>
        <v>556739</v>
      </c>
    </row>
    <row r="156" spans="1:10">
      <c r="A156" s="56">
        <v>2014</v>
      </c>
      <c r="B156" s="9">
        <v>682300</v>
      </c>
      <c r="C156" s="9">
        <v>17787</v>
      </c>
      <c r="D156" s="9">
        <v>15426</v>
      </c>
      <c r="E156" s="9">
        <v>23314</v>
      </c>
      <c r="F156" s="9">
        <v>26037</v>
      </c>
      <c r="G156" s="9">
        <v>15713</v>
      </c>
      <c r="H156" s="9">
        <v>18948</v>
      </c>
      <c r="I156" s="8">
        <f t="shared" si="6"/>
        <v>117225</v>
      </c>
      <c r="J156" s="45">
        <f t="shared" si="5"/>
        <v>565075</v>
      </c>
    </row>
    <row r="157" spans="1:10">
      <c r="A157" s="56">
        <v>2015</v>
      </c>
      <c r="B157" s="9">
        <v>692320</v>
      </c>
      <c r="C157" s="9">
        <v>18160</v>
      </c>
      <c r="D157" s="9">
        <v>15684</v>
      </c>
      <c r="E157" s="9">
        <v>23097</v>
      </c>
      <c r="F157" s="9">
        <v>26315</v>
      </c>
      <c r="G157" s="9">
        <v>16054</v>
      </c>
      <c r="H157" s="9">
        <v>19242</v>
      </c>
      <c r="I157" s="8">
        <f t="shared" si="6"/>
        <v>118552</v>
      </c>
      <c r="J157" s="45">
        <f t="shared" si="5"/>
        <v>573768</v>
      </c>
    </row>
    <row r="158" spans="1:10">
      <c r="A158" s="56">
        <v>2016</v>
      </c>
      <c r="B158" s="9">
        <v>702984</v>
      </c>
      <c r="C158" s="9">
        <v>18549</v>
      </c>
      <c r="D158" s="9">
        <v>15961</v>
      </c>
      <c r="E158" s="9">
        <v>23001</v>
      </c>
      <c r="F158" s="9">
        <v>26689</v>
      </c>
      <c r="G158" s="9">
        <v>16405</v>
      </c>
      <c r="H158" s="9">
        <v>19559</v>
      </c>
      <c r="I158" s="8">
        <f t="shared" si="6"/>
        <v>120164</v>
      </c>
      <c r="J158" s="45">
        <f t="shared" si="5"/>
        <v>582820</v>
      </c>
    </row>
    <row r="159" spans="1:10">
      <c r="A159" s="56">
        <v>2017</v>
      </c>
      <c r="B159" s="9">
        <v>714252</v>
      </c>
      <c r="C159" s="9">
        <v>18953</v>
      </c>
      <c r="D159" s="9">
        <v>16257</v>
      </c>
      <c r="E159" s="9">
        <v>23008</v>
      </c>
      <c r="F159" s="9">
        <v>27146</v>
      </c>
      <c r="G159" s="9">
        <v>16766</v>
      </c>
      <c r="H159" s="9">
        <v>19901</v>
      </c>
      <c r="I159" s="8">
        <f t="shared" si="6"/>
        <v>122031</v>
      </c>
      <c r="J159" s="45">
        <f t="shared" si="5"/>
        <v>592221</v>
      </c>
    </row>
    <row r="160" spans="1:10">
      <c r="A160" s="56">
        <v>2018</v>
      </c>
      <c r="B160" s="9">
        <v>728507</v>
      </c>
      <c r="C160" s="9">
        <v>19463</v>
      </c>
      <c r="D160" s="9">
        <v>16669</v>
      </c>
      <c r="E160" s="9">
        <v>23478</v>
      </c>
      <c r="F160" s="9">
        <v>27935</v>
      </c>
      <c r="G160" s="9">
        <v>17193</v>
      </c>
      <c r="H160" s="9">
        <v>20380</v>
      </c>
      <c r="I160" s="8">
        <f t="shared" si="6"/>
        <v>125118</v>
      </c>
      <c r="J160" s="45">
        <f t="shared" si="5"/>
        <v>603389</v>
      </c>
    </row>
    <row r="161" spans="1:10">
      <c r="A161" s="56">
        <v>2019</v>
      </c>
      <c r="B161" s="9">
        <v>743051</v>
      </c>
      <c r="C161" s="9">
        <v>19983</v>
      </c>
      <c r="D161" s="9">
        <v>17088</v>
      </c>
      <c r="E161" s="9">
        <v>23951</v>
      </c>
      <c r="F161" s="9">
        <v>28742</v>
      </c>
      <c r="G161" s="9">
        <v>17628</v>
      </c>
      <c r="H161" s="9">
        <v>20868</v>
      </c>
      <c r="I161" s="8">
        <f t="shared" si="6"/>
        <v>128260</v>
      </c>
      <c r="J161" s="45">
        <f t="shared" si="5"/>
        <v>614791</v>
      </c>
    </row>
    <row r="162" spans="1:10">
      <c r="A162" s="56">
        <v>2020</v>
      </c>
      <c r="B162" s="9">
        <v>757881</v>
      </c>
      <c r="C162" s="9">
        <v>20515</v>
      </c>
      <c r="D162" s="9">
        <v>17515</v>
      </c>
      <c r="E162" s="9">
        <v>24430</v>
      </c>
      <c r="F162" s="9">
        <v>29566</v>
      </c>
      <c r="G162" s="9">
        <v>18070</v>
      </c>
      <c r="H162" s="9">
        <v>21367</v>
      </c>
      <c r="I162" s="8">
        <f t="shared" si="6"/>
        <v>131463</v>
      </c>
      <c r="J162" s="45">
        <f t="shared" si="5"/>
        <v>626418</v>
      </c>
    </row>
    <row r="163" spans="1:10">
      <c r="A163" s="56">
        <v>2021</v>
      </c>
      <c r="B163" s="9">
        <v>773016</v>
      </c>
      <c r="C163" s="9">
        <v>21059</v>
      </c>
      <c r="D163" s="9">
        <v>17949</v>
      </c>
      <c r="E163" s="9">
        <v>24914</v>
      </c>
      <c r="F163" s="9">
        <v>30408</v>
      </c>
      <c r="G163" s="9">
        <v>18520</v>
      </c>
      <c r="H163" s="9">
        <v>21874</v>
      </c>
      <c r="I163" s="8">
        <f t="shared" si="6"/>
        <v>134724</v>
      </c>
      <c r="J163" s="45">
        <f t="shared" si="5"/>
        <v>638292</v>
      </c>
    </row>
    <row r="164" spans="1:10">
      <c r="A164" s="56">
        <v>2022</v>
      </c>
      <c r="B164" s="9">
        <v>788484</v>
      </c>
      <c r="C164" s="9">
        <v>21617</v>
      </c>
      <c r="D164" s="9">
        <v>18392</v>
      </c>
      <c r="E164" s="9">
        <v>25405</v>
      </c>
      <c r="F164" s="9">
        <v>31270</v>
      </c>
      <c r="G164" s="9">
        <v>18980</v>
      </c>
      <c r="H164" s="9">
        <v>22390</v>
      </c>
      <c r="I164" s="8">
        <f t="shared" si="6"/>
        <v>138054</v>
      </c>
      <c r="J164" s="45">
        <f t="shared" si="5"/>
        <v>650430</v>
      </c>
    </row>
    <row r="165" spans="1:10">
      <c r="A165" s="56">
        <v>2023</v>
      </c>
      <c r="B165" s="9">
        <v>804291</v>
      </c>
      <c r="C165" s="9">
        <v>22189</v>
      </c>
      <c r="D165" s="9">
        <v>18843</v>
      </c>
      <c r="E165" s="9">
        <v>25903</v>
      </c>
      <c r="F165" s="9">
        <v>32150</v>
      </c>
      <c r="G165" s="9">
        <v>19447</v>
      </c>
      <c r="H165" s="9">
        <v>22918</v>
      </c>
      <c r="I165" s="8">
        <f t="shared" si="6"/>
        <v>141450</v>
      </c>
      <c r="J165" s="45">
        <f t="shared" si="5"/>
        <v>662841</v>
      </c>
    </row>
    <row r="166" spans="1:10">
      <c r="A166" s="56">
        <v>2024</v>
      </c>
      <c r="B166" s="9">
        <v>820453</v>
      </c>
      <c r="C166" s="9">
        <v>22775</v>
      </c>
      <c r="D166" s="9">
        <v>19302</v>
      </c>
      <c r="E166" s="9">
        <v>26409</v>
      </c>
      <c r="F166" s="9">
        <v>33052</v>
      </c>
      <c r="G166" s="9">
        <v>19925</v>
      </c>
      <c r="H166" s="9">
        <v>23456</v>
      </c>
      <c r="I166" s="8">
        <f t="shared" si="6"/>
        <v>144919</v>
      </c>
      <c r="J166" s="45">
        <f t="shared" si="5"/>
        <v>675534</v>
      </c>
    </row>
    <row r="167" spans="1:10">
      <c r="A167" s="56">
        <v>2025</v>
      </c>
      <c r="B167" s="9">
        <v>836966</v>
      </c>
      <c r="C167" s="9">
        <v>23376</v>
      </c>
      <c r="D167" s="9">
        <v>19769</v>
      </c>
      <c r="E167" s="9">
        <v>26920</v>
      </c>
      <c r="F167" s="9">
        <v>33974</v>
      </c>
      <c r="G167" s="9">
        <v>20411</v>
      </c>
      <c r="H167" s="9">
        <v>24006</v>
      </c>
      <c r="I167" s="8">
        <f t="shared" si="6"/>
        <v>148456</v>
      </c>
      <c r="J167" s="45">
        <f t="shared" si="5"/>
        <v>688510</v>
      </c>
    </row>
    <row r="168" spans="1:10">
      <c r="A168" s="56">
        <v>2026</v>
      </c>
      <c r="B168" s="9">
        <v>853854</v>
      </c>
      <c r="C168" s="9">
        <v>23992</v>
      </c>
      <c r="D168" s="9">
        <v>20246</v>
      </c>
      <c r="E168" s="9">
        <v>27441</v>
      </c>
      <c r="F168" s="9">
        <v>34917</v>
      </c>
      <c r="G168" s="9">
        <v>20907</v>
      </c>
      <c r="H168" s="9">
        <v>24567</v>
      </c>
      <c r="I168" s="8">
        <f t="shared" si="6"/>
        <v>152070</v>
      </c>
      <c r="J168" s="45">
        <f t="shared" si="5"/>
        <v>701784</v>
      </c>
    </row>
    <row r="169" spans="1:10">
      <c r="A169" s="56">
        <v>2027</v>
      </c>
      <c r="B169" s="9">
        <v>871113</v>
      </c>
      <c r="C169" s="9">
        <v>24622</v>
      </c>
      <c r="D169" s="9">
        <v>20732</v>
      </c>
      <c r="E169" s="9">
        <v>27969</v>
      </c>
      <c r="F169" s="9">
        <v>35883</v>
      </c>
      <c r="G169" s="9">
        <v>21412</v>
      </c>
      <c r="H169" s="9">
        <v>25140</v>
      </c>
      <c r="I169" s="8">
        <f t="shared" si="6"/>
        <v>155758</v>
      </c>
      <c r="J169" s="45">
        <f t="shared" si="5"/>
        <v>715355</v>
      </c>
    </row>
    <row r="170" spans="1:10">
      <c r="A170" s="56">
        <v>2028</v>
      </c>
      <c r="B170" s="9">
        <v>888757</v>
      </c>
      <c r="C170" s="9">
        <v>25269</v>
      </c>
      <c r="D170" s="9">
        <v>21226</v>
      </c>
      <c r="E170" s="9">
        <v>28506</v>
      </c>
      <c r="F170" s="9">
        <v>36870</v>
      </c>
      <c r="G170" s="9">
        <v>21928</v>
      </c>
      <c r="H170" s="9">
        <v>25727</v>
      </c>
      <c r="I170" s="8">
        <f t="shared" si="6"/>
        <v>159526</v>
      </c>
      <c r="J170" s="45">
        <f t="shared" si="5"/>
        <v>729231</v>
      </c>
    </row>
    <row r="171" spans="1:10">
      <c r="A171" s="56">
        <v>2029</v>
      </c>
      <c r="B171" s="9">
        <v>906775</v>
      </c>
      <c r="C171" s="9">
        <v>25930</v>
      </c>
      <c r="D171" s="9">
        <v>21729</v>
      </c>
      <c r="E171" s="9">
        <v>29052</v>
      </c>
      <c r="F171" s="9">
        <v>37879</v>
      </c>
      <c r="G171" s="9">
        <v>22454</v>
      </c>
      <c r="H171" s="9">
        <v>26325</v>
      </c>
      <c r="I171" s="8">
        <f t="shared" si="6"/>
        <v>163369</v>
      </c>
      <c r="J171" s="45">
        <f t="shared" si="5"/>
        <v>743406</v>
      </c>
    </row>
    <row r="172" spans="1:10">
      <c r="A172" s="56">
        <v>2030</v>
      </c>
      <c r="B172" s="9">
        <v>925175</v>
      </c>
      <c r="C172" s="9">
        <v>26607</v>
      </c>
      <c r="D172" s="9">
        <v>22241</v>
      </c>
      <c r="E172" s="9">
        <v>29608</v>
      </c>
      <c r="F172" s="9">
        <v>38911</v>
      </c>
      <c r="G172" s="9">
        <v>22989</v>
      </c>
      <c r="H172" s="9">
        <v>26937</v>
      </c>
      <c r="I172" s="8">
        <f t="shared" si="6"/>
        <v>167293</v>
      </c>
      <c r="J172" s="45">
        <f t="shared" si="5"/>
        <v>757882</v>
      </c>
    </row>
    <row r="173" spans="1:10">
      <c r="A173" s="56">
        <v>2031</v>
      </c>
      <c r="B173" s="9">
        <v>943968</v>
      </c>
      <c r="C173" s="9"/>
      <c r="D173" s="9"/>
      <c r="E173" s="9"/>
      <c r="F173" s="9"/>
      <c r="G173" s="9"/>
      <c r="H173" s="9"/>
      <c r="I173" s="9"/>
      <c r="J173" s="9"/>
    </row>
    <row r="174" spans="1:10">
      <c r="A174" s="56">
        <v>2032</v>
      </c>
      <c r="B174" s="9">
        <v>963119</v>
      </c>
      <c r="C174" s="9"/>
      <c r="D174" s="9"/>
      <c r="E174" s="9"/>
      <c r="F174" s="9"/>
      <c r="G174" s="9"/>
      <c r="H174" s="9"/>
      <c r="I174" s="9"/>
      <c r="J174" s="9"/>
    </row>
    <row r="175" spans="1:10">
      <c r="A175" s="56">
        <v>2033</v>
      </c>
      <c r="B175" s="9">
        <v>982612</v>
      </c>
      <c r="C175" s="9"/>
      <c r="D175" s="9"/>
      <c r="E175" s="9"/>
      <c r="F175" s="9"/>
      <c r="G175" s="9"/>
      <c r="H175" s="9"/>
      <c r="I175" s="9"/>
      <c r="J175" s="9"/>
    </row>
    <row r="176" spans="1:10">
      <c r="A176" s="56">
        <v>2034</v>
      </c>
      <c r="B176" s="9">
        <v>1002429</v>
      </c>
      <c r="C176" s="9"/>
      <c r="D176" s="9"/>
      <c r="E176" s="9"/>
      <c r="F176" s="9"/>
      <c r="G176" s="9"/>
      <c r="H176" s="9"/>
      <c r="I176" s="9"/>
      <c r="J176" s="9"/>
    </row>
    <row r="177" spans="1:10">
      <c r="A177" s="56">
        <v>2035</v>
      </c>
      <c r="B177" s="9">
        <v>1022547</v>
      </c>
      <c r="C177" s="9"/>
      <c r="D177" s="9"/>
      <c r="E177" s="9"/>
      <c r="F177" s="9"/>
      <c r="G177" s="9"/>
      <c r="H177" s="9"/>
      <c r="I177" s="9"/>
      <c r="J177" s="9"/>
    </row>
    <row r="178" spans="1:10">
      <c r="A178" s="56">
        <v>2036</v>
      </c>
      <c r="B178" s="9">
        <v>1042932</v>
      </c>
      <c r="C178" s="9"/>
      <c r="D178" s="9"/>
      <c r="E178" s="9"/>
      <c r="F178" s="9"/>
      <c r="G178" s="9"/>
      <c r="H178" s="9"/>
      <c r="I178" s="9"/>
      <c r="J178" s="9"/>
    </row>
    <row r="179" spans="1:10">
      <c r="A179" s="56">
        <v>2037</v>
      </c>
      <c r="B179" s="9">
        <v>1063552</v>
      </c>
      <c r="C179" s="9"/>
      <c r="D179" s="9"/>
      <c r="E179" s="9"/>
      <c r="F179" s="9"/>
      <c r="G179" s="9"/>
      <c r="H179" s="9"/>
      <c r="I179" s="9"/>
      <c r="J179" s="9"/>
    </row>
    <row r="180" spans="1:10">
      <c r="A180" s="56">
        <v>2038</v>
      </c>
      <c r="B180" s="9">
        <v>1084373</v>
      </c>
      <c r="C180" s="9"/>
      <c r="D180" s="9"/>
      <c r="E180" s="9"/>
      <c r="F180" s="9"/>
      <c r="G180" s="9"/>
      <c r="H180" s="9"/>
      <c r="I180" s="9"/>
      <c r="J180" s="9"/>
    </row>
    <row r="181" spans="1:10">
      <c r="A181" s="56">
        <v>2039</v>
      </c>
      <c r="B181" s="9">
        <v>1105350</v>
      </c>
      <c r="C181" s="9"/>
      <c r="D181" s="9"/>
      <c r="E181" s="9"/>
      <c r="F181" s="9"/>
      <c r="G181" s="9"/>
      <c r="H181" s="9"/>
      <c r="I181" s="9"/>
      <c r="J181" s="9"/>
    </row>
    <row r="182" spans="1:10">
      <c r="A182" s="56">
        <v>2040</v>
      </c>
      <c r="B182" s="9">
        <v>1126450</v>
      </c>
      <c r="C182" s="9"/>
      <c r="D182" s="9"/>
      <c r="E182" s="9"/>
      <c r="F182" s="9"/>
      <c r="G182" s="9"/>
      <c r="H182" s="9"/>
      <c r="I182" s="9"/>
      <c r="J182" s="9"/>
    </row>
    <row r="183" spans="1:10">
      <c r="A183" s="56">
        <v>2041</v>
      </c>
      <c r="B183" s="9">
        <v>1147619</v>
      </c>
      <c r="C183" s="9"/>
      <c r="D183" s="9"/>
      <c r="E183" s="9"/>
      <c r="F183" s="9"/>
      <c r="G183" s="9"/>
      <c r="H183" s="9"/>
      <c r="I183" s="9"/>
      <c r="J183" s="9"/>
    </row>
    <row r="184" spans="1:10">
      <c r="A184" s="56">
        <v>2042</v>
      </c>
      <c r="B184" s="9">
        <v>1168807</v>
      </c>
      <c r="C184" s="9"/>
      <c r="D184" s="9"/>
      <c r="E184" s="9"/>
      <c r="F184" s="9"/>
      <c r="G184" s="9"/>
      <c r="H184" s="9"/>
      <c r="I184" s="9"/>
      <c r="J184" s="9"/>
    </row>
    <row r="185" spans="1:10">
      <c r="A185" s="56">
        <v>2043</v>
      </c>
      <c r="B185" s="9">
        <v>1189968</v>
      </c>
      <c r="C185" s="9"/>
      <c r="D185" s="9"/>
      <c r="E185" s="9"/>
      <c r="F185" s="9"/>
      <c r="G185" s="9"/>
      <c r="H185" s="9"/>
      <c r="I185" s="9"/>
      <c r="J185" s="9"/>
    </row>
    <row r="186" spans="1:10">
      <c r="A186" s="56">
        <v>2044</v>
      </c>
      <c r="B186" s="9">
        <v>1211047</v>
      </c>
      <c r="C186" s="9"/>
      <c r="D186" s="9"/>
      <c r="E186" s="9"/>
      <c r="F186" s="9"/>
      <c r="G186" s="9"/>
      <c r="H186" s="9"/>
      <c r="I186" s="9"/>
      <c r="J186" s="9"/>
    </row>
    <row r="187" spans="1:10">
      <c r="A187" s="56">
        <v>2045</v>
      </c>
      <c r="B187" s="9">
        <v>1231994</v>
      </c>
      <c r="C187" s="9"/>
      <c r="D187" s="9"/>
      <c r="E187" s="9"/>
      <c r="F187" s="9"/>
      <c r="G187" s="9"/>
      <c r="H187" s="9"/>
      <c r="I187" s="9"/>
      <c r="J187" s="9"/>
    </row>
    <row r="188" spans="1:10">
      <c r="A188" s="56">
        <v>2046</v>
      </c>
      <c r="B188" s="9">
        <v>1252761</v>
      </c>
      <c r="C188" s="9"/>
      <c r="D188" s="9"/>
      <c r="E188" s="9"/>
      <c r="F188" s="9"/>
      <c r="G188" s="9"/>
      <c r="H188" s="9"/>
      <c r="I188" s="9"/>
      <c r="J188" s="9"/>
    </row>
    <row r="189" spans="1:10">
      <c r="A189" s="56">
        <v>2047</v>
      </c>
      <c r="B189" s="9">
        <v>1273295</v>
      </c>
      <c r="C189" s="9"/>
      <c r="D189" s="9"/>
      <c r="E189" s="9"/>
      <c r="F189" s="9"/>
      <c r="G189" s="9"/>
      <c r="H189" s="9"/>
      <c r="I189" s="9"/>
      <c r="J189" s="9"/>
    </row>
    <row r="190" spans="1:10">
      <c r="A190" s="56">
        <v>2048</v>
      </c>
      <c r="B190" s="9">
        <v>1293540</v>
      </c>
      <c r="C190" s="9"/>
      <c r="D190" s="9"/>
      <c r="E190" s="9"/>
      <c r="F190" s="9"/>
      <c r="G190" s="9"/>
      <c r="H190" s="9"/>
      <c r="I190" s="9"/>
      <c r="J190" s="9"/>
    </row>
    <row r="191" spans="1:10">
      <c r="A191" s="56">
        <v>2049</v>
      </c>
      <c r="B191" s="9">
        <v>1313453</v>
      </c>
      <c r="C191" s="9"/>
      <c r="D191" s="9"/>
      <c r="E191" s="9"/>
      <c r="F191" s="9"/>
      <c r="G191" s="9"/>
      <c r="H191" s="9"/>
      <c r="I191" s="9"/>
      <c r="J191" s="9"/>
    </row>
    <row r="192" spans="1:10">
      <c r="A192" s="56">
        <v>2050</v>
      </c>
      <c r="B192" s="9">
        <v>1332978</v>
      </c>
      <c r="C192" s="9"/>
      <c r="D192" s="9"/>
      <c r="E192" s="9"/>
      <c r="F192" s="9"/>
      <c r="G192" s="9"/>
      <c r="H192" s="9"/>
      <c r="I192" s="9"/>
      <c r="J192" s="9"/>
    </row>
    <row r="193" spans="1:10">
      <c r="B193" s="9"/>
      <c r="C193" s="9"/>
      <c r="D193" s="9"/>
      <c r="E193" s="9"/>
      <c r="F193" s="9"/>
      <c r="G193" s="9"/>
      <c r="H193" s="9"/>
      <c r="I193" s="9"/>
      <c r="J193" s="9"/>
    </row>
    <row r="194" spans="1:10">
      <c r="A194" s="36" t="s">
        <v>498</v>
      </c>
      <c r="B194" s="9"/>
      <c r="C194" s="9"/>
      <c r="D194" s="9"/>
      <c r="E194" s="9"/>
      <c r="F194" s="9"/>
      <c r="G194" s="9"/>
      <c r="H194" s="9"/>
      <c r="I194" s="9"/>
      <c r="J194" s="9"/>
    </row>
    <row r="195" spans="1:10">
      <c r="A195" s="56">
        <v>1990</v>
      </c>
      <c r="B195" s="9">
        <f>B69-B132</f>
        <v>1941228</v>
      </c>
      <c r="C195" s="9">
        <f t="shared" ref="C195:H195" si="7">C69-C132</f>
        <v>36192</v>
      </c>
      <c r="D195" s="9">
        <f t="shared" ref="D195:D235" si="8">D69-D132</f>
        <v>46868</v>
      </c>
      <c r="E195" s="9">
        <f t="shared" si="7"/>
        <v>46874</v>
      </c>
      <c r="F195" s="9">
        <f t="shared" si="7"/>
        <v>66080</v>
      </c>
      <c r="G195" s="9">
        <f t="shared" si="7"/>
        <v>40574</v>
      </c>
      <c r="H195" s="9">
        <f t="shared" si="7"/>
        <v>46597</v>
      </c>
      <c r="I195" s="8">
        <f>SUM(C195:H195)</f>
        <v>283185</v>
      </c>
      <c r="J195" s="45">
        <f t="shared" ref="J195:J235" si="9">B195-I195</f>
        <v>1658043</v>
      </c>
    </row>
    <row r="196" spans="1:10">
      <c r="A196" s="56">
        <v>1991</v>
      </c>
      <c r="B196" s="9">
        <f t="shared" ref="B196:H211" si="10">B70-B133</f>
        <v>1953737</v>
      </c>
      <c r="C196" s="9">
        <f t="shared" si="10"/>
        <v>37489</v>
      </c>
      <c r="D196" s="9">
        <f t="shared" si="8"/>
        <v>47480</v>
      </c>
      <c r="E196" s="9">
        <f t="shared" si="10"/>
        <v>47695</v>
      </c>
      <c r="F196" s="9">
        <f t="shared" si="10"/>
        <v>66442</v>
      </c>
      <c r="G196" s="9">
        <f t="shared" si="10"/>
        <v>41028</v>
      </c>
      <c r="H196" s="9">
        <f t="shared" si="10"/>
        <v>47105</v>
      </c>
      <c r="I196" s="8">
        <f t="shared" ref="I196:I235" si="11">SUM(C196:H196)</f>
        <v>287239</v>
      </c>
      <c r="J196" s="45">
        <f t="shared" si="9"/>
        <v>1666498</v>
      </c>
    </row>
    <row r="197" spans="1:10">
      <c r="A197" s="56">
        <v>1992</v>
      </c>
      <c r="B197" s="9">
        <f t="shared" si="10"/>
        <v>1959588</v>
      </c>
      <c r="C197" s="9">
        <f t="shared" si="10"/>
        <v>38646</v>
      </c>
      <c r="D197" s="9">
        <f t="shared" si="8"/>
        <v>47960</v>
      </c>
      <c r="E197" s="9">
        <f t="shared" si="10"/>
        <v>48365</v>
      </c>
      <c r="F197" s="9">
        <f t="shared" si="10"/>
        <v>66712</v>
      </c>
      <c r="G197" s="9">
        <f t="shared" si="10"/>
        <v>41373</v>
      </c>
      <c r="H197" s="9">
        <f t="shared" si="10"/>
        <v>47408</v>
      </c>
      <c r="I197" s="8">
        <f t="shared" si="11"/>
        <v>290464</v>
      </c>
      <c r="J197" s="45">
        <f t="shared" si="9"/>
        <v>1669124</v>
      </c>
    </row>
    <row r="198" spans="1:10">
      <c r="A198" s="56">
        <v>1993</v>
      </c>
      <c r="B198" s="9">
        <f t="shared" si="10"/>
        <v>1962777</v>
      </c>
      <c r="C198" s="9">
        <f t="shared" si="10"/>
        <v>39895</v>
      </c>
      <c r="D198" s="9">
        <f t="shared" si="8"/>
        <v>48255</v>
      </c>
      <c r="E198" s="9">
        <f t="shared" si="10"/>
        <v>49097</v>
      </c>
      <c r="F198" s="9">
        <f t="shared" si="10"/>
        <v>66935</v>
      </c>
      <c r="G198" s="9">
        <f t="shared" si="10"/>
        <v>41537</v>
      </c>
      <c r="H198" s="9">
        <f t="shared" si="10"/>
        <v>47543</v>
      </c>
      <c r="I198" s="8">
        <f t="shared" si="11"/>
        <v>293262</v>
      </c>
      <c r="J198" s="45">
        <f t="shared" si="9"/>
        <v>1669515</v>
      </c>
    </row>
    <row r="199" spans="1:10">
      <c r="A199" s="56">
        <v>1994</v>
      </c>
      <c r="B199" s="9">
        <f t="shared" si="10"/>
        <v>1961874</v>
      </c>
      <c r="C199" s="9">
        <f t="shared" si="10"/>
        <v>41076</v>
      </c>
      <c r="D199" s="9">
        <f t="shared" si="8"/>
        <v>48341</v>
      </c>
      <c r="E199" s="9">
        <f t="shared" si="10"/>
        <v>49597</v>
      </c>
      <c r="F199" s="9">
        <f t="shared" si="10"/>
        <v>67429</v>
      </c>
      <c r="G199" s="9">
        <f t="shared" si="10"/>
        <v>41643</v>
      </c>
      <c r="H199" s="9">
        <f t="shared" si="10"/>
        <v>47773</v>
      </c>
      <c r="I199" s="8">
        <f t="shared" si="11"/>
        <v>295859</v>
      </c>
      <c r="J199" s="45">
        <f t="shared" si="9"/>
        <v>1666015</v>
      </c>
    </row>
    <row r="200" spans="1:10">
      <c r="A200" s="56">
        <v>1995</v>
      </c>
      <c r="B200" s="9">
        <f t="shared" si="10"/>
        <v>1952742</v>
      </c>
      <c r="C200" s="9">
        <f t="shared" si="10"/>
        <v>42034</v>
      </c>
      <c r="D200" s="9">
        <f t="shared" si="8"/>
        <v>48263</v>
      </c>
      <c r="E200" s="9">
        <f t="shared" si="10"/>
        <v>49800</v>
      </c>
      <c r="F200" s="9">
        <f t="shared" si="10"/>
        <v>67768</v>
      </c>
      <c r="G200" s="9">
        <f t="shared" si="10"/>
        <v>41800</v>
      </c>
      <c r="H200" s="9">
        <f t="shared" si="10"/>
        <v>48178</v>
      </c>
      <c r="I200" s="8">
        <f t="shared" si="11"/>
        <v>297843</v>
      </c>
      <c r="J200" s="45">
        <f t="shared" si="9"/>
        <v>1654899</v>
      </c>
    </row>
    <row r="201" spans="1:10">
      <c r="A201" s="56">
        <v>1996</v>
      </c>
      <c r="B201" s="9">
        <f t="shared" si="10"/>
        <v>1935524</v>
      </c>
      <c r="C201" s="9">
        <f t="shared" si="10"/>
        <v>42535</v>
      </c>
      <c r="D201" s="9">
        <f t="shared" si="8"/>
        <v>48091</v>
      </c>
      <c r="E201" s="9">
        <f t="shared" si="10"/>
        <v>49920</v>
      </c>
      <c r="F201" s="9">
        <f t="shared" si="10"/>
        <v>67792</v>
      </c>
      <c r="G201" s="9">
        <f t="shared" si="10"/>
        <v>41791</v>
      </c>
      <c r="H201" s="9">
        <f t="shared" si="10"/>
        <v>48399</v>
      </c>
      <c r="I201" s="8">
        <f t="shared" si="11"/>
        <v>298528</v>
      </c>
      <c r="J201" s="45">
        <f t="shared" si="9"/>
        <v>1636996</v>
      </c>
    </row>
    <row r="202" spans="1:10">
      <c r="A202" s="56">
        <v>1997</v>
      </c>
      <c r="B202" s="9">
        <f t="shared" si="10"/>
        <v>1915538</v>
      </c>
      <c r="C202" s="9">
        <f t="shared" si="10"/>
        <v>42469</v>
      </c>
      <c r="D202" s="9">
        <f t="shared" si="8"/>
        <v>47824</v>
      </c>
      <c r="E202" s="9">
        <f t="shared" si="10"/>
        <v>50007</v>
      </c>
      <c r="F202" s="9">
        <f t="shared" si="10"/>
        <v>67873</v>
      </c>
      <c r="G202" s="9">
        <f t="shared" si="10"/>
        <v>41668</v>
      </c>
      <c r="H202" s="9">
        <f t="shared" si="10"/>
        <v>48477</v>
      </c>
      <c r="I202" s="8">
        <f t="shared" si="11"/>
        <v>298318</v>
      </c>
      <c r="J202" s="45">
        <f t="shared" si="9"/>
        <v>1617220</v>
      </c>
    </row>
    <row r="203" spans="1:10">
      <c r="A203" s="56">
        <v>1998</v>
      </c>
      <c r="B203" s="9">
        <f t="shared" si="10"/>
        <v>1892249</v>
      </c>
      <c r="C203" s="9">
        <f t="shared" si="10"/>
        <v>42247</v>
      </c>
      <c r="D203" s="9">
        <f t="shared" si="8"/>
        <v>47412</v>
      </c>
      <c r="E203" s="9">
        <f t="shared" si="10"/>
        <v>50243</v>
      </c>
      <c r="F203" s="9">
        <f t="shared" si="10"/>
        <v>67916</v>
      </c>
      <c r="G203" s="9">
        <f t="shared" si="10"/>
        <v>41534</v>
      </c>
      <c r="H203" s="9">
        <f t="shared" si="10"/>
        <v>48542</v>
      </c>
      <c r="I203" s="8">
        <f t="shared" si="11"/>
        <v>297894</v>
      </c>
      <c r="J203" s="45">
        <f t="shared" si="9"/>
        <v>1594355</v>
      </c>
    </row>
    <row r="204" spans="1:10">
      <c r="A204" s="56">
        <v>1999</v>
      </c>
      <c r="B204" s="9">
        <f t="shared" si="10"/>
        <v>1869960</v>
      </c>
      <c r="C204" s="9">
        <f t="shared" si="10"/>
        <v>41971</v>
      </c>
      <c r="D204" s="9">
        <f t="shared" si="8"/>
        <v>46958</v>
      </c>
      <c r="E204" s="9">
        <f t="shared" si="10"/>
        <v>50670</v>
      </c>
      <c r="F204" s="9">
        <f t="shared" si="10"/>
        <v>67942</v>
      </c>
      <c r="G204" s="9">
        <f t="shared" si="10"/>
        <v>41411</v>
      </c>
      <c r="H204" s="9">
        <f t="shared" si="10"/>
        <v>48737</v>
      </c>
      <c r="I204" s="8">
        <f t="shared" si="11"/>
        <v>297689</v>
      </c>
      <c r="J204" s="45">
        <f t="shared" si="9"/>
        <v>1572271</v>
      </c>
    </row>
    <row r="205" spans="1:10">
      <c r="A205" s="56">
        <v>2000</v>
      </c>
      <c r="B205" s="9">
        <f t="shared" si="10"/>
        <v>1846802</v>
      </c>
      <c r="C205" s="9">
        <f t="shared" si="10"/>
        <v>41713</v>
      </c>
      <c r="D205" s="9">
        <f t="shared" si="8"/>
        <v>46457</v>
      </c>
      <c r="E205" s="9">
        <f t="shared" si="10"/>
        <v>51171</v>
      </c>
      <c r="F205" s="9">
        <f t="shared" si="10"/>
        <v>67901</v>
      </c>
      <c r="G205" s="9">
        <f t="shared" si="10"/>
        <v>41280</v>
      </c>
      <c r="H205" s="9">
        <f t="shared" si="10"/>
        <v>49038</v>
      </c>
      <c r="I205" s="8">
        <f t="shared" si="11"/>
        <v>297560</v>
      </c>
      <c r="J205" s="45">
        <f t="shared" si="9"/>
        <v>1549242</v>
      </c>
    </row>
    <row r="206" spans="1:10">
      <c r="A206" s="56">
        <v>2001</v>
      </c>
      <c r="B206" s="9">
        <f t="shared" si="10"/>
        <v>1823931</v>
      </c>
      <c r="C206" s="9">
        <f t="shared" si="10"/>
        <v>41487</v>
      </c>
      <c r="D206" s="9">
        <f t="shared" si="8"/>
        <v>45897</v>
      </c>
      <c r="E206" s="9">
        <f t="shared" si="10"/>
        <v>51426</v>
      </c>
      <c r="F206" s="9">
        <f t="shared" si="10"/>
        <v>67773</v>
      </c>
      <c r="G206" s="9">
        <f t="shared" si="10"/>
        <v>41065</v>
      </c>
      <c r="H206" s="9">
        <f t="shared" si="10"/>
        <v>49155</v>
      </c>
      <c r="I206" s="8">
        <f t="shared" si="11"/>
        <v>296803</v>
      </c>
      <c r="J206" s="45">
        <f t="shared" si="9"/>
        <v>1527128</v>
      </c>
    </row>
    <row r="207" spans="1:10">
      <c r="A207" s="56">
        <v>2002</v>
      </c>
      <c r="B207" s="9">
        <f t="shared" si="10"/>
        <v>1803387</v>
      </c>
      <c r="C207" s="9">
        <f t="shared" si="10"/>
        <v>41444</v>
      </c>
      <c r="D207" s="9">
        <f t="shared" si="8"/>
        <v>45329</v>
      </c>
      <c r="E207" s="9">
        <f t="shared" si="10"/>
        <v>51687</v>
      </c>
      <c r="F207" s="9">
        <f t="shared" si="10"/>
        <v>67596</v>
      </c>
      <c r="G207" s="9">
        <f t="shared" si="10"/>
        <v>40870</v>
      </c>
      <c r="H207" s="9">
        <f t="shared" si="10"/>
        <v>49316</v>
      </c>
      <c r="I207" s="8">
        <f t="shared" si="11"/>
        <v>296242</v>
      </c>
      <c r="J207" s="45">
        <f t="shared" si="9"/>
        <v>1507145</v>
      </c>
    </row>
    <row r="208" spans="1:10">
      <c r="A208" s="56">
        <v>2003</v>
      </c>
      <c r="B208" s="9">
        <f t="shared" si="10"/>
        <v>1783342</v>
      </c>
      <c r="C208" s="9">
        <f t="shared" si="10"/>
        <v>41581</v>
      </c>
      <c r="D208" s="9">
        <f t="shared" si="8"/>
        <v>44745</v>
      </c>
      <c r="E208" s="9">
        <f t="shared" si="10"/>
        <v>51934</v>
      </c>
      <c r="F208" s="9">
        <f t="shared" si="10"/>
        <v>67326</v>
      </c>
      <c r="G208" s="9">
        <f t="shared" si="10"/>
        <v>40673</v>
      </c>
      <c r="H208" s="9">
        <f t="shared" si="10"/>
        <v>49426</v>
      </c>
      <c r="I208" s="8">
        <f t="shared" si="11"/>
        <v>295685</v>
      </c>
      <c r="J208" s="45">
        <f t="shared" si="9"/>
        <v>1487657</v>
      </c>
    </row>
    <row r="209" spans="1:10">
      <c r="A209" s="56">
        <v>2004</v>
      </c>
      <c r="B209" s="9">
        <f t="shared" si="10"/>
        <v>1764213</v>
      </c>
      <c r="C209" s="9">
        <f t="shared" si="10"/>
        <v>41829</v>
      </c>
      <c r="D209" s="9">
        <f t="shared" si="8"/>
        <v>44168</v>
      </c>
      <c r="E209" s="9">
        <f t="shared" si="10"/>
        <v>52163</v>
      </c>
      <c r="F209" s="9">
        <f t="shared" si="10"/>
        <v>66929</v>
      </c>
      <c r="G209" s="9">
        <f t="shared" si="10"/>
        <v>40435</v>
      </c>
      <c r="H209" s="9">
        <f t="shared" si="10"/>
        <v>49739</v>
      </c>
      <c r="I209" s="8">
        <f t="shared" si="11"/>
        <v>295263</v>
      </c>
      <c r="J209" s="45">
        <f t="shared" si="9"/>
        <v>1468950</v>
      </c>
    </row>
    <row r="210" spans="1:10">
      <c r="A210" s="56">
        <v>2005</v>
      </c>
      <c r="B210" s="9">
        <f t="shared" si="10"/>
        <v>1741302</v>
      </c>
      <c r="C210" s="9">
        <f t="shared" si="10"/>
        <v>42092</v>
      </c>
      <c r="D210" s="9">
        <f t="shared" si="8"/>
        <v>43622</v>
      </c>
      <c r="E210" s="9">
        <f t="shared" si="10"/>
        <v>52301</v>
      </c>
      <c r="F210" s="9">
        <f t="shared" si="10"/>
        <v>66292</v>
      </c>
      <c r="G210" s="9">
        <f t="shared" si="10"/>
        <v>40094</v>
      </c>
      <c r="H210" s="9">
        <f t="shared" si="10"/>
        <v>50149</v>
      </c>
      <c r="I210" s="8">
        <f t="shared" si="11"/>
        <v>294550</v>
      </c>
      <c r="J210" s="45">
        <f t="shared" si="9"/>
        <v>1446752</v>
      </c>
    </row>
    <row r="211" spans="1:10">
      <c r="A211" s="56">
        <v>2006</v>
      </c>
      <c r="B211" s="9">
        <f t="shared" si="10"/>
        <v>1718460</v>
      </c>
      <c r="C211" s="9">
        <f t="shared" si="10"/>
        <v>42012</v>
      </c>
      <c r="D211" s="9">
        <f t="shared" si="8"/>
        <v>42986</v>
      </c>
      <c r="E211" s="9">
        <f t="shared" si="10"/>
        <v>52224</v>
      </c>
      <c r="F211" s="9">
        <f t="shared" si="10"/>
        <v>65730</v>
      </c>
      <c r="G211" s="9">
        <f t="shared" si="10"/>
        <v>39934</v>
      </c>
      <c r="H211" s="9">
        <f t="shared" si="10"/>
        <v>50654</v>
      </c>
      <c r="I211" s="8">
        <f t="shared" si="11"/>
        <v>293540</v>
      </c>
      <c r="J211" s="45">
        <f t="shared" si="9"/>
        <v>1424920</v>
      </c>
    </row>
    <row r="212" spans="1:10">
      <c r="A212" s="56">
        <v>2007</v>
      </c>
      <c r="B212" s="9">
        <f t="shared" ref="B212:H227" si="12">B86-B149</f>
        <v>1698129</v>
      </c>
      <c r="C212" s="9">
        <f t="shared" si="12"/>
        <v>41840</v>
      </c>
      <c r="D212" s="9">
        <f t="shared" si="8"/>
        <v>42330</v>
      </c>
      <c r="E212" s="9">
        <f t="shared" si="12"/>
        <v>51858</v>
      </c>
      <c r="F212" s="9">
        <f t="shared" si="12"/>
        <v>65191</v>
      </c>
      <c r="G212" s="9">
        <f t="shared" si="12"/>
        <v>39777</v>
      </c>
      <c r="H212" s="9">
        <f t="shared" si="12"/>
        <v>50553</v>
      </c>
      <c r="I212" s="8">
        <f t="shared" si="11"/>
        <v>291549</v>
      </c>
      <c r="J212" s="45">
        <f t="shared" si="9"/>
        <v>1406580</v>
      </c>
    </row>
    <row r="213" spans="1:10">
      <c r="A213" s="56">
        <v>2008</v>
      </c>
      <c r="B213" s="9">
        <f t="shared" si="12"/>
        <v>1669843</v>
      </c>
      <c r="C213" s="9">
        <f t="shared" si="12"/>
        <v>41610</v>
      </c>
      <c r="D213" s="9">
        <f t="shared" si="8"/>
        <v>41604</v>
      </c>
      <c r="E213" s="9">
        <f t="shared" si="12"/>
        <v>49693</v>
      </c>
      <c r="F213" s="9">
        <f t="shared" si="12"/>
        <v>64323</v>
      </c>
      <c r="G213" s="9">
        <f t="shared" si="12"/>
        <v>39257</v>
      </c>
      <c r="H213" s="9">
        <f t="shared" si="12"/>
        <v>48861</v>
      </c>
      <c r="I213" s="8">
        <f t="shared" si="11"/>
        <v>285348</v>
      </c>
      <c r="J213" s="45">
        <f t="shared" si="9"/>
        <v>1384495</v>
      </c>
    </row>
    <row r="214" spans="1:10">
      <c r="A214" s="56">
        <v>2009</v>
      </c>
      <c r="B214" s="9">
        <f t="shared" si="12"/>
        <v>1642906.6028360256</v>
      </c>
      <c r="C214" s="9">
        <f t="shared" si="12"/>
        <v>41292</v>
      </c>
      <c r="D214" s="9">
        <f t="shared" si="8"/>
        <v>40858</v>
      </c>
      <c r="E214" s="9">
        <f t="shared" si="12"/>
        <v>47327</v>
      </c>
      <c r="F214" s="9">
        <f t="shared" si="12"/>
        <v>63282</v>
      </c>
      <c r="G214" s="9">
        <f t="shared" si="12"/>
        <v>38714</v>
      </c>
      <c r="H214" s="9">
        <f t="shared" si="12"/>
        <v>47156</v>
      </c>
      <c r="I214" s="8">
        <f t="shared" si="11"/>
        <v>278629</v>
      </c>
      <c r="J214" s="45">
        <f t="shared" si="9"/>
        <v>1364277.6028360256</v>
      </c>
    </row>
    <row r="215" spans="1:10">
      <c r="A215" s="56">
        <v>2010</v>
      </c>
      <c r="B215" s="9">
        <f t="shared" si="12"/>
        <v>1611208.6533316863</v>
      </c>
      <c r="C215" s="9">
        <f t="shared" si="12"/>
        <v>40195.376415819504</v>
      </c>
      <c r="D215" s="9">
        <f t="shared" si="8"/>
        <v>39905.682696291486</v>
      </c>
      <c r="E215" s="9">
        <f t="shared" si="12"/>
        <v>42602.890926553242</v>
      </c>
      <c r="F215" s="9">
        <f t="shared" si="12"/>
        <v>62018.503701573762</v>
      </c>
      <c r="G215" s="9">
        <f t="shared" si="12"/>
        <v>37810.692233436559</v>
      </c>
      <c r="H215" s="9">
        <f t="shared" si="12"/>
        <v>45298.18930885318</v>
      </c>
      <c r="I215" s="8">
        <f t="shared" si="11"/>
        <v>267831.33528252773</v>
      </c>
      <c r="J215" s="45">
        <f t="shared" si="9"/>
        <v>1343377.3180491584</v>
      </c>
    </row>
    <row r="216" spans="1:10">
      <c r="A216" s="56">
        <v>2011</v>
      </c>
      <c r="B216" s="9">
        <f t="shared" si="12"/>
        <v>1597322.3140117</v>
      </c>
      <c r="C216" s="9">
        <f t="shared" si="12"/>
        <v>40330.854006517518</v>
      </c>
      <c r="D216" s="9">
        <f t="shared" si="8"/>
        <v>39501.501973773855</v>
      </c>
      <c r="E216" s="9">
        <f t="shared" si="12"/>
        <v>44714.123335666518</v>
      </c>
      <c r="F216" s="9">
        <f t="shared" si="12"/>
        <v>59887.96834187815</v>
      </c>
      <c r="G216" s="9">
        <f t="shared" si="12"/>
        <v>37615.563677149868</v>
      </c>
      <c r="H216" s="9">
        <f t="shared" si="12"/>
        <v>44719.229558430561</v>
      </c>
      <c r="I216" s="8">
        <f t="shared" si="11"/>
        <v>266769.24089341646</v>
      </c>
      <c r="J216" s="45">
        <f t="shared" si="9"/>
        <v>1330553.0731182834</v>
      </c>
    </row>
    <row r="217" spans="1:10">
      <c r="A217" s="56">
        <v>2012</v>
      </c>
      <c r="B217" s="9">
        <f t="shared" si="12"/>
        <v>1582701.1384447454</v>
      </c>
      <c r="C217" s="9">
        <f t="shared" si="12"/>
        <v>40480.359442484456</v>
      </c>
      <c r="D217" s="9">
        <f t="shared" si="8"/>
        <v>39132.642289142561</v>
      </c>
      <c r="E217" s="9">
        <f t="shared" si="12"/>
        <v>44460.618713455842</v>
      </c>
      <c r="F217" s="9">
        <f t="shared" si="12"/>
        <v>59368.673962739471</v>
      </c>
      <c r="G217" s="9">
        <f t="shared" si="12"/>
        <v>37425.749400760316</v>
      </c>
      <c r="H217" s="9">
        <f t="shared" si="12"/>
        <v>44158.828022779468</v>
      </c>
      <c r="I217" s="8">
        <f t="shared" si="11"/>
        <v>265026.87183136208</v>
      </c>
      <c r="J217" s="45">
        <f t="shared" si="9"/>
        <v>1317674.2666133833</v>
      </c>
    </row>
    <row r="218" spans="1:10">
      <c r="A218" s="56">
        <v>2013</v>
      </c>
      <c r="B218" s="9">
        <f t="shared" si="12"/>
        <v>1572249.6418906949</v>
      </c>
      <c r="C218" s="9">
        <f t="shared" si="12"/>
        <v>40742.261169516321</v>
      </c>
      <c r="D218" s="9">
        <f t="shared" si="8"/>
        <v>38947.932978933568</v>
      </c>
      <c r="E218" s="9">
        <f t="shared" si="12"/>
        <v>45166.87800184096</v>
      </c>
      <c r="F218" s="9">
        <f t="shared" si="12"/>
        <v>59527.854694210298</v>
      </c>
      <c r="G218" s="9">
        <f t="shared" si="12"/>
        <v>37306.688224064696</v>
      </c>
      <c r="H218" s="9">
        <f t="shared" si="12"/>
        <v>43806.566594687931</v>
      </c>
      <c r="I218" s="8">
        <f t="shared" si="11"/>
        <v>265498.18166325381</v>
      </c>
      <c r="J218" s="45">
        <f t="shared" si="9"/>
        <v>1306751.460227441</v>
      </c>
    </row>
    <row r="219" spans="1:10">
      <c r="A219" s="56">
        <v>2014</v>
      </c>
      <c r="B219" s="9">
        <f t="shared" si="12"/>
        <v>1561052.2508775392</v>
      </c>
      <c r="C219" s="9">
        <f t="shared" si="12"/>
        <v>40983.244975492693</v>
      </c>
      <c r="D219" s="9">
        <f t="shared" si="8"/>
        <v>38763.925192214716</v>
      </c>
      <c r="E219" s="9">
        <f t="shared" si="12"/>
        <v>45705.543002015882</v>
      </c>
      <c r="F219" s="9">
        <f t="shared" si="12"/>
        <v>59580.738189715441</v>
      </c>
      <c r="G219" s="9">
        <f t="shared" si="12"/>
        <v>37184.794232437889</v>
      </c>
      <c r="H219" s="9">
        <f t="shared" si="12"/>
        <v>43452.323045080288</v>
      </c>
      <c r="I219" s="8">
        <f t="shared" si="11"/>
        <v>265670.56863695686</v>
      </c>
      <c r="J219" s="45">
        <f t="shared" si="9"/>
        <v>1295381.6822405823</v>
      </c>
    </row>
    <row r="220" spans="1:10">
      <c r="A220" s="56">
        <v>2015</v>
      </c>
      <c r="B220" s="9">
        <f t="shared" si="12"/>
        <v>1549046.338979044</v>
      </c>
      <c r="C220" s="9">
        <f t="shared" si="12"/>
        <v>41189.637078637817</v>
      </c>
      <c r="D220" s="9">
        <f t="shared" si="8"/>
        <v>38573.97173353182</v>
      </c>
      <c r="E220" s="9">
        <f t="shared" si="12"/>
        <v>46099.543642361561</v>
      </c>
      <c r="F220" s="9">
        <f t="shared" si="12"/>
        <v>59555.107519283556</v>
      </c>
      <c r="G220" s="9">
        <f t="shared" si="12"/>
        <v>37060.390703463221</v>
      </c>
      <c r="H220" s="9">
        <f t="shared" si="12"/>
        <v>43100.119589006921</v>
      </c>
      <c r="I220" s="8">
        <f t="shared" si="11"/>
        <v>265578.77026628493</v>
      </c>
      <c r="J220" s="45">
        <f t="shared" si="9"/>
        <v>1283467.5687127591</v>
      </c>
    </row>
    <row r="221" spans="1:10">
      <c r="A221" s="56">
        <v>2016</v>
      </c>
      <c r="B221" s="9">
        <f t="shared" si="12"/>
        <v>1536233.1507828967</v>
      </c>
      <c r="C221" s="9">
        <f t="shared" si="12"/>
        <v>41346.933982880772</v>
      </c>
      <c r="D221" s="9">
        <f t="shared" si="8"/>
        <v>38381.363598103118</v>
      </c>
      <c r="E221" s="9">
        <f t="shared" si="12"/>
        <v>46375.749679053857</v>
      </c>
      <c r="F221" s="9">
        <f t="shared" si="12"/>
        <v>59466.444376526808</v>
      </c>
      <c r="G221" s="9">
        <f t="shared" si="12"/>
        <v>36930.851070907338</v>
      </c>
      <c r="H221" s="9">
        <f t="shared" si="12"/>
        <v>42754.275648027018</v>
      </c>
      <c r="I221" s="8">
        <f t="shared" si="11"/>
        <v>265255.61835549888</v>
      </c>
      <c r="J221" s="45">
        <f t="shared" si="9"/>
        <v>1270977.5324273978</v>
      </c>
    </row>
    <row r="222" spans="1:10">
      <c r="A222" s="56">
        <v>2017</v>
      </c>
      <c r="B222" s="9">
        <f t="shared" si="12"/>
        <v>1522642.6268241298</v>
      </c>
      <c r="C222" s="9">
        <f t="shared" si="12"/>
        <v>41447.339388766486</v>
      </c>
      <c r="D222" s="9">
        <f t="shared" si="8"/>
        <v>38180.979128070037</v>
      </c>
      <c r="E222" s="9">
        <f t="shared" si="12"/>
        <v>46552.443904502405</v>
      </c>
      <c r="F222" s="9">
        <f t="shared" si="12"/>
        <v>59322.13172341889</v>
      </c>
      <c r="G222" s="9">
        <f t="shared" si="12"/>
        <v>36790.795947789396</v>
      </c>
      <c r="H222" s="9">
        <f t="shared" si="12"/>
        <v>42406.058375604283</v>
      </c>
      <c r="I222" s="8">
        <f t="shared" si="11"/>
        <v>264699.74846815149</v>
      </c>
      <c r="J222" s="45">
        <f t="shared" si="9"/>
        <v>1257942.8783559783</v>
      </c>
    </row>
    <row r="223" spans="1:10">
      <c r="A223" s="56">
        <v>2018</v>
      </c>
      <c r="B223" s="9">
        <f t="shared" si="12"/>
        <v>1505753.6133606299</v>
      </c>
      <c r="C223" s="9">
        <f t="shared" si="12"/>
        <v>41393.774337672941</v>
      </c>
      <c r="D223" s="9">
        <f t="shared" si="8"/>
        <v>37862.061477222182</v>
      </c>
      <c r="E223" s="9">
        <f t="shared" si="12"/>
        <v>46264.546924150491</v>
      </c>
      <c r="F223" s="9">
        <f t="shared" si="12"/>
        <v>58867.896978045319</v>
      </c>
      <c r="G223" s="9">
        <f t="shared" si="12"/>
        <v>36579.549046882181</v>
      </c>
      <c r="H223" s="9">
        <f t="shared" si="12"/>
        <v>41935.3217553984</v>
      </c>
      <c r="I223" s="8">
        <f t="shared" si="11"/>
        <v>262903.15051937156</v>
      </c>
      <c r="J223" s="45">
        <f t="shared" si="9"/>
        <v>1242850.4628412584</v>
      </c>
    </row>
    <row r="224" spans="1:10">
      <c r="A224" s="56">
        <v>2019</v>
      </c>
      <c r="B224" s="9">
        <f t="shared" si="12"/>
        <v>1488065.6952841473</v>
      </c>
      <c r="C224" s="9">
        <f t="shared" si="12"/>
        <v>41279.059333604491</v>
      </c>
      <c r="D224" s="9">
        <f t="shared" si="8"/>
        <v>37521.370825245256</v>
      </c>
      <c r="E224" s="9">
        <f t="shared" si="12"/>
        <v>45963.004878301959</v>
      </c>
      <c r="F224" s="9">
        <f t="shared" si="12"/>
        <v>58411.000866578848</v>
      </c>
      <c r="G224" s="9">
        <f t="shared" si="12"/>
        <v>36351.1428165412</v>
      </c>
      <c r="H224" s="9">
        <f t="shared" si="12"/>
        <v>41466.36854687232</v>
      </c>
      <c r="I224" s="8">
        <f t="shared" si="11"/>
        <v>260991.94726714407</v>
      </c>
      <c r="J224" s="45">
        <f t="shared" si="9"/>
        <v>1227073.7480170033</v>
      </c>
    </row>
    <row r="225" spans="1:10">
      <c r="A225" s="56">
        <v>2020</v>
      </c>
      <c r="B225" s="9">
        <f t="shared" si="12"/>
        <v>1469494.9400770161</v>
      </c>
      <c r="C225" s="9">
        <f t="shared" si="12"/>
        <v>41097.272866631982</v>
      </c>
      <c r="D225" s="9">
        <f t="shared" si="8"/>
        <v>37154.168848391782</v>
      </c>
      <c r="E225" s="9">
        <f t="shared" si="12"/>
        <v>45641.587893503587</v>
      </c>
      <c r="F225" s="9">
        <f t="shared" si="12"/>
        <v>57945.408431035568</v>
      </c>
      <c r="G225" s="9">
        <f t="shared" si="12"/>
        <v>36103.344031249333</v>
      </c>
      <c r="H225" s="9">
        <f t="shared" si="12"/>
        <v>40998.498352240291</v>
      </c>
      <c r="I225" s="8">
        <f t="shared" si="11"/>
        <v>258940.28042305255</v>
      </c>
      <c r="J225" s="45">
        <f t="shared" si="9"/>
        <v>1210554.6596539635</v>
      </c>
    </row>
    <row r="226" spans="1:10">
      <c r="A226" s="56">
        <v>2021</v>
      </c>
      <c r="B226" s="9">
        <f t="shared" si="12"/>
        <v>1450149.405179963</v>
      </c>
      <c r="C226" s="9">
        <f t="shared" si="12"/>
        <v>40848.305395479503</v>
      </c>
      <c r="D226" s="9">
        <f t="shared" si="8"/>
        <v>36762.72840232114</v>
      </c>
      <c r="E226" s="9">
        <f t="shared" si="12"/>
        <v>45303.137768095243</v>
      </c>
      <c r="F226" s="9">
        <f t="shared" si="12"/>
        <v>57465.867657292765</v>
      </c>
      <c r="G226" s="9">
        <f t="shared" si="12"/>
        <v>35838.064846225025</v>
      </c>
      <c r="H226" s="9">
        <f t="shared" si="12"/>
        <v>40538.337202162584</v>
      </c>
      <c r="I226" s="8">
        <f t="shared" si="11"/>
        <v>256756.44127157627</v>
      </c>
      <c r="J226" s="45">
        <f t="shared" si="9"/>
        <v>1193392.9639083866</v>
      </c>
    </row>
    <row r="227" spans="1:10">
      <c r="A227" s="56">
        <v>2022</v>
      </c>
      <c r="B227" s="9">
        <f t="shared" si="12"/>
        <v>1430174.3736210759</v>
      </c>
      <c r="C227" s="9">
        <f t="shared" si="12"/>
        <v>40533.430814722247</v>
      </c>
      <c r="D227" s="9">
        <f t="shared" si="8"/>
        <v>36343.01568527364</v>
      </c>
      <c r="E227" s="9">
        <f t="shared" si="12"/>
        <v>44943.0786461518</v>
      </c>
      <c r="F227" s="9">
        <f t="shared" si="12"/>
        <v>56966.860788625461</v>
      </c>
      <c r="G227" s="9">
        <f t="shared" si="12"/>
        <v>35555.161614141165</v>
      </c>
      <c r="H227" s="9">
        <f t="shared" si="12"/>
        <v>40077.98219635601</v>
      </c>
      <c r="I227" s="8">
        <f t="shared" si="11"/>
        <v>254419.52974527032</v>
      </c>
      <c r="J227" s="45">
        <f t="shared" si="9"/>
        <v>1175754.8438758056</v>
      </c>
    </row>
    <row r="228" spans="1:10">
      <c r="A228" s="56">
        <v>2023</v>
      </c>
      <c r="B228" s="9">
        <f t="shared" ref="B228:H243" si="13">B102-B165</f>
        <v>1409480.8255869863</v>
      </c>
      <c r="C228" s="9">
        <f t="shared" si="13"/>
        <v>40156.805995874696</v>
      </c>
      <c r="D228" s="9">
        <f t="shared" si="8"/>
        <v>35889.15030028527</v>
      </c>
      <c r="E228" s="9">
        <f t="shared" si="13"/>
        <v>44550.045138716159</v>
      </c>
      <c r="F228" s="9">
        <f t="shared" si="13"/>
        <v>56440.135502569887</v>
      </c>
      <c r="G228" s="9">
        <f t="shared" si="13"/>
        <v>35248.077830627983</v>
      </c>
      <c r="H228" s="9">
        <f t="shared" si="13"/>
        <v>39585.083928279186</v>
      </c>
      <c r="I228" s="8">
        <f t="shared" si="11"/>
        <v>251869.29869635316</v>
      </c>
      <c r="J228" s="45">
        <f t="shared" si="9"/>
        <v>1157611.5268906332</v>
      </c>
    </row>
    <row r="229" spans="1:10">
      <c r="A229" s="56">
        <v>2024</v>
      </c>
      <c r="B229" s="9">
        <f t="shared" si="13"/>
        <v>1387894.5462671877</v>
      </c>
      <c r="C229" s="9">
        <f t="shared" si="13"/>
        <v>39722.171287222351</v>
      </c>
      <c r="D229" s="9">
        <f t="shared" si="8"/>
        <v>35396.542323144182</v>
      </c>
      <c r="E229" s="9">
        <f t="shared" si="13"/>
        <v>44109.328938252176</v>
      </c>
      <c r="F229" s="9">
        <f t="shared" si="13"/>
        <v>55869.133037708525</v>
      </c>
      <c r="G229" s="9">
        <f t="shared" si="13"/>
        <v>34902.335113523855</v>
      </c>
      <c r="H229" s="9">
        <f t="shared" si="13"/>
        <v>39043.306603418423</v>
      </c>
      <c r="I229" s="8">
        <f t="shared" si="11"/>
        <v>249042.81730326952</v>
      </c>
      <c r="J229" s="45">
        <f t="shared" si="9"/>
        <v>1138851.7289639181</v>
      </c>
    </row>
    <row r="230" spans="1:10">
      <c r="A230" s="56">
        <v>2025</v>
      </c>
      <c r="B230" s="9">
        <f t="shared" si="13"/>
        <v>1365270.9418766922</v>
      </c>
      <c r="C230" s="9">
        <f t="shared" si="13"/>
        <v>39215.970554509804</v>
      </c>
      <c r="D230" s="9">
        <f t="shared" si="8"/>
        <v>34862.847828311853</v>
      </c>
      <c r="E230" s="9">
        <f t="shared" si="13"/>
        <v>43598.4647516517</v>
      </c>
      <c r="F230" s="9">
        <f t="shared" si="13"/>
        <v>55246.24782548254</v>
      </c>
      <c r="G230" s="9">
        <f t="shared" si="13"/>
        <v>34509.100172089769</v>
      </c>
      <c r="H230" s="9">
        <f t="shared" si="13"/>
        <v>38455.109700840701</v>
      </c>
      <c r="I230" s="8">
        <f t="shared" si="11"/>
        <v>245887.74083288634</v>
      </c>
      <c r="J230" s="45">
        <f t="shared" si="9"/>
        <v>1119383.2010438058</v>
      </c>
    </row>
    <row r="231" spans="1:10">
      <c r="A231" s="56">
        <v>2026</v>
      </c>
      <c r="B231" s="9">
        <f t="shared" si="13"/>
        <v>1341778.1085743494</v>
      </c>
      <c r="C231" s="9">
        <f t="shared" si="13"/>
        <v>38648.127193664186</v>
      </c>
      <c r="D231" s="9">
        <f t="shared" si="8"/>
        <v>34291.766960164576</v>
      </c>
      <c r="E231" s="9">
        <f t="shared" si="13"/>
        <v>43026.202996350854</v>
      </c>
      <c r="F231" s="9">
        <f t="shared" si="13"/>
        <v>54573.616122963082</v>
      </c>
      <c r="G231" s="9">
        <f t="shared" si="13"/>
        <v>34074.059746787818</v>
      </c>
      <c r="H231" s="9">
        <f t="shared" si="13"/>
        <v>37838.650807927486</v>
      </c>
      <c r="I231" s="8">
        <f t="shared" si="11"/>
        <v>242452.423827858</v>
      </c>
      <c r="J231" s="45">
        <f t="shared" si="9"/>
        <v>1099325.6847464915</v>
      </c>
    </row>
    <row r="232" spans="1:10">
      <c r="A232" s="56">
        <v>2027</v>
      </c>
      <c r="B232" s="9">
        <f t="shared" si="13"/>
        <v>1317768.9327322175</v>
      </c>
      <c r="C232" s="9">
        <f t="shared" si="13"/>
        <v>38044.171731832677</v>
      </c>
      <c r="D232" s="9">
        <f t="shared" si="8"/>
        <v>33692.342310249041</v>
      </c>
      <c r="E232" s="9">
        <f t="shared" si="13"/>
        <v>42427.779019171488</v>
      </c>
      <c r="F232" s="9">
        <f t="shared" si="13"/>
        <v>53855.726473051574</v>
      </c>
      <c r="G232" s="9">
        <f t="shared" si="13"/>
        <v>33614.772878937918</v>
      </c>
      <c r="H232" s="9">
        <f t="shared" si="13"/>
        <v>37201.748222336551</v>
      </c>
      <c r="I232" s="8">
        <f t="shared" si="11"/>
        <v>238836.54063557927</v>
      </c>
      <c r="J232" s="45">
        <f t="shared" si="9"/>
        <v>1078932.3920966382</v>
      </c>
    </row>
    <row r="233" spans="1:10">
      <c r="A233" s="56">
        <v>2028</v>
      </c>
      <c r="B233" s="9">
        <f t="shared" si="13"/>
        <v>1293237.2600736502</v>
      </c>
      <c r="C233" s="9">
        <f t="shared" si="13"/>
        <v>37404.308858860219</v>
      </c>
      <c r="D233" s="9">
        <f t="shared" si="8"/>
        <v>33067.702634830093</v>
      </c>
      <c r="E233" s="9">
        <f t="shared" si="13"/>
        <v>41796.879147115033</v>
      </c>
      <c r="F233" s="9">
        <f t="shared" si="13"/>
        <v>53091.307131040434</v>
      </c>
      <c r="G233" s="9">
        <f t="shared" si="13"/>
        <v>33128.154824544865</v>
      </c>
      <c r="H233" s="9">
        <f t="shared" si="13"/>
        <v>36521.71123587538</v>
      </c>
      <c r="I233" s="8">
        <f t="shared" si="11"/>
        <v>235010.06383226602</v>
      </c>
      <c r="J233" s="45">
        <f t="shared" si="9"/>
        <v>1058227.1962413841</v>
      </c>
    </row>
    <row r="234" spans="1:10">
      <c r="A234" s="56">
        <v>2029</v>
      </c>
      <c r="B234" s="9">
        <f t="shared" si="13"/>
        <v>1268166.899999734</v>
      </c>
      <c r="C234" s="9">
        <f t="shared" si="13"/>
        <v>36734.085619053913</v>
      </c>
      <c r="D234" s="9">
        <f t="shared" si="8"/>
        <v>32420.340276752286</v>
      </c>
      <c r="E234" s="9">
        <f t="shared" si="13"/>
        <v>41128.849458541372</v>
      </c>
      <c r="F234" s="9">
        <f t="shared" si="13"/>
        <v>52274.072219413312</v>
      </c>
      <c r="G234" s="9">
        <f t="shared" si="13"/>
        <v>32613.401331441841</v>
      </c>
      <c r="H234" s="9">
        <f t="shared" si="13"/>
        <v>35787.819095218925</v>
      </c>
      <c r="I234" s="8">
        <f t="shared" si="11"/>
        <v>230958.56800042166</v>
      </c>
      <c r="J234" s="45">
        <f t="shared" si="9"/>
        <v>1037208.3319993124</v>
      </c>
    </row>
    <row r="235" spans="1:10">
      <c r="A235" s="56">
        <v>2030</v>
      </c>
      <c r="B235" s="9">
        <f t="shared" si="13"/>
        <v>1242512.9490210274</v>
      </c>
      <c r="C235" s="9">
        <f t="shared" si="13"/>
        <v>36024.807852595506</v>
      </c>
      <c r="D235" s="9">
        <f t="shared" si="8"/>
        <v>31753.636699296127</v>
      </c>
      <c r="E235" s="9">
        <f t="shared" si="13"/>
        <v>40413.166763616711</v>
      </c>
      <c r="F235" s="9">
        <f t="shared" si="13"/>
        <v>51400.567444156855</v>
      </c>
      <c r="G235" s="9">
        <f t="shared" si="13"/>
        <v>32068.840337091802</v>
      </c>
      <c r="H235" s="9">
        <f t="shared" si="13"/>
        <v>34999.485909895629</v>
      </c>
      <c r="I235" s="8">
        <f t="shared" si="11"/>
        <v>226660.50500665262</v>
      </c>
      <c r="J235" s="45">
        <f t="shared" si="9"/>
        <v>1015852.4440143749</v>
      </c>
    </row>
    <row r="236" spans="1:10">
      <c r="A236" s="56">
        <v>2031</v>
      </c>
      <c r="B236" s="9">
        <f t="shared" si="13"/>
        <v>1219479.6442966606</v>
      </c>
      <c r="C236" s="9"/>
      <c r="D236" s="9"/>
      <c r="E236" s="9"/>
      <c r="F236" s="9"/>
      <c r="G236" s="9"/>
      <c r="H236" s="9"/>
      <c r="I236" s="9"/>
      <c r="J236" s="9"/>
    </row>
    <row r="237" spans="1:10">
      <c r="A237" s="56">
        <v>2032</v>
      </c>
      <c r="B237" s="9">
        <f t="shared" si="13"/>
        <v>1195940.6751267733</v>
      </c>
      <c r="C237" s="9"/>
      <c r="D237" s="9"/>
      <c r="E237" s="9"/>
      <c r="F237" s="9"/>
      <c r="G237" s="9"/>
      <c r="H237" s="9"/>
      <c r="I237" s="9"/>
      <c r="J237" s="9"/>
    </row>
    <row r="238" spans="1:10">
      <c r="A238" s="56">
        <v>2033</v>
      </c>
      <c r="B238" s="9">
        <f t="shared" si="13"/>
        <v>1171985.7711317767</v>
      </c>
      <c r="C238" s="9"/>
      <c r="D238" s="9"/>
      <c r="E238" s="9"/>
      <c r="F238" s="9"/>
      <c r="G238" s="9"/>
      <c r="H238" s="9"/>
      <c r="I238" s="9"/>
      <c r="J238" s="9"/>
    </row>
    <row r="239" spans="1:10">
      <c r="A239" s="56">
        <v>2034</v>
      </c>
      <c r="B239" s="9">
        <f t="shared" si="13"/>
        <v>1147699.6318631703</v>
      </c>
      <c r="C239" s="9"/>
      <c r="D239" s="9"/>
      <c r="E239" s="9"/>
      <c r="F239" s="9"/>
      <c r="G239" s="9"/>
      <c r="H239" s="9"/>
      <c r="I239" s="9"/>
      <c r="J239" s="9"/>
    </row>
    <row r="240" spans="1:10">
      <c r="A240" s="56">
        <v>2035</v>
      </c>
      <c r="B240" s="9">
        <f t="shared" si="13"/>
        <v>1123202.2439760501</v>
      </c>
      <c r="C240" s="9"/>
      <c r="D240" s="9"/>
      <c r="E240" s="9"/>
      <c r="F240" s="9"/>
      <c r="G240" s="9"/>
      <c r="H240" s="9"/>
      <c r="I240" s="9"/>
      <c r="J240" s="9"/>
    </row>
    <row r="241" spans="1:10">
      <c r="A241" s="56">
        <v>2036</v>
      </c>
      <c r="B241" s="9">
        <f t="shared" si="13"/>
        <v>1098557.5668647029</v>
      </c>
      <c r="C241" s="9"/>
      <c r="D241" s="9"/>
      <c r="E241" s="9"/>
      <c r="F241" s="9"/>
      <c r="G241" s="9"/>
      <c r="H241" s="9"/>
      <c r="I241" s="9"/>
      <c r="J241" s="9"/>
    </row>
    <row r="242" spans="1:10">
      <c r="A242" s="56">
        <v>2037</v>
      </c>
      <c r="B242" s="9">
        <f t="shared" si="13"/>
        <v>1073743.9190294784</v>
      </c>
      <c r="C242" s="9"/>
      <c r="D242" s="9"/>
      <c r="E242" s="9"/>
      <c r="F242" s="9"/>
      <c r="G242" s="9"/>
      <c r="H242" s="9"/>
      <c r="I242" s="9"/>
      <c r="J242" s="9"/>
    </row>
    <row r="243" spans="1:10">
      <c r="A243" s="56">
        <v>2038</v>
      </c>
      <c r="B243" s="9">
        <f t="shared" si="13"/>
        <v>1048811.4221796338</v>
      </c>
      <c r="C243" s="9"/>
      <c r="D243" s="9"/>
      <c r="E243" s="9"/>
      <c r="F243" s="9"/>
      <c r="G243" s="9"/>
      <c r="H243" s="9"/>
      <c r="I243" s="9"/>
      <c r="J243" s="9"/>
    </row>
    <row r="244" spans="1:10">
      <c r="A244" s="56">
        <v>2039</v>
      </c>
      <c r="B244" s="9">
        <f t="shared" ref="B244:B255" si="14">B118-B181</f>
        <v>1023840.2228770149</v>
      </c>
      <c r="C244" s="9"/>
      <c r="D244" s="9"/>
      <c r="E244" s="9"/>
      <c r="F244" s="9"/>
      <c r="G244" s="9"/>
      <c r="H244" s="9"/>
      <c r="I244" s="9"/>
      <c r="J244" s="9"/>
    </row>
    <row r="245" spans="1:10">
      <c r="A245" s="56">
        <v>2040</v>
      </c>
      <c r="B245" s="9">
        <f t="shared" si="14"/>
        <v>998948.28632606752</v>
      </c>
      <c r="C245" s="9"/>
      <c r="D245" s="9"/>
      <c r="E245" s="9"/>
      <c r="F245" s="9"/>
      <c r="G245" s="9"/>
      <c r="H245" s="9"/>
      <c r="I245" s="9"/>
      <c r="J245" s="9"/>
    </row>
    <row r="246" spans="1:10">
      <c r="A246" s="56">
        <v>2041</v>
      </c>
      <c r="B246" s="9">
        <f t="shared" si="14"/>
        <v>974133.49417469604</v>
      </c>
      <c r="C246" s="9"/>
      <c r="D246" s="9"/>
      <c r="E246" s="9"/>
      <c r="F246" s="9"/>
      <c r="G246" s="9"/>
      <c r="H246" s="9"/>
      <c r="I246" s="9"/>
      <c r="J246" s="9"/>
    </row>
    <row r="247" spans="1:10">
      <c r="A247" s="56">
        <v>2042</v>
      </c>
      <c r="B247" s="9">
        <f t="shared" si="14"/>
        <v>949282.30233875103</v>
      </c>
      <c r="C247" s="9"/>
      <c r="D247" s="9"/>
      <c r="E247" s="9"/>
      <c r="F247" s="9"/>
      <c r="G247" s="9"/>
      <c r="H247" s="9"/>
      <c r="I247" s="9"/>
      <c r="J247" s="9"/>
    </row>
    <row r="248" spans="1:10">
      <c r="A248" s="56">
        <v>2043</v>
      </c>
      <c r="B248" s="9">
        <f t="shared" si="14"/>
        <v>924435.14216468716</v>
      </c>
      <c r="C248" s="9"/>
      <c r="D248" s="9"/>
      <c r="E248" s="9"/>
      <c r="F248" s="9"/>
      <c r="G248" s="9"/>
      <c r="H248" s="9"/>
      <c r="I248" s="9"/>
      <c r="J248" s="9"/>
    </row>
    <row r="249" spans="1:10">
      <c r="A249" s="56">
        <v>2044</v>
      </c>
      <c r="B249" s="9">
        <f t="shared" si="14"/>
        <v>899661.97611094359</v>
      </c>
      <c r="C249" s="9"/>
      <c r="D249" s="9"/>
      <c r="E249" s="9"/>
      <c r="F249" s="9"/>
      <c r="G249" s="9"/>
      <c r="H249" s="9"/>
      <c r="I249" s="9"/>
      <c r="J249" s="9"/>
    </row>
    <row r="250" spans="1:10">
      <c r="A250" s="56">
        <v>2045</v>
      </c>
      <c r="B250" s="9">
        <f t="shared" si="14"/>
        <v>875087.50611421885</v>
      </c>
      <c r="C250" s="9"/>
      <c r="D250" s="9"/>
      <c r="E250" s="9"/>
      <c r="F250" s="9"/>
      <c r="G250" s="9"/>
      <c r="H250" s="9"/>
      <c r="I250" s="9"/>
      <c r="J250" s="9"/>
    </row>
    <row r="251" spans="1:10">
      <c r="A251" s="56">
        <v>2046</v>
      </c>
      <c r="B251" s="9">
        <f t="shared" si="14"/>
        <v>850741.00358251343</v>
      </c>
      <c r="C251" s="9"/>
      <c r="D251" s="9"/>
      <c r="E251" s="9"/>
      <c r="F251" s="9"/>
      <c r="G251" s="9"/>
      <c r="H251" s="9"/>
      <c r="I251" s="9"/>
      <c r="J251" s="9"/>
    </row>
    <row r="252" spans="1:10">
      <c r="A252" s="56">
        <v>2047</v>
      </c>
      <c r="B252" s="9">
        <f t="shared" si="14"/>
        <v>826559.20737557579</v>
      </c>
      <c r="C252" s="9"/>
      <c r="D252" s="9"/>
      <c r="E252" s="9"/>
      <c r="F252" s="9"/>
      <c r="G252" s="9"/>
      <c r="H252" s="9"/>
      <c r="I252" s="9"/>
      <c r="J252" s="9"/>
    </row>
    <row r="253" spans="1:10">
      <c r="A253" s="56">
        <v>2048</v>
      </c>
      <c r="B253" s="9">
        <f t="shared" si="14"/>
        <v>802591.51495586149</v>
      </c>
      <c r="C253" s="9"/>
      <c r="D253" s="9"/>
      <c r="E253" s="9"/>
      <c r="F253" s="9"/>
      <c r="G253" s="9"/>
      <c r="H253" s="9"/>
      <c r="I253" s="9"/>
      <c r="J253" s="9"/>
    </row>
    <row r="254" spans="1:10">
      <c r="A254" s="56">
        <v>2049</v>
      </c>
      <c r="B254" s="9">
        <f t="shared" si="14"/>
        <v>778889.79647660698</v>
      </c>
      <c r="C254" s="9"/>
      <c r="D254" s="9"/>
      <c r="E254" s="9"/>
      <c r="F254" s="9"/>
      <c r="G254" s="9"/>
      <c r="H254" s="9"/>
      <c r="I254" s="9"/>
      <c r="J254" s="9"/>
    </row>
    <row r="255" spans="1:10">
      <c r="A255" s="56">
        <v>2050</v>
      </c>
      <c r="B255" s="9">
        <f t="shared" si="14"/>
        <v>755560.02212071838</v>
      </c>
      <c r="C255" s="9"/>
      <c r="D255" s="9"/>
      <c r="E255" s="9"/>
      <c r="F255" s="9"/>
      <c r="G255" s="9"/>
      <c r="H255" s="9"/>
      <c r="I255" s="9"/>
      <c r="J255" s="9"/>
    </row>
    <row r="256" spans="1:10">
      <c r="B256" s="9"/>
      <c r="C256" s="9"/>
      <c r="D256" s="9"/>
      <c r="E256" s="9"/>
      <c r="F256" s="9"/>
      <c r="G256" s="9"/>
      <c r="H256" s="9"/>
      <c r="I256" s="9"/>
      <c r="J256" s="9"/>
    </row>
    <row r="257" spans="1:10">
      <c r="A257" s="36" t="s">
        <v>499</v>
      </c>
      <c r="B257" s="9"/>
      <c r="C257" s="9"/>
      <c r="D257" s="9"/>
      <c r="E257" s="9"/>
      <c r="F257" s="9"/>
      <c r="G257" s="9"/>
      <c r="H257" s="9"/>
      <c r="I257" s="9"/>
      <c r="J257" s="9"/>
    </row>
    <row r="258" spans="1:10">
      <c r="A258" s="56">
        <v>1990</v>
      </c>
      <c r="B258" s="9">
        <v>48362</v>
      </c>
      <c r="C258" s="9">
        <v>5481</v>
      </c>
      <c r="D258" s="9">
        <v>1122</v>
      </c>
      <c r="E258" s="9">
        <v>3606</v>
      </c>
      <c r="F258" s="9">
        <v>1913</v>
      </c>
      <c r="G258" s="9">
        <v>1497</v>
      </c>
      <c r="H258" s="9">
        <v>2495</v>
      </c>
      <c r="I258" s="8">
        <f>SUM(C258:H258)</f>
        <v>16114</v>
      </c>
      <c r="J258" s="45">
        <f t="shared" ref="J258:J298" si="15">B258-I258</f>
        <v>32248</v>
      </c>
    </row>
    <row r="259" spans="1:10">
      <c r="A259" s="56">
        <v>1991</v>
      </c>
      <c r="B259" s="9">
        <v>49970</v>
      </c>
      <c r="C259" s="9">
        <v>5567</v>
      </c>
      <c r="D259" s="9">
        <v>1157</v>
      </c>
      <c r="E259" s="9">
        <v>3774</v>
      </c>
      <c r="F259" s="9">
        <v>1938</v>
      </c>
      <c r="G259" s="9">
        <v>1548</v>
      </c>
      <c r="H259" s="9">
        <v>2600</v>
      </c>
      <c r="I259" s="8">
        <f t="shared" ref="I259:I298" si="16">SUM(C259:H259)</f>
        <v>16584</v>
      </c>
      <c r="J259" s="45">
        <f t="shared" si="15"/>
        <v>33386</v>
      </c>
    </row>
    <row r="260" spans="1:10">
      <c r="A260" s="56">
        <v>1992</v>
      </c>
      <c r="B260" s="9">
        <v>53450</v>
      </c>
      <c r="C260" s="9">
        <v>5846</v>
      </c>
      <c r="D260" s="9">
        <v>1225</v>
      </c>
      <c r="E260" s="9">
        <v>4075</v>
      </c>
      <c r="F260" s="9">
        <v>2046</v>
      </c>
      <c r="G260" s="9">
        <v>1651</v>
      </c>
      <c r="H260" s="9">
        <v>2815</v>
      </c>
      <c r="I260" s="8">
        <f t="shared" si="16"/>
        <v>17658</v>
      </c>
      <c r="J260" s="45">
        <f t="shared" si="15"/>
        <v>35792</v>
      </c>
    </row>
    <row r="261" spans="1:10">
      <c r="A261" s="56">
        <v>1993</v>
      </c>
      <c r="B261" s="9">
        <v>58893</v>
      </c>
      <c r="C261" s="9">
        <v>6323</v>
      </c>
      <c r="D261" s="9">
        <v>1339</v>
      </c>
      <c r="E261" s="9">
        <v>4519</v>
      </c>
      <c r="F261" s="9">
        <v>2221</v>
      </c>
      <c r="G261" s="9">
        <v>1823</v>
      </c>
      <c r="H261" s="9">
        <v>3103</v>
      </c>
      <c r="I261" s="8">
        <f t="shared" si="16"/>
        <v>19328</v>
      </c>
      <c r="J261" s="45">
        <f t="shared" si="15"/>
        <v>39565</v>
      </c>
    </row>
    <row r="262" spans="1:10">
      <c r="A262" s="56">
        <v>1994</v>
      </c>
      <c r="B262" s="9">
        <v>66251</v>
      </c>
      <c r="C262" s="9">
        <v>6982</v>
      </c>
      <c r="D262" s="9">
        <v>1504</v>
      </c>
      <c r="E262" s="9">
        <v>5099</v>
      </c>
      <c r="F262" s="9">
        <v>2458</v>
      </c>
      <c r="G262" s="9">
        <v>2047</v>
      </c>
      <c r="H262" s="9">
        <v>3497</v>
      </c>
      <c r="I262" s="8">
        <f t="shared" si="16"/>
        <v>21587</v>
      </c>
      <c r="J262" s="45">
        <f t="shared" si="15"/>
        <v>44664</v>
      </c>
    </row>
    <row r="263" spans="1:10">
      <c r="A263" s="56">
        <v>1995</v>
      </c>
      <c r="B263" s="9">
        <v>72328</v>
      </c>
      <c r="C263" s="9">
        <v>7474</v>
      </c>
      <c r="D263" s="9">
        <v>1623</v>
      </c>
      <c r="E263" s="9">
        <v>5597</v>
      </c>
      <c r="F263" s="9">
        <v>2639</v>
      </c>
      <c r="G263" s="9">
        <v>2238</v>
      </c>
      <c r="H263" s="9">
        <v>3825</v>
      </c>
      <c r="I263" s="8">
        <f t="shared" si="16"/>
        <v>23396</v>
      </c>
      <c r="J263" s="45">
        <f t="shared" si="15"/>
        <v>48932</v>
      </c>
    </row>
    <row r="264" spans="1:10">
      <c r="A264" s="56">
        <v>1996</v>
      </c>
      <c r="B264" s="9">
        <v>77133</v>
      </c>
      <c r="C264" s="9">
        <v>7804</v>
      </c>
      <c r="D264" s="9">
        <v>1714</v>
      </c>
      <c r="E264" s="9">
        <v>6015</v>
      </c>
      <c r="F264" s="9">
        <v>2773</v>
      </c>
      <c r="G264" s="9">
        <v>2383</v>
      </c>
      <c r="H264" s="9">
        <v>4092</v>
      </c>
      <c r="I264" s="8">
        <f t="shared" si="16"/>
        <v>24781</v>
      </c>
      <c r="J264" s="45">
        <f t="shared" si="15"/>
        <v>52352</v>
      </c>
    </row>
    <row r="265" spans="1:10">
      <c r="A265" s="56">
        <v>1997</v>
      </c>
      <c r="B265" s="9">
        <v>83893</v>
      </c>
      <c r="C265" s="9">
        <v>8313</v>
      </c>
      <c r="D265" s="9">
        <v>1842</v>
      </c>
      <c r="E265" s="9">
        <v>6565</v>
      </c>
      <c r="F265" s="9">
        <v>2963</v>
      </c>
      <c r="G265" s="9">
        <v>2584</v>
      </c>
      <c r="H265" s="9">
        <v>4464</v>
      </c>
      <c r="I265" s="8">
        <f t="shared" si="16"/>
        <v>26731</v>
      </c>
      <c r="J265" s="45">
        <f t="shared" si="15"/>
        <v>57162</v>
      </c>
    </row>
    <row r="266" spans="1:10">
      <c r="A266" s="56">
        <v>1998</v>
      </c>
      <c r="B266" s="9">
        <v>92542</v>
      </c>
      <c r="C266" s="9">
        <v>8979</v>
      </c>
      <c r="D266" s="9">
        <v>2015</v>
      </c>
      <c r="E266" s="9">
        <v>7263</v>
      </c>
      <c r="F266" s="9">
        <v>3209</v>
      </c>
      <c r="G266" s="9">
        <v>2850</v>
      </c>
      <c r="H266" s="9">
        <v>4930</v>
      </c>
      <c r="I266" s="8">
        <f t="shared" si="16"/>
        <v>29246</v>
      </c>
      <c r="J266" s="45">
        <f t="shared" si="15"/>
        <v>63296</v>
      </c>
    </row>
    <row r="267" spans="1:10">
      <c r="A267" s="56">
        <v>1999</v>
      </c>
      <c r="B267" s="9">
        <v>103169</v>
      </c>
      <c r="C267" s="9">
        <v>9793</v>
      </c>
      <c r="D267" s="9">
        <v>2222</v>
      </c>
      <c r="E267" s="9">
        <v>8111</v>
      </c>
      <c r="F267" s="9">
        <v>3513</v>
      </c>
      <c r="G267" s="9">
        <v>3168</v>
      </c>
      <c r="H267" s="9">
        <v>5500</v>
      </c>
      <c r="I267" s="8">
        <f t="shared" si="16"/>
        <v>32307</v>
      </c>
      <c r="J267" s="45">
        <f t="shared" si="15"/>
        <v>70862</v>
      </c>
    </row>
    <row r="268" spans="1:10">
      <c r="A268" s="56">
        <v>2000</v>
      </c>
      <c r="B268" s="9">
        <v>113792</v>
      </c>
      <c r="C268" s="9">
        <v>10577</v>
      </c>
      <c r="D268" s="9">
        <v>2426</v>
      </c>
      <c r="E268" s="9">
        <v>8981</v>
      </c>
      <c r="F268" s="9">
        <v>3807</v>
      </c>
      <c r="G268" s="9">
        <v>3478</v>
      </c>
      <c r="H268" s="9">
        <v>6062</v>
      </c>
      <c r="I268" s="8">
        <f t="shared" si="16"/>
        <v>35331</v>
      </c>
      <c r="J268" s="45">
        <f t="shared" si="15"/>
        <v>78461</v>
      </c>
    </row>
    <row r="269" spans="1:10">
      <c r="A269" s="56">
        <v>2001</v>
      </c>
      <c r="B269" s="9">
        <v>123108</v>
      </c>
      <c r="C269" s="9">
        <v>11258</v>
      </c>
      <c r="D269" s="9">
        <v>2556</v>
      </c>
      <c r="E269" s="9">
        <v>9751</v>
      </c>
      <c r="F269" s="9">
        <v>4031</v>
      </c>
      <c r="G269" s="9">
        <v>3869</v>
      </c>
      <c r="H269" s="9">
        <v>6351</v>
      </c>
      <c r="I269" s="8">
        <f t="shared" si="16"/>
        <v>37816</v>
      </c>
      <c r="J269" s="45">
        <f t="shared" si="15"/>
        <v>85292</v>
      </c>
    </row>
    <row r="270" spans="1:10">
      <c r="A270" s="56">
        <v>2002</v>
      </c>
      <c r="B270" s="9">
        <v>132450</v>
      </c>
      <c r="C270" s="9">
        <v>11894</v>
      </c>
      <c r="D270" s="9">
        <v>2672</v>
      </c>
      <c r="E270" s="9">
        <v>10520</v>
      </c>
      <c r="F270" s="9">
        <v>4232</v>
      </c>
      <c r="G270" s="9">
        <v>4260</v>
      </c>
      <c r="H270" s="9">
        <v>6603</v>
      </c>
      <c r="I270" s="8">
        <f t="shared" si="16"/>
        <v>40181</v>
      </c>
      <c r="J270" s="45">
        <f t="shared" si="15"/>
        <v>92269</v>
      </c>
    </row>
    <row r="271" spans="1:10">
      <c r="A271" s="56">
        <v>2003</v>
      </c>
      <c r="B271" s="9">
        <v>141749</v>
      </c>
      <c r="C271" s="9">
        <v>12511</v>
      </c>
      <c r="D271" s="9">
        <v>2772</v>
      </c>
      <c r="E271" s="9">
        <v>11300</v>
      </c>
      <c r="F271" s="9">
        <v>4424</v>
      </c>
      <c r="G271" s="9">
        <v>4669</v>
      </c>
      <c r="H271" s="9">
        <v>6825</v>
      </c>
      <c r="I271" s="8">
        <f t="shared" si="16"/>
        <v>42501</v>
      </c>
      <c r="J271" s="45">
        <f t="shared" si="15"/>
        <v>99248</v>
      </c>
    </row>
    <row r="272" spans="1:10">
      <c r="A272" s="56">
        <v>2004</v>
      </c>
      <c r="B272" s="9">
        <v>151090</v>
      </c>
      <c r="C272" s="9">
        <v>13105</v>
      </c>
      <c r="D272" s="9">
        <v>2863</v>
      </c>
      <c r="E272" s="9">
        <v>12091</v>
      </c>
      <c r="F272" s="9">
        <v>4591</v>
      </c>
      <c r="G272" s="9">
        <v>5090</v>
      </c>
      <c r="H272" s="9">
        <v>7019</v>
      </c>
      <c r="I272" s="8">
        <f t="shared" si="16"/>
        <v>44759</v>
      </c>
      <c r="J272" s="45">
        <f t="shared" si="15"/>
        <v>106331</v>
      </c>
    </row>
    <row r="273" spans="1:10">
      <c r="A273" s="56">
        <v>2005</v>
      </c>
      <c r="B273" s="9">
        <v>160402</v>
      </c>
      <c r="C273" s="9">
        <v>13652</v>
      </c>
      <c r="D273" s="9">
        <v>2941</v>
      </c>
      <c r="E273" s="9">
        <v>12888</v>
      </c>
      <c r="F273" s="9">
        <v>4750</v>
      </c>
      <c r="G273" s="9">
        <v>5523</v>
      </c>
      <c r="H273" s="9">
        <v>7177</v>
      </c>
      <c r="I273" s="8">
        <f t="shared" si="16"/>
        <v>46931</v>
      </c>
      <c r="J273" s="45">
        <f t="shared" si="15"/>
        <v>113471</v>
      </c>
    </row>
    <row r="274" spans="1:10">
      <c r="A274" s="56">
        <v>2006</v>
      </c>
      <c r="B274" s="9">
        <v>169740</v>
      </c>
      <c r="C274" s="9">
        <v>14178</v>
      </c>
      <c r="D274" s="9">
        <v>3007</v>
      </c>
      <c r="E274" s="9">
        <v>13679</v>
      </c>
      <c r="F274" s="9">
        <v>4893</v>
      </c>
      <c r="G274" s="9">
        <v>5975</v>
      </c>
      <c r="H274" s="9">
        <v>7298</v>
      </c>
      <c r="I274" s="8">
        <f t="shared" si="16"/>
        <v>49030</v>
      </c>
      <c r="J274" s="45">
        <f t="shared" si="15"/>
        <v>120710</v>
      </c>
    </row>
    <row r="275" spans="1:10">
      <c r="A275" s="56">
        <v>2007</v>
      </c>
      <c r="B275" s="9">
        <v>179027</v>
      </c>
      <c r="C275" s="9">
        <v>14662</v>
      </c>
      <c r="D275" s="9">
        <v>3058</v>
      </c>
      <c r="E275" s="9">
        <v>14481</v>
      </c>
      <c r="F275" s="9">
        <v>5020</v>
      </c>
      <c r="G275" s="9">
        <v>6431</v>
      </c>
      <c r="H275" s="9">
        <v>7398</v>
      </c>
      <c r="I275" s="8">
        <f t="shared" si="16"/>
        <v>51050</v>
      </c>
      <c r="J275" s="45">
        <f t="shared" si="15"/>
        <v>127977</v>
      </c>
    </row>
    <row r="276" spans="1:10">
      <c r="A276" s="56">
        <v>2008</v>
      </c>
      <c r="B276" s="9">
        <v>188348</v>
      </c>
      <c r="C276" s="9">
        <v>15117</v>
      </c>
      <c r="D276" s="9">
        <v>3102</v>
      </c>
      <c r="E276" s="9">
        <v>15296</v>
      </c>
      <c r="F276" s="9">
        <v>5130</v>
      </c>
      <c r="G276" s="9">
        <v>6906</v>
      </c>
      <c r="H276" s="9">
        <v>7460</v>
      </c>
      <c r="I276" s="8">
        <f t="shared" si="16"/>
        <v>53011</v>
      </c>
      <c r="J276" s="45">
        <f t="shared" si="15"/>
        <v>135337</v>
      </c>
    </row>
    <row r="277" spans="1:10">
      <c r="A277" s="56">
        <v>2009</v>
      </c>
      <c r="B277" s="9">
        <v>197691</v>
      </c>
      <c r="C277" s="9">
        <v>15540</v>
      </c>
      <c r="D277" s="9">
        <v>3135</v>
      </c>
      <c r="E277" s="9">
        <v>16110</v>
      </c>
      <c r="F277" s="9">
        <v>5218</v>
      </c>
      <c r="G277" s="9">
        <v>7396</v>
      </c>
      <c r="H277" s="9">
        <v>7497</v>
      </c>
      <c r="I277" s="8">
        <f t="shared" si="16"/>
        <v>54896</v>
      </c>
      <c r="J277" s="45">
        <f t="shared" si="15"/>
        <v>142795</v>
      </c>
    </row>
    <row r="278" spans="1:10">
      <c r="A278" s="56">
        <v>2010</v>
      </c>
      <c r="B278" s="9">
        <v>178148.89242775377</v>
      </c>
      <c r="C278" s="9">
        <v>14538.891778137822</v>
      </c>
      <c r="D278" s="9">
        <v>2943.4531932057539</v>
      </c>
      <c r="E278" s="9">
        <v>14579.662486047451</v>
      </c>
      <c r="F278" s="9">
        <v>4902.1708667074718</v>
      </c>
      <c r="G278" s="9">
        <v>6631.6492170160363</v>
      </c>
      <c r="H278" s="9">
        <v>7032.2974320714175</v>
      </c>
      <c r="I278" s="8">
        <f t="shared" si="16"/>
        <v>50628.124973185957</v>
      </c>
      <c r="J278" s="45">
        <f t="shared" si="15"/>
        <v>127520.76745456782</v>
      </c>
    </row>
    <row r="279" spans="1:10">
      <c r="A279" s="56">
        <v>2011</v>
      </c>
      <c r="B279" s="9">
        <v>160736.49403429212</v>
      </c>
      <c r="C279" s="9">
        <v>13577.608703010277</v>
      </c>
      <c r="D279" s="9">
        <v>2766.95038600207</v>
      </c>
      <c r="E279" s="9">
        <v>13174.259940023236</v>
      </c>
      <c r="F279" s="9">
        <v>4602.7352819781881</v>
      </c>
      <c r="G279" s="9">
        <v>5941.5188077588509</v>
      </c>
      <c r="H279" s="9">
        <v>6594.5282354136707</v>
      </c>
      <c r="I279" s="8">
        <f t="shared" si="16"/>
        <v>46657.601354186299</v>
      </c>
      <c r="J279" s="45">
        <f t="shared" si="15"/>
        <v>114078.89268010581</v>
      </c>
    </row>
    <row r="280" spans="1:10">
      <c r="A280" s="56">
        <v>2012</v>
      </c>
      <c r="B280" s="9">
        <v>145478.53523510016</v>
      </c>
      <c r="C280" s="9">
        <v>12685.008018863862</v>
      </c>
      <c r="D280" s="9">
        <v>2602.3407950355977</v>
      </c>
      <c r="E280" s="9">
        <v>11923.394217677302</v>
      </c>
      <c r="F280" s="9">
        <v>4322.2276593277438</v>
      </c>
      <c r="G280" s="9">
        <v>5324.8340185044162</v>
      </c>
      <c r="H280" s="9">
        <v>6188.8277781708548</v>
      </c>
      <c r="I280" s="8">
        <f t="shared" si="16"/>
        <v>43046.632487579773</v>
      </c>
      <c r="J280" s="45">
        <f t="shared" si="15"/>
        <v>102431.90274752039</v>
      </c>
    </row>
    <row r="281" spans="1:10">
      <c r="A281" s="56">
        <v>2013</v>
      </c>
      <c r="B281" s="9">
        <v>132059.61712546847</v>
      </c>
      <c r="C281" s="9">
        <v>11855.764714573548</v>
      </c>
      <c r="D281" s="9">
        <v>2448.7033860183146</v>
      </c>
      <c r="E281" s="9">
        <v>10803.000830914621</v>
      </c>
      <c r="F281" s="9">
        <v>4059.955048628834</v>
      </c>
      <c r="G281" s="9">
        <v>4773.5748646742486</v>
      </c>
      <c r="H281" s="9">
        <v>5812.4939908287952</v>
      </c>
      <c r="I281" s="8">
        <f t="shared" si="16"/>
        <v>39753.492835638361</v>
      </c>
      <c r="J281" s="45">
        <f t="shared" si="15"/>
        <v>92306.124289830113</v>
      </c>
    </row>
    <row r="282" spans="1:10">
      <c r="A282" s="56">
        <v>2014</v>
      </c>
      <c r="B282" s="9">
        <v>120228.6635597929</v>
      </c>
      <c r="C282" s="9">
        <v>11085.406970419715</v>
      </c>
      <c r="D282" s="9">
        <v>2305.3386480959462</v>
      </c>
      <c r="E282" s="9">
        <v>9800.1509611667807</v>
      </c>
      <c r="F282" s="9">
        <v>3815.0761975955306</v>
      </c>
      <c r="G282" s="9">
        <v>4280.7394070738374</v>
      </c>
      <c r="H282" s="9">
        <v>5463.3787643026217</v>
      </c>
      <c r="I282" s="8">
        <f t="shared" si="16"/>
        <v>36750.090948654433</v>
      </c>
      <c r="J282" s="45">
        <f t="shared" si="15"/>
        <v>83478.572611138457</v>
      </c>
    </row>
    <row r="283" spans="1:10">
      <c r="A283" s="56">
        <v>2015</v>
      </c>
      <c r="B283" s="9">
        <v>109769.01566934578</v>
      </c>
      <c r="C283" s="9">
        <v>10369.574516339877</v>
      </c>
      <c r="D283" s="9">
        <v>2171.5165188774463</v>
      </c>
      <c r="E283" s="9">
        <v>8901.4624102302987</v>
      </c>
      <c r="F283" s="9">
        <v>3586.3570488756613</v>
      </c>
      <c r="G283" s="9">
        <v>3840.0191703478363</v>
      </c>
      <c r="H283" s="9">
        <v>5139.3338521462665</v>
      </c>
      <c r="I283" s="8">
        <f t="shared" si="16"/>
        <v>34008.263516817387</v>
      </c>
      <c r="J283" s="45">
        <f t="shared" si="15"/>
        <v>75760.752152528396</v>
      </c>
    </row>
    <row r="284" spans="1:10">
      <c r="A284" s="56">
        <v>2016</v>
      </c>
      <c r="B284" s="9">
        <v>100497.64018164406</v>
      </c>
      <c r="C284" s="9">
        <v>9704.244522056475</v>
      </c>
      <c r="D284" s="9">
        <v>2046.5612275258557</v>
      </c>
      <c r="E284" s="9">
        <v>8095.1776951441461</v>
      </c>
      <c r="F284" s="9">
        <v>3372.6581715457182</v>
      </c>
      <c r="G284" s="9">
        <v>3445.7973678636131</v>
      </c>
      <c r="H284" s="9">
        <v>4838.3912896006177</v>
      </c>
      <c r="I284" s="8">
        <f t="shared" si="16"/>
        <v>31502.830273736425</v>
      </c>
      <c r="J284" s="45">
        <f t="shared" si="15"/>
        <v>68994.809907907635</v>
      </c>
    </row>
    <row r="285" spans="1:10">
      <c r="A285" s="56">
        <v>2017</v>
      </c>
      <c r="B285" s="9">
        <v>92259.343312798359</v>
      </c>
      <c r="C285" s="9">
        <v>9085.7046516372993</v>
      </c>
      <c r="D285" s="9">
        <v>1929.8471122369442</v>
      </c>
      <c r="E285" s="9">
        <v>7370.9548947855073</v>
      </c>
      <c r="F285" s="9">
        <v>3172.9264998480335</v>
      </c>
      <c r="G285" s="9">
        <v>3093.0720853404714</v>
      </c>
      <c r="H285" s="9">
        <v>4558.7475252459562</v>
      </c>
      <c r="I285" s="8">
        <f t="shared" si="16"/>
        <v>29211.252769094212</v>
      </c>
      <c r="J285" s="45">
        <f t="shared" si="15"/>
        <v>63048.090543704151</v>
      </c>
    </row>
    <row r="286" spans="1:10">
      <c r="A286" s="56">
        <v>2018</v>
      </c>
      <c r="B286" s="9">
        <v>84923.472632562742</v>
      </c>
      <c r="C286" s="9">
        <v>8510.6389852041775</v>
      </c>
      <c r="D286" s="9">
        <v>1820.8280202777723</v>
      </c>
      <c r="E286" s="9">
        <v>6720.0100332579859</v>
      </c>
      <c r="F286" s="9">
        <v>2986.2856349025064</v>
      </c>
      <c r="G286" s="9">
        <v>2777.4149701505266</v>
      </c>
      <c r="H286" s="9">
        <v>4298.8093967478371</v>
      </c>
      <c r="I286" s="8">
        <f t="shared" si="16"/>
        <v>27113.987040540807</v>
      </c>
      <c r="J286" s="45">
        <f t="shared" si="15"/>
        <v>57809.485592021934</v>
      </c>
    </row>
    <row r="287" spans="1:10">
      <c r="A287" s="56">
        <v>2019</v>
      </c>
      <c r="B287" s="9">
        <v>78375.452473819198</v>
      </c>
      <c r="C287" s="9">
        <v>7975.7513003955773</v>
      </c>
      <c r="D287" s="9">
        <v>1718.9271088536068</v>
      </c>
      <c r="E287" s="9">
        <v>6133.8677383606837</v>
      </c>
      <c r="F287" s="9">
        <v>2811.7070953700845</v>
      </c>
      <c r="G287" s="9">
        <v>2494.822539477339</v>
      </c>
      <c r="H287" s="9">
        <v>4056.9843147181246</v>
      </c>
      <c r="I287" s="8">
        <f t="shared" si="16"/>
        <v>25192.060097175417</v>
      </c>
      <c r="J287" s="45">
        <f t="shared" si="15"/>
        <v>53183.39237664378</v>
      </c>
    </row>
    <row r="288" spans="1:10">
      <c r="A288" s="56">
        <v>2020</v>
      </c>
      <c r="B288" s="9">
        <v>72561.615666083075</v>
      </c>
      <c r="C288" s="9">
        <v>7478.1236727552505</v>
      </c>
      <c r="D288" s="9">
        <v>1623.8226873098249</v>
      </c>
      <c r="E288" s="9">
        <v>5605.8114079614934</v>
      </c>
      <c r="F288" s="9">
        <v>2648.3629282286879</v>
      </c>
      <c r="G288" s="9">
        <v>2241.7596285021559</v>
      </c>
      <c r="H288" s="9">
        <v>3831.8836971498663</v>
      </c>
      <c r="I288" s="8">
        <f t="shared" si="16"/>
        <v>23429.764021907282</v>
      </c>
      <c r="J288" s="45">
        <f t="shared" si="15"/>
        <v>49131.851644175797</v>
      </c>
    </row>
    <row r="289" spans="1:10">
      <c r="A289" s="56">
        <v>2021</v>
      </c>
      <c r="B289" s="9">
        <v>72560.505983720315</v>
      </c>
      <c r="C289" s="9">
        <v>7477.9867978392022</v>
      </c>
      <c r="D289" s="9">
        <v>1623.8015526742463</v>
      </c>
      <c r="E289" s="9">
        <v>5605.7109048326793</v>
      </c>
      <c r="F289" s="9">
        <v>2648.3314476840587</v>
      </c>
      <c r="G289" s="9">
        <v>2241.7286166812778</v>
      </c>
      <c r="H289" s="9">
        <v>3831.8386765822247</v>
      </c>
      <c r="I289" s="8">
        <f t="shared" si="16"/>
        <v>23429.39799629369</v>
      </c>
      <c r="J289" s="45">
        <f t="shared" si="15"/>
        <v>49131.107987426629</v>
      </c>
    </row>
    <row r="290" spans="1:10">
      <c r="A290" s="56">
        <v>2022</v>
      </c>
      <c r="B290" s="9">
        <v>72559.399974747459</v>
      </c>
      <c r="C290" s="9">
        <v>7477.8510138487345</v>
      </c>
      <c r="D290" s="9">
        <v>1623.780538244961</v>
      </c>
      <c r="E290" s="9">
        <v>5605.6119733552532</v>
      </c>
      <c r="F290" s="9">
        <v>2648.2999476489722</v>
      </c>
      <c r="G290" s="9">
        <v>2241.6978399602813</v>
      </c>
      <c r="H290" s="9">
        <v>3831.7943959647796</v>
      </c>
      <c r="I290" s="8">
        <f t="shared" si="16"/>
        <v>23429.035709022981</v>
      </c>
      <c r="J290" s="45">
        <f t="shared" si="15"/>
        <v>49130.364265724478</v>
      </c>
    </row>
    <row r="291" spans="1:10">
      <c r="A291" s="56">
        <v>2023</v>
      </c>
      <c r="B291" s="9">
        <v>72558.298026395802</v>
      </c>
      <c r="C291" s="9">
        <v>7477.7163573502212</v>
      </c>
      <c r="D291" s="9">
        <v>1623.7596478272249</v>
      </c>
      <c r="E291" s="9">
        <v>5605.5146271448693</v>
      </c>
      <c r="F291" s="9">
        <v>2648.268440026628</v>
      </c>
      <c r="G291" s="9">
        <v>2241.6673047598497</v>
      </c>
      <c r="H291" s="9">
        <v>3831.7508431372385</v>
      </c>
      <c r="I291" s="8">
        <f t="shared" si="16"/>
        <v>23428.677220246027</v>
      </c>
      <c r="J291" s="45">
        <f t="shared" si="15"/>
        <v>49129.620806149775</v>
      </c>
    </row>
    <row r="292" spans="1:10">
      <c r="A292" s="56">
        <v>2024</v>
      </c>
      <c r="B292" s="9">
        <v>72557.200511567586</v>
      </c>
      <c r="C292" s="9">
        <v>7477.5828614984775</v>
      </c>
      <c r="D292" s="9">
        <v>1623.7388852017191</v>
      </c>
      <c r="E292" s="9">
        <v>5605.4188759309618</v>
      </c>
      <c r="F292" s="9">
        <v>2648.2369366086496</v>
      </c>
      <c r="G292" s="9">
        <v>2241.637017003412</v>
      </c>
      <c r="H292" s="9">
        <v>3831.7080062126197</v>
      </c>
      <c r="I292" s="8">
        <f t="shared" si="16"/>
        <v>23428.322582455839</v>
      </c>
      <c r="J292" s="45">
        <f t="shared" si="15"/>
        <v>49128.877929111746</v>
      </c>
    </row>
    <row r="293" spans="1:10">
      <c r="A293" s="56">
        <v>2025</v>
      </c>
      <c r="B293" s="9">
        <v>72556.10778842101</v>
      </c>
      <c r="C293" s="9">
        <v>7477.4505561483757</v>
      </c>
      <c r="D293" s="9">
        <v>1623.7182540820352</v>
      </c>
      <c r="E293" s="9">
        <v>5605.3247257270878</v>
      </c>
      <c r="F293" s="9">
        <v>2648.2054490397604</v>
      </c>
      <c r="G293" s="9">
        <v>2241.6069821161177</v>
      </c>
      <c r="H293" s="9">
        <v>3831.6658734979333</v>
      </c>
      <c r="I293" s="8">
        <f t="shared" si="16"/>
        <v>23427.97184061131</v>
      </c>
      <c r="J293" s="45">
        <f t="shared" si="15"/>
        <v>49128.1359478097</v>
      </c>
    </row>
    <row r="294" spans="1:10">
      <c r="A294" s="56">
        <v>2026</v>
      </c>
      <c r="B294" s="9">
        <v>72555.020200117098</v>
      </c>
      <c r="C294" s="9">
        <v>7477.3194679804801</v>
      </c>
      <c r="D294" s="9">
        <v>1623.6977580806993</v>
      </c>
      <c r="E294" s="9">
        <v>5605.2321790162259</v>
      </c>
      <c r="F294" s="9">
        <v>2648.1739887880804</v>
      </c>
      <c r="G294" s="9">
        <v>2241.5772050290716</v>
      </c>
      <c r="H294" s="9">
        <v>3831.6244334313787</v>
      </c>
      <c r="I294" s="8">
        <f t="shared" si="16"/>
        <v>23427.625032325937</v>
      </c>
      <c r="J294" s="45">
        <f t="shared" si="15"/>
        <v>49127.395167791161</v>
      </c>
    </row>
    <row r="295" spans="1:10">
      <c r="A295" s="56">
        <v>2027</v>
      </c>
      <c r="B295" s="9">
        <v>72553.938074712118</v>
      </c>
      <c r="C295" s="9">
        <v>7477.1896206386627</v>
      </c>
      <c r="D295" s="9">
        <v>1623.6774006826402</v>
      </c>
      <c r="E295" s="9">
        <v>5605.1412349484544</v>
      </c>
      <c r="F295" s="9">
        <v>2648.1425671203315</v>
      </c>
      <c r="G295" s="9">
        <v>2241.547690188208</v>
      </c>
      <c r="H295" s="9">
        <v>3831.5836745344022</v>
      </c>
      <c r="I295" s="8">
        <f t="shared" si="16"/>
        <v>23427.282188112698</v>
      </c>
      <c r="J295" s="45">
        <f t="shared" si="15"/>
        <v>49126.655886599416</v>
      </c>
    </row>
    <row r="296" spans="1:10">
      <c r="A296" s="56">
        <v>2028</v>
      </c>
      <c r="B296" s="9">
        <v>72552.861725177107</v>
      </c>
      <c r="C296" s="9">
        <v>7477.0610348771388</v>
      </c>
      <c r="D296" s="9">
        <v>1623.6571852251361</v>
      </c>
      <c r="E296" s="9">
        <v>5605.051889548311</v>
      </c>
      <c r="F296" s="9">
        <v>2648.1111950814325</v>
      </c>
      <c r="G296" s="9">
        <v>2241.5184415671106</v>
      </c>
      <c r="H296" s="9">
        <v>3831.5435853767322</v>
      </c>
      <c r="I296" s="8">
        <f t="shared" si="16"/>
        <v>23426.943331675859</v>
      </c>
      <c r="J296" s="45">
        <f t="shared" si="15"/>
        <v>49125.918393501248</v>
      </c>
    </row>
    <row r="297" spans="1:10">
      <c r="A297" s="56">
        <v>2029</v>
      </c>
      <c r="B297" s="9">
        <v>72551.791449525146</v>
      </c>
      <c r="C297" s="9">
        <v>7476.9337287152348</v>
      </c>
      <c r="D297" s="9">
        <v>1623.6371148833364</v>
      </c>
      <c r="E297" s="9">
        <v>5604.9641359294737</v>
      </c>
      <c r="F297" s="9">
        <v>2648.0798834779598</v>
      </c>
      <c r="G297" s="9">
        <v>2241.4894626832288</v>
      </c>
      <c r="H297" s="9">
        <v>3831.504154552943</v>
      </c>
      <c r="I297" s="8">
        <f t="shared" si="16"/>
        <v>23426.608480242176</v>
      </c>
      <c r="J297" s="45">
        <f t="shared" si="15"/>
        <v>49125.182969282971</v>
      </c>
    </row>
    <row r="298" spans="1:10">
      <c r="A298" s="56">
        <v>2030</v>
      </c>
      <c r="B298" s="9">
        <v>72550.727531035038</v>
      </c>
      <c r="C298" s="9">
        <v>7476.807717597485</v>
      </c>
      <c r="D298" s="9">
        <v>1623.6171926605916</v>
      </c>
      <c r="E298" s="9">
        <v>5604.8779645142658</v>
      </c>
      <c r="F298" s="9">
        <v>2648.048642864966</v>
      </c>
      <c r="G298" s="9">
        <v>2241.460756616832</v>
      </c>
      <c r="H298" s="9">
        <v>3831.4653706688969</v>
      </c>
      <c r="I298" s="8">
        <f t="shared" si="16"/>
        <v>23426.277644923037</v>
      </c>
      <c r="J298" s="45">
        <f t="shared" si="15"/>
        <v>49124.449886112001</v>
      </c>
    </row>
    <row r="299" spans="1:10">
      <c r="A299" s="56">
        <v>2031</v>
      </c>
      <c r="B299" s="9">
        <v>72549.670238551611</v>
      </c>
      <c r="C299" s="9"/>
      <c r="D299" s="9"/>
      <c r="E299" s="9"/>
      <c r="F299" s="9"/>
      <c r="G299" s="9"/>
      <c r="H299" s="9"/>
      <c r="I299" s="9"/>
      <c r="J299" s="9"/>
    </row>
    <row r="300" spans="1:10">
      <c r="A300" s="56">
        <v>2032</v>
      </c>
      <c r="B300" s="9">
        <v>72548.619826851616</v>
      </c>
      <c r="C300" s="9"/>
      <c r="D300" s="9"/>
      <c r="E300" s="9"/>
      <c r="F300" s="9"/>
      <c r="G300" s="9"/>
      <c r="H300" s="9"/>
      <c r="I300" s="9"/>
      <c r="J300" s="9"/>
    </row>
    <row r="301" spans="1:10">
      <c r="A301" s="56">
        <v>2033</v>
      </c>
      <c r="B301" s="9">
        <v>72547.576537060202</v>
      </c>
      <c r="C301" s="9"/>
      <c r="D301" s="9"/>
      <c r="E301" s="9"/>
      <c r="F301" s="9"/>
      <c r="G301" s="9"/>
      <c r="H301" s="9"/>
      <c r="I301" s="9"/>
      <c r="J301" s="9"/>
    </row>
    <row r="302" spans="1:10">
      <c r="A302" s="56">
        <v>2034</v>
      </c>
      <c r="B302" s="9">
        <v>72546.540597108091</v>
      </c>
      <c r="C302" s="9"/>
      <c r="D302" s="9"/>
      <c r="E302" s="9"/>
      <c r="F302" s="9"/>
      <c r="G302" s="9"/>
      <c r="H302" s="9"/>
      <c r="I302" s="9"/>
      <c r="J302" s="9"/>
    </row>
    <row r="303" spans="1:10">
      <c r="A303" s="56">
        <v>2035</v>
      </c>
      <c r="B303" s="9">
        <v>72545.512222215926</v>
      </c>
      <c r="C303" s="9"/>
      <c r="D303" s="9"/>
      <c r="E303" s="9"/>
      <c r="F303" s="9"/>
      <c r="G303" s="9"/>
      <c r="H303" s="9"/>
      <c r="I303" s="9"/>
      <c r="J303" s="9"/>
    </row>
    <row r="304" spans="1:10">
      <c r="A304" s="56">
        <v>2036</v>
      </c>
      <c r="B304" s="9">
        <v>72544.491615398685</v>
      </c>
      <c r="C304" s="9"/>
      <c r="D304" s="9"/>
      <c r="E304" s="9"/>
      <c r="F304" s="9"/>
      <c r="G304" s="9"/>
      <c r="H304" s="9"/>
      <c r="I304" s="9"/>
      <c r="J304" s="9"/>
    </row>
    <row r="305" spans="1:10">
      <c r="A305" s="56">
        <v>2037</v>
      </c>
      <c r="B305" s="9">
        <v>72543.478967979507</v>
      </c>
      <c r="C305" s="9"/>
      <c r="D305" s="9"/>
      <c r="E305" s="9"/>
      <c r="F305" s="9"/>
      <c r="G305" s="9"/>
      <c r="H305" s="9"/>
      <c r="I305" s="9"/>
      <c r="J305" s="9"/>
    </row>
    <row r="306" spans="1:10">
      <c r="A306" s="56">
        <v>2038</v>
      </c>
      <c r="B306" s="9">
        <v>72542.474460106547</v>
      </c>
      <c r="C306" s="9"/>
      <c r="D306" s="9"/>
      <c r="E306" s="9"/>
      <c r="F306" s="9"/>
      <c r="G306" s="9"/>
      <c r="H306" s="9"/>
      <c r="I306" s="9"/>
      <c r="J306" s="9"/>
    </row>
    <row r="307" spans="1:10">
      <c r="A307" s="56">
        <v>2039</v>
      </c>
      <c r="B307" s="9">
        <v>72541.478261264536</v>
      </c>
      <c r="C307" s="9"/>
      <c r="D307" s="9"/>
      <c r="E307" s="9"/>
      <c r="F307" s="9"/>
      <c r="G307" s="9"/>
      <c r="H307" s="9"/>
      <c r="I307" s="9"/>
      <c r="J307" s="9"/>
    </row>
    <row r="308" spans="1:10">
      <c r="A308" s="56">
        <v>2040</v>
      </c>
      <c r="B308" s="9">
        <v>72540.490530777519</v>
      </c>
      <c r="C308" s="9"/>
      <c r="D308" s="9"/>
      <c r="E308" s="9"/>
      <c r="F308" s="9"/>
      <c r="G308" s="9"/>
      <c r="H308" s="9"/>
      <c r="I308" s="9"/>
      <c r="J308" s="9"/>
    </row>
    <row r="309" spans="1:10">
      <c r="A309" s="56">
        <v>2041</v>
      </c>
      <c r="B309" s="9">
        <v>72539.511418295398</v>
      </c>
      <c r="C309" s="9"/>
      <c r="D309" s="9"/>
      <c r="E309" s="9"/>
      <c r="F309" s="9"/>
      <c r="G309" s="9"/>
      <c r="H309" s="9"/>
      <c r="I309" s="9"/>
      <c r="J309" s="9"/>
    </row>
    <row r="310" spans="1:10">
      <c r="A310" s="56">
        <v>2042</v>
      </c>
      <c r="B310" s="9">
        <v>72538.541064262681</v>
      </c>
      <c r="C310" s="9"/>
      <c r="D310" s="9"/>
      <c r="E310" s="9"/>
      <c r="F310" s="9"/>
      <c r="G310" s="9"/>
      <c r="H310" s="9"/>
      <c r="I310" s="9"/>
      <c r="J310" s="9"/>
    </row>
    <row r="311" spans="1:10">
      <c r="A311" s="56">
        <v>2043</v>
      </c>
      <c r="B311" s="9">
        <v>72537.579600363577</v>
      </c>
      <c r="C311" s="9"/>
      <c r="D311" s="9"/>
      <c r="E311" s="9"/>
      <c r="F311" s="9"/>
      <c r="G311" s="9"/>
      <c r="H311" s="9"/>
      <c r="I311" s="9"/>
      <c r="J311" s="9"/>
    </row>
    <row r="312" spans="1:10">
      <c r="A312" s="56">
        <v>2044</v>
      </c>
      <c r="B312" s="9">
        <v>72536.627149944019</v>
      </c>
      <c r="C312" s="9"/>
      <c r="D312" s="9"/>
      <c r="E312" s="9"/>
      <c r="F312" s="9"/>
      <c r="G312" s="9"/>
      <c r="H312" s="9"/>
      <c r="I312" s="9"/>
      <c r="J312" s="9"/>
    </row>
    <row r="313" spans="1:10">
      <c r="A313" s="56">
        <v>2045</v>
      </c>
      <c r="B313" s="9">
        <v>72535.68382840608</v>
      </c>
      <c r="C313" s="9"/>
      <c r="D313" s="9"/>
      <c r="E313" s="9"/>
      <c r="F313" s="9"/>
      <c r="G313" s="9"/>
      <c r="H313" s="9"/>
      <c r="I313" s="9"/>
      <c r="J313" s="9"/>
    </row>
    <row r="314" spans="1:10">
      <c r="A314" s="56">
        <v>2046</v>
      </c>
      <c r="B314" s="9">
        <v>72534.749743574896</v>
      </c>
      <c r="C314" s="9"/>
      <c r="D314" s="9"/>
      <c r="E314" s="9"/>
      <c r="F314" s="9"/>
      <c r="G314" s="9"/>
      <c r="H314" s="9"/>
      <c r="I314" s="9"/>
      <c r="J314" s="9"/>
    </row>
    <row r="315" spans="1:10">
      <c r="A315" s="56">
        <v>2047</v>
      </c>
      <c r="B315" s="9">
        <v>72533.82499603754</v>
      </c>
      <c r="C315" s="9"/>
      <c r="D315" s="9"/>
      <c r="E315" s="9"/>
      <c r="F315" s="9"/>
      <c r="G315" s="9"/>
      <c r="H315" s="9"/>
      <c r="I315" s="9"/>
      <c r="J315" s="9"/>
    </row>
    <row r="316" spans="1:10">
      <c r="A316" s="56">
        <v>2048</v>
      </c>
      <c r="B316" s="9">
        <v>72532.909679452729</v>
      </c>
      <c r="C316" s="9"/>
      <c r="D316" s="9"/>
      <c r="E316" s="9"/>
      <c r="F316" s="9"/>
      <c r="G316" s="9"/>
      <c r="H316" s="9"/>
      <c r="I316" s="9"/>
      <c r="J316" s="9"/>
    </row>
    <row r="317" spans="1:10">
      <c r="A317" s="56">
        <v>2049</v>
      </c>
      <c r="B317" s="9">
        <v>72532.003880832985</v>
      </c>
      <c r="C317" s="9"/>
      <c r="D317" s="9"/>
      <c r="E317" s="9"/>
      <c r="F317" s="9"/>
      <c r="G317" s="9"/>
      <c r="H317" s="9"/>
      <c r="I317" s="9"/>
      <c r="J317" s="9"/>
    </row>
    <row r="318" spans="1:10">
      <c r="A318" s="56">
        <v>2050</v>
      </c>
      <c r="B318" s="9">
        <v>72531.107680799527</v>
      </c>
      <c r="C318" s="9"/>
      <c r="D318" s="9"/>
      <c r="E318" s="9"/>
      <c r="F318" s="9"/>
      <c r="G318" s="9"/>
      <c r="H318" s="9"/>
      <c r="I318" s="9"/>
      <c r="J318" s="9"/>
    </row>
    <row r="319" spans="1:10">
      <c r="B319" s="9"/>
      <c r="C319" s="9"/>
      <c r="D319" s="9"/>
      <c r="E319" s="9"/>
      <c r="F319" s="9"/>
      <c r="G319" s="9"/>
      <c r="H319" s="9"/>
      <c r="I319" s="9"/>
      <c r="J319" s="9"/>
    </row>
    <row r="320" spans="1:10">
      <c r="A320" s="36" t="s">
        <v>500</v>
      </c>
      <c r="B320" s="9"/>
      <c r="C320" s="9"/>
      <c r="D320" s="9"/>
      <c r="E320" s="9"/>
      <c r="F320" s="9"/>
      <c r="G320" s="9"/>
      <c r="H320" s="9"/>
      <c r="I320" s="9"/>
      <c r="J320" s="9"/>
    </row>
    <row r="321" spans="1:10">
      <c r="A321" s="56">
        <v>1990</v>
      </c>
      <c r="B321" s="9">
        <v>490621</v>
      </c>
      <c r="C321" s="9">
        <v>7450</v>
      </c>
      <c r="D321" s="9">
        <v>6112</v>
      </c>
      <c r="E321" s="9">
        <v>14583</v>
      </c>
      <c r="F321" s="9">
        <v>9354</v>
      </c>
      <c r="G321" s="9">
        <v>4302</v>
      </c>
      <c r="H321" s="9">
        <v>10347</v>
      </c>
      <c r="I321" s="8">
        <f>SUM(C321:H321)</f>
        <v>52148</v>
      </c>
      <c r="J321" s="45">
        <f t="shared" ref="J321:J361" si="17">B321-I321</f>
        <v>438473</v>
      </c>
    </row>
    <row r="322" spans="1:10">
      <c r="A322" s="56">
        <v>1991</v>
      </c>
      <c r="B322" s="9">
        <v>508998</v>
      </c>
      <c r="C322" s="9">
        <v>7726</v>
      </c>
      <c r="D322" s="9">
        <v>6345</v>
      </c>
      <c r="E322" s="9">
        <v>15126</v>
      </c>
      <c r="F322" s="9">
        <v>9701</v>
      </c>
      <c r="G322" s="9">
        <v>4460</v>
      </c>
      <c r="H322" s="9">
        <v>10740</v>
      </c>
      <c r="I322" s="8">
        <f t="shared" ref="I322:I361" si="18">SUM(C322:H322)</f>
        <v>54098</v>
      </c>
      <c r="J322" s="45">
        <f t="shared" si="17"/>
        <v>454900</v>
      </c>
    </row>
    <row r="323" spans="1:10">
      <c r="A323" s="56">
        <v>1992</v>
      </c>
      <c r="B323" s="9">
        <v>533830</v>
      </c>
      <c r="C323" s="9">
        <v>8103</v>
      </c>
      <c r="D323" s="9">
        <v>6650</v>
      </c>
      <c r="E323" s="9">
        <v>15871</v>
      </c>
      <c r="F323" s="9">
        <v>10175</v>
      </c>
      <c r="G323" s="9">
        <v>4682</v>
      </c>
      <c r="H323" s="9">
        <v>11262</v>
      </c>
      <c r="I323" s="8">
        <f t="shared" si="18"/>
        <v>56743</v>
      </c>
      <c r="J323" s="45">
        <f t="shared" si="17"/>
        <v>477087</v>
      </c>
    </row>
    <row r="324" spans="1:10">
      <c r="A324" s="56">
        <v>1993</v>
      </c>
      <c r="B324" s="9">
        <v>561275</v>
      </c>
      <c r="C324" s="9">
        <v>8516</v>
      </c>
      <c r="D324" s="9">
        <v>6994</v>
      </c>
      <c r="E324" s="9">
        <v>16683</v>
      </c>
      <c r="F324" s="9">
        <v>10700</v>
      </c>
      <c r="G324" s="9">
        <v>4922</v>
      </c>
      <c r="H324" s="9">
        <v>11842</v>
      </c>
      <c r="I324" s="8">
        <f t="shared" si="18"/>
        <v>59657</v>
      </c>
      <c r="J324" s="45">
        <f t="shared" si="17"/>
        <v>501618</v>
      </c>
    </row>
    <row r="325" spans="1:10">
      <c r="A325" s="56">
        <v>1994</v>
      </c>
      <c r="B325" s="9">
        <v>590304</v>
      </c>
      <c r="C325" s="9">
        <v>8957</v>
      </c>
      <c r="D325" s="9">
        <v>7357</v>
      </c>
      <c r="E325" s="9">
        <v>17550</v>
      </c>
      <c r="F325" s="9">
        <v>11248</v>
      </c>
      <c r="G325" s="9">
        <v>5175</v>
      </c>
      <c r="H325" s="9">
        <v>12450</v>
      </c>
      <c r="I325" s="8">
        <f t="shared" si="18"/>
        <v>62737</v>
      </c>
      <c r="J325" s="45">
        <f t="shared" si="17"/>
        <v>527567</v>
      </c>
    </row>
    <row r="326" spans="1:10">
      <c r="A326" s="56">
        <v>1995</v>
      </c>
      <c r="B326" s="9">
        <v>622195</v>
      </c>
      <c r="C326" s="9">
        <v>9443</v>
      </c>
      <c r="D326" s="9">
        <v>7757</v>
      </c>
      <c r="E326" s="9">
        <v>18491</v>
      </c>
      <c r="F326" s="9">
        <v>11860</v>
      </c>
      <c r="G326" s="9">
        <v>5459</v>
      </c>
      <c r="H326" s="9">
        <v>13121</v>
      </c>
      <c r="I326" s="8">
        <f t="shared" si="18"/>
        <v>66131</v>
      </c>
      <c r="J326" s="45">
        <f t="shared" si="17"/>
        <v>556064</v>
      </c>
    </row>
    <row r="327" spans="1:10">
      <c r="A327" s="56">
        <v>1996</v>
      </c>
      <c r="B327" s="9">
        <v>657759</v>
      </c>
      <c r="C327" s="9">
        <v>9979</v>
      </c>
      <c r="D327" s="9">
        <v>8198</v>
      </c>
      <c r="E327" s="9">
        <v>19551</v>
      </c>
      <c r="F327" s="9">
        <v>12539</v>
      </c>
      <c r="G327" s="9">
        <v>5762</v>
      </c>
      <c r="H327" s="9">
        <v>13875</v>
      </c>
      <c r="I327" s="8">
        <f t="shared" si="18"/>
        <v>69904</v>
      </c>
      <c r="J327" s="45">
        <f t="shared" si="17"/>
        <v>587855</v>
      </c>
    </row>
    <row r="328" spans="1:10">
      <c r="A328" s="56">
        <v>1997</v>
      </c>
      <c r="B328" s="9">
        <v>691109</v>
      </c>
      <c r="C328" s="9">
        <v>10493</v>
      </c>
      <c r="D328" s="9">
        <v>8605</v>
      </c>
      <c r="E328" s="9">
        <v>20537</v>
      </c>
      <c r="F328" s="9">
        <v>13165</v>
      </c>
      <c r="G328" s="9">
        <v>6057</v>
      </c>
      <c r="H328" s="9">
        <v>14580</v>
      </c>
      <c r="I328" s="8">
        <f t="shared" si="18"/>
        <v>73437</v>
      </c>
      <c r="J328" s="45">
        <f t="shared" si="17"/>
        <v>617672</v>
      </c>
    </row>
    <row r="329" spans="1:10">
      <c r="A329" s="56">
        <v>1998</v>
      </c>
      <c r="B329" s="9">
        <v>718733</v>
      </c>
      <c r="C329" s="9">
        <v>10904</v>
      </c>
      <c r="D329" s="9">
        <v>8958</v>
      </c>
      <c r="E329" s="9">
        <v>21364</v>
      </c>
      <c r="F329" s="9">
        <v>13690</v>
      </c>
      <c r="G329" s="9">
        <v>6300</v>
      </c>
      <c r="H329" s="9">
        <v>15152</v>
      </c>
      <c r="I329" s="8">
        <f t="shared" si="18"/>
        <v>76368</v>
      </c>
      <c r="J329" s="45">
        <f t="shared" si="17"/>
        <v>642365</v>
      </c>
    </row>
    <row r="330" spans="1:10">
      <c r="A330" s="56">
        <v>1999</v>
      </c>
      <c r="B330" s="9">
        <v>743790</v>
      </c>
      <c r="C330" s="9">
        <v>11297</v>
      </c>
      <c r="D330" s="9">
        <v>9267</v>
      </c>
      <c r="E330" s="9">
        <v>22105</v>
      </c>
      <c r="F330" s="9">
        <v>14178</v>
      </c>
      <c r="G330" s="9">
        <v>6514</v>
      </c>
      <c r="H330" s="9">
        <v>15683</v>
      </c>
      <c r="I330" s="8">
        <f t="shared" si="18"/>
        <v>79044</v>
      </c>
      <c r="J330" s="45">
        <f t="shared" si="17"/>
        <v>664746</v>
      </c>
    </row>
    <row r="331" spans="1:10">
      <c r="A331" s="56">
        <v>2000</v>
      </c>
      <c r="B331" s="9">
        <v>731647</v>
      </c>
      <c r="C331" s="9">
        <v>11788</v>
      </c>
      <c r="D331" s="9">
        <v>9058</v>
      </c>
      <c r="E331" s="9">
        <v>21249</v>
      </c>
      <c r="F331" s="9">
        <v>11715</v>
      </c>
      <c r="G331" s="9">
        <v>8419</v>
      </c>
      <c r="H331" s="9">
        <v>14516</v>
      </c>
      <c r="I331" s="8">
        <f t="shared" si="18"/>
        <v>76745</v>
      </c>
      <c r="J331" s="45">
        <f t="shared" si="17"/>
        <v>654902</v>
      </c>
    </row>
    <row r="332" spans="1:10">
      <c r="A332" s="56">
        <v>2001</v>
      </c>
      <c r="B332" s="9">
        <v>691517</v>
      </c>
      <c r="C332" s="9">
        <v>11137</v>
      </c>
      <c r="D332" s="9">
        <v>8557</v>
      </c>
      <c r="E332" s="9">
        <v>20084</v>
      </c>
      <c r="F332" s="9">
        <v>11070</v>
      </c>
      <c r="G332" s="9">
        <v>7965</v>
      </c>
      <c r="H332" s="9">
        <v>13722</v>
      </c>
      <c r="I332" s="8">
        <f t="shared" si="18"/>
        <v>72535</v>
      </c>
      <c r="J332" s="45">
        <f t="shared" si="17"/>
        <v>618982</v>
      </c>
    </row>
    <row r="333" spans="1:10">
      <c r="A333" s="56">
        <v>2002</v>
      </c>
      <c r="B333" s="9">
        <v>655119</v>
      </c>
      <c r="C333" s="9">
        <v>10562</v>
      </c>
      <c r="D333" s="9">
        <v>8103</v>
      </c>
      <c r="E333" s="9">
        <v>19025</v>
      </c>
      <c r="F333" s="9">
        <v>10487</v>
      </c>
      <c r="G333" s="9">
        <v>7543</v>
      </c>
      <c r="H333" s="9">
        <v>13000</v>
      </c>
      <c r="I333" s="8">
        <f t="shared" si="18"/>
        <v>68720</v>
      </c>
      <c r="J333" s="45">
        <f t="shared" si="17"/>
        <v>586399</v>
      </c>
    </row>
    <row r="334" spans="1:10">
      <c r="A334" s="56">
        <v>2003</v>
      </c>
      <c r="B334" s="9">
        <v>660482</v>
      </c>
      <c r="C334" s="9">
        <v>10650</v>
      </c>
      <c r="D334" s="9">
        <v>8170</v>
      </c>
      <c r="E334" s="9">
        <v>19180</v>
      </c>
      <c r="F334" s="9">
        <v>10569</v>
      </c>
      <c r="G334" s="9">
        <v>7599</v>
      </c>
      <c r="H334" s="9">
        <v>13100</v>
      </c>
      <c r="I334" s="8">
        <f t="shared" si="18"/>
        <v>69268</v>
      </c>
      <c r="J334" s="45">
        <f t="shared" si="17"/>
        <v>591214</v>
      </c>
    </row>
    <row r="335" spans="1:10">
      <c r="A335" s="56">
        <v>2004</v>
      </c>
      <c r="B335" s="9">
        <v>671447</v>
      </c>
      <c r="C335" s="9">
        <v>10818</v>
      </c>
      <c r="D335" s="9">
        <v>8305</v>
      </c>
      <c r="E335" s="9">
        <v>19495</v>
      </c>
      <c r="F335" s="9">
        <v>10742</v>
      </c>
      <c r="G335" s="9">
        <v>7725</v>
      </c>
      <c r="H335" s="9">
        <v>13319</v>
      </c>
      <c r="I335" s="8">
        <f t="shared" si="18"/>
        <v>70404</v>
      </c>
      <c r="J335" s="45">
        <f t="shared" si="17"/>
        <v>601043</v>
      </c>
    </row>
    <row r="336" spans="1:10">
      <c r="A336" s="56">
        <v>2005</v>
      </c>
      <c r="B336" s="9">
        <v>637691</v>
      </c>
      <c r="C336" s="9">
        <v>10862</v>
      </c>
      <c r="D336" s="9">
        <v>7821</v>
      </c>
      <c r="E336" s="9">
        <v>18066</v>
      </c>
      <c r="F336" s="9">
        <v>8257</v>
      </c>
      <c r="G336" s="9">
        <v>9072</v>
      </c>
      <c r="H336" s="9">
        <v>11846</v>
      </c>
      <c r="I336" s="8">
        <f t="shared" si="18"/>
        <v>65924</v>
      </c>
      <c r="J336" s="45">
        <f t="shared" si="17"/>
        <v>571767</v>
      </c>
    </row>
    <row r="337" spans="1:10">
      <c r="A337" s="56">
        <v>2006</v>
      </c>
      <c r="B337" s="9">
        <v>557214</v>
      </c>
      <c r="C337" s="9">
        <v>9483</v>
      </c>
      <c r="D337" s="9">
        <v>6843</v>
      </c>
      <c r="E337" s="9">
        <v>15782</v>
      </c>
      <c r="F337" s="9">
        <v>7214</v>
      </c>
      <c r="G337" s="9">
        <v>7926</v>
      </c>
      <c r="H337" s="9">
        <v>10349</v>
      </c>
      <c r="I337" s="8">
        <f t="shared" si="18"/>
        <v>57597</v>
      </c>
      <c r="J337" s="45">
        <f t="shared" si="17"/>
        <v>499617</v>
      </c>
    </row>
    <row r="338" spans="1:10">
      <c r="A338" s="56">
        <v>2007</v>
      </c>
      <c r="B338" s="9">
        <v>461590</v>
      </c>
      <c r="C338" s="9">
        <v>7852</v>
      </c>
      <c r="D338" s="9">
        <v>5670</v>
      </c>
      <c r="E338" s="9">
        <v>13071</v>
      </c>
      <c r="F338" s="9">
        <v>5974</v>
      </c>
      <c r="G338" s="9">
        <v>6566</v>
      </c>
      <c r="H338" s="9">
        <v>8568</v>
      </c>
      <c r="I338" s="8">
        <f t="shared" si="18"/>
        <v>47701</v>
      </c>
      <c r="J338" s="45">
        <f t="shared" si="17"/>
        <v>413889</v>
      </c>
    </row>
    <row r="339" spans="1:10">
      <c r="A339" s="56">
        <v>2008</v>
      </c>
      <c r="B339" s="9">
        <v>382472</v>
      </c>
      <c r="C339" s="9">
        <v>6499</v>
      </c>
      <c r="D339" s="9">
        <v>4694</v>
      </c>
      <c r="E339" s="9">
        <v>10830</v>
      </c>
      <c r="F339" s="9">
        <v>4951</v>
      </c>
      <c r="G339" s="9">
        <v>5445</v>
      </c>
      <c r="H339" s="9">
        <v>7099</v>
      </c>
      <c r="I339" s="8">
        <f t="shared" si="18"/>
        <v>39518</v>
      </c>
      <c r="J339" s="45">
        <f t="shared" si="17"/>
        <v>342954</v>
      </c>
    </row>
    <row r="340" spans="1:10">
      <c r="A340" s="56">
        <v>2009</v>
      </c>
      <c r="B340" s="9">
        <v>385185</v>
      </c>
      <c r="C340" s="9">
        <v>6547</v>
      </c>
      <c r="D340" s="9">
        <v>4731</v>
      </c>
      <c r="E340" s="9">
        <v>10916</v>
      </c>
      <c r="F340" s="9">
        <v>4988</v>
      </c>
      <c r="G340" s="9">
        <v>5484</v>
      </c>
      <c r="H340" s="9">
        <v>7147</v>
      </c>
      <c r="I340" s="8">
        <f t="shared" si="18"/>
        <v>39813</v>
      </c>
      <c r="J340" s="45">
        <f t="shared" si="17"/>
        <v>345372</v>
      </c>
    </row>
    <row r="341" spans="1:10">
      <c r="A341" s="56">
        <v>2010</v>
      </c>
      <c r="B341" s="9">
        <v>360681.27963600389</v>
      </c>
      <c r="C341" s="9">
        <v>6296.0266732533773</v>
      </c>
      <c r="D341" s="9">
        <v>4460.9182939508491</v>
      </c>
      <c r="E341" s="9">
        <v>10366.230840782002</v>
      </c>
      <c r="F341" s="9">
        <v>4868.154717751825</v>
      </c>
      <c r="G341" s="9">
        <v>5009.2232820938416</v>
      </c>
      <c r="H341" s="9">
        <v>6869.453659375843</v>
      </c>
      <c r="I341" s="8">
        <f t="shared" si="18"/>
        <v>37870.007467207739</v>
      </c>
      <c r="J341" s="45">
        <f t="shared" si="17"/>
        <v>322811.27216879616</v>
      </c>
    </row>
    <row r="342" spans="1:10">
      <c r="A342" s="56">
        <v>2011</v>
      </c>
      <c r="B342" s="9">
        <v>364326.86953948828</v>
      </c>
      <c r="C342" s="9">
        <v>6378.8566949094975</v>
      </c>
      <c r="D342" s="9">
        <v>4505.0756689892551</v>
      </c>
      <c r="E342" s="9">
        <v>10426.151653154593</v>
      </c>
      <c r="F342" s="9">
        <v>4916.0100098477687</v>
      </c>
      <c r="G342" s="9">
        <v>5071.4488989514111</v>
      </c>
      <c r="H342" s="9">
        <v>6925.6968470861057</v>
      </c>
      <c r="I342" s="8">
        <f t="shared" si="18"/>
        <v>38223.239772938628</v>
      </c>
      <c r="J342" s="45">
        <f t="shared" si="17"/>
        <v>326103.62976654968</v>
      </c>
    </row>
    <row r="343" spans="1:10">
      <c r="A343" s="56">
        <v>2012</v>
      </c>
      <c r="B343" s="9">
        <v>367791.56969537603</v>
      </c>
      <c r="C343" s="9">
        <v>6459.7841960938658</v>
      </c>
      <c r="D343" s="9">
        <v>4548.9260710231711</v>
      </c>
      <c r="E343" s="9">
        <v>10490.930058328902</v>
      </c>
      <c r="F343" s="9">
        <v>4961.9401446095017</v>
      </c>
      <c r="G343" s="9">
        <v>5131.9417684441969</v>
      </c>
      <c r="H343" s="9">
        <v>6981.0859588781132</v>
      </c>
      <c r="I343" s="8">
        <f t="shared" si="18"/>
        <v>38574.608197377747</v>
      </c>
      <c r="J343" s="45">
        <f t="shared" si="17"/>
        <v>329216.96149799827</v>
      </c>
    </row>
    <row r="344" spans="1:10">
      <c r="A344" s="56">
        <v>2013</v>
      </c>
      <c r="B344" s="9">
        <v>371077.07487625477</v>
      </c>
      <c r="C344" s="9">
        <v>6538.5762073296592</v>
      </c>
      <c r="D344" s="9">
        <v>4592.4889914602873</v>
      </c>
      <c r="E344" s="9">
        <v>10556.107945828328</v>
      </c>
      <c r="F344" s="9">
        <v>5008.3015540732358</v>
      </c>
      <c r="G344" s="9">
        <v>5190.8455981166708</v>
      </c>
      <c r="H344" s="9">
        <v>7035.9618595461598</v>
      </c>
      <c r="I344" s="8">
        <f t="shared" si="18"/>
        <v>38922.28215635434</v>
      </c>
      <c r="J344" s="45">
        <f t="shared" si="17"/>
        <v>332154.79271990043</v>
      </c>
    </row>
    <row r="345" spans="1:10">
      <c r="A345" s="56">
        <v>2014</v>
      </c>
      <c r="B345" s="9">
        <v>374188.23330911272</v>
      </c>
      <c r="C345" s="9">
        <v>6614.9847051717252</v>
      </c>
      <c r="D345" s="9">
        <v>4635.7150706191378</v>
      </c>
      <c r="E345" s="9">
        <v>10624.058524142776</v>
      </c>
      <c r="F345" s="9">
        <v>5055.6035029040622</v>
      </c>
      <c r="G345" s="9">
        <v>5248.2664601547685</v>
      </c>
      <c r="H345" s="9">
        <v>7090.5892728931021</v>
      </c>
      <c r="I345" s="8">
        <f t="shared" si="18"/>
        <v>39269.217535885567</v>
      </c>
      <c r="J345" s="45">
        <f t="shared" si="17"/>
        <v>334919.01577322715</v>
      </c>
    </row>
    <row r="346" spans="1:10">
      <c r="A346" s="56">
        <v>2015</v>
      </c>
      <c r="B346" s="9">
        <v>377114.94296859298</v>
      </c>
      <c r="C346" s="9">
        <v>6688.5626174475083</v>
      </c>
      <c r="D346" s="9">
        <v>4678.252062572903</v>
      </c>
      <c r="E346" s="9">
        <v>10693.627346951898</v>
      </c>
      <c r="F346" s="9">
        <v>5103.5072323633012</v>
      </c>
      <c r="G346" s="9">
        <v>5304.1380568626382</v>
      </c>
      <c r="H346" s="9">
        <v>7144.7193110998351</v>
      </c>
      <c r="I346" s="8">
        <f t="shared" si="18"/>
        <v>39612.806627298087</v>
      </c>
      <c r="J346" s="45">
        <f t="shared" si="17"/>
        <v>337502.13634129491</v>
      </c>
    </row>
    <row r="347" spans="1:10">
      <c r="A347" s="56">
        <v>2016</v>
      </c>
      <c r="B347" s="9">
        <v>379849.9594314291</v>
      </c>
      <c r="C347" s="9">
        <v>6758.9618405072761</v>
      </c>
      <c r="D347" s="9">
        <v>4719.7699424164948</v>
      </c>
      <c r="E347" s="9">
        <v>10763.878443317397</v>
      </c>
      <c r="F347" s="9">
        <v>5151.6922339794928</v>
      </c>
      <c r="G347" s="9">
        <v>5358.434538041618</v>
      </c>
      <c r="H347" s="9">
        <v>7198.0939583761237</v>
      </c>
      <c r="I347" s="8">
        <f t="shared" si="18"/>
        <v>39950.830956638398</v>
      </c>
      <c r="J347" s="45">
        <f t="shared" si="17"/>
        <v>339899.12847479072</v>
      </c>
    </row>
    <row r="348" spans="1:10">
      <c r="A348" s="56">
        <v>2017</v>
      </c>
      <c r="B348" s="9">
        <v>382387.25176992721</v>
      </c>
      <c r="C348" s="9">
        <v>6825.8616661633951</v>
      </c>
      <c r="D348" s="9">
        <v>4759.9534525257313</v>
      </c>
      <c r="E348" s="9">
        <v>10833.853055807191</v>
      </c>
      <c r="F348" s="9">
        <v>5199.8352193728251</v>
      </c>
      <c r="G348" s="9">
        <v>5411.0851954468853</v>
      </c>
      <c r="H348" s="9">
        <v>7250.3838341489081</v>
      </c>
      <c r="I348" s="8">
        <f t="shared" si="18"/>
        <v>40280.97242346494</v>
      </c>
      <c r="J348" s="45">
        <f t="shared" si="17"/>
        <v>342106.27934646228</v>
      </c>
    </row>
    <row r="349" spans="1:10">
      <c r="A349" s="56">
        <v>2018</v>
      </c>
      <c r="B349" s="9">
        <v>384716.17461668811</v>
      </c>
      <c r="C349" s="9">
        <v>6888.8770323870413</v>
      </c>
      <c r="D349" s="9">
        <v>4798.3672034472711</v>
      </c>
      <c r="E349" s="9">
        <v>10901.625864184467</v>
      </c>
      <c r="F349" s="9">
        <v>5247.3860721243682</v>
      </c>
      <c r="G349" s="9">
        <v>5461.9184038657995</v>
      </c>
      <c r="H349" s="9">
        <v>7301.0037148335878</v>
      </c>
      <c r="I349" s="8">
        <f t="shared" si="18"/>
        <v>40599.178290842538</v>
      </c>
      <c r="J349" s="45">
        <f t="shared" si="17"/>
        <v>344116.9963258456</v>
      </c>
    </row>
    <row r="350" spans="1:10">
      <c r="A350" s="56">
        <v>2019</v>
      </c>
      <c r="B350" s="9">
        <v>386829.4038349145</v>
      </c>
      <c r="C350" s="9">
        <v>6947.7526341831235</v>
      </c>
      <c r="D350" s="9">
        <v>4834.6290804368136</v>
      </c>
      <c r="E350" s="9">
        <v>10965.574739296122</v>
      </c>
      <c r="F350" s="9">
        <v>5293.8658057248849</v>
      </c>
      <c r="G350" s="9">
        <v>5510.7766404701188</v>
      </c>
      <c r="H350" s="9">
        <v>7349.4076100427901</v>
      </c>
      <c r="I350" s="8">
        <f t="shared" si="18"/>
        <v>40902.006510153849</v>
      </c>
      <c r="J350" s="45">
        <f t="shared" si="17"/>
        <v>345927.39732476068</v>
      </c>
    </row>
    <row r="351" spans="1:10">
      <c r="A351" s="56">
        <v>2020</v>
      </c>
      <c r="B351" s="9">
        <v>388730.57950866432</v>
      </c>
      <c r="C351" s="9">
        <v>7002.4797772966349</v>
      </c>
      <c r="D351" s="9">
        <v>4868.582137787479</v>
      </c>
      <c r="E351" s="9">
        <v>11025.417446838102</v>
      </c>
      <c r="F351" s="9">
        <v>5339.1091807245948</v>
      </c>
      <c r="G351" s="9">
        <v>5557.6152568409289</v>
      </c>
      <c r="H351" s="9">
        <v>7395.31377214433</v>
      </c>
      <c r="I351" s="8">
        <f t="shared" si="18"/>
        <v>41188.517571632066</v>
      </c>
      <c r="J351" s="45">
        <f t="shared" si="17"/>
        <v>347542.06193703227</v>
      </c>
    </row>
    <row r="352" spans="1:10">
      <c r="A352" s="56">
        <v>2021</v>
      </c>
      <c r="B352" s="9">
        <v>390428.18844818743</v>
      </c>
      <c r="C352" s="9">
        <v>7053.2255134720581</v>
      </c>
      <c r="D352" s="9">
        <v>4900.1369377330893</v>
      </c>
      <c r="E352" s="9">
        <v>11080.885672823917</v>
      </c>
      <c r="F352" s="9">
        <v>5382.9781834780561</v>
      </c>
      <c r="G352" s="9">
        <v>5602.4069134817391</v>
      </c>
      <c r="H352" s="9">
        <v>7438.4592917453037</v>
      </c>
      <c r="I352" s="8">
        <f t="shared" si="18"/>
        <v>41458.092512734162</v>
      </c>
      <c r="J352" s="45">
        <f t="shared" si="17"/>
        <v>348970.09593545325</v>
      </c>
    </row>
    <row r="353" spans="1:10">
      <c r="A353" s="56">
        <v>2022</v>
      </c>
      <c r="B353" s="9">
        <v>391957.88168706797</v>
      </c>
      <c r="C353" s="9">
        <v>7101.0691585352979</v>
      </c>
      <c r="D353" s="9">
        <v>4929.4130958786391</v>
      </c>
      <c r="E353" s="9">
        <v>11133.195562517341</v>
      </c>
      <c r="F353" s="9">
        <v>5425.510459731172</v>
      </c>
      <c r="G353" s="9">
        <v>5645.5230439055458</v>
      </c>
      <c r="H353" s="9">
        <v>7478.9823883548424</v>
      </c>
      <c r="I353" s="8">
        <f t="shared" si="18"/>
        <v>41713.693708922845</v>
      </c>
      <c r="J353" s="45">
        <f t="shared" si="17"/>
        <v>350244.18797814514</v>
      </c>
    </row>
    <row r="354" spans="1:10">
      <c r="A354" s="56">
        <v>2023</v>
      </c>
      <c r="B354" s="9">
        <v>393327.36273363512</v>
      </c>
      <c r="C354" s="9">
        <v>7146.1577354968849</v>
      </c>
      <c r="D354" s="9">
        <v>4956.4299975677659</v>
      </c>
      <c r="E354" s="9">
        <v>11181.944441780646</v>
      </c>
      <c r="F354" s="9">
        <v>5466.5888976486012</v>
      </c>
      <c r="G354" s="9">
        <v>5686.8636171107337</v>
      </c>
      <c r="H354" s="9">
        <v>7516.5621236020761</v>
      </c>
      <c r="I354" s="8">
        <f t="shared" si="18"/>
        <v>41954.546813206711</v>
      </c>
      <c r="J354" s="45">
        <f t="shared" si="17"/>
        <v>351372.81592042843</v>
      </c>
    </row>
    <row r="355" spans="1:10">
      <c r="A355" s="56">
        <v>2024</v>
      </c>
      <c r="B355" s="9">
        <v>394545.02024370129</v>
      </c>
      <c r="C355" s="9">
        <v>7188.6687741784672</v>
      </c>
      <c r="D355" s="9">
        <v>4981.2373612302536</v>
      </c>
      <c r="E355" s="9">
        <v>11226.776006324439</v>
      </c>
      <c r="F355" s="9">
        <v>5506.1410681716397</v>
      </c>
      <c r="G355" s="9">
        <v>5726.3614811441603</v>
      </c>
      <c r="H355" s="9">
        <v>7551.0370970125214</v>
      </c>
      <c r="I355" s="8">
        <f t="shared" si="18"/>
        <v>42180.221788061484</v>
      </c>
      <c r="J355" s="45">
        <f t="shared" si="17"/>
        <v>352364.7984556398</v>
      </c>
    </row>
    <row r="356" spans="1:10">
      <c r="A356" s="56">
        <v>2025</v>
      </c>
      <c r="B356" s="9">
        <v>395618.93614746985</v>
      </c>
      <c r="C356" s="9">
        <v>7228.7829663464245</v>
      </c>
      <c r="D356" s="9">
        <v>5003.9224658898875</v>
      </c>
      <c r="E356" s="9">
        <v>11267.356453233871</v>
      </c>
      <c r="F356" s="9">
        <v>5544.1155236024888</v>
      </c>
      <c r="G356" s="9">
        <v>5763.9510730650572</v>
      </c>
      <c r="H356" s="9">
        <v>7582.2332393581937</v>
      </c>
      <c r="I356" s="8">
        <f t="shared" si="18"/>
        <v>42390.361721495923</v>
      </c>
      <c r="J356" s="45">
        <f t="shared" si="17"/>
        <v>353228.57442597393</v>
      </c>
    </row>
    <row r="357" spans="1:10">
      <c r="A357" s="56">
        <v>2026</v>
      </c>
      <c r="B357" s="9">
        <v>396561.9986670753</v>
      </c>
      <c r="C357" s="9">
        <v>7266.8738839294601</v>
      </c>
      <c r="D357" s="9">
        <v>5024.6322320284489</v>
      </c>
      <c r="E357" s="9">
        <v>11303.806741429475</v>
      </c>
      <c r="F357" s="9">
        <v>5580.520717230198</v>
      </c>
      <c r="G357" s="9">
        <v>5799.6268443026092</v>
      </c>
      <c r="H357" s="9">
        <v>7610.1407093694515</v>
      </c>
      <c r="I357" s="8">
        <f t="shared" si="18"/>
        <v>42585.601128289643</v>
      </c>
      <c r="J357" s="45">
        <f t="shared" si="17"/>
        <v>353976.39753878565</v>
      </c>
    </row>
    <row r="358" spans="1:10">
      <c r="A358" s="56">
        <v>2027</v>
      </c>
      <c r="B358" s="9">
        <v>397385.13019978598</v>
      </c>
      <c r="C358" s="9">
        <v>7303.1942877618285</v>
      </c>
      <c r="D358" s="9">
        <v>5043.5179179649649</v>
      </c>
      <c r="E358" s="9">
        <v>11336.0676844685</v>
      </c>
      <c r="F358" s="9">
        <v>5615.386093436824</v>
      </c>
      <c r="G358" s="9">
        <v>5833.3838678816537</v>
      </c>
      <c r="H358" s="9">
        <v>7634.7971142049983</v>
      </c>
      <c r="I358" s="8">
        <f t="shared" si="18"/>
        <v>42766.346965718774</v>
      </c>
      <c r="J358" s="45">
        <f t="shared" si="17"/>
        <v>354618.7832340672</v>
      </c>
    </row>
    <row r="359" spans="1:10">
      <c r="A359" s="56">
        <v>2028</v>
      </c>
      <c r="B359" s="9">
        <v>398099.50384915463</v>
      </c>
      <c r="C359" s="9">
        <v>7338.0098748632518</v>
      </c>
      <c r="D359" s="9">
        <v>5060.7535477240126</v>
      </c>
      <c r="E359" s="9">
        <v>11364.3806524866</v>
      </c>
      <c r="F359" s="9">
        <v>5648.7790791130301</v>
      </c>
      <c r="G359" s="9">
        <v>5865.3087207396229</v>
      </c>
      <c r="H359" s="9">
        <v>7656.2653721203178</v>
      </c>
      <c r="I359" s="8">
        <f t="shared" si="18"/>
        <v>42933.497247046835</v>
      </c>
      <c r="J359" s="45">
        <f t="shared" si="17"/>
        <v>355166.00660210778</v>
      </c>
    </row>
    <row r="360" spans="1:10">
      <c r="A360" s="56">
        <v>2029</v>
      </c>
      <c r="B360" s="9">
        <v>398713.86599115992</v>
      </c>
      <c r="C360" s="9">
        <v>7371.5092761292908</v>
      </c>
      <c r="D360" s="9">
        <v>5076.5273306811969</v>
      </c>
      <c r="E360" s="9">
        <v>11389.105721598369</v>
      </c>
      <c r="F360" s="9">
        <v>5680.7893487330821</v>
      </c>
      <c r="G360" s="9">
        <v>5895.4888501231981</v>
      </c>
      <c r="H360" s="9">
        <v>7674.6596036786204</v>
      </c>
      <c r="I360" s="8">
        <f t="shared" si="18"/>
        <v>43088.080130943759</v>
      </c>
      <c r="J360" s="45">
        <f t="shared" si="17"/>
        <v>355625.78586021619</v>
      </c>
    </row>
    <row r="361" spans="1:10">
      <c r="A361" s="56">
        <v>2030</v>
      </c>
      <c r="B361" s="9">
        <v>399236.15960360359</v>
      </c>
      <c r="C361" s="9">
        <v>7404.1959482799575</v>
      </c>
      <c r="D361" s="9">
        <v>5091.0247752788082</v>
      </c>
      <c r="E361" s="9">
        <v>11410.807388568935</v>
      </c>
      <c r="F361" s="9">
        <v>5711.5110121215494</v>
      </c>
      <c r="G361" s="9">
        <v>5924.1068736726256</v>
      </c>
      <c r="H361" s="9">
        <v>7690.170613526454</v>
      </c>
      <c r="I361" s="8">
        <f t="shared" si="18"/>
        <v>43231.816611448325</v>
      </c>
      <c r="J361" s="45">
        <f t="shared" si="17"/>
        <v>356004.34299215529</v>
      </c>
    </row>
    <row r="362" spans="1:10">
      <c r="A362" s="56">
        <v>2031</v>
      </c>
      <c r="B362" s="9">
        <v>399687.24956062395</v>
      </c>
      <c r="C362" s="9"/>
      <c r="D362" s="9"/>
      <c r="E362" s="9"/>
      <c r="F362" s="9"/>
      <c r="G362" s="9"/>
      <c r="H362" s="9"/>
      <c r="I362" s="9"/>
      <c r="J362" s="9"/>
    </row>
    <row r="363" spans="1:10">
      <c r="A363" s="56">
        <v>2032</v>
      </c>
      <c r="B363" s="9">
        <v>400072.7104137041</v>
      </c>
      <c r="C363" s="9"/>
      <c r="D363" s="9"/>
      <c r="E363" s="9"/>
      <c r="F363" s="9"/>
      <c r="G363" s="9"/>
      <c r="H363" s="9"/>
      <c r="I363" s="9"/>
      <c r="J363" s="9"/>
    </row>
    <row r="364" spans="1:10">
      <c r="A364" s="56">
        <v>2033</v>
      </c>
      <c r="B364" s="9">
        <v>400397.75330094772</v>
      </c>
      <c r="C364" s="9"/>
      <c r="D364" s="9"/>
      <c r="E364" s="9"/>
      <c r="F364" s="9"/>
      <c r="G364" s="9"/>
      <c r="H364" s="9"/>
      <c r="I364" s="9"/>
      <c r="J364" s="9"/>
    </row>
    <row r="365" spans="1:10">
      <c r="A365" s="56">
        <v>2034</v>
      </c>
      <c r="B365" s="9">
        <v>400666.17675583833</v>
      </c>
      <c r="C365" s="9"/>
      <c r="D365" s="9"/>
      <c r="E365" s="9"/>
      <c r="F365" s="9"/>
      <c r="G365" s="9"/>
      <c r="H365" s="9"/>
      <c r="I365" s="9"/>
      <c r="J365" s="9"/>
    </row>
    <row r="366" spans="1:10">
      <c r="A366" s="56">
        <v>2035</v>
      </c>
      <c r="B366" s="9">
        <v>400880.94452750409</v>
      </c>
      <c r="C366" s="9"/>
      <c r="D366" s="9"/>
      <c r="E366" s="9"/>
      <c r="F366" s="9"/>
      <c r="G366" s="9"/>
      <c r="H366" s="9"/>
      <c r="I366" s="9"/>
      <c r="J366" s="9"/>
    </row>
    <row r="367" spans="1:10">
      <c r="A367" s="56">
        <v>2036</v>
      </c>
      <c r="B367" s="9">
        <v>401044.87390364014</v>
      </c>
      <c r="C367" s="9"/>
      <c r="D367" s="9"/>
      <c r="E367" s="9"/>
      <c r="F367" s="9"/>
      <c r="G367" s="9"/>
      <c r="H367" s="9"/>
      <c r="I367" s="9"/>
      <c r="J367" s="9"/>
    </row>
    <row r="368" spans="1:10">
      <c r="A368" s="56">
        <v>2037</v>
      </c>
      <c r="B368" s="9">
        <v>401159.70368986926</v>
      </c>
      <c r="C368" s="9"/>
      <c r="D368" s="9"/>
      <c r="E368" s="9"/>
      <c r="F368" s="9"/>
      <c r="G368" s="9"/>
      <c r="H368" s="9"/>
      <c r="I368" s="9"/>
      <c r="J368" s="9"/>
    </row>
    <row r="369" spans="1:10">
      <c r="A369" s="56">
        <v>2038</v>
      </c>
      <c r="B369" s="9">
        <v>401226.8071584857</v>
      </c>
      <c r="C369" s="9"/>
      <c r="D369" s="9"/>
      <c r="E369" s="9"/>
      <c r="F369" s="9"/>
      <c r="G369" s="9"/>
      <c r="H369" s="9"/>
      <c r="I369" s="9"/>
      <c r="J369" s="9"/>
    </row>
    <row r="370" spans="1:10">
      <c r="A370" s="56">
        <v>2039</v>
      </c>
      <c r="B370" s="9">
        <v>401247.16269702441</v>
      </c>
      <c r="C370" s="9"/>
      <c r="D370" s="9"/>
      <c r="E370" s="9"/>
      <c r="F370" s="9"/>
      <c r="G370" s="9"/>
      <c r="H370" s="9"/>
      <c r="I370" s="9"/>
      <c r="J370" s="9"/>
    </row>
    <row r="371" spans="1:10">
      <c r="A371" s="56">
        <v>2040</v>
      </c>
      <c r="B371" s="9">
        <v>401221.6697014714</v>
      </c>
      <c r="C371" s="9"/>
      <c r="D371" s="9"/>
      <c r="E371" s="9"/>
      <c r="F371" s="9"/>
      <c r="G371" s="9"/>
      <c r="H371" s="9"/>
      <c r="I371" s="9"/>
      <c r="J371" s="9"/>
    </row>
    <row r="372" spans="1:10">
      <c r="A372" s="56">
        <v>2041</v>
      </c>
      <c r="B372" s="9">
        <v>401150.93350757816</v>
      </c>
      <c r="C372" s="9"/>
      <c r="D372" s="9"/>
      <c r="E372" s="9"/>
      <c r="F372" s="9"/>
      <c r="G372" s="9"/>
      <c r="H372" s="9"/>
      <c r="I372" s="9"/>
      <c r="J372" s="9"/>
    </row>
    <row r="373" spans="1:10">
      <c r="A373" s="56">
        <v>2042</v>
      </c>
      <c r="B373" s="9">
        <v>401035.04125402647</v>
      </c>
      <c r="C373" s="9"/>
      <c r="D373" s="9"/>
      <c r="E373" s="9"/>
      <c r="F373" s="9"/>
      <c r="G373" s="9"/>
      <c r="H373" s="9"/>
      <c r="I373" s="9"/>
      <c r="J373" s="9"/>
    </row>
    <row r="374" spans="1:10">
      <c r="A374" s="56">
        <v>2043</v>
      </c>
      <c r="B374" s="9">
        <v>400874.29944460362</v>
      </c>
      <c r="C374" s="9"/>
      <c r="D374" s="9"/>
      <c r="E374" s="9"/>
      <c r="F374" s="9"/>
      <c r="G374" s="9"/>
      <c r="H374" s="9"/>
      <c r="I374" s="9"/>
      <c r="J374" s="9"/>
    </row>
    <row r="375" spans="1:10">
      <c r="A375" s="56">
        <v>2044</v>
      </c>
      <c r="B375" s="9">
        <v>400669.31806350022</v>
      </c>
      <c r="C375" s="9"/>
      <c r="D375" s="9"/>
      <c r="E375" s="9"/>
      <c r="F375" s="9"/>
      <c r="G375" s="9"/>
      <c r="H375" s="9"/>
      <c r="I375" s="9"/>
      <c r="J375" s="9"/>
    </row>
    <row r="376" spans="1:10">
      <c r="A376" s="56">
        <v>2045</v>
      </c>
      <c r="B376" s="9">
        <v>400421.31172462075</v>
      </c>
      <c r="C376" s="9"/>
      <c r="D376" s="9"/>
      <c r="E376" s="9"/>
      <c r="F376" s="9"/>
      <c r="G376" s="9"/>
      <c r="H376" s="9"/>
      <c r="I376" s="9"/>
      <c r="J376" s="9"/>
    </row>
    <row r="377" spans="1:10">
      <c r="A377" s="56">
        <v>2046</v>
      </c>
      <c r="B377" s="9">
        <v>400131.93874576583</v>
      </c>
      <c r="C377" s="9"/>
      <c r="D377" s="9"/>
      <c r="E377" s="9"/>
      <c r="F377" s="9"/>
      <c r="G377" s="9"/>
      <c r="H377" s="9"/>
      <c r="I377" s="9"/>
      <c r="J377" s="9"/>
    </row>
    <row r="378" spans="1:10">
      <c r="A378" s="56">
        <v>2047</v>
      </c>
      <c r="B378" s="9">
        <v>399802.0555932984</v>
      </c>
      <c r="C378" s="9"/>
      <c r="D378" s="9"/>
      <c r="E378" s="9"/>
      <c r="F378" s="9"/>
      <c r="G378" s="9"/>
      <c r="H378" s="9"/>
      <c r="I378" s="9"/>
      <c r="J378" s="9"/>
    </row>
    <row r="379" spans="1:10">
      <c r="A379" s="56">
        <v>2048</v>
      </c>
      <c r="B379" s="9">
        <v>399433.34452191845</v>
      </c>
      <c r="C379" s="9"/>
      <c r="D379" s="9"/>
      <c r="E379" s="9"/>
      <c r="F379" s="9"/>
      <c r="G379" s="9"/>
      <c r="H379" s="9"/>
      <c r="I379" s="9"/>
      <c r="J379" s="9"/>
    </row>
    <row r="380" spans="1:10">
      <c r="A380" s="56">
        <v>2049</v>
      </c>
      <c r="B380" s="9">
        <v>399027.92628681014</v>
      </c>
      <c r="C380" s="9"/>
      <c r="D380" s="9"/>
      <c r="E380" s="9"/>
      <c r="F380" s="9"/>
      <c r="G380" s="9"/>
      <c r="H380" s="9"/>
      <c r="I380" s="9"/>
      <c r="J380" s="9"/>
    </row>
    <row r="381" spans="1:10">
      <c r="A381" s="56">
        <v>2050</v>
      </c>
      <c r="B381" s="9">
        <v>398588.86909607623</v>
      </c>
      <c r="C381" s="9"/>
      <c r="D381" s="9"/>
      <c r="E381" s="9"/>
      <c r="F381" s="9"/>
      <c r="G381" s="9"/>
      <c r="H381" s="9"/>
      <c r="I381" s="9"/>
      <c r="J381" s="9"/>
    </row>
    <row r="382" spans="1:10">
      <c r="B382" s="9"/>
      <c r="C382" s="9"/>
      <c r="D382" s="9"/>
      <c r="E382" s="9"/>
      <c r="F382" s="9"/>
      <c r="G382" s="9"/>
      <c r="H382" s="9"/>
      <c r="I382" s="9"/>
      <c r="J382" s="9"/>
    </row>
    <row r="383" spans="1:10">
      <c r="A383" s="36" t="s">
        <v>501</v>
      </c>
      <c r="B383" s="9"/>
      <c r="C383" s="9"/>
      <c r="D383" s="9"/>
      <c r="E383" s="9"/>
      <c r="F383" s="9"/>
      <c r="G383" s="9"/>
      <c r="H383" s="9"/>
      <c r="I383" s="9"/>
      <c r="J383" s="9"/>
    </row>
    <row r="384" spans="1:10">
      <c r="A384" s="56">
        <v>1990</v>
      </c>
      <c r="B384" s="9">
        <f>B258-B321</f>
        <v>-442259</v>
      </c>
      <c r="C384" s="9">
        <f t="shared" ref="C384:H384" si="19">C258-C321</f>
        <v>-1969</v>
      </c>
      <c r="D384" s="9">
        <f t="shared" ref="D384:D424" si="20">D258-D321</f>
        <v>-4990</v>
      </c>
      <c r="E384" s="9">
        <f t="shared" si="19"/>
        <v>-10977</v>
      </c>
      <c r="F384" s="9">
        <f t="shared" si="19"/>
        <v>-7441</v>
      </c>
      <c r="G384" s="9">
        <f t="shared" si="19"/>
        <v>-2805</v>
      </c>
      <c r="H384" s="9">
        <f t="shared" si="19"/>
        <v>-7852</v>
      </c>
      <c r="I384" s="8">
        <f>SUM(C384:H384)</f>
        <v>-36034</v>
      </c>
      <c r="J384" s="45">
        <f t="shared" ref="J384:J424" si="21">B384-I384</f>
        <v>-406225</v>
      </c>
    </row>
    <row r="385" spans="1:10">
      <c r="A385" s="56">
        <v>1991</v>
      </c>
      <c r="B385" s="9">
        <f t="shared" ref="B385:H400" si="22">B259-B322</f>
        <v>-459028</v>
      </c>
      <c r="C385" s="9">
        <f t="shared" si="22"/>
        <v>-2159</v>
      </c>
      <c r="D385" s="9">
        <f t="shared" si="20"/>
        <v>-5188</v>
      </c>
      <c r="E385" s="9">
        <f t="shared" si="22"/>
        <v>-11352</v>
      </c>
      <c r="F385" s="9">
        <f t="shared" si="22"/>
        <v>-7763</v>
      </c>
      <c r="G385" s="9">
        <f t="shared" si="22"/>
        <v>-2912</v>
      </c>
      <c r="H385" s="9">
        <f t="shared" si="22"/>
        <v>-8140</v>
      </c>
      <c r="I385" s="8">
        <f t="shared" ref="I385:I424" si="23">SUM(C385:H385)</f>
        <v>-37514</v>
      </c>
      <c r="J385" s="45">
        <f t="shared" si="21"/>
        <v>-421514</v>
      </c>
    </row>
    <row r="386" spans="1:10">
      <c r="A386" s="56">
        <v>1992</v>
      </c>
      <c r="B386" s="9">
        <f t="shared" si="22"/>
        <v>-480380</v>
      </c>
      <c r="C386" s="9">
        <f t="shared" si="22"/>
        <v>-2257</v>
      </c>
      <c r="D386" s="9">
        <f t="shared" si="20"/>
        <v>-5425</v>
      </c>
      <c r="E386" s="9">
        <f t="shared" si="22"/>
        <v>-11796</v>
      </c>
      <c r="F386" s="9">
        <f t="shared" si="22"/>
        <v>-8129</v>
      </c>
      <c r="G386" s="9">
        <f t="shared" si="22"/>
        <v>-3031</v>
      </c>
      <c r="H386" s="9">
        <f t="shared" si="22"/>
        <v>-8447</v>
      </c>
      <c r="I386" s="8">
        <f t="shared" si="23"/>
        <v>-39085</v>
      </c>
      <c r="J386" s="45">
        <f t="shared" si="21"/>
        <v>-441295</v>
      </c>
    </row>
    <row r="387" spans="1:10">
      <c r="A387" s="56">
        <v>1993</v>
      </c>
      <c r="B387" s="9">
        <f t="shared" si="22"/>
        <v>-502382</v>
      </c>
      <c r="C387" s="9">
        <f t="shared" si="22"/>
        <v>-2193</v>
      </c>
      <c r="D387" s="9">
        <f t="shared" si="20"/>
        <v>-5655</v>
      </c>
      <c r="E387" s="9">
        <f t="shared" si="22"/>
        <v>-12164</v>
      </c>
      <c r="F387" s="9">
        <f t="shared" si="22"/>
        <v>-8479</v>
      </c>
      <c r="G387" s="9">
        <f t="shared" si="22"/>
        <v>-3099</v>
      </c>
      <c r="H387" s="9">
        <f t="shared" si="22"/>
        <v>-8739</v>
      </c>
      <c r="I387" s="8">
        <f t="shared" si="23"/>
        <v>-40329</v>
      </c>
      <c r="J387" s="45">
        <f t="shared" si="21"/>
        <v>-462053</v>
      </c>
    </row>
    <row r="388" spans="1:10">
      <c r="A388" s="56">
        <v>1994</v>
      </c>
      <c r="B388" s="9">
        <f t="shared" si="22"/>
        <v>-524053</v>
      </c>
      <c r="C388" s="9">
        <f t="shared" si="22"/>
        <v>-1975</v>
      </c>
      <c r="D388" s="9">
        <f t="shared" si="20"/>
        <v>-5853</v>
      </c>
      <c r="E388" s="9">
        <f t="shared" si="22"/>
        <v>-12451</v>
      </c>
      <c r="F388" s="9">
        <f t="shared" si="22"/>
        <v>-8790</v>
      </c>
      <c r="G388" s="9">
        <f t="shared" si="22"/>
        <v>-3128</v>
      </c>
      <c r="H388" s="9">
        <f t="shared" si="22"/>
        <v>-8953</v>
      </c>
      <c r="I388" s="8">
        <f t="shared" si="23"/>
        <v>-41150</v>
      </c>
      <c r="J388" s="45">
        <f t="shared" si="21"/>
        <v>-482903</v>
      </c>
    </row>
    <row r="389" spans="1:10">
      <c r="A389" s="56">
        <v>1995</v>
      </c>
      <c r="B389" s="9">
        <f t="shared" si="22"/>
        <v>-549867</v>
      </c>
      <c r="C389" s="9">
        <f t="shared" si="22"/>
        <v>-1969</v>
      </c>
      <c r="D389" s="9">
        <f t="shared" si="20"/>
        <v>-6134</v>
      </c>
      <c r="E389" s="9">
        <f t="shared" si="22"/>
        <v>-12894</v>
      </c>
      <c r="F389" s="9">
        <f t="shared" si="22"/>
        <v>-9221</v>
      </c>
      <c r="G389" s="9">
        <f t="shared" si="22"/>
        <v>-3221</v>
      </c>
      <c r="H389" s="9">
        <f t="shared" si="22"/>
        <v>-9296</v>
      </c>
      <c r="I389" s="8">
        <f t="shared" si="23"/>
        <v>-42735</v>
      </c>
      <c r="J389" s="45">
        <f t="shared" si="21"/>
        <v>-507132</v>
      </c>
    </row>
    <row r="390" spans="1:10">
      <c r="A390" s="56">
        <v>1996</v>
      </c>
      <c r="B390" s="9">
        <f t="shared" si="22"/>
        <v>-580626</v>
      </c>
      <c r="C390" s="9">
        <f t="shared" si="22"/>
        <v>-2175</v>
      </c>
      <c r="D390" s="9">
        <f t="shared" si="20"/>
        <v>-6484</v>
      </c>
      <c r="E390" s="9">
        <f t="shared" si="22"/>
        <v>-13536</v>
      </c>
      <c r="F390" s="9">
        <f t="shared" si="22"/>
        <v>-9766</v>
      </c>
      <c r="G390" s="9">
        <f t="shared" si="22"/>
        <v>-3379</v>
      </c>
      <c r="H390" s="9">
        <f t="shared" si="22"/>
        <v>-9783</v>
      </c>
      <c r="I390" s="8">
        <f t="shared" si="23"/>
        <v>-45123</v>
      </c>
      <c r="J390" s="45">
        <f t="shared" si="21"/>
        <v>-535503</v>
      </c>
    </row>
    <row r="391" spans="1:10">
      <c r="A391" s="56">
        <v>1997</v>
      </c>
      <c r="B391" s="9">
        <f t="shared" si="22"/>
        <v>-607216</v>
      </c>
      <c r="C391" s="9">
        <f t="shared" si="22"/>
        <v>-2180</v>
      </c>
      <c r="D391" s="9">
        <f t="shared" si="20"/>
        <v>-6763</v>
      </c>
      <c r="E391" s="9">
        <f t="shared" si="22"/>
        <v>-13972</v>
      </c>
      <c r="F391" s="9">
        <f t="shared" si="22"/>
        <v>-10202</v>
      </c>
      <c r="G391" s="9">
        <f t="shared" si="22"/>
        <v>-3473</v>
      </c>
      <c r="H391" s="9">
        <f t="shared" si="22"/>
        <v>-10116</v>
      </c>
      <c r="I391" s="8">
        <f t="shared" si="23"/>
        <v>-46706</v>
      </c>
      <c r="J391" s="45">
        <f t="shared" si="21"/>
        <v>-560510</v>
      </c>
    </row>
    <row r="392" spans="1:10">
      <c r="A392" s="56">
        <v>1998</v>
      </c>
      <c r="B392" s="9">
        <f t="shared" si="22"/>
        <v>-626191</v>
      </c>
      <c r="C392" s="9">
        <f t="shared" si="22"/>
        <v>-1925</v>
      </c>
      <c r="D392" s="9">
        <f t="shared" si="20"/>
        <v>-6943</v>
      </c>
      <c r="E392" s="9">
        <f t="shared" si="22"/>
        <v>-14101</v>
      </c>
      <c r="F392" s="9">
        <f t="shared" si="22"/>
        <v>-10481</v>
      </c>
      <c r="G392" s="9">
        <f t="shared" si="22"/>
        <v>-3450</v>
      </c>
      <c r="H392" s="9">
        <f t="shared" si="22"/>
        <v>-10222</v>
      </c>
      <c r="I392" s="8">
        <f t="shared" si="23"/>
        <v>-47122</v>
      </c>
      <c r="J392" s="45">
        <f t="shared" si="21"/>
        <v>-579069</v>
      </c>
    </row>
    <row r="393" spans="1:10">
      <c r="A393" s="56">
        <v>1999</v>
      </c>
      <c r="B393" s="9">
        <f t="shared" si="22"/>
        <v>-640621</v>
      </c>
      <c r="C393" s="9">
        <f t="shared" si="22"/>
        <v>-1504</v>
      </c>
      <c r="D393" s="9">
        <f t="shared" si="20"/>
        <v>-7045</v>
      </c>
      <c r="E393" s="9">
        <f t="shared" si="22"/>
        <v>-13994</v>
      </c>
      <c r="F393" s="9">
        <f t="shared" si="22"/>
        <v>-10665</v>
      </c>
      <c r="G393" s="9">
        <f t="shared" si="22"/>
        <v>-3346</v>
      </c>
      <c r="H393" s="9">
        <f t="shared" si="22"/>
        <v>-10183</v>
      </c>
      <c r="I393" s="8">
        <f t="shared" si="23"/>
        <v>-46737</v>
      </c>
      <c r="J393" s="45">
        <f t="shared" si="21"/>
        <v>-593884</v>
      </c>
    </row>
    <row r="394" spans="1:10">
      <c r="A394" s="56">
        <v>2000</v>
      </c>
      <c r="B394" s="9">
        <f t="shared" si="22"/>
        <v>-617855</v>
      </c>
      <c r="C394" s="9">
        <f t="shared" si="22"/>
        <v>-1211</v>
      </c>
      <c r="D394" s="9">
        <f t="shared" si="20"/>
        <v>-6632</v>
      </c>
      <c r="E394" s="9">
        <f t="shared" si="22"/>
        <v>-12268</v>
      </c>
      <c r="F394" s="9">
        <f t="shared" si="22"/>
        <v>-7908</v>
      </c>
      <c r="G394" s="9">
        <f t="shared" si="22"/>
        <v>-4941</v>
      </c>
      <c r="H394" s="9">
        <f t="shared" si="22"/>
        <v>-8454</v>
      </c>
      <c r="I394" s="8">
        <f t="shared" si="23"/>
        <v>-41414</v>
      </c>
      <c r="J394" s="45">
        <f t="shared" si="21"/>
        <v>-576441</v>
      </c>
    </row>
    <row r="395" spans="1:10">
      <c r="A395" s="56">
        <v>2001</v>
      </c>
      <c r="B395" s="9">
        <f t="shared" si="22"/>
        <v>-568409</v>
      </c>
      <c r="C395" s="9">
        <f t="shared" si="22"/>
        <v>121</v>
      </c>
      <c r="D395" s="9">
        <f t="shared" si="20"/>
        <v>-6001</v>
      </c>
      <c r="E395" s="9">
        <f t="shared" si="22"/>
        <v>-10333</v>
      </c>
      <c r="F395" s="9">
        <f t="shared" si="22"/>
        <v>-7039</v>
      </c>
      <c r="G395" s="9">
        <f t="shared" si="22"/>
        <v>-4096</v>
      </c>
      <c r="H395" s="9">
        <f t="shared" si="22"/>
        <v>-7371</v>
      </c>
      <c r="I395" s="8">
        <f t="shared" si="23"/>
        <v>-34719</v>
      </c>
      <c r="J395" s="45">
        <f t="shared" si="21"/>
        <v>-533690</v>
      </c>
    </row>
    <row r="396" spans="1:10">
      <c r="A396" s="56">
        <v>2002</v>
      </c>
      <c r="B396" s="9">
        <f t="shared" si="22"/>
        <v>-522669</v>
      </c>
      <c r="C396" s="9">
        <f t="shared" si="22"/>
        <v>1332</v>
      </c>
      <c r="D396" s="9">
        <f t="shared" si="20"/>
        <v>-5431</v>
      </c>
      <c r="E396" s="9">
        <f t="shared" si="22"/>
        <v>-8505</v>
      </c>
      <c r="F396" s="9">
        <f t="shared" si="22"/>
        <v>-6255</v>
      </c>
      <c r="G396" s="9">
        <f t="shared" si="22"/>
        <v>-3283</v>
      </c>
      <c r="H396" s="9">
        <f t="shared" si="22"/>
        <v>-6397</v>
      </c>
      <c r="I396" s="8">
        <f t="shared" si="23"/>
        <v>-28539</v>
      </c>
      <c r="J396" s="45">
        <f t="shared" si="21"/>
        <v>-494130</v>
      </c>
    </row>
    <row r="397" spans="1:10">
      <c r="A397" s="56">
        <v>2003</v>
      </c>
      <c r="B397" s="9">
        <f t="shared" si="22"/>
        <v>-518733</v>
      </c>
      <c r="C397" s="9">
        <f t="shared" si="22"/>
        <v>1861</v>
      </c>
      <c r="D397" s="9">
        <f t="shared" si="20"/>
        <v>-5398</v>
      </c>
      <c r="E397" s="9">
        <f t="shared" si="22"/>
        <v>-7880</v>
      </c>
      <c r="F397" s="9">
        <f t="shared" si="22"/>
        <v>-6145</v>
      </c>
      <c r="G397" s="9">
        <f t="shared" si="22"/>
        <v>-2930</v>
      </c>
      <c r="H397" s="9">
        <f t="shared" si="22"/>
        <v>-6275</v>
      </c>
      <c r="I397" s="8">
        <f t="shared" si="23"/>
        <v>-26767</v>
      </c>
      <c r="J397" s="45">
        <f t="shared" si="21"/>
        <v>-491966</v>
      </c>
    </row>
    <row r="398" spans="1:10">
      <c r="A398" s="56">
        <v>2004</v>
      </c>
      <c r="B398" s="9">
        <f t="shared" si="22"/>
        <v>-520357</v>
      </c>
      <c r="C398" s="9">
        <f t="shared" si="22"/>
        <v>2287</v>
      </c>
      <c r="D398" s="9">
        <f t="shared" si="20"/>
        <v>-5442</v>
      </c>
      <c r="E398" s="9">
        <f t="shared" si="22"/>
        <v>-7404</v>
      </c>
      <c r="F398" s="9">
        <f t="shared" si="22"/>
        <v>-6151</v>
      </c>
      <c r="G398" s="9">
        <f t="shared" si="22"/>
        <v>-2635</v>
      </c>
      <c r="H398" s="9">
        <f t="shared" si="22"/>
        <v>-6300</v>
      </c>
      <c r="I398" s="8">
        <f t="shared" si="23"/>
        <v>-25645</v>
      </c>
      <c r="J398" s="45">
        <f t="shared" si="21"/>
        <v>-494712</v>
      </c>
    </row>
    <row r="399" spans="1:10">
      <c r="A399" s="56">
        <v>2005</v>
      </c>
      <c r="B399" s="9">
        <f t="shared" si="22"/>
        <v>-477289</v>
      </c>
      <c r="C399" s="9">
        <f t="shared" si="22"/>
        <v>2790</v>
      </c>
      <c r="D399" s="9">
        <f t="shared" si="20"/>
        <v>-4880</v>
      </c>
      <c r="E399" s="9">
        <f t="shared" si="22"/>
        <v>-5178</v>
      </c>
      <c r="F399" s="9">
        <f t="shared" si="22"/>
        <v>-3507</v>
      </c>
      <c r="G399" s="9">
        <f t="shared" si="22"/>
        <v>-3549</v>
      </c>
      <c r="H399" s="9">
        <f t="shared" si="22"/>
        <v>-4669</v>
      </c>
      <c r="I399" s="8">
        <f t="shared" si="23"/>
        <v>-18993</v>
      </c>
      <c r="J399" s="45">
        <f t="shared" si="21"/>
        <v>-458296</v>
      </c>
    </row>
    <row r="400" spans="1:10">
      <c r="A400" s="56">
        <v>2006</v>
      </c>
      <c r="B400" s="9">
        <f t="shared" si="22"/>
        <v>-387474</v>
      </c>
      <c r="C400" s="9">
        <f t="shared" si="22"/>
        <v>4695</v>
      </c>
      <c r="D400" s="9">
        <f t="shared" si="20"/>
        <v>-3836</v>
      </c>
      <c r="E400" s="9">
        <f t="shared" si="22"/>
        <v>-2103</v>
      </c>
      <c r="F400" s="9">
        <f t="shared" si="22"/>
        <v>-2321</v>
      </c>
      <c r="G400" s="9">
        <f t="shared" si="22"/>
        <v>-1951</v>
      </c>
      <c r="H400" s="9">
        <f t="shared" si="22"/>
        <v>-3051</v>
      </c>
      <c r="I400" s="8">
        <f t="shared" si="23"/>
        <v>-8567</v>
      </c>
      <c r="J400" s="45">
        <f t="shared" si="21"/>
        <v>-378907</v>
      </c>
    </row>
    <row r="401" spans="1:10">
      <c r="A401" s="56">
        <v>2007</v>
      </c>
      <c r="B401" s="9">
        <f t="shared" ref="B401:H416" si="24">B275-B338</f>
        <v>-282563</v>
      </c>
      <c r="C401" s="9">
        <f t="shared" si="24"/>
        <v>6810</v>
      </c>
      <c r="D401" s="9">
        <f t="shared" si="20"/>
        <v>-2612</v>
      </c>
      <c r="E401" s="9">
        <f t="shared" si="24"/>
        <v>1410</v>
      </c>
      <c r="F401" s="9">
        <f t="shared" si="24"/>
        <v>-954</v>
      </c>
      <c r="G401" s="9">
        <f t="shared" si="24"/>
        <v>-135</v>
      </c>
      <c r="H401" s="9">
        <f t="shared" si="24"/>
        <v>-1170</v>
      </c>
      <c r="I401" s="8">
        <f t="shared" si="23"/>
        <v>3349</v>
      </c>
      <c r="J401" s="45">
        <f t="shared" si="21"/>
        <v>-285912</v>
      </c>
    </row>
    <row r="402" spans="1:10">
      <c r="A402" s="56">
        <v>2008</v>
      </c>
      <c r="B402" s="9">
        <f t="shared" si="24"/>
        <v>-194124</v>
      </c>
      <c r="C402" s="9">
        <f t="shared" si="24"/>
        <v>8618</v>
      </c>
      <c r="D402" s="9">
        <f t="shared" si="20"/>
        <v>-1592</v>
      </c>
      <c r="E402" s="9">
        <f t="shared" si="24"/>
        <v>4466</v>
      </c>
      <c r="F402" s="9">
        <f t="shared" si="24"/>
        <v>179</v>
      </c>
      <c r="G402" s="9">
        <f t="shared" si="24"/>
        <v>1461</v>
      </c>
      <c r="H402" s="9">
        <f t="shared" si="24"/>
        <v>361</v>
      </c>
      <c r="I402" s="8">
        <f t="shared" si="23"/>
        <v>13493</v>
      </c>
      <c r="J402" s="45">
        <f t="shared" si="21"/>
        <v>-207617</v>
      </c>
    </row>
    <row r="403" spans="1:10">
      <c r="A403" s="56">
        <v>2009</v>
      </c>
      <c r="B403" s="9">
        <f t="shared" si="24"/>
        <v>-187494</v>
      </c>
      <c r="C403" s="9">
        <f t="shared" si="24"/>
        <v>8993</v>
      </c>
      <c r="D403" s="9">
        <f t="shared" si="20"/>
        <v>-1596</v>
      </c>
      <c r="E403" s="9">
        <f t="shared" si="24"/>
        <v>5194</v>
      </c>
      <c r="F403" s="9">
        <f t="shared" si="24"/>
        <v>230</v>
      </c>
      <c r="G403" s="9">
        <f t="shared" si="24"/>
        <v>1912</v>
      </c>
      <c r="H403" s="9">
        <f t="shared" si="24"/>
        <v>350</v>
      </c>
      <c r="I403" s="8">
        <f t="shared" si="23"/>
        <v>15083</v>
      </c>
      <c r="J403" s="45">
        <f t="shared" si="21"/>
        <v>-202577</v>
      </c>
    </row>
    <row r="404" spans="1:10">
      <c r="A404" s="56">
        <v>2010</v>
      </c>
      <c r="B404" s="9">
        <f t="shared" si="24"/>
        <v>-182532.38720825012</v>
      </c>
      <c r="C404" s="9">
        <f t="shared" si="24"/>
        <v>8242.865104884444</v>
      </c>
      <c r="D404" s="9">
        <f t="shared" si="20"/>
        <v>-1517.4651007450952</v>
      </c>
      <c r="E404" s="9">
        <f t="shared" si="24"/>
        <v>4213.4316452654493</v>
      </c>
      <c r="F404" s="9">
        <f t="shared" si="24"/>
        <v>34.016148955646713</v>
      </c>
      <c r="G404" s="9">
        <f t="shared" si="24"/>
        <v>1622.4259349221948</v>
      </c>
      <c r="H404" s="9">
        <f t="shared" si="24"/>
        <v>162.84377269557444</v>
      </c>
      <c r="I404" s="8">
        <f t="shared" si="23"/>
        <v>12758.117505978214</v>
      </c>
      <c r="J404" s="45">
        <f t="shared" si="21"/>
        <v>-195290.50471422833</v>
      </c>
    </row>
    <row r="405" spans="1:10">
      <c r="A405" s="56">
        <v>2011</v>
      </c>
      <c r="B405" s="9">
        <f t="shared" si="24"/>
        <v>-203590.37550519616</v>
      </c>
      <c r="C405" s="9">
        <f t="shared" si="24"/>
        <v>7198.7520081007797</v>
      </c>
      <c r="D405" s="9">
        <f t="shared" si="20"/>
        <v>-1738.1252829871851</v>
      </c>
      <c r="E405" s="9">
        <f t="shared" si="24"/>
        <v>2748.1082868686426</v>
      </c>
      <c r="F405" s="9">
        <f t="shared" si="24"/>
        <v>-313.2747278695806</v>
      </c>
      <c r="G405" s="9">
        <f t="shared" si="24"/>
        <v>870.06990880743979</v>
      </c>
      <c r="H405" s="9">
        <f t="shared" si="24"/>
        <v>-331.16861167243496</v>
      </c>
      <c r="I405" s="8">
        <f t="shared" si="23"/>
        <v>8434.3615812476601</v>
      </c>
      <c r="J405" s="45">
        <f t="shared" si="21"/>
        <v>-212024.73708644381</v>
      </c>
    </row>
    <row r="406" spans="1:10">
      <c r="A406" s="56">
        <v>2012</v>
      </c>
      <c r="B406" s="9">
        <f t="shared" si="24"/>
        <v>-222313.03446027587</v>
      </c>
      <c r="C406" s="9">
        <f t="shared" si="24"/>
        <v>6225.2238227699963</v>
      </c>
      <c r="D406" s="9">
        <f t="shared" si="20"/>
        <v>-1946.5852759875734</v>
      </c>
      <c r="E406" s="9">
        <f t="shared" si="24"/>
        <v>1432.4641593483993</v>
      </c>
      <c r="F406" s="9">
        <f t="shared" si="24"/>
        <v>-639.71248528175784</v>
      </c>
      <c r="G406" s="9">
        <f t="shared" si="24"/>
        <v>192.89225006021934</v>
      </c>
      <c r="H406" s="9">
        <f t="shared" si="24"/>
        <v>-792.25818070725836</v>
      </c>
      <c r="I406" s="8">
        <f t="shared" si="23"/>
        <v>4472.0242902020254</v>
      </c>
      <c r="J406" s="45">
        <f t="shared" si="21"/>
        <v>-226785.05875047791</v>
      </c>
    </row>
    <row r="407" spans="1:10">
      <c r="A407" s="56">
        <v>2013</v>
      </c>
      <c r="B407" s="9">
        <f t="shared" si="24"/>
        <v>-239017.4577507863</v>
      </c>
      <c r="C407" s="9">
        <f t="shared" si="24"/>
        <v>5317.188507243889</v>
      </c>
      <c r="D407" s="9">
        <f t="shared" si="20"/>
        <v>-2143.7856054419726</v>
      </c>
      <c r="E407" s="9">
        <f t="shared" si="24"/>
        <v>246.89288508629397</v>
      </c>
      <c r="F407" s="9">
        <f t="shared" si="24"/>
        <v>-948.34650544440183</v>
      </c>
      <c r="G407" s="9">
        <f t="shared" si="24"/>
        <v>-417.27073344242217</v>
      </c>
      <c r="H407" s="9">
        <f t="shared" si="24"/>
        <v>-1223.4678687173646</v>
      </c>
      <c r="I407" s="8">
        <f t="shared" si="23"/>
        <v>831.21067928402181</v>
      </c>
      <c r="J407" s="45">
        <f t="shared" si="21"/>
        <v>-239848.66843007033</v>
      </c>
    </row>
    <row r="408" spans="1:10">
      <c r="A408" s="56">
        <v>2014</v>
      </c>
      <c r="B408" s="9">
        <f t="shared" si="24"/>
        <v>-253959.56974931981</v>
      </c>
      <c r="C408" s="9">
        <f t="shared" si="24"/>
        <v>4470.4222652479903</v>
      </c>
      <c r="D408" s="9">
        <f t="shared" si="20"/>
        <v>-2330.3764225231916</v>
      </c>
      <c r="E408" s="9">
        <f t="shared" si="24"/>
        <v>-823.90756297599546</v>
      </c>
      <c r="F408" s="9">
        <f t="shared" si="24"/>
        <v>-1240.5273053085316</v>
      </c>
      <c r="G408" s="9">
        <f t="shared" si="24"/>
        <v>-967.52705308093118</v>
      </c>
      <c r="H408" s="9">
        <f t="shared" si="24"/>
        <v>-1627.2105085904805</v>
      </c>
      <c r="I408" s="8">
        <f t="shared" si="23"/>
        <v>-2519.1265872311401</v>
      </c>
      <c r="J408" s="45">
        <f t="shared" si="21"/>
        <v>-251440.44316208866</v>
      </c>
    </row>
    <row r="409" spans="1:10">
      <c r="A409" s="56">
        <v>2015</v>
      </c>
      <c r="B409" s="9">
        <f t="shared" si="24"/>
        <v>-267345.92729924718</v>
      </c>
      <c r="C409" s="9">
        <f t="shared" si="24"/>
        <v>3681.0118988923687</v>
      </c>
      <c r="D409" s="9">
        <f t="shared" si="20"/>
        <v>-2506.7355436954567</v>
      </c>
      <c r="E409" s="9">
        <f t="shared" si="24"/>
        <v>-1792.1649367215996</v>
      </c>
      <c r="F409" s="9">
        <f t="shared" si="24"/>
        <v>-1517.1501834876399</v>
      </c>
      <c r="G409" s="9">
        <f t="shared" si="24"/>
        <v>-1464.1188865148019</v>
      </c>
      <c r="H409" s="9">
        <f t="shared" si="24"/>
        <v>-2005.3854589535686</v>
      </c>
      <c r="I409" s="8">
        <f t="shared" si="23"/>
        <v>-5604.5431104806976</v>
      </c>
      <c r="J409" s="45">
        <f t="shared" si="21"/>
        <v>-261741.38418876647</v>
      </c>
    </row>
    <row r="410" spans="1:10">
      <c r="A410" s="56">
        <v>2016</v>
      </c>
      <c r="B410" s="9">
        <f t="shared" si="24"/>
        <v>-279352.31924978504</v>
      </c>
      <c r="C410" s="9">
        <f t="shared" si="24"/>
        <v>2945.282681549199</v>
      </c>
      <c r="D410" s="9">
        <f t="shared" si="20"/>
        <v>-2673.2087148906394</v>
      </c>
      <c r="E410" s="9">
        <f t="shared" si="24"/>
        <v>-2668.7007481732508</v>
      </c>
      <c r="F410" s="9">
        <f t="shared" si="24"/>
        <v>-1779.0340624337746</v>
      </c>
      <c r="G410" s="9">
        <f t="shared" si="24"/>
        <v>-1912.6371701780049</v>
      </c>
      <c r="H410" s="9">
        <f t="shared" si="24"/>
        <v>-2359.702668775506</v>
      </c>
      <c r="I410" s="8">
        <f t="shared" si="23"/>
        <v>-8448.0006829019767</v>
      </c>
      <c r="J410" s="45">
        <f t="shared" si="21"/>
        <v>-270904.31856688304</v>
      </c>
    </row>
    <row r="411" spans="1:10">
      <c r="A411" s="56">
        <v>2017</v>
      </c>
      <c r="B411" s="9">
        <f t="shared" si="24"/>
        <v>-290127.90845712885</v>
      </c>
      <c r="C411" s="9">
        <f t="shared" si="24"/>
        <v>2259.8429854739043</v>
      </c>
      <c r="D411" s="9">
        <f t="shared" si="20"/>
        <v>-2830.1063402887871</v>
      </c>
      <c r="E411" s="9">
        <f t="shared" si="24"/>
        <v>-3462.8981610216833</v>
      </c>
      <c r="F411" s="9">
        <f t="shared" si="24"/>
        <v>-2026.9087195247916</v>
      </c>
      <c r="G411" s="9">
        <f t="shared" si="24"/>
        <v>-2318.0131101064139</v>
      </c>
      <c r="H411" s="9">
        <f t="shared" si="24"/>
        <v>-2691.6363089029519</v>
      </c>
      <c r="I411" s="8">
        <f t="shared" si="23"/>
        <v>-11069.719654370725</v>
      </c>
      <c r="J411" s="45">
        <f t="shared" si="21"/>
        <v>-279058.18880275812</v>
      </c>
    </row>
    <row r="412" spans="1:10">
      <c r="A412" s="56">
        <v>2018</v>
      </c>
      <c r="B412" s="9">
        <f t="shared" si="24"/>
        <v>-299792.70198412536</v>
      </c>
      <c r="C412" s="9">
        <f t="shared" si="24"/>
        <v>1621.7619528171363</v>
      </c>
      <c r="D412" s="9">
        <f t="shared" si="20"/>
        <v>-2977.5391831694988</v>
      </c>
      <c r="E412" s="9">
        <f t="shared" si="24"/>
        <v>-4181.6158309264811</v>
      </c>
      <c r="F412" s="9">
        <f t="shared" si="24"/>
        <v>-2261.1004372218617</v>
      </c>
      <c r="G412" s="9">
        <f t="shared" si="24"/>
        <v>-2684.5034337152729</v>
      </c>
      <c r="H412" s="9">
        <f t="shared" si="24"/>
        <v>-3002.1943180857506</v>
      </c>
      <c r="I412" s="8">
        <f t="shared" si="23"/>
        <v>-13485.191250301728</v>
      </c>
      <c r="J412" s="45">
        <f t="shared" si="21"/>
        <v>-286307.51073382364</v>
      </c>
    </row>
    <row r="413" spans="1:10">
      <c r="A413" s="56">
        <v>2019</v>
      </c>
      <c r="B413" s="9">
        <f t="shared" si="24"/>
        <v>-308453.9513610953</v>
      </c>
      <c r="C413" s="9">
        <f t="shared" si="24"/>
        <v>1027.9986662124538</v>
      </c>
      <c r="D413" s="9">
        <f t="shared" si="20"/>
        <v>-3115.7019715832066</v>
      </c>
      <c r="E413" s="9">
        <f t="shared" si="24"/>
        <v>-4831.7070009354384</v>
      </c>
      <c r="F413" s="9">
        <f t="shared" si="24"/>
        <v>-2482.1587103548004</v>
      </c>
      <c r="G413" s="9">
        <f t="shared" si="24"/>
        <v>-3015.9541009927798</v>
      </c>
      <c r="H413" s="9">
        <f t="shared" si="24"/>
        <v>-3292.4232953246656</v>
      </c>
      <c r="I413" s="8">
        <f t="shared" si="23"/>
        <v>-15709.946412978436</v>
      </c>
      <c r="J413" s="45">
        <f t="shared" si="21"/>
        <v>-292744.00494811684</v>
      </c>
    </row>
    <row r="414" spans="1:10">
      <c r="A414" s="56">
        <v>2020</v>
      </c>
      <c r="B414" s="9">
        <f t="shared" si="24"/>
        <v>-316168.96384258126</v>
      </c>
      <c r="C414" s="9">
        <f t="shared" si="24"/>
        <v>475.64389545861559</v>
      </c>
      <c r="D414" s="9">
        <f t="shared" si="20"/>
        <v>-3244.7594504776544</v>
      </c>
      <c r="E414" s="9">
        <f t="shared" si="24"/>
        <v>-5419.6060388766091</v>
      </c>
      <c r="F414" s="9">
        <f t="shared" si="24"/>
        <v>-2690.7462524959069</v>
      </c>
      <c r="G414" s="9">
        <f t="shared" si="24"/>
        <v>-3315.8556283387729</v>
      </c>
      <c r="H414" s="9">
        <f t="shared" si="24"/>
        <v>-3563.4300749944637</v>
      </c>
      <c r="I414" s="8">
        <f t="shared" si="23"/>
        <v>-17758.753549724792</v>
      </c>
      <c r="J414" s="45">
        <f t="shared" si="21"/>
        <v>-298410.21029285644</v>
      </c>
    </row>
    <row r="415" spans="1:10">
      <c r="A415" s="56">
        <v>2021</v>
      </c>
      <c r="B415" s="9">
        <f t="shared" si="24"/>
        <v>-317867.68246446713</v>
      </c>
      <c r="C415" s="9">
        <f t="shared" si="24"/>
        <v>424.76128436714407</v>
      </c>
      <c r="D415" s="9">
        <f t="shared" si="20"/>
        <v>-3276.3353850588428</v>
      </c>
      <c r="E415" s="9">
        <f t="shared" si="24"/>
        <v>-5475.1747679912378</v>
      </c>
      <c r="F415" s="9">
        <f t="shared" si="24"/>
        <v>-2734.6467357939973</v>
      </c>
      <c r="G415" s="9">
        <f t="shared" si="24"/>
        <v>-3360.6782968004613</v>
      </c>
      <c r="H415" s="9">
        <f t="shared" si="24"/>
        <v>-3606.620615163079</v>
      </c>
      <c r="I415" s="8">
        <f t="shared" si="23"/>
        <v>-18028.694516440471</v>
      </c>
      <c r="J415" s="45">
        <f t="shared" si="21"/>
        <v>-299838.98794802668</v>
      </c>
    </row>
    <row r="416" spans="1:10">
      <c r="A416" s="56">
        <v>2022</v>
      </c>
      <c r="B416" s="9">
        <f t="shared" si="24"/>
        <v>-319398.48171232053</v>
      </c>
      <c r="C416" s="9">
        <f t="shared" si="24"/>
        <v>376.78185531343661</v>
      </c>
      <c r="D416" s="9">
        <f t="shared" si="20"/>
        <v>-3305.6325576336781</v>
      </c>
      <c r="E416" s="9">
        <f t="shared" si="24"/>
        <v>-5527.5835891620882</v>
      </c>
      <c r="F416" s="9">
        <f t="shared" si="24"/>
        <v>-2777.2105120821998</v>
      </c>
      <c r="G416" s="9">
        <f t="shared" si="24"/>
        <v>-3403.8252039452645</v>
      </c>
      <c r="H416" s="9">
        <f t="shared" si="24"/>
        <v>-3647.1879923900628</v>
      </c>
      <c r="I416" s="8">
        <f t="shared" si="23"/>
        <v>-18284.657999899857</v>
      </c>
      <c r="J416" s="45">
        <f t="shared" si="21"/>
        <v>-301113.82371242065</v>
      </c>
    </row>
    <row r="417" spans="1:10">
      <c r="A417" s="56">
        <v>2023</v>
      </c>
      <c r="B417" s="9">
        <f t="shared" ref="B417:H432" si="25">B291-B354</f>
        <v>-320769.06470723933</v>
      </c>
      <c r="C417" s="9">
        <f t="shared" si="25"/>
        <v>331.55862185333626</v>
      </c>
      <c r="D417" s="9">
        <f t="shared" si="20"/>
        <v>-3332.670349740541</v>
      </c>
      <c r="E417" s="9">
        <f t="shared" si="25"/>
        <v>-5576.4298146357769</v>
      </c>
      <c r="F417" s="9">
        <f t="shared" si="25"/>
        <v>-2818.3204576219732</v>
      </c>
      <c r="G417" s="9">
        <f t="shared" si="25"/>
        <v>-3445.196312350884</v>
      </c>
      <c r="H417" s="9">
        <f t="shared" si="25"/>
        <v>-3684.8112804648376</v>
      </c>
      <c r="I417" s="8">
        <f t="shared" si="23"/>
        <v>-18525.869592960677</v>
      </c>
      <c r="J417" s="45">
        <f t="shared" si="21"/>
        <v>-302243.19511427864</v>
      </c>
    </row>
    <row r="418" spans="1:10">
      <c r="A418" s="56">
        <v>2024</v>
      </c>
      <c r="B418" s="9">
        <f t="shared" si="25"/>
        <v>-321987.81973213371</v>
      </c>
      <c r="C418" s="9">
        <f t="shared" si="25"/>
        <v>288.91408732001037</v>
      </c>
      <c r="D418" s="9">
        <f t="shared" si="20"/>
        <v>-3357.4984760285342</v>
      </c>
      <c r="E418" s="9">
        <f t="shared" si="25"/>
        <v>-5621.3571303934768</v>
      </c>
      <c r="F418" s="9">
        <f t="shared" si="25"/>
        <v>-2857.9041315629902</v>
      </c>
      <c r="G418" s="9">
        <f t="shared" si="25"/>
        <v>-3484.7244641407483</v>
      </c>
      <c r="H418" s="9">
        <f t="shared" si="25"/>
        <v>-3719.3290907999017</v>
      </c>
      <c r="I418" s="8">
        <f t="shared" si="23"/>
        <v>-18751.899205605645</v>
      </c>
      <c r="J418" s="45">
        <f t="shared" si="21"/>
        <v>-303235.92052652803</v>
      </c>
    </row>
    <row r="419" spans="1:10">
      <c r="A419" s="56">
        <v>2025</v>
      </c>
      <c r="B419" s="9">
        <f t="shared" si="25"/>
        <v>-323062.82835904881</v>
      </c>
      <c r="C419" s="9">
        <f t="shared" si="25"/>
        <v>248.66758980195118</v>
      </c>
      <c r="D419" s="9">
        <f t="shared" si="20"/>
        <v>-3380.2042118078525</v>
      </c>
      <c r="E419" s="9">
        <f t="shared" si="25"/>
        <v>-5662.0317275067837</v>
      </c>
      <c r="F419" s="9">
        <f t="shared" si="25"/>
        <v>-2895.9100745627284</v>
      </c>
      <c r="G419" s="9">
        <f t="shared" si="25"/>
        <v>-3522.3440909489395</v>
      </c>
      <c r="H419" s="9">
        <f t="shared" si="25"/>
        <v>-3750.5673658602605</v>
      </c>
      <c r="I419" s="8">
        <f t="shared" si="23"/>
        <v>-18962.389880884613</v>
      </c>
      <c r="J419" s="45">
        <f t="shared" si="21"/>
        <v>-304100.4384781642</v>
      </c>
    </row>
    <row r="420" spans="1:10">
      <c r="A420" s="56">
        <v>2026</v>
      </c>
      <c r="B420" s="9">
        <f t="shared" si="25"/>
        <v>-324006.97846695821</v>
      </c>
      <c r="C420" s="9">
        <f t="shared" si="25"/>
        <v>210.44558405101998</v>
      </c>
      <c r="D420" s="9">
        <f t="shared" si="20"/>
        <v>-3400.9344739477497</v>
      </c>
      <c r="E420" s="9">
        <f t="shared" si="25"/>
        <v>-5698.5745624132487</v>
      </c>
      <c r="F420" s="9">
        <f t="shared" si="25"/>
        <v>-2932.3467284421176</v>
      </c>
      <c r="G420" s="9">
        <f t="shared" si="25"/>
        <v>-3558.0496392735377</v>
      </c>
      <c r="H420" s="9">
        <f t="shared" si="25"/>
        <v>-3778.5162759380728</v>
      </c>
      <c r="I420" s="8">
        <f t="shared" si="23"/>
        <v>-19157.976095963706</v>
      </c>
      <c r="J420" s="45">
        <f t="shared" si="21"/>
        <v>-304849.00237099454</v>
      </c>
    </row>
    <row r="421" spans="1:10">
      <c r="A421" s="56">
        <v>2027</v>
      </c>
      <c r="B421" s="9">
        <f t="shared" si="25"/>
        <v>-324831.19212507387</v>
      </c>
      <c r="C421" s="9">
        <f t="shared" si="25"/>
        <v>173.99533287683425</v>
      </c>
      <c r="D421" s="9">
        <f t="shared" si="20"/>
        <v>-3419.840517282325</v>
      </c>
      <c r="E421" s="9">
        <f t="shared" si="25"/>
        <v>-5730.9264495200459</v>
      </c>
      <c r="F421" s="9">
        <f t="shared" si="25"/>
        <v>-2967.2435263164925</v>
      </c>
      <c r="G421" s="9">
        <f t="shared" si="25"/>
        <v>-3591.8361776934457</v>
      </c>
      <c r="H421" s="9">
        <f t="shared" si="25"/>
        <v>-3803.213439670596</v>
      </c>
      <c r="I421" s="8">
        <f t="shared" si="23"/>
        <v>-19339.064777606072</v>
      </c>
      <c r="J421" s="45">
        <f t="shared" si="21"/>
        <v>-305492.12734746782</v>
      </c>
    </row>
    <row r="422" spans="1:10">
      <c r="A422" s="56">
        <v>2028</v>
      </c>
      <c r="B422" s="9">
        <f t="shared" si="25"/>
        <v>-325546.64212397754</v>
      </c>
      <c r="C422" s="9">
        <f t="shared" si="25"/>
        <v>139.05116001388706</v>
      </c>
      <c r="D422" s="9">
        <f t="shared" si="20"/>
        <v>-3437.0963624988763</v>
      </c>
      <c r="E422" s="9">
        <f t="shared" si="25"/>
        <v>-5759.3287629382885</v>
      </c>
      <c r="F422" s="9">
        <f t="shared" si="25"/>
        <v>-3000.6678840315976</v>
      </c>
      <c r="G422" s="9">
        <f t="shared" si="25"/>
        <v>-3623.7902791725123</v>
      </c>
      <c r="H422" s="9">
        <f t="shared" si="25"/>
        <v>-3824.7217867435857</v>
      </c>
      <c r="I422" s="8">
        <f t="shared" si="23"/>
        <v>-19506.553915370972</v>
      </c>
      <c r="J422" s="45">
        <f t="shared" si="21"/>
        <v>-306040.08820860658</v>
      </c>
    </row>
    <row r="423" spans="1:10">
      <c r="A423" s="56">
        <v>2029</v>
      </c>
      <c r="B423" s="9">
        <f t="shared" si="25"/>
        <v>-326162.07454163476</v>
      </c>
      <c r="C423" s="9">
        <f t="shared" si="25"/>
        <v>105.42445258594398</v>
      </c>
      <c r="D423" s="9">
        <f t="shared" si="20"/>
        <v>-3452.8902157978605</v>
      </c>
      <c r="E423" s="9">
        <f t="shared" si="25"/>
        <v>-5784.1415856688955</v>
      </c>
      <c r="F423" s="9">
        <f t="shared" si="25"/>
        <v>-3032.7094652551223</v>
      </c>
      <c r="G423" s="9">
        <f t="shared" si="25"/>
        <v>-3653.9993874399693</v>
      </c>
      <c r="H423" s="9">
        <f t="shared" si="25"/>
        <v>-3843.1554491256775</v>
      </c>
      <c r="I423" s="8">
        <f t="shared" si="23"/>
        <v>-19661.471650701584</v>
      </c>
      <c r="J423" s="45">
        <f t="shared" si="21"/>
        <v>-306500.60289093317</v>
      </c>
    </row>
    <row r="424" spans="1:10">
      <c r="A424" s="56">
        <v>2030</v>
      </c>
      <c r="B424" s="9">
        <f t="shared" si="25"/>
        <v>-326685.43207256857</v>
      </c>
      <c r="C424" s="9">
        <f t="shared" si="25"/>
        <v>72.611769317527433</v>
      </c>
      <c r="D424" s="9">
        <f t="shared" si="20"/>
        <v>-3467.4075826182166</v>
      </c>
      <c r="E424" s="9">
        <f t="shared" si="25"/>
        <v>-5805.9294240546697</v>
      </c>
      <c r="F424" s="9">
        <f t="shared" si="25"/>
        <v>-3063.4623692565833</v>
      </c>
      <c r="G424" s="9">
        <f t="shared" si="25"/>
        <v>-3682.6461170557936</v>
      </c>
      <c r="H424" s="9">
        <f t="shared" si="25"/>
        <v>-3858.7052428575571</v>
      </c>
      <c r="I424" s="8">
        <f t="shared" si="23"/>
        <v>-19805.538966525295</v>
      </c>
      <c r="J424" s="45">
        <f t="shared" si="21"/>
        <v>-306879.89310604328</v>
      </c>
    </row>
    <row r="425" spans="1:10">
      <c r="A425" s="56">
        <v>2031</v>
      </c>
      <c r="B425" s="9">
        <f t="shared" si="25"/>
        <v>-327137.57932207233</v>
      </c>
      <c r="C425" s="9"/>
      <c r="D425" s="9"/>
      <c r="E425" s="9"/>
      <c r="F425" s="9"/>
      <c r="G425" s="9"/>
      <c r="H425" s="9"/>
      <c r="I425" s="9"/>
      <c r="J425" s="9"/>
    </row>
    <row r="426" spans="1:10">
      <c r="A426" s="56">
        <v>2032</v>
      </c>
      <c r="B426" s="9">
        <f t="shared" si="25"/>
        <v>-327524.09058685252</v>
      </c>
      <c r="C426" s="9"/>
      <c r="D426" s="9"/>
      <c r="E426" s="9"/>
      <c r="F426" s="9"/>
      <c r="G426" s="9"/>
      <c r="H426" s="9"/>
      <c r="I426" s="9"/>
      <c r="J426" s="9"/>
    </row>
    <row r="427" spans="1:10">
      <c r="A427" s="56">
        <v>2033</v>
      </c>
      <c r="B427" s="9">
        <f t="shared" si="25"/>
        <v>-327850.17676388752</v>
      </c>
      <c r="C427" s="9"/>
      <c r="D427" s="9"/>
      <c r="E427" s="9"/>
      <c r="F427" s="9"/>
      <c r="G427" s="9"/>
      <c r="H427" s="9"/>
      <c r="I427" s="9"/>
      <c r="J427" s="9"/>
    </row>
    <row r="428" spans="1:10">
      <c r="A428" s="56">
        <v>2034</v>
      </c>
      <c r="B428" s="9">
        <f t="shared" si="25"/>
        <v>-328119.63615873025</v>
      </c>
      <c r="C428" s="9"/>
      <c r="D428" s="9"/>
      <c r="E428" s="9"/>
      <c r="F428" s="9"/>
      <c r="G428" s="9"/>
      <c r="H428" s="9"/>
      <c r="I428" s="9"/>
      <c r="J428" s="9"/>
    </row>
    <row r="429" spans="1:10">
      <c r="A429" s="56">
        <v>2035</v>
      </c>
      <c r="B429" s="9">
        <f t="shared" si="25"/>
        <v>-328335.43230528815</v>
      </c>
      <c r="C429" s="9"/>
      <c r="D429" s="9"/>
      <c r="E429" s="9"/>
      <c r="F429" s="9"/>
      <c r="G429" s="9"/>
      <c r="H429" s="9"/>
      <c r="I429" s="9"/>
      <c r="J429" s="9"/>
    </row>
    <row r="430" spans="1:10">
      <c r="A430" s="56">
        <v>2036</v>
      </c>
      <c r="B430" s="9">
        <f t="shared" si="25"/>
        <v>-328500.38228824147</v>
      </c>
      <c r="C430" s="9"/>
      <c r="D430" s="9"/>
      <c r="E430" s="9"/>
      <c r="F430" s="9"/>
      <c r="G430" s="9"/>
      <c r="H430" s="9"/>
      <c r="I430" s="9"/>
      <c r="J430" s="9"/>
    </row>
    <row r="431" spans="1:10">
      <c r="A431" s="56">
        <v>2037</v>
      </c>
      <c r="B431" s="9">
        <f t="shared" si="25"/>
        <v>-328616.22472188977</v>
      </c>
      <c r="C431" s="9"/>
      <c r="D431" s="9"/>
      <c r="E431" s="9"/>
      <c r="F431" s="9"/>
      <c r="G431" s="9"/>
      <c r="H431" s="9"/>
      <c r="I431" s="9"/>
      <c r="J431" s="9"/>
    </row>
    <row r="432" spans="1:10">
      <c r="A432" s="56">
        <v>2038</v>
      </c>
      <c r="B432" s="9">
        <f t="shared" si="25"/>
        <v>-328684.33269837918</v>
      </c>
      <c r="C432" s="9"/>
      <c r="D432" s="9"/>
      <c r="E432" s="9"/>
      <c r="F432" s="9"/>
      <c r="G432" s="9"/>
      <c r="H432" s="9"/>
      <c r="I432" s="9"/>
      <c r="J432" s="9"/>
    </row>
    <row r="433" spans="1:10">
      <c r="A433" s="56">
        <v>2039</v>
      </c>
      <c r="B433" s="9">
        <f t="shared" ref="B433:B444" si="26">B307-B370</f>
        <v>-328705.6844357599</v>
      </c>
      <c r="C433" s="9"/>
      <c r="D433" s="9"/>
      <c r="E433" s="9"/>
      <c r="F433" s="9"/>
      <c r="G433" s="9"/>
      <c r="H433" s="9"/>
      <c r="I433" s="9"/>
      <c r="J433" s="9"/>
    </row>
    <row r="434" spans="1:10">
      <c r="A434" s="56">
        <v>2040</v>
      </c>
      <c r="B434" s="9">
        <f t="shared" si="26"/>
        <v>-328681.17917069385</v>
      </c>
      <c r="C434" s="9"/>
      <c r="D434" s="9"/>
      <c r="E434" s="9"/>
      <c r="F434" s="9"/>
      <c r="G434" s="9"/>
      <c r="H434" s="9"/>
      <c r="I434" s="9"/>
      <c r="J434" s="9"/>
    </row>
    <row r="435" spans="1:10">
      <c r="A435" s="56">
        <v>2041</v>
      </c>
      <c r="B435" s="9">
        <f t="shared" si="26"/>
        <v>-328611.42208928277</v>
      </c>
      <c r="C435" s="9"/>
      <c r="D435" s="9"/>
      <c r="E435" s="9"/>
      <c r="F435" s="9"/>
      <c r="G435" s="9"/>
      <c r="H435" s="9"/>
      <c r="I435" s="9"/>
      <c r="J435" s="9"/>
    </row>
    <row r="436" spans="1:10">
      <c r="A436" s="56">
        <v>2042</v>
      </c>
      <c r="B436" s="9">
        <f t="shared" si="26"/>
        <v>-328496.50018976378</v>
      </c>
      <c r="C436" s="9"/>
      <c r="D436" s="9"/>
      <c r="E436" s="9"/>
      <c r="F436" s="9"/>
      <c r="G436" s="9"/>
      <c r="H436" s="9"/>
      <c r="I436" s="9"/>
      <c r="J436" s="9"/>
    </row>
    <row r="437" spans="1:10">
      <c r="A437" s="56">
        <v>2043</v>
      </c>
      <c r="B437" s="9">
        <f t="shared" si="26"/>
        <v>-328336.71984424005</v>
      </c>
      <c r="C437" s="9"/>
      <c r="D437" s="9"/>
      <c r="E437" s="9"/>
      <c r="F437" s="9"/>
      <c r="G437" s="9"/>
      <c r="H437" s="9"/>
      <c r="I437" s="9"/>
      <c r="J437" s="9"/>
    </row>
    <row r="438" spans="1:10">
      <c r="A438" s="56">
        <v>2044</v>
      </c>
      <c r="B438" s="9">
        <f t="shared" si="26"/>
        <v>-328132.6909135562</v>
      </c>
      <c r="C438" s="9"/>
      <c r="D438" s="9"/>
      <c r="E438" s="9"/>
      <c r="F438" s="9"/>
      <c r="G438" s="9"/>
      <c r="H438" s="9"/>
      <c r="I438" s="9"/>
      <c r="J438" s="9"/>
    </row>
    <row r="439" spans="1:10">
      <c r="A439" s="56">
        <v>2045</v>
      </c>
      <c r="B439" s="9">
        <f t="shared" si="26"/>
        <v>-327885.62789621466</v>
      </c>
      <c r="C439" s="9"/>
      <c r="D439" s="9"/>
      <c r="E439" s="9"/>
      <c r="F439" s="9"/>
      <c r="G439" s="9"/>
      <c r="H439" s="9"/>
      <c r="I439" s="9"/>
      <c r="J439" s="9"/>
    </row>
    <row r="440" spans="1:10">
      <c r="A440" s="56">
        <v>2046</v>
      </c>
      <c r="B440" s="9">
        <f t="shared" si="26"/>
        <v>-327597.18900219095</v>
      </c>
      <c r="C440" s="9"/>
      <c r="D440" s="9"/>
      <c r="E440" s="9"/>
      <c r="F440" s="9"/>
      <c r="G440" s="9"/>
      <c r="H440" s="9"/>
      <c r="I440" s="9"/>
      <c r="J440" s="9"/>
    </row>
    <row r="441" spans="1:10">
      <c r="A441" s="56">
        <v>2047</v>
      </c>
      <c r="B441" s="9">
        <f t="shared" si="26"/>
        <v>-327268.23059726087</v>
      </c>
      <c r="C441" s="9"/>
      <c r="D441" s="9"/>
      <c r="E441" s="9"/>
      <c r="F441" s="9"/>
      <c r="G441" s="9"/>
      <c r="H441" s="9"/>
      <c r="I441" s="9"/>
      <c r="J441" s="9"/>
    </row>
    <row r="442" spans="1:10">
      <c r="A442" s="56">
        <v>2048</v>
      </c>
      <c r="B442" s="9">
        <f t="shared" si="26"/>
        <v>-326900.43484246574</v>
      </c>
      <c r="C442" s="9"/>
      <c r="D442" s="9"/>
      <c r="E442" s="9"/>
      <c r="F442" s="9"/>
      <c r="G442" s="9"/>
      <c r="H442" s="9"/>
      <c r="I442" s="9"/>
      <c r="J442" s="9"/>
    </row>
    <row r="443" spans="1:10">
      <c r="A443" s="56">
        <v>2049</v>
      </c>
      <c r="B443" s="9">
        <f t="shared" si="26"/>
        <v>-326495.92240597715</v>
      </c>
      <c r="C443" s="9"/>
      <c r="D443" s="9"/>
      <c r="E443" s="9"/>
      <c r="F443" s="9"/>
      <c r="G443" s="9"/>
      <c r="H443" s="9"/>
      <c r="I443" s="9"/>
      <c r="J443" s="9"/>
    </row>
    <row r="444" spans="1:10">
      <c r="A444" s="56">
        <v>2050</v>
      </c>
      <c r="B444" s="9">
        <f t="shared" si="26"/>
        <v>-326057.76141527668</v>
      </c>
      <c r="C444" s="9"/>
      <c r="D444" s="9"/>
      <c r="E444" s="9"/>
      <c r="F444" s="9"/>
      <c r="G444" s="9"/>
      <c r="H444" s="9"/>
      <c r="I444" s="9"/>
      <c r="J444" s="9"/>
    </row>
    <row r="445" spans="1:10">
      <c r="B445" s="9"/>
      <c r="C445" s="9"/>
      <c r="D445" s="9"/>
      <c r="E445" s="9"/>
      <c r="F445" s="9"/>
      <c r="G445" s="9"/>
      <c r="H445" s="9"/>
      <c r="I445" s="9"/>
      <c r="J445" s="9"/>
    </row>
    <row r="446" spans="1:10">
      <c r="A446" s="36" t="s">
        <v>502</v>
      </c>
      <c r="B446" s="9"/>
      <c r="C446" s="9"/>
      <c r="D446" s="9"/>
      <c r="E446" s="9"/>
      <c r="F446" s="9"/>
      <c r="G446" s="9"/>
      <c r="H446" s="9"/>
      <c r="I446" s="9"/>
      <c r="J446" s="9"/>
    </row>
    <row r="447" spans="1:10">
      <c r="A447" s="56">
        <v>1990</v>
      </c>
      <c r="B447" s="9">
        <v>873182</v>
      </c>
      <c r="C447" s="9">
        <v>57559</v>
      </c>
      <c r="D447" s="9">
        <v>18278</v>
      </c>
      <c r="E447" s="9">
        <v>30670</v>
      </c>
      <c r="F447" s="9">
        <v>29810</v>
      </c>
      <c r="G447" s="9">
        <v>19065</v>
      </c>
      <c r="H447" s="9">
        <v>30811</v>
      </c>
      <c r="I447" s="8">
        <f>SUM(C447:H447)</f>
        <v>186193</v>
      </c>
      <c r="J447" s="45">
        <f t="shared" ref="J447:J487" si="27">B447-I447</f>
        <v>686989</v>
      </c>
    </row>
    <row r="448" spans="1:10">
      <c r="A448" s="56">
        <v>1991</v>
      </c>
      <c r="B448" s="9">
        <v>884025</v>
      </c>
      <c r="C448" s="9">
        <v>57872</v>
      </c>
      <c r="D448" s="9">
        <v>18443</v>
      </c>
      <c r="E448" s="9">
        <v>31171</v>
      </c>
      <c r="F448" s="9">
        <v>30265</v>
      </c>
      <c r="G448" s="9">
        <v>19271</v>
      </c>
      <c r="H448" s="9">
        <v>31988</v>
      </c>
      <c r="I448" s="8">
        <f t="shared" ref="I448:I487" si="28">SUM(C448:H448)</f>
        <v>189010</v>
      </c>
      <c r="J448" s="45">
        <f t="shared" si="27"/>
        <v>695015</v>
      </c>
    </row>
    <row r="449" spans="1:10">
      <c r="A449" s="56">
        <v>1992</v>
      </c>
      <c r="B449" s="9">
        <v>894377</v>
      </c>
      <c r="C449" s="9">
        <v>58181</v>
      </c>
      <c r="D449" s="9">
        <v>18605</v>
      </c>
      <c r="E449" s="9">
        <v>31702</v>
      </c>
      <c r="F449" s="9">
        <v>30730</v>
      </c>
      <c r="G449" s="9">
        <v>19489</v>
      </c>
      <c r="H449" s="9">
        <v>33201</v>
      </c>
      <c r="I449" s="8">
        <f t="shared" si="28"/>
        <v>191908</v>
      </c>
      <c r="J449" s="45">
        <f t="shared" si="27"/>
        <v>702469</v>
      </c>
    </row>
    <row r="450" spans="1:10">
      <c r="A450" s="56">
        <v>1993</v>
      </c>
      <c r="B450" s="9">
        <v>904112</v>
      </c>
      <c r="C450" s="9">
        <v>58478</v>
      </c>
      <c r="D450" s="9">
        <v>18768</v>
      </c>
      <c r="E450" s="9">
        <v>32275</v>
      </c>
      <c r="F450" s="9">
        <v>31186</v>
      </c>
      <c r="G450" s="9">
        <v>19683</v>
      </c>
      <c r="H450" s="9">
        <v>34442</v>
      </c>
      <c r="I450" s="8">
        <f t="shared" si="28"/>
        <v>194832</v>
      </c>
      <c r="J450" s="45">
        <f t="shared" si="27"/>
        <v>709280</v>
      </c>
    </row>
    <row r="451" spans="1:10">
      <c r="A451" s="56">
        <v>1994</v>
      </c>
      <c r="B451" s="9">
        <v>913112</v>
      </c>
      <c r="C451" s="9">
        <v>58749</v>
      </c>
      <c r="D451" s="9">
        <v>18929</v>
      </c>
      <c r="E451" s="9">
        <v>32872</v>
      </c>
      <c r="F451" s="9">
        <v>31621</v>
      </c>
      <c r="G451" s="9">
        <v>19869</v>
      </c>
      <c r="H451" s="9">
        <v>35688</v>
      </c>
      <c r="I451" s="8">
        <f t="shared" si="28"/>
        <v>197728</v>
      </c>
      <c r="J451" s="45">
        <f t="shared" si="27"/>
        <v>715384</v>
      </c>
    </row>
    <row r="452" spans="1:10">
      <c r="A452" s="56">
        <v>1995</v>
      </c>
      <c r="B452" s="9">
        <v>921277</v>
      </c>
      <c r="C452" s="9">
        <v>58985</v>
      </c>
      <c r="D452" s="9">
        <v>19085</v>
      </c>
      <c r="E452" s="9">
        <v>33486</v>
      </c>
      <c r="F452" s="9">
        <v>32037</v>
      </c>
      <c r="G452" s="9">
        <v>20041</v>
      </c>
      <c r="H452" s="9">
        <v>36949</v>
      </c>
      <c r="I452" s="8">
        <f t="shared" si="28"/>
        <v>200583</v>
      </c>
      <c r="J452" s="45">
        <f t="shared" si="27"/>
        <v>720694</v>
      </c>
    </row>
    <row r="453" spans="1:10">
      <c r="A453" s="56">
        <v>1996</v>
      </c>
      <c r="B453" s="9">
        <v>928339</v>
      </c>
      <c r="C453" s="9">
        <v>59191</v>
      </c>
      <c r="D453" s="9">
        <v>19232</v>
      </c>
      <c r="E453" s="9">
        <v>34121</v>
      </c>
      <c r="F453" s="9">
        <v>32428</v>
      </c>
      <c r="G453" s="9">
        <v>20184</v>
      </c>
      <c r="H453" s="9">
        <v>38201</v>
      </c>
      <c r="I453" s="8">
        <f t="shared" si="28"/>
        <v>203357</v>
      </c>
      <c r="J453" s="45">
        <f t="shared" si="27"/>
        <v>724982</v>
      </c>
    </row>
    <row r="454" spans="1:10">
      <c r="A454" s="56">
        <v>1997</v>
      </c>
      <c r="B454" s="9">
        <v>934419</v>
      </c>
      <c r="C454" s="9">
        <v>59356</v>
      </c>
      <c r="D454" s="9">
        <v>19370</v>
      </c>
      <c r="E454" s="9">
        <v>34752</v>
      </c>
      <c r="F454" s="9">
        <v>32780</v>
      </c>
      <c r="G454" s="9">
        <v>20306</v>
      </c>
      <c r="H454" s="9">
        <v>39447</v>
      </c>
      <c r="I454" s="8">
        <f t="shared" si="28"/>
        <v>206011</v>
      </c>
      <c r="J454" s="45">
        <f t="shared" si="27"/>
        <v>728408</v>
      </c>
    </row>
    <row r="455" spans="1:10">
      <c r="A455" s="56">
        <v>1998</v>
      </c>
      <c r="B455" s="9">
        <v>939580</v>
      </c>
      <c r="C455" s="9">
        <v>59487</v>
      </c>
      <c r="D455" s="9">
        <v>19488</v>
      </c>
      <c r="E455" s="9">
        <v>35405</v>
      </c>
      <c r="F455" s="9">
        <v>33104</v>
      </c>
      <c r="G455" s="9">
        <v>20401</v>
      </c>
      <c r="H455" s="9">
        <v>40670</v>
      </c>
      <c r="I455" s="8">
        <f t="shared" si="28"/>
        <v>208555</v>
      </c>
      <c r="J455" s="45">
        <f t="shared" si="27"/>
        <v>731025</v>
      </c>
    </row>
    <row r="456" spans="1:10">
      <c r="A456" s="56">
        <v>1999</v>
      </c>
      <c r="B456" s="9">
        <v>943798</v>
      </c>
      <c r="C456" s="9">
        <v>59590</v>
      </c>
      <c r="D456" s="9">
        <v>19612</v>
      </c>
      <c r="E456" s="9">
        <v>36046</v>
      </c>
      <c r="F456" s="9">
        <v>33404</v>
      </c>
      <c r="G456" s="9">
        <v>20487</v>
      </c>
      <c r="H456" s="9">
        <v>41883</v>
      </c>
      <c r="I456" s="8">
        <f t="shared" si="28"/>
        <v>211022</v>
      </c>
      <c r="J456" s="45">
        <f t="shared" si="27"/>
        <v>732776</v>
      </c>
    </row>
    <row r="457" spans="1:10">
      <c r="A457" s="56">
        <v>2000</v>
      </c>
      <c r="B457" s="9">
        <v>941690</v>
      </c>
      <c r="C457" s="9">
        <v>58587</v>
      </c>
      <c r="D457" s="9">
        <v>19531</v>
      </c>
      <c r="E457" s="9">
        <v>35183</v>
      </c>
      <c r="F457" s="9">
        <v>33696</v>
      </c>
      <c r="G457" s="9">
        <v>20533</v>
      </c>
      <c r="H457" s="9">
        <v>41672</v>
      </c>
      <c r="I457" s="8">
        <f t="shared" si="28"/>
        <v>209202</v>
      </c>
      <c r="J457" s="45">
        <f t="shared" si="27"/>
        <v>732488</v>
      </c>
    </row>
    <row r="458" spans="1:10">
      <c r="A458" s="56">
        <v>2001</v>
      </c>
      <c r="B458" s="9">
        <v>933434</v>
      </c>
      <c r="C458" s="9">
        <v>56448</v>
      </c>
      <c r="D458" s="9">
        <v>19219</v>
      </c>
      <c r="E458" s="9">
        <v>32792</v>
      </c>
      <c r="F458" s="9">
        <v>33939</v>
      </c>
      <c r="G458" s="9">
        <v>20540</v>
      </c>
      <c r="H458" s="9">
        <v>40070</v>
      </c>
      <c r="I458" s="8">
        <f t="shared" si="28"/>
        <v>203008</v>
      </c>
      <c r="J458" s="45">
        <f t="shared" si="27"/>
        <v>730426</v>
      </c>
    </row>
    <row r="459" spans="1:10">
      <c r="A459" s="56">
        <v>2002</v>
      </c>
      <c r="B459" s="9">
        <v>925072</v>
      </c>
      <c r="C459" s="9">
        <v>54342</v>
      </c>
      <c r="D459" s="9">
        <v>18910</v>
      </c>
      <c r="E459" s="9">
        <v>30482</v>
      </c>
      <c r="F459" s="9">
        <v>34123</v>
      </c>
      <c r="G459" s="9">
        <v>20531</v>
      </c>
      <c r="H459" s="9">
        <v>38496</v>
      </c>
      <c r="I459" s="8">
        <f t="shared" si="28"/>
        <v>196884</v>
      </c>
      <c r="J459" s="45">
        <f t="shared" si="27"/>
        <v>728188</v>
      </c>
    </row>
    <row r="460" spans="1:10">
      <c r="A460" s="56">
        <v>2003</v>
      </c>
      <c r="B460" s="9">
        <v>916389</v>
      </c>
      <c r="C460" s="9">
        <v>52233</v>
      </c>
      <c r="D460" s="9">
        <v>18592</v>
      </c>
      <c r="E460" s="9">
        <v>28220</v>
      </c>
      <c r="F460" s="9">
        <v>34268</v>
      </c>
      <c r="G460" s="9">
        <v>20518</v>
      </c>
      <c r="H460" s="9">
        <v>36939</v>
      </c>
      <c r="I460" s="8">
        <f t="shared" si="28"/>
        <v>190770</v>
      </c>
      <c r="J460" s="45">
        <f t="shared" si="27"/>
        <v>725619</v>
      </c>
    </row>
    <row r="461" spans="1:10">
      <c r="A461" s="56">
        <v>2004</v>
      </c>
      <c r="B461" s="9">
        <v>907364</v>
      </c>
      <c r="C461" s="9">
        <v>50133</v>
      </c>
      <c r="D461" s="9">
        <v>18266</v>
      </c>
      <c r="E461" s="9">
        <v>26030</v>
      </c>
      <c r="F461" s="9">
        <v>34352</v>
      </c>
      <c r="G461" s="9">
        <v>20488</v>
      </c>
      <c r="H461" s="9">
        <v>35401</v>
      </c>
      <c r="I461" s="8">
        <f t="shared" si="28"/>
        <v>184670</v>
      </c>
      <c r="J461" s="45">
        <f t="shared" si="27"/>
        <v>722694</v>
      </c>
    </row>
    <row r="462" spans="1:10">
      <c r="A462" s="56">
        <v>2005</v>
      </c>
      <c r="B462" s="9">
        <v>898299</v>
      </c>
      <c r="C462" s="9">
        <v>48078</v>
      </c>
      <c r="D462" s="9">
        <v>17948</v>
      </c>
      <c r="E462" s="9">
        <v>23929</v>
      </c>
      <c r="F462" s="9">
        <v>34413</v>
      </c>
      <c r="G462" s="9">
        <v>20444</v>
      </c>
      <c r="H462" s="9">
        <v>33890</v>
      </c>
      <c r="I462" s="8">
        <f t="shared" si="28"/>
        <v>178702</v>
      </c>
      <c r="J462" s="45">
        <f t="shared" si="27"/>
        <v>719597</v>
      </c>
    </row>
    <row r="463" spans="1:10">
      <c r="A463" s="56">
        <v>2006</v>
      </c>
      <c r="B463" s="9">
        <v>889502</v>
      </c>
      <c r="C463" s="9">
        <v>46081</v>
      </c>
      <c r="D463" s="9">
        <v>17625</v>
      </c>
      <c r="E463" s="9">
        <v>21894</v>
      </c>
      <c r="F463" s="9">
        <v>34453</v>
      </c>
      <c r="G463" s="9">
        <v>20403</v>
      </c>
      <c r="H463" s="9">
        <v>32427</v>
      </c>
      <c r="I463" s="8">
        <f t="shared" si="28"/>
        <v>172883</v>
      </c>
      <c r="J463" s="45">
        <f t="shared" si="27"/>
        <v>716619</v>
      </c>
    </row>
    <row r="464" spans="1:10">
      <c r="A464" s="56">
        <v>2007</v>
      </c>
      <c r="B464" s="9">
        <v>881227</v>
      </c>
      <c r="C464" s="9">
        <v>44135</v>
      </c>
      <c r="D464" s="9">
        <v>17316</v>
      </c>
      <c r="E464" s="9">
        <v>19951</v>
      </c>
      <c r="F464" s="9">
        <v>34468</v>
      </c>
      <c r="G464" s="9">
        <v>20366</v>
      </c>
      <c r="H464" s="9">
        <v>31011</v>
      </c>
      <c r="I464" s="8">
        <f t="shared" si="28"/>
        <v>167247</v>
      </c>
      <c r="J464" s="45">
        <f t="shared" si="27"/>
        <v>713980</v>
      </c>
    </row>
    <row r="465" spans="1:10">
      <c r="A465" s="56">
        <v>2008</v>
      </c>
      <c r="B465" s="9">
        <v>873060</v>
      </c>
      <c r="C465" s="9">
        <v>42234</v>
      </c>
      <c r="D465" s="9">
        <v>16993</v>
      </c>
      <c r="E465" s="9">
        <v>18067</v>
      </c>
      <c r="F465" s="9">
        <v>34450</v>
      </c>
      <c r="G465" s="9">
        <v>20325</v>
      </c>
      <c r="H465" s="9">
        <v>29630</v>
      </c>
      <c r="I465" s="8">
        <f t="shared" si="28"/>
        <v>161699</v>
      </c>
      <c r="J465" s="45">
        <f t="shared" si="27"/>
        <v>711361</v>
      </c>
    </row>
    <row r="466" spans="1:10">
      <c r="A466" s="56">
        <v>2009</v>
      </c>
      <c r="B466" s="9">
        <v>864359</v>
      </c>
      <c r="C466" s="9">
        <v>40335</v>
      </c>
      <c r="D466" s="9">
        <v>16653</v>
      </c>
      <c r="E466" s="9">
        <v>16228</v>
      </c>
      <c r="F466" s="9">
        <v>34368</v>
      </c>
      <c r="G466" s="9">
        <v>20249</v>
      </c>
      <c r="H466" s="9">
        <v>28252</v>
      </c>
      <c r="I466" s="8">
        <f t="shared" si="28"/>
        <v>156085</v>
      </c>
      <c r="J466" s="45">
        <f t="shared" si="27"/>
        <v>708274</v>
      </c>
    </row>
    <row r="467" spans="1:10">
      <c r="A467" s="56">
        <v>2010</v>
      </c>
      <c r="B467" s="9">
        <v>864091.91031821037</v>
      </c>
      <c r="C467" s="9">
        <v>38889.671847204627</v>
      </c>
      <c r="D467" s="9">
        <v>16392.735505078166</v>
      </c>
      <c r="E467" s="9">
        <v>14691.00385954316</v>
      </c>
      <c r="F467" s="9">
        <v>34588.618157511919</v>
      </c>
      <c r="G467" s="9">
        <v>20261.18414597254</v>
      </c>
      <c r="H467" s="9">
        <v>27332.249772521849</v>
      </c>
      <c r="I467" s="8">
        <f t="shared" si="28"/>
        <v>152155.46328783224</v>
      </c>
      <c r="J467" s="45">
        <f t="shared" si="27"/>
        <v>711936.44703037816</v>
      </c>
    </row>
    <row r="468" spans="1:10">
      <c r="A468" s="56">
        <v>2011</v>
      </c>
      <c r="B468" s="9">
        <v>869700.96059956797</v>
      </c>
      <c r="C468" s="9">
        <v>39207.361272548078</v>
      </c>
      <c r="D468" s="9">
        <v>16508.33001346216</v>
      </c>
      <c r="E468" s="9">
        <v>14793.40710055524</v>
      </c>
      <c r="F468" s="9">
        <v>34829.898663815577</v>
      </c>
      <c r="G468" s="9">
        <v>20419.149611361529</v>
      </c>
      <c r="H468" s="9">
        <v>27525.612924096928</v>
      </c>
      <c r="I468" s="8">
        <f t="shared" si="28"/>
        <v>153283.75958583952</v>
      </c>
      <c r="J468" s="45">
        <f t="shared" si="27"/>
        <v>716417.20101372851</v>
      </c>
    </row>
    <row r="469" spans="1:10">
      <c r="A469" s="56">
        <v>2012</v>
      </c>
      <c r="B469" s="9">
        <v>875043.82704153529</v>
      </c>
      <c r="C469" s="9">
        <v>39510.529453598792</v>
      </c>
      <c r="D469" s="9">
        <v>16618.49653935969</v>
      </c>
      <c r="E469" s="9">
        <v>14896.849561405335</v>
      </c>
      <c r="F469" s="9">
        <v>35053.761902888189</v>
      </c>
      <c r="G469" s="9">
        <v>20571.26398433853</v>
      </c>
      <c r="H469" s="9">
        <v>27709.106965673705</v>
      </c>
      <c r="I469" s="8">
        <f t="shared" si="28"/>
        <v>154360.00840726425</v>
      </c>
      <c r="J469" s="45">
        <f t="shared" si="27"/>
        <v>720683.81863427104</v>
      </c>
    </row>
    <row r="470" spans="1:10">
      <c r="A470" s="56">
        <v>2013</v>
      </c>
      <c r="B470" s="9">
        <v>880151.53605281271</v>
      </c>
      <c r="C470" s="9">
        <v>39801.820640060047</v>
      </c>
      <c r="D470" s="9">
        <v>16725.989311545836</v>
      </c>
      <c r="E470" s="9">
        <v>14994.542510860419</v>
      </c>
      <c r="F470" s="9">
        <v>35267.73101171491</v>
      </c>
      <c r="G470" s="9">
        <v>20719.661788446701</v>
      </c>
      <c r="H470" s="9">
        <v>27882.782443833388</v>
      </c>
      <c r="I470" s="8">
        <f t="shared" si="28"/>
        <v>155392.52770646129</v>
      </c>
      <c r="J470" s="45">
        <f t="shared" si="27"/>
        <v>724759.00834635145</v>
      </c>
    </row>
    <row r="471" spans="1:10">
      <c r="A471" s="56">
        <v>2014</v>
      </c>
      <c r="B471" s="9">
        <v>885035.76098235662</v>
      </c>
      <c r="C471" s="9">
        <v>40082.053266918963</v>
      </c>
      <c r="D471" s="9">
        <v>16831.589181658095</v>
      </c>
      <c r="E471" s="9">
        <v>15089.185328279333</v>
      </c>
      <c r="F471" s="9">
        <v>35474.304856360068</v>
      </c>
      <c r="G471" s="9">
        <v>20864.923295516903</v>
      </c>
      <c r="H471" s="9">
        <v>28047.180600143238</v>
      </c>
      <c r="I471" s="8">
        <f t="shared" si="28"/>
        <v>156389.23652887659</v>
      </c>
      <c r="J471" s="45">
        <f t="shared" si="27"/>
        <v>728646.52445348003</v>
      </c>
    </row>
    <row r="472" spans="1:10">
      <c r="A472" s="56">
        <v>2015</v>
      </c>
      <c r="B472" s="9">
        <v>889752.28626211034</v>
      </c>
      <c r="C472" s="9">
        <v>40354.012240526055</v>
      </c>
      <c r="D472" s="9">
        <v>16937.056099775866</v>
      </c>
      <c r="E472" s="9">
        <v>15181.654632602993</v>
      </c>
      <c r="F472" s="9">
        <v>35675.349083405774</v>
      </c>
      <c r="G472" s="9">
        <v>21009.597467546329</v>
      </c>
      <c r="H472" s="9">
        <v>28203.5179487979</v>
      </c>
      <c r="I472" s="8">
        <f t="shared" si="28"/>
        <v>157361.18747265491</v>
      </c>
      <c r="J472" s="45">
        <f t="shared" si="27"/>
        <v>732391.09878945537</v>
      </c>
    </row>
    <row r="473" spans="1:10">
      <c r="A473" s="56">
        <v>2016</v>
      </c>
      <c r="B473" s="9">
        <v>894198.64500457433</v>
      </c>
      <c r="C473" s="9">
        <v>40612.100337550335</v>
      </c>
      <c r="D473" s="9">
        <v>17039.215717239847</v>
      </c>
      <c r="E473" s="9">
        <v>15269.862976346752</v>
      </c>
      <c r="F473" s="9">
        <v>35865.584423789966</v>
      </c>
      <c r="G473" s="9">
        <v>21149.194072379261</v>
      </c>
      <c r="H473" s="9">
        <v>28349.088422755445</v>
      </c>
      <c r="I473" s="8">
        <f t="shared" si="28"/>
        <v>158285.04595006161</v>
      </c>
      <c r="J473" s="45">
        <f t="shared" si="27"/>
        <v>735913.59905451268</v>
      </c>
    </row>
    <row r="474" spans="1:10">
      <c r="A474" s="56">
        <v>2017</v>
      </c>
      <c r="B474" s="9">
        <v>898369.16120643087</v>
      </c>
      <c r="C474" s="9">
        <v>40855.667644760135</v>
      </c>
      <c r="D474" s="9">
        <v>17137.909612725703</v>
      </c>
      <c r="E474" s="9">
        <v>15353.483774913311</v>
      </c>
      <c r="F474" s="9">
        <v>36044.632408896439</v>
      </c>
      <c r="G474" s="9">
        <v>21283.204678051075</v>
      </c>
      <c r="H474" s="9">
        <v>28483.5934516585</v>
      </c>
      <c r="I474" s="8">
        <f t="shared" si="28"/>
        <v>159158.49157100517</v>
      </c>
      <c r="J474" s="45">
        <f t="shared" si="27"/>
        <v>739210.66963542567</v>
      </c>
    </row>
    <row r="475" spans="1:10">
      <c r="A475" s="56">
        <v>2018</v>
      </c>
      <c r="B475" s="9">
        <v>902251.55578423222</v>
      </c>
      <c r="C475" s="9">
        <v>41083.627014936486</v>
      </c>
      <c r="D475" s="9">
        <v>17232.412207429086</v>
      </c>
      <c r="E475" s="9">
        <v>15432.668355858876</v>
      </c>
      <c r="F475" s="9">
        <v>36212.242786704694</v>
      </c>
      <c r="G475" s="9">
        <v>21410.468631033949</v>
      </c>
      <c r="H475" s="9">
        <v>28606.861788667156</v>
      </c>
      <c r="I475" s="8">
        <f t="shared" si="28"/>
        <v>159978.28078463025</v>
      </c>
      <c r="J475" s="45">
        <f t="shared" si="27"/>
        <v>742273.274999602</v>
      </c>
    </row>
    <row r="476" spans="1:10">
      <c r="A476" s="56">
        <v>2019</v>
      </c>
      <c r="B476" s="9">
        <v>905835.48476976505</v>
      </c>
      <c r="C476" s="9">
        <v>41295.173239464588</v>
      </c>
      <c r="D476" s="9">
        <v>17322.260976128578</v>
      </c>
      <c r="E476" s="9">
        <v>15506.133547970536</v>
      </c>
      <c r="F476" s="9">
        <v>36367.072952620729</v>
      </c>
      <c r="G476" s="9">
        <v>21530.366184403487</v>
      </c>
      <c r="H476" s="9">
        <v>28718.343171445857</v>
      </c>
      <c r="I476" s="8">
        <f t="shared" si="28"/>
        <v>160739.35007203376</v>
      </c>
      <c r="J476" s="45">
        <f t="shared" si="27"/>
        <v>745096.13469773135</v>
      </c>
    </row>
    <row r="477" spans="1:10">
      <c r="A477" s="56">
        <v>2020</v>
      </c>
      <c r="B477" s="9">
        <v>909123.30329316587</v>
      </c>
      <c r="C477" s="9">
        <v>41490.287227385837</v>
      </c>
      <c r="D477" s="9">
        <v>17407.318446448851</v>
      </c>
      <c r="E477" s="9">
        <v>15573.756258855956</v>
      </c>
      <c r="F477" s="9">
        <v>36509.182489362858</v>
      </c>
      <c r="G477" s="9">
        <v>21642.568913546125</v>
      </c>
      <c r="H477" s="9">
        <v>28818.309258489178</v>
      </c>
      <c r="I477" s="8">
        <f t="shared" si="28"/>
        <v>161441.4225940888</v>
      </c>
      <c r="J477" s="45">
        <f t="shared" si="27"/>
        <v>747681.88069907704</v>
      </c>
    </row>
    <row r="478" spans="1:10">
      <c r="A478" s="56">
        <v>2021</v>
      </c>
      <c r="B478" s="9">
        <v>912123.09896823228</v>
      </c>
      <c r="C478" s="9">
        <v>41669.310382046366</v>
      </c>
      <c r="D478" s="9">
        <v>17487.525155566927</v>
      </c>
      <c r="E478" s="9">
        <v>15635.54632001641</v>
      </c>
      <c r="F478" s="9">
        <v>36638.950612583736</v>
      </c>
      <c r="G478" s="9">
        <v>21746.906429996441</v>
      </c>
      <c r="H478" s="9">
        <v>28907.311911110039</v>
      </c>
      <c r="I478" s="8">
        <f t="shared" si="28"/>
        <v>162085.55081131993</v>
      </c>
      <c r="J478" s="45">
        <f t="shared" si="27"/>
        <v>750037.54815691232</v>
      </c>
    </row>
    <row r="479" spans="1:10">
      <c r="A479" s="56">
        <v>2022</v>
      </c>
      <c r="B479" s="9">
        <v>914890.76928297128</v>
      </c>
      <c r="C479" s="9">
        <v>41835.427804825566</v>
      </c>
      <c r="D479" s="9">
        <v>17564.213579754694</v>
      </c>
      <c r="E479" s="9">
        <v>15692.56752461101</v>
      </c>
      <c r="F479" s="9">
        <v>36759.039349477884</v>
      </c>
      <c r="G479" s="9">
        <v>21845.288144184506</v>
      </c>
      <c r="H479" s="9">
        <v>28987.18630553519</v>
      </c>
      <c r="I479" s="8">
        <f t="shared" si="28"/>
        <v>162683.72270838884</v>
      </c>
      <c r="J479" s="45">
        <f t="shared" si="27"/>
        <v>752207.04657458246</v>
      </c>
    </row>
    <row r="480" spans="1:10">
      <c r="A480" s="56">
        <v>2023</v>
      </c>
      <c r="B480" s="9">
        <v>917430.37892958953</v>
      </c>
      <c r="C480" s="9">
        <v>41988.911283846137</v>
      </c>
      <c r="D480" s="9">
        <v>17637.133604333663</v>
      </c>
      <c r="E480" s="9">
        <v>15744.8273479363</v>
      </c>
      <c r="F480" s="9">
        <v>36869.429397433531</v>
      </c>
      <c r="G480" s="9">
        <v>21937.473921582809</v>
      </c>
      <c r="H480" s="9">
        <v>29058.515870520328</v>
      </c>
      <c r="I480" s="8">
        <f t="shared" si="28"/>
        <v>163236.29142565277</v>
      </c>
      <c r="J480" s="45">
        <f t="shared" si="27"/>
        <v>754194.08750393672</v>
      </c>
    </row>
    <row r="481" spans="1:10">
      <c r="A481" s="56">
        <v>2024</v>
      </c>
      <c r="B481" s="9">
        <v>919744.5333097697</v>
      </c>
      <c r="C481" s="9">
        <v>42129.939644375787</v>
      </c>
      <c r="D481" s="9">
        <v>17705.967801806091</v>
      </c>
      <c r="E481" s="9">
        <v>15792.313210287559</v>
      </c>
      <c r="F481" s="9">
        <v>36969.937446424068</v>
      </c>
      <c r="G481" s="9">
        <v>22023.249400589571</v>
      </c>
      <c r="H481" s="9">
        <v>29121.816849332459</v>
      </c>
      <c r="I481" s="8">
        <f t="shared" si="28"/>
        <v>163743.22435281551</v>
      </c>
      <c r="J481" s="45">
        <f t="shared" si="27"/>
        <v>756001.30895695416</v>
      </c>
    </row>
    <row r="482" spans="1:10">
      <c r="A482" s="56">
        <v>2025</v>
      </c>
      <c r="B482" s="9">
        <v>921834.15426565183</v>
      </c>
      <c r="C482" s="9">
        <v>42258.561012337042</v>
      </c>
      <c r="D482" s="9">
        <v>17770.35055996693</v>
      </c>
      <c r="E482" s="9">
        <v>15834.985593037663</v>
      </c>
      <c r="F482" s="9">
        <v>37060.338174281896</v>
      </c>
      <c r="G482" s="9">
        <v>22102.388957987572</v>
      </c>
      <c r="H482" s="9">
        <v>29177.50142718041</v>
      </c>
      <c r="I482" s="8">
        <f t="shared" si="28"/>
        <v>164204.12572479149</v>
      </c>
      <c r="J482" s="45">
        <f t="shared" si="27"/>
        <v>757630.0285408604</v>
      </c>
    </row>
    <row r="483" spans="1:10">
      <c r="A483" s="56">
        <v>2026</v>
      </c>
      <c r="B483" s="9">
        <v>923703.4182716693</v>
      </c>
      <c r="C483" s="9">
        <v>42374.981409571832</v>
      </c>
      <c r="D483" s="9">
        <v>17830.058278247707</v>
      </c>
      <c r="E483" s="9">
        <v>15872.896713347593</v>
      </c>
      <c r="F483" s="9">
        <v>37140.667665994122</v>
      </c>
      <c r="G483" s="9">
        <v>22174.827609603683</v>
      </c>
      <c r="H483" s="9">
        <v>29226.018219184709</v>
      </c>
      <c r="I483" s="8">
        <f t="shared" si="28"/>
        <v>164619.44989594963</v>
      </c>
      <c r="J483" s="45">
        <f t="shared" si="27"/>
        <v>759083.96837571962</v>
      </c>
    </row>
    <row r="484" spans="1:10">
      <c r="A484" s="56">
        <v>2027</v>
      </c>
      <c r="B484" s="9">
        <v>925363.49381784035</v>
      </c>
      <c r="C484" s="9">
        <v>42479.786447648839</v>
      </c>
      <c r="D484" s="9">
        <v>17885.113338854131</v>
      </c>
      <c r="E484" s="9">
        <v>15906.275562802013</v>
      </c>
      <c r="F484" s="9">
        <v>37211.366264556542</v>
      </c>
      <c r="G484" s="9">
        <v>22240.825891803644</v>
      </c>
      <c r="H484" s="9">
        <v>29267.96321986456</v>
      </c>
      <c r="I484" s="8">
        <f t="shared" si="28"/>
        <v>164991.33072552973</v>
      </c>
      <c r="J484" s="45">
        <f t="shared" si="27"/>
        <v>760372.16309231066</v>
      </c>
    </row>
    <row r="485" spans="1:10">
      <c r="A485" s="56">
        <v>2028</v>
      </c>
      <c r="B485" s="9">
        <v>926825.87955574354</v>
      </c>
      <c r="C485" s="9">
        <v>42573.662757203208</v>
      </c>
      <c r="D485" s="9">
        <v>17935.562936066151</v>
      </c>
      <c r="E485" s="9">
        <v>15935.399808002239</v>
      </c>
      <c r="F485" s="9">
        <v>37272.886187784628</v>
      </c>
      <c r="G485" s="9">
        <v>22300.699943278694</v>
      </c>
      <c r="H485" s="9">
        <v>29303.943391966081</v>
      </c>
      <c r="I485" s="8">
        <f t="shared" si="28"/>
        <v>165322.155024301</v>
      </c>
      <c r="J485" s="45">
        <f t="shared" si="27"/>
        <v>761503.72453144251</v>
      </c>
    </row>
    <row r="486" spans="1:10">
      <c r="A486" s="56">
        <v>2029</v>
      </c>
      <c r="B486" s="9">
        <v>928102.2752963719</v>
      </c>
      <c r="C486" s="9">
        <v>42657.37294281416</v>
      </c>
      <c r="D486" s="9">
        <v>17981.468780566251</v>
      </c>
      <c r="E486" s="9">
        <v>15960.577157543399</v>
      </c>
      <c r="F486" s="9">
        <v>37325.70188597004</v>
      </c>
      <c r="G486" s="9">
        <v>22354.79472458312</v>
      </c>
      <c r="H486" s="9">
        <v>29334.551975593575</v>
      </c>
      <c r="I486" s="8">
        <f t="shared" si="28"/>
        <v>165614.46746707056</v>
      </c>
      <c r="J486" s="45">
        <f t="shared" si="27"/>
        <v>762487.80782930134</v>
      </c>
    </row>
    <row r="487" spans="1:10">
      <c r="A487" s="56">
        <v>2030</v>
      </c>
      <c r="B487" s="9">
        <v>929204.32117968553</v>
      </c>
      <c r="C487" s="9">
        <v>42731.717898618226</v>
      </c>
      <c r="D487" s="9">
        <v>18022.918894409304</v>
      </c>
      <c r="E487" s="9">
        <v>15982.124574373156</v>
      </c>
      <c r="F487" s="9">
        <v>37370.304063962991</v>
      </c>
      <c r="G487" s="9">
        <v>22403.470259094727</v>
      </c>
      <c r="H487" s="9">
        <v>29360.328477899864</v>
      </c>
      <c r="I487" s="8">
        <f t="shared" si="28"/>
        <v>165870.86416835827</v>
      </c>
      <c r="J487" s="45">
        <f t="shared" si="27"/>
        <v>763333.45701132726</v>
      </c>
    </row>
    <row r="488" spans="1:10">
      <c r="A488" s="56">
        <v>2031</v>
      </c>
      <c r="B488" s="9">
        <v>930202.21148760302</v>
      </c>
      <c r="C488" s="9"/>
      <c r="D488" s="9"/>
      <c r="E488" s="9"/>
      <c r="F488" s="9"/>
      <c r="G488" s="9"/>
      <c r="H488" s="9"/>
      <c r="I488" s="9"/>
      <c r="J488" s="9"/>
    </row>
    <row r="489" spans="1:10">
      <c r="A489" s="56">
        <v>2032</v>
      </c>
      <c r="B489" s="9">
        <v>931098.73036722955</v>
      </c>
      <c r="C489" s="9"/>
      <c r="D489" s="9"/>
      <c r="E489" s="9"/>
      <c r="F489" s="9"/>
      <c r="G489" s="9"/>
      <c r="H489" s="9"/>
      <c r="I489" s="9"/>
      <c r="J489" s="9"/>
    </row>
    <row r="490" spans="1:10">
      <c r="A490" s="56">
        <v>2033</v>
      </c>
      <c r="B490" s="9">
        <v>931898.46672553115</v>
      </c>
      <c r="C490" s="9"/>
      <c r="D490" s="9"/>
      <c r="E490" s="9"/>
      <c r="F490" s="9"/>
      <c r="G490" s="9"/>
      <c r="H490" s="9"/>
      <c r="I490" s="9"/>
      <c r="J490" s="9"/>
    </row>
    <row r="491" spans="1:10">
      <c r="A491" s="56">
        <v>2034</v>
      </c>
      <c r="B491" s="9">
        <v>932607.17715881264</v>
      </c>
      <c r="C491" s="9"/>
      <c r="D491" s="9"/>
      <c r="E491" s="9"/>
      <c r="F491" s="9"/>
      <c r="G491" s="9"/>
      <c r="H491" s="9"/>
      <c r="I491" s="9"/>
      <c r="J491" s="9"/>
    </row>
    <row r="492" spans="1:10">
      <c r="A492" s="56">
        <v>2035</v>
      </c>
      <c r="B492" s="9">
        <v>933231.68365921988</v>
      </c>
      <c r="C492" s="9"/>
      <c r="D492" s="9"/>
      <c r="E492" s="9"/>
      <c r="F492" s="9"/>
      <c r="G492" s="9"/>
      <c r="H492" s="9"/>
      <c r="I492" s="9"/>
      <c r="J492" s="9"/>
    </row>
    <row r="493" spans="1:10">
      <c r="A493" s="56">
        <v>2036</v>
      </c>
      <c r="B493" s="9">
        <v>933758.94477821235</v>
      </c>
      <c r="C493" s="9"/>
      <c r="D493" s="9"/>
      <c r="E493" s="9"/>
      <c r="F493" s="9"/>
      <c r="G493" s="9"/>
      <c r="H493" s="9"/>
      <c r="I493" s="9"/>
      <c r="J493" s="9"/>
    </row>
    <row r="494" spans="1:10">
      <c r="A494" s="56">
        <v>2037</v>
      </c>
      <c r="B494" s="9">
        <v>934194.15288977709</v>
      </c>
      <c r="C494" s="9"/>
      <c r="D494" s="9"/>
      <c r="E494" s="9"/>
      <c r="F494" s="9"/>
      <c r="G494" s="9"/>
      <c r="H494" s="9"/>
      <c r="I494" s="9"/>
      <c r="J494" s="9"/>
    </row>
    <row r="495" spans="1:10">
      <c r="A495" s="56">
        <v>2038</v>
      </c>
      <c r="B495" s="9">
        <v>934541.41142726922</v>
      </c>
      <c r="C495" s="9"/>
      <c r="D495" s="9"/>
      <c r="E495" s="9"/>
      <c r="F495" s="9"/>
      <c r="G495" s="9"/>
      <c r="H495" s="9"/>
      <c r="I495" s="9"/>
      <c r="J495" s="9"/>
    </row>
    <row r="496" spans="1:10">
      <c r="A496" s="56">
        <v>2039</v>
      </c>
      <c r="B496" s="9">
        <v>934804.37756930362</v>
      </c>
      <c r="C496" s="9"/>
      <c r="D496" s="9"/>
      <c r="E496" s="9"/>
      <c r="F496" s="9"/>
      <c r="G496" s="9"/>
      <c r="H496" s="9"/>
      <c r="I496" s="9"/>
      <c r="J496" s="9"/>
    </row>
    <row r="497" spans="1:10">
      <c r="A497" s="56">
        <v>2040</v>
      </c>
      <c r="B497" s="9">
        <v>934987.02564424532</v>
      </c>
      <c r="C497" s="9"/>
      <c r="D497" s="9"/>
      <c r="E497" s="9"/>
      <c r="F497" s="9"/>
      <c r="G497" s="9"/>
      <c r="H497" s="9"/>
      <c r="I497" s="9"/>
      <c r="J497" s="9"/>
    </row>
    <row r="498" spans="1:10">
      <c r="A498" s="56">
        <v>2041</v>
      </c>
      <c r="B498" s="9">
        <v>935091.50019742909</v>
      </c>
      <c r="C498" s="9"/>
      <c r="D498" s="9"/>
      <c r="E498" s="9"/>
      <c r="F498" s="9"/>
      <c r="G498" s="9"/>
      <c r="H498" s="9"/>
      <c r="I498" s="9"/>
      <c r="J498" s="9"/>
    </row>
    <row r="499" spans="1:10">
      <c r="A499" s="56">
        <v>2042</v>
      </c>
      <c r="B499" s="9">
        <v>935117.25186012185</v>
      </c>
      <c r="C499" s="9"/>
      <c r="D499" s="9"/>
      <c r="E499" s="9"/>
      <c r="F499" s="9"/>
      <c r="G499" s="9"/>
      <c r="H499" s="9"/>
      <c r="I499" s="9"/>
      <c r="J499" s="9"/>
    </row>
    <row r="500" spans="1:10">
      <c r="A500" s="56">
        <v>2043</v>
      </c>
      <c r="B500" s="9">
        <v>935063.8873368745</v>
      </c>
      <c r="C500" s="9"/>
      <c r="D500" s="9"/>
      <c r="E500" s="9"/>
      <c r="F500" s="9"/>
      <c r="G500" s="9"/>
      <c r="H500" s="9"/>
      <c r="I500" s="9"/>
      <c r="J500" s="9"/>
    </row>
    <row r="501" spans="1:10">
      <c r="A501" s="56">
        <v>2044</v>
      </c>
      <c r="B501" s="9">
        <v>934931.86040206742</v>
      </c>
      <c r="C501" s="9"/>
      <c r="D501" s="9"/>
      <c r="E501" s="9"/>
      <c r="F501" s="9"/>
      <c r="G501" s="9"/>
      <c r="H501" s="9"/>
      <c r="I501" s="9"/>
      <c r="J501" s="9"/>
    </row>
    <row r="502" spans="1:10">
      <c r="A502" s="56">
        <v>2045</v>
      </c>
      <c r="B502" s="9">
        <v>934723.32948107016</v>
      </c>
      <c r="C502" s="9"/>
      <c r="D502" s="9"/>
      <c r="E502" s="9"/>
      <c r="F502" s="9"/>
      <c r="G502" s="9"/>
      <c r="H502" s="9"/>
      <c r="I502" s="9"/>
      <c r="J502" s="9"/>
    </row>
    <row r="503" spans="1:10">
      <c r="A503" s="56">
        <v>2046</v>
      </c>
      <c r="B503" s="9">
        <v>934441.21122727462</v>
      </c>
      <c r="C503" s="9"/>
      <c r="D503" s="9"/>
      <c r="E503" s="9"/>
      <c r="F503" s="9"/>
      <c r="G503" s="9"/>
      <c r="H503" s="9"/>
      <c r="I503" s="9"/>
      <c r="J503" s="9"/>
    </row>
    <row r="504" spans="1:10">
      <c r="A504" s="56">
        <v>2047</v>
      </c>
      <c r="B504" s="9">
        <v>934088.04063771619</v>
      </c>
      <c r="C504" s="9"/>
      <c r="D504" s="9"/>
      <c r="E504" s="9"/>
      <c r="F504" s="9"/>
      <c r="G504" s="9"/>
      <c r="H504" s="9"/>
      <c r="I504" s="9"/>
      <c r="J504" s="9"/>
    </row>
    <row r="505" spans="1:10">
      <c r="A505" s="56">
        <v>2048</v>
      </c>
      <c r="B505" s="9">
        <v>933666.84338179708</v>
      </c>
      <c r="C505" s="9"/>
      <c r="D505" s="9"/>
      <c r="E505" s="9"/>
      <c r="F505" s="9"/>
      <c r="G505" s="9"/>
      <c r="H505" s="9"/>
      <c r="I505" s="9"/>
      <c r="J505" s="9"/>
    </row>
    <row r="506" spans="1:10">
      <c r="A506" s="56">
        <v>2049</v>
      </c>
      <c r="B506" s="9">
        <v>933180.78798025718</v>
      </c>
      <c r="C506" s="9"/>
      <c r="D506" s="9"/>
      <c r="E506" s="9"/>
      <c r="F506" s="9"/>
      <c r="G506" s="9"/>
      <c r="H506" s="9"/>
      <c r="I506" s="9"/>
      <c r="J506" s="9"/>
    </row>
    <row r="507" spans="1:10">
      <c r="A507" s="56">
        <v>2050</v>
      </c>
      <c r="B507" s="9">
        <v>932633.28688877111</v>
      </c>
      <c r="C507" s="9"/>
      <c r="D507" s="9"/>
      <c r="E507" s="9"/>
      <c r="F507" s="9"/>
      <c r="G507" s="9"/>
      <c r="H507" s="9"/>
      <c r="I507" s="9"/>
      <c r="J507" s="9"/>
    </row>
    <row r="508" spans="1:10">
      <c r="B508" s="9"/>
      <c r="C508" s="9"/>
      <c r="D508" s="9"/>
      <c r="E508" s="9"/>
      <c r="F508" s="9"/>
      <c r="G508" s="9"/>
      <c r="H508" s="9"/>
      <c r="I508" s="9"/>
      <c r="J508" s="9"/>
    </row>
    <row r="509" spans="1:10">
      <c r="A509" s="36" t="s">
        <v>503</v>
      </c>
      <c r="B509" s="9"/>
      <c r="C509" s="9"/>
      <c r="D509" s="9"/>
      <c r="E509" s="9"/>
      <c r="F509" s="9"/>
      <c r="G509" s="9"/>
      <c r="H509" s="9"/>
      <c r="I509" s="9"/>
      <c r="J509" s="9"/>
    </row>
    <row r="510" spans="1:10">
      <c r="A510" s="56">
        <v>1990</v>
      </c>
      <c r="B510" s="9">
        <v>873182</v>
      </c>
      <c r="C510" s="9">
        <v>12677</v>
      </c>
      <c r="D510" s="9">
        <v>23432</v>
      </c>
      <c r="E510" s="9">
        <v>10938</v>
      </c>
      <c r="F510" s="9">
        <v>18835</v>
      </c>
      <c r="G510" s="9">
        <v>14942</v>
      </c>
      <c r="H510" s="9">
        <v>22230</v>
      </c>
      <c r="I510" s="8">
        <f>SUM(C510:H510)</f>
        <v>103054</v>
      </c>
      <c r="J510" s="45">
        <f t="shared" ref="J510:J550" si="29">B510-I510</f>
        <v>770128</v>
      </c>
    </row>
    <row r="511" spans="1:10">
      <c r="A511" s="56">
        <v>1991</v>
      </c>
      <c r="B511" s="9">
        <v>884025</v>
      </c>
      <c r="C511" s="9">
        <v>13406</v>
      </c>
      <c r="D511" s="9">
        <v>23192</v>
      </c>
      <c r="E511" s="9">
        <v>11224</v>
      </c>
      <c r="F511" s="9">
        <v>18877</v>
      </c>
      <c r="G511" s="9">
        <v>15038</v>
      </c>
      <c r="H511" s="9">
        <v>22239</v>
      </c>
      <c r="I511" s="8">
        <f t="shared" ref="I511:I550" si="30">SUM(C511:H511)</f>
        <v>103976</v>
      </c>
      <c r="J511" s="45">
        <f t="shared" si="29"/>
        <v>780049</v>
      </c>
    </row>
    <row r="512" spans="1:10">
      <c r="A512" s="56">
        <v>1992</v>
      </c>
      <c r="B512" s="9">
        <v>894377</v>
      </c>
      <c r="C512" s="9">
        <v>14136</v>
      </c>
      <c r="D512" s="9">
        <v>22936</v>
      </c>
      <c r="E512" s="9">
        <v>11523</v>
      </c>
      <c r="F512" s="9">
        <v>18907</v>
      </c>
      <c r="G512" s="9">
        <v>15124</v>
      </c>
      <c r="H512" s="9">
        <v>22234</v>
      </c>
      <c r="I512" s="8">
        <f t="shared" si="30"/>
        <v>104860</v>
      </c>
      <c r="J512" s="45">
        <f t="shared" si="29"/>
        <v>789517</v>
      </c>
    </row>
    <row r="513" spans="1:10">
      <c r="A513" s="56">
        <v>1993</v>
      </c>
      <c r="B513" s="9">
        <v>904112</v>
      </c>
      <c r="C513" s="9">
        <v>14884</v>
      </c>
      <c r="D513" s="9">
        <v>22658</v>
      </c>
      <c r="E513" s="9">
        <v>11804</v>
      </c>
      <c r="F513" s="9">
        <v>18912</v>
      </c>
      <c r="G513" s="9">
        <v>15200</v>
      </c>
      <c r="H513" s="9">
        <v>22219</v>
      </c>
      <c r="I513" s="8">
        <f t="shared" si="30"/>
        <v>105677</v>
      </c>
      <c r="J513" s="45">
        <f t="shared" si="29"/>
        <v>798435</v>
      </c>
    </row>
    <row r="514" spans="1:10">
      <c r="A514" s="56">
        <v>1994</v>
      </c>
      <c r="B514" s="9">
        <v>913112</v>
      </c>
      <c r="C514" s="9">
        <v>15652</v>
      </c>
      <c r="D514" s="9">
        <v>22359</v>
      </c>
      <c r="E514" s="9">
        <v>12095</v>
      </c>
      <c r="F514" s="9">
        <v>18920</v>
      </c>
      <c r="G514" s="9">
        <v>15247</v>
      </c>
      <c r="H514" s="9">
        <v>22170</v>
      </c>
      <c r="I514" s="8">
        <f t="shared" si="30"/>
        <v>106443</v>
      </c>
      <c r="J514" s="45">
        <f t="shared" si="29"/>
        <v>806669</v>
      </c>
    </row>
    <row r="515" spans="1:10">
      <c r="A515" s="56">
        <v>1995</v>
      </c>
      <c r="B515" s="9">
        <v>921277</v>
      </c>
      <c r="C515" s="9">
        <v>16420</v>
      </c>
      <c r="D515" s="9">
        <v>22016</v>
      </c>
      <c r="E515" s="9">
        <v>12372</v>
      </c>
      <c r="F515" s="9">
        <v>18915</v>
      </c>
      <c r="G515" s="9">
        <v>15275</v>
      </c>
      <c r="H515" s="9">
        <v>22120</v>
      </c>
      <c r="I515" s="8">
        <f t="shared" si="30"/>
        <v>107118</v>
      </c>
      <c r="J515" s="45">
        <f t="shared" si="29"/>
        <v>814159</v>
      </c>
    </row>
    <row r="516" spans="1:10">
      <c r="A516" s="56">
        <v>1996</v>
      </c>
      <c r="B516" s="9">
        <v>928339</v>
      </c>
      <c r="C516" s="9">
        <v>17192</v>
      </c>
      <c r="D516" s="9">
        <v>21638</v>
      </c>
      <c r="E516" s="9">
        <v>12640</v>
      </c>
      <c r="F516" s="9">
        <v>18882</v>
      </c>
      <c r="G516" s="9">
        <v>15297</v>
      </c>
      <c r="H516" s="9">
        <v>22058</v>
      </c>
      <c r="I516" s="8">
        <f t="shared" si="30"/>
        <v>107707</v>
      </c>
      <c r="J516" s="45">
        <f t="shared" si="29"/>
        <v>820632</v>
      </c>
    </row>
    <row r="517" spans="1:10">
      <c r="A517" s="56">
        <v>1997</v>
      </c>
      <c r="B517" s="9">
        <v>934419</v>
      </c>
      <c r="C517" s="9">
        <v>17954</v>
      </c>
      <c r="D517" s="9">
        <v>21235</v>
      </c>
      <c r="E517" s="9">
        <v>12898</v>
      </c>
      <c r="F517" s="9">
        <v>18834</v>
      </c>
      <c r="G517" s="9">
        <v>15297</v>
      </c>
      <c r="H517" s="9">
        <v>21970</v>
      </c>
      <c r="I517" s="8">
        <f t="shared" si="30"/>
        <v>108188</v>
      </c>
      <c r="J517" s="45">
        <f t="shared" si="29"/>
        <v>826231</v>
      </c>
    </row>
    <row r="518" spans="1:10">
      <c r="A518" s="56">
        <v>1998</v>
      </c>
      <c r="B518" s="9">
        <v>939580</v>
      </c>
      <c r="C518" s="9">
        <v>18703</v>
      </c>
      <c r="D518" s="9">
        <v>20807</v>
      </c>
      <c r="E518" s="9">
        <v>13165</v>
      </c>
      <c r="F518" s="9">
        <v>18762</v>
      </c>
      <c r="G518" s="9">
        <v>15282</v>
      </c>
      <c r="H518" s="9">
        <v>21868</v>
      </c>
      <c r="I518" s="8">
        <f t="shared" si="30"/>
        <v>108587</v>
      </c>
      <c r="J518" s="45">
        <f t="shared" si="29"/>
        <v>830993</v>
      </c>
    </row>
    <row r="519" spans="1:10">
      <c r="A519" s="56">
        <v>1999</v>
      </c>
      <c r="B519" s="9">
        <v>943798</v>
      </c>
      <c r="C519" s="9">
        <v>19447</v>
      </c>
      <c r="D519" s="9">
        <v>20339</v>
      </c>
      <c r="E519" s="9">
        <v>13421</v>
      </c>
      <c r="F519" s="9">
        <v>18675</v>
      </c>
      <c r="G519" s="9">
        <v>15240</v>
      </c>
      <c r="H519" s="9">
        <v>21742</v>
      </c>
      <c r="I519" s="8">
        <f t="shared" si="30"/>
        <v>108864</v>
      </c>
      <c r="J519" s="45">
        <f t="shared" si="29"/>
        <v>834934</v>
      </c>
    </row>
    <row r="520" spans="1:10">
      <c r="A520" s="56">
        <v>2000</v>
      </c>
      <c r="B520" s="9">
        <v>941690</v>
      </c>
      <c r="C520" s="9">
        <v>20414</v>
      </c>
      <c r="D520" s="9">
        <v>20005</v>
      </c>
      <c r="E520" s="9">
        <v>13978</v>
      </c>
      <c r="F520" s="9">
        <v>18754</v>
      </c>
      <c r="G520" s="9">
        <v>15233</v>
      </c>
      <c r="H520" s="9">
        <v>22026</v>
      </c>
      <c r="I520" s="8">
        <f t="shared" si="30"/>
        <v>110410</v>
      </c>
      <c r="J520" s="45">
        <f t="shared" si="29"/>
        <v>831280</v>
      </c>
    </row>
    <row r="521" spans="1:10">
      <c r="A521" s="56">
        <v>2001</v>
      </c>
      <c r="B521" s="9">
        <v>933434</v>
      </c>
      <c r="C521" s="9">
        <v>21633</v>
      </c>
      <c r="D521" s="9">
        <v>19781</v>
      </c>
      <c r="E521" s="9">
        <v>14839</v>
      </c>
      <c r="F521" s="9">
        <v>18991</v>
      </c>
      <c r="G521" s="9">
        <v>15274</v>
      </c>
      <c r="H521" s="9">
        <v>22710</v>
      </c>
      <c r="I521" s="8">
        <f t="shared" si="30"/>
        <v>113228</v>
      </c>
      <c r="J521" s="45">
        <f t="shared" si="29"/>
        <v>820206</v>
      </c>
    </row>
    <row r="522" spans="1:10">
      <c r="A522" s="56">
        <v>2002</v>
      </c>
      <c r="B522" s="9">
        <v>925072</v>
      </c>
      <c r="C522" s="9">
        <v>22855</v>
      </c>
      <c r="D522" s="9">
        <v>19539</v>
      </c>
      <c r="E522" s="9">
        <v>15702</v>
      </c>
      <c r="F522" s="9">
        <v>19230</v>
      </c>
      <c r="G522" s="9">
        <v>15325</v>
      </c>
      <c r="H522" s="9">
        <v>23387</v>
      </c>
      <c r="I522" s="8">
        <f t="shared" si="30"/>
        <v>116038</v>
      </c>
      <c r="J522" s="45">
        <f t="shared" si="29"/>
        <v>809034</v>
      </c>
    </row>
    <row r="523" spans="1:10">
      <c r="A523" s="56">
        <v>2003</v>
      </c>
      <c r="B523" s="9">
        <v>916389</v>
      </c>
      <c r="C523" s="9">
        <v>24088</v>
      </c>
      <c r="D523" s="9">
        <v>19278</v>
      </c>
      <c r="E523" s="9">
        <v>16589</v>
      </c>
      <c r="F523" s="9">
        <v>19452</v>
      </c>
      <c r="G523" s="9">
        <v>15358</v>
      </c>
      <c r="H523" s="9">
        <v>24042</v>
      </c>
      <c r="I523" s="8">
        <f t="shared" si="30"/>
        <v>118807</v>
      </c>
      <c r="J523" s="45">
        <f t="shared" si="29"/>
        <v>797582</v>
      </c>
    </row>
    <row r="524" spans="1:10">
      <c r="A524" s="56">
        <v>2004</v>
      </c>
      <c r="B524" s="9">
        <v>907364</v>
      </c>
      <c r="C524" s="9">
        <v>25331</v>
      </c>
      <c r="D524" s="9">
        <v>19007</v>
      </c>
      <c r="E524" s="9">
        <v>17465</v>
      </c>
      <c r="F524" s="9">
        <v>19648</v>
      </c>
      <c r="G524" s="9">
        <v>15398</v>
      </c>
      <c r="H524" s="9">
        <v>24698</v>
      </c>
      <c r="I524" s="8">
        <f t="shared" si="30"/>
        <v>121547</v>
      </c>
      <c r="J524" s="45">
        <f t="shared" si="29"/>
        <v>785817</v>
      </c>
    </row>
    <row r="525" spans="1:10">
      <c r="A525" s="56">
        <v>2005</v>
      </c>
      <c r="B525" s="9">
        <v>898299</v>
      </c>
      <c r="C525" s="9">
        <v>26580</v>
      </c>
      <c r="D525" s="9">
        <v>18714</v>
      </c>
      <c r="E525" s="9">
        <v>18350</v>
      </c>
      <c r="F525" s="9">
        <v>19856</v>
      </c>
      <c r="G525" s="9">
        <v>15422</v>
      </c>
      <c r="H525" s="9">
        <v>25362</v>
      </c>
      <c r="I525" s="8">
        <f t="shared" si="30"/>
        <v>124284</v>
      </c>
      <c r="J525" s="45">
        <f t="shared" si="29"/>
        <v>774015</v>
      </c>
    </row>
    <row r="526" spans="1:10">
      <c r="A526" s="56">
        <v>2006</v>
      </c>
      <c r="B526" s="9">
        <v>889502</v>
      </c>
      <c r="C526" s="9">
        <v>27830</v>
      </c>
      <c r="D526" s="9">
        <v>18419</v>
      </c>
      <c r="E526" s="9">
        <v>19253</v>
      </c>
      <c r="F526" s="9">
        <v>20043</v>
      </c>
      <c r="G526" s="9">
        <v>15449</v>
      </c>
      <c r="H526" s="9">
        <v>26037</v>
      </c>
      <c r="I526" s="8">
        <f t="shared" si="30"/>
        <v>127031</v>
      </c>
      <c r="J526" s="45">
        <f t="shared" si="29"/>
        <v>762471</v>
      </c>
    </row>
    <row r="527" spans="1:10">
      <c r="A527" s="56">
        <v>2007</v>
      </c>
      <c r="B527" s="9">
        <v>881227</v>
      </c>
      <c r="C527" s="9">
        <v>29101</v>
      </c>
      <c r="D527" s="9">
        <v>18118</v>
      </c>
      <c r="E527" s="9">
        <v>20157</v>
      </c>
      <c r="F527" s="9">
        <v>20230</v>
      </c>
      <c r="G527" s="9">
        <v>15492</v>
      </c>
      <c r="H527" s="9">
        <v>26720</v>
      </c>
      <c r="I527" s="8">
        <f t="shared" si="30"/>
        <v>129818</v>
      </c>
      <c r="J527" s="45">
        <f t="shared" si="29"/>
        <v>751409</v>
      </c>
    </row>
    <row r="528" spans="1:10">
      <c r="A528" s="56">
        <v>2008</v>
      </c>
      <c r="B528" s="9">
        <v>873060</v>
      </c>
      <c r="C528" s="9">
        <v>30375</v>
      </c>
      <c r="D528" s="9">
        <v>17799</v>
      </c>
      <c r="E528" s="9">
        <v>21069</v>
      </c>
      <c r="F528" s="9">
        <v>20393</v>
      </c>
      <c r="G528" s="9">
        <v>15532</v>
      </c>
      <c r="H528" s="9">
        <v>27346</v>
      </c>
      <c r="I528" s="8">
        <f t="shared" si="30"/>
        <v>132514</v>
      </c>
      <c r="J528" s="45">
        <f t="shared" si="29"/>
        <v>740546</v>
      </c>
    </row>
    <row r="529" spans="1:10">
      <c r="A529" s="56">
        <v>2009</v>
      </c>
      <c r="B529" s="9">
        <v>864359</v>
      </c>
      <c r="C529" s="9">
        <v>31632</v>
      </c>
      <c r="D529" s="9">
        <v>17483</v>
      </c>
      <c r="E529" s="9">
        <v>21947</v>
      </c>
      <c r="F529" s="9">
        <v>20547</v>
      </c>
      <c r="G529" s="9">
        <v>15566</v>
      </c>
      <c r="H529" s="9">
        <v>27899</v>
      </c>
      <c r="I529" s="8">
        <f t="shared" si="30"/>
        <v>135074</v>
      </c>
      <c r="J529" s="45">
        <f t="shared" si="29"/>
        <v>729285</v>
      </c>
    </row>
    <row r="530" spans="1:10">
      <c r="A530" s="56">
        <v>2010</v>
      </c>
      <c r="B530" s="9">
        <v>864091.91031821026</v>
      </c>
      <c r="C530" s="9">
        <v>32496.614392781892</v>
      </c>
      <c r="D530" s="9">
        <v>17409.175959320044</v>
      </c>
      <c r="E530" s="9">
        <v>22479.486348069735</v>
      </c>
      <c r="F530" s="9">
        <v>20737.778932107478</v>
      </c>
      <c r="G530" s="9">
        <v>15688.84694087133</v>
      </c>
      <c r="H530" s="9">
        <v>28275.579644175694</v>
      </c>
      <c r="I530" s="8">
        <f t="shared" si="30"/>
        <v>137087.48221732618</v>
      </c>
      <c r="J530" s="45">
        <f t="shared" si="29"/>
        <v>727004.42810088408</v>
      </c>
    </row>
    <row r="531" spans="1:10">
      <c r="A531" s="56">
        <v>2011</v>
      </c>
      <c r="B531" s="9">
        <v>869700.96059956797</v>
      </c>
      <c r="C531" s="9">
        <v>32862.592740373708</v>
      </c>
      <c r="D531" s="9">
        <v>17545.073843355109</v>
      </c>
      <c r="E531" s="9">
        <v>22587.825349491166</v>
      </c>
      <c r="F531" s="9">
        <v>20926.007663496715</v>
      </c>
      <c r="G531" s="9">
        <v>15857.696963490625</v>
      </c>
      <c r="H531" s="9">
        <v>28407.815661402637</v>
      </c>
      <c r="I531" s="8">
        <f t="shared" si="30"/>
        <v>138187.01222160994</v>
      </c>
      <c r="J531" s="45">
        <f t="shared" si="29"/>
        <v>731513.94837795803</v>
      </c>
    </row>
    <row r="532" spans="1:10">
      <c r="A532" s="56">
        <v>2012</v>
      </c>
      <c r="B532" s="9">
        <v>875043.82704153517</v>
      </c>
      <c r="C532" s="9">
        <v>33224.752520397618</v>
      </c>
      <c r="D532" s="9">
        <v>17680.671277599344</v>
      </c>
      <c r="E532" s="9">
        <v>22694.663453428879</v>
      </c>
      <c r="F532" s="9">
        <v>21105.222665674763</v>
      </c>
      <c r="G532" s="9">
        <v>16019.141700457812</v>
      </c>
      <c r="H532" s="9">
        <v>28534.585397236875</v>
      </c>
      <c r="I532" s="8">
        <f t="shared" si="30"/>
        <v>139259.03701479529</v>
      </c>
      <c r="J532" s="45">
        <f t="shared" si="29"/>
        <v>735784.79002673994</v>
      </c>
    </row>
    <row r="533" spans="1:10">
      <c r="A533" s="56">
        <v>2013</v>
      </c>
      <c r="B533" s="9">
        <v>880151.53605281271</v>
      </c>
      <c r="C533" s="9">
        <v>33583.554997336665</v>
      </c>
      <c r="D533" s="9">
        <v>17816.669640607099</v>
      </c>
      <c r="E533" s="9">
        <v>22798.73542295349</v>
      </c>
      <c r="F533" s="9">
        <v>21283.24898152861</v>
      </c>
      <c r="G533" s="9">
        <v>16176.12587394175</v>
      </c>
      <c r="H533" s="9">
        <v>28670.807509114864</v>
      </c>
      <c r="I533" s="8">
        <f t="shared" si="30"/>
        <v>140329.14242548248</v>
      </c>
      <c r="J533" s="45">
        <f t="shared" si="29"/>
        <v>739822.3936273302</v>
      </c>
    </row>
    <row r="534" spans="1:10">
      <c r="A534" s="56">
        <v>2014</v>
      </c>
      <c r="B534" s="9">
        <v>885035.76098235662</v>
      </c>
      <c r="C534" s="9">
        <v>33941.785657331602</v>
      </c>
      <c r="D534" s="9">
        <v>17953.718912090295</v>
      </c>
      <c r="E534" s="9">
        <v>22905.382703723903</v>
      </c>
      <c r="F534" s="9">
        <v>21462.811225917703</v>
      </c>
      <c r="G534" s="9">
        <v>16330.249919034759</v>
      </c>
      <c r="H534" s="9">
        <v>28815.750470236035</v>
      </c>
      <c r="I534" s="8">
        <f t="shared" si="30"/>
        <v>141409.6988883343</v>
      </c>
      <c r="J534" s="45">
        <f t="shared" si="29"/>
        <v>743626.06209402229</v>
      </c>
    </row>
    <row r="535" spans="1:10">
      <c r="A535" s="56">
        <v>2015</v>
      </c>
      <c r="B535" s="9">
        <v>889752.28626211011</v>
      </c>
      <c r="C535" s="9">
        <v>34309.011130208572</v>
      </c>
      <c r="D535" s="9">
        <v>18092.378280052875</v>
      </c>
      <c r="E535" s="9">
        <v>23022.630203249402</v>
      </c>
      <c r="F535" s="9">
        <v>21644.998178378217</v>
      </c>
      <c r="G535" s="9">
        <v>16484.295325505369</v>
      </c>
      <c r="H535" s="9">
        <v>28968.001097621731</v>
      </c>
      <c r="I535" s="8">
        <f t="shared" si="30"/>
        <v>142521.31421501614</v>
      </c>
      <c r="J535" s="45">
        <f t="shared" si="29"/>
        <v>747230.97204709402</v>
      </c>
    </row>
    <row r="536" spans="1:10">
      <c r="A536" s="56">
        <v>2016</v>
      </c>
      <c r="B536" s="9">
        <v>894198.64500457444</v>
      </c>
      <c r="C536" s="9">
        <v>34671.502826440264</v>
      </c>
      <c r="D536" s="9">
        <v>18230.73913506481</v>
      </c>
      <c r="E536" s="9">
        <v>23138.910678412551</v>
      </c>
      <c r="F536" s="9">
        <v>21828.551806744039</v>
      </c>
      <c r="G536" s="9">
        <v>16634.953443237198</v>
      </c>
      <c r="H536" s="9">
        <v>29119.809981366423</v>
      </c>
      <c r="I536" s="8">
        <f t="shared" si="30"/>
        <v>143624.46787126528</v>
      </c>
      <c r="J536" s="45">
        <f t="shared" si="29"/>
        <v>750574.17713330919</v>
      </c>
    </row>
    <row r="537" spans="1:10">
      <c r="A537" s="56">
        <v>2017</v>
      </c>
      <c r="B537" s="9">
        <v>898369.16120643076</v>
      </c>
      <c r="C537" s="9">
        <v>35027.893192912808</v>
      </c>
      <c r="D537" s="9">
        <v>18368.074358361035</v>
      </c>
      <c r="E537" s="9">
        <v>23254.086879497561</v>
      </c>
      <c r="F537" s="9">
        <v>22013.383968114493</v>
      </c>
      <c r="G537" s="9">
        <v>16782.219958714246</v>
      </c>
      <c r="H537" s="9">
        <v>29271.003795728069</v>
      </c>
      <c r="I537" s="8">
        <f t="shared" si="30"/>
        <v>144716.66215332822</v>
      </c>
      <c r="J537" s="45">
        <f t="shared" si="29"/>
        <v>753652.49905310257</v>
      </c>
    </row>
    <row r="538" spans="1:10">
      <c r="A538" s="56">
        <v>2018</v>
      </c>
      <c r="B538" s="9">
        <v>902251.55578423245</v>
      </c>
      <c r="C538" s="9">
        <v>35376.158530687819</v>
      </c>
      <c r="D538" s="9">
        <v>18503.176107986026</v>
      </c>
      <c r="E538" s="9">
        <v>23366.558399623103</v>
      </c>
      <c r="F538" s="9">
        <v>22198.568909295114</v>
      </c>
      <c r="G538" s="9">
        <v>16925.84758220597</v>
      </c>
      <c r="H538" s="9">
        <v>29420.68453523401</v>
      </c>
      <c r="I538" s="8">
        <f t="shared" si="30"/>
        <v>145790.99406503205</v>
      </c>
      <c r="J538" s="45">
        <f t="shared" si="29"/>
        <v>756460.56171920034</v>
      </c>
    </row>
    <row r="539" spans="1:10">
      <c r="A539" s="56">
        <v>2019</v>
      </c>
      <c r="B539" s="9">
        <v>905835.48476976517</v>
      </c>
      <c r="C539" s="9">
        <v>35714.100529485295</v>
      </c>
      <c r="D539" s="9">
        <v>18634.791717238128</v>
      </c>
      <c r="E539" s="9">
        <v>23474.767309431325</v>
      </c>
      <c r="F539" s="9">
        <v>22383.076950616582</v>
      </c>
      <c r="G539" s="9">
        <v>17065.540728867891</v>
      </c>
      <c r="H539" s="9">
        <v>29567.920889055025</v>
      </c>
      <c r="I539" s="8">
        <f t="shared" si="30"/>
        <v>146840.19812469426</v>
      </c>
      <c r="J539" s="45">
        <f t="shared" si="29"/>
        <v>758995.28664507088</v>
      </c>
    </row>
    <row r="540" spans="1:10">
      <c r="A540" s="56">
        <v>2020</v>
      </c>
      <c r="B540" s="9">
        <v>909123.30329316575</v>
      </c>
      <c r="C540" s="9">
        <v>36039.972503166515</v>
      </c>
      <c r="D540" s="9">
        <v>18762.097357701332</v>
      </c>
      <c r="E540" s="9">
        <v>23578.629376818157</v>
      </c>
      <c r="F540" s="9">
        <v>22566.443973523739</v>
      </c>
      <c r="G540" s="9">
        <v>17201.123596581587</v>
      </c>
      <c r="H540" s="9">
        <v>29712.40748332383</v>
      </c>
      <c r="I540" s="8">
        <f t="shared" si="30"/>
        <v>147860.67429111517</v>
      </c>
      <c r="J540" s="45">
        <f t="shared" si="29"/>
        <v>761262.62900205061</v>
      </c>
    </row>
    <row r="541" spans="1:10">
      <c r="A541" s="56">
        <v>2021</v>
      </c>
      <c r="B541" s="9">
        <v>912123.0989682324</v>
      </c>
      <c r="C541" s="9">
        <v>36352.203015782143</v>
      </c>
      <c r="D541" s="9">
        <v>18884.39844863498</v>
      </c>
      <c r="E541" s="9">
        <v>23678.042903797636</v>
      </c>
      <c r="F541" s="9">
        <v>22748.12065738035</v>
      </c>
      <c r="G541" s="9">
        <v>17332.491363918587</v>
      </c>
      <c r="H541" s="9">
        <v>29853.973599461202</v>
      </c>
      <c r="I541" s="8">
        <f t="shared" si="30"/>
        <v>148849.2299889749</v>
      </c>
      <c r="J541" s="45">
        <f t="shared" si="29"/>
        <v>763273.86897925753</v>
      </c>
    </row>
    <row r="542" spans="1:10">
      <c r="A542" s="56">
        <v>2022</v>
      </c>
      <c r="B542" s="9">
        <v>914890.76928297128</v>
      </c>
      <c r="C542" s="9">
        <v>36655.810126619246</v>
      </c>
      <c r="D542" s="9">
        <v>19001.874224035488</v>
      </c>
      <c r="E542" s="9">
        <v>23776.656401154698</v>
      </c>
      <c r="F542" s="9">
        <v>22928.268347503497</v>
      </c>
      <c r="G542" s="9">
        <v>17461.285880431355</v>
      </c>
      <c r="H542" s="9">
        <v>29994.99592827478</v>
      </c>
      <c r="I542" s="8">
        <f t="shared" si="30"/>
        <v>149818.89090801906</v>
      </c>
      <c r="J542" s="45">
        <f t="shared" si="29"/>
        <v>765071.87837495224</v>
      </c>
    </row>
    <row r="543" spans="1:10">
      <c r="A543" s="56">
        <v>2023</v>
      </c>
      <c r="B543" s="9">
        <v>917430.37892958953</v>
      </c>
      <c r="C543" s="9">
        <v>36948.990184554612</v>
      </c>
      <c r="D543" s="9">
        <v>19113.84548346142</v>
      </c>
      <c r="E543" s="9">
        <v>23873.538439102038</v>
      </c>
      <c r="F543" s="9">
        <v>23106.103532280482</v>
      </c>
      <c r="G543" s="9">
        <v>17587.021566197473</v>
      </c>
      <c r="H543" s="9">
        <v>30133.536761361072</v>
      </c>
      <c r="I543" s="8">
        <f t="shared" si="30"/>
        <v>150763.0359669571</v>
      </c>
      <c r="J543" s="45">
        <f t="shared" si="29"/>
        <v>766667.34296263242</v>
      </c>
    </row>
    <row r="544" spans="1:10">
      <c r="A544" s="56">
        <v>2024</v>
      </c>
      <c r="B544" s="9">
        <v>919744.53330976982</v>
      </c>
      <c r="C544" s="9">
        <v>37230.323997340216</v>
      </c>
      <c r="D544" s="9">
        <v>19219.713052339539</v>
      </c>
      <c r="E544" s="9">
        <v>23967.667603530459</v>
      </c>
      <c r="F544" s="9">
        <v>23280.733329190978</v>
      </c>
      <c r="G544" s="9">
        <v>17709.081107799211</v>
      </c>
      <c r="H544" s="9">
        <v>30267.073403995357</v>
      </c>
      <c r="I544" s="8">
        <f t="shared" si="30"/>
        <v>151674.59249419576</v>
      </c>
      <c r="J544" s="45">
        <f t="shared" si="29"/>
        <v>768069.94081557402</v>
      </c>
    </row>
    <row r="545" spans="1:10">
      <c r="A545" s="56">
        <v>2025</v>
      </c>
      <c r="B545" s="9">
        <v>921834.15426565183</v>
      </c>
      <c r="C545" s="9">
        <v>37498.591402231934</v>
      </c>
      <c r="D545" s="9">
        <v>19318.957770236579</v>
      </c>
      <c r="E545" s="9">
        <v>24057.770095596275</v>
      </c>
      <c r="F545" s="9">
        <v>23451.235286796375</v>
      </c>
      <c r="G545" s="9">
        <v>17826.735297776591</v>
      </c>
      <c r="H545" s="9">
        <v>30393.426691108158</v>
      </c>
      <c r="I545" s="8">
        <f t="shared" si="30"/>
        <v>152546.71654374592</v>
      </c>
      <c r="J545" s="45">
        <f t="shared" si="29"/>
        <v>769287.43772190588</v>
      </c>
    </row>
    <row r="546" spans="1:10">
      <c r="A546" s="56">
        <v>2026</v>
      </c>
      <c r="B546" s="9">
        <v>923703.41827166919</v>
      </c>
      <c r="C546" s="9">
        <v>37753.129319231215</v>
      </c>
      <c r="D546" s="9">
        <v>19411.257554614127</v>
      </c>
      <c r="E546" s="9">
        <v>24142.819104361548</v>
      </c>
      <c r="F546" s="9">
        <v>23616.839902241711</v>
      </c>
      <c r="G546" s="9">
        <v>17939.409528670887</v>
      </c>
      <c r="H546" s="9">
        <v>30511.212577910526</v>
      </c>
      <c r="I546" s="8">
        <f t="shared" si="30"/>
        <v>153374.66798703003</v>
      </c>
      <c r="J546" s="45">
        <f t="shared" si="29"/>
        <v>770328.75028463919</v>
      </c>
    </row>
    <row r="547" spans="1:10">
      <c r="A547" s="56">
        <v>2027</v>
      </c>
      <c r="B547" s="9">
        <v>925363.49381784035</v>
      </c>
      <c r="C547" s="9">
        <v>37994.360020864799</v>
      </c>
      <c r="D547" s="9">
        <v>19496.594449758068</v>
      </c>
      <c r="E547" s="9">
        <v>24222.432018169169</v>
      </c>
      <c r="F547" s="9">
        <v>23776.975543010809</v>
      </c>
      <c r="G547" s="9">
        <v>18046.858016725349</v>
      </c>
      <c r="H547" s="9">
        <v>30619.695848955733</v>
      </c>
      <c r="I547" s="8">
        <f t="shared" si="30"/>
        <v>154156.91589748394</v>
      </c>
      <c r="J547" s="45">
        <f t="shared" si="29"/>
        <v>771206.57792035642</v>
      </c>
    </row>
    <row r="548" spans="1:10">
      <c r="A548" s="56">
        <v>2028</v>
      </c>
      <c r="B548" s="9">
        <v>926825.87955574365</v>
      </c>
      <c r="C548" s="9">
        <v>38222.786979808981</v>
      </c>
      <c r="D548" s="9">
        <v>19575.126914800941</v>
      </c>
      <c r="E548" s="9">
        <v>24296.205808278795</v>
      </c>
      <c r="F548" s="9">
        <v>23931.145588857344</v>
      </c>
      <c r="G548" s="9">
        <v>18148.922559522412</v>
      </c>
      <c r="H548" s="9">
        <v>30717.961380753732</v>
      </c>
      <c r="I548" s="8">
        <f t="shared" si="30"/>
        <v>154892.1492320222</v>
      </c>
      <c r="J548" s="45">
        <f t="shared" si="29"/>
        <v>771933.73032372142</v>
      </c>
    </row>
    <row r="549" spans="1:10">
      <c r="A549" s="56">
        <v>2029</v>
      </c>
      <c r="B549" s="9">
        <v>928102.27529637155</v>
      </c>
      <c r="C549" s="9">
        <v>38438.890597389109</v>
      </c>
      <c r="D549" s="9">
        <v>19647.180761281037</v>
      </c>
      <c r="E549" s="9">
        <v>24363.706823507418</v>
      </c>
      <c r="F549" s="9">
        <v>24078.915161639128</v>
      </c>
      <c r="G549" s="9">
        <v>18245.535548641143</v>
      </c>
      <c r="H549" s="9">
        <v>30805.122996994614</v>
      </c>
      <c r="I549" s="8">
        <f t="shared" si="30"/>
        <v>155579.35188945246</v>
      </c>
      <c r="J549" s="45">
        <f t="shared" si="29"/>
        <v>772522.92340691912</v>
      </c>
    </row>
    <row r="550" spans="1:10">
      <c r="A550" s="56">
        <v>2030</v>
      </c>
      <c r="B550" s="9">
        <v>929204.32117968542</v>
      </c>
      <c r="C550" s="9">
        <v>38643.096304475417</v>
      </c>
      <c r="D550" s="9">
        <v>19713.20405206021</v>
      </c>
      <c r="E550" s="9">
        <v>24424.534155535846</v>
      </c>
      <c r="F550" s="9">
        <v>24219.974255022553</v>
      </c>
      <c r="G550" s="9">
        <v>18336.739596626194</v>
      </c>
      <c r="H550" s="9">
        <v>30880.685683388467</v>
      </c>
      <c r="I550" s="8">
        <f t="shared" si="30"/>
        <v>156218.23404710868</v>
      </c>
      <c r="J550" s="45">
        <f t="shared" si="29"/>
        <v>772986.08713257674</v>
      </c>
    </row>
    <row r="551" spans="1:10">
      <c r="A551" s="56">
        <v>2031</v>
      </c>
      <c r="B551" s="9">
        <v>930202.21148760302</v>
      </c>
      <c r="C551" s="9"/>
      <c r="D551" s="9"/>
      <c r="E551" s="9"/>
      <c r="F551" s="9"/>
      <c r="G551" s="9"/>
      <c r="H551" s="9"/>
      <c r="I551" s="9"/>
      <c r="J551" s="9"/>
    </row>
    <row r="552" spans="1:10">
      <c r="A552" s="56">
        <v>2032</v>
      </c>
      <c r="B552" s="9">
        <v>931098.73036722967</v>
      </c>
      <c r="C552" s="9"/>
      <c r="D552" s="9"/>
      <c r="E552" s="9"/>
      <c r="F552" s="9"/>
      <c r="G552" s="9"/>
      <c r="H552" s="9"/>
      <c r="I552" s="9"/>
      <c r="J552" s="9"/>
    </row>
    <row r="553" spans="1:10">
      <c r="A553" s="56">
        <v>2033</v>
      </c>
      <c r="B553" s="9">
        <v>931898.46672553115</v>
      </c>
      <c r="C553" s="9"/>
      <c r="D553" s="9"/>
      <c r="E553" s="9"/>
      <c r="F553" s="9"/>
      <c r="G553" s="9"/>
      <c r="H553" s="9"/>
      <c r="I553" s="9"/>
      <c r="J553" s="9"/>
    </row>
    <row r="554" spans="1:10">
      <c r="A554" s="56">
        <v>2034</v>
      </c>
      <c r="B554" s="9">
        <v>932607.17715881264</v>
      </c>
      <c r="C554" s="9"/>
      <c r="D554" s="9"/>
      <c r="E554" s="9"/>
      <c r="F554" s="9"/>
      <c r="G554" s="9"/>
      <c r="H554" s="9"/>
      <c r="I554" s="9"/>
      <c r="J554" s="9"/>
    </row>
    <row r="555" spans="1:10">
      <c r="A555" s="56">
        <v>2035</v>
      </c>
      <c r="B555" s="9">
        <v>933231.68365921965</v>
      </c>
      <c r="C555" s="9"/>
      <c r="D555" s="9"/>
      <c r="E555" s="9"/>
      <c r="F555" s="9"/>
      <c r="G555" s="9"/>
      <c r="H555" s="9"/>
      <c r="I555" s="9"/>
      <c r="J555" s="9"/>
    </row>
    <row r="556" spans="1:10">
      <c r="A556" s="56">
        <v>2036</v>
      </c>
      <c r="B556" s="9">
        <v>933758.94477821235</v>
      </c>
      <c r="C556" s="9"/>
      <c r="D556" s="9"/>
      <c r="E556" s="9"/>
      <c r="F556" s="9"/>
      <c r="G556" s="9"/>
      <c r="H556" s="9"/>
      <c r="I556" s="9"/>
      <c r="J556" s="9"/>
    </row>
    <row r="557" spans="1:10">
      <c r="A557" s="56">
        <v>2037</v>
      </c>
      <c r="B557" s="9">
        <v>934194.15288977697</v>
      </c>
      <c r="C557" s="9"/>
      <c r="D557" s="9"/>
      <c r="E557" s="9"/>
      <c r="F557" s="9"/>
      <c r="G557" s="9"/>
      <c r="H557" s="9"/>
      <c r="I557" s="9"/>
      <c r="J557" s="9"/>
    </row>
    <row r="558" spans="1:10">
      <c r="A558" s="56">
        <v>2038</v>
      </c>
      <c r="B558" s="9">
        <v>934541.41142726922</v>
      </c>
      <c r="C558" s="9"/>
      <c r="D558" s="9"/>
      <c r="E558" s="9"/>
      <c r="F558" s="9"/>
      <c r="G558" s="9"/>
      <c r="H558" s="9"/>
      <c r="I558" s="9"/>
      <c r="J558" s="9"/>
    </row>
    <row r="559" spans="1:10">
      <c r="A559" s="56">
        <v>2039</v>
      </c>
      <c r="B559" s="9">
        <v>934804.37756930327</v>
      </c>
      <c r="C559" s="9"/>
      <c r="D559" s="9"/>
      <c r="E559" s="9"/>
      <c r="F559" s="9"/>
      <c r="G559" s="9"/>
      <c r="H559" s="9"/>
      <c r="I559" s="9"/>
      <c r="J559" s="9"/>
    </row>
    <row r="560" spans="1:10">
      <c r="A560" s="56">
        <v>2040</v>
      </c>
      <c r="B560" s="9">
        <v>934987.02564424544</v>
      </c>
      <c r="C560" s="9"/>
      <c r="D560" s="9"/>
      <c r="E560" s="9"/>
      <c r="F560" s="9"/>
      <c r="G560" s="9"/>
      <c r="H560" s="9"/>
      <c r="I560" s="9"/>
      <c r="J560" s="9"/>
    </row>
    <row r="561" spans="1:10">
      <c r="A561" s="56">
        <v>2041</v>
      </c>
      <c r="B561" s="9">
        <v>935091.50019742909</v>
      </c>
      <c r="C561" s="9"/>
      <c r="D561" s="9"/>
      <c r="E561" s="9"/>
      <c r="F561" s="9"/>
      <c r="G561" s="9"/>
      <c r="H561" s="9"/>
      <c r="I561" s="9"/>
      <c r="J561" s="9"/>
    </row>
    <row r="562" spans="1:10">
      <c r="A562" s="56">
        <v>2042</v>
      </c>
      <c r="B562" s="9">
        <v>935117.25186012185</v>
      </c>
      <c r="C562" s="9"/>
      <c r="D562" s="9"/>
      <c r="E562" s="9"/>
      <c r="F562" s="9"/>
      <c r="G562" s="9"/>
      <c r="H562" s="9"/>
      <c r="I562" s="9"/>
      <c r="J562" s="9"/>
    </row>
    <row r="563" spans="1:10">
      <c r="A563" s="56">
        <v>2043</v>
      </c>
      <c r="B563" s="9">
        <v>935063.88733687461</v>
      </c>
      <c r="C563" s="9"/>
      <c r="D563" s="9"/>
      <c r="E563" s="9"/>
      <c r="F563" s="9"/>
      <c r="G563" s="9"/>
      <c r="H563" s="9"/>
      <c r="I563" s="9"/>
      <c r="J563" s="9"/>
    </row>
    <row r="564" spans="1:10">
      <c r="A564" s="56">
        <v>2044</v>
      </c>
      <c r="B564" s="9">
        <v>934931.86040206742</v>
      </c>
      <c r="C564" s="9"/>
      <c r="D564" s="9"/>
      <c r="E564" s="9"/>
      <c r="F564" s="9"/>
      <c r="G564" s="9"/>
      <c r="H564" s="9"/>
      <c r="I564" s="9"/>
      <c r="J564" s="9"/>
    </row>
    <row r="565" spans="1:10">
      <c r="A565" s="56">
        <v>2045</v>
      </c>
      <c r="B565" s="9">
        <v>934723.32948107016</v>
      </c>
      <c r="C565" s="9"/>
      <c r="D565" s="9"/>
      <c r="E565" s="9"/>
      <c r="F565" s="9"/>
      <c r="G565" s="9"/>
      <c r="H565" s="9"/>
      <c r="I565" s="9"/>
      <c r="J565" s="9"/>
    </row>
    <row r="566" spans="1:10">
      <c r="A566" s="56">
        <v>2046</v>
      </c>
      <c r="B566" s="9">
        <v>934441.21122727462</v>
      </c>
      <c r="C566" s="9"/>
      <c r="D566" s="9"/>
      <c r="E566" s="9"/>
      <c r="F566" s="9"/>
      <c r="G566" s="9"/>
      <c r="H566" s="9"/>
      <c r="I566" s="9"/>
      <c r="J566" s="9"/>
    </row>
    <row r="567" spans="1:10">
      <c r="A567" s="56">
        <v>2047</v>
      </c>
      <c r="B567" s="9">
        <v>934088.04063771619</v>
      </c>
      <c r="C567" s="9"/>
      <c r="D567" s="9"/>
      <c r="E567" s="9"/>
      <c r="F567" s="9"/>
      <c r="G567" s="9"/>
      <c r="H567" s="9"/>
      <c r="I567" s="9"/>
      <c r="J567" s="9"/>
    </row>
    <row r="568" spans="1:10">
      <c r="A568" s="56">
        <v>2048</v>
      </c>
      <c r="B568" s="9">
        <v>933666.84338179708</v>
      </c>
      <c r="C568" s="9"/>
      <c r="D568" s="9"/>
      <c r="E568" s="9"/>
      <c r="F568" s="9"/>
      <c r="G568" s="9"/>
      <c r="H568" s="9"/>
      <c r="I568" s="9"/>
      <c r="J568" s="9"/>
    </row>
    <row r="569" spans="1:10">
      <c r="A569" s="56">
        <v>2049</v>
      </c>
      <c r="B569" s="9">
        <v>933180.78798025742</v>
      </c>
      <c r="C569" s="9"/>
      <c r="D569" s="9"/>
      <c r="E569" s="9"/>
      <c r="F569" s="9"/>
      <c r="G569" s="9"/>
      <c r="H569" s="9"/>
      <c r="I569" s="9"/>
      <c r="J569" s="9"/>
    </row>
    <row r="570" spans="1:10">
      <c r="A570" s="56">
        <v>2050</v>
      </c>
      <c r="B570" s="9">
        <v>932633.28688877111</v>
      </c>
      <c r="C570" s="9"/>
      <c r="D570" s="9"/>
      <c r="E570" s="9"/>
      <c r="F570" s="9"/>
      <c r="G570" s="9"/>
      <c r="H570" s="9"/>
      <c r="I570" s="9"/>
      <c r="J570" s="9"/>
    </row>
    <row r="571" spans="1:10">
      <c r="B571" s="9"/>
      <c r="C571" s="9"/>
      <c r="D571" s="9"/>
      <c r="E571" s="9"/>
      <c r="F571" s="9"/>
      <c r="G571" s="9"/>
      <c r="H571" s="9"/>
      <c r="I571" s="9"/>
      <c r="J571" s="9"/>
    </row>
    <row r="572" spans="1:10">
      <c r="A572" s="36" t="s">
        <v>504</v>
      </c>
      <c r="B572" s="9"/>
      <c r="C572" s="9"/>
      <c r="D572" s="9"/>
      <c r="E572" s="9"/>
      <c r="F572" s="9"/>
      <c r="G572" s="9"/>
      <c r="H572" s="9"/>
      <c r="I572" s="9"/>
      <c r="J572" s="9"/>
    </row>
    <row r="573" spans="1:10">
      <c r="A573" s="56">
        <v>1990</v>
      </c>
      <c r="B573" s="9">
        <f>B447-B510</f>
        <v>0</v>
      </c>
      <c r="C573" s="9">
        <f t="shared" ref="C573:H573" si="31">C447-C510</f>
        <v>44882</v>
      </c>
      <c r="D573" s="9">
        <f t="shared" ref="D573:D613" si="32">D447-D510</f>
        <v>-5154</v>
      </c>
      <c r="E573" s="9">
        <f t="shared" si="31"/>
        <v>19732</v>
      </c>
      <c r="F573" s="9">
        <f t="shared" si="31"/>
        <v>10975</v>
      </c>
      <c r="G573" s="9">
        <f t="shared" si="31"/>
        <v>4123</v>
      </c>
      <c r="H573" s="9">
        <f t="shared" si="31"/>
        <v>8581</v>
      </c>
      <c r="I573" s="8">
        <f>SUM(C573:H573)</f>
        <v>83139</v>
      </c>
      <c r="J573" s="45">
        <f t="shared" ref="J573:J613" si="33">B573-I573</f>
        <v>-83139</v>
      </c>
    </row>
    <row r="574" spans="1:10">
      <c r="A574" s="56">
        <v>1991</v>
      </c>
      <c r="B574" s="9">
        <f t="shared" ref="B574:H589" si="34">B448-B511</f>
        <v>0</v>
      </c>
      <c r="C574" s="9">
        <f t="shared" si="34"/>
        <v>44466</v>
      </c>
      <c r="D574" s="9">
        <f t="shared" si="32"/>
        <v>-4749</v>
      </c>
      <c r="E574" s="9">
        <f t="shared" si="34"/>
        <v>19947</v>
      </c>
      <c r="F574" s="9">
        <f t="shared" si="34"/>
        <v>11388</v>
      </c>
      <c r="G574" s="9">
        <f t="shared" si="34"/>
        <v>4233</v>
      </c>
      <c r="H574" s="9">
        <f t="shared" si="34"/>
        <v>9749</v>
      </c>
      <c r="I574" s="8">
        <f t="shared" ref="I574:I613" si="35">SUM(C574:H574)</f>
        <v>85034</v>
      </c>
      <c r="J574" s="45">
        <f t="shared" si="33"/>
        <v>-85034</v>
      </c>
    </row>
    <row r="575" spans="1:10">
      <c r="A575" s="56">
        <v>1992</v>
      </c>
      <c r="B575" s="9">
        <f t="shared" si="34"/>
        <v>0</v>
      </c>
      <c r="C575" s="9">
        <f t="shared" si="34"/>
        <v>44045</v>
      </c>
      <c r="D575" s="9">
        <f t="shared" si="32"/>
        <v>-4331</v>
      </c>
      <c r="E575" s="9">
        <f t="shared" si="34"/>
        <v>20179</v>
      </c>
      <c r="F575" s="9">
        <f t="shared" si="34"/>
        <v>11823</v>
      </c>
      <c r="G575" s="9">
        <f t="shared" si="34"/>
        <v>4365</v>
      </c>
      <c r="H575" s="9">
        <f t="shared" si="34"/>
        <v>10967</v>
      </c>
      <c r="I575" s="8">
        <f t="shared" si="35"/>
        <v>87048</v>
      </c>
      <c r="J575" s="45">
        <f t="shared" si="33"/>
        <v>-87048</v>
      </c>
    </row>
    <row r="576" spans="1:10">
      <c r="A576" s="56">
        <v>1993</v>
      </c>
      <c r="B576" s="9">
        <f t="shared" si="34"/>
        <v>0</v>
      </c>
      <c r="C576" s="9">
        <f t="shared" si="34"/>
        <v>43594</v>
      </c>
      <c r="D576" s="9">
        <f t="shared" si="32"/>
        <v>-3890</v>
      </c>
      <c r="E576" s="9">
        <f t="shared" si="34"/>
        <v>20471</v>
      </c>
      <c r="F576" s="9">
        <f t="shared" si="34"/>
        <v>12274</v>
      </c>
      <c r="G576" s="9">
        <f t="shared" si="34"/>
        <v>4483</v>
      </c>
      <c r="H576" s="9">
        <f t="shared" si="34"/>
        <v>12223</v>
      </c>
      <c r="I576" s="8">
        <f t="shared" si="35"/>
        <v>89155</v>
      </c>
      <c r="J576" s="45">
        <f t="shared" si="33"/>
        <v>-89155</v>
      </c>
    </row>
    <row r="577" spans="1:10">
      <c r="A577" s="56">
        <v>1994</v>
      </c>
      <c r="B577" s="9">
        <f t="shared" si="34"/>
        <v>0</v>
      </c>
      <c r="C577" s="9">
        <f t="shared" si="34"/>
        <v>43097</v>
      </c>
      <c r="D577" s="9">
        <f t="shared" si="32"/>
        <v>-3430</v>
      </c>
      <c r="E577" s="9">
        <f t="shared" si="34"/>
        <v>20777</v>
      </c>
      <c r="F577" s="9">
        <f t="shared" si="34"/>
        <v>12701</v>
      </c>
      <c r="G577" s="9">
        <f t="shared" si="34"/>
        <v>4622</v>
      </c>
      <c r="H577" s="9">
        <f t="shared" si="34"/>
        <v>13518</v>
      </c>
      <c r="I577" s="8">
        <f t="shared" si="35"/>
        <v>91285</v>
      </c>
      <c r="J577" s="45">
        <f t="shared" si="33"/>
        <v>-91285</v>
      </c>
    </row>
    <row r="578" spans="1:10">
      <c r="A578" s="56">
        <v>1995</v>
      </c>
      <c r="B578" s="9">
        <f t="shared" si="34"/>
        <v>0</v>
      </c>
      <c r="C578" s="9">
        <f t="shared" si="34"/>
        <v>42565</v>
      </c>
      <c r="D578" s="9">
        <f t="shared" si="32"/>
        <v>-2931</v>
      </c>
      <c r="E578" s="9">
        <f t="shared" si="34"/>
        <v>21114</v>
      </c>
      <c r="F578" s="9">
        <f t="shared" si="34"/>
        <v>13122</v>
      </c>
      <c r="G578" s="9">
        <f t="shared" si="34"/>
        <v>4766</v>
      </c>
      <c r="H578" s="9">
        <f t="shared" si="34"/>
        <v>14829</v>
      </c>
      <c r="I578" s="8">
        <f t="shared" si="35"/>
        <v>93465</v>
      </c>
      <c r="J578" s="45">
        <f t="shared" si="33"/>
        <v>-93465</v>
      </c>
    </row>
    <row r="579" spans="1:10">
      <c r="A579" s="56">
        <v>1996</v>
      </c>
      <c r="B579" s="9">
        <f t="shared" si="34"/>
        <v>0</v>
      </c>
      <c r="C579" s="9">
        <f t="shared" si="34"/>
        <v>41999</v>
      </c>
      <c r="D579" s="9">
        <f t="shared" si="32"/>
        <v>-2406</v>
      </c>
      <c r="E579" s="9">
        <f t="shared" si="34"/>
        <v>21481</v>
      </c>
      <c r="F579" s="9">
        <f t="shared" si="34"/>
        <v>13546</v>
      </c>
      <c r="G579" s="9">
        <f t="shared" si="34"/>
        <v>4887</v>
      </c>
      <c r="H579" s="9">
        <f t="shared" si="34"/>
        <v>16143</v>
      </c>
      <c r="I579" s="8">
        <f t="shared" si="35"/>
        <v>95650</v>
      </c>
      <c r="J579" s="45">
        <f t="shared" si="33"/>
        <v>-95650</v>
      </c>
    </row>
    <row r="580" spans="1:10">
      <c r="A580" s="56">
        <v>1997</v>
      </c>
      <c r="B580" s="9">
        <f t="shared" si="34"/>
        <v>0</v>
      </c>
      <c r="C580" s="9">
        <f t="shared" si="34"/>
        <v>41402</v>
      </c>
      <c r="D580" s="9">
        <f t="shared" si="32"/>
        <v>-1865</v>
      </c>
      <c r="E580" s="9">
        <f t="shared" si="34"/>
        <v>21854</v>
      </c>
      <c r="F580" s="9">
        <f t="shared" si="34"/>
        <v>13946</v>
      </c>
      <c r="G580" s="9">
        <f t="shared" si="34"/>
        <v>5009</v>
      </c>
      <c r="H580" s="9">
        <f t="shared" si="34"/>
        <v>17477</v>
      </c>
      <c r="I580" s="8">
        <f t="shared" si="35"/>
        <v>97823</v>
      </c>
      <c r="J580" s="45">
        <f t="shared" si="33"/>
        <v>-97823</v>
      </c>
    </row>
    <row r="581" spans="1:10">
      <c r="A581" s="56">
        <v>1998</v>
      </c>
      <c r="B581" s="9">
        <f t="shared" si="34"/>
        <v>0</v>
      </c>
      <c r="C581" s="9">
        <f t="shared" si="34"/>
        <v>40784</v>
      </c>
      <c r="D581" s="9">
        <f t="shared" si="32"/>
        <v>-1319</v>
      </c>
      <c r="E581" s="9">
        <f t="shared" si="34"/>
        <v>22240</v>
      </c>
      <c r="F581" s="9">
        <f t="shared" si="34"/>
        <v>14342</v>
      </c>
      <c r="G581" s="9">
        <f t="shared" si="34"/>
        <v>5119</v>
      </c>
      <c r="H581" s="9">
        <f t="shared" si="34"/>
        <v>18802</v>
      </c>
      <c r="I581" s="8">
        <f t="shared" si="35"/>
        <v>99968</v>
      </c>
      <c r="J581" s="45">
        <f t="shared" si="33"/>
        <v>-99968</v>
      </c>
    </row>
    <row r="582" spans="1:10">
      <c r="A582" s="56">
        <v>1999</v>
      </c>
      <c r="B582" s="9">
        <f t="shared" si="34"/>
        <v>0</v>
      </c>
      <c r="C582" s="9">
        <f t="shared" si="34"/>
        <v>40143</v>
      </c>
      <c r="D582" s="9">
        <f t="shared" si="32"/>
        <v>-727</v>
      </c>
      <c r="E582" s="9">
        <f t="shared" si="34"/>
        <v>22625</v>
      </c>
      <c r="F582" s="9">
        <f t="shared" si="34"/>
        <v>14729</v>
      </c>
      <c r="G582" s="9">
        <f t="shared" si="34"/>
        <v>5247</v>
      </c>
      <c r="H582" s="9">
        <f t="shared" si="34"/>
        <v>20141</v>
      </c>
      <c r="I582" s="8">
        <f t="shared" si="35"/>
        <v>102158</v>
      </c>
      <c r="J582" s="45">
        <f t="shared" si="33"/>
        <v>-102158</v>
      </c>
    </row>
    <row r="583" spans="1:10">
      <c r="A583" s="56">
        <v>2000</v>
      </c>
      <c r="B583" s="9">
        <f t="shared" si="34"/>
        <v>0</v>
      </c>
      <c r="C583" s="9">
        <f t="shared" si="34"/>
        <v>38173</v>
      </c>
      <c r="D583" s="9">
        <f t="shared" si="32"/>
        <v>-474</v>
      </c>
      <c r="E583" s="9">
        <f t="shared" si="34"/>
        <v>21205</v>
      </c>
      <c r="F583" s="9">
        <f t="shared" si="34"/>
        <v>14942</v>
      </c>
      <c r="G583" s="9">
        <f t="shared" si="34"/>
        <v>5300</v>
      </c>
      <c r="H583" s="9">
        <f t="shared" si="34"/>
        <v>19646</v>
      </c>
      <c r="I583" s="8">
        <f t="shared" si="35"/>
        <v>98792</v>
      </c>
      <c r="J583" s="45">
        <f t="shared" si="33"/>
        <v>-98792</v>
      </c>
    </row>
    <row r="584" spans="1:10">
      <c r="A584" s="56">
        <v>2001</v>
      </c>
      <c r="B584" s="9">
        <f t="shared" si="34"/>
        <v>0</v>
      </c>
      <c r="C584" s="9">
        <f t="shared" si="34"/>
        <v>34815</v>
      </c>
      <c r="D584" s="9">
        <f t="shared" si="32"/>
        <v>-562</v>
      </c>
      <c r="E584" s="9">
        <f t="shared" si="34"/>
        <v>17953</v>
      </c>
      <c r="F584" s="9">
        <f t="shared" si="34"/>
        <v>14948</v>
      </c>
      <c r="G584" s="9">
        <f t="shared" si="34"/>
        <v>5266</v>
      </c>
      <c r="H584" s="9">
        <f t="shared" si="34"/>
        <v>17360</v>
      </c>
      <c r="I584" s="8">
        <f t="shared" si="35"/>
        <v>89780</v>
      </c>
      <c r="J584" s="45">
        <f t="shared" si="33"/>
        <v>-89780</v>
      </c>
    </row>
    <row r="585" spans="1:10">
      <c r="A585" s="56">
        <v>2002</v>
      </c>
      <c r="B585" s="9">
        <f t="shared" si="34"/>
        <v>0</v>
      </c>
      <c r="C585" s="9">
        <f t="shared" si="34"/>
        <v>31487</v>
      </c>
      <c r="D585" s="9">
        <f t="shared" si="32"/>
        <v>-629</v>
      </c>
      <c r="E585" s="9">
        <f t="shared" si="34"/>
        <v>14780</v>
      </c>
      <c r="F585" s="9">
        <f t="shared" si="34"/>
        <v>14893</v>
      </c>
      <c r="G585" s="9">
        <f t="shared" si="34"/>
        <v>5206</v>
      </c>
      <c r="H585" s="9">
        <f t="shared" si="34"/>
        <v>15109</v>
      </c>
      <c r="I585" s="8">
        <f t="shared" si="35"/>
        <v>80846</v>
      </c>
      <c r="J585" s="45">
        <f t="shared" si="33"/>
        <v>-80846</v>
      </c>
    </row>
    <row r="586" spans="1:10">
      <c r="A586" s="56">
        <v>2003</v>
      </c>
      <c r="B586" s="9">
        <f t="shared" si="34"/>
        <v>0</v>
      </c>
      <c r="C586" s="9">
        <f t="shared" si="34"/>
        <v>28145</v>
      </c>
      <c r="D586" s="9">
        <f t="shared" si="32"/>
        <v>-686</v>
      </c>
      <c r="E586" s="9">
        <f t="shared" si="34"/>
        <v>11631</v>
      </c>
      <c r="F586" s="9">
        <f t="shared" si="34"/>
        <v>14816</v>
      </c>
      <c r="G586" s="9">
        <f t="shared" si="34"/>
        <v>5160</v>
      </c>
      <c r="H586" s="9">
        <f t="shared" si="34"/>
        <v>12897</v>
      </c>
      <c r="I586" s="8">
        <f t="shared" si="35"/>
        <v>71963</v>
      </c>
      <c r="J586" s="45">
        <f t="shared" si="33"/>
        <v>-71963</v>
      </c>
    </row>
    <row r="587" spans="1:10">
      <c r="A587" s="56">
        <v>2004</v>
      </c>
      <c r="B587" s="9">
        <f t="shared" si="34"/>
        <v>0</v>
      </c>
      <c r="C587" s="9">
        <f t="shared" si="34"/>
        <v>24802</v>
      </c>
      <c r="D587" s="9">
        <f t="shared" si="32"/>
        <v>-741</v>
      </c>
      <c r="E587" s="9">
        <f t="shared" si="34"/>
        <v>8565</v>
      </c>
      <c r="F587" s="9">
        <f t="shared" si="34"/>
        <v>14704</v>
      </c>
      <c r="G587" s="9">
        <f t="shared" si="34"/>
        <v>5090</v>
      </c>
      <c r="H587" s="9">
        <f t="shared" si="34"/>
        <v>10703</v>
      </c>
      <c r="I587" s="8">
        <f t="shared" si="35"/>
        <v>63123</v>
      </c>
      <c r="J587" s="45">
        <f t="shared" si="33"/>
        <v>-63123</v>
      </c>
    </row>
    <row r="588" spans="1:10">
      <c r="A588" s="56">
        <v>2005</v>
      </c>
      <c r="B588" s="9">
        <f t="shared" si="34"/>
        <v>0</v>
      </c>
      <c r="C588" s="9">
        <f t="shared" si="34"/>
        <v>21498</v>
      </c>
      <c r="D588" s="9">
        <f t="shared" si="32"/>
        <v>-766</v>
      </c>
      <c r="E588" s="9">
        <f t="shared" si="34"/>
        <v>5579</v>
      </c>
      <c r="F588" s="9">
        <f t="shared" si="34"/>
        <v>14557</v>
      </c>
      <c r="G588" s="9">
        <f t="shared" si="34"/>
        <v>5022</v>
      </c>
      <c r="H588" s="9">
        <f t="shared" si="34"/>
        <v>8528</v>
      </c>
      <c r="I588" s="8">
        <f t="shared" si="35"/>
        <v>54418</v>
      </c>
      <c r="J588" s="45">
        <f t="shared" si="33"/>
        <v>-54418</v>
      </c>
    </row>
    <row r="589" spans="1:10">
      <c r="A589" s="56">
        <v>2006</v>
      </c>
      <c r="B589" s="9">
        <f t="shared" si="34"/>
        <v>0</v>
      </c>
      <c r="C589" s="9">
        <f t="shared" si="34"/>
        <v>18251</v>
      </c>
      <c r="D589" s="9">
        <f t="shared" si="32"/>
        <v>-794</v>
      </c>
      <c r="E589" s="9">
        <f t="shared" si="34"/>
        <v>2641</v>
      </c>
      <c r="F589" s="9">
        <f t="shared" si="34"/>
        <v>14410</v>
      </c>
      <c r="G589" s="9">
        <f t="shared" si="34"/>
        <v>4954</v>
      </c>
      <c r="H589" s="9">
        <f t="shared" si="34"/>
        <v>6390</v>
      </c>
      <c r="I589" s="8">
        <f t="shared" si="35"/>
        <v>45852</v>
      </c>
      <c r="J589" s="45">
        <f t="shared" si="33"/>
        <v>-45852</v>
      </c>
    </row>
    <row r="590" spans="1:10">
      <c r="A590" s="56">
        <v>2007</v>
      </c>
      <c r="B590" s="9">
        <f t="shared" ref="B590:H605" si="36">B464-B527</f>
        <v>0</v>
      </c>
      <c r="C590" s="9">
        <f t="shared" si="36"/>
        <v>15034</v>
      </c>
      <c r="D590" s="9">
        <f t="shared" si="32"/>
        <v>-802</v>
      </c>
      <c r="E590" s="9">
        <f t="shared" si="36"/>
        <v>-206</v>
      </c>
      <c r="F590" s="9">
        <f t="shared" si="36"/>
        <v>14238</v>
      </c>
      <c r="G590" s="9">
        <f t="shared" si="36"/>
        <v>4874</v>
      </c>
      <c r="H590" s="9">
        <f t="shared" si="36"/>
        <v>4291</v>
      </c>
      <c r="I590" s="8">
        <f t="shared" si="35"/>
        <v>37429</v>
      </c>
      <c r="J590" s="45">
        <f t="shared" si="33"/>
        <v>-37429</v>
      </c>
    </row>
    <row r="591" spans="1:10">
      <c r="A591" s="56">
        <v>2008</v>
      </c>
      <c r="B591" s="9">
        <f t="shared" si="36"/>
        <v>0</v>
      </c>
      <c r="C591" s="9">
        <f t="shared" si="36"/>
        <v>11859</v>
      </c>
      <c r="D591" s="9">
        <f t="shared" si="32"/>
        <v>-806</v>
      </c>
      <c r="E591" s="9">
        <f t="shared" si="36"/>
        <v>-3002</v>
      </c>
      <c r="F591" s="9">
        <f t="shared" si="36"/>
        <v>14057</v>
      </c>
      <c r="G591" s="9">
        <f t="shared" si="36"/>
        <v>4793</v>
      </c>
      <c r="H591" s="9">
        <f t="shared" si="36"/>
        <v>2284</v>
      </c>
      <c r="I591" s="8">
        <f t="shared" si="35"/>
        <v>29185</v>
      </c>
      <c r="J591" s="45">
        <f t="shared" si="33"/>
        <v>-29185</v>
      </c>
    </row>
    <row r="592" spans="1:10">
      <c r="A592" s="56">
        <v>2009</v>
      </c>
      <c r="B592" s="9">
        <f t="shared" si="36"/>
        <v>0</v>
      </c>
      <c r="C592" s="9">
        <f t="shared" si="36"/>
        <v>8703</v>
      </c>
      <c r="D592" s="9">
        <f t="shared" si="32"/>
        <v>-830</v>
      </c>
      <c r="E592" s="9">
        <f t="shared" si="36"/>
        <v>-5719</v>
      </c>
      <c r="F592" s="9">
        <f t="shared" si="36"/>
        <v>13821</v>
      </c>
      <c r="G592" s="9">
        <f t="shared" si="36"/>
        <v>4683</v>
      </c>
      <c r="H592" s="9">
        <f t="shared" si="36"/>
        <v>353</v>
      </c>
      <c r="I592" s="8">
        <f t="shared" si="35"/>
        <v>21011</v>
      </c>
      <c r="J592" s="45">
        <f t="shared" si="33"/>
        <v>-21011</v>
      </c>
    </row>
    <row r="593" spans="1:10">
      <c r="A593" s="56">
        <v>2010</v>
      </c>
      <c r="B593" s="9">
        <f t="shared" si="36"/>
        <v>0</v>
      </c>
      <c r="C593" s="9">
        <f t="shared" si="36"/>
        <v>6393.0574544227347</v>
      </c>
      <c r="D593" s="9">
        <f t="shared" si="32"/>
        <v>-1016.4404542418779</v>
      </c>
      <c r="E593" s="9">
        <f t="shared" si="36"/>
        <v>-7788.4824885265753</v>
      </c>
      <c r="F593" s="9">
        <f t="shared" si="36"/>
        <v>13850.839225404441</v>
      </c>
      <c r="G593" s="9">
        <f t="shared" si="36"/>
        <v>4572.3372051012102</v>
      </c>
      <c r="H593" s="9">
        <f t="shared" si="36"/>
        <v>-943.32987165384475</v>
      </c>
      <c r="I593" s="8">
        <f t="shared" si="35"/>
        <v>15067.981070506088</v>
      </c>
      <c r="J593" s="45">
        <f t="shared" si="33"/>
        <v>-15067.981070506088</v>
      </c>
    </row>
    <row r="594" spans="1:10">
      <c r="A594" s="56">
        <v>2011</v>
      </c>
      <c r="B594" s="9">
        <f t="shared" si="36"/>
        <v>0</v>
      </c>
      <c r="C594" s="9">
        <f t="shared" si="36"/>
        <v>6344.7685321743702</v>
      </c>
      <c r="D594" s="9">
        <f t="shared" si="32"/>
        <v>-1036.7438298929483</v>
      </c>
      <c r="E594" s="9">
        <f t="shared" si="36"/>
        <v>-7794.4182489359264</v>
      </c>
      <c r="F594" s="9">
        <f t="shared" si="36"/>
        <v>13903.891000318861</v>
      </c>
      <c r="G594" s="9">
        <f t="shared" si="36"/>
        <v>4561.4526478709031</v>
      </c>
      <c r="H594" s="9">
        <f t="shared" si="36"/>
        <v>-882.20273730570989</v>
      </c>
      <c r="I594" s="8">
        <f t="shared" si="35"/>
        <v>15096.74736422955</v>
      </c>
      <c r="J594" s="45">
        <f t="shared" si="33"/>
        <v>-15096.74736422955</v>
      </c>
    </row>
    <row r="595" spans="1:10">
      <c r="A595" s="56">
        <v>2012</v>
      </c>
      <c r="B595" s="9">
        <f t="shared" si="36"/>
        <v>0</v>
      </c>
      <c r="C595" s="9">
        <f t="shared" si="36"/>
        <v>6285.776933201174</v>
      </c>
      <c r="D595" s="9">
        <f t="shared" si="32"/>
        <v>-1062.1747382396534</v>
      </c>
      <c r="E595" s="9">
        <f t="shared" si="36"/>
        <v>-7797.8138920235433</v>
      </c>
      <c r="F595" s="9">
        <f t="shared" si="36"/>
        <v>13948.539237213427</v>
      </c>
      <c r="G595" s="9">
        <f t="shared" si="36"/>
        <v>4552.1222838807171</v>
      </c>
      <c r="H595" s="9">
        <f t="shared" si="36"/>
        <v>-825.47843156316958</v>
      </c>
      <c r="I595" s="8">
        <f t="shared" si="35"/>
        <v>15100.971392468951</v>
      </c>
      <c r="J595" s="45">
        <f t="shared" si="33"/>
        <v>-15100.971392468951</v>
      </c>
    </row>
    <row r="596" spans="1:10">
      <c r="A596" s="56">
        <v>2013</v>
      </c>
      <c r="B596" s="9">
        <f t="shared" si="36"/>
        <v>0</v>
      </c>
      <c r="C596" s="9">
        <f t="shared" si="36"/>
        <v>6218.2656427233815</v>
      </c>
      <c r="D596" s="9">
        <f t="shared" si="32"/>
        <v>-1090.6803290612625</v>
      </c>
      <c r="E596" s="9">
        <f t="shared" si="36"/>
        <v>-7804.1929120930708</v>
      </c>
      <c r="F596" s="9">
        <f t="shared" si="36"/>
        <v>13984.4820301863</v>
      </c>
      <c r="G596" s="9">
        <f t="shared" si="36"/>
        <v>4543.5359145049515</v>
      </c>
      <c r="H596" s="9">
        <f t="shared" si="36"/>
        <v>-788.02506528147569</v>
      </c>
      <c r="I596" s="8">
        <f t="shared" si="35"/>
        <v>15063.385280978824</v>
      </c>
      <c r="J596" s="45">
        <f t="shared" si="33"/>
        <v>-15063.385280978824</v>
      </c>
    </row>
    <row r="597" spans="1:10">
      <c r="A597" s="56">
        <v>2014</v>
      </c>
      <c r="B597" s="9">
        <f t="shared" si="36"/>
        <v>0</v>
      </c>
      <c r="C597" s="9">
        <f t="shared" si="36"/>
        <v>6140.2676095873612</v>
      </c>
      <c r="D597" s="9">
        <f t="shared" si="32"/>
        <v>-1122.1297304321997</v>
      </c>
      <c r="E597" s="9">
        <f t="shared" si="36"/>
        <v>-7816.1973754445698</v>
      </c>
      <c r="F597" s="9">
        <f t="shared" si="36"/>
        <v>14011.493630442365</v>
      </c>
      <c r="G597" s="9">
        <f t="shared" si="36"/>
        <v>4534.6733764821438</v>
      </c>
      <c r="H597" s="9">
        <f t="shared" si="36"/>
        <v>-768.56987009279692</v>
      </c>
      <c r="I597" s="8">
        <f t="shared" si="35"/>
        <v>14979.537640542303</v>
      </c>
      <c r="J597" s="45">
        <f t="shared" si="33"/>
        <v>-14979.537640542303</v>
      </c>
    </row>
    <row r="598" spans="1:10">
      <c r="A598" s="56">
        <v>2015</v>
      </c>
      <c r="B598" s="9">
        <f t="shared" si="36"/>
        <v>0</v>
      </c>
      <c r="C598" s="9">
        <f t="shared" si="36"/>
        <v>6045.0011103174838</v>
      </c>
      <c r="D598" s="9">
        <f t="shared" si="32"/>
        <v>-1155.3221802770095</v>
      </c>
      <c r="E598" s="9">
        <f t="shared" si="36"/>
        <v>-7840.9755706464093</v>
      </c>
      <c r="F598" s="9">
        <f t="shared" si="36"/>
        <v>14030.350905027557</v>
      </c>
      <c r="G598" s="9">
        <f t="shared" si="36"/>
        <v>4525.3021420409605</v>
      </c>
      <c r="H598" s="9">
        <f t="shared" si="36"/>
        <v>-764.48314882383056</v>
      </c>
      <c r="I598" s="8">
        <f t="shared" si="35"/>
        <v>14839.873257638752</v>
      </c>
      <c r="J598" s="45">
        <f t="shared" si="33"/>
        <v>-14839.873257638752</v>
      </c>
    </row>
    <row r="599" spans="1:10">
      <c r="A599" s="56">
        <v>2016</v>
      </c>
      <c r="B599" s="9">
        <f t="shared" si="36"/>
        <v>0</v>
      </c>
      <c r="C599" s="9">
        <f t="shared" si="36"/>
        <v>5940.5975111100706</v>
      </c>
      <c r="D599" s="9">
        <f t="shared" si="32"/>
        <v>-1191.523417824963</v>
      </c>
      <c r="E599" s="9">
        <f t="shared" si="36"/>
        <v>-7869.0477020657981</v>
      </c>
      <c r="F599" s="9">
        <f t="shared" si="36"/>
        <v>14037.032617045927</v>
      </c>
      <c r="G599" s="9">
        <f t="shared" si="36"/>
        <v>4514.240629142063</v>
      </c>
      <c r="H599" s="9">
        <f t="shared" si="36"/>
        <v>-770.72155861097781</v>
      </c>
      <c r="I599" s="8">
        <f t="shared" si="35"/>
        <v>14660.578078796321</v>
      </c>
      <c r="J599" s="45">
        <f t="shared" si="33"/>
        <v>-14660.578078796321</v>
      </c>
    </row>
    <row r="600" spans="1:10">
      <c r="A600" s="56">
        <v>2017</v>
      </c>
      <c r="B600" s="9">
        <f t="shared" si="36"/>
        <v>0</v>
      </c>
      <c r="C600" s="9">
        <f t="shared" si="36"/>
        <v>5827.7744518473264</v>
      </c>
      <c r="D600" s="9">
        <f t="shared" si="32"/>
        <v>-1230.1647456353312</v>
      </c>
      <c r="E600" s="9">
        <f t="shared" si="36"/>
        <v>-7900.6031045842501</v>
      </c>
      <c r="F600" s="9">
        <f t="shared" si="36"/>
        <v>14031.248440781947</v>
      </c>
      <c r="G600" s="9">
        <f t="shared" si="36"/>
        <v>4500.9847193368296</v>
      </c>
      <c r="H600" s="9">
        <f t="shared" si="36"/>
        <v>-787.41034406956896</v>
      </c>
      <c r="I600" s="8">
        <f t="shared" si="35"/>
        <v>14441.829417676952</v>
      </c>
      <c r="J600" s="45">
        <f t="shared" si="33"/>
        <v>-14441.829417676952</v>
      </c>
    </row>
    <row r="601" spans="1:10">
      <c r="A601" s="56">
        <v>2018</v>
      </c>
      <c r="B601" s="9">
        <f t="shared" si="36"/>
        <v>0</v>
      </c>
      <c r="C601" s="9">
        <f t="shared" si="36"/>
        <v>5707.4684842486677</v>
      </c>
      <c r="D601" s="9">
        <f t="shared" si="32"/>
        <v>-1270.7639005569399</v>
      </c>
      <c r="E601" s="9">
        <f t="shared" si="36"/>
        <v>-7933.8900437642278</v>
      </c>
      <c r="F601" s="9">
        <f t="shared" si="36"/>
        <v>14013.673877409579</v>
      </c>
      <c r="G601" s="9">
        <f t="shared" si="36"/>
        <v>4484.6210488279794</v>
      </c>
      <c r="H601" s="9">
        <f t="shared" si="36"/>
        <v>-813.82274656685331</v>
      </c>
      <c r="I601" s="8">
        <f t="shared" si="35"/>
        <v>14187.286719598205</v>
      </c>
      <c r="J601" s="45">
        <f t="shared" si="33"/>
        <v>-14187.286719598205</v>
      </c>
    </row>
    <row r="602" spans="1:10">
      <c r="A602" s="56">
        <v>2019</v>
      </c>
      <c r="B602" s="9">
        <f t="shared" si="36"/>
        <v>0</v>
      </c>
      <c r="C602" s="9">
        <f t="shared" si="36"/>
        <v>5581.072709979293</v>
      </c>
      <c r="D602" s="9">
        <f t="shared" si="32"/>
        <v>-1312.5307411095491</v>
      </c>
      <c r="E602" s="9">
        <f t="shared" si="36"/>
        <v>-7968.6337614607892</v>
      </c>
      <c r="F602" s="9">
        <f t="shared" si="36"/>
        <v>13983.996002004147</v>
      </c>
      <c r="G602" s="9">
        <f t="shared" si="36"/>
        <v>4464.8254555355961</v>
      </c>
      <c r="H602" s="9">
        <f t="shared" si="36"/>
        <v>-849.57771760916876</v>
      </c>
      <c r="I602" s="8">
        <f t="shared" si="35"/>
        <v>13899.151947339529</v>
      </c>
      <c r="J602" s="45">
        <f t="shared" si="33"/>
        <v>-13899.151947339529</v>
      </c>
    </row>
    <row r="603" spans="1:10">
      <c r="A603" s="56">
        <v>2020</v>
      </c>
      <c r="B603" s="9">
        <f t="shared" si="36"/>
        <v>0</v>
      </c>
      <c r="C603" s="9">
        <f t="shared" si="36"/>
        <v>5450.3147242193227</v>
      </c>
      <c r="D603" s="9">
        <f t="shared" si="32"/>
        <v>-1354.7789112524806</v>
      </c>
      <c r="E603" s="9">
        <f t="shared" si="36"/>
        <v>-8004.8731179622009</v>
      </c>
      <c r="F603" s="9">
        <f t="shared" si="36"/>
        <v>13942.738515839119</v>
      </c>
      <c r="G603" s="9">
        <f t="shared" si="36"/>
        <v>4441.4453169645385</v>
      </c>
      <c r="H603" s="9">
        <f t="shared" si="36"/>
        <v>-894.09822483465177</v>
      </c>
      <c r="I603" s="8">
        <f t="shared" si="35"/>
        <v>13580.748302973647</v>
      </c>
      <c r="J603" s="45">
        <f t="shared" si="33"/>
        <v>-13580.748302973647</v>
      </c>
    </row>
    <row r="604" spans="1:10">
      <c r="A604" s="56">
        <v>2021</v>
      </c>
      <c r="B604" s="9">
        <f t="shared" si="36"/>
        <v>0</v>
      </c>
      <c r="C604" s="9">
        <f t="shared" si="36"/>
        <v>5317.1073662642229</v>
      </c>
      <c r="D604" s="9">
        <f t="shared" si="32"/>
        <v>-1396.8732930680526</v>
      </c>
      <c r="E604" s="9">
        <f t="shared" si="36"/>
        <v>-8042.4965837812251</v>
      </c>
      <c r="F604" s="9">
        <f t="shared" si="36"/>
        <v>13890.829955203386</v>
      </c>
      <c r="G604" s="9">
        <f t="shared" si="36"/>
        <v>4414.4150660778541</v>
      </c>
      <c r="H604" s="9">
        <f t="shared" si="36"/>
        <v>-946.66168835116332</v>
      </c>
      <c r="I604" s="8">
        <f t="shared" si="35"/>
        <v>13236.320822345022</v>
      </c>
      <c r="J604" s="45">
        <f t="shared" si="33"/>
        <v>-13236.320822345022</v>
      </c>
    </row>
    <row r="605" spans="1:10">
      <c r="A605" s="56">
        <v>2022</v>
      </c>
      <c r="B605" s="9">
        <f t="shared" si="36"/>
        <v>0</v>
      </c>
      <c r="C605" s="9">
        <f t="shared" si="36"/>
        <v>5179.6176782063194</v>
      </c>
      <c r="D605" s="9">
        <f t="shared" si="32"/>
        <v>-1437.6606442807933</v>
      </c>
      <c r="E605" s="9">
        <f t="shared" si="36"/>
        <v>-8084.0888765436885</v>
      </c>
      <c r="F605" s="9">
        <f t="shared" si="36"/>
        <v>13830.771001974386</v>
      </c>
      <c r="G605" s="9">
        <f t="shared" si="36"/>
        <v>4384.0022637531511</v>
      </c>
      <c r="H605" s="9">
        <f t="shared" si="36"/>
        <v>-1007.8096227395908</v>
      </c>
      <c r="I605" s="8">
        <f t="shared" si="35"/>
        <v>12864.831800369784</v>
      </c>
      <c r="J605" s="45">
        <f t="shared" si="33"/>
        <v>-12864.831800369784</v>
      </c>
    </row>
    <row r="606" spans="1:10">
      <c r="A606" s="56">
        <v>2023</v>
      </c>
      <c r="B606" s="9">
        <f t="shared" ref="B606:H621" si="37">B480-B543</f>
        <v>0</v>
      </c>
      <c r="C606" s="9">
        <f t="shared" si="37"/>
        <v>5039.921099291525</v>
      </c>
      <c r="D606" s="9">
        <f t="shared" si="32"/>
        <v>-1476.7118791277571</v>
      </c>
      <c r="E606" s="9">
        <f t="shared" si="37"/>
        <v>-8128.7110911657383</v>
      </c>
      <c r="F606" s="9">
        <f t="shared" si="37"/>
        <v>13763.325865153049</v>
      </c>
      <c r="G606" s="9">
        <f t="shared" si="37"/>
        <v>4350.452355385336</v>
      </c>
      <c r="H606" s="9">
        <f t="shared" si="37"/>
        <v>-1075.020890840744</v>
      </c>
      <c r="I606" s="8">
        <f t="shared" si="35"/>
        <v>12473.25545869567</v>
      </c>
      <c r="J606" s="45">
        <f t="shared" si="33"/>
        <v>-12473.25545869567</v>
      </c>
    </row>
    <row r="607" spans="1:10">
      <c r="A607" s="56">
        <v>2024</v>
      </c>
      <c r="B607" s="9">
        <f t="shared" si="37"/>
        <v>0</v>
      </c>
      <c r="C607" s="9">
        <f t="shared" si="37"/>
        <v>4899.6156470355709</v>
      </c>
      <c r="D607" s="9">
        <f t="shared" si="32"/>
        <v>-1513.7452505334477</v>
      </c>
      <c r="E607" s="9">
        <f t="shared" si="37"/>
        <v>-8175.3543932429002</v>
      </c>
      <c r="F607" s="9">
        <f t="shared" si="37"/>
        <v>13689.20411723309</v>
      </c>
      <c r="G607" s="9">
        <f t="shared" si="37"/>
        <v>4314.1682927903603</v>
      </c>
      <c r="H607" s="9">
        <f t="shared" si="37"/>
        <v>-1145.2565546628975</v>
      </c>
      <c r="I607" s="8">
        <f t="shared" si="35"/>
        <v>12068.631858619776</v>
      </c>
      <c r="J607" s="45">
        <f t="shared" si="33"/>
        <v>-12068.631858619776</v>
      </c>
    </row>
    <row r="608" spans="1:10">
      <c r="A608" s="56">
        <v>2025</v>
      </c>
      <c r="B608" s="9">
        <f t="shared" si="37"/>
        <v>0</v>
      </c>
      <c r="C608" s="9">
        <f t="shared" si="37"/>
        <v>4759.9696101051086</v>
      </c>
      <c r="D608" s="9">
        <f t="shared" si="32"/>
        <v>-1548.6072102696489</v>
      </c>
      <c r="E608" s="9">
        <f t="shared" si="37"/>
        <v>-8222.7845025586121</v>
      </c>
      <c r="F608" s="9">
        <f t="shared" si="37"/>
        <v>13609.102887485522</v>
      </c>
      <c r="G608" s="9">
        <f t="shared" si="37"/>
        <v>4275.6536602109809</v>
      </c>
      <c r="H608" s="9">
        <f t="shared" si="37"/>
        <v>-1215.9252639277474</v>
      </c>
      <c r="I608" s="8">
        <f t="shared" si="35"/>
        <v>11657.409181045603</v>
      </c>
      <c r="J608" s="45">
        <f t="shared" si="33"/>
        <v>-11657.409181045603</v>
      </c>
    </row>
    <row r="609" spans="1:10">
      <c r="A609" s="56">
        <v>2026</v>
      </c>
      <c r="B609" s="9">
        <f t="shared" si="37"/>
        <v>0</v>
      </c>
      <c r="C609" s="9">
        <f t="shared" si="37"/>
        <v>4621.852090340617</v>
      </c>
      <c r="D609" s="9">
        <f t="shared" si="32"/>
        <v>-1581.1992763664202</v>
      </c>
      <c r="E609" s="9">
        <f t="shared" si="37"/>
        <v>-8269.9223910139553</v>
      </c>
      <c r="F609" s="9">
        <f t="shared" si="37"/>
        <v>13523.827763752412</v>
      </c>
      <c r="G609" s="9">
        <f t="shared" si="37"/>
        <v>4235.4180809327954</v>
      </c>
      <c r="H609" s="9">
        <f t="shared" si="37"/>
        <v>-1285.1943587258174</v>
      </c>
      <c r="I609" s="8">
        <f t="shared" si="35"/>
        <v>11244.781908919631</v>
      </c>
      <c r="J609" s="45">
        <f t="shared" si="33"/>
        <v>-11244.781908919631</v>
      </c>
    </row>
    <row r="610" spans="1:10">
      <c r="A610" s="56">
        <v>2027</v>
      </c>
      <c r="B610" s="9">
        <f t="shared" si="37"/>
        <v>0</v>
      </c>
      <c r="C610" s="9">
        <f t="shared" si="37"/>
        <v>4485.4264267840408</v>
      </c>
      <c r="D610" s="9">
        <f t="shared" si="32"/>
        <v>-1611.4811109039365</v>
      </c>
      <c r="E610" s="9">
        <f t="shared" si="37"/>
        <v>-8316.156455367156</v>
      </c>
      <c r="F610" s="9">
        <f t="shared" si="37"/>
        <v>13434.390721545733</v>
      </c>
      <c r="G610" s="9">
        <f t="shared" si="37"/>
        <v>4193.967875078295</v>
      </c>
      <c r="H610" s="9">
        <f t="shared" si="37"/>
        <v>-1351.7326290911733</v>
      </c>
      <c r="I610" s="8">
        <f t="shared" si="35"/>
        <v>10834.414828045803</v>
      </c>
      <c r="J610" s="45">
        <f t="shared" si="33"/>
        <v>-10834.414828045803</v>
      </c>
    </row>
    <row r="611" spans="1:10">
      <c r="A611" s="56">
        <v>2028</v>
      </c>
      <c r="B611" s="9">
        <f t="shared" si="37"/>
        <v>0</v>
      </c>
      <c r="C611" s="9">
        <f t="shared" si="37"/>
        <v>4350.875777394227</v>
      </c>
      <c r="D611" s="9">
        <f t="shared" si="32"/>
        <v>-1639.56397873479</v>
      </c>
      <c r="E611" s="9">
        <f t="shared" si="37"/>
        <v>-8360.806000276556</v>
      </c>
      <c r="F611" s="9">
        <f t="shared" si="37"/>
        <v>13341.740598927285</v>
      </c>
      <c r="G611" s="9">
        <f t="shared" si="37"/>
        <v>4151.7773837562818</v>
      </c>
      <c r="H611" s="9">
        <f t="shared" si="37"/>
        <v>-1414.0179887876511</v>
      </c>
      <c r="I611" s="8">
        <f t="shared" si="35"/>
        <v>10430.005792278796</v>
      </c>
      <c r="J611" s="45">
        <f t="shared" si="33"/>
        <v>-10430.005792278796</v>
      </c>
    </row>
    <row r="612" spans="1:10">
      <c r="A612" s="56">
        <v>2029</v>
      </c>
      <c r="B612" s="9">
        <f t="shared" si="37"/>
        <v>0</v>
      </c>
      <c r="C612" s="9">
        <f t="shared" si="37"/>
        <v>4218.4823454250509</v>
      </c>
      <c r="D612" s="9">
        <f t="shared" si="32"/>
        <v>-1665.7119807147865</v>
      </c>
      <c r="E612" s="9">
        <f t="shared" si="37"/>
        <v>-8403.1296659640193</v>
      </c>
      <c r="F612" s="9">
        <f t="shared" si="37"/>
        <v>13246.786724330912</v>
      </c>
      <c r="G612" s="9">
        <f t="shared" si="37"/>
        <v>4109.2591759419774</v>
      </c>
      <c r="H612" s="9">
        <f t="shared" si="37"/>
        <v>-1470.5710214010396</v>
      </c>
      <c r="I612" s="8">
        <f t="shared" si="35"/>
        <v>10035.115577618095</v>
      </c>
      <c r="J612" s="45">
        <f t="shared" si="33"/>
        <v>-10035.115577618095</v>
      </c>
    </row>
    <row r="613" spans="1:10">
      <c r="A613" s="56">
        <v>2030</v>
      </c>
      <c r="B613" s="9">
        <f t="shared" si="37"/>
        <v>0</v>
      </c>
      <c r="C613" s="9">
        <f t="shared" si="37"/>
        <v>4088.621594142809</v>
      </c>
      <c r="D613" s="9">
        <f t="shared" si="32"/>
        <v>-1690.2851576509056</v>
      </c>
      <c r="E613" s="9">
        <f t="shared" si="37"/>
        <v>-8442.4095811626903</v>
      </c>
      <c r="F613" s="9">
        <f t="shared" si="37"/>
        <v>13150.329808940438</v>
      </c>
      <c r="G613" s="9">
        <f t="shared" si="37"/>
        <v>4066.7306624685334</v>
      </c>
      <c r="H613" s="9">
        <f t="shared" si="37"/>
        <v>-1520.3572054886026</v>
      </c>
      <c r="I613" s="8">
        <f t="shared" si="35"/>
        <v>9652.6301212495819</v>
      </c>
      <c r="J613" s="45">
        <f t="shared" si="33"/>
        <v>-9652.6301212495819</v>
      </c>
    </row>
    <row r="614" spans="1:10">
      <c r="A614" s="56">
        <v>2031</v>
      </c>
      <c r="B614" s="9">
        <f t="shared" si="37"/>
        <v>0</v>
      </c>
      <c r="C614" s="9"/>
      <c r="D614" s="9"/>
      <c r="E614" s="9"/>
      <c r="F614" s="9"/>
      <c r="G614" s="9"/>
      <c r="H614" s="9"/>
      <c r="I614" s="9"/>
      <c r="J614" s="9"/>
    </row>
    <row r="615" spans="1:10">
      <c r="A615" s="56">
        <v>2032</v>
      </c>
      <c r="B615" s="9">
        <f t="shared" si="37"/>
        <v>0</v>
      </c>
      <c r="C615" s="9"/>
      <c r="D615" s="9"/>
      <c r="E615" s="9"/>
      <c r="F615" s="9"/>
      <c r="G615" s="9"/>
      <c r="H615" s="9"/>
      <c r="I615" s="9"/>
      <c r="J615" s="9"/>
    </row>
    <row r="616" spans="1:10">
      <c r="A616" s="56">
        <v>2033</v>
      </c>
      <c r="B616" s="9">
        <f t="shared" si="37"/>
        <v>0</v>
      </c>
      <c r="C616" s="9"/>
      <c r="D616" s="9"/>
      <c r="E616" s="9"/>
      <c r="F616" s="9"/>
      <c r="G616" s="9"/>
      <c r="H616" s="9"/>
      <c r="I616" s="9"/>
      <c r="J616" s="9"/>
    </row>
    <row r="617" spans="1:10">
      <c r="A617" s="56">
        <v>2034</v>
      </c>
      <c r="B617" s="9">
        <f t="shared" si="37"/>
        <v>0</v>
      </c>
      <c r="C617" s="9"/>
      <c r="D617" s="9"/>
      <c r="E617" s="9"/>
      <c r="F617" s="9"/>
      <c r="G617" s="9"/>
      <c r="H617" s="9"/>
      <c r="I617" s="9"/>
      <c r="J617" s="9"/>
    </row>
    <row r="618" spans="1:10">
      <c r="A618" s="56">
        <v>2035</v>
      </c>
      <c r="B618" s="9">
        <f t="shared" si="37"/>
        <v>0</v>
      </c>
      <c r="C618" s="9"/>
      <c r="D618" s="9"/>
      <c r="E618" s="9"/>
      <c r="F618" s="9"/>
      <c r="G618" s="9"/>
      <c r="H618" s="9"/>
      <c r="I618" s="9"/>
      <c r="J618" s="9"/>
    </row>
    <row r="619" spans="1:10">
      <c r="A619" s="56">
        <v>2036</v>
      </c>
      <c r="B619" s="9">
        <f t="shared" si="37"/>
        <v>0</v>
      </c>
      <c r="C619" s="9"/>
      <c r="D619" s="9"/>
      <c r="E619" s="9"/>
      <c r="F619" s="9"/>
      <c r="G619" s="9"/>
      <c r="H619" s="9"/>
      <c r="I619" s="9"/>
      <c r="J619" s="9"/>
    </row>
    <row r="620" spans="1:10">
      <c r="A620" s="56">
        <v>2037</v>
      </c>
      <c r="B620" s="9">
        <f t="shared" si="37"/>
        <v>0</v>
      </c>
      <c r="C620" s="9"/>
      <c r="D620" s="9"/>
      <c r="E620" s="9"/>
      <c r="F620" s="9"/>
      <c r="G620" s="9"/>
      <c r="H620" s="9"/>
      <c r="I620" s="9"/>
      <c r="J620" s="9"/>
    </row>
    <row r="621" spans="1:10">
      <c r="A621" s="56">
        <v>2038</v>
      </c>
      <c r="B621" s="9">
        <f t="shared" si="37"/>
        <v>0</v>
      </c>
      <c r="C621" s="9"/>
      <c r="D621" s="9"/>
      <c r="E621" s="9"/>
      <c r="F621" s="9"/>
      <c r="G621" s="9"/>
      <c r="H621" s="9"/>
      <c r="I621" s="9"/>
      <c r="J621" s="9"/>
    </row>
    <row r="622" spans="1:10">
      <c r="A622" s="56">
        <v>2039</v>
      </c>
      <c r="B622" s="9">
        <f t="shared" ref="B622:B633" si="38">B496-B559</f>
        <v>0</v>
      </c>
      <c r="C622" s="9"/>
      <c r="D622" s="9"/>
      <c r="E622" s="9"/>
      <c r="F622" s="9"/>
      <c r="G622" s="9"/>
      <c r="H622" s="9"/>
      <c r="I622" s="9"/>
      <c r="J622" s="9"/>
    </row>
    <row r="623" spans="1:10">
      <c r="A623" s="56">
        <v>2040</v>
      </c>
      <c r="B623" s="9">
        <f t="shared" si="38"/>
        <v>0</v>
      </c>
      <c r="C623" s="9"/>
      <c r="D623" s="9"/>
      <c r="E623" s="9"/>
      <c r="F623" s="9"/>
      <c r="G623" s="9"/>
      <c r="H623" s="9"/>
      <c r="I623" s="9"/>
      <c r="J623" s="9"/>
    </row>
    <row r="624" spans="1:10">
      <c r="A624" s="56">
        <v>2041</v>
      </c>
      <c r="B624" s="9">
        <f t="shared" si="38"/>
        <v>0</v>
      </c>
      <c r="C624" s="9"/>
      <c r="D624" s="9"/>
      <c r="E624" s="9"/>
      <c r="F624" s="9"/>
      <c r="G624" s="9"/>
      <c r="H624" s="9"/>
      <c r="I624" s="9"/>
      <c r="J624" s="9"/>
    </row>
    <row r="625" spans="1:10">
      <c r="A625" s="56">
        <v>2042</v>
      </c>
      <c r="B625" s="9">
        <f t="shared" si="38"/>
        <v>0</v>
      </c>
      <c r="C625" s="9"/>
      <c r="D625" s="9"/>
      <c r="E625" s="9"/>
      <c r="F625" s="9"/>
      <c r="G625" s="9"/>
      <c r="H625" s="9"/>
      <c r="I625" s="9"/>
      <c r="J625" s="9"/>
    </row>
    <row r="626" spans="1:10">
      <c r="A626" s="56">
        <v>2043</v>
      </c>
      <c r="B626" s="9">
        <f t="shared" si="38"/>
        <v>0</v>
      </c>
      <c r="C626" s="9"/>
      <c r="D626" s="9"/>
      <c r="E626" s="9"/>
      <c r="F626" s="9"/>
      <c r="G626" s="9"/>
      <c r="H626" s="9"/>
      <c r="I626" s="9"/>
      <c r="J626" s="9"/>
    </row>
    <row r="627" spans="1:10">
      <c r="A627" s="56">
        <v>2044</v>
      </c>
      <c r="B627" s="9">
        <f t="shared" si="38"/>
        <v>0</v>
      </c>
      <c r="C627" s="9"/>
      <c r="D627" s="9"/>
      <c r="E627" s="9"/>
      <c r="F627" s="9"/>
      <c r="G627" s="9"/>
      <c r="H627" s="9"/>
      <c r="I627" s="9"/>
      <c r="J627" s="9"/>
    </row>
    <row r="628" spans="1:10">
      <c r="A628" s="56">
        <v>2045</v>
      </c>
      <c r="B628" s="9">
        <f t="shared" si="38"/>
        <v>0</v>
      </c>
      <c r="C628" s="9"/>
      <c r="D628" s="9"/>
      <c r="E628" s="9"/>
      <c r="F628" s="9"/>
      <c r="G628" s="9"/>
      <c r="H628" s="9"/>
      <c r="I628" s="9"/>
      <c r="J628" s="9"/>
    </row>
    <row r="629" spans="1:10">
      <c r="A629" s="56">
        <v>2046</v>
      </c>
      <c r="B629" s="9">
        <f t="shared" si="38"/>
        <v>0</v>
      </c>
      <c r="C629" s="9"/>
      <c r="D629" s="9"/>
      <c r="E629" s="9"/>
      <c r="F629" s="9"/>
      <c r="G629" s="9"/>
      <c r="H629" s="9"/>
      <c r="I629" s="9"/>
      <c r="J629" s="9"/>
    </row>
    <row r="630" spans="1:10">
      <c r="A630" s="56">
        <v>2047</v>
      </c>
      <c r="B630" s="9">
        <f t="shared" si="38"/>
        <v>0</v>
      </c>
      <c r="C630" s="9"/>
      <c r="D630" s="9"/>
      <c r="E630" s="9"/>
      <c r="F630" s="9"/>
      <c r="G630" s="9"/>
      <c r="H630" s="9"/>
      <c r="I630" s="9"/>
      <c r="J630" s="9"/>
    </row>
    <row r="631" spans="1:10">
      <c r="A631" s="56">
        <v>2048</v>
      </c>
      <c r="B631" s="9">
        <f t="shared" si="38"/>
        <v>0</v>
      </c>
      <c r="C631" s="9"/>
      <c r="D631" s="9"/>
      <c r="E631" s="9"/>
      <c r="F631" s="9"/>
      <c r="G631" s="9"/>
      <c r="H631" s="9"/>
      <c r="I631" s="9"/>
      <c r="J631" s="9"/>
    </row>
    <row r="632" spans="1:10">
      <c r="A632" s="56">
        <v>2049</v>
      </c>
      <c r="B632" s="9">
        <f t="shared" si="38"/>
        <v>0</v>
      </c>
      <c r="C632" s="9"/>
      <c r="D632" s="9"/>
      <c r="E632" s="9"/>
      <c r="F632" s="9"/>
      <c r="G632" s="9"/>
      <c r="H632" s="9"/>
      <c r="I632" s="9"/>
      <c r="J632" s="9"/>
    </row>
    <row r="633" spans="1:10">
      <c r="A633" s="56">
        <v>2050</v>
      </c>
      <c r="B633" s="9">
        <f t="shared" si="38"/>
        <v>0</v>
      </c>
      <c r="C633" s="9"/>
      <c r="D633" s="9"/>
      <c r="E633" s="9"/>
      <c r="F633" s="9"/>
      <c r="G633" s="9"/>
      <c r="H633" s="9"/>
      <c r="I633" s="9"/>
      <c r="J633" s="9"/>
    </row>
    <row r="635" spans="1:10">
      <c r="A635" s="36" t="s">
        <v>505</v>
      </c>
    </row>
    <row r="636" spans="1:10">
      <c r="A636" s="56">
        <v>1990</v>
      </c>
      <c r="B636" s="9">
        <f>B384+B573</f>
        <v>-442259</v>
      </c>
      <c r="C636" s="9">
        <f t="shared" ref="C636:H636" si="39">C384+C573</f>
        <v>42913</v>
      </c>
      <c r="D636" s="9">
        <f t="shared" ref="D636:D676" si="40">D384+D573</f>
        <v>-10144</v>
      </c>
      <c r="E636" s="9">
        <f t="shared" si="39"/>
        <v>8755</v>
      </c>
      <c r="F636" s="9">
        <f t="shared" si="39"/>
        <v>3534</v>
      </c>
      <c r="G636" s="9">
        <f t="shared" si="39"/>
        <v>1318</v>
      </c>
      <c r="H636" s="9">
        <f t="shared" si="39"/>
        <v>729</v>
      </c>
      <c r="I636" s="8">
        <f>SUM(C636:H636)</f>
        <v>47105</v>
      </c>
      <c r="J636" s="45">
        <f t="shared" ref="J636:J676" si="41">B636-I636</f>
        <v>-489364</v>
      </c>
    </row>
    <row r="637" spans="1:10">
      <c r="A637" s="56">
        <v>1991</v>
      </c>
      <c r="B637" s="9">
        <f t="shared" ref="B637:H652" si="42">B385+B574</f>
        <v>-459028</v>
      </c>
      <c r="C637" s="9">
        <f t="shared" si="42"/>
        <v>42307</v>
      </c>
      <c r="D637" s="9">
        <f t="shared" si="40"/>
        <v>-9937</v>
      </c>
      <c r="E637" s="9">
        <f t="shared" si="42"/>
        <v>8595</v>
      </c>
      <c r="F637" s="9">
        <f t="shared" si="42"/>
        <v>3625</v>
      </c>
      <c r="G637" s="9">
        <f t="shared" si="42"/>
        <v>1321</v>
      </c>
      <c r="H637" s="9">
        <f t="shared" si="42"/>
        <v>1609</v>
      </c>
      <c r="I637" s="8">
        <f t="shared" ref="I637:I676" si="43">SUM(C637:H637)</f>
        <v>47520</v>
      </c>
      <c r="J637" s="45">
        <f t="shared" si="41"/>
        <v>-506548</v>
      </c>
    </row>
    <row r="638" spans="1:10">
      <c r="A638" s="56">
        <v>1992</v>
      </c>
      <c r="B638" s="9">
        <f t="shared" si="42"/>
        <v>-480380</v>
      </c>
      <c r="C638" s="9">
        <f t="shared" si="42"/>
        <v>41788</v>
      </c>
      <c r="D638" s="9">
        <f t="shared" si="40"/>
        <v>-9756</v>
      </c>
      <c r="E638" s="9">
        <f t="shared" si="42"/>
        <v>8383</v>
      </c>
      <c r="F638" s="9">
        <f t="shared" si="42"/>
        <v>3694</v>
      </c>
      <c r="G638" s="9">
        <f t="shared" si="42"/>
        <v>1334</v>
      </c>
      <c r="H638" s="9">
        <f t="shared" si="42"/>
        <v>2520</v>
      </c>
      <c r="I638" s="8">
        <f t="shared" si="43"/>
        <v>47963</v>
      </c>
      <c r="J638" s="45">
        <f t="shared" si="41"/>
        <v>-528343</v>
      </c>
    </row>
    <row r="639" spans="1:10">
      <c r="A639" s="56">
        <v>1993</v>
      </c>
      <c r="B639" s="9">
        <f t="shared" si="42"/>
        <v>-502382</v>
      </c>
      <c r="C639" s="9">
        <f t="shared" si="42"/>
        <v>41401</v>
      </c>
      <c r="D639" s="9">
        <f t="shared" si="40"/>
        <v>-9545</v>
      </c>
      <c r="E639" s="9">
        <f t="shared" si="42"/>
        <v>8307</v>
      </c>
      <c r="F639" s="9">
        <f t="shared" si="42"/>
        <v>3795</v>
      </c>
      <c r="G639" s="9">
        <f t="shared" si="42"/>
        <v>1384</v>
      </c>
      <c r="H639" s="9">
        <f t="shared" si="42"/>
        <v>3484</v>
      </c>
      <c r="I639" s="8">
        <f t="shared" si="43"/>
        <v>48826</v>
      </c>
      <c r="J639" s="45">
        <f t="shared" si="41"/>
        <v>-551208</v>
      </c>
    </row>
    <row r="640" spans="1:10">
      <c r="A640" s="56">
        <v>1994</v>
      </c>
      <c r="B640" s="9">
        <f t="shared" si="42"/>
        <v>-524053</v>
      </c>
      <c r="C640" s="9">
        <f t="shared" si="42"/>
        <v>41122</v>
      </c>
      <c r="D640" s="9">
        <f t="shared" si="40"/>
        <v>-9283</v>
      </c>
      <c r="E640" s="9">
        <f t="shared" si="42"/>
        <v>8326</v>
      </c>
      <c r="F640" s="9">
        <f t="shared" si="42"/>
        <v>3911</v>
      </c>
      <c r="G640" s="9">
        <f t="shared" si="42"/>
        <v>1494</v>
      </c>
      <c r="H640" s="9">
        <f t="shared" si="42"/>
        <v>4565</v>
      </c>
      <c r="I640" s="8">
        <f t="shared" si="43"/>
        <v>50135</v>
      </c>
      <c r="J640" s="45">
        <f t="shared" si="41"/>
        <v>-574188</v>
      </c>
    </row>
    <row r="641" spans="1:10">
      <c r="A641" s="56">
        <v>1995</v>
      </c>
      <c r="B641" s="9">
        <f t="shared" si="42"/>
        <v>-549867</v>
      </c>
      <c r="C641" s="9">
        <f t="shared" si="42"/>
        <v>40596</v>
      </c>
      <c r="D641" s="9">
        <f t="shared" si="40"/>
        <v>-9065</v>
      </c>
      <c r="E641" s="9">
        <f t="shared" si="42"/>
        <v>8220</v>
      </c>
      <c r="F641" s="9">
        <f t="shared" si="42"/>
        <v>3901</v>
      </c>
      <c r="G641" s="9">
        <f t="shared" si="42"/>
        <v>1545</v>
      </c>
      <c r="H641" s="9">
        <f t="shared" si="42"/>
        <v>5533</v>
      </c>
      <c r="I641" s="8">
        <f t="shared" si="43"/>
        <v>50730</v>
      </c>
      <c r="J641" s="45">
        <f t="shared" si="41"/>
        <v>-600597</v>
      </c>
    </row>
    <row r="642" spans="1:10">
      <c r="A642" s="56">
        <v>1996</v>
      </c>
      <c r="B642" s="9">
        <f t="shared" si="42"/>
        <v>-580626</v>
      </c>
      <c r="C642" s="9">
        <f t="shared" si="42"/>
        <v>39824</v>
      </c>
      <c r="D642" s="9">
        <f t="shared" si="40"/>
        <v>-8890</v>
      </c>
      <c r="E642" s="9">
        <f t="shared" si="42"/>
        <v>7945</v>
      </c>
      <c r="F642" s="9">
        <f t="shared" si="42"/>
        <v>3780</v>
      </c>
      <c r="G642" s="9">
        <f t="shared" si="42"/>
        <v>1508</v>
      </c>
      <c r="H642" s="9">
        <f t="shared" si="42"/>
        <v>6360</v>
      </c>
      <c r="I642" s="8">
        <f t="shared" si="43"/>
        <v>50527</v>
      </c>
      <c r="J642" s="45">
        <f t="shared" si="41"/>
        <v>-631153</v>
      </c>
    </row>
    <row r="643" spans="1:10">
      <c r="A643" s="56">
        <v>1997</v>
      </c>
      <c r="B643" s="9">
        <f t="shared" si="42"/>
        <v>-607216</v>
      </c>
      <c r="C643" s="9">
        <f t="shared" si="42"/>
        <v>39222</v>
      </c>
      <c r="D643" s="9">
        <f t="shared" si="40"/>
        <v>-8628</v>
      </c>
      <c r="E643" s="9">
        <f t="shared" si="42"/>
        <v>7882</v>
      </c>
      <c r="F643" s="9">
        <f t="shared" si="42"/>
        <v>3744</v>
      </c>
      <c r="G643" s="9">
        <f t="shared" si="42"/>
        <v>1536</v>
      </c>
      <c r="H643" s="9">
        <f t="shared" si="42"/>
        <v>7361</v>
      </c>
      <c r="I643" s="8">
        <f t="shared" si="43"/>
        <v>51117</v>
      </c>
      <c r="J643" s="45">
        <f t="shared" si="41"/>
        <v>-658333</v>
      </c>
    </row>
    <row r="644" spans="1:10">
      <c r="A644" s="56">
        <v>1998</v>
      </c>
      <c r="B644" s="9">
        <f t="shared" si="42"/>
        <v>-626191</v>
      </c>
      <c r="C644" s="9">
        <f t="shared" si="42"/>
        <v>38859</v>
      </c>
      <c r="D644" s="9">
        <f t="shared" si="40"/>
        <v>-8262</v>
      </c>
      <c r="E644" s="9">
        <f t="shared" si="42"/>
        <v>8139</v>
      </c>
      <c r="F644" s="9">
        <f t="shared" si="42"/>
        <v>3861</v>
      </c>
      <c r="G644" s="9">
        <f t="shared" si="42"/>
        <v>1669</v>
      </c>
      <c r="H644" s="9">
        <f t="shared" si="42"/>
        <v>8580</v>
      </c>
      <c r="I644" s="8">
        <f t="shared" si="43"/>
        <v>52846</v>
      </c>
      <c r="J644" s="45">
        <f t="shared" si="41"/>
        <v>-679037</v>
      </c>
    </row>
    <row r="645" spans="1:10">
      <c r="A645" s="56">
        <v>1999</v>
      </c>
      <c r="B645" s="9">
        <f t="shared" si="42"/>
        <v>-640621</v>
      </c>
      <c r="C645" s="9">
        <f t="shared" si="42"/>
        <v>38639</v>
      </c>
      <c r="D645" s="9">
        <f t="shared" si="40"/>
        <v>-7772</v>
      </c>
      <c r="E645" s="9">
        <f t="shared" si="42"/>
        <v>8631</v>
      </c>
      <c r="F645" s="9">
        <f t="shared" si="42"/>
        <v>4064</v>
      </c>
      <c r="G645" s="9">
        <f t="shared" si="42"/>
        <v>1901</v>
      </c>
      <c r="H645" s="9">
        <f t="shared" si="42"/>
        <v>9958</v>
      </c>
      <c r="I645" s="8">
        <f t="shared" si="43"/>
        <v>55421</v>
      </c>
      <c r="J645" s="45">
        <f t="shared" si="41"/>
        <v>-696042</v>
      </c>
    </row>
    <row r="646" spans="1:10">
      <c r="A646" s="56">
        <v>2000</v>
      </c>
      <c r="B646" s="9">
        <f t="shared" si="42"/>
        <v>-617855</v>
      </c>
      <c r="C646" s="9">
        <f t="shared" si="42"/>
        <v>36962</v>
      </c>
      <c r="D646" s="9">
        <f t="shared" si="40"/>
        <v>-7106</v>
      </c>
      <c r="E646" s="9">
        <f t="shared" si="42"/>
        <v>8937</v>
      </c>
      <c r="F646" s="9">
        <f t="shared" si="42"/>
        <v>7034</v>
      </c>
      <c r="G646" s="9">
        <f t="shared" si="42"/>
        <v>359</v>
      </c>
      <c r="H646" s="9">
        <f t="shared" si="42"/>
        <v>11192</v>
      </c>
      <c r="I646" s="8">
        <f t="shared" si="43"/>
        <v>57378</v>
      </c>
      <c r="J646" s="45">
        <f t="shared" si="41"/>
        <v>-675233</v>
      </c>
    </row>
    <row r="647" spans="1:10">
      <c r="A647" s="56">
        <v>2001</v>
      </c>
      <c r="B647" s="9">
        <f t="shared" si="42"/>
        <v>-568409</v>
      </c>
      <c r="C647" s="9">
        <f t="shared" si="42"/>
        <v>34936</v>
      </c>
      <c r="D647" s="9">
        <f t="shared" si="40"/>
        <v>-6563</v>
      </c>
      <c r="E647" s="9">
        <f t="shared" si="42"/>
        <v>7620</v>
      </c>
      <c r="F647" s="9">
        <f t="shared" si="42"/>
        <v>7909</v>
      </c>
      <c r="G647" s="9">
        <f t="shared" si="42"/>
        <v>1170</v>
      </c>
      <c r="H647" s="9">
        <f t="shared" si="42"/>
        <v>9989</v>
      </c>
      <c r="I647" s="8">
        <f t="shared" si="43"/>
        <v>55061</v>
      </c>
      <c r="J647" s="45">
        <f t="shared" si="41"/>
        <v>-623470</v>
      </c>
    </row>
    <row r="648" spans="1:10">
      <c r="A648" s="56">
        <v>2002</v>
      </c>
      <c r="B648" s="9">
        <f t="shared" si="42"/>
        <v>-522669</v>
      </c>
      <c r="C648" s="9">
        <f t="shared" si="42"/>
        <v>32819</v>
      </c>
      <c r="D648" s="9">
        <f t="shared" si="40"/>
        <v>-6060</v>
      </c>
      <c r="E648" s="9">
        <f t="shared" si="42"/>
        <v>6275</v>
      </c>
      <c r="F648" s="9">
        <f t="shared" si="42"/>
        <v>8638</v>
      </c>
      <c r="G648" s="9">
        <f t="shared" si="42"/>
        <v>1923</v>
      </c>
      <c r="H648" s="9">
        <f t="shared" si="42"/>
        <v>8712</v>
      </c>
      <c r="I648" s="8">
        <f t="shared" si="43"/>
        <v>52307</v>
      </c>
      <c r="J648" s="45">
        <f t="shared" si="41"/>
        <v>-574976</v>
      </c>
    </row>
    <row r="649" spans="1:10">
      <c r="A649" s="56">
        <v>2003</v>
      </c>
      <c r="B649" s="9">
        <f t="shared" si="42"/>
        <v>-518733</v>
      </c>
      <c r="C649" s="9">
        <f t="shared" si="42"/>
        <v>30006</v>
      </c>
      <c r="D649" s="9">
        <f t="shared" si="40"/>
        <v>-6084</v>
      </c>
      <c r="E649" s="9">
        <f t="shared" si="42"/>
        <v>3751</v>
      </c>
      <c r="F649" s="9">
        <f t="shared" si="42"/>
        <v>8671</v>
      </c>
      <c r="G649" s="9">
        <f t="shared" si="42"/>
        <v>2230</v>
      </c>
      <c r="H649" s="9">
        <f t="shared" si="42"/>
        <v>6622</v>
      </c>
      <c r="I649" s="8">
        <f t="shared" si="43"/>
        <v>45196</v>
      </c>
      <c r="J649" s="45">
        <f t="shared" si="41"/>
        <v>-563929</v>
      </c>
    </row>
    <row r="650" spans="1:10">
      <c r="A650" s="56">
        <v>2004</v>
      </c>
      <c r="B650" s="9">
        <f t="shared" si="42"/>
        <v>-520357</v>
      </c>
      <c r="C650" s="9">
        <f t="shared" si="42"/>
        <v>27089</v>
      </c>
      <c r="D650" s="9">
        <f t="shared" si="40"/>
        <v>-6183</v>
      </c>
      <c r="E650" s="9">
        <f t="shared" si="42"/>
        <v>1161</v>
      </c>
      <c r="F650" s="9">
        <f t="shared" si="42"/>
        <v>8553</v>
      </c>
      <c r="G650" s="9">
        <f t="shared" si="42"/>
        <v>2455</v>
      </c>
      <c r="H650" s="9">
        <f t="shared" si="42"/>
        <v>4403</v>
      </c>
      <c r="I650" s="8">
        <f t="shared" si="43"/>
        <v>37478</v>
      </c>
      <c r="J650" s="45">
        <f t="shared" si="41"/>
        <v>-557835</v>
      </c>
    </row>
    <row r="651" spans="1:10">
      <c r="A651" s="56">
        <v>2005</v>
      </c>
      <c r="B651" s="9">
        <f t="shared" si="42"/>
        <v>-477289</v>
      </c>
      <c r="C651" s="9">
        <f t="shared" si="42"/>
        <v>24288</v>
      </c>
      <c r="D651" s="9">
        <f t="shared" si="40"/>
        <v>-5646</v>
      </c>
      <c r="E651" s="9">
        <f t="shared" si="42"/>
        <v>401</v>
      </c>
      <c r="F651" s="9">
        <f t="shared" si="42"/>
        <v>11050</v>
      </c>
      <c r="G651" s="9">
        <f t="shared" si="42"/>
        <v>1473</v>
      </c>
      <c r="H651" s="9">
        <f t="shared" si="42"/>
        <v>3859</v>
      </c>
      <c r="I651" s="8">
        <f t="shared" si="43"/>
        <v>35425</v>
      </c>
      <c r="J651" s="45">
        <f t="shared" si="41"/>
        <v>-512714</v>
      </c>
    </row>
    <row r="652" spans="1:10">
      <c r="A652" s="56">
        <v>2006</v>
      </c>
      <c r="B652" s="9">
        <f t="shared" si="42"/>
        <v>-387474</v>
      </c>
      <c r="C652" s="9">
        <f t="shared" si="42"/>
        <v>22946</v>
      </c>
      <c r="D652" s="9">
        <f t="shared" si="40"/>
        <v>-4630</v>
      </c>
      <c r="E652" s="9">
        <f t="shared" si="42"/>
        <v>538</v>
      </c>
      <c r="F652" s="9">
        <f t="shared" si="42"/>
        <v>12089</v>
      </c>
      <c r="G652" s="9">
        <f t="shared" si="42"/>
        <v>3003</v>
      </c>
      <c r="H652" s="9">
        <f t="shared" si="42"/>
        <v>3339</v>
      </c>
      <c r="I652" s="8">
        <f t="shared" si="43"/>
        <v>37285</v>
      </c>
      <c r="J652" s="45">
        <f t="shared" si="41"/>
        <v>-424759</v>
      </c>
    </row>
    <row r="653" spans="1:10">
      <c r="A653" s="56">
        <v>2007</v>
      </c>
      <c r="B653" s="9">
        <f t="shared" ref="B653:H668" si="44">B401+B590</f>
        <v>-282563</v>
      </c>
      <c r="C653" s="9">
        <f t="shared" si="44"/>
        <v>21844</v>
      </c>
      <c r="D653" s="9">
        <f t="shared" si="40"/>
        <v>-3414</v>
      </c>
      <c r="E653" s="9">
        <f t="shared" si="44"/>
        <v>1204</v>
      </c>
      <c r="F653" s="9">
        <f t="shared" si="44"/>
        <v>13284</v>
      </c>
      <c r="G653" s="9">
        <f t="shared" si="44"/>
        <v>4739</v>
      </c>
      <c r="H653" s="9">
        <f t="shared" si="44"/>
        <v>3121</v>
      </c>
      <c r="I653" s="8">
        <f t="shared" si="43"/>
        <v>40778</v>
      </c>
      <c r="J653" s="45">
        <f t="shared" si="41"/>
        <v>-323341</v>
      </c>
    </row>
    <row r="654" spans="1:10">
      <c r="A654" s="56">
        <v>2008</v>
      </c>
      <c r="B654" s="9">
        <f t="shared" si="44"/>
        <v>-194124</v>
      </c>
      <c r="C654" s="9">
        <f t="shared" si="44"/>
        <v>20477</v>
      </c>
      <c r="D654" s="9">
        <f t="shared" si="40"/>
        <v>-2398</v>
      </c>
      <c r="E654" s="9">
        <f t="shared" si="44"/>
        <v>1464</v>
      </c>
      <c r="F654" s="9">
        <f t="shared" si="44"/>
        <v>14236</v>
      </c>
      <c r="G654" s="9">
        <f t="shared" si="44"/>
        <v>6254</v>
      </c>
      <c r="H654" s="9">
        <f t="shared" si="44"/>
        <v>2645</v>
      </c>
      <c r="I654" s="8">
        <f t="shared" si="43"/>
        <v>42678</v>
      </c>
      <c r="J654" s="45">
        <f t="shared" si="41"/>
        <v>-236802</v>
      </c>
    </row>
    <row r="655" spans="1:10">
      <c r="A655" s="56">
        <v>2009</v>
      </c>
      <c r="B655" s="9">
        <f t="shared" si="44"/>
        <v>-187494</v>
      </c>
      <c r="C655" s="9">
        <f t="shared" si="44"/>
        <v>17696</v>
      </c>
      <c r="D655" s="9">
        <f t="shared" si="40"/>
        <v>-2426</v>
      </c>
      <c r="E655" s="9">
        <f t="shared" si="44"/>
        <v>-525</v>
      </c>
      <c r="F655" s="9">
        <f t="shared" si="44"/>
        <v>14051</v>
      </c>
      <c r="G655" s="9">
        <f t="shared" si="44"/>
        <v>6595</v>
      </c>
      <c r="H655" s="9">
        <f t="shared" si="44"/>
        <v>703</v>
      </c>
      <c r="I655" s="8">
        <f t="shared" si="43"/>
        <v>36094</v>
      </c>
      <c r="J655" s="45">
        <f t="shared" si="41"/>
        <v>-223588</v>
      </c>
    </row>
    <row r="656" spans="1:10">
      <c r="A656" s="56">
        <v>2010</v>
      </c>
      <c r="B656" s="9">
        <f t="shared" si="44"/>
        <v>-182532.38720825012</v>
      </c>
      <c r="C656" s="9">
        <f t="shared" si="44"/>
        <v>14635.922559307179</v>
      </c>
      <c r="D656" s="9">
        <f t="shared" si="40"/>
        <v>-2533.9055549869731</v>
      </c>
      <c r="E656" s="9">
        <f t="shared" si="44"/>
        <v>-3575.0508432611259</v>
      </c>
      <c r="F656" s="9">
        <f t="shared" si="44"/>
        <v>13884.855374360088</v>
      </c>
      <c r="G656" s="9">
        <f t="shared" si="44"/>
        <v>6194.763140023405</v>
      </c>
      <c r="H656" s="9">
        <f t="shared" si="44"/>
        <v>-780.4860989582703</v>
      </c>
      <c r="I656" s="8">
        <f t="shared" si="43"/>
        <v>27826.098576484303</v>
      </c>
      <c r="J656" s="45">
        <f t="shared" si="41"/>
        <v>-210358.48578473442</v>
      </c>
    </row>
    <row r="657" spans="1:10">
      <c r="A657" s="56">
        <v>2011</v>
      </c>
      <c r="B657" s="9">
        <f t="shared" si="44"/>
        <v>-203590.37550519616</v>
      </c>
      <c r="C657" s="9">
        <f t="shared" si="44"/>
        <v>13543.520540275149</v>
      </c>
      <c r="D657" s="9">
        <f t="shared" si="40"/>
        <v>-2774.8691128801333</v>
      </c>
      <c r="E657" s="9">
        <f t="shared" si="44"/>
        <v>-5046.3099620672838</v>
      </c>
      <c r="F657" s="9">
        <f t="shared" si="44"/>
        <v>13590.616272449281</v>
      </c>
      <c r="G657" s="9">
        <f t="shared" si="44"/>
        <v>5431.5225566783429</v>
      </c>
      <c r="H657" s="9">
        <f t="shared" si="44"/>
        <v>-1213.3713489781449</v>
      </c>
      <c r="I657" s="8">
        <f t="shared" si="43"/>
        <v>23531.108945477208</v>
      </c>
      <c r="J657" s="45">
        <f t="shared" si="41"/>
        <v>-227121.48445067336</v>
      </c>
    </row>
    <row r="658" spans="1:10">
      <c r="A658" s="56">
        <v>2012</v>
      </c>
      <c r="B658" s="9">
        <f t="shared" si="44"/>
        <v>-222313.03446027587</v>
      </c>
      <c r="C658" s="9">
        <f t="shared" si="44"/>
        <v>12511.00075597117</v>
      </c>
      <c r="D658" s="9">
        <f t="shared" si="40"/>
        <v>-3008.7600142272267</v>
      </c>
      <c r="E658" s="9">
        <f t="shared" si="44"/>
        <v>-6365.349732675144</v>
      </c>
      <c r="F658" s="9">
        <f t="shared" si="44"/>
        <v>13308.826751931669</v>
      </c>
      <c r="G658" s="9">
        <f t="shared" si="44"/>
        <v>4745.0145339409364</v>
      </c>
      <c r="H658" s="9">
        <f t="shared" si="44"/>
        <v>-1617.7366122704279</v>
      </c>
      <c r="I658" s="8">
        <f t="shared" si="43"/>
        <v>19572.995682670975</v>
      </c>
      <c r="J658" s="45">
        <f t="shared" si="41"/>
        <v>-241886.03014294684</v>
      </c>
    </row>
    <row r="659" spans="1:10">
      <c r="A659" s="56">
        <v>2013</v>
      </c>
      <c r="B659" s="9">
        <f t="shared" si="44"/>
        <v>-239017.4577507863</v>
      </c>
      <c r="C659" s="9">
        <f t="shared" si="44"/>
        <v>11535.45414996727</v>
      </c>
      <c r="D659" s="9">
        <f t="shared" si="40"/>
        <v>-3234.4659345032351</v>
      </c>
      <c r="E659" s="9">
        <f t="shared" si="44"/>
        <v>-7557.3000270067769</v>
      </c>
      <c r="F659" s="9">
        <f t="shared" si="44"/>
        <v>13036.135524741898</v>
      </c>
      <c r="G659" s="9">
        <f t="shared" si="44"/>
        <v>4126.2651810625293</v>
      </c>
      <c r="H659" s="9">
        <f t="shared" si="44"/>
        <v>-2011.4929339988403</v>
      </c>
      <c r="I659" s="8">
        <f t="shared" si="43"/>
        <v>15894.595960262846</v>
      </c>
      <c r="J659" s="45">
        <f t="shared" si="41"/>
        <v>-254912.05371104914</v>
      </c>
    </row>
    <row r="660" spans="1:10">
      <c r="A660" s="56">
        <v>2014</v>
      </c>
      <c r="B660" s="9">
        <f t="shared" si="44"/>
        <v>-253959.56974931981</v>
      </c>
      <c r="C660" s="9">
        <f t="shared" si="44"/>
        <v>10610.689874835352</v>
      </c>
      <c r="D660" s="9">
        <f t="shared" si="40"/>
        <v>-3452.5061529553914</v>
      </c>
      <c r="E660" s="9">
        <f t="shared" si="44"/>
        <v>-8640.1049384205653</v>
      </c>
      <c r="F660" s="9">
        <f t="shared" si="44"/>
        <v>12770.966325133833</v>
      </c>
      <c r="G660" s="9">
        <f t="shared" si="44"/>
        <v>3567.1463234012126</v>
      </c>
      <c r="H660" s="9">
        <f t="shared" si="44"/>
        <v>-2395.7803786832774</v>
      </c>
      <c r="I660" s="8">
        <f t="shared" si="43"/>
        <v>12460.411053311163</v>
      </c>
      <c r="J660" s="45">
        <f t="shared" si="41"/>
        <v>-266419.98080263095</v>
      </c>
    </row>
    <row r="661" spans="1:10">
      <c r="A661" s="56">
        <v>2015</v>
      </c>
      <c r="B661" s="9">
        <f t="shared" si="44"/>
        <v>-267345.92729924718</v>
      </c>
      <c r="C661" s="9">
        <f t="shared" si="44"/>
        <v>9726.0130092098516</v>
      </c>
      <c r="D661" s="9">
        <f t="shared" si="40"/>
        <v>-3662.0577239724662</v>
      </c>
      <c r="E661" s="9">
        <f t="shared" si="44"/>
        <v>-9633.1405073680089</v>
      </c>
      <c r="F661" s="9">
        <f t="shared" si="44"/>
        <v>12513.200721539917</v>
      </c>
      <c r="G661" s="9">
        <f t="shared" si="44"/>
        <v>3061.1832555261585</v>
      </c>
      <c r="H661" s="9">
        <f t="shared" si="44"/>
        <v>-2769.8686077773991</v>
      </c>
      <c r="I661" s="8">
        <f t="shared" si="43"/>
        <v>9235.3301471580526</v>
      </c>
      <c r="J661" s="45">
        <f t="shared" si="41"/>
        <v>-276581.25744640524</v>
      </c>
    </row>
    <row r="662" spans="1:10">
      <c r="A662" s="56">
        <v>2016</v>
      </c>
      <c r="B662" s="9">
        <f t="shared" si="44"/>
        <v>-279352.31924978504</v>
      </c>
      <c r="C662" s="9">
        <f t="shared" si="44"/>
        <v>8885.8801926592696</v>
      </c>
      <c r="D662" s="9">
        <f t="shared" si="40"/>
        <v>-3864.7321327156023</v>
      </c>
      <c r="E662" s="9">
        <f t="shared" si="44"/>
        <v>-10537.748450239049</v>
      </c>
      <c r="F662" s="9">
        <f t="shared" si="44"/>
        <v>12257.998554612152</v>
      </c>
      <c r="G662" s="9">
        <f t="shared" si="44"/>
        <v>2601.6034589640581</v>
      </c>
      <c r="H662" s="9">
        <f t="shared" si="44"/>
        <v>-3130.4242273864838</v>
      </c>
      <c r="I662" s="8">
        <f t="shared" si="43"/>
        <v>6212.5773958943446</v>
      </c>
      <c r="J662" s="45">
        <f t="shared" si="41"/>
        <v>-285564.89664567937</v>
      </c>
    </row>
    <row r="663" spans="1:10">
      <c r="A663" s="56">
        <v>2017</v>
      </c>
      <c r="B663" s="9">
        <f t="shared" si="44"/>
        <v>-290127.90845712885</v>
      </c>
      <c r="C663" s="9">
        <f t="shared" si="44"/>
        <v>8087.6174373212307</v>
      </c>
      <c r="D663" s="9">
        <f t="shared" si="40"/>
        <v>-4060.2710859241183</v>
      </c>
      <c r="E663" s="9">
        <f t="shared" si="44"/>
        <v>-11363.501265605933</v>
      </c>
      <c r="F663" s="9">
        <f t="shared" si="44"/>
        <v>12004.339721257154</v>
      </c>
      <c r="G663" s="9">
        <f t="shared" si="44"/>
        <v>2182.9716092304157</v>
      </c>
      <c r="H663" s="9">
        <f t="shared" si="44"/>
        <v>-3479.0466529725209</v>
      </c>
      <c r="I663" s="8">
        <f t="shared" si="43"/>
        <v>3372.1097633062282</v>
      </c>
      <c r="J663" s="45">
        <f t="shared" si="41"/>
        <v>-293500.01822043507</v>
      </c>
    </row>
    <row r="664" spans="1:10">
      <c r="A664" s="56">
        <v>2018</v>
      </c>
      <c r="B664" s="9">
        <f t="shared" si="44"/>
        <v>-299792.70198412536</v>
      </c>
      <c r="C664" s="9">
        <f t="shared" si="44"/>
        <v>7329.2304370658039</v>
      </c>
      <c r="D664" s="9">
        <f t="shared" si="40"/>
        <v>-4248.3030837264387</v>
      </c>
      <c r="E664" s="9">
        <f t="shared" si="44"/>
        <v>-12115.505874690709</v>
      </c>
      <c r="F664" s="9">
        <f t="shared" si="44"/>
        <v>11752.573440187718</v>
      </c>
      <c r="G664" s="9">
        <f t="shared" si="44"/>
        <v>1800.1176151127065</v>
      </c>
      <c r="H664" s="9">
        <f t="shared" si="44"/>
        <v>-3816.0170646526039</v>
      </c>
      <c r="I664" s="8">
        <f t="shared" si="43"/>
        <v>702.09546929647604</v>
      </c>
      <c r="J664" s="45">
        <f t="shared" si="41"/>
        <v>-300494.79745342187</v>
      </c>
    </row>
    <row r="665" spans="1:10">
      <c r="A665" s="56">
        <v>2019</v>
      </c>
      <c r="B665" s="9">
        <f t="shared" si="44"/>
        <v>-308453.9513610953</v>
      </c>
      <c r="C665" s="9">
        <f t="shared" si="44"/>
        <v>6609.0713761917468</v>
      </c>
      <c r="D665" s="9">
        <f t="shared" si="40"/>
        <v>-4428.2327126927557</v>
      </c>
      <c r="E665" s="9">
        <f t="shared" si="44"/>
        <v>-12800.340762396227</v>
      </c>
      <c r="F665" s="9">
        <f t="shared" si="44"/>
        <v>11501.837291649346</v>
      </c>
      <c r="G665" s="9">
        <f t="shared" si="44"/>
        <v>1448.8713545428163</v>
      </c>
      <c r="H665" s="9">
        <f t="shared" si="44"/>
        <v>-4142.0010129338343</v>
      </c>
      <c r="I665" s="8">
        <f t="shared" si="43"/>
        <v>-1810.7944656389072</v>
      </c>
      <c r="J665" s="45">
        <f t="shared" si="41"/>
        <v>-306643.15689545637</v>
      </c>
    </row>
    <row r="666" spans="1:10">
      <c r="A666" s="56">
        <v>2020</v>
      </c>
      <c r="B666" s="9">
        <f t="shared" si="44"/>
        <v>-316168.96384258126</v>
      </c>
      <c r="C666" s="9">
        <f t="shared" si="44"/>
        <v>5925.9586196779383</v>
      </c>
      <c r="D666" s="9">
        <f t="shared" si="40"/>
        <v>-4599.538361730135</v>
      </c>
      <c r="E666" s="9">
        <f t="shared" si="44"/>
        <v>-13424.47915683881</v>
      </c>
      <c r="F666" s="9">
        <f t="shared" si="44"/>
        <v>11251.992263343212</v>
      </c>
      <c r="G666" s="9">
        <f t="shared" si="44"/>
        <v>1125.5896886257656</v>
      </c>
      <c r="H666" s="9">
        <f t="shared" si="44"/>
        <v>-4457.528299829115</v>
      </c>
      <c r="I666" s="8">
        <f t="shared" si="43"/>
        <v>-4178.0052467511432</v>
      </c>
      <c r="J666" s="45">
        <f t="shared" si="41"/>
        <v>-311990.95859583013</v>
      </c>
    </row>
    <row r="667" spans="1:10">
      <c r="A667" s="56">
        <v>2021</v>
      </c>
      <c r="B667" s="9">
        <f t="shared" si="44"/>
        <v>-317867.68246446713</v>
      </c>
      <c r="C667" s="9">
        <f t="shared" si="44"/>
        <v>5741.868650631367</v>
      </c>
      <c r="D667" s="9">
        <f t="shared" si="40"/>
        <v>-4673.2086781268954</v>
      </c>
      <c r="E667" s="9">
        <f t="shared" si="44"/>
        <v>-13517.671351772464</v>
      </c>
      <c r="F667" s="9">
        <f t="shared" si="44"/>
        <v>11156.183219409388</v>
      </c>
      <c r="G667" s="9">
        <f t="shared" si="44"/>
        <v>1053.7367692773928</v>
      </c>
      <c r="H667" s="9">
        <f t="shared" si="44"/>
        <v>-4553.2823035142428</v>
      </c>
      <c r="I667" s="8">
        <f t="shared" si="43"/>
        <v>-4792.3736940954532</v>
      </c>
      <c r="J667" s="45">
        <f t="shared" si="41"/>
        <v>-313075.30877037166</v>
      </c>
    </row>
    <row r="668" spans="1:10">
      <c r="A668" s="56">
        <v>2022</v>
      </c>
      <c r="B668" s="9">
        <f t="shared" si="44"/>
        <v>-319398.48171232053</v>
      </c>
      <c r="C668" s="9">
        <f t="shared" si="44"/>
        <v>5556.399533519756</v>
      </c>
      <c r="D668" s="9">
        <f t="shared" si="40"/>
        <v>-4743.2932019144719</v>
      </c>
      <c r="E668" s="9">
        <f t="shared" si="44"/>
        <v>-13611.672465705777</v>
      </c>
      <c r="F668" s="9">
        <f t="shared" si="44"/>
        <v>11053.560489892187</v>
      </c>
      <c r="G668" s="9">
        <f t="shared" si="44"/>
        <v>980.17705980788651</v>
      </c>
      <c r="H668" s="9">
        <f t="shared" si="44"/>
        <v>-4654.9976151296542</v>
      </c>
      <c r="I668" s="8">
        <f t="shared" si="43"/>
        <v>-5419.8261995300736</v>
      </c>
      <c r="J668" s="45">
        <f t="shared" si="41"/>
        <v>-313978.65551279043</v>
      </c>
    </row>
    <row r="669" spans="1:10">
      <c r="A669" s="56">
        <v>2023</v>
      </c>
      <c r="B669" s="9">
        <f t="shared" ref="B669:H684" si="45">B417+B606</f>
        <v>-320769.06470723933</v>
      </c>
      <c r="C669" s="9">
        <f t="shared" si="45"/>
        <v>5371.4797211448613</v>
      </c>
      <c r="D669" s="9">
        <f t="shared" si="40"/>
        <v>-4809.3822288682986</v>
      </c>
      <c r="E669" s="9">
        <f t="shared" si="45"/>
        <v>-13705.140905801516</v>
      </c>
      <c r="F669" s="9">
        <f t="shared" si="45"/>
        <v>10945.005407531076</v>
      </c>
      <c r="G669" s="9">
        <f t="shared" si="45"/>
        <v>905.25604303445198</v>
      </c>
      <c r="H669" s="9">
        <f t="shared" si="45"/>
        <v>-4759.8321713055811</v>
      </c>
      <c r="I669" s="8">
        <f t="shared" si="43"/>
        <v>-6052.6141342650053</v>
      </c>
      <c r="J669" s="45">
        <f t="shared" si="41"/>
        <v>-314716.45057297434</v>
      </c>
    </row>
    <row r="670" spans="1:10">
      <c r="A670" s="56">
        <v>2024</v>
      </c>
      <c r="B670" s="9">
        <f t="shared" si="45"/>
        <v>-321987.81973213371</v>
      </c>
      <c r="C670" s="9">
        <f t="shared" si="45"/>
        <v>5188.5297343555812</v>
      </c>
      <c r="D670" s="9">
        <f t="shared" si="40"/>
        <v>-4871.2437265619819</v>
      </c>
      <c r="E670" s="9">
        <f t="shared" si="45"/>
        <v>-13796.711523636377</v>
      </c>
      <c r="F670" s="9">
        <f t="shared" si="45"/>
        <v>10831.299985670099</v>
      </c>
      <c r="G670" s="9">
        <f t="shared" si="45"/>
        <v>829.44382864961199</v>
      </c>
      <c r="H670" s="9">
        <f t="shared" si="45"/>
        <v>-4864.5856454627992</v>
      </c>
      <c r="I670" s="8">
        <f t="shared" si="43"/>
        <v>-6683.2673469858655</v>
      </c>
      <c r="J670" s="45">
        <f t="shared" si="41"/>
        <v>-315304.55238514784</v>
      </c>
    </row>
    <row r="671" spans="1:10">
      <c r="A671" s="56">
        <v>2025</v>
      </c>
      <c r="B671" s="9">
        <f t="shared" si="45"/>
        <v>-323062.82835904881</v>
      </c>
      <c r="C671" s="9">
        <f t="shared" si="45"/>
        <v>5008.6371999070598</v>
      </c>
      <c r="D671" s="9">
        <f t="shared" si="40"/>
        <v>-4928.8114220775014</v>
      </c>
      <c r="E671" s="9">
        <f t="shared" si="45"/>
        <v>-13884.816230065397</v>
      </c>
      <c r="F671" s="9">
        <f t="shared" si="45"/>
        <v>10713.192812922793</v>
      </c>
      <c r="G671" s="9">
        <f t="shared" si="45"/>
        <v>753.30956926204135</v>
      </c>
      <c r="H671" s="9">
        <f t="shared" si="45"/>
        <v>-4966.4926297880083</v>
      </c>
      <c r="I671" s="8">
        <f t="shared" si="43"/>
        <v>-7304.9806998390122</v>
      </c>
      <c r="J671" s="45">
        <f t="shared" si="41"/>
        <v>-315757.8476592098</v>
      </c>
    </row>
    <row r="672" spans="1:10">
      <c r="A672" s="56">
        <v>2026</v>
      </c>
      <c r="B672" s="9">
        <f t="shared" si="45"/>
        <v>-324006.97846695821</v>
      </c>
      <c r="C672" s="9">
        <f t="shared" si="45"/>
        <v>4832.297674391637</v>
      </c>
      <c r="D672" s="9">
        <f t="shared" si="40"/>
        <v>-4982.1337503141694</v>
      </c>
      <c r="E672" s="9">
        <f t="shared" si="45"/>
        <v>-13968.496953427204</v>
      </c>
      <c r="F672" s="9">
        <f t="shared" si="45"/>
        <v>10591.481035310295</v>
      </c>
      <c r="G672" s="9">
        <f t="shared" si="45"/>
        <v>677.36844165925777</v>
      </c>
      <c r="H672" s="9">
        <f t="shared" si="45"/>
        <v>-5063.7106346638902</v>
      </c>
      <c r="I672" s="8">
        <f t="shared" si="43"/>
        <v>-7913.1941870440742</v>
      </c>
      <c r="J672" s="45">
        <f t="shared" si="41"/>
        <v>-316093.78427991417</v>
      </c>
    </row>
    <row r="673" spans="1:10">
      <c r="A673" s="56">
        <v>2027</v>
      </c>
      <c r="B673" s="9">
        <f t="shared" si="45"/>
        <v>-324831.19212507387</v>
      </c>
      <c r="C673" s="9">
        <f t="shared" si="45"/>
        <v>4659.4217596608751</v>
      </c>
      <c r="D673" s="9">
        <f t="shared" si="40"/>
        <v>-5031.3216281862615</v>
      </c>
      <c r="E673" s="9">
        <f t="shared" si="45"/>
        <v>-14047.082904887202</v>
      </c>
      <c r="F673" s="9">
        <f t="shared" si="45"/>
        <v>10467.147195229241</v>
      </c>
      <c r="G673" s="9">
        <f t="shared" si="45"/>
        <v>602.1316973848493</v>
      </c>
      <c r="H673" s="9">
        <f t="shared" si="45"/>
        <v>-5154.9460687617693</v>
      </c>
      <c r="I673" s="8">
        <f t="shared" si="43"/>
        <v>-8504.6499495602675</v>
      </c>
      <c r="J673" s="45">
        <f t="shared" si="41"/>
        <v>-316326.54217551358</v>
      </c>
    </row>
    <row r="674" spans="1:10">
      <c r="A674" s="56">
        <v>2028</v>
      </c>
      <c r="B674" s="9">
        <f t="shared" si="45"/>
        <v>-325546.64212397754</v>
      </c>
      <c r="C674" s="9">
        <f t="shared" si="45"/>
        <v>4489.9269374081141</v>
      </c>
      <c r="D674" s="9">
        <f t="shared" si="40"/>
        <v>-5076.6603412336663</v>
      </c>
      <c r="E674" s="9">
        <f t="shared" si="45"/>
        <v>-14120.134763214844</v>
      </c>
      <c r="F674" s="9">
        <f t="shared" si="45"/>
        <v>10341.072714895687</v>
      </c>
      <c r="G674" s="9">
        <f t="shared" si="45"/>
        <v>527.98710458376945</v>
      </c>
      <c r="H674" s="9">
        <f t="shared" si="45"/>
        <v>-5238.7397755312368</v>
      </c>
      <c r="I674" s="8">
        <f t="shared" si="43"/>
        <v>-9076.5481230921778</v>
      </c>
      <c r="J674" s="45">
        <f t="shared" si="41"/>
        <v>-316470.09400088538</v>
      </c>
    </row>
    <row r="675" spans="1:10">
      <c r="A675" s="56">
        <v>2029</v>
      </c>
      <c r="B675" s="9">
        <f t="shared" si="45"/>
        <v>-326162.07454163476</v>
      </c>
      <c r="C675" s="9">
        <f t="shared" si="45"/>
        <v>4323.9067980109949</v>
      </c>
      <c r="D675" s="9">
        <f t="shared" si="40"/>
        <v>-5118.6021965126474</v>
      </c>
      <c r="E675" s="9">
        <f t="shared" si="45"/>
        <v>-14187.271251632916</v>
      </c>
      <c r="F675" s="9">
        <f t="shared" si="45"/>
        <v>10214.07725907579</v>
      </c>
      <c r="G675" s="9">
        <f t="shared" si="45"/>
        <v>455.25978850200818</v>
      </c>
      <c r="H675" s="9">
        <f t="shared" si="45"/>
        <v>-5313.7264705267171</v>
      </c>
      <c r="I675" s="8">
        <f t="shared" si="43"/>
        <v>-9626.356073083487</v>
      </c>
      <c r="J675" s="45">
        <f t="shared" si="41"/>
        <v>-316535.71846855129</v>
      </c>
    </row>
    <row r="676" spans="1:10">
      <c r="A676" s="56">
        <v>2030</v>
      </c>
      <c r="B676" s="9">
        <f t="shared" si="45"/>
        <v>-326685.43207256857</v>
      </c>
      <c r="C676" s="9">
        <f t="shared" si="45"/>
        <v>4161.2333634603365</v>
      </c>
      <c r="D676" s="9">
        <f t="shared" si="40"/>
        <v>-5157.6927402691217</v>
      </c>
      <c r="E676" s="9">
        <f t="shared" si="45"/>
        <v>-14248.33900521736</v>
      </c>
      <c r="F676" s="9">
        <f t="shared" si="45"/>
        <v>10086.867439683854</v>
      </c>
      <c r="G676" s="9">
        <f t="shared" si="45"/>
        <v>384.08454541273977</v>
      </c>
      <c r="H676" s="9">
        <f t="shared" si="45"/>
        <v>-5379.0624483461597</v>
      </c>
      <c r="I676" s="8">
        <f t="shared" si="43"/>
        <v>-10152.908845275711</v>
      </c>
      <c r="J676" s="45">
        <f t="shared" si="41"/>
        <v>-316532.52322729287</v>
      </c>
    </row>
    <row r="677" spans="1:10">
      <c r="A677" s="56">
        <v>2031</v>
      </c>
      <c r="B677" s="9">
        <f t="shared" si="45"/>
        <v>-327137.57932207233</v>
      </c>
    </row>
    <row r="678" spans="1:10">
      <c r="A678" s="56">
        <v>2032</v>
      </c>
      <c r="B678" s="9">
        <f t="shared" si="45"/>
        <v>-327524.09058685252</v>
      </c>
    </row>
    <row r="679" spans="1:10">
      <c r="A679" s="56">
        <v>2033</v>
      </c>
      <c r="B679" s="9">
        <f t="shared" si="45"/>
        <v>-327850.17676388752</v>
      </c>
    </row>
    <row r="680" spans="1:10">
      <c r="A680" s="56">
        <v>2034</v>
      </c>
      <c r="B680" s="9">
        <f t="shared" si="45"/>
        <v>-328119.63615873025</v>
      </c>
    </row>
    <row r="681" spans="1:10">
      <c r="A681" s="56">
        <v>2035</v>
      </c>
      <c r="B681" s="9">
        <f t="shared" si="45"/>
        <v>-328335.43230528815</v>
      </c>
    </row>
    <row r="682" spans="1:10">
      <c r="A682" s="56">
        <v>2036</v>
      </c>
      <c r="B682" s="9">
        <f t="shared" si="45"/>
        <v>-328500.38228824147</v>
      </c>
    </row>
    <row r="683" spans="1:10">
      <c r="A683" s="56">
        <v>2037</v>
      </c>
      <c r="B683" s="9">
        <f t="shared" si="45"/>
        <v>-328616.22472188977</v>
      </c>
    </row>
    <row r="684" spans="1:10">
      <c r="A684" s="56">
        <v>2038</v>
      </c>
      <c r="B684" s="9">
        <f t="shared" si="45"/>
        <v>-328684.33269837918</v>
      </c>
    </row>
    <row r="685" spans="1:10">
      <c r="A685" s="56">
        <v>2039</v>
      </c>
      <c r="B685" s="9">
        <f t="shared" ref="B685:B696" si="46">B433+B622</f>
        <v>-328705.6844357599</v>
      </c>
    </row>
    <row r="686" spans="1:10">
      <c r="A686" s="56">
        <v>2040</v>
      </c>
      <c r="B686" s="9">
        <f t="shared" si="46"/>
        <v>-328681.17917069385</v>
      </c>
    </row>
    <row r="687" spans="1:10">
      <c r="A687" s="56">
        <v>2041</v>
      </c>
      <c r="B687" s="9">
        <f t="shared" si="46"/>
        <v>-328611.42208928277</v>
      </c>
    </row>
    <row r="688" spans="1:10">
      <c r="A688" s="56">
        <v>2042</v>
      </c>
      <c r="B688" s="9">
        <f t="shared" si="46"/>
        <v>-328496.50018976378</v>
      </c>
    </row>
    <row r="689" spans="1:2">
      <c r="A689" s="56">
        <v>2043</v>
      </c>
      <c r="B689" s="9">
        <f t="shared" si="46"/>
        <v>-328336.71984424005</v>
      </c>
    </row>
    <row r="690" spans="1:2">
      <c r="A690" s="56">
        <v>2044</v>
      </c>
      <c r="B690" s="9">
        <f t="shared" si="46"/>
        <v>-328132.6909135562</v>
      </c>
    </row>
    <row r="691" spans="1:2">
      <c r="A691" s="56">
        <v>2045</v>
      </c>
      <c r="B691" s="9">
        <f t="shared" si="46"/>
        <v>-327885.62789621466</v>
      </c>
    </row>
    <row r="692" spans="1:2">
      <c r="A692" s="56">
        <v>2046</v>
      </c>
      <c r="B692" s="9">
        <f t="shared" si="46"/>
        <v>-327597.18900219095</v>
      </c>
    </row>
    <row r="693" spans="1:2">
      <c r="A693" s="56">
        <v>2047</v>
      </c>
      <c r="B693" s="9">
        <f t="shared" si="46"/>
        <v>-327268.23059726087</v>
      </c>
    </row>
    <row r="694" spans="1:2">
      <c r="A694" s="56">
        <v>2048</v>
      </c>
      <c r="B694" s="9">
        <f t="shared" si="46"/>
        <v>-326900.43484246574</v>
      </c>
    </row>
    <row r="695" spans="1:2">
      <c r="A695" s="56">
        <v>2049</v>
      </c>
      <c r="B695" s="9">
        <f t="shared" si="46"/>
        <v>-326495.92240597715</v>
      </c>
    </row>
    <row r="696" spans="1:2">
      <c r="A696" s="56">
        <v>2050</v>
      </c>
      <c r="B696" s="9">
        <f t="shared" si="46"/>
        <v>-326057.76141527668</v>
      </c>
    </row>
    <row r="698" spans="1:2">
      <c r="A698" s="13" t="s">
        <v>493</v>
      </c>
    </row>
  </sheetData>
  <phoneticPr fontId="5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/>
  <cols>
    <col min="1" max="1" width="13.28515625" style="13" customWidth="1"/>
    <col min="2" max="2" width="10.5703125" style="13" bestFit="1" customWidth="1"/>
    <col min="3" max="8" width="9.28515625" style="13" bestFit="1" customWidth="1"/>
    <col min="9" max="16384" width="9.140625" style="13"/>
  </cols>
  <sheetData>
    <row r="1" spans="1:8" ht="64.5" customHeight="1">
      <c r="A1" s="34" t="s">
        <v>506</v>
      </c>
      <c r="B1" s="2" t="s">
        <v>308</v>
      </c>
      <c r="C1" s="35" t="s">
        <v>6</v>
      </c>
      <c r="D1" s="35" t="s">
        <v>8</v>
      </c>
      <c r="E1" s="35" t="s">
        <v>7</v>
      </c>
      <c r="F1" s="2" t="s">
        <v>9</v>
      </c>
      <c r="G1" s="2" t="s">
        <v>10</v>
      </c>
      <c r="H1" s="35" t="s">
        <v>11</v>
      </c>
    </row>
    <row r="2" spans="1:8">
      <c r="A2" s="36" t="s">
        <v>495</v>
      </c>
      <c r="B2" s="59"/>
      <c r="C2" s="59"/>
      <c r="D2" s="59"/>
      <c r="E2" s="59"/>
      <c r="F2" s="58"/>
      <c r="G2" s="58"/>
      <c r="H2" s="59"/>
    </row>
    <row r="3" spans="1:8">
      <c r="A3" s="56">
        <v>1990</v>
      </c>
      <c r="B3" s="59">
        <f t="shared" ref="B3:B41" si="0">B192+B507</f>
        <v>17.216695964560756</v>
      </c>
      <c r="C3" s="59">
        <f t="shared" ref="C3:H3" si="1">C192+C507</f>
        <v>45.658133964387758</v>
      </c>
      <c r="D3" s="59">
        <f t="shared" si="1"/>
        <v>18.316063313210471</v>
      </c>
      <c r="E3" s="59">
        <f t="shared" si="1"/>
        <v>23.10174418604651</v>
      </c>
      <c r="F3" s="59">
        <f t="shared" si="1"/>
        <v>21.511510051518353</v>
      </c>
      <c r="G3" s="59">
        <f t="shared" si="1"/>
        <v>22.538769783026943</v>
      </c>
      <c r="H3" s="59">
        <f t="shared" si="1"/>
        <v>21.006180324870972</v>
      </c>
    </row>
    <row r="4" spans="1:8">
      <c r="A4" s="56">
        <v>1991</v>
      </c>
      <c r="B4" s="59">
        <f t="shared" si="0"/>
        <v>16.86441532872815</v>
      </c>
      <c r="C4" s="59">
        <f t="shared" ref="C4:H13" si="2">C193+C508</f>
        <v>43.942875803388176</v>
      </c>
      <c r="D4" s="59">
        <f t="shared" si="2"/>
        <v>18.380329820754696</v>
      </c>
      <c r="E4" s="59">
        <f t="shared" si="2"/>
        <v>22.832717186639314</v>
      </c>
      <c r="F4" s="59">
        <f t="shared" si="2"/>
        <v>21.179853279330001</v>
      </c>
      <c r="G4" s="59">
        <f t="shared" si="2"/>
        <v>22.268905353602811</v>
      </c>
      <c r="H4" s="59">
        <f t="shared" si="2"/>
        <v>21.172074280019523</v>
      </c>
    </row>
    <row r="5" spans="1:8">
      <c r="A5" s="56">
        <v>1992</v>
      </c>
      <c r="B5" s="59">
        <f t="shared" si="0"/>
        <v>16.41146761739941</v>
      </c>
      <c r="C5" s="59">
        <f t="shared" si="2"/>
        <v>42.430873242289707</v>
      </c>
      <c r="D5" s="59">
        <f t="shared" si="2"/>
        <v>18.361066695118534</v>
      </c>
      <c r="E5" s="59">
        <f t="shared" si="2"/>
        <v>22.501599949880134</v>
      </c>
      <c r="F5" s="59">
        <f t="shared" si="2"/>
        <v>20.838241544360951</v>
      </c>
      <c r="G5" s="59">
        <f t="shared" si="2"/>
        <v>21.963480769675826</v>
      </c>
      <c r="H5" s="59">
        <f t="shared" si="2"/>
        <v>21.239956029445299</v>
      </c>
    </row>
    <row r="6" spans="1:8">
      <c r="A6" s="56">
        <v>1993</v>
      </c>
      <c r="B6" s="59">
        <f t="shared" si="0"/>
        <v>15.94306285255275</v>
      </c>
      <c r="C6" s="59">
        <f t="shared" si="2"/>
        <v>41.136058769267976</v>
      </c>
      <c r="D6" s="59">
        <f t="shared" si="2"/>
        <v>18.265292641035806</v>
      </c>
      <c r="E6" s="59">
        <f t="shared" si="2"/>
        <v>22.258705688292817</v>
      </c>
      <c r="F6" s="59">
        <f t="shared" si="2"/>
        <v>20.507399393273232</v>
      </c>
      <c r="G6" s="59">
        <f t="shared" si="2"/>
        <v>21.597069066240373</v>
      </c>
      <c r="H6" s="59">
        <f t="shared" si="2"/>
        <v>21.251447769716215</v>
      </c>
    </row>
    <row r="7" spans="1:8">
      <c r="A7" s="56">
        <v>1994</v>
      </c>
      <c r="B7" s="59">
        <f t="shared" si="0"/>
        <v>15.451253179560972</v>
      </c>
      <c r="C7" s="59">
        <f t="shared" si="2"/>
        <v>39.93687682137481</v>
      </c>
      <c r="D7" s="59">
        <f t="shared" si="2"/>
        <v>18.095786560711787</v>
      </c>
      <c r="E7" s="59">
        <f t="shared" si="2"/>
        <v>21.966015873720153</v>
      </c>
      <c r="F7" s="59">
        <f t="shared" si="2"/>
        <v>20.267131820164007</v>
      </c>
      <c r="G7" s="59">
        <f t="shared" si="2"/>
        <v>21.245881292572285</v>
      </c>
      <c r="H7" s="59">
        <f t="shared" si="2"/>
        <v>21.339411125539979</v>
      </c>
    </row>
    <row r="8" spans="1:8">
      <c r="A8" s="56">
        <v>1995</v>
      </c>
      <c r="B8" s="59">
        <f t="shared" si="0"/>
        <v>14.846756392103421</v>
      </c>
      <c r="C8" s="59">
        <f t="shared" si="2"/>
        <v>38.589951294372256</v>
      </c>
      <c r="D8" s="59">
        <f t="shared" si="2"/>
        <v>17.835562285689328</v>
      </c>
      <c r="E8" s="59">
        <f t="shared" si="2"/>
        <v>21.526288822543169</v>
      </c>
      <c r="F8" s="59">
        <f t="shared" si="2"/>
        <v>19.952916362510599</v>
      </c>
      <c r="G8" s="59">
        <f t="shared" si="2"/>
        <v>20.9018387542128</v>
      </c>
      <c r="H8" s="59">
        <f t="shared" si="2"/>
        <v>21.434021475922986</v>
      </c>
    </row>
    <row r="9" spans="1:8">
      <c r="A9" s="56">
        <v>1996</v>
      </c>
      <c r="B9" s="59">
        <f t="shared" si="0"/>
        <v>14.131676504722773</v>
      </c>
      <c r="C9" s="59">
        <f t="shared" si="2"/>
        <v>37.027162873839075</v>
      </c>
      <c r="D9" s="59">
        <f t="shared" si="2"/>
        <v>17.523720119354945</v>
      </c>
      <c r="E9" s="59">
        <f t="shared" si="2"/>
        <v>21.016735663110428</v>
      </c>
      <c r="F9" s="59">
        <f t="shared" si="2"/>
        <v>19.535500966375693</v>
      </c>
      <c r="G9" s="59">
        <f t="shared" si="2"/>
        <v>20.45081630397511</v>
      </c>
      <c r="H9" s="59">
        <f t="shared" si="2"/>
        <v>21.387460688691935</v>
      </c>
    </row>
    <row r="10" spans="1:8">
      <c r="A10" s="56">
        <v>1997</v>
      </c>
      <c r="B10" s="59">
        <f t="shared" si="0"/>
        <v>13.459465356188272</v>
      </c>
      <c r="C10" s="59">
        <f t="shared" si="2"/>
        <v>35.418899560531798</v>
      </c>
      <c r="D10" s="59">
        <f t="shared" si="2"/>
        <v>17.219413531271361</v>
      </c>
      <c r="E10" s="59">
        <f t="shared" si="2"/>
        <v>20.595460666402204</v>
      </c>
      <c r="F10" s="59">
        <f t="shared" si="2"/>
        <v>19.173912961995669</v>
      </c>
      <c r="G10" s="59">
        <f t="shared" si="2"/>
        <v>19.997593105172047</v>
      </c>
      <c r="H10" s="59">
        <f t="shared" si="2"/>
        <v>21.348653120899488</v>
      </c>
    </row>
    <row r="11" spans="1:8">
      <c r="A11" s="56">
        <v>1998</v>
      </c>
      <c r="B11" s="59">
        <f t="shared" si="0"/>
        <v>12.855283031527589</v>
      </c>
      <c r="C11" s="59">
        <f t="shared" si="2"/>
        <v>33.968965300609383</v>
      </c>
      <c r="D11" s="59">
        <f t="shared" si="2"/>
        <v>16.908437893558471</v>
      </c>
      <c r="E11" s="59">
        <f t="shared" si="2"/>
        <v>20.353890360507414</v>
      </c>
      <c r="F11" s="59">
        <f t="shared" si="2"/>
        <v>18.855394515314931</v>
      </c>
      <c r="G11" s="59">
        <f t="shared" si="2"/>
        <v>19.606027890360906</v>
      </c>
      <c r="H11" s="59">
        <f t="shared" si="2"/>
        <v>21.380042399271787</v>
      </c>
    </row>
    <row r="12" spans="1:8">
      <c r="A12" s="56">
        <v>1999</v>
      </c>
      <c r="B12" s="59">
        <f t="shared" si="0"/>
        <v>12.329630853857671</v>
      </c>
      <c r="C12" s="59">
        <f t="shared" si="2"/>
        <v>32.645936773556024</v>
      </c>
      <c r="D12" s="59">
        <f t="shared" si="2"/>
        <v>16.643518813470777</v>
      </c>
      <c r="E12" s="59">
        <f t="shared" si="2"/>
        <v>20.260007010595842</v>
      </c>
      <c r="F12" s="59">
        <f t="shared" si="2"/>
        <v>18.573115488842358</v>
      </c>
      <c r="G12" s="59">
        <f t="shared" si="2"/>
        <v>19.268386757521817</v>
      </c>
      <c r="H12" s="59">
        <f t="shared" si="2"/>
        <v>21.503717858911873</v>
      </c>
    </row>
    <row r="13" spans="1:8">
      <c r="A13" s="56">
        <v>2000</v>
      </c>
      <c r="B13" s="59">
        <f t="shared" si="0"/>
        <v>12.180357021958027</v>
      </c>
      <c r="C13" s="59">
        <f t="shared" si="2"/>
        <v>30.85485296736033</v>
      </c>
      <c r="D13" s="59">
        <f t="shared" si="2"/>
        <v>16.439018847367901</v>
      </c>
      <c r="E13" s="59">
        <f t="shared" si="2"/>
        <v>20.116957341996645</v>
      </c>
      <c r="F13" s="59">
        <f t="shared" si="2"/>
        <v>18.970593112359531</v>
      </c>
      <c r="G13" s="59">
        <f t="shared" si="2"/>
        <v>18.183040894047181</v>
      </c>
      <c r="H13" s="59">
        <f t="shared" si="2"/>
        <v>21.582708033225117</v>
      </c>
    </row>
    <row r="14" spans="1:8">
      <c r="A14" s="56">
        <v>2001</v>
      </c>
      <c r="B14" s="59">
        <f t="shared" si="0"/>
        <v>12.294298713126253</v>
      </c>
      <c r="C14" s="59">
        <f t="shared" ref="C14:H23" si="3">C203+C518</f>
        <v>29.087284308859665</v>
      </c>
      <c r="D14" s="59">
        <f t="shared" si="3"/>
        <v>16.165264285262211</v>
      </c>
      <c r="E14" s="59">
        <f t="shared" si="3"/>
        <v>19.367675537805116</v>
      </c>
      <c r="F14" s="59">
        <f t="shared" si="3"/>
        <v>18.794090944308582</v>
      </c>
      <c r="G14" s="59">
        <f t="shared" si="3"/>
        <v>18.122704893623776</v>
      </c>
      <c r="H14" s="59">
        <f t="shared" si="3"/>
        <v>20.73772791023843</v>
      </c>
    </row>
    <row r="15" spans="1:8">
      <c r="A15" s="56">
        <v>2002</v>
      </c>
      <c r="B15" s="59">
        <f t="shared" si="0"/>
        <v>12.383905060034845</v>
      </c>
      <c r="C15" s="59">
        <f t="shared" si="3"/>
        <v>27.475995548372964</v>
      </c>
      <c r="D15" s="59">
        <f t="shared" si="3"/>
        <v>15.879601491515494</v>
      </c>
      <c r="E15" s="59">
        <f t="shared" si="3"/>
        <v>18.649940216712807</v>
      </c>
      <c r="F15" s="59">
        <f t="shared" si="3"/>
        <v>18.577880931365119</v>
      </c>
      <c r="G15" s="59">
        <f t="shared" si="3"/>
        <v>18.030852126619202</v>
      </c>
      <c r="H15" s="59">
        <f t="shared" si="3"/>
        <v>19.933447540386119</v>
      </c>
    </row>
    <row r="16" spans="1:8">
      <c r="A16" s="56">
        <v>2003</v>
      </c>
      <c r="B16" s="59">
        <f t="shared" si="0"/>
        <v>12.07611073621152</v>
      </c>
      <c r="C16" s="59">
        <f t="shared" si="3"/>
        <v>25.78851165340863</v>
      </c>
      <c r="D16" s="59">
        <f t="shared" si="3"/>
        <v>15.388926548634878</v>
      </c>
      <c r="E16" s="59">
        <f t="shared" si="3"/>
        <v>17.591473450569808</v>
      </c>
      <c r="F16" s="59">
        <f t="shared" si="3"/>
        <v>18.179934874988874</v>
      </c>
      <c r="G16" s="59">
        <f t="shared" si="3"/>
        <v>17.753991575513126</v>
      </c>
      <c r="H16" s="59">
        <f t="shared" si="3"/>
        <v>18.880401107465147</v>
      </c>
    </row>
    <row r="17" spans="1:8">
      <c r="A17" s="56">
        <v>2004</v>
      </c>
      <c r="B17" s="59">
        <f t="shared" si="0"/>
        <v>11.739854461239739</v>
      </c>
      <c r="C17" s="59">
        <f t="shared" si="3"/>
        <v>24.216285960049703</v>
      </c>
      <c r="D17" s="59">
        <f t="shared" si="3"/>
        <v>14.894863477802597</v>
      </c>
      <c r="E17" s="59">
        <f t="shared" si="3"/>
        <v>16.566087735894484</v>
      </c>
      <c r="F17" s="59">
        <f t="shared" si="3"/>
        <v>17.740826275658058</v>
      </c>
      <c r="G17" s="59">
        <f t="shared" si="3"/>
        <v>17.432819223005957</v>
      </c>
      <c r="H17" s="59">
        <f t="shared" si="3"/>
        <v>17.913234857192393</v>
      </c>
    </row>
    <row r="18" spans="1:8">
      <c r="A18" s="56">
        <v>2005</v>
      </c>
      <c r="B18" s="59">
        <f t="shared" si="0"/>
        <v>11.796556917227779</v>
      </c>
      <c r="C18" s="59">
        <f t="shared" si="3"/>
        <v>22.790054774410045</v>
      </c>
      <c r="D18" s="59">
        <f t="shared" si="3"/>
        <v>14.67661287766887</v>
      </c>
      <c r="E18" s="59">
        <f t="shared" si="3"/>
        <v>16.115296750245925</v>
      </c>
      <c r="F18" s="59">
        <f t="shared" si="3"/>
        <v>17.859889167174309</v>
      </c>
      <c r="G18" s="59">
        <f t="shared" si="3"/>
        <v>16.615813624031791</v>
      </c>
      <c r="H18" s="59">
        <f t="shared" si="3"/>
        <v>17.561846751360761</v>
      </c>
    </row>
    <row r="19" spans="1:8">
      <c r="A19" s="56">
        <v>2006</v>
      </c>
      <c r="B19" s="59">
        <f t="shared" si="0"/>
        <v>12.277468881754434</v>
      </c>
      <c r="C19" s="59">
        <f t="shared" si="3"/>
        <v>21.816728464721372</v>
      </c>
      <c r="D19" s="59">
        <f t="shared" si="3"/>
        <v>14.609961711509248</v>
      </c>
      <c r="E19" s="59">
        <f t="shared" si="3"/>
        <v>15.880502245488929</v>
      </c>
      <c r="F19" s="59">
        <f t="shared" si="3"/>
        <v>17.650690567759835</v>
      </c>
      <c r="G19" s="59">
        <f t="shared" si="3"/>
        <v>16.89051240756578</v>
      </c>
      <c r="H19" s="59">
        <f t="shared" si="3"/>
        <v>17.253544305496352</v>
      </c>
    </row>
    <row r="20" spans="1:8">
      <c r="A20" s="56">
        <v>2007</v>
      </c>
      <c r="B20" s="59">
        <f t="shared" si="0"/>
        <v>12.893703236659571</v>
      </c>
      <c r="C20" s="59">
        <f t="shared" si="3"/>
        <v>20.936404733671008</v>
      </c>
      <c r="D20" s="59">
        <f t="shared" si="3"/>
        <v>14.608003921893951</v>
      </c>
      <c r="E20" s="59">
        <f t="shared" si="3"/>
        <v>15.714884805292039</v>
      </c>
      <c r="F20" s="59">
        <f t="shared" si="3"/>
        <v>17.488610953007285</v>
      </c>
      <c r="G20" s="59">
        <f t="shared" si="3"/>
        <v>17.213831078938618</v>
      </c>
      <c r="H20" s="59">
        <f t="shared" si="3"/>
        <v>16.854521806248048</v>
      </c>
    </row>
    <row r="21" spans="1:8">
      <c r="A21" s="56">
        <v>2008</v>
      </c>
      <c r="B21" s="59">
        <f t="shared" si="0"/>
        <v>13.259048159590627</v>
      </c>
      <c r="C21" s="59">
        <f t="shared" si="3"/>
        <v>19.991248375169729</v>
      </c>
      <c r="D21" s="59">
        <f t="shared" si="3"/>
        <v>14.499769777414517</v>
      </c>
      <c r="E21" s="59">
        <f t="shared" si="3"/>
        <v>14.907983845045791</v>
      </c>
      <c r="F21" s="59">
        <f t="shared" si="3"/>
        <v>17.201931037684226</v>
      </c>
      <c r="G21" s="59">
        <f t="shared" si="3"/>
        <v>17.290152086170007</v>
      </c>
      <c r="H21" s="59">
        <f t="shared" si="3"/>
        <v>15.900967345378788</v>
      </c>
    </row>
    <row r="22" spans="1:8">
      <c r="A22" s="56">
        <v>2009</v>
      </c>
      <c r="B22" s="59">
        <f t="shared" si="0"/>
        <v>12.89658085161982</v>
      </c>
      <c r="C22" s="59">
        <f t="shared" si="3"/>
        <v>18.618074758255091</v>
      </c>
      <c r="D22" s="59">
        <f t="shared" si="3"/>
        <v>14.006004447576975</v>
      </c>
      <c r="E22" s="59">
        <f t="shared" si="3"/>
        <v>13.429196867917153</v>
      </c>
      <c r="F22" s="59">
        <f t="shared" si="3"/>
        <v>16.64442617375995</v>
      </c>
      <c r="G22" s="59">
        <f t="shared" si="3"/>
        <v>16.909491729990027</v>
      </c>
      <c r="H22" s="59">
        <f t="shared" si="3"/>
        <v>14.545933101898425</v>
      </c>
    </row>
    <row r="23" spans="1:8">
      <c r="A23" s="56">
        <v>2010</v>
      </c>
      <c r="B23" s="59">
        <f t="shared" si="0"/>
        <v>12.504217064182031</v>
      </c>
      <c r="C23" s="59">
        <f t="shared" si="3"/>
        <v>17.002777959655745</v>
      </c>
      <c r="D23" s="59">
        <f t="shared" si="3"/>
        <v>13.433360308408639</v>
      </c>
      <c r="E23" s="59">
        <f t="shared" si="3"/>
        <v>11.070869724416372</v>
      </c>
      <c r="F23" s="59">
        <f t="shared" si="3"/>
        <v>16.070078101227132</v>
      </c>
      <c r="G23" s="59">
        <f t="shared" si="3"/>
        <v>16.136758754076553</v>
      </c>
      <c r="H23" s="59">
        <f t="shared" si="3"/>
        <v>13.349980044684671</v>
      </c>
    </row>
    <row r="24" spans="1:8">
      <c r="A24" s="56">
        <v>2011</v>
      </c>
      <c r="B24" s="59">
        <f t="shared" si="0"/>
        <v>12.047868160281773</v>
      </c>
      <c r="C24" s="59">
        <f t="shared" ref="C24:H33" si="4">C213+C528</f>
        <v>16.448188058118134</v>
      </c>
      <c r="D24" s="59">
        <f t="shared" si="4"/>
        <v>13.03251426103694</v>
      </c>
      <c r="E24" s="59">
        <f t="shared" si="4"/>
        <v>11.144998621271389</v>
      </c>
      <c r="F24" s="59">
        <f t="shared" si="4"/>
        <v>15.316773441573353</v>
      </c>
      <c r="G24" s="59">
        <f t="shared" si="4"/>
        <v>15.555268536951985</v>
      </c>
      <c r="H24" s="59">
        <f t="shared" si="4"/>
        <v>12.884842463343242</v>
      </c>
    </row>
    <row r="25" spans="1:8">
      <c r="A25" s="56">
        <v>2012</v>
      </c>
      <c r="B25" s="59">
        <f t="shared" si="0"/>
        <v>11.621909656609761</v>
      </c>
      <c r="C25" s="59">
        <f t="shared" si="4"/>
        <v>15.919905358017218</v>
      </c>
      <c r="D25" s="59">
        <f t="shared" si="4"/>
        <v>12.655798967595812</v>
      </c>
      <c r="E25" s="59">
        <f t="shared" si="4"/>
        <v>10.585571225445033</v>
      </c>
      <c r="F25" s="59">
        <f t="shared" si="4"/>
        <v>14.927055675046304</v>
      </c>
      <c r="G25" s="59">
        <f t="shared" si="4"/>
        <v>15.008423666137539</v>
      </c>
      <c r="H25" s="59">
        <f t="shared" si="4"/>
        <v>12.441323082099064</v>
      </c>
    </row>
    <row r="26" spans="1:8">
      <c r="A26" s="56">
        <v>2013</v>
      </c>
      <c r="B26" s="59">
        <f t="shared" si="0"/>
        <v>11.260877383929085</v>
      </c>
      <c r="C26" s="59">
        <f t="shared" si="4"/>
        <v>15.461840717113642</v>
      </c>
      <c r="D26" s="59">
        <f t="shared" si="4"/>
        <v>12.357138719860746</v>
      </c>
      <c r="E26" s="59">
        <f t="shared" si="4"/>
        <v>10.343763678255224</v>
      </c>
      <c r="F26" s="59">
        <f t="shared" si="4"/>
        <v>14.685919688401137</v>
      </c>
      <c r="G26" s="59">
        <f t="shared" si="4"/>
        <v>14.530426974348728</v>
      </c>
      <c r="H26" s="59">
        <f t="shared" si="4"/>
        <v>12.074840042520218</v>
      </c>
    </row>
    <row r="27" spans="1:8">
      <c r="A27" s="56">
        <v>2014</v>
      </c>
      <c r="B27" s="59">
        <f t="shared" si="0"/>
        <v>10.918533988998094</v>
      </c>
      <c r="C27" s="59">
        <f t="shared" si="4"/>
        <v>15.029062260428024</v>
      </c>
      <c r="D27" s="59">
        <f t="shared" si="4"/>
        <v>12.069829737485509</v>
      </c>
      <c r="E27" s="59">
        <f t="shared" si="4"/>
        <v>10.090385486150103</v>
      </c>
      <c r="F27" s="59">
        <f t="shared" si="4"/>
        <v>14.431119976390024</v>
      </c>
      <c r="G27" s="59">
        <f t="shared" si="4"/>
        <v>14.089003289702978</v>
      </c>
      <c r="H27" s="59">
        <f t="shared" si="4"/>
        <v>11.721329855465985</v>
      </c>
    </row>
    <row r="28" spans="1:8">
      <c r="A28" s="56">
        <v>2015</v>
      </c>
      <c r="B28" s="59">
        <f t="shared" si="0"/>
        <v>10.592056317920616</v>
      </c>
      <c r="C28" s="59">
        <f t="shared" si="4"/>
        <v>14.613506123105795</v>
      </c>
      <c r="D28" s="59">
        <f t="shared" si="4"/>
        <v>11.791851935060263</v>
      </c>
      <c r="E28" s="59">
        <f t="shared" si="4"/>
        <v>9.8288773156592253</v>
      </c>
      <c r="F28" s="59">
        <f t="shared" si="4"/>
        <v>14.170361687311523</v>
      </c>
      <c r="G28" s="59">
        <f t="shared" si="4"/>
        <v>13.680197578035125</v>
      </c>
      <c r="H28" s="59">
        <f t="shared" si="4"/>
        <v>11.381904895498518</v>
      </c>
    </row>
    <row r="29" spans="1:8">
      <c r="A29" s="56">
        <v>2016</v>
      </c>
      <c r="B29" s="59">
        <f t="shared" si="0"/>
        <v>10.279260066769607</v>
      </c>
      <c r="C29" s="59">
        <f t="shared" si="4"/>
        <v>14.211384772588493</v>
      </c>
      <c r="D29" s="59">
        <f t="shared" si="4"/>
        <v>11.523313778221578</v>
      </c>
      <c r="E29" s="59">
        <f t="shared" si="4"/>
        <v>9.5662865551418417</v>
      </c>
      <c r="F29" s="59">
        <f t="shared" si="4"/>
        <v>13.906067574890081</v>
      </c>
      <c r="G29" s="59">
        <f t="shared" si="4"/>
        <v>13.299039024882594</v>
      </c>
      <c r="H29" s="59">
        <f t="shared" si="4"/>
        <v>11.057937859173295</v>
      </c>
    </row>
    <row r="30" spans="1:8">
      <c r="A30" s="56">
        <v>2017</v>
      </c>
      <c r="B30" s="59">
        <f t="shared" si="0"/>
        <v>9.9784001278722307</v>
      </c>
      <c r="C30" s="59">
        <f t="shared" si="4"/>
        <v>13.818805209329035</v>
      </c>
      <c r="D30" s="59">
        <f t="shared" si="4"/>
        <v>11.26192657914976</v>
      </c>
      <c r="E30" s="59">
        <f t="shared" si="4"/>
        <v>9.3042772677247481</v>
      </c>
      <c r="F30" s="59">
        <f t="shared" si="4"/>
        <v>13.63927403766332</v>
      </c>
      <c r="G30" s="59">
        <f t="shared" si="4"/>
        <v>12.940315774534954</v>
      </c>
      <c r="H30" s="59">
        <f t="shared" si="4"/>
        <v>10.745586589826619</v>
      </c>
    </row>
    <row r="31" spans="1:8">
      <c r="A31" s="56">
        <v>2018</v>
      </c>
      <c r="B31" s="59">
        <f t="shared" si="0"/>
        <v>9.6679677006742217</v>
      </c>
      <c r="C31" s="59">
        <f t="shared" si="4"/>
        <v>13.408381734870808</v>
      </c>
      <c r="D31" s="59">
        <f t="shared" si="4"/>
        <v>10.971756477075589</v>
      </c>
      <c r="E31" s="59">
        <f t="shared" si="4"/>
        <v>8.9468812105357927</v>
      </c>
      <c r="F31" s="59">
        <f t="shared" si="4"/>
        <v>13.323062136613441</v>
      </c>
      <c r="G31" s="59">
        <f t="shared" si="4"/>
        <v>12.581547297852374</v>
      </c>
      <c r="H31" s="59">
        <f t="shared" si="4"/>
        <v>10.411805679638819</v>
      </c>
    </row>
    <row r="32" spans="1:8">
      <c r="A32" s="56">
        <v>2019</v>
      </c>
      <c r="B32" s="59">
        <f t="shared" si="0"/>
        <v>9.3672436865551774</v>
      </c>
      <c r="C32" s="59">
        <f t="shared" si="4"/>
        <v>13.005786563976384</v>
      </c>
      <c r="D32" s="59">
        <f t="shared" si="4"/>
        <v>10.685499106507065</v>
      </c>
      <c r="E32" s="59">
        <f t="shared" si="4"/>
        <v>8.6127211889779716</v>
      </c>
      <c r="F32" s="59">
        <f t="shared" si="4"/>
        <v>13.017092120765923</v>
      </c>
      <c r="G32" s="59">
        <f t="shared" si="4"/>
        <v>12.238858741206263</v>
      </c>
      <c r="H32" s="59">
        <f t="shared" si="4"/>
        <v>10.090841634109159</v>
      </c>
    </row>
    <row r="33" spans="1:8">
      <c r="A33" s="56">
        <v>2020</v>
      </c>
      <c r="B33" s="59">
        <f t="shared" si="0"/>
        <v>9.0747586204154729</v>
      </c>
      <c r="C33" s="59">
        <f t="shared" si="4"/>
        <v>12.609382777751067</v>
      </c>
      <c r="D33" s="59">
        <f t="shared" si="4"/>
        <v>10.401563438057567</v>
      </c>
      <c r="E33" s="59">
        <f t="shared" si="4"/>
        <v>8.2975208077288443</v>
      </c>
      <c r="F33" s="59">
        <f t="shared" si="4"/>
        <v>12.719461590632708</v>
      </c>
      <c r="G33" s="59">
        <f t="shared" si="4"/>
        <v>11.909963811199868</v>
      </c>
      <c r="H33" s="59">
        <f t="shared" si="4"/>
        <v>9.7818508729282598</v>
      </c>
    </row>
    <row r="34" spans="1:8">
      <c r="A34" s="56">
        <v>2021</v>
      </c>
      <c r="B34" s="59">
        <f t="shared" si="0"/>
        <v>8.8300486399505189</v>
      </c>
      <c r="C34" s="59">
        <f t="shared" ref="C34:H41" si="5">C223+C538</f>
        <v>12.339266934568519</v>
      </c>
      <c r="D34" s="59">
        <f t="shared" si="5"/>
        <v>10.148319099540439</v>
      </c>
      <c r="E34" s="59">
        <f t="shared" si="5"/>
        <v>8.1201285272979291</v>
      </c>
      <c r="F34" s="59">
        <f t="shared" si="5"/>
        <v>12.456195101366905</v>
      </c>
      <c r="G34" s="59">
        <f t="shared" si="5"/>
        <v>11.664422139631263</v>
      </c>
      <c r="H34" s="59">
        <f t="shared" si="5"/>
        <v>9.5408384334748213</v>
      </c>
    </row>
    <row r="35" spans="1:8">
      <c r="A35" s="56">
        <v>2022</v>
      </c>
      <c r="B35" s="59">
        <f t="shared" si="0"/>
        <v>8.5872442118388452</v>
      </c>
      <c r="C35" s="59">
        <f t="shared" si="5"/>
        <v>12.058609101083817</v>
      </c>
      <c r="D35" s="59">
        <f t="shared" si="5"/>
        <v>9.8937374443257617</v>
      </c>
      <c r="E35" s="59">
        <f t="shared" si="5"/>
        <v>7.940098442291311</v>
      </c>
      <c r="F35" s="59">
        <f t="shared" si="5"/>
        <v>12.19573968019899</v>
      </c>
      <c r="G35" s="59">
        <f t="shared" si="5"/>
        <v>11.419151566684677</v>
      </c>
      <c r="H35" s="59">
        <f t="shared" si="5"/>
        <v>9.3037359374269322</v>
      </c>
    </row>
    <row r="36" spans="1:8">
      <c r="A36" s="56">
        <v>2023</v>
      </c>
      <c r="B36" s="59">
        <f t="shared" si="0"/>
        <v>8.3457083070444682</v>
      </c>
      <c r="C36" s="59">
        <f t="shared" si="5"/>
        <v>11.770494019781474</v>
      </c>
      <c r="D36" s="59">
        <f t="shared" si="5"/>
        <v>9.6363108185929676</v>
      </c>
      <c r="E36" s="59">
        <f t="shared" si="5"/>
        <v>7.7556565194322724</v>
      </c>
      <c r="F36" s="59">
        <f t="shared" si="5"/>
        <v>11.936888107318461</v>
      </c>
      <c r="G36" s="59">
        <f t="shared" si="5"/>
        <v>11.172772045349731</v>
      </c>
      <c r="H36" s="59">
        <f t="shared" si="5"/>
        <v>9.0630539743915826</v>
      </c>
    </row>
    <row r="37" spans="1:8">
      <c r="A37" s="56">
        <v>2024</v>
      </c>
      <c r="B37" s="59">
        <f t="shared" si="0"/>
        <v>8.1039385832503683</v>
      </c>
      <c r="C37" s="59">
        <f t="shared" si="5"/>
        <v>11.476527654134594</v>
      </c>
      <c r="D37" s="59">
        <f t="shared" si="5"/>
        <v>9.3747707918567453</v>
      </c>
      <c r="E37" s="59">
        <f t="shared" si="5"/>
        <v>7.5635727611363137</v>
      </c>
      <c r="F37" s="59">
        <f t="shared" si="5"/>
        <v>11.676844100502187</v>
      </c>
      <c r="G37" s="59">
        <f t="shared" si="5"/>
        <v>10.921058369167717</v>
      </c>
      <c r="H37" s="59">
        <f t="shared" si="5"/>
        <v>8.8155555134294374</v>
      </c>
    </row>
    <row r="38" spans="1:8">
      <c r="A38" s="56">
        <v>2025</v>
      </c>
      <c r="B38" s="59">
        <f t="shared" si="0"/>
        <v>7.8607350714771549</v>
      </c>
      <c r="C38" s="59">
        <f t="shared" si="5"/>
        <v>11.173818077666422</v>
      </c>
      <c r="D38" s="59">
        <f t="shared" si="5"/>
        <v>9.1085440302558478</v>
      </c>
      <c r="E38" s="59">
        <f t="shared" si="5"/>
        <v>7.3589117616262252</v>
      </c>
      <c r="F38" s="59">
        <f t="shared" si="5"/>
        <v>11.414507627786953</v>
      </c>
      <c r="G38" s="59">
        <f t="shared" si="5"/>
        <v>10.661784331542419</v>
      </c>
      <c r="H38" s="59">
        <f t="shared" si="5"/>
        <v>8.5627914058387535</v>
      </c>
    </row>
    <row r="39" spans="1:8">
      <c r="A39" s="56">
        <v>2026</v>
      </c>
      <c r="B39" s="59">
        <f t="shared" si="0"/>
        <v>7.6172383439864939</v>
      </c>
      <c r="C39" s="59">
        <f t="shared" si="5"/>
        <v>10.865346198112</v>
      </c>
      <c r="D39" s="59">
        <f t="shared" si="5"/>
        <v>8.8388308990538746</v>
      </c>
      <c r="E39" s="59">
        <f t="shared" si="5"/>
        <v>7.1444255024864542</v>
      </c>
      <c r="F39" s="59">
        <f t="shared" si="5"/>
        <v>11.150482948902939</v>
      </c>
      <c r="G39" s="59">
        <f t="shared" si="5"/>
        <v>10.397157616606584</v>
      </c>
      <c r="H39" s="59">
        <f t="shared" si="5"/>
        <v>8.3099070250401308</v>
      </c>
    </row>
    <row r="40" spans="1:8">
      <c r="A40" s="56">
        <v>2027</v>
      </c>
      <c r="B40" s="59">
        <f t="shared" si="0"/>
        <v>7.3758883385766296</v>
      </c>
      <c r="C40" s="59">
        <f t="shared" si="5"/>
        <v>10.557527333686112</v>
      </c>
      <c r="D40" s="59">
        <f t="shared" si="5"/>
        <v>8.5683041979749213</v>
      </c>
      <c r="E40" s="59">
        <f t="shared" si="5"/>
        <v>6.9290334867190149</v>
      </c>
      <c r="F40" s="59">
        <f t="shared" si="5"/>
        <v>10.885730338546111</v>
      </c>
      <c r="G40" s="59">
        <f t="shared" si="5"/>
        <v>10.132658194431141</v>
      </c>
      <c r="H40" s="59">
        <f t="shared" si="5"/>
        <v>8.0590500399628588</v>
      </c>
    </row>
    <row r="41" spans="1:8">
      <c r="A41" s="56">
        <v>2028</v>
      </c>
      <c r="B41" s="59">
        <f t="shared" si="0"/>
        <v>7.1363803684709293</v>
      </c>
      <c r="C41" s="59">
        <f t="shared" si="5"/>
        <v>10.250241033048775</v>
      </c>
      <c r="D41" s="59">
        <f t="shared" si="5"/>
        <v>8.2977227649027867</v>
      </c>
      <c r="E41" s="59">
        <f t="shared" si="5"/>
        <v>6.7112243064262289</v>
      </c>
      <c r="F41" s="59">
        <f t="shared" si="5"/>
        <v>10.620170951552907</v>
      </c>
      <c r="G41" s="59">
        <f t="shared" si="5"/>
        <v>9.8673917270695934</v>
      </c>
      <c r="H41" s="59">
        <f t="shared" si="5"/>
        <v>7.8047598437560683</v>
      </c>
    </row>
    <row r="42" spans="1:8">
      <c r="A42" s="56">
        <v>2029</v>
      </c>
      <c r="B42" s="59">
        <f t="shared" ref="B42:H42" si="6">B231+B546</f>
        <v>6.8983802746954694</v>
      </c>
      <c r="C42" s="59">
        <f t="shared" si="6"/>
        <v>9.9447167506083396</v>
      </c>
      <c r="D42" s="59">
        <f t="shared" si="6"/>
        <v>8.027582175182518</v>
      </c>
      <c r="E42" s="59">
        <f t="shared" si="6"/>
        <v>6.4899489185373813</v>
      </c>
      <c r="F42" s="59">
        <f t="shared" si="6"/>
        <v>10.352900811180342</v>
      </c>
      <c r="G42" s="59">
        <f t="shared" si="6"/>
        <v>9.6011856449009496</v>
      </c>
      <c r="H42" s="59">
        <f t="shared" si="6"/>
        <v>7.5447658359789518</v>
      </c>
    </row>
    <row r="43" spans="1:8">
      <c r="A43" s="56">
        <v>2030</v>
      </c>
      <c r="B43" s="59">
        <f t="shared" ref="B43:H43" si="7">B232+B547</f>
        <v>6.6614679860218384</v>
      </c>
      <c r="C43" s="59">
        <f t="shared" si="7"/>
        <v>9.6386975550853631</v>
      </c>
      <c r="D43" s="59">
        <f t="shared" si="7"/>
        <v>7.7587177481615992</v>
      </c>
      <c r="E43" s="59">
        <f t="shared" si="7"/>
        <v>6.2628015269459407</v>
      </c>
      <c r="F43" s="59">
        <f t="shared" si="7"/>
        <v>10.083594876055962</v>
      </c>
      <c r="G43" s="59">
        <f t="shared" si="7"/>
        <v>9.3337874084888615</v>
      </c>
      <c r="H43" s="59">
        <f t="shared" si="7"/>
        <v>7.2793276359349761</v>
      </c>
    </row>
    <row r="44" spans="1:8">
      <c r="A44" s="56">
        <v>2031</v>
      </c>
      <c r="B44" s="59">
        <f t="shared" ref="B44:B63" si="8">B233+B548</f>
        <v>6.4483437187570605</v>
      </c>
      <c r="C44" s="59"/>
      <c r="D44" s="59"/>
      <c r="E44" s="59"/>
      <c r="F44" s="58"/>
      <c r="G44" s="58"/>
      <c r="H44" s="59"/>
    </row>
    <row r="45" spans="1:8">
      <c r="A45" s="56">
        <v>2032</v>
      </c>
      <c r="B45" s="59">
        <f t="shared" si="8"/>
        <v>6.2357985181697444</v>
      </c>
      <c r="C45" s="59"/>
      <c r="D45" s="59"/>
      <c r="E45" s="59"/>
      <c r="F45" s="58"/>
      <c r="G45" s="58"/>
      <c r="H45" s="59"/>
    </row>
    <row r="46" spans="1:8">
      <c r="A46" s="56">
        <v>2033</v>
      </c>
      <c r="B46" s="59">
        <f t="shared" si="8"/>
        <v>6.0244220366200061</v>
      </c>
      <c r="C46" s="59"/>
      <c r="D46" s="59"/>
      <c r="E46" s="59"/>
      <c r="F46" s="58"/>
      <c r="G46" s="58"/>
      <c r="H46" s="59"/>
    </row>
    <row r="47" spans="1:8">
      <c r="A47" s="56">
        <v>2034</v>
      </c>
      <c r="B47" s="59">
        <f t="shared" si="8"/>
        <v>5.8146731667448144</v>
      </c>
      <c r="C47" s="59"/>
      <c r="D47" s="59"/>
      <c r="E47" s="59"/>
      <c r="F47" s="58"/>
      <c r="G47" s="58"/>
      <c r="H47" s="59"/>
    </row>
    <row r="48" spans="1:8">
      <c r="A48" s="56">
        <v>2035</v>
      </c>
      <c r="B48" s="59">
        <f t="shared" si="8"/>
        <v>5.6072522867287349</v>
      </c>
      <c r="C48" s="59"/>
      <c r="D48" s="59"/>
      <c r="E48" s="59"/>
      <c r="F48" s="58"/>
      <c r="G48" s="58"/>
      <c r="H48" s="59"/>
    </row>
    <row r="49" spans="1:8">
      <c r="A49" s="56">
        <v>2036</v>
      </c>
      <c r="B49" s="59">
        <f t="shared" si="8"/>
        <v>5.4024411966606642</v>
      </c>
      <c r="C49" s="59"/>
      <c r="D49" s="59"/>
      <c r="E49" s="59"/>
      <c r="F49" s="58"/>
      <c r="G49" s="58"/>
      <c r="H49" s="59"/>
    </row>
    <row r="50" spans="1:8">
      <c r="A50" s="56">
        <v>2037</v>
      </c>
      <c r="B50" s="59">
        <f t="shared" si="8"/>
        <v>5.1999299055119907</v>
      </c>
      <c r="C50" s="59"/>
      <c r="D50" s="59"/>
      <c r="E50" s="59"/>
      <c r="F50" s="58"/>
      <c r="G50" s="58"/>
      <c r="H50" s="59"/>
    </row>
    <row r="51" spans="1:8">
      <c r="A51" s="56">
        <v>2038</v>
      </c>
      <c r="B51" s="59">
        <f t="shared" si="8"/>
        <v>4.9999228094902461</v>
      </c>
      <c r="C51" s="59"/>
      <c r="D51" s="59"/>
      <c r="E51" s="59"/>
      <c r="F51" s="58"/>
      <c r="G51" s="58"/>
      <c r="H51" s="59"/>
    </row>
    <row r="52" spans="1:8">
      <c r="A52" s="56">
        <v>2039</v>
      </c>
      <c r="B52" s="59">
        <f t="shared" si="8"/>
        <v>4.8028305611530726</v>
      </c>
      <c r="C52" s="59"/>
      <c r="D52" s="59"/>
      <c r="E52" s="59"/>
      <c r="F52" s="58"/>
      <c r="G52" s="58"/>
      <c r="H52" s="59"/>
    </row>
    <row r="53" spans="1:8">
      <c r="A53" s="56">
        <v>2040</v>
      </c>
      <c r="B53" s="59">
        <f t="shared" si="8"/>
        <v>4.6093123068642194</v>
      </c>
      <c r="C53" s="59"/>
      <c r="D53" s="59"/>
      <c r="E53" s="59"/>
      <c r="F53" s="58"/>
      <c r="G53" s="58"/>
      <c r="H53" s="59"/>
    </row>
    <row r="54" spans="1:8">
      <c r="A54" s="56">
        <v>2041</v>
      </c>
      <c r="B54" s="59">
        <f t="shared" si="8"/>
        <v>4.419191007774943</v>
      </c>
      <c r="C54" s="59"/>
      <c r="D54" s="59"/>
      <c r="E54" s="59"/>
      <c r="F54" s="58"/>
      <c r="G54" s="58"/>
      <c r="H54" s="59"/>
    </row>
    <row r="55" spans="1:8">
      <c r="A55" s="56">
        <v>2042</v>
      </c>
      <c r="B55" s="59">
        <f t="shared" si="8"/>
        <v>4.2315468037586879</v>
      </c>
      <c r="C55" s="59"/>
      <c r="D55" s="59"/>
      <c r="E55" s="59"/>
      <c r="F55" s="58"/>
      <c r="G55" s="58"/>
      <c r="H55" s="59"/>
    </row>
    <row r="56" spans="1:8">
      <c r="A56" s="56">
        <v>2043</v>
      </c>
      <c r="B56" s="59">
        <f t="shared" si="8"/>
        <v>4.0465251823781418</v>
      </c>
      <c r="C56" s="59"/>
      <c r="D56" s="59"/>
      <c r="E56" s="59"/>
      <c r="F56" s="58"/>
      <c r="G56" s="58"/>
      <c r="H56" s="59"/>
    </row>
    <row r="57" spans="1:8">
      <c r="A57" s="56">
        <v>2044</v>
      </c>
      <c r="B57" s="59">
        <f t="shared" si="8"/>
        <v>3.8644679274956695</v>
      </c>
      <c r="C57" s="59"/>
      <c r="D57" s="59"/>
      <c r="E57" s="59"/>
      <c r="F57" s="58"/>
      <c r="G57" s="58"/>
      <c r="H57" s="59"/>
    </row>
    <row r="58" spans="1:8">
      <c r="A58" s="56">
        <v>2045</v>
      </c>
      <c r="B58" s="59">
        <f t="shared" si="8"/>
        <v>3.6860766409697159</v>
      </c>
      <c r="C58" s="59"/>
      <c r="D58" s="59"/>
      <c r="E58" s="59"/>
      <c r="F58" s="58"/>
      <c r="G58" s="58"/>
      <c r="H58" s="59"/>
    </row>
    <row r="59" spans="1:8">
      <c r="A59" s="56">
        <v>2046</v>
      </c>
      <c r="B59" s="59">
        <f t="shared" si="8"/>
        <v>3.511397376897758</v>
      </c>
      <c r="C59" s="59"/>
      <c r="D59" s="59"/>
      <c r="E59" s="59"/>
      <c r="F59" s="58"/>
      <c r="G59" s="58"/>
      <c r="H59" s="59"/>
    </row>
    <row r="60" spans="1:8">
      <c r="A60" s="56">
        <v>2047</v>
      </c>
      <c r="B60" s="59">
        <f t="shared" si="8"/>
        <v>3.339869377896358</v>
      </c>
      <c r="C60" s="59"/>
      <c r="D60" s="59"/>
      <c r="E60" s="59"/>
      <c r="F60" s="58"/>
      <c r="G60" s="58"/>
      <c r="H60" s="59"/>
    </row>
    <row r="61" spans="1:8">
      <c r="A61" s="56">
        <v>2048</v>
      </c>
      <c r="B61" s="59">
        <f t="shared" si="8"/>
        <v>3.1716914164468477</v>
      </c>
      <c r="C61" s="59"/>
      <c r="D61" s="59"/>
      <c r="E61" s="59"/>
      <c r="F61" s="58"/>
      <c r="G61" s="58"/>
      <c r="H61" s="59"/>
    </row>
    <row r="62" spans="1:8">
      <c r="A62" s="56">
        <v>2049</v>
      </c>
      <c r="B62" s="59">
        <f t="shared" si="8"/>
        <v>3.0070769722898985</v>
      </c>
      <c r="C62" s="59"/>
      <c r="D62" s="59"/>
      <c r="E62" s="59"/>
      <c r="F62" s="58"/>
      <c r="G62" s="58"/>
      <c r="H62" s="59"/>
    </row>
    <row r="63" spans="1:8">
      <c r="A63" s="56">
        <v>2050</v>
      </c>
      <c r="B63" s="59">
        <f t="shared" si="8"/>
        <v>2.8474498269538158</v>
      </c>
      <c r="C63" s="59"/>
      <c r="D63" s="59"/>
      <c r="E63" s="59"/>
      <c r="F63" s="58"/>
      <c r="G63" s="58"/>
      <c r="H63" s="59"/>
    </row>
    <row r="64" spans="1:8">
      <c r="B64" s="59"/>
      <c r="C64" s="59"/>
      <c r="D64" s="59"/>
      <c r="E64" s="59"/>
      <c r="F64" s="58"/>
      <c r="G64" s="58"/>
      <c r="H64" s="59"/>
    </row>
    <row r="65" spans="1:8">
      <c r="A65" s="36" t="s">
        <v>508</v>
      </c>
      <c r="B65" s="59"/>
      <c r="C65" s="59"/>
      <c r="D65" s="59"/>
      <c r="E65" s="59"/>
      <c r="F65" s="58"/>
      <c r="G65" s="58"/>
      <c r="H65" s="59"/>
    </row>
    <row r="66" spans="1:8">
      <c r="A66" s="56">
        <v>1990</v>
      </c>
      <c r="B66" s="60">
        <v>27.910483779980684</v>
      </c>
      <c r="C66" s="60">
        <v>26.14643156041673</v>
      </c>
      <c r="D66" s="60">
        <v>28.118977604168744</v>
      </c>
      <c r="E66" s="60">
        <v>25.362126245847175</v>
      </c>
      <c r="F66" s="60">
        <v>24.651682504523922</v>
      </c>
      <c r="G66" s="60">
        <v>26.893510607619234</v>
      </c>
      <c r="H66" s="60">
        <v>25.86379849406735</v>
      </c>
    </row>
    <row r="67" spans="1:8">
      <c r="A67" s="56">
        <v>1991</v>
      </c>
      <c r="B67" s="60">
        <v>27.544049205119013</v>
      </c>
      <c r="C67" s="60">
        <v>25.737608231276671</v>
      </c>
      <c r="D67" s="60">
        <v>27.843435995151193</v>
      </c>
      <c r="E67" s="60">
        <v>25.025534189854309</v>
      </c>
      <c r="F67" s="60">
        <v>24.239833794360724</v>
      </c>
      <c r="G67" s="60">
        <v>26.552944455253431</v>
      </c>
      <c r="H67" s="60">
        <v>25.475680625644053</v>
      </c>
    </row>
    <row r="68" spans="1:8">
      <c r="A68" s="56">
        <v>1992</v>
      </c>
      <c r="B68" s="60">
        <v>27.147052311880326</v>
      </c>
      <c r="C68" s="60">
        <v>25.332762200577324</v>
      </c>
      <c r="D68" s="60">
        <v>27.53150731938711</v>
      </c>
      <c r="E68" s="60">
        <v>24.673328696716911</v>
      </c>
      <c r="F68" s="60">
        <v>23.843842528410402</v>
      </c>
      <c r="G68" s="60">
        <v>26.178543602191876</v>
      </c>
      <c r="H68" s="60">
        <v>25.032076043194603</v>
      </c>
    </row>
    <row r="69" spans="1:8">
      <c r="A69" s="56">
        <v>1993</v>
      </c>
      <c r="B69" s="60">
        <v>26.754426592255264</v>
      </c>
      <c r="C69" s="60">
        <v>25.009221913391432</v>
      </c>
      <c r="D69" s="60">
        <v>27.164373478285487</v>
      </c>
      <c r="E69" s="60">
        <v>24.38438028558954</v>
      </c>
      <c r="F69" s="60">
        <v>23.463329505169469</v>
      </c>
      <c r="G69" s="60">
        <v>25.730708132878256</v>
      </c>
      <c r="H69" s="60">
        <v>24.552425193879323</v>
      </c>
    </row>
    <row r="70" spans="1:8">
      <c r="A70" s="56">
        <v>1994</v>
      </c>
      <c r="B70" s="60">
        <v>26.344797126010018</v>
      </c>
      <c r="C70" s="60">
        <v>24.676926126640875</v>
      </c>
      <c r="D70" s="60">
        <v>26.723925050141236</v>
      </c>
      <c r="E70" s="60">
        <v>24.043805369639092</v>
      </c>
      <c r="F70" s="60">
        <v>23.178507862959641</v>
      </c>
      <c r="G70" s="60">
        <v>25.282091441461407</v>
      </c>
      <c r="H70" s="60">
        <v>24.147400051780831</v>
      </c>
    </row>
    <row r="71" spans="1:8">
      <c r="A71" s="56">
        <v>1995</v>
      </c>
      <c r="B71" s="60">
        <v>25.874698974506767</v>
      </c>
      <c r="C71" s="60">
        <v>24.26221178378232</v>
      </c>
      <c r="D71" s="60">
        <v>26.246915018309686</v>
      </c>
      <c r="E71" s="60">
        <v>23.626233578413459</v>
      </c>
      <c r="F71" s="60">
        <v>22.873649811548521</v>
      </c>
      <c r="G71" s="60">
        <v>24.878709539908794</v>
      </c>
      <c r="H71" s="60">
        <v>23.83996654263818</v>
      </c>
    </row>
    <row r="72" spans="1:8">
      <c r="A72" s="56">
        <v>1996</v>
      </c>
      <c r="B72" s="60">
        <v>25.355074932519553</v>
      </c>
      <c r="C72" s="60">
        <v>23.681756752503951</v>
      </c>
      <c r="D72" s="60">
        <v>25.760999541802168</v>
      </c>
      <c r="E72" s="60">
        <v>23.227188497218958</v>
      </c>
      <c r="F72" s="60">
        <v>22.502455858016333</v>
      </c>
      <c r="G72" s="60">
        <v>24.422994994393608</v>
      </c>
      <c r="H72" s="60">
        <v>23.47859574461437</v>
      </c>
    </row>
    <row r="73" spans="1:8">
      <c r="A73" s="56">
        <v>1997</v>
      </c>
      <c r="B73" s="60">
        <v>24.84560299222041</v>
      </c>
      <c r="C73" s="60">
        <v>22.967589653940472</v>
      </c>
      <c r="D73" s="60">
        <v>25.265917721463378</v>
      </c>
      <c r="E73" s="60">
        <v>22.856055202053533</v>
      </c>
      <c r="F73" s="60">
        <v>22.172204586350077</v>
      </c>
      <c r="G73" s="60">
        <v>23.94582635179545</v>
      </c>
      <c r="H73" s="60">
        <v>23.085587307801713</v>
      </c>
    </row>
    <row r="74" spans="1:8">
      <c r="A74" s="56">
        <v>1998</v>
      </c>
      <c r="B74" s="60">
        <v>24.335794096799543</v>
      </c>
      <c r="C74" s="60">
        <v>22.203421774548197</v>
      </c>
      <c r="D74" s="60">
        <v>24.739009731313477</v>
      </c>
      <c r="E74" s="60">
        <v>22.572590614939759</v>
      </c>
      <c r="F74" s="60">
        <v>21.855623847265445</v>
      </c>
      <c r="G74" s="60">
        <v>23.489294808348504</v>
      </c>
      <c r="H74" s="60">
        <v>22.712505389737938</v>
      </c>
    </row>
    <row r="75" spans="1:8">
      <c r="A75" s="56">
        <v>1999</v>
      </c>
      <c r="B75" s="60">
        <v>23.870834259263283</v>
      </c>
      <c r="C75" s="60">
        <v>21.471557819878342</v>
      </c>
      <c r="D75" s="60">
        <v>24.22624584294288</v>
      </c>
      <c r="E75" s="60">
        <v>22.375485053286678</v>
      </c>
      <c r="F75" s="60">
        <v>21.565201421550345</v>
      </c>
      <c r="G75" s="60">
        <v>23.057379415764647</v>
      </c>
      <c r="H75" s="60">
        <v>22.402408035381942</v>
      </c>
    </row>
    <row r="76" spans="1:8">
      <c r="A76" s="56">
        <v>2000</v>
      </c>
      <c r="B76" s="60">
        <v>23.422924862559459</v>
      </c>
      <c r="C76" s="60">
        <v>20.815799567188868</v>
      </c>
      <c r="D76" s="60">
        <v>23.711272159735579</v>
      </c>
      <c r="E76" s="60">
        <v>22.211386021144428</v>
      </c>
      <c r="F76" s="60">
        <v>21.255874276371934</v>
      </c>
      <c r="G76" s="60">
        <v>22.669521408599422</v>
      </c>
      <c r="H76" s="60">
        <v>22.128457067503746</v>
      </c>
    </row>
    <row r="77" spans="1:8">
      <c r="A77" s="56">
        <v>2001</v>
      </c>
      <c r="B77" s="60">
        <v>22.988143774089682</v>
      </c>
      <c r="C77" s="60">
        <v>20.243072154338488</v>
      </c>
      <c r="D77" s="60">
        <v>23.20402163040092</v>
      </c>
      <c r="E77" s="60">
        <v>21.983554893121241</v>
      </c>
      <c r="F77" s="60">
        <v>20.929478328760755</v>
      </c>
      <c r="G77" s="60">
        <v>22.281465538326078</v>
      </c>
      <c r="H77" s="60">
        <v>21.81100981767181</v>
      </c>
    </row>
    <row r="78" spans="1:8">
      <c r="A78" s="56">
        <v>2002</v>
      </c>
      <c r="B78" s="60">
        <v>22.579524497218781</v>
      </c>
      <c r="C78" s="60">
        <v>19.796272946302249</v>
      </c>
      <c r="D78" s="60">
        <v>22.71564679987755</v>
      </c>
      <c r="E78" s="60">
        <v>21.790654244098572</v>
      </c>
      <c r="F78" s="60">
        <v>20.614931416782134</v>
      </c>
      <c r="G78" s="60">
        <v>21.905591363325907</v>
      </c>
      <c r="H78" s="60">
        <v>21.545903643553078</v>
      </c>
    </row>
    <row r="79" spans="1:8">
      <c r="A79" s="56">
        <v>2003</v>
      </c>
      <c r="B79" s="60">
        <v>22.193023482043159</v>
      </c>
      <c r="C79" s="60">
        <v>19.463054850885793</v>
      </c>
      <c r="D79" s="60">
        <v>22.242911863058815</v>
      </c>
      <c r="E79" s="60">
        <v>21.619015787308864</v>
      </c>
      <c r="F79" s="60">
        <v>20.297980895004816</v>
      </c>
      <c r="G79" s="60">
        <v>21.548693641742883</v>
      </c>
      <c r="H79" s="60">
        <v>21.294012189662332</v>
      </c>
    </row>
    <row r="80" spans="1:8">
      <c r="A80" s="56">
        <v>2004</v>
      </c>
      <c r="B80" s="60">
        <v>21.846368315697148</v>
      </c>
      <c r="C80" s="60">
        <v>19.217227653749067</v>
      </c>
      <c r="D80" s="60">
        <v>21.806064446507893</v>
      </c>
      <c r="E80" s="60">
        <v>21.478999585257537</v>
      </c>
      <c r="F80" s="60">
        <v>19.979993917323547</v>
      </c>
      <c r="G80" s="60">
        <v>21.19211381367003</v>
      </c>
      <c r="H80" s="60">
        <v>21.148019261144405</v>
      </c>
    </row>
    <row r="81" spans="1:8">
      <c r="A81" s="56">
        <v>2005</v>
      </c>
      <c r="B81" s="60">
        <v>21.484491639560918</v>
      </c>
      <c r="C81" s="60">
        <v>19.012426382080523</v>
      </c>
      <c r="D81" s="60">
        <v>21.407387310928851</v>
      </c>
      <c r="E81" s="60">
        <v>21.329177151149938</v>
      </c>
      <c r="F81" s="60">
        <v>19.618352305029966</v>
      </c>
      <c r="G81" s="60">
        <v>20.838621503461912</v>
      </c>
      <c r="H81" s="60">
        <v>21.054510726260144</v>
      </c>
    </row>
    <row r="82" spans="1:8">
      <c r="A82" s="56">
        <v>2006</v>
      </c>
      <c r="B82" s="60">
        <v>21.125272391333962</v>
      </c>
      <c r="C82" s="60">
        <v>18.725818152506854</v>
      </c>
      <c r="D82" s="60">
        <v>20.985536305503455</v>
      </c>
      <c r="E82" s="60">
        <v>21.118521664355612</v>
      </c>
      <c r="F82" s="60">
        <v>19.285135577735257</v>
      </c>
      <c r="G82" s="60">
        <v>20.581193810732795</v>
      </c>
      <c r="H82" s="60">
        <v>20.989740479442293</v>
      </c>
    </row>
    <row r="83" spans="1:8">
      <c r="A83" s="56">
        <v>2007</v>
      </c>
      <c r="B83" s="60">
        <v>20.781467175446419</v>
      </c>
      <c r="C83" s="60">
        <v>18.424062465994453</v>
      </c>
      <c r="D83" s="60">
        <v>20.566294759909745</v>
      </c>
      <c r="E83" s="60">
        <v>20.814773922685443</v>
      </c>
      <c r="F83" s="60">
        <v>18.976396448034702</v>
      </c>
      <c r="G83" s="60">
        <v>20.316233962089047</v>
      </c>
      <c r="H83" s="60">
        <v>20.732311607368835</v>
      </c>
    </row>
    <row r="84" spans="1:8">
      <c r="A84" s="56">
        <v>2008</v>
      </c>
      <c r="B84" s="60">
        <v>20.4254727681103</v>
      </c>
      <c r="C84" s="60">
        <v>18.214198432628429</v>
      </c>
      <c r="D84" s="60">
        <v>20.190058452497407</v>
      </c>
      <c r="E84" s="60">
        <v>20.464127090147009</v>
      </c>
      <c r="F84" s="60">
        <v>18.642304545059407</v>
      </c>
      <c r="G84" s="60">
        <v>19.964729016728263</v>
      </c>
      <c r="H84" s="60">
        <v>20.032884926836285</v>
      </c>
    </row>
    <row r="85" spans="1:8">
      <c r="A85" s="56">
        <v>2009</v>
      </c>
      <c r="B85" s="60">
        <v>20.079857446608628</v>
      </c>
      <c r="C85" s="60">
        <v>17.980512694586626</v>
      </c>
      <c r="D85" s="60">
        <v>19.830056203320304</v>
      </c>
      <c r="E85" s="60">
        <v>20.075217504956107</v>
      </c>
      <c r="F85" s="60">
        <v>18.310526066575122</v>
      </c>
      <c r="G85" s="60">
        <v>19.592453968108241</v>
      </c>
      <c r="H85" s="60">
        <v>19.402175796107105</v>
      </c>
    </row>
    <row r="86" spans="1:8">
      <c r="A86" s="56">
        <v>2010</v>
      </c>
      <c r="B86" s="60">
        <v>19.707843916054223</v>
      </c>
      <c r="C86" s="60">
        <v>17.484995906857112</v>
      </c>
      <c r="D86" s="60">
        <v>19.469244465910997</v>
      </c>
      <c r="E86" s="60">
        <v>19.406692047827342</v>
      </c>
      <c r="F86" s="60">
        <v>17.982765648646176</v>
      </c>
      <c r="G86" s="60">
        <v>19.106741229939992</v>
      </c>
      <c r="H86" s="60">
        <v>18.86372412432998</v>
      </c>
    </row>
    <row r="87" spans="1:8">
      <c r="A87" s="56">
        <v>2011</v>
      </c>
      <c r="B87" s="60">
        <v>19.442968164984588</v>
      </c>
      <c r="C87" s="60">
        <v>17.391425721343552</v>
      </c>
      <c r="D87" s="60">
        <v>19.202986941047293</v>
      </c>
      <c r="E87" s="60">
        <v>19.258878422992989</v>
      </c>
      <c r="F87" s="60">
        <v>17.732606106479349</v>
      </c>
      <c r="G87" s="60">
        <v>18.895081545355094</v>
      </c>
      <c r="H87" s="60">
        <v>18.580470601344178</v>
      </c>
    </row>
    <row r="88" spans="1:8">
      <c r="A88" s="56">
        <v>2012</v>
      </c>
      <c r="B88" s="60">
        <v>19.197378505156109</v>
      </c>
      <c r="C88" s="60">
        <v>17.293746582220123</v>
      </c>
      <c r="D88" s="60">
        <v>18.957359167744155</v>
      </c>
      <c r="E88" s="60">
        <v>19.087410115131267</v>
      </c>
      <c r="F88" s="60">
        <v>17.503473006820943</v>
      </c>
      <c r="G88" s="60">
        <v>18.679490005471152</v>
      </c>
      <c r="H88" s="60">
        <v>18.307585900883652</v>
      </c>
    </row>
    <row r="89" spans="1:8">
      <c r="A89" s="56">
        <v>2013</v>
      </c>
      <c r="B89" s="60">
        <v>18.963863515378616</v>
      </c>
      <c r="C89" s="60">
        <v>17.204640776272676</v>
      </c>
      <c r="D89" s="60">
        <v>18.732493939432846</v>
      </c>
      <c r="E89" s="60">
        <v>18.935509567286164</v>
      </c>
      <c r="F89" s="60">
        <v>17.284323276806084</v>
      </c>
      <c r="G89" s="60">
        <v>18.477783351047819</v>
      </c>
      <c r="H89" s="60">
        <v>18.053021688698859</v>
      </c>
    </row>
    <row r="90" spans="1:8">
      <c r="A90" s="56">
        <v>2014</v>
      </c>
      <c r="B90" s="60">
        <v>18.739388686163899</v>
      </c>
      <c r="C90" s="60">
        <v>17.119486493123542</v>
      </c>
      <c r="D90" s="60">
        <v>18.522709886847629</v>
      </c>
      <c r="E90" s="60">
        <v>18.789304304817396</v>
      </c>
      <c r="F90" s="60">
        <v>17.077135365475051</v>
      </c>
      <c r="G90" s="60">
        <v>18.288140068757102</v>
      </c>
      <c r="H90" s="60">
        <v>17.814816397038047</v>
      </c>
    </row>
    <row r="91" spans="1:8">
      <c r="A91" s="56">
        <v>2015</v>
      </c>
      <c r="B91" s="60">
        <v>18.522798522349731</v>
      </c>
      <c r="C91" s="60">
        <v>17.034178751648415</v>
      </c>
      <c r="D91" s="60">
        <v>18.326178530438231</v>
      </c>
      <c r="E91" s="60">
        <v>18.65071078194099</v>
      </c>
      <c r="F91" s="60">
        <v>16.884127175713388</v>
      </c>
      <c r="G91" s="60">
        <v>18.110340332187498</v>
      </c>
      <c r="H91" s="60">
        <v>17.594040673739432</v>
      </c>
    </row>
    <row r="92" spans="1:8">
      <c r="A92" s="56">
        <v>2016</v>
      </c>
      <c r="B92" s="60">
        <v>18.313188379833978</v>
      </c>
      <c r="C92" s="60">
        <v>16.94518171268923</v>
      </c>
      <c r="D92" s="60">
        <v>18.142097899069075</v>
      </c>
      <c r="E92" s="60">
        <v>18.518830429654585</v>
      </c>
      <c r="F92" s="60">
        <v>16.703976810177789</v>
      </c>
      <c r="G92" s="60">
        <v>17.942613815728336</v>
      </c>
      <c r="H92" s="60">
        <v>17.389938262247817</v>
      </c>
    </row>
    <row r="93" spans="1:8">
      <c r="A93" s="56">
        <v>2017</v>
      </c>
      <c r="B93" s="60">
        <v>18.109828059426288</v>
      </c>
      <c r="C93" s="60">
        <v>16.849929384639168</v>
      </c>
      <c r="D93" s="60">
        <v>17.967872275696607</v>
      </c>
      <c r="E93" s="60">
        <v>18.392415583357263</v>
      </c>
      <c r="F93" s="60">
        <v>16.534710328622452</v>
      </c>
      <c r="G93" s="60">
        <v>17.782264709789413</v>
      </c>
      <c r="H93" s="60">
        <v>17.199519338988519</v>
      </c>
    </row>
    <row r="94" spans="1:8">
      <c r="A94" s="56">
        <v>2018</v>
      </c>
      <c r="B94" s="60">
        <v>17.911658032268779</v>
      </c>
      <c r="C94" s="60">
        <v>16.747548006223791</v>
      </c>
      <c r="D94" s="60">
        <v>17.799304676393785</v>
      </c>
      <c r="E94" s="60">
        <v>18.272205118347355</v>
      </c>
      <c r="F94" s="60">
        <v>16.375993861660383</v>
      </c>
      <c r="G94" s="60">
        <v>17.627611910172586</v>
      </c>
      <c r="H94" s="60">
        <v>17.020641542260083</v>
      </c>
    </row>
    <row r="95" spans="1:8">
      <c r="A95" s="56">
        <v>2019</v>
      </c>
      <c r="B95" s="60">
        <v>17.717197107891444</v>
      </c>
      <c r="C95" s="60">
        <v>16.637969708839105</v>
      </c>
      <c r="D95" s="60">
        <v>17.632911728571731</v>
      </c>
      <c r="E95" s="60">
        <v>18.157462534285742</v>
      </c>
      <c r="F95" s="60">
        <v>16.227043140687169</v>
      </c>
      <c r="G95" s="60">
        <v>17.477324238899904</v>
      </c>
      <c r="H95" s="60">
        <v>16.852428665984434</v>
      </c>
    </row>
    <row r="96" spans="1:8">
      <c r="A96" s="56">
        <v>2020</v>
      </c>
      <c r="B96" s="60">
        <v>17.525746778993277</v>
      </c>
      <c r="C96" s="60">
        <v>16.521466258838228</v>
      </c>
      <c r="D96" s="60">
        <v>17.467402313640576</v>
      </c>
      <c r="E96" s="60">
        <v>18.046947146292471</v>
      </c>
      <c r="F96" s="60">
        <v>16.085835408715724</v>
      </c>
      <c r="G96" s="60">
        <v>17.330675431066965</v>
      </c>
      <c r="H96" s="60">
        <v>16.69495920941522</v>
      </c>
    </row>
    <row r="97" spans="1:8">
      <c r="A97" s="56">
        <v>2021</v>
      </c>
      <c r="B97" s="60">
        <v>17.337256504781447</v>
      </c>
      <c r="C97" s="60">
        <v>16.395962928119634</v>
      </c>
      <c r="D97" s="60">
        <v>17.302598576927949</v>
      </c>
      <c r="E97" s="60">
        <v>17.938141162626405</v>
      </c>
      <c r="F97" s="60">
        <v>15.950762559073448</v>
      </c>
      <c r="G97" s="60">
        <v>17.186892135768741</v>
      </c>
      <c r="H97" s="60">
        <v>16.547592526355984</v>
      </c>
    </row>
    <row r="98" spans="1:8">
      <c r="A98" s="56">
        <v>2022</v>
      </c>
      <c r="B98" s="60">
        <v>17.152119897188417</v>
      </c>
      <c r="C98" s="60">
        <v>16.260588181732722</v>
      </c>
      <c r="D98" s="60">
        <v>17.137298420463299</v>
      </c>
      <c r="E98" s="60">
        <v>17.827819998232357</v>
      </c>
      <c r="F98" s="60">
        <v>15.820451625398773</v>
      </c>
      <c r="G98" s="60">
        <v>17.045011728044031</v>
      </c>
      <c r="H98" s="60">
        <v>16.40701984233149</v>
      </c>
    </row>
    <row r="99" spans="1:8">
      <c r="A99" s="56">
        <v>2023</v>
      </c>
      <c r="B99" s="60">
        <v>16.970050823895722</v>
      </c>
      <c r="C99" s="60">
        <v>16.118352032713847</v>
      </c>
      <c r="D99" s="60">
        <v>16.969753791327104</v>
      </c>
      <c r="E99" s="60">
        <v>17.714745188311063</v>
      </c>
      <c r="F99" s="60">
        <v>15.693230297123867</v>
      </c>
      <c r="G99" s="60">
        <v>16.902884772390216</v>
      </c>
      <c r="H99" s="60">
        <v>16.266036701213178</v>
      </c>
    </row>
    <row r="100" spans="1:8">
      <c r="A100" s="56">
        <v>2024</v>
      </c>
      <c r="B100" s="60">
        <v>16.789755088230407</v>
      </c>
      <c r="C100" s="60">
        <v>15.970592715495165</v>
      </c>
      <c r="D100" s="60">
        <v>16.798731560501977</v>
      </c>
      <c r="E100" s="60">
        <v>17.595660071935594</v>
      </c>
      <c r="F100" s="60">
        <v>15.566888559140304</v>
      </c>
      <c r="G100" s="60">
        <v>16.757422796377881</v>
      </c>
      <c r="H100" s="60">
        <v>16.120149949175797</v>
      </c>
    </row>
    <row r="101" spans="1:8">
      <c r="A101" s="56">
        <v>2025</v>
      </c>
      <c r="B101" s="60">
        <v>16.610119361174647</v>
      </c>
      <c r="C101" s="60">
        <v>15.81452787512616</v>
      </c>
      <c r="D101" s="60">
        <v>16.623771837692342</v>
      </c>
      <c r="E101" s="60">
        <v>17.464673155023572</v>
      </c>
      <c r="F101" s="60">
        <v>15.439870161118975</v>
      </c>
      <c r="G101" s="60">
        <v>16.605395598215843</v>
      </c>
      <c r="H101" s="60">
        <v>15.970843233410889</v>
      </c>
    </row>
    <row r="102" spans="1:8">
      <c r="A102" s="56">
        <v>2026</v>
      </c>
      <c r="B102" s="60">
        <v>16.432626738936612</v>
      </c>
      <c r="C102" s="60">
        <v>15.653174271371004</v>
      </c>
      <c r="D102" s="60">
        <v>16.446814476371355</v>
      </c>
      <c r="E102" s="60">
        <v>17.325788946736981</v>
      </c>
      <c r="F102" s="60">
        <v>15.312853547080596</v>
      </c>
      <c r="G102" s="60">
        <v>16.449589956865641</v>
      </c>
      <c r="H102" s="60">
        <v>15.822611828107554</v>
      </c>
    </row>
    <row r="103" spans="1:8">
      <c r="A103" s="56">
        <v>2027</v>
      </c>
      <c r="B103" s="60">
        <v>16.259779502679208</v>
      </c>
      <c r="C103" s="60">
        <v>15.492837179805031</v>
      </c>
      <c r="D103" s="60">
        <v>16.27033195579024</v>
      </c>
      <c r="E103" s="60">
        <v>17.187092142376748</v>
      </c>
      <c r="F103" s="60">
        <v>15.187001475524998</v>
      </c>
      <c r="G103" s="60">
        <v>16.295088291262154</v>
      </c>
      <c r="H103" s="60">
        <v>15.677547672148375</v>
      </c>
    </row>
    <row r="104" spans="1:8">
      <c r="A104" s="56">
        <v>2028</v>
      </c>
      <c r="B104" s="60">
        <v>16.091445667519828</v>
      </c>
      <c r="C104" s="60">
        <v>15.334246106459611</v>
      </c>
      <c r="D104" s="60">
        <v>16.094938074062256</v>
      </c>
      <c r="E104" s="60">
        <v>17.04746717313779</v>
      </c>
      <c r="F104" s="60">
        <v>15.061778591269652</v>
      </c>
      <c r="G104" s="60">
        <v>16.141500941609614</v>
      </c>
      <c r="H104" s="60">
        <v>15.530373845566354</v>
      </c>
    </row>
    <row r="105" spans="1:8">
      <c r="A105" s="56">
        <v>2029</v>
      </c>
      <c r="B105" s="60">
        <v>15.927281788891662</v>
      </c>
      <c r="C105" s="60">
        <v>15.177960373394928</v>
      </c>
      <c r="D105" s="60">
        <v>15.921633909387129</v>
      </c>
      <c r="E105" s="60">
        <v>16.905844362476948</v>
      </c>
      <c r="F105" s="60">
        <v>14.93636509162523</v>
      </c>
      <c r="G105" s="60">
        <v>15.988320217977323</v>
      </c>
      <c r="H105" s="60">
        <v>15.377871336724731</v>
      </c>
    </row>
    <row r="106" spans="1:8">
      <c r="A106" s="56">
        <v>2030</v>
      </c>
      <c r="B106" s="60">
        <v>15.767143494664806</v>
      </c>
      <c r="C106" s="60">
        <v>15.022356891879955</v>
      </c>
      <c r="D106" s="60">
        <v>15.751617867361931</v>
      </c>
      <c r="E106" s="60">
        <v>16.760235311885054</v>
      </c>
      <c r="F106" s="60">
        <v>14.810591146774463</v>
      </c>
      <c r="G106" s="60">
        <v>15.83518831468967</v>
      </c>
      <c r="H106" s="60">
        <v>15.221118433430249</v>
      </c>
    </row>
    <row r="107" spans="1:8">
      <c r="A107" s="56">
        <v>2031</v>
      </c>
      <c r="B107" s="60">
        <v>15.633751422844123</v>
      </c>
      <c r="C107" s="60"/>
      <c r="D107" s="60"/>
      <c r="E107" s="60"/>
      <c r="F107" s="60"/>
      <c r="G107" s="60"/>
      <c r="H107" s="60"/>
    </row>
    <row r="108" spans="1:8">
      <c r="A108" s="56">
        <v>2032</v>
      </c>
      <c r="B108" s="60">
        <v>15.503459241198625</v>
      </c>
      <c r="C108" s="60"/>
      <c r="D108" s="60"/>
      <c r="E108" s="60"/>
      <c r="F108" s="60"/>
      <c r="G108" s="60"/>
      <c r="H108" s="60"/>
    </row>
    <row r="109" spans="1:8">
      <c r="A109" s="56">
        <v>2033</v>
      </c>
      <c r="B109" s="60">
        <v>15.376920934341763</v>
      </c>
      <c r="C109" s="60"/>
      <c r="D109" s="60"/>
      <c r="E109" s="60"/>
      <c r="F109" s="60"/>
      <c r="G109" s="60"/>
      <c r="H109" s="60"/>
    </row>
    <row r="110" spans="1:8">
      <c r="A110" s="56">
        <v>2034</v>
      </c>
      <c r="B110" s="60">
        <v>15.254514905526248</v>
      </c>
      <c r="C110" s="60"/>
      <c r="D110" s="60"/>
      <c r="E110" s="60"/>
      <c r="F110" s="60"/>
      <c r="G110" s="60"/>
      <c r="H110" s="60"/>
    </row>
    <row r="111" spans="1:8">
      <c r="A111" s="56">
        <v>2035</v>
      </c>
      <c r="B111" s="60">
        <v>15.136821890627356</v>
      </c>
      <c r="C111" s="60"/>
      <c r="D111" s="60"/>
      <c r="E111" s="60"/>
      <c r="F111" s="60"/>
      <c r="G111" s="60"/>
      <c r="H111" s="60"/>
    </row>
    <row r="112" spans="1:8">
      <c r="A112" s="56">
        <v>2036</v>
      </c>
      <c r="B112" s="60">
        <v>15.023912106750981</v>
      </c>
      <c r="C112" s="60"/>
      <c r="D112" s="60"/>
      <c r="E112" s="60"/>
      <c r="F112" s="60"/>
      <c r="G112" s="60"/>
      <c r="H112" s="60"/>
    </row>
    <row r="113" spans="1:8">
      <c r="A113" s="56">
        <v>2037</v>
      </c>
      <c r="B113" s="60">
        <v>14.915281033296754</v>
      </c>
      <c r="C113" s="60"/>
      <c r="D113" s="60"/>
      <c r="E113" s="60"/>
      <c r="F113" s="60"/>
      <c r="G113" s="60"/>
      <c r="H113" s="60"/>
    </row>
    <row r="114" spans="1:8">
      <c r="A114" s="56">
        <v>2038</v>
      </c>
      <c r="B114" s="60">
        <v>14.810937687385609</v>
      </c>
      <c r="C114" s="60"/>
      <c r="D114" s="60"/>
      <c r="E114" s="60"/>
      <c r="F114" s="60"/>
      <c r="G114" s="60"/>
      <c r="H114" s="60"/>
    </row>
    <row r="115" spans="1:8">
      <c r="A115" s="56">
        <v>2039</v>
      </c>
      <c r="B115" s="60">
        <v>14.711022553810636</v>
      </c>
      <c r="C115" s="60"/>
      <c r="D115" s="60"/>
      <c r="E115" s="60"/>
      <c r="F115" s="60"/>
      <c r="G115" s="60"/>
      <c r="H115" s="60"/>
    </row>
    <row r="116" spans="1:8">
      <c r="A116" s="56">
        <v>2040</v>
      </c>
      <c r="B116" s="60">
        <v>14.616000656406856</v>
      </c>
      <c r="C116" s="60"/>
      <c r="D116" s="60"/>
      <c r="E116" s="60"/>
      <c r="F116" s="60"/>
      <c r="G116" s="60"/>
      <c r="H116" s="60"/>
    </row>
    <row r="117" spans="1:8">
      <c r="A117" s="56">
        <v>2041</v>
      </c>
      <c r="B117" s="60">
        <v>14.525343049370148</v>
      </c>
      <c r="C117" s="60"/>
      <c r="D117" s="60"/>
      <c r="E117" s="60"/>
      <c r="F117" s="60"/>
      <c r="G117" s="60"/>
      <c r="H117" s="60"/>
    </row>
    <row r="118" spans="1:8">
      <c r="A118" s="56">
        <v>2042</v>
      </c>
      <c r="B118" s="60">
        <v>14.437820559620278</v>
      </c>
      <c r="C118" s="60"/>
      <c r="D118" s="60"/>
      <c r="E118" s="60"/>
      <c r="F118" s="60"/>
      <c r="G118" s="60"/>
      <c r="H118" s="60"/>
    </row>
    <row r="119" spans="1:8">
      <c r="A119" s="56">
        <v>2043</v>
      </c>
      <c r="B119" s="60">
        <v>14.353310191902169</v>
      </c>
      <c r="C119" s="60"/>
      <c r="D119" s="60"/>
      <c r="E119" s="60"/>
      <c r="F119" s="60"/>
      <c r="G119" s="60"/>
      <c r="H119" s="60"/>
    </row>
    <row r="120" spans="1:8">
      <c r="A120" s="56">
        <v>2044</v>
      </c>
      <c r="B120" s="60">
        <v>14.27182710268448</v>
      </c>
      <c r="C120" s="60"/>
      <c r="D120" s="60"/>
      <c r="E120" s="60"/>
      <c r="F120" s="60"/>
      <c r="G120" s="60"/>
      <c r="H120" s="60"/>
    </row>
    <row r="121" spans="1:8">
      <c r="A121" s="56">
        <v>2045</v>
      </c>
      <c r="B121" s="60">
        <v>14.193781544756691</v>
      </c>
      <c r="C121" s="60"/>
      <c r="D121" s="60"/>
      <c r="E121" s="60"/>
      <c r="F121" s="60"/>
      <c r="G121" s="60"/>
      <c r="H121" s="60"/>
    </row>
    <row r="122" spans="1:8">
      <c r="A122" s="56">
        <v>2046</v>
      </c>
      <c r="B122" s="60">
        <v>14.118930993390821</v>
      </c>
      <c r="C122" s="60"/>
      <c r="D122" s="60"/>
      <c r="E122" s="60"/>
      <c r="F122" s="60"/>
      <c r="G122" s="60"/>
      <c r="H122" s="60"/>
    </row>
    <row r="123" spans="1:8">
      <c r="A123" s="56">
        <v>2047</v>
      </c>
      <c r="B123" s="60">
        <v>14.046395972371821</v>
      </c>
      <c r="C123" s="60"/>
      <c r="D123" s="60"/>
      <c r="E123" s="60"/>
      <c r="F123" s="60"/>
      <c r="G123" s="60"/>
      <c r="H123" s="60"/>
    </row>
    <row r="124" spans="1:8">
      <c r="A124" s="56">
        <v>2048</v>
      </c>
      <c r="B124" s="60">
        <v>13.976050028401644</v>
      </c>
      <c r="C124" s="60"/>
      <c r="D124" s="60"/>
      <c r="E124" s="60"/>
      <c r="F124" s="60"/>
      <c r="G124" s="60"/>
      <c r="H124" s="60"/>
    </row>
    <row r="125" spans="1:8">
      <c r="A125" s="56">
        <v>2049</v>
      </c>
      <c r="B125" s="60">
        <v>13.907871441334205</v>
      </c>
      <c r="C125" s="60"/>
      <c r="D125" s="60"/>
      <c r="E125" s="60"/>
      <c r="F125" s="60"/>
      <c r="G125" s="60"/>
      <c r="H125" s="60"/>
    </row>
    <row r="126" spans="1:8">
      <c r="A126" s="56">
        <v>2050</v>
      </c>
      <c r="B126" s="60">
        <v>13.84627689713755</v>
      </c>
      <c r="C126" s="60"/>
      <c r="D126" s="60"/>
      <c r="E126" s="60"/>
      <c r="F126" s="60"/>
      <c r="G126" s="60"/>
      <c r="H126" s="60"/>
    </row>
    <row r="127" spans="1:8">
      <c r="B127" s="60"/>
      <c r="C127" s="60"/>
      <c r="D127" s="60"/>
      <c r="E127" s="60"/>
      <c r="F127" s="60"/>
      <c r="G127" s="60"/>
      <c r="H127" s="60"/>
    </row>
    <row r="128" spans="1:8">
      <c r="A128" s="36" t="s">
        <v>509</v>
      </c>
      <c r="B128" s="60"/>
      <c r="C128" s="60"/>
      <c r="D128" s="60"/>
      <c r="E128" s="60"/>
      <c r="F128" s="60"/>
      <c r="G128" s="60"/>
      <c r="H128" s="60"/>
    </row>
    <row r="129" spans="1:8">
      <c r="A129" s="56">
        <v>1990</v>
      </c>
      <c r="B129" s="60">
        <v>5.61413724186525</v>
      </c>
      <c r="C129" s="60">
        <v>5.2569911402268339</v>
      </c>
      <c r="D129" s="60">
        <v>4.7436030435667345</v>
      </c>
      <c r="E129" s="60">
        <v>5.896179401993356</v>
      </c>
      <c r="F129" s="60">
        <v>4.2322182558909907</v>
      </c>
      <c r="G129" s="60">
        <v>5.0638523154265647</v>
      </c>
      <c r="H129" s="60">
        <v>5.1811930636905474</v>
      </c>
    </row>
    <row r="130" spans="1:8">
      <c r="A130" s="56">
        <v>1991</v>
      </c>
      <c r="B130" s="60">
        <v>5.5005395914729149</v>
      </c>
      <c r="C130" s="60">
        <v>5.0927830396227112</v>
      </c>
      <c r="D130" s="60">
        <v>4.5981423348301451</v>
      </c>
      <c r="E130" s="60">
        <v>5.6791770000024338</v>
      </c>
      <c r="F130" s="60">
        <v>4.1557455418988809</v>
      </c>
      <c r="G130" s="60">
        <v>4.9786770853600189</v>
      </c>
      <c r="H130" s="60">
        <v>5.0029097802952895</v>
      </c>
    </row>
    <row r="131" spans="1:8">
      <c r="A131" s="56">
        <v>1992</v>
      </c>
      <c r="B131" s="60">
        <v>5.4058806812208919</v>
      </c>
      <c r="C131" s="60">
        <v>4.9460659362919692</v>
      </c>
      <c r="D131" s="60">
        <v>4.481649746936978</v>
      </c>
      <c r="E131" s="60">
        <v>5.4957386217195081</v>
      </c>
      <c r="F131" s="60">
        <v>4.0989234887346946</v>
      </c>
      <c r="G131" s="60">
        <v>4.9011162510832085</v>
      </c>
      <c r="H131" s="60">
        <v>4.8641575316591394</v>
      </c>
    </row>
    <row r="132" spans="1:8">
      <c r="A132" s="56">
        <v>1993</v>
      </c>
      <c r="B132" s="60">
        <v>5.3268833066750449</v>
      </c>
      <c r="C132" s="60">
        <v>4.8222131478931782</v>
      </c>
      <c r="D132" s="60">
        <v>4.3952777305928317</v>
      </c>
      <c r="E132" s="60">
        <v>5.3467579390960491</v>
      </c>
      <c r="F132" s="60">
        <v>4.056249363945887</v>
      </c>
      <c r="G132" s="60">
        <v>4.8300427754908162</v>
      </c>
      <c r="H132" s="60">
        <v>4.7519748182817336</v>
      </c>
    </row>
    <row r="133" spans="1:8">
      <c r="A133" s="56">
        <v>1994</v>
      </c>
      <c r="B133" s="60">
        <v>5.261914152122448</v>
      </c>
      <c r="C133" s="60">
        <v>4.7196625397556504</v>
      </c>
      <c r="D133" s="60">
        <v>4.3272734517140687</v>
      </c>
      <c r="E133" s="60">
        <v>5.2352407357475732</v>
      </c>
      <c r="F133" s="60">
        <v>4.0224603229843305</v>
      </c>
      <c r="G133" s="60">
        <v>4.7720366238665859</v>
      </c>
      <c r="H133" s="60">
        <v>4.6692448356774019</v>
      </c>
    </row>
    <row r="134" spans="1:8">
      <c r="A134" s="56">
        <v>1995</v>
      </c>
      <c r="B134" s="60">
        <v>5.2086490622702408</v>
      </c>
      <c r="C134" s="60">
        <v>4.6314479848274193</v>
      </c>
      <c r="D134" s="60">
        <v>4.2866685109821709</v>
      </c>
      <c r="E134" s="60">
        <v>5.1496878465511751</v>
      </c>
      <c r="F134" s="60">
        <v>4.0067863691310412</v>
      </c>
      <c r="G134" s="60">
        <v>4.7219011438747653</v>
      </c>
      <c r="H134" s="60">
        <v>4.6139553593234464</v>
      </c>
    </row>
    <row r="135" spans="1:8">
      <c r="A135" s="56">
        <v>1996</v>
      </c>
      <c r="B135" s="60">
        <v>5.1674305230311308</v>
      </c>
      <c r="C135" s="60">
        <v>4.5587662737615577</v>
      </c>
      <c r="D135" s="60">
        <v>4.2632514165018272</v>
      </c>
      <c r="E135" s="60">
        <v>5.0960998546462006</v>
      </c>
      <c r="F135" s="60">
        <v>3.9987018548790578</v>
      </c>
      <c r="G135" s="60">
        <v>4.6844314211142315</v>
      </c>
      <c r="H135" s="60">
        <v>4.5751879053185291</v>
      </c>
    </row>
    <row r="136" spans="1:8">
      <c r="A136" s="56">
        <v>1997</v>
      </c>
      <c r="B136" s="60">
        <v>5.1393553334161002</v>
      </c>
      <c r="C136" s="60">
        <v>4.5542363416266909</v>
      </c>
      <c r="D136" s="60">
        <v>4.2560893532747466</v>
      </c>
      <c r="E136" s="60">
        <v>5.0648133159477933</v>
      </c>
      <c r="F136" s="60">
        <v>4.0006671794560127</v>
      </c>
      <c r="G136" s="60">
        <v>4.6591929496496123</v>
      </c>
      <c r="H136" s="60">
        <v>4.5512798945375463</v>
      </c>
    </row>
    <row r="137" spans="1:8">
      <c r="A137" s="56">
        <v>1998</v>
      </c>
      <c r="B137" s="60">
        <v>5.1223011437712858</v>
      </c>
      <c r="C137" s="60">
        <v>4.5094549033568567</v>
      </c>
      <c r="D137" s="60">
        <v>4.2623083926316347</v>
      </c>
      <c r="E137" s="60">
        <v>5.0562240399170806</v>
      </c>
      <c r="F137" s="60">
        <v>4.0144912574089586</v>
      </c>
      <c r="G137" s="60">
        <v>4.6406786845087282</v>
      </c>
      <c r="H137" s="60">
        <v>4.5438485124323291</v>
      </c>
    </row>
    <row r="138" spans="1:8">
      <c r="A138" s="56">
        <v>1999</v>
      </c>
      <c r="B138" s="60">
        <v>5.116107929520477</v>
      </c>
      <c r="C138" s="60">
        <v>4.4738824406087749</v>
      </c>
      <c r="D138" s="60">
        <v>4.2817157443627547</v>
      </c>
      <c r="E138" s="60">
        <v>5.0642330469648424</v>
      </c>
      <c r="F138" s="60">
        <v>4.0403477629256823</v>
      </c>
      <c r="G138" s="60">
        <v>4.6346983108575532</v>
      </c>
      <c r="H138" s="60">
        <v>4.5469399837627602</v>
      </c>
    </row>
    <row r="139" spans="1:8">
      <c r="A139" s="56">
        <v>2000</v>
      </c>
      <c r="B139" s="60">
        <v>5.1188745586276125</v>
      </c>
      <c r="C139" s="60">
        <v>4.4567467317582814</v>
      </c>
      <c r="D139" s="60">
        <v>4.30369678446759</v>
      </c>
      <c r="E139" s="60">
        <v>5.0854656087648724</v>
      </c>
      <c r="F139" s="60">
        <v>4.0660131577714882</v>
      </c>
      <c r="G139" s="60">
        <v>4.6432496896276012</v>
      </c>
      <c r="H139" s="60">
        <v>4.5562698429762127</v>
      </c>
    </row>
    <row r="140" spans="1:8">
      <c r="A140" s="56">
        <v>2001</v>
      </c>
      <c r="B140" s="60">
        <v>5.1278812329863914</v>
      </c>
      <c r="C140" s="60">
        <v>4.4527451046065876</v>
      </c>
      <c r="D140" s="60">
        <v>4.3415328191770488</v>
      </c>
      <c r="E140" s="60">
        <v>5.1153151782012456</v>
      </c>
      <c r="F140" s="60">
        <v>4.0994272523010231</v>
      </c>
      <c r="G140" s="60">
        <v>4.6607984030908369</v>
      </c>
      <c r="H140" s="60">
        <v>4.5757363253856944</v>
      </c>
    </row>
    <row r="141" spans="1:8">
      <c r="A141" s="56">
        <v>2002</v>
      </c>
      <c r="B141" s="60">
        <v>5.141670578947112</v>
      </c>
      <c r="C141" s="60">
        <v>4.462726503164089</v>
      </c>
      <c r="D141" s="60">
        <v>4.3855020035011227</v>
      </c>
      <c r="E141" s="60">
        <v>5.1597674565268035</v>
      </c>
      <c r="F141" s="60">
        <v>4.1420920086892057</v>
      </c>
      <c r="G141" s="60">
        <v>4.6849962563007699</v>
      </c>
      <c r="H141" s="60">
        <v>4.6051526457299286</v>
      </c>
    </row>
    <row r="142" spans="1:8">
      <c r="A142" s="56">
        <v>2003</v>
      </c>
      <c r="B142" s="60">
        <v>5.1633839076474972</v>
      </c>
      <c r="C142" s="60">
        <v>4.4839091531978879</v>
      </c>
      <c r="D142" s="60">
        <v>4.432262412225481</v>
      </c>
      <c r="E142" s="60">
        <v>5.2125224375397652</v>
      </c>
      <c r="F142" s="60">
        <v>4.1923149424869406</v>
      </c>
      <c r="G142" s="60">
        <v>4.7175140190860683</v>
      </c>
      <c r="H142" s="60">
        <v>4.6443064885209466</v>
      </c>
    </row>
    <row r="143" spans="1:8">
      <c r="A143" s="56">
        <v>2004</v>
      </c>
      <c r="B143" s="60">
        <v>5.1952416108155983</v>
      </c>
      <c r="C143" s="60">
        <v>4.5194270004666306</v>
      </c>
      <c r="D143" s="60">
        <v>4.4866928501518304</v>
      </c>
      <c r="E143" s="60">
        <v>5.2735979918387388</v>
      </c>
      <c r="F143" s="60">
        <v>4.2494122978179929</v>
      </c>
      <c r="G143" s="60">
        <v>4.757139570670593</v>
      </c>
      <c r="H143" s="60">
        <v>4.691545755143661</v>
      </c>
    </row>
    <row r="144" spans="1:8">
      <c r="A144" s="56">
        <v>2005</v>
      </c>
      <c r="B144" s="60">
        <v>5.2335763775481317</v>
      </c>
      <c r="C144" s="60">
        <v>4.5611008990364184</v>
      </c>
      <c r="D144" s="60">
        <v>4.5487606269792131</v>
      </c>
      <c r="E144" s="60">
        <v>5.3364987834482918</v>
      </c>
      <c r="F144" s="60">
        <v>4.3101397856961094</v>
      </c>
      <c r="G144" s="60">
        <v>4.8116185578095765</v>
      </c>
      <c r="H144" s="60">
        <v>4.747499677267573</v>
      </c>
    </row>
    <row r="145" spans="1:8">
      <c r="A145" s="56">
        <v>2006</v>
      </c>
      <c r="B145" s="60">
        <v>5.2736111608328722</v>
      </c>
      <c r="C145" s="60">
        <v>4.6157101402547154</v>
      </c>
      <c r="D145" s="60">
        <v>4.6119881218832512</v>
      </c>
      <c r="E145" s="60">
        <v>5.3999486521799192</v>
      </c>
      <c r="F145" s="60">
        <v>4.376438588325807</v>
      </c>
      <c r="G145" s="60">
        <v>4.8719984201900957</v>
      </c>
      <c r="H145" s="60">
        <v>4.8031786427113818</v>
      </c>
    </row>
    <row r="146" spans="1:8">
      <c r="A146" s="56">
        <v>2007</v>
      </c>
      <c r="B146" s="60">
        <v>5.3140347960550809</v>
      </c>
      <c r="C146" s="60">
        <v>4.6689721127378254</v>
      </c>
      <c r="D146" s="60">
        <v>4.6767684464712902</v>
      </c>
      <c r="E146" s="60">
        <v>5.4564667304794483</v>
      </c>
      <c r="F146" s="60">
        <v>4.448202288907618</v>
      </c>
      <c r="G146" s="60">
        <v>4.9349203034732376</v>
      </c>
      <c r="H146" s="60">
        <v>4.8578353083924686</v>
      </c>
    </row>
    <row r="147" spans="1:8">
      <c r="A147" s="56">
        <v>2008</v>
      </c>
      <c r="B147" s="60">
        <v>5.4222582293293433</v>
      </c>
      <c r="C147" s="60">
        <v>4.8162915456663837</v>
      </c>
      <c r="D147" s="60">
        <v>4.80342319719073</v>
      </c>
      <c r="E147" s="60">
        <v>5.9827767136225756</v>
      </c>
      <c r="F147" s="60">
        <v>4.5576062910469766</v>
      </c>
      <c r="G147" s="60">
        <v>5.0505434254036183</v>
      </c>
      <c r="H147" s="60">
        <v>4.9484837801241914</v>
      </c>
    </row>
    <row r="148" spans="1:8">
      <c r="A148" s="56">
        <v>2009</v>
      </c>
      <c r="B148" s="60">
        <v>5.5218703892971606</v>
      </c>
      <c r="C148" s="60">
        <v>4.9477341138944659</v>
      </c>
      <c r="D148" s="60">
        <v>4.9399300137100823</v>
      </c>
      <c r="E148" s="60">
        <v>6.4953790329268113</v>
      </c>
      <c r="F148" s="60">
        <v>4.6903047234502324</v>
      </c>
      <c r="G148" s="60">
        <v>5.1442414091280426</v>
      </c>
      <c r="H148" s="60">
        <v>5.0699076468954152</v>
      </c>
    </row>
    <row r="149" spans="1:8">
      <c r="A149" s="56">
        <v>2010</v>
      </c>
      <c r="B149" s="60">
        <v>5.6060468787069606</v>
      </c>
      <c r="C149" s="60">
        <v>5.0207086662248859</v>
      </c>
      <c r="D149" s="60">
        <v>5.1250667195486939</v>
      </c>
      <c r="E149" s="60">
        <v>7.3217020938660955</v>
      </c>
      <c r="F149" s="60">
        <v>4.8523560022365633</v>
      </c>
      <c r="G149" s="60">
        <v>5.2415962446756623</v>
      </c>
      <c r="H149" s="60">
        <v>5.2796917118238991</v>
      </c>
    </row>
    <row r="150" spans="1:8">
      <c r="A150" s="56">
        <v>2011</v>
      </c>
      <c r="B150" s="60">
        <v>5.6351991693834584</v>
      </c>
      <c r="C150" s="60">
        <v>5.0781603363777021</v>
      </c>
      <c r="D150" s="60">
        <v>5.185805192982758</v>
      </c>
      <c r="E150" s="60">
        <v>6.6960774882928762</v>
      </c>
      <c r="F150" s="60">
        <v>5.2488266789996771</v>
      </c>
      <c r="G150" s="60">
        <v>5.3025194149344932</v>
      </c>
      <c r="H150" s="60">
        <v>5.3362719656470974</v>
      </c>
    </row>
    <row r="151" spans="1:8">
      <c r="A151" s="56">
        <v>2012</v>
      </c>
      <c r="B151" s="60">
        <v>5.6762299516340349</v>
      </c>
      <c r="C151" s="60">
        <v>5.132452953043706</v>
      </c>
      <c r="D151" s="60">
        <v>5.2474580526545678</v>
      </c>
      <c r="E151" s="60">
        <v>6.733092670724127</v>
      </c>
      <c r="F151" s="60">
        <v>5.3098849929090921</v>
      </c>
      <c r="G151" s="60">
        <v>5.3597999970315824</v>
      </c>
      <c r="H151" s="60">
        <v>5.3931488673633794</v>
      </c>
    </row>
    <row r="152" spans="1:8">
      <c r="A152" s="56">
        <v>2013</v>
      </c>
      <c r="B152" s="60">
        <v>5.6841732672173197</v>
      </c>
      <c r="C152" s="60">
        <v>5.1545664987663891</v>
      </c>
      <c r="D152" s="60">
        <v>5.256204726913511</v>
      </c>
      <c r="E152" s="60">
        <v>6.5132613716737735</v>
      </c>
      <c r="F152" s="60">
        <v>5.2367320318354249</v>
      </c>
      <c r="G152" s="60">
        <v>5.3944266423395657</v>
      </c>
      <c r="H152" s="60">
        <v>5.3970496299539503</v>
      </c>
    </row>
    <row r="153" spans="1:8">
      <c r="A153" s="56">
        <v>2014</v>
      </c>
      <c r="B153" s="60">
        <v>5.6994548651769392</v>
      </c>
      <c r="C153" s="60">
        <v>5.1812665810763141</v>
      </c>
      <c r="D153" s="60">
        <v>5.2727757364677368</v>
      </c>
      <c r="E153" s="60">
        <v>6.3468087661739281</v>
      </c>
      <c r="F153" s="60">
        <v>5.1932856778536634</v>
      </c>
      <c r="G153" s="60">
        <v>5.4323918240841325</v>
      </c>
      <c r="H153" s="60">
        <v>5.4095095124301631</v>
      </c>
    </row>
    <row r="154" spans="1:8">
      <c r="A154" s="56">
        <v>2015</v>
      </c>
      <c r="B154" s="60">
        <v>5.7213779157736626</v>
      </c>
      <c r="C154" s="60">
        <v>5.2121748566054613</v>
      </c>
      <c r="D154" s="60">
        <v>5.297429573722173</v>
      </c>
      <c r="E154" s="60">
        <v>6.225389943707734</v>
      </c>
      <c r="F154" s="60">
        <v>5.1741615268051406</v>
      </c>
      <c r="G154" s="60">
        <v>5.4739101746672345</v>
      </c>
      <c r="H154" s="60">
        <v>5.4304302272037477</v>
      </c>
    </row>
    <row r="155" spans="1:8">
      <c r="A155" s="56">
        <v>2016</v>
      </c>
      <c r="B155" s="60">
        <v>5.7492764448986637</v>
      </c>
      <c r="C155" s="60">
        <v>5.2477047219684261</v>
      </c>
      <c r="D155" s="60">
        <v>5.3285504235437617</v>
      </c>
      <c r="E155" s="60">
        <v>6.1396883059958052</v>
      </c>
      <c r="F155" s="60">
        <v>5.1745126534138963</v>
      </c>
      <c r="G155" s="60">
        <v>5.5187753403559956</v>
      </c>
      <c r="H155" s="60">
        <v>5.4583842517364811</v>
      </c>
    </row>
    <row r="156" spans="1:8">
      <c r="A156" s="56">
        <v>2017</v>
      </c>
      <c r="B156" s="60">
        <v>5.7825615726325079</v>
      </c>
      <c r="C156" s="60">
        <v>5.2873330656559432</v>
      </c>
      <c r="D156" s="60">
        <v>5.3658071858031438</v>
      </c>
      <c r="E156" s="60">
        <v>6.0835249746658588</v>
      </c>
      <c r="F156" s="60">
        <v>5.1909441968343</v>
      </c>
      <c r="G156" s="60">
        <v>5.5667529180605362</v>
      </c>
      <c r="H156" s="60">
        <v>5.4935611355908582</v>
      </c>
    </row>
    <row r="157" spans="1:8">
      <c r="A157" s="56">
        <v>2018</v>
      </c>
      <c r="B157" s="60">
        <v>5.8403071602676295</v>
      </c>
      <c r="C157" s="60">
        <v>5.3561420300804858</v>
      </c>
      <c r="D157" s="60">
        <v>5.4408735427741348</v>
      </c>
      <c r="E157" s="60">
        <v>6.1511208105881003</v>
      </c>
      <c r="F157" s="60">
        <v>5.2701396433944723</v>
      </c>
      <c r="G157" s="60">
        <v>5.6361756499094184</v>
      </c>
      <c r="H157" s="60">
        <v>5.566539092790773</v>
      </c>
    </row>
    <row r="158" spans="1:8">
      <c r="A158" s="56">
        <v>2019</v>
      </c>
      <c r="B158" s="60">
        <v>5.9005344973850526</v>
      </c>
      <c r="C158" s="60">
        <v>5.4271200202595251</v>
      </c>
      <c r="D158" s="60">
        <v>5.5175731026467201</v>
      </c>
      <c r="E158" s="60">
        <v>6.2203472096281969</v>
      </c>
      <c r="F158" s="60">
        <v>5.3514815245849237</v>
      </c>
      <c r="G158" s="60">
        <v>5.7075799208304074</v>
      </c>
      <c r="H158" s="60">
        <v>5.6417749886616742</v>
      </c>
    </row>
    <row r="159" spans="1:8">
      <c r="A159" s="56">
        <v>2020</v>
      </c>
      <c r="B159" s="60">
        <v>5.9632638817814199</v>
      </c>
      <c r="C159" s="60">
        <v>5.5011422973105164</v>
      </c>
      <c r="D159" s="60">
        <v>5.596235647405762</v>
      </c>
      <c r="E159" s="60">
        <v>6.2919498763749315</v>
      </c>
      <c r="F159" s="60">
        <v>5.4346492442626673</v>
      </c>
      <c r="G159" s="60">
        <v>5.7808006989329259</v>
      </c>
      <c r="H159" s="60">
        <v>5.7198483593094052</v>
      </c>
    </row>
    <row r="160" spans="1:8">
      <c r="A160" s="56">
        <v>2021</v>
      </c>
      <c r="B160" s="60">
        <v>6.0283308849056407</v>
      </c>
      <c r="C160" s="60">
        <v>5.577412570253526</v>
      </c>
      <c r="D160" s="60">
        <v>5.6763759969992851</v>
      </c>
      <c r="E160" s="60">
        <v>6.3646976098866039</v>
      </c>
      <c r="F160" s="60">
        <v>5.5196248990418955</v>
      </c>
      <c r="G160" s="60">
        <v>5.8556396967936211</v>
      </c>
      <c r="H160" s="60">
        <v>5.7995270670454691</v>
      </c>
    </row>
    <row r="161" spans="1:8">
      <c r="A161" s="56">
        <v>2022</v>
      </c>
      <c r="B161" s="60">
        <v>6.0956532406302326</v>
      </c>
      <c r="C161" s="60">
        <v>5.6557151755294255</v>
      </c>
      <c r="D161" s="60">
        <v>5.7584562387174412</v>
      </c>
      <c r="E161" s="60">
        <v>6.4382109045684439</v>
      </c>
      <c r="F161" s="60">
        <v>5.6065630384483454</v>
      </c>
      <c r="G161" s="60">
        <v>5.9322153455283289</v>
      </c>
      <c r="H161" s="60">
        <v>5.8806633631145386</v>
      </c>
    </row>
    <row r="162" spans="1:8">
      <c r="A162" s="56">
        <v>2023</v>
      </c>
      <c r="B162" s="60">
        <v>6.1654317709924289</v>
      </c>
      <c r="C162" s="60">
        <v>5.7365544889667897</v>
      </c>
      <c r="D162" s="60">
        <v>5.8422895672036121</v>
      </c>
      <c r="E162" s="60">
        <v>6.5130619082447687</v>
      </c>
      <c r="F162" s="60">
        <v>5.6951866163236229</v>
      </c>
      <c r="G162" s="60">
        <v>6.0098716960706522</v>
      </c>
      <c r="H162" s="60">
        <v>5.96426617198866</v>
      </c>
    </row>
    <row r="163" spans="1:8">
      <c r="A163" s="56">
        <v>2024</v>
      </c>
      <c r="B163" s="60">
        <v>6.2377885014921661</v>
      </c>
      <c r="C163" s="60">
        <v>5.8199473928793264</v>
      </c>
      <c r="D163" s="60">
        <v>5.9279297547863923</v>
      </c>
      <c r="E163" s="60">
        <v>6.5895462050247566</v>
      </c>
      <c r="F163" s="60">
        <v>5.7862150771123861</v>
      </c>
      <c r="G163" s="60">
        <v>6.0898755798815163</v>
      </c>
      <c r="H163" s="60">
        <v>6.0498949149491263</v>
      </c>
    </row>
    <row r="164" spans="1:8">
      <c r="A164" s="56">
        <v>2025</v>
      </c>
      <c r="B164" s="60">
        <v>6.3127199879763465</v>
      </c>
      <c r="C164" s="60">
        <v>5.9061953208040254</v>
      </c>
      <c r="D164" s="60">
        <v>6.0154535957143889</v>
      </c>
      <c r="E164" s="60">
        <v>6.6670339887429648</v>
      </c>
      <c r="F164" s="60">
        <v>5.8793173258148705</v>
      </c>
      <c r="G164" s="60">
        <v>6.1713785752967034</v>
      </c>
      <c r="H164" s="60">
        <v>6.1381564384230183</v>
      </c>
    </row>
    <row r="165" spans="1:8">
      <c r="A165" s="56">
        <v>2026</v>
      </c>
      <c r="B165" s="60">
        <v>6.3904440168979502</v>
      </c>
      <c r="C165" s="60">
        <v>5.9953734761368542</v>
      </c>
      <c r="D165" s="60">
        <v>6.1055342829095123</v>
      </c>
      <c r="E165" s="60">
        <v>6.7469255805715749</v>
      </c>
      <c r="F165" s="60">
        <v>5.9746924366767864</v>
      </c>
      <c r="G165" s="60">
        <v>6.2550918227486942</v>
      </c>
      <c r="H165" s="60">
        <v>6.2288286356872566</v>
      </c>
    </row>
    <row r="166" spans="1:8">
      <c r="A166" s="56">
        <v>2027</v>
      </c>
      <c r="B166" s="60">
        <v>6.470931615867193</v>
      </c>
      <c r="C166" s="60">
        <v>6.0872497313791714</v>
      </c>
      <c r="D166" s="60">
        <v>6.1978979954328413</v>
      </c>
      <c r="E166" s="60">
        <v>6.8285195264292176</v>
      </c>
      <c r="F166" s="60">
        <v>6.072686735864397</v>
      </c>
      <c r="G166" s="60">
        <v>6.3407394662254379</v>
      </c>
      <c r="H166" s="60">
        <v>6.3221446256554481</v>
      </c>
    </row>
    <row r="167" spans="1:8">
      <c r="A167" s="56">
        <v>2028</v>
      </c>
      <c r="B167" s="60">
        <v>6.5542725014524992</v>
      </c>
      <c r="C167" s="60">
        <v>6.1825531780479652</v>
      </c>
      <c r="D167" s="60">
        <v>6.2922795643133158</v>
      </c>
      <c r="E167" s="60">
        <v>6.9123072217364179</v>
      </c>
      <c r="F167" s="60">
        <v>6.172962514330794</v>
      </c>
      <c r="G167" s="60">
        <v>6.428905792197078</v>
      </c>
      <c r="H167" s="60">
        <v>6.4186056223862131</v>
      </c>
    </row>
    <row r="168" spans="1:8">
      <c r="A168" s="56">
        <v>2029</v>
      </c>
      <c r="B168" s="60">
        <v>6.640389310686416</v>
      </c>
      <c r="C168" s="60">
        <v>6.2805434499543953</v>
      </c>
      <c r="D168" s="60">
        <v>6.389019357371617</v>
      </c>
      <c r="E168" s="60">
        <v>6.9983278089106244</v>
      </c>
      <c r="F168" s="60">
        <v>6.2757104042854772</v>
      </c>
      <c r="G168" s="60">
        <v>6.5193151210039675</v>
      </c>
      <c r="H168" s="60">
        <v>6.5175348476565826</v>
      </c>
    </row>
    <row r="169" spans="1:8">
      <c r="A169" s="56">
        <v>2030</v>
      </c>
      <c r="B169" s="60">
        <v>6.7294589100172226</v>
      </c>
      <c r="C169" s="60">
        <v>6.3817389841747332</v>
      </c>
      <c r="D169" s="60">
        <v>6.4882691023377808</v>
      </c>
      <c r="E169" s="60">
        <v>7.0869577022263996</v>
      </c>
      <c r="F169" s="60">
        <v>6.3811860254610977</v>
      </c>
      <c r="G169" s="60">
        <v>6.6118674822258647</v>
      </c>
      <c r="H169" s="60">
        <v>6.6198664844787851</v>
      </c>
    </row>
    <row r="170" spans="1:8">
      <c r="A170" s="56">
        <v>2031</v>
      </c>
      <c r="B170" s="60">
        <v>6.8214089220158076</v>
      </c>
      <c r="C170" s="60"/>
      <c r="D170" s="60"/>
      <c r="E170" s="60"/>
      <c r="F170" s="60"/>
      <c r="G170" s="60"/>
      <c r="H170" s="60"/>
    </row>
    <row r="171" spans="1:8">
      <c r="A171" s="56">
        <v>2032</v>
      </c>
      <c r="B171" s="60">
        <v>6.9158237416699642</v>
      </c>
      <c r="C171" s="60"/>
      <c r="D171" s="60"/>
      <c r="E171" s="60"/>
      <c r="F171" s="60"/>
      <c r="G171" s="60"/>
      <c r="H171" s="60"/>
    </row>
    <row r="172" spans="1:8">
      <c r="A172" s="56">
        <v>2033</v>
      </c>
      <c r="B172" s="60">
        <v>7.0126996488994866</v>
      </c>
      <c r="C172" s="60"/>
      <c r="D172" s="60"/>
      <c r="E172" s="60"/>
      <c r="F172" s="60"/>
      <c r="G172" s="60"/>
      <c r="H172" s="60"/>
    </row>
    <row r="173" spans="1:8">
      <c r="A173" s="56">
        <v>2034</v>
      </c>
      <c r="B173" s="60">
        <v>7.1119317679989367</v>
      </c>
      <c r="C173" s="60"/>
      <c r="D173" s="60"/>
      <c r="E173" s="60"/>
      <c r="F173" s="60"/>
      <c r="G173" s="60"/>
      <c r="H173" s="60"/>
    </row>
    <row r="174" spans="1:8">
      <c r="A174" s="56">
        <v>2035</v>
      </c>
      <c r="B174" s="60">
        <v>7.2133833239127974</v>
      </c>
      <c r="C174" s="60"/>
      <c r="D174" s="60"/>
      <c r="E174" s="60"/>
      <c r="F174" s="60"/>
      <c r="G174" s="60"/>
      <c r="H174" s="60"/>
    </row>
    <row r="175" spans="1:8">
      <c r="A175" s="56">
        <v>2036</v>
      </c>
      <c r="B175" s="60">
        <v>7.3168316781755118</v>
      </c>
      <c r="C175" s="60"/>
      <c r="D175" s="60"/>
      <c r="E175" s="60"/>
      <c r="F175" s="60"/>
      <c r="G175" s="60"/>
      <c r="H175" s="60"/>
    </row>
    <row r="176" spans="1:8">
      <c r="A176" s="56">
        <v>2037</v>
      </c>
      <c r="B176" s="60">
        <v>7.4220779781997228</v>
      </c>
      <c r="C176" s="60"/>
      <c r="D176" s="60"/>
      <c r="E176" s="60"/>
      <c r="F176" s="60"/>
      <c r="G176" s="60"/>
      <c r="H176" s="60"/>
    </row>
    <row r="177" spans="1:8">
      <c r="A177" s="56">
        <v>2038</v>
      </c>
      <c r="B177" s="60">
        <v>7.5289228469393663</v>
      </c>
      <c r="C177" s="60"/>
      <c r="D177" s="60"/>
      <c r="E177" s="60"/>
      <c r="F177" s="60"/>
      <c r="G177" s="60"/>
      <c r="H177" s="60"/>
    </row>
    <row r="178" spans="1:8">
      <c r="A178" s="56">
        <v>2039</v>
      </c>
      <c r="B178" s="60">
        <v>7.6370953638339314</v>
      </c>
      <c r="C178" s="60"/>
      <c r="D178" s="60"/>
      <c r="E178" s="60"/>
      <c r="F178" s="60"/>
      <c r="G178" s="60"/>
      <c r="H178" s="60"/>
    </row>
    <row r="179" spans="1:8">
      <c r="A179" s="56">
        <v>2040</v>
      </c>
      <c r="B179" s="60">
        <v>7.7464040718077687</v>
      </c>
      <c r="C179" s="60"/>
      <c r="D179" s="60"/>
      <c r="E179" s="60"/>
      <c r="F179" s="60"/>
      <c r="G179" s="60"/>
      <c r="H179" s="60"/>
    </row>
    <row r="180" spans="1:8">
      <c r="A180" s="56">
        <v>2041</v>
      </c>
      <c r="B180" s="60">
        <v>7.8565052760591305</v>
      </c>
      <c r="C180" s="60"/>
      <c r="D180" s="60"/>
      <c r="E180" s="60"/>
      <c r="F180" s="60"/>
      <c r="G180" s="60"/>
      <c r="H180" s="60"/>
    </row>
    <row r="181" spans="1:8">
      <c r="A181" s="56">
        <v>2042</v>
      </c>
      <c r="B181" s="60">
        <v>7.9670983259275427</v>
      </c>
      <c r="C181" s="60"/>
      <c r="D181" s="60"/>
      <c r="E181" s="60"/>
      <c r="F181" s="60"/>
      <c r="G181" s="60"/>
      <c r="H181" s="60"/>
    </row>
    <row r="182" spans="1:8">
      <c r="A182" s="56">
        <v>2043</v>
      </c>
      <c r="B182" s="60">
        <v>8.0779201855287024</v>
      </c>
      <c r="C182" s="60"/>
      <c r="D182" s="60"/>
      <c r="E182" s="60"/>
      <c r="F182" s="60"/>
      <c r="G182" s="60"/>
      <c r="H182" s="60"/>
    </row>
    <row r="183" spans="1:8">
      <c r="A183" s="56">
        <v>2044</v>
      </c>
      <c r="B183" s="60">
        <v>8.1886482659825717</v>
      </c>
      <c r="C183" s="60"/>
      <c r="D183" s="60"/>
      <c r="E183" s="60"/>
      <c r="F183" s="60"/>
      <c r="G183" s="60"/>
      <c r="H183" s="60"/>
    </row>
    <row r="184" spans="1:8">
      <c r="A184" s="56">
        <v>2045</v>
      </c>
      <c r="B184" s="60">
        <v>8.2989925400176094</v>
      </c>
      <c r="C184" s="60"/>
      <c r="D184" s="60"/>
      <c r="E184" s="60"/>
      <c r="F184" s="60"/>
      <c r="G184" s="60"/>
      <c r="H184" s="60"/>
    </row>
    <row r="185" spans="1:8">
      <c r="A185" s="56">
        <v>2046</v>
      </c>
      <c r="B185" s="60">
        <v>8.4086661577156185</v>
      </c>
      <c r="C185" s="60"/>
      <c r="D185" s="60"/>
      <c r="E185" s="60"/>
      <c r="F185" s="60"/>
      <c r="G185" s="60"/>
      <c r="H185" s="60"/>
    </row>
    <row r="186" spans="1:8">
      <c r="A186" s="56">
        <v>2047</v>
      </c>
      <c r="B186" s="60">
        <v>8.5173559653907276</v>
      </c>
      <c r="C186" s="60"/>
      <c r="D186" s="60"/>
      <c r="E186" s="60"/>
      <c r="F186" s="60"/>
      <c r="G186" s="60"/>
      <c r="H186" s="60"/>
    </row>
    <row r="187" spans="1:8">
      <c r="A187" s="56">
        <v>2048</v>
      </c>
      <c r="B187" s="60">
        <v>8.6247354351329175</v>
      </c>
      <c r="C187" s="60"/>
      <c r="D187" s="60"/>
      <c r="E187" s="60"/>
      <c r="F187" s="60"/>
      <c r="G187" s="60"/>
      <c r="H187" s="60"/>
    </row>
    <row r="188" spans="1:8">
      <c r="A188" s="56">
        <v>2049</v>
      </c>
      <c r="B188" s="60">
        <v>8.7305653256225266</v>
      </c>
      <c r="C188" s="60"/>
      <c r="D188" s="60"/>
      <c r="E188" s="60"/>
      <c r="F188" s="60"/>
      <c r="G188" s="60"/>
      <c r="H188" s="60"/>
    </row>
    <row r="189" spans="1:8">
      <c r="A189" s="56">
        <v>2050</v>
      </c>
      <c r="B189" s="60">
        <v>8.8371781075124751</v>
      </c>
      <c r="C189" s="60"/>
      <c r="D189" s="60"/>
      <c r="E189" s="60"/>
      <c r="F189" s="60"/>
      <c r="G189" s="60"/>
      <c r="H189" s="60"/>
    </row>
    <row r="190" spans="1:8">
      <c r="B190" s="60"/>
      <c r="C190" s="60"/>
      <c r="D190" s="60"/>
      <c r="E190" s="60"/>
      <c r="F190" s="60"/>
      <c r="G190" s="60"/>
      <c r="H190" s="60"/>
    </row>
    <row r="191" spans="1:8">
      <c r="A191" s="36" t="s">
        <v>510</v>
      </c>
      <c r="B191" s="60"/>
      <c r="C191" s="60"/>
      <c r="D191" s="60"/>
      <c r="E191" s="60"/>
      <c r="F191" s="60"/>
      <c r="G191" s="60"/>
      <c r="H191" s="60"/>
    </row>
    <row r="192" spans="1:8">
      <c r="A192" s="56">
        <v>1990</v>
      </c>
      <c r="B192" s="60">
        <f>B66-B129</f>
        <v>22.296346538115433</v>
      </c>
      <c r="C192" s="60">
        <f t="shared" ref="C192:H192" si="9">C66-C129</f>
        <v>20.889440420189896</v>
      </c>
      <c r="D192" s="60">
        <f t="shared" ref="D192:D232" si="10">D66-D129</f>
        <v>23.375374560602012</v>
      </c>
      <c r="E192" s="60">
        <f t="shared" si="9"/>
        <v>19.465946843853821</v>
      </c>
      <c r="F192" s="60">
        <f t="shared" si="9"/>
        <v>20.419464248632931</v>
      </c>
      <c r="G192" s="60">
        <f t="shared" si="9"/>
        <v>21.829658292192669</v>
      </c>
      <c r="H192" s="60">
        <f t="shared" si="9"/>
        <v>20.682605430376803</v>
      </c>
    </row>
    <row r="193" spans="1:8">
      <c r="A193" s="56">
        <v>1991</v>
      </c>
      <c r="B193" s="60">
        <f t="shared" ref="B193:H208" si="11">B67-B130</f>
        <v>22.043509613646098</v>
      </c>
      <c r="C193" s="60">
        <f t="shared" si="11"/>
        <v>20.644825191653958</v>
      </c>
      <c r="D193" s="60">
        <f t="shared" si="10"/>
        <v>23.245293660321046</v>
      </c>
      <c r="E193" s="60">
        <f t="shared" si="11"/>
        <v>19.346357189851876</v>
      </c>
      <c r="F193" s="60">
        <f t="shared" si="11"/>
        <v>20.084088252461843</v>
      </c>
      <c r="G193" s="60">
        <f t="shared" si="11"/>
        <v>21.574267369893413</v>
      </c>
      <c r="H193" s="60">
        <f t="shared" si="11"/>
        <v>20.472770845348762</v>
      </c>
    </row>
    <row r="194" spans="1:8">
      <c r="A194" s="56">
        <v>1992</v>
      </c>
      <c r="B194" s="60">
        <f t="shared" si="11"/>
        <v>21.741171630659434</v>
      </c>
      <c r="C194" s="60">
        <f t="shared" si="11"/>
        <v>20.386696264285355</v>
      </c>
      <c r="D194" s="60">
        <f t="shared" si="10"/>
        <v>23.049857572450133</v>
      </c>
      <c r="E194" s="60">
        <f t="shared" si="11"/>
        <v>19.177590074997404</v>
      </c>
      <c r="F194" s="60">
        <f t="shared" si="11"/>
        <v>19.744919039675707</v>
      </c>
      <c r="G194" s="60">
        <f t="shared" si="11"/>
        <v>21.277427351108667</v>
      </c>
      <c r="H194" s="60">
        <f t="shared" si="11"/>
        <v>20.167918511535465</v>
      </c>
    </row>
    <row r="195" spans="1:8">
      <c r="A195" s="56">
        <v>1993</v>
      </c>
      <c r="B195" s="60">
        <f t="shared" si="11"/>
        <v>21.427543285580221</v>
      </c>
      <c r="C195" s="60">
        <f t="shared" si="11"/>
        <v>20.187008765498256</v>
      </c>
      <c r="D195" s="60">
        <f t="shared" si="10"/>
        <v>22.769095747692656</v>
      </c>
      <c r="E195" s="60">
        <f t="shared" si="11"/>
        <v>19.037622346493492</v>
      </c>
      <c r="F195" s="60">
        <f t="shared" si="11"/>
        <v>19.407080141223581</v>
      </c>
      <c r="G195" s="60">
        <f t="shared" si="11"/>
        <v>20.900665357387439</v>
      </c>
      <c r="H195" s="60">
        <f t="shared" si="11"/>
        <v>19.800450375597588</v>
      </c>
    </row>
    <row r="196" spans="1:8">
      <c r="A196" s="56">
        <v>1994</v>
      </c>
      <c r="B196" s="60">
        <f t="shared" si="11"/>
        <v>21.082882973887571</v>
      </c>
      <c r="C196" s="60">
        <f t="shared" si="11"/>
        <v>19.957263586885226</v>
      </c>
      <c r="D196" s="60">
        <f t="shared" si="10"/>
        <v>22.396651598427169</v>
      </c>
      <c r="E196" s="60">
        <f t="shared" si="11"/>
        <v>18.808564633891518</v>
      </c>
      <c r="F196" s="60">
        <f t="shared" si="11"/>
        <v>19.156047539975312</v>
      </c>
      <c r="G196" s="60">
        <f t="shared" si="11"/>
        <v>20.510054817594821</v>
      </c>
      <c r="H196" s="60">
        <f t="shared" si="11"/>
        <v>19.478155216103431</v>
      </c>
    </row>
    <row r="197" spans="1:8">
      <c r="A197" s="56">
        <v>1995</v>
      </c>
      <c r="B197" s="60">
        <f t="shared" si="11"/>
        <v>20.666049912236527</v>
      </c>
      <c r="C197" s="60">
        <f t="shared" si="11"/>
        <v>19.630763798954902</v>
      </c>
      <c r="D197" s="60">
        <f t="shared" si="10"/>
        <v>21.960246507327515</v>
      </c>
      <c r="E197" s="60">
        <f t="shared" si="11"/>
        <v>18.476545731862284</v>
      </c>
      <c r="F197" s="60">
        <f t="shared" si="11"/>
        <v>18.866863442417479</v>
      </c>
      <c r="G197" s="60">
        <f t="shared" si="11"/>
        <v>20.15680839603403</v>
      </c>
      <c r="H197" s="60">
        <f t="shared" si="11"/>
        <v>19.226011183314732</v>
      </c>
    </row>
    <row r="198" spans="1:8">
      <c r="A198" s="56">
        <v>1996</v>
      </c>
      <c r="B198" s="60">
        <f t="shared" si="11"/>
        <v>20.187644409488421</v>
      </c>
      <c r="C198" s="60">
        <f t="shared" si="11"/>
        <v>19.122990478742395</v>
      </c>
      <c r="D198" s="60">
        <f t="shared" si="10"/>
        <v>21.49774812530034</v>
      </c>
      <c r="E198" s="60">
        <f t="shared" si="11"/>
        <v>18.131088642572756</v>
      </c>
      <c r="F198" s="60">
        <f t="shared" si="11"/>
        <v>18.503754003137274</v>
      </c>
      <c r="G198" s="60">
        <f t="shared" si="11"/>
        <v>19.738563573279379</v>
      </c>
      <c r="H198" s="60">
        <f t="shared" si="11"/>
        <v>18.903407839295841</v>
      </c>
    </row>
    <row r="199" spans="1:8">
      <c r="A199" s="56">
        <v>1997</v>
      </c>
      <c r="B199" s="60">
        <f t="shared" si="11"/>
        <v>19.706247658804308</v>
      </c>
      <c r="C199" s="60">
        <f t="shared" si="11"/>
        <v>18.413353312313781</v>
      </c>
      <c r="D199" s="60">
        <f t="shared" si="10"/>
        <v>21.009828368188632</v>
      </c>
      <c r="E199" s="60">
        <f t="shared" si="11"/>
        <v>17.791241886105738</v>
      </c>
      <c r="F199" s="60">
        <f t="shared" si="11"/>
        <v>18.171537406894064</v>
      </c>
      <c r="G199" s="60">
        <f t="shared" si="11"/>
        <v>19.286633402145839</v>
      </c>
      <c r="H199" s="60">
        <f t="shared" si="11"/>
        <v>18.534307413264166</v>
      </c>
    </row>
    <row r="200" spans="1:8">
      <c r="A200" s="56">
        <v>1998</v>
      </c>
      <c r="B200" s="60">
        <f t="shared" si="11"/>
        <v>19.213492953028258</v>
      </c>
      <c r="C200" s="60">
        <f t="shared" si="11"/>
        <v>17.693966871191339</v>
      </c>
      <c r="D200" s="60">
        <f t="shared" si="10"/>
        <v>20.476701338681842</v>
      </c>
      <c r="E200" s="60">
        <f t="shared" si="11"/>
        <v>17.51636657502268</v>
      </c>
      <c r="F200" s="60">
        <f t="shared" si="11"/>
        <v>17.841132589856485</v>
      </c>
      <c r="G200" s="60">
        <f t="shared" si="11"/>
        <v>18.848616123839776</v>
      </c>
      <c r="H200" s="60">
        <f t="shared" si="11"/>
        <v>18.168656877305608</v>
      </c>
    </row>
    <row r="201" spans="1:8">
      <c r="A201" s="56">
        <v>1999</v>
      </c>
      <c r="B201" s="60">
        <f t="shared" si="11"/>
        <v>18.754726329742805</v>
      </c>
      <c r="C201" s="60">
        <f t="shared" si="11"/>
        <v>16.997675379269566</v>
      </c>
      <c r="D201" s="60">
        <f t="shared" si="10"/>
        <v>19.944530098580124</v>
      </c>
      <c r="E201" s="60">
        <f t="shared" si="11"/>
        <v>17.311252006321837</v>
      </c>
      <c r="F201" s="60">
        <f t="shared" si="11"/>
        <v>17.524853658624664</v>
      </c>
      <c r="G201" s="60">
        <f t="shared" si="11"/>
        <v>18.422681104907092</v>
      </c>
      <c r="H201" s="60">
        <f t="shared" si="11"/>
        <v>17.855468051619184</v>
      </c>
    </row>
    <row r="202" spans="1:8">
      <c r="A202" s="56">
        <v>2000</v>
      </c>
      <c r="B202" s="60">
        <f t="shared" si="11"/>
        <v>18.304050303931845</v>
      </c>
      <c r="C202" s="60">
        <f t="shared" si="11"/>
        <v>16.359052835430589</v>
      </c>
      <c r="D202" s="60">
        <f t="shared" si="10"/>
        <v>19.407575375267989</v>
      </c>
      <c r="E202" s="60">
        <f t="shared" si="11"/>
        <v>17.125920412379557</v>
      </c>
      <c r="F202" s="60">
        <f t="shared" si="11"/>
        <v>17.189861118600447</v>
      </c>
      <c r="G202" s="60">
        <f t="shared" si="11"/>
        <v>18.02627171897182</v>
      </c>
      <c r="H202" s="60">
        <f t="shared" si="11"/>
        <v>17.572187224527532</v>
      </c>
    </row>
    <row r="203" spans="1:8">
      <c r="A203" s="56">
        <v>2001</v>
      </c>
      <c r="B203" s="60">
        <f t="shared" si="11"/>
        <v>17.860262541103289</v>
      </c>
      <c r="C203" s="60">
        <f t="shared" si="11"/>
        <v>15.7903270497319</v>
      </c>
      <c r="D203" s="60">
        <f t="shared" si="10"/>
        <v>18.862488811223869</v>
      </c>
      <c r="E203" s="60">
        <f t="shared" si="11"/>
        <v>16.868239714919994</v>
      </c>
      <c r="F203" s="60">
        <f t="shared" si="11"/>
        <v>16.830051076459732</v>
      </c>
      <c r="G203" s="60">
        <f t="shared" si="11"/>
        <v>17.620667135235241</v>
      </c>
      <c r="H203" s="60">
        <f t="shared" si="11"/>
        <v>17.235273492286115</v>
      </c>
    </row>
    <row r="204" spans="1:8">
      <c r="A204" s="56">
        <v>2002</v>
      </c>
      <c r="B204" s="60">
        <f t="shared" si="11"/>
        <v>17.437853918271671</v>
      </c>
      <c r="C204" s="60">
        <f t="shared" si="11"/>
        <v>15.333546443138161</v>
      </c>
      <c r="D204" s="60">
        <f t="shared" si="10"/>
        <v>18.330144796376427</v>
      </c>
      <c r="E204" s="60">
        <f t="shared" si="11"/>
        <v>16.630886787571768</v>
      </c>
      <c r="F204" s="60">
        <f t="shared" si="11"/>
        <v>16.472839408092931</v>
      </c>
      <c r="G204" s="60">
        <f t="shared" si="11"/>
        <v>17.220595107025137</v>
      </c>
      <c r="H204" s="60">
        <f t="shared" si="11"/>
        <v>16.940750997823152</v>
      </c>
    </row>
    <row r="205" spans="1:8">
      <c r="A205" s="56">
        <v>2003</v>
      </c>
      <c r="B205" s="60">
        <f t="shared" si="11"/>
        <v>17.029639574395663</v>
      </c>
      <c r="C205" s="60">
        <f t="shared" si="11"/>
        <v>14.979145697687905</v>
      </c>
      <c r="D205" s="60">
        <f t="shared" si="10"/>
        <v>17.810649450833335</v>
      </c>
      <c r="E205" s="60">
        <f t="shared" si="11"/>
        <v>16.4064933497691</v>
      </c>
      <c r="F205" s="60">
        <f t="shared" si="11"/>
        <v>16.105665952517874</v>
      </c>
      <c r="G205" s="60">
        <f t="shared" si="11"/>
        <v>16.831179622656816</v>
      </c>
      <c r="H205" s="60">
        <f t="shared" si="11"/>
        <v>16.649705701141386</v>
      </c>
    </row>
    <row r="206" spans="1:8">
      <c r="A206" s="56">
        <v>2004</v>
      </c>
      <c r="B206" s="60">
        <f t="shared" si="11"/>
        <v>16.651126704881548</v>
      </c>
      <c r="C206" s="60">
        <f t="shared" si="11"/>
        <v>14.697800653282435</v>
      </c>
      <c r="D206" s="60">
        <f t="shared" si="10"/>
        <v>17.319371596356063</v>
      </c>
      <c r="E206" s="60">
        <f t="shared" si="11"/>
        <v>16.205401593418799</v>
      </c>
      <c r="F206" s="60">
        <f t="shared" si="11"/>
        <v>15.730581619505553</v>
      </c>
      <c r="G206" s="60">
        <f t="shared" si="11"/>
        <v>16.434974242999438</v>
      </c>
      <c r="H206" s="60">
        <f t="shared" si="11"/>
        <v>16.456473506000744</v>
      </c>
    </row>
    <row r="207" spans="1:8">
      <c r="A207" s="56">
        <v>2005</v>
      </c>
      <c r="B207" s="60">
        <f t="shared" si="11"/>
        <v>16.250915262012786</v>
      </c>
      <c r="C207" s="60">
        <f t="shared" si="11"/>
        <v>14.451325483044105</v>
      </c>
      <c r="D207" s="60">
        <f t="shared" si="10"/>
        <v>16.858626683949637</v>
      </c>
      <c r="E207" s="60">
        <f t="shared" si="11"/>
        <v>15.992678367701647</v>
      </c>
      <c r="F207" s="60">
        <f t="shared" si="11"/>
        <v>15.308212519333857</v>
      </c>
      <c r="G207" s="60">
        <f t="shared" si="11"/>
        <v>16.027002945652335</v>
      </c>
      <c r="H207" s="60">
        <f t="shared" si="11"/>
        <v>16.307011048992571</v>
      </c>
    </row>
    <row r="208" spans="1:8">
      <c r="A208" s="56">
        <v>2006</v>
      </c>
      <c r="B208" s="60">
        <f t="shared" si="11"/>
        <v>15.85166123050109</v>
      </c>
      <c r="C208" s="60">
        <f t="shared" si="11"/>
        <v>14.110108012252137</v>
      </c>
      <c r="D208" s="60">
        <f t="shared" si="10"/>
        <v>16.373548183620205</v>
      </c>
      <c r="E208" s="60">
        <f t="shared" si="11"/>
        <v>15.718573012175693</v>
      </c>
      <c r="F208" s="60">
        <f t="shared" si="11"/>
        <v>14.908696989409449</v>
      </c>
      <c r="G208" s="60">
        <f t="shared" si="11"/>
        <v>15.7091953905427</v>
      </c>
      <c r="H208" s="60">
        <f t="shared" si="11"/>
        <v>16.18656183673091</v>
      </c>
    </row>
    <row r="209" spans="1:8">
      <c r="A209" s="56">
        <v>2007</v>
      </c>
      <c r="B209" s="60">
        <f t="shared" ref="B209:H224" si="12">B83-B146</f>
        <v>15.467432379391338</v>
      </c>
      <c r="C209" s="60">
        <f t="shared" si="12"/>
        <v>13.755090353256627</v>
      </c>
      <c r="D209" s="60">
        <f t="shared" si="10"/>
        <v>15.889526313438456</v>
      </c>
      <c r="E209" s="60">
        <f t="shared" si="12"/>
        <v>15.358307192205995</v>
      </c>
      <c r="F209" s="60">
        <f t="shared" si="12"/>
        <v>14.528194159127084</v>
      </c>
      <c r="G209" s="60">
        <f t="shared" si="12"/>
        <v>15.381313658615809</v>
      </c>
      <c r="H209" s="60">
        <f t="shared" si="12"/>
        <v>15.874476298976367</v>
      </c>
    </row>
    <row r="210" spans="1:8">
      <c r="A210" s="56">
        <v>2008</v>
      </c>
      <c r="B210" s="60">
        <f t="shared" si="12"/>
        <v>15.003214538780956</v>
      </c>
      <c r="C210" s="60">
        <f t="shared" si="12"/>
        <v>13.397906886962044</v>
      </c>
      <c r="D210" s="60">
        <f t="shared" si="10"/>
        <v>15.386635255306677</v>
      </c>
      <c r="E210" s="60">
        <f t="shared" si="12"/>
        <v>14.481350376524434</v>
      </c>
      <c r="F210" s="60">
        <f t="shared" si="12"/>
        <v>14.08469825401243</v>
      </c>
      <c r="G210" s="60">
        <f t="shared" si="12"/>
        <v>14.914185591324646</v>
      </c>
      <c r="H210" s="60">
        <f t="shared" si="12"/>
        <v>15.084401146712093</v>
      </c>
    </row>
    <row r="211" spans="1:8">
      <c r="A211" s="56">
        <v>2009</v>
      </c>
      <c r="B211" s="60">
        <f t="shared" si="12"/>
        <v>14.557987057311468</v>
      </c>
      <c r="C211" s="60">
        <f t="shared" si="12"/>
        <v>13.03277858069216</v>
      </c>
      <c r="D211" s="60">
        <f t="shared" si="10"/>
        <v>14.890126189610221</v>
      </c>
      <c r="E211" s="60">
        <f t="shared" si="12"/>
        <v>13.579838472029296</v>
      </c>
      <c r="F211" s="60">
        <f t="shared" si="12"/>
        <v>13.620221343124889</v>
      </c>
      <c r="G211" s="60">
        <f t="shared" si="12"/>
        <v>14.448212558980199</v>
      </c>
      <c r="H211" s="60">
        <f t="shared" si="12"/>
        <v>14.332268149211689</v>
      </c>
    </row>
    <row r="212" spans="1:8">
      <c r="A212" s="56">
        <v>2010</v>
      </c>
      <c r="B212" s="60">
        <f t="shared" si="12"/>
        <v>14.101797037347263</v>
      </c>
      <c r="C212" s="60">
        <f t="shared" si="12"/>
        <v>12.464287240632226</v>
      </c>
      <c r="D212" s="60">
        <f t="shared" si="10"/>
        <v>14.344177746362302</v>
      </c>
      <c r="E212" s="60">
        <f t="shared" si="12"/>
        <v>12.084989953961246</v>
      </c>
      <c r="F212" s="60">
        <f t="shared" si="12"/>
        <v>13.130409646409612</v>
      </c>
      <c r="G212" s="60">
        <f t="shared" si="12"/>
        <v>13.86514498526433</v>
      </c>
      <c r="H212" s="60">
        <f t="shared" si="12"/>
        <v>13.584032412506081</v>
      </c>
    </row>
    <row r="213" spans="1:8">
      <c r="A213" s="56">
        <v>2011</v>
      </c>
      <c r="B213" s="60">
        <f t="shared" si="12"/>
        <v>13.80776899560113</v>
      </c>
      <c r="C213" s="60">
        <f t="shared" si="12"/>
        <v>12.313265384965849</v>
      </c>
      <c r="D213" s="60">
        <f t="shared" si="10"/>
        <v>14.017181748064534</v>
      </c>
      <c r="E213" s="60">
        <f t="shared" si="12"/>
        <v>12.562800934700114</v>
      </c>
      <c r="F213" s="60">
        <f t="shared" si="12"/>
        <v>12.483779427479671</v>
      </c>
      <c r="G213" s="60">
        <f t="shared" si="12"/>
        <v>13.5925621304206</v>
      </c>
      <c r="H213" s="60">
        <f t="shared" si="12"/>
        <v>13.244198635697082</v>
      </c>
    </row>
    <row r="214" spans="1:8">
      <c r="A214" s="56">
        <v>2012</v>
      </c>
      <c r="B214" s="60">
        <f t="shared" si="12"/>
        <v>13.521148553522075</v>
      </c>
      <c r="C214" s="60">
        <f t="shared" si="12"/>
        <v>12.161293629176416</v>
      </c>
      <c r="D214" s="60">
        <f t="shared" si="10"/>
        <v>13.709901115089586</v>
      </c>
      <c r="E214" s="60">
        <f t="shared" si="12"/>
        <v>12.35431744440714</v>
      </c>
      <c r="F214" s="60">
        <f t="shared" si="12"/>
        <v>12.193588013911851</v>
      </c>
      <c r="G214" s="60">
        <f t="shared" si="12"/>
        <v>13.319690008439569</v>
      </c>
      <c r="H214" s="60">
        <f t="shared" si="12"/>
        <v>12.914437033520272</v>
      </c>
    </row>
    <row r="215" spans="1:8">
      <c r="A215" s="56">
        <v>2013</v>
      </c>
      <c r="B215" s="60">
        <f t="shared" si="12"/>
        <v>13.279690248161296</v>
      </c>
      <c r="C215" s="60">
        <f t="shared" si="12"/>
        <v>12.050074277506287</v>
      </c>
      <c r="D215" s="60">
        <f t="shared" si="10"/>
        <v>13.476289212519335</v>
      </c>
      <c r="E215" s="60">
        <f t="shared" si="12"/>
        <v>12.42224819561239</v>
      </c>
      <c r="F215" s="60">
        <f t="shared" si="12"/>
        <v>12.047591244970659</v>
      </c>
      <c r="G215" s="60">
        <f t="shared" si="12"/>
        <v>13.083356708708253</v>
      </c>
      <c r="H215" s="60">
        <f t="shared" si="12"/>
        <v>12.655972058744908</v>
      </c>
    </row>
    <row r="216" spans="1:8">
      <c r="A216" s="56">
        <v>2014</v>
      </c>
      <c r="B216" s="60">
        <f t="shared" si="12"/>
        <v>13.03993382098696</v>
      </c>
      <c r="C216" s="60">
        <f t="shared" si="12"/>
        <v>11.938219912047227</v>
      </c>
      <c r="D216" s="60">
        <f t="shared" si="10"/>
        <v>13.249934150379893</v>
      </c>
      <c r="E216" s="60">
        <f t="shared" si="12"/>
        <v>12.442495538643467</v>
      </c>
      <c r="F216" s="60">
        <f t="shared" si="12"/>
        <v>11.883849687621389</v>
      </c>
      <c r="G216" s="60">
        <f t="shared" si="12"/>
        <v>12.85574824467297</v>
      </c>
      <c r="H216" s="60">
        <f t="shared" si="12"/>
        <v>12.405306884607885</v>
      </c>
    </row>
    <row r="217" spans="1:8">
      <c r="A217" s="56">
        <v>2015</v>
      </c>
      <c r="B217" s="60">
        <f t="shared" si="12"/>
        <v>12.80142060657607</v>
      </c>
      <c r="C217" s="60">
        <f t="shared" si="12"/>
        <v>11.822003895042954</v>
      </c>
      <c r="D217" s="60">
        <f t="shared" si="10"/>
        <v>13.028748956716058</v>
      </c>
      <c r="E217" s="60">
        <f t="shared" si="12"/>
        <v>12.425320838233256</v>
      </c>
      <c r="F217" s="60">
        <f t="shared" si="12"/>
        <v>11.709965648908248</v>
      </c>
      <c r="G217" s="60">
        <f t="shared" si="12"/>
        <v>12.636430157520262</v>
      </c>
      <c r="H217" s="60">
        <f t="shared" si="12"/>
        <v>12.163610446535685</v>
      </c>
    </row>
    <row r="218" spans="1:8">
      <c r="A218" s="56">
        <v>2016</v>
      </c>
      <c r="B218" s="60">
        <f t="shared" si="12"/>
        <v>12.563911934935314</v>
      </c>
      <c r="C218" s="60">
        <f t="shared" si="12"/>
        <v>11.697476990720805</v>
      </c>
      <c r="D218" s="60">
        <f t="shared" si="10"/>
        <v>12.813547475525313</v>
      </c>
      <c r="E218" s="60">
        <f t="shared" si="12"/>
        <v>12.379142123658781</v>
      </c>
      <c r="F218" s="60">
        <f t="shared" si="12"/>
        <v>11.529464156763893</v>
      </c>
      <c r="G218" s="60">
        <f t="shared" si="12"/>
        <v>12.423838475372341</v>
      </c>
      <c r="H218" s="60">
        <f t="shared" si="12"/>
        <v>11.931554010511336</v>
      </c>
    </row>
    <row r="219" spans="1:8">
      <c r="A219" s="56">
        <v>2017</v>
      </c>
      <c r="B219" s="60">
        <f t="shared" si="12"/>
        <v>12.32726648679378</v>
      </c>
      <c r="C219" s="60">
        <f t="shared" si="12"/>
        <v>11.562596318983225</v>
      </c>
      <c r="D219" s="60">
        <f t="shared" si="10"/>
        <v>12.602065089893463</v>
      </c>
      <c r="E219" s="60">
        <f t="shared" si="12"/>
        <v>12.308890608691403</v>
      </c>
      <c r="F219" s="60">
        <f t="shared" si="12"/>
        <v>11.343766131788152</v>
      </c>
      <c r="G219" s="60">
        <f t="shared" si="12"/>
        <v>12.215511791728876</v>
      </c>
      <c r="H219" s="60">
        <f t="shared" si="12"/>
        <v>11.70595820339766</v>
      </c>
    </row>
    <row r="220" spans="1:8">
      <c r="A220" s="56">
        <v>2018</v>
      </c>
      <c r="B220" s="60">
        <f t="shared" si="12"/>
        <v>12.071350872001149</v>
      </c>
      <c r="C220" s="60">
        <f t="shared" si="12"/>
        <v>11.391405976143306</v>
      </c>
      <c r="D220" s="60">
        <f t="shared" si="10"/>
        <v>12.35843113361965</v>
      </c>
      <c r="E220" s="60">
        <f t="shared" si="12"/>
        <v>12.121084307759254</v>
      </c>
      <c r="F220" s="60">
        <f t="shared" si="12"/>
        <v>11.105854218265911</v>
      </c>
      <c r="G220" s="60">
        <f t="shared" si="12"/>
        <v>11.991436260263168</v>
      </c>
      <c r="H220" s="60">
        <f t="shared" si="12"/>
        <v>11.45410244946931</v>
      </c>
    </row>
    <row r="221" spans="1:8">
      <c r="A221" s="56">
        <v>2019</v>
      </c>
      <c r="B221" s="60">
        <f t="shared" si="12"/>
        <v>11.816662610506391</v>
      </c>
      <c r="C221" s="60">
        <f t="shared" si="12"/>
        <v>11.210849688579579</v>
      </c>
      <c r="D221" s="60">
        <f t="shared" si="10"/>
        <v>12.115338625925011</v>
      </c>
      <c r="E221" s="60">
        <f t="shared" si="12"/>
        <v>11.937115324657544</v>
      </c>
      <c r="F221" s="60">
        <f t="shared" si="12"/>
        <v>10.875561616102246</v>
      </c>
      <c r="G221" s="60">
        <f t="shared" si="12"/>
        <v>11.769744318069495</v>
      </c>
      <c r="H221" s="60">
        <f t="shared" si="12"/>
        <v>11.21065367732276</v>
      </c>
    </row>
    <row r="222" spans="1:8">
      <c r="A222" s="56">
        <v>2020</v>
      </c>
      <c r="B222" s="60">
        <f t="shared" si="12"/>
        <v>11.562482897211858</v>
      </c>
      <c r="C222" s="60">
        <f t="shared" si="12"/>
        <v>11.020323961527712</v>
      </c>
      <c r="D222" s="60">
        <f t="shared" si="10"/>
        <v>11.871166666234814</v>
      </c>
      <c r="E222" s="60">
        <f t="shared" si="12"/>
        <v>11.754997269917538</v>
      </c>
      <c r="F222" s="60">
        <f t="shared" si="12"/>
        <v>10.651186164453057</v>
      </c>
      <c r="G222" s="60">
        <f t="shared" si="12"/>
        <v>11.54987473213404</v>
      </c>
      <c r="H222" s="60">
        <f t="shared" si="12"/>
        <v>10.975110850105814</v>
      </c>
    </row>
    <row r="223" spans="1:8">
      <c r="A223" s="56">
        <v>2021</v>
      </c>
      <c r="B223" s="60">
        <f t="shared" si="12"/>
        <v>11.308925619875806</v>
      </c>
      <c r="C223" s="60">
        <f t="shared" si="12"/>
        <v>10.818550357866108</v>
      </c>
      <c r="D223" s="60">
        <f t="shared" si="10"/>
        <v>11.626222579928664</v>
      </c>
      <c r="E223" s="60">
        <f t="shared" si="12"/>
        <v>11.5734435527398</v>
      </c>
      <c r="F223" s="60">
        <f t="shared" si="12"/>
        <v>10.431137660031553</v>
      </c>
      <c r="G223" s="60">
        <f t="shared" si="12"/>
        <v>11.33125243897512</v>
      </c>
      <c r="H223" s="60">
        <f t="shared" si="12"/>
        <v>10.748065459310515</v>
      </c>
    </row>
    <row r="224" spans="1:8">
      <c r="A224" s="56">
        <v>2022</v>
      </c>
      <c r="B224" s="60">
        <f t="shared" si="12"/>
        <v>11.056466656558184</v>
      </c>
      <c r="C224" s="60">
        <f t="shared" si="12"/>
        <v>10.604873006203295</v>
      </c>
      <c r="D224" s="60">
        <f t="shared" si="10"/>
        <v>11.378842181745858</v>
      </c>
      <c r="E224" s="60">
        <f t="shared" si="12"/>
        <v>11.389609093663914</v>
      </c>
      <c r="F224" s="60">
        <f t="shared" si="12"/>
        <v>10.213888586950429</v>
      </c>
      <c r="G224" s="60">
        <f t="shared" si="12"/>
        <v>11.112796382515702</v>
      </c>
      <c r="H224" s="60">
        <f t="shared" si="12"/>
        <v>10.52635647921695</v>
      </c>
    </row>
    <row r="225" spans="1:8">
      <c r="A225" s="56">
        <v>2023</v>
      </c>
      <c r="B225" s="60">
        <f t="shared" ref="B225:H240" si="13">B99-B162</f>
        <v>10.804619052903293</v>
      </c>
      <c r="C225" s="60">
        <f t="shared" si="13"/>
        <v>10.381797543747059</v>
      </c>
      <c r="D225" s="60">
        <f t="shared" si="10"/>
        <v>11.127464224123493</v>
      </c>
      <c r="E225" s="60">
        <f t="shared" si="13"/>
        <v>11.201683280066295</v>
      </c>
      <c r="F225" s="60">
        <f t="shared" si="13"/>
        <v>9.9980436808002437</v>
      </c>
      <c r="G225" s="60">
        <f t="shared" si="13"/>
        <v>10.893013076319564</v>
      </c>
      <c r="H225" s="60">
        <f t="shared" si="13"/>
        <v>10.301770529224518</v>
      </c>
    </row>
    <row r="226" spans="1:8">
      <c r="A226" s="56">
        <v>2024</v>
      </c>
      <c r="B226" s="60">
        <f t="shared" si="13"/>
        <v>10.551966586738242</v>
      </c>
      <c r="C226" s="60">
        <f t="shared" si="13"/>
        <v>10.150645322615839</v>
      </c>
      <c r="D226" s="60">
        <f t="shared" si="10"/>
        <v>10.870801805715585</v>
      </c>
      <c r="E226" s="60">
        <f t="shared" si="13"/>
        <v>11.006113866910837</v>
      </c>
      <c r="F226" s="60">
        <f t="shared" si="13"/>
        <v>9.7806734820279182</v>
      </c>
      <c r="G226" s="60">
        <f t="shared" si="13"/>
        <v>10.667547216496365</v>
      </c>
      <c r="H226" s="60">
        <f t="shared" si="13"/>
        <v>10.070255034226671</v>
      </c>
    </row>
    <row r="227" spans="1:8">
      <c r="A227" s="56">
        <v>2025</v>
      </c>
      <c r="B227" s="60">
        <f t="shared" si="13"/>
        <v>10.297399373198299</v>
      </c>
      <c r="C227" s="60">
        <f t="shared" si="13"/>
        <v>9.9083325543221346</v>
      </c>
      <c r="D227" s="60">
        <f t="shared" si="10"/>
        <v>10.608318241977953</v>
      </c>
      <c r="E227" s="60">
        <f t="shared" si="13"/>
        <v>10.797639166280607</v>
      </c>
      <c r="F227" s="60">
        <f t="shared" si="13"/>
        <v>9.5605528353041045</v>
      </c>
      <c r="G227" s="60">
        <f t="shared" si="13"/>
        <v>10.434017022919139</v>
      </c>
      <c r="H227" s="60">
        <f t="shared" si="13"/>
        <v>9.8326867949878718</v>
      </c>
    </row>
    <row r="228" spans="1:8">
      <c r="A228" s="56">
        <v>2026</v>
      </c>
      <c r="B228" s="60">
        <f t="shared" si="13"/>
        <v>10.042182722038662</v>
      </c>
      <c r="C228" s="60">
        <f t="shared" si="13"/>
        <v>9.6578007952341487</v>
      </c>
      <c r="D228" s="60">
        <f t="shared" si="10"/>
        <v>10.341280193461841</v>
      </c>
      <c r="E228" s="60">
        <f t="shared" si="13"/>
        <v>10.578863366165407</v>
      </c>
      <c r="F228" s="60">
        <f t="shared" si="13"/>
        <v>9.33816111040381</v>
      </c>
      <c r="G228" s="60">
        <f t="shared" si="13"/>
        <v>10.194498134116946</v>
      </c>
      <c r="H228" s="60">
        <f t="shared" si="13"/>
        <v>9.5937831924202968</v>
      </c>
    </row>
    <row r="229" spans="1:8">
      <c r="A229" s="56">
        <v>2027</v>
      </c>
      <c r="B229" s="60">
        <f t="shared" si="13"/>
        <v>9.7888478868120146</v>
      </c>
      <c r="C229" s="60">
        <f t="shared" si="13"/>
        <v>9.4055874484258588</v>
      </c>
      <c r="D229" s="60">
        <f t="shared" si="10"/>
        <v>10.072433960357399</v>
      </c>
      <c r="E229" s="60">
        <f t="shared" si="13"/>
        <v>10.35857261594753</v>
      </c>
      <c r="F229" s="60">
        <f t="shared" si="13"/>
        <v>9.1143147396605997</v>
      </c>
      <c r="G229" s="60">
        <f t="shared" si="13"/>
        <v>9.9543488250367158</v>
      </c>
      <c r="H229" s="60">
        <f t="shared" si="13"/>
        <v>9.3554030464929276</v>
      </c>
    </row>
    <row r="230" spans="1:8">
      <c r="A230" s="56">
        <v>2028</v>
      </c>
      <c r="B230" s="60">
        <f t="shared" si="13"/>
        <v>9.5371731660673298</v>
      </c>
      <c r="C230" s="60">
        <f t="shared" si="13"/>
        <v>9.1516929284116451</v>
      </c>
      <c r="D230" s="60">
        <f t="shared" si="10"/>
        <v>9.8026585097489409</v>
      </c>
      <c r="E230" s="60">
        <f t="shared" si="13"/>
        <v>10.135159951401372</v>
      </c>
      <c r="F230" s="60">
        <f t="shared" si="13"/>
        <v>8.8888160769388591</v>
      </c>
      <c r="G230" s="60">
        <f t="shared" si="13"/>
        <v>9.712595149412536</v>
      </c>
      <c r="H230" s="60">
        <f t="shared" si="13"/>
        <v>9.1117682231801407</v>
      </c>
    </row>
    <row r="231" spans="1:8">
      <c r="A231" s="56">
        <v>2029</v>
      </c>
      <c r="B231" s="60">
        <f t="shared" si="13"/>
        <v>9.286892478205246</v>
      </c>
      <c r="C231" s="60">
        <f t="shared" si="13"/>
        <v>8.8974169234405327</v>
      </c>
      <c r="D231" s="60">
        <f t="shared" si="10"/>
        <v>9.532614552015513</v>
      </c>
      <c r="E231" s="60">
        <f t="shared" si="13"/>
        <v>9.9075165535663245</v>
      </c>
      <c r="F231" s="60">
        <f t="shared" si="13"/>
        <v>8.6606546873397541</v>
      </c>
      <c r="G231" s="60">
        <f t="shared" si="13"/>
        <v>9.4690050969733548</v>
      </c>
      <c r="H231" s="60">
        <f t="shared" si="13"/>
        <v>8.860336489068148</v>
      </c>
    </row>
    <row r="232" spans="1:8">
      <c r="A232" s="56">
        <v>2030</v>
      </c>
      <c r="B232" s="60">
        <f t="shared" si="13"/>
        <v>9.0376845846475824</v>
      </c>
      <c r="C232" s="60">
        <f t="shared" si="13"/>
        <v>8.6406179077052219</v>
      </c>
      <c r="D232" s="60">
        <f t="shared" si="10"/>
        <v>9.2633487650241513</v>
      </c>
      <c r="E232" s="60">
        <f t="shared" si="13"/>
        <v>9.6732776096586548</v>
      </c>
      <c r="F232" s="60">
        <f t="shared" si="13"/>
        <v>8.4294051213133656</v>
      </c>
      <c r="G232" s="60">
        <f t="shared" si="13"/>
        <v>9.2233208324638056</v>
      </c>
      <c r="H232" s="60">
        <f t="shared" si="13"/>
        <v>8.6012519489514645</v>
      </c>
    </row>
    <row r="233" spans="1:8">
      <c r="A233" s="56">
        <v>2031</v>
      </c>
      <c r="B233" s="60">
        <f t="shared" si="13"/>
        <v>8.8123425008283149</v>
      </c>
      <c r="C233" s="60"/>
      <c r="D233" s="60"/>
      <c r="E233" s="60"/>
      <c r="F233" s="60"/>
      <c r="G233" s="60"/>
      <c r="H233" s="60"/>
    </row>
    <row r="234" spans="1:8">
      <c r="A234" s="56">
        <v>2032</v>
      </c>
      <c r="B234" s="60">
        <f t="shared" si="13"/>
        <v>8.5876354995286608</v>
      </c>
      <c r="C234" s="60"/>
      <c r="D234" s="60"/>
      <c r="E234" s="60"/>
      <c r="F234" s="60"/>
      <c r="G234" s="60"/>
      <c r="H234" s="60"/>
    </row>
    <row r="235" spans="1:8">
      <c r="A235" s="56">
        <v>2033</v>
      </c>
      <c r="B235" s="60">
        <f t="shared" si="13"/>
        <v>8.3642212854422766</v>
      </c>
      <c r="C235" s="60"/>
      <c r="D235" s="60"/>
      <c r="E235" s="60"/>
      <c r="F235" s="60"/>
      <c r="G235" s="60"/>
      <c r="H235" s="60"/>
    </row>
    <row r="236" spans="1:8">
      <c r="A236" s="56">
        <v>2034</v>
      </c>
      <c r="B236" s="60">
        <f t="shared" si="13"/>
        <v>8.1425831375273106</v>
      </c>
      <c r="C236" s="60"/>
      <c r="D236" s="60"/>
      <c r="E236" s="60"/>
      <c r="F236" s="60"/>
      <c r="G236" s="60"/>
      <c r="H236" s="60"/>
    </row>
    <row r="237" spans="1:8">
      <c r="A237" s="56">
        <v>2035</v>
      </c>
      <c r="B237" s="60">
        <f t="shared" si="13"/>
        <v>7.9234385667145588</v>
      </c>
      <c r="C237" s="60"/>
      <c r="D237" s="60"/>
      <c r="E237" s="60"/>
      <c r="F237" s="60"/>
      <c r="G237" s="60"/>
      <c r="H237" s="60"/>
    </row>
    <row r="238" spans="1:8">
      <c r="A238" s="56">
        <v>2036</v>
      </c>
      <c r="B238" s="60">
        <f t="shared" si="13"/>
        <v>7.7070804285754688</v>
      </c>
      <c r="C238" s="60"/>
      <c r="D238" s="60"/>
      <c r="E238" s="60"/>
      <c r="F238" s="60"/>
      <c r="G238" s="60"/>
      <c r="H238" s="60"/>
    </row>
    <row r="239" spans="1:8">
      <c r="A239" s="56">
        <v>2037</v>
      </c>
      <c r="B239" s="60">
        <f t="shared" si="13"/>
        <v>7.4932030550970312</v>
      </c>
      <c r="C239" s="60"/>
      <c r="D239" s="60"/>
      <c r="E239" s="60"/>
      <c r="F239" s="60"/>
      <c r="G239" s="60"/>
      <c r="H239" s="60"/>
    </row>
    <row r="240" spans="1:8">
      <c r="A240" s="56">
        <v>2038</v>
      </c>
      <c r="B240" s="60">
        <f t="shared" si="13"/>
        <v>7.2820148404462426</v>
      </c>
      <c r="C240" s="60"/>
      <c r="D240" s="60"/>
      <c r="E240" s="60"/>
      <c r="F240" s="60"/>
      <c r="G240" s="60"/>
      <c r="H240" s="60"/>
    </row>
    <row r="241" spans="1:8">
      <c r="A241" s="56">
        <v>2039</v>
      </c>
      <c r="B241" s="60">
        <f t="shared" ref="B241:B252" si="14">B115-B178</f>
        <v>7.0739271899767049</v>
      </c>
      <c r="C241" s="60"/>
      <c r="D241" s="60"/>
      <c r="E241" s="60"/>
      <c r="F241" s="60"/>
      <c r="G241" s="60"/>
      <c r="H241" s="60"/>
    </row>
    <row r="242" spans="1:8">
      <c r="A242" s="56">
        <v>2040</v>
      </c>
      <c r="B242" s="60">
        <f t="shared" si="14"/>
        <v>6.869596584599087</v>
      </c>
      <c r="C242" s="60"/>
      <c r="D242" s="60"/>
      <c r="E242" s="60"/>
      <c r="F242" s="60"/>
      <c r="G242" s="60"/>
      <c r="H242" s="60"/>
    </row>
    <row r="243" spans="1:8">
      <c r="A243" s="56">
        <v>2041</v>
      </c>
      <c r="B243" s="60">
        <f t="shared" si="14"/>
        <v>6.6688377733110178</v>
      </c>
      <c r="C243" s="60"/>
      <c r="D243" s="60"/>
      <c r="E243" s="60"/>
      <c r="F243" s="60"/>
      <c r="G243" s="60"/>
      <c r="H243" s="60"/>
    </row>
    <row r="244" spans="1:8">
      <c r="A244" s="56">
        <v>2042</v>
      </c>
      <c r="B244" s="60">
        <f t="shared" si="14"/>
        <v>6.4707222336927348</v>
      </c>
      <c r="C244" s="60"/>
      <c r="D244" s="60"/>
      <c r="E244" s="60"/>
      <c r="F244" s="60"/>
      <c r="G244" s="60"/>
      <c r="H244" s="60"/>
    </row>
    <row r="245" spans="1:8">
      <c r="A245" s="56">
        <v>2043</v>
      </c>
      <c r="B245" s="60">
        <f t="shared" si="14"/>
        <v>6.2753900063734669</v>
      </c>
      <c r="C245" s="60"/>
      <c r="D245" s="60"/>
      <c r="E245" s="60"/>
      <c r="F245" s="60"/>
      <c r="G245" s="60"/>
      <c r="H245" s="60"/>
    </row>
    <row r="246" spans="1:8">
      <c r="A246" s="56">
        <v>2044</v>
      </c>
      <c r="B246" s="60">
        <f t="shared" si="14"/>
        <v>6.083178836701908</v>
      </c>
      <c r="C246" s="60"/>
      <c r="D246" s="60"/>
      <c r="E246" s="60"/>
      <c r="F246" s="60"/>
      <c r="G246" s="60"/>
      <c r="H246" s="60"/>
    </row>
    <row r="247" spans="1:8">
      <c r="A247" s="56">
        <v>2045</v>
      </c>
      <c r="B247" s="60">
        <f t="shared" si="14"/>
        <v>5.8947890047390814</v>
      </c>
      <c r="C247" s="60"/>
      <c r="D247" s="60"/>
      <c r="E247" s="60"/>
      <c r="F247" s="60"/>
      <c r="G247" s="60"/>
      <c r="H247" s="60"/>
    </row>
    <row r="248" spans="1:8">
      <c r="A248" s="56">
        <v>2046</v>
      </c>
      <c r="B248" s="60">
        <f t="shared" si="14"/>
        <v>5.7102648356752024</v>
      </c>
      <c r="C248" s="60"/>
      <c r="D248" s="60"/>
      <c r="E248" s="60"/>
      <c r="F248" s="60"/>
      <c r="G248" s="60"/>
      <c r="H248" s="60"/>
    </row>
    <row r="249" spans="1:8">
      <c r="A249" s="56">
        <v>2047</v>
      </c>
      <c r="B249" s="60">
        <f t="shared" si="14"/>
        <v>5.5290400069810932</v>
      </c>
      <c r="C249" s="60"/>
      <c r="D249" s="60"/>
      <c r="E249" s="60"/>
      <c r="F249" s="60"/>
      <c r="G249" s="60"/>
      <c r="H249" s="60"/>
    </row>
    <row r="250" spans="1:8">
      <c r="A250" s="56">
        <v>2048</v>
      </c>
      <c r="B250" s="60">
        <f t="shared" si="14"/>
        <v>5.3513145932687269</v>
      </c>
      <c r="C250" s="60"/>
      <c r="D250" s="60"/>
      <c r="E250" s="60"/>
      <c r="F250" s="60"/>
      <c r="G250" s="60"/>
      <c r="H250" s="60"/>
    </row>
    <row r="251" spans="1:8">
      <c r="A251" s="56">
        <v>2049</v>
      </c>
      <c r="B251" s="60">
        <f t="shared" si="14"/>
        <v>5.1773061157116782</v>
      </c>
      <c r="C251" s="60"/>
      <c r="D251" s="60"/>
      <c r="E251" s="60"/>
      <c r="F251" s="60"/>
      <c r="G251" s="60"/>
      <c r="H251" s="60"/>
    </row>
    <row r="252" spans="1:8">
      <c r="A252" s="56">
        <v>2050</v>
      </c>
      <c r="B252" s="60">
        <f t="shared" si="14"/>
        <v>5.0090987896250745</v>
      </c>
      <c r="C252" s="60"/>
      <c r="D252" s="60"/>
      <c r="E252" s="60"/>
      <c r="F252" s="60"/>
      <c r="G252" s="60"/>
      <c r="H252" s="60"/>
    </row>
    <row r="253" spans="1:8">
      <c r="B253" s="60"/>
      <c r="C253" s="60"/>
      <c r="D253" s="60"/>
      <c r="E253" s="60"/>
      <c r="F253" s="60"/>
      <c r="G253" s="60"/>
      <c r="H253" s="60"/>
    </row>
    <row r="254" spans="1:8">
      <c r="A254" s="36" t="s">
        <v>511</v>
      </c>
      <c r="B254" s="60"/>
      <c r="C254" s="60"/>
      <c r="D254" s="60"/>
      <c r="E254" s="60"/>
      <c r="F254" s="60"/>
      <c r="G254" s="60"/>
      <c r="H254" s="60"/>
    </row>
    <row r="255" spans="1:8">
      <c r="A255" s="56">
        <v>1990</v>
      </c>
      <c r="B255" s="60">
        <v>-5.0796505735546749</v>
      </c>
      <c r="C255" s="60">
        <v>-1.1364751378026607</v>
      </c>
      <c r="D255" s="60">
        <v>-2.4887581944483235</v>
      </c>
      <c r="E255" s="60">
        <v>-4.5585548172757475</v>
      </c>
      <c r="F255" s="60">
        <v>-2.2993528068111022</v>
      </c>
      <c r="G255" s="60">
        <v>-1.5091485066693067</v>
      </c>
      <c r="H255" s="60">
        <v>-3.4851990007794202</v>
      </c>
    </row>
    <row r="256" spans="1:8">
      <c r="A256" s="56">
        <v>1991</v>
      </c>
      <c r="B256" s="60">
        <v>-5.1790942849179498</v>
      </c>
      <c r="C256" s="60">
        <v>-1.1889401581472139</v>
      </c>
      <c r="D256" s="60">
        <v>-2.5399448927916088</v>
      </c>
      <c r="E256" s="60">
        <v>-4.6046723308354851</v>
      </c>
      <c r="F256" s="60">
        <v>-2.3465996975386245</v>
      </c>
      <c r="G256" s="60">
        <v>-1.5312534508416109</v>
      </c>
      <c r="H256" s="60">
        <v>-3.5378060647731435</v>
      </c>
    </row>
    <row r="257" spans="1:8">
      <c r="A257" s="56">
        <v>1992</v>
      </c>
      <c r="B257" s="60">
        <v>-5.329704013260022</v>
      </c>
      <c r="C257" s="60">
        <v>-1.1906218876078261</v>
      </c>
      <c r="D257" s="60">
        <v>-2.6072868500947033</v>
      </c>
      <c r="E257" s="60">
        <v>-4.6773255975327066</v>
      </c>
      <c r="F257" s="60">
        <v>-2.405960649860952</v>
      </c>
      <c r="G257" s="60">
        <v>-1.5587915379887938</v>
      </c>
      <c r="H257" s="60">
        <v>-3.5934527435652224</v>
      </c>
    </row>
    <row r="258" spans="1:8">
      <c r="A258" s="56">
        <v>1993</v>
      </c>
      <c r="B258" s="60">
        <v>-5.4844804330274712</v>
      </c>
      <c r="C258" s="60">
        <v>-1.1096656278415258</v>
      </c>
      <c r="D258" s="60">
        <v>-2.6683087027914616</v>
      </c>
      <c r="E258" s="60">
        <v>-4.7166555639396872</v>
      </c>
      <c r="F258" s="60">
        <v>-2.4583944500998696</v>
      </c>
      <c r="G258" s="60">
        <v>-1.5593606168607188</v>
      </c>
      <c r="H258" s="60">
        <v>-3.6395712477619697</v>
      </c>
    </row>
    <row r="259" spans="1:8">
      <c r="A259" s="56">
        <v>1994</v>
      </c>
      <c r="B259" s="60">
        <v>-5.6316297943265994</v>
      </c>
      <c r="C259" s="60">
        <v>-0.95957726127418264</v>
      </c>
      <c r="D259" s="60">
        <v>-2.7117271427068994</v>
      </c>
      <c r="E259" s="60">
        <v>-4.7217662007093839</v>
      </c>
      <c r="F259" s="60">
        <v>-2.4971697322573818</v>
      </c>
      <c r="G259" s="60">
        <v>-1.5406058994173475</v>
      </c>
      <c r="H259" s="60">
        <v>-3.6503448318040324</v>
      </c>
    </row>
    <row r="260" spans="1:8">
      <c r="A260" s="56">
        <v>1995</v>
      </c>
      <c r="B260" s="60">
        <v>-5.8192935201331064</v>
      </c>
      <c r="C260" s="60">
        <v>-0.91956449350864067</v>
      </c>
      <c r="D260" s="60">
        <v>-2.7910439068426527</v>
      </c>
      <c r="E260" s="60">
        <v>-4.7838670816592828</v>
      </c>
      <c r="F260" s="60">
        <v>-2.5671607219119879</v>
      </c>
      <c r="G260" s="60">
        <v>-1.5532315752063541</v>
      </c>
      <c r="H260" s="60">
        <v>-3.7096807663268256</v>
      </c>
    </row>
    <row r="261" spans="1:8">
      <c r="A261" s="56">
        <v>1996</v>
      </c>
      <c r="B261" s="60">
        <v>-6.0559679047656481</v>
      </c>
      <c r="C261" s="60">
        <v>-0.97784187824767144</v>
      </c>
      <c r="D261" s="60">
        <v>-2.8984924173846958</v>
      </c>
      <c r="E261" s="60">
        <v>-4.9163144203899192</v>
      </c>
      <c r="F261" s="60">
        <v>-2.6656192706313226</v>
      </c>
      <c r="G261" s="60">
        <v>-1.5959562181836042</v>
      </c>
      <c r="H261" s="60">
        <v>-3.8209888405097465</v>
      </c>
    </row>
    <row r="262" spans="1:8">
      <c r="A262" s="56">
        <v>1997</v>
      </c>
      <c r="B262" s="60">
        <v>-6.2467823026160367</v>
      </c>
      <c r="C262" s="60">
        <v>-0.94518614096974374</v>
      </c>
      <c r="D262" s="60">
        <v>-2.9710912774769933</v>
      </c>
      <c r="E262" s="60">
        <v>-4.9708887082342343</v>
      </c>
      <c r="F262" s="60">
        <v>-2.7313662962464198</v>
      </c>
      <c r="G262" s="60">
        <v>-1.6075280264388139</v>
      </c>
      <c r="H262" s="60">
        <v>-3.8676703136039836</v>
      </c>
    </row>
    <row r="263" spans="1:8">
      <c r="A263" s="56">
        <v>1998</v>
      </c>
      <c r="B263" s="60">
        <v>-6.3582099215006682</v>
      </c>
      <c r="C263" s="60">
        <v>-0.80623206918937029</v>
      </c>
      <c r="D263" s="60">
        <v>-2.9986024085562306</v>
      </c>
      <c r="E263" s="60">
        <v>-4.9160735838702863</v>
      </c>
      <c r="F263" s="60">
        <v>-2.7532968766459427</v>
      </c>
      <c r="G263" s="60">
        <v>-1.5656504460742335</v>
      </c>
      <c r="H263" s="60">
        <v>-3.8259653619508462</v>
      </c>
    </row>
    <row r="264" spans="1:8">
      <c r="A264" s="56">
        <v>1999</v>
      </c>
      <c r="B264" s="60">
        <v>-6.4250954758851346</v>
      </c>
      <c r="C264" s="60">
        <v>-0.60909922971626673</v>
      </c>
      <c r="D264" s="60">
        <v>-2.9922316654137093</v>
      </c>
      <c r="E264" s="60">
        <v>-4.7810077082389526</v>
      </c>
      <c r="F264" s="60">
        <v>-2.7509134889940245</v>
      </c>
      <c r="G264" s="60">
        <v>-1.4885487183844663</v>
      </c>
      <c r="H264" s="60">
        <v>-3.7306816416611221</v>
      </c>
    </row>
    <row r="265" spans="1:8">
      <c r="A265" s="56">
        <v>2000</v>
      </c>
      <c r="B265" s="60">
        <v>-6.1236932819738179</v>
      </c>
      <c r="C265" s="60">
        <v>-0.47493138790560357</v>
      </c>
      <c r="D265" s="60">
        <v>-2.7705413584341931</v>
      </c>
      <c r="E265" s="60">
        <v>-4.1058566691890395</v>
      </c>
      <c r="F265" s="60">
        <v>-2.0019943995801586</v>
      </c>
      <c r="G265" s="60">
        <v>-2.1576504012461184</v>
      </c>
      <c r="H265" s="60">
        <v>-3.0293908967771066</v>
      </c>
    </row>
    <row r="266" spans="1:8">
      <c r="A266" s="56">
        <v>2001</v>
      </c>
      <c r="B266" s="60">
        <v>-5.5659638279770354</v>
      </c>
      <c r="C266" s="60">
        <v>4.605369327783547E-2</v>
      </c>
      <c r="D266" s="60">
        <v>-2.466256952658223</v>
      </c>
      <c r="E266" s="60">
        <v>-3.3893268186183696</v>
      </c>
      <c r="F266" s="60">
        <v>-1.7479929990881331</v>
      </c>
      <c r="G266" s="60">
        <v>-1.757561246461063</v>
      </c>
      <c r="H266" s="60">
        <v>-2.5845021037868161</v>
      </c>
    </row>
    <row r="267" spans="1:8">
      <c r="A267" s="56">
        <v>2002</v>
      </c>
      <c r="B267" s="60">
        <v>-5.0539488582368266</v>
      </c>
      <c r="C267" s="60">
        <v>0.492816423662292</v>
      </c>
      <c r="D267" s="60">
        <v>-2.1961882324586997</v>
      </c>
      <c r="E267" s="60">
        <v>-2.7365815800549056</v>
      </c>
      <c r="F267" s="60">
        <v>-1.524315203527151</v>
      </c>
      <c r="G267" s="60">
        <v>-1.3832937053184124</v>
      </c>
      <c r="H267" s="60">
        <v>-2.1974609484360998</v>
      </c>
    </row>
    <row r="268" spans="1:8">
      <c r="A268" s="56">
        <v>2003</v>
      </c>
      <c r="B268" s="60">
        <v>-4.9535288381841429</v>
      </c>
      <c r="C268" s="60">
        <v>0.67040692006919489</v>
      </c>
      <c r="D268" s="60">
        <v>-2.1486621015889673</v>
      </c>
      <c r="E268" s="60">
        <v>-2.4893743519886877</v>
      </c>
      <c r="F268" s="60">
        <v>-1.470001444883438</v>
      </c>
      <c r="G268" s="60">
        <v>-1.2124838663089632</v>
      </c>
      <c r="H268" s="60">
        <v>-2.1138045416311697</v>
      </c>
    </row>
    <row r="269" spans="1:8">
      <c r="A269" s="56">
        <v>2004</v>
      </c>
      <c r="B269" s="60">
        <v>-4.9112722436418093</v>
      </c>
      <c r="C269" s="60">
        <v>0.80360204867572571</v>
      </c>
      <c r="D269" s="60">
        <v>-2.133943584209602</v>
      </c>
      <c r="E269" s="60">
        <v>-2.300189663126599</v>
      </c>
      <c r="F269" s="60">
        <v>-1.4456933099490303</v>
      </c>
      <c r="G269" s="60">
        <v>-1.0710067300680972</v>
      </c>
      <c r="H269" s="60">
        <v>-2.0843962099721485</v>
      </c>
    </row>
    <row r="270" spans="1:8">
      <c r="A270" s="56">
        <v>2005</v>
      </c>
      <c r="B270" s="60">
        <v>-4.4543583447850068</v>
      </c>
      <c r="C270" s="60">
        <v>0.95788268786688791</v>
      </c>
      <c r="D270" s="60">
        <v>-1.8859772183227324</v>
      </c>
      <c r="E270" s="60">
        <v>-1.5833366204844865</v>
      </c>
      <c r="F270" s="60">
        <v>-0.80983981936438532</v>
      </c>
      <c r="G270" s="60">
        <v>-1.4186619806983622</v>
      </c>
      <c r="H270" s="60">
        <v>-1.5182243830933082</v>
      </c>
    </row>
    <row r="271" spans="1:8">
      <c r="A271" s="56">
        <v>2006</v>
      </c>
      <c r="B271" s="60">
        <v>-3.5741923487466569</v>
      </c>
      <c r="C271" s="60">
        <v>1.576857971949057</v>
      </c>
      <c r="D271" s="60">
        <v>-1.4611485328331808</v>
      </c>
      <c r="E271" s="60">
        <v>-0.63296873170583412</v>
      </c>
      <c r="F271" s="60">
        <v>-0.52644280712641611</v>
      </c>
      <c r="G271" s="60">
        <v>-0.76748235105295737</v>
      </c>
      <c r="H271" s="60">
        <v>-0.97495163588000977</v>
      </c>
    </row>
    <row r="272" spans="1:8">
      <c r="A272" s="56">
        <v>2007</v>
      </c>
      <c r="B272" s="60">
        <v>-2.5737291427317683</v>
      </c>
      <c r="C272" s="60">
        <v>2.2388184824492741</v>
      </c>
      <c r="D272" s="60">
        <v>-0.98047348761401487</v>
      </c>
      <c r="E272" s="60">
        <v>0.4175867395775088</v>
      </c>
      <c r="F272" s="60">
        <v>-0.21260445809708758</v>
      </c>
      <c r="G272" s="60">
        <v>-5.2202965128419293E-2</v>
      </c>
      <c r="H272" s="60">
        <v>-0.36739930903808582</v>
      </c>
    </row>
    <row r="273" spans="1:8">
      <c r="A273" s="56">
        <v>2008</v>
      </c>
      <c r="B273" s="60">
        <v>-1.7441663791903279</v>
      </c>
      <c r="C273" s="60">
        <v>2.7748897272732247</v>
      </c>
      <c r="D273" s="60">
        <v>-0.58877808207019111</v>
      </c>
      <c r="E273" s="60">
        <v>1.3014652120330457</v>
      </c>
      <c r="F273" s="60">
        <v>3.9195326515682187E-2</v>
      </c>
      <c r="G273" s="60">
        <v>0.55505069539000196</v>
      </c>
      <c r="H273" s="60">
        <v>0.11144816548910308</v>
      </c>
    </row>
    <row r="274" spans="1:8">
      <c r="A274" s="56">
        <v>2009</v>
      </c>
      <c r="B274" s="60">
        <v>-1.6614062056916477</v>
      </c>
      <c r="C274" s="60">
        <v>2.8384136824606361</v>
      </c>
      <c r="D274" s="60">
        <v>-0.58163985996911038</v>
      </c>
      <c r="E274" s="60">
        <v>1.4903476033494658</v>
      </c>
      <c r="F274" s="60">
        <v>4.9503032598823125E-2</v>
      </c>
      <c r="G274" s="60">
        <v>0.71356569749367504</v>
      </c>
      <c r="H274" s="60">
        <v>0.10637657672881692</v>
      </c>
    </row>
    <row r="275" spans="1:8">
      <c r="A275" s="56">
        <v>2010</v>
      </c>
      <c r="B275" s="60">
        <v>-1.597579973165232</v>
      </c>
      <c r="C275" s="60">
        <v>2.5560511559888841</v>
      </c>
      <c r="D275" s="60">
        <v>-0.54545587641361304</v>
      </c>
      <c r="E275" s="60">
        <v>1.1952071325985707</v>
      </c>
      <c r="F275" s="60">
        <v>7.201817904703753E-3</v>
      </c>
      <c r="G275" s="60">
        <v>0.59494205175266379</v>
      </c>
      <c r="H275" s="60">
        <v>4.883363154736791E-2</v>
      </c>
    </row>
    <row r="276" spans="1:8">
      <c r="A276" s="56">
        <v>2011</v>
      </c>
      <c r="B276" s="60">
        <v>-1.7599008353193573</v>
      </c>
      <c r="C276" s="60">
        <v>2.1978246208715637</v>
      </c>
      <c r="D276" s="60">
        <v>-0.61677700277607572</v>
      </c>
      <c r="E276" s="60">
        <v>0.7721036392855376</v>
      </c>
      <c r="F276" s="60">
        <v>-6.5302809749730684E-2</v>
      </c>
      <c r="G276" s="60">
        <v>0.31440388331755031</v>
      </c>
      <c r="H276" s="60">
        <v>-9.8080018779547362E-2</v>
      </c>
    </row>
    <row r="277" spans="1:8">
      <c r="A277" s="56">
        <v>2012</v>
      </c>
      <c r="B277" s="60">
        <v>-1.899238896912314</v>
      </c>
      <c r="C277" s="60">
        <v>1.8702100440490455</v>
      </c>
      <c r="D277" s="60">
        <v>-0.68197520240751819</v>
      </c>
      <c r="E277" s="60">
        <v>0.39804027619098287</v>
      </c>
      <c r="F277" s="60">
        <v>-0.13138899645589233</v>
      </c>
      <c r="G277" s="60">
        <v>6.8649660112893682E-2</v>
      </c>
      <c r="H277" s="60">
        <v>-0.23169927389733322</v>
      </c>
    </row>
    <row r="278" spans="1:8">
      <c r="A278" s="56">
        <v>2013</v>
      </c>
      <c r="B278" s="60">
        <v>-2.0188128642322107</v>
      </c>
      <c r="C278" s="60">
        <v>1.5726303504168588</v>
      </c>
      <c r="D278" s="60">
        <v>-0.74176657447259819</v>
      </c>
      <c r="E278" s="60">
        <v>6.7902959689791847E-2</v>
      </c>
      <c r="F278" s="60">
        <v>-0.19193184627400528</v>
      </c>
      <c r="G278" s="60">
        <v>-0.14633574057667231</v>
      </c>
      <c r="H278" s="60">
        <v>-0.3534669882833682</v>
      </c>
    </row>
    <row r="279" spans="1:8">
      <c r="A279" s="56">
        <v>2014</v>
      </c>
      <c r="B279" s="60">
        <v>-2.1213998319888656</v>
      </c>
      <c r="C279" s="60">
        <v>1.302212260989986</v>
      </c>
      <c r="D279" s="60">
        <v>-0.79654818212866407</v>
      </c>
      <c r="E279" s="60">
        <v>-0.22429371807553597</v>
      </c>
      <c r="F279" s="60">
        <v>-0.24743298719688123</v>
      </c>
      <c r="G279" s="60">
        <v>-0.33449920783663623</v>
      </c>
      <c r="H279" s="60">
        <v>-0.46455619194355757</v>
      </c>
    </row>
    <row r="280" spans="1:8">
      <c r="A280" s="56">
        <v>2015</v>
      </c>
      <c r="B280" s="60">
        <v>-2.2093642886554541</v>
      </c>
      <c r="C280" s="60">
        <v>1.0565020741339386</v>
      </c>
      <c r="D280" s="60">
        <v>-0.84667527433517242</v>
      </c>
      <c r="E280" s="60">
        <v>-0.48304652442015211</v>
      </c>
      <c r="F280" s="60">
        <v>-0.29830819341771253</v>
      </c>
      <c r="G280" s="60">
        <v>-0.49921859161678317</v>
      </c>
      <c r="H280" s="60">
        <v>-0.56595498459080762</v>
      </c>
    </row>
    <row r="281" spans="1:8">
      <c r="A281" s="56">
        <v>2016</v>
      </c>
      <c r="B281" s="60">
        <v>-2.2846518681657062</v>
      </c>
      <c r="C281" s="60">
        <v>0.83325105587889148</v>
      </c>
      <c r="D281" s="60">
        <v>-0.89244580101192861</v>
      </c>
      <c r="E281" s="60">
        <v>-0.71235993112306262</v>
      </c>
      <c r="F281" s="60">
        <v>-0.34492241248896149</v>
      </c>
      <c r="G281" s="60">
        <v>-0.64342669002295916</v>
      </c>
      <c r="H281" s="60">
        <v>-0.65852875331176286</v>
      </c>
    </row>
    <row r="282" spans="1:8">
      <c r="A282" s="56">
        <v>2017</v>
      </c>
      <c r="B282" s="60">
        <v>-2.3488663589215504</v>
      </c>
      <c r="C282" s="60">
        <v>0.63043014511089634</v>
      </c>
      <c r="D282" s="60">
        <v>-0.9341086877842536</v>
      </c>
      <c r="E282" s="60">
        <v>-0.91562184663160151</v>
      </c>
      <c r="F282" s="60">
        <v>-0.3875919124412458</v>
      </c>
      <c r="G282" s="60">
        <v>-0.76964131246495637</v>
      </c>
      <c r="H282" s="60">
        <v>-0.74301133700489852</v>
      </c>
    </row>
    <row r="283" spans="1:8">
      <c r="A283" s="56">
        <v>2018</v>
      </c>
      <c r="B283" s="60">
        <v>-2.4033831713269285</v>
      </c>
      <c r="C283" s="60">
        <v>0.44630259252269794</v>
      </c>
      <c r="D283" s="60">
        <v>-0.97188878542685431</v>
      </c>
      <c r="E283" s="60">
        <v>-1.0955628315655734</v>
      </c>
      <c r="F283" s="60">
        <v>-0.42657293903345295</v>
      </c>
      <c r="G283" s="60">
        <v>-0.88002866778364686</v>
      </c>
      <c r="H283" s="60">
        <v>-0.82001138546509655</v>
      </c>
    </row>
    <row r="284" spans="1:8">
      <c r="A284" s="56">
        <v>2019</v>
      </c>
      <c r="B284" s="60">
        <v>-2.4494189239512147</v>
      </c>
      <c r="C284" s="60">
        <v>0.2791909193915677</v>
      </c>
      <c r="D284" s="60">
        <v>-1.0060342576235284</v>
      </c>
      <c r="E284" s="60">
        <v>-1.2548492823268247</v>
      </c>
      <c r="F284" s="60">
        <v>-0.46215386819119253</v>
      </c>
      <c r="G284" s="60">
        <v>-0.97650323740483969</v>
      </c>
      <c r="H284" s="60">
        <v>-0.8901241805467579</v>
      </c>
    </row>
    <row r="285" spans="1:8">
      <c r="A285" s="56">
        <v>2020</v>
      </c>
      <c r="B285" s="60">
        <v>-2.4877242767963841</v>
      </c>
      <c r="C285" s="60">
        <v>0.127544954997072</v>
      </c>
      <c r="D285" s="60">
        <v>-1.0367364261501444</v>
      </c>
      <c r="E285" s="60">
        <v>-1.3958202843352647</v>
      </c>
      <c r="F285" s="60">
        <v>-0.49459724303691693</v>
      </c>
      <c r="G285" s="60">
        <v>-1.060780328381929</v>
      </c>
      <c r="H285" s="60">
        <v>-0.95391396396175765</v>
      </c>
    </row>
    <row r="286" spans="1:8">
      <c r="A286" s="56">
        <v>2021</v>
      </c>
      <c r="B286" s="60">
        <v>-2.4788769799252881</v>
      </c>
      <c r="C286" s="60">
        <v>0.11249674375736464</v>
      </c>
      <c r="D286" s="60">
        <v>-1.0361419320222534</v>
      </c>
      <c r="E286" s="60">
        <v>-1.3987248839827113</v>
      </c>
      <c r="F286" s="60">
        <v>-0.49638990439924324</v>
      </c>
      <c r="G286" s="60">
        <v>-1.0625767409771898</v>
      </c>
      <c r="H286" s="60">
        <v>-0.95623543376622722</v>
      </c>
    </row>
    <row r="287" spans="1:8">
      <c r="A287" s="56">
        <v>2022</v>
      </c>
      <c r="B287" s="60">
        <v>-2.4692224447193385</v>
      </c>
      <c r="C287" s="60">
        <v>9.8578473283079796E-2</v>
      </c>
      <c r="D287" s="60">
        <v>-1.03497936191894</v>
      </c>
      <c r="E287" s="60">
        <v>-1.4008167266151126</v>
      </c>
      <c r="F287" s="60">
        <v>-0.49794070377455268</v>
      </c>
      <c r="G287" s="60">
        <v>-1.063868498858809</v>
      </c>
      <c r="H287" s="60">
        <v>-0.9579225013505811</v>
      </c>
    </row>
    <row r="288" spans="1:8">
      <c r="A288" s="56">
        <v>2023</v>
      </c>
      <c r="B288" s="60">
        <v>-2.4589107458588244</v>
      </c>
      <c r="C288" s="60">
        <v>8.5718333433160501E-2</v>
      </c>
      <c r="D288" s="60">
        <v>-1.0332975224336876</v>
      </c>
      <c r="E288" s="60">
        <v>-1.4021400073236581</v>
      </c>
      <c r="F288" s="60">
        <v>-0.4992491742071456</v>
      </c>
      <c r="G288" s="60">
        <v>-1.0646982981953292</v>
      </c>
      <c r="H288" s="60">
        <v>-0.95894909111783955</v>
      </c>
    </row>
    <row r="289" spans="1:8">
      <c r="A289" s="56">
        <v>2024</v>
      </c>
      <c r="B289" s="60">
        <v>-2.448028003487873</v>
      </c>
      <c r="C289" s="60">
        <v>7.3829408968790533E-2</v>
      </c>
      <c r="D289" s="60">
        <v>-1.0311374529944832</v>
      </c>
      <c r="E289" s="60">
        <v>-1.4026351829176866</v>
      </c>
      <c r="F289" s="60">
        <v>-0.50031610719446795</v>
      </c>
      <c r="G289" s="60">
        <v>-1.0650709368525193</v>
      </c>
      <c r="H289" s="60">
        <v>-0.95930892536889001</v>
      </c>
    </row>
    <row r="290" spans="1:8">
      <c r="A290" s="56">
        <v>2025</v>
      </c>
      <c r="B290" s="60">
        <v>-2.436664301721144</v>
      </c>
      <c r="C290" s="60">
        <v>6.2828514515909428E-2</v>
      </c>
      <c r="D290" s="60">
        <v>-1.0285528645944899</v>
      </c>
      <c r="E290" s="60">
        <v>-1.4022644120590182</v>
      </c>
      <c r="F290" s="60">
        <v>-0.50114717947190457</v>
      </c>
      <c r="G290" s="60">
        <v>-1.065000189001285</v>
      </c>
      <c r="H290" s="60">
        <v>-0.95899230294486448</v>
      </c>
    </row>
    <row r="291" spans="1:8">
      <c r="A291" s="56">
        <v>2026</v>
      </c>
      <c r="B291" s="60">
        <v>-2.4249443780521682</v>
      </c>
      <c r="C291" s="60">
        <v>5.2588357485395712E-2</v>
      </c>
      <c r="D291" s="60">
        <v>-1.0256110848867337</v>
      </c>
      <c r="E291" s="60">
        <v>-1.401109962754288</v>
      </c>
      <c r="F291" s="60">
        <v>-0.50175759143503273</v>
      </c>
      <c r="G291" s="60">
        <v>-1.0645203617713612</v>
      </c>
      <c r="H291" s="60">
        <v>-0.95802215899269116</v>
      </c>
    </row>
    <row r="292" spans="1:8">
      <c r="A292" s="56">
        <v>2027</v>
      </c>
      <c r="B292" s="60">
        <v>-2.4129595482353854</v>
      </c>
      <c r="C292" s="60">
        <v>4.3016531691809717E-2</v>
      </c>
      <c r="D292" s="60">
        <v>-1.0223723078701588</v>
      </c>
      <c r="E292" s="60">
        <v>-1.3991827796874148</v>
      </c>
      <c r="F292" s="60">
        <v>-0.50216370995573567</v>
      </c>
      <c r="G292" s="60">
        <v>-1.0636511025647841</v>
      </c>
      <c r="H292" s="60">
        <v>-0.95642264947629396</v>
      </c>
    </row>
    <row r="293" spans="1:8">
      <c r="A293" s="56">
        <v>2028</v>
      </c>
      <c r="B293" s="60">
        <v>-2.4007927975964001</v>
      </c>
      <c r="C293" s="60">
        <v>3.4021575497847699E-2</v>
      </c>
      <c r="D293" s="60">
        <v>-1.018899990687238</v>
      </c>
      <c r="E293" s="60">
        <v>-1.3965568582197643</v>
      </c>
      <c r="F293" s="60">
        <v>-0.50238704545927182</v>
      </c>
      <c r="G293" s="60">
        <v>-1.06243188231848</v>
      </c>
      <c r="H293" s="60">
        <v>-0.95422632893284953</v>
      </c>
    </row>
    <row r="294" spans="1:8">
      <c r="A294" s="56">
        <v>2029</v>
      </c>
      <c r="B294" s="60">
        <v>-2.3885122035097766</v>
      </c>
      <c r="C294" s="60">
        <v>2.553501176836399E-2</v>
      </c>
      <c r="D294" s="60">
        <v>-1.015259902784831</v>
      </c>
      <c r="E294" s="60">
        <v>-1.3933401800104306</v>
      </c>
      <c r="F294" s="60">
        <v>-0.50245271375370559</v>
      </c>
      <c r="G294" s="60">
        <v>-1.0609055606429423</v>
      </c>
      <c r="H294" s="60">
        <v>-0.95148716294920743</v>
      </c>
    </row>
    <row r="295" spans="1:8">
      <c r="A295" s="56">
        <v>2030</v>
      </c>
      <c r="B295" s="60">
        <v>-2.376216598625744</v>
      </c>
      <c r="C295" s="60">
        <v>1.7416069416453097E-2</v>
      </c>
      <c r="D295" s="60">
        <v>-1.0115315625877215</v>
      </c>
      <c r="E295" s="60">
        <v>-1.3897046828690598</v>
      </c>
      <c r="F295" s="60">
        <v>-0.50239066742633331</v>
      </c>
      <c r="G295" s="60">
        <v>-1.0591660407110595</v>
      </c>
      <c r="H295" s="60">
        <v>-0.94829095707299682</v>
      </c>
    </row>
    <row r="296" spans="1:8">
      <c r="A296" s="56">
        <v>2031</v>
      </c>
      <c r="B296" s="60">
        <v>-2.3639987820712545</v>
      </c>
      <c r="C296" s="60"/>
      <c r="D296" s="60"/>
      <c r="E296" s="60"/>
      <c r="F296" s="60"/>
      <c r="G296" s="60"/>
      <c r="H296" s="60"/>
    </row>
    <row r="297" spans="1:8">
      <c r="A297" s="56">
        <v>2032</v>
      </c>
      <c r="B297" s="60">
        <v>-2.3518369813589168</v>
      </c>
      <c r="C297" s="60"/>
      <c r="D297" s="60"/>
      <c r="E297" s="60"/>
      <c r="F297" s="60"/>
      <c r="G297" s="60"/>
      <c r="H297" s="60"/>
    </row>
    <row r="298" spans="1:8">
      <c r="A298" s="56">
        <v>2033</v>
      </c>
      <c r="B298" s="60">
        <v>-2.3397992488222701</v>
      </c>
      <c r="C298" s="60"/>
      <c r="D298" s="60"/>
      <c r="E298" s="60"/>
      <c r="F298" s="60"/>
      <c r="G298" s="60"/>
      <c r="H298" s="60"/>
    </row>
    <row r="299" spans="1:8">
      <c r="A299" s="56">
        <v>2034</v>
      </c>
      <c r="B299" s="60">
        <v>-2.3279099707824957</v>
      </c>
      <c r="C299" s="60"/>
      <c r="D299" s="60"/>
      <c r="E299" s="60"/>
      <c r="F299" s="60"/>
      <c r="G299" s="60"/>
      <c r="H299" s="60"/>
    </row>
    <row r="300" spans="1:8">
      <c r="A300" s="56">
        <v>2035</v>
      </c>
      <c r="B300" s="60">
        <v>-2.3161862799858239</v>
      </c>
      <c r="C300" s="60"/>
      <c r="D300" s="60"/>
      <c r="E300" s="60"/>
      <c r="F300" s="60"/>
      <c r="G300" s="60"/>
      <c r="H300" s="60"/>
    </row>
    <row r="301" spans="1:8">
      <c r="A301" s="56">
        <v>2036</v>
      </c>
      <c r="B301" s="60">
        <v>-2.3046392319148046</v>
      </c>
      <c r="C301" s="60"/>
      <c r="D301" s="60"/>
      <c r="E301" s="60"/>
      <c r="F301" s="60"/>
      <c r="G301" s="60"/>
      <c r="H301" s="60"/>
    </row>
    <row r="302" spans="1:8">
      <c r="A302" s="56">
        <v>2037</v>
      </c>
      <c r="B302" s="60">
        <v>-2.2932731495850405</v>
      </c>
      <c r="C302" s="60"/>
      <c r="D302" s="60"/>
      <c r="E302" s="60"/>
      <c r="F302" s="60"/>
      <c r="G302" s="60"/>
      <c r="H302" s="60"/>
    </row>
    <row r="303" spans="1:8">
      <c r="A303" s="56">
        <v>2038</v>
      </c>
      <c r="B303" s="60">
        <v>-2.2820920309559964</v>
      </c>
      <c r="C303" s="60"/>
      <c r="D303" s="60"/>
      <c r="E303" s="60"/>
      <c r="F303" s="60"/>
      <c r="G303" s="60"/>
      <c r="H303" s="60"/>
    </row>
    <row r="304" spans="1:8">
      <c r="A304" s="56">
        <v>2039</v>
      </c>
      <c r="B304" s="60">
        <v>-2.2710966288236318</v>
      </c>
      <c r="C304" s="60"/>
      <c r="D304" s="60"/>
      <c r="E304" s="60"/>
      <c r="F304" s="60"/>
      <c r="G304" s="60"/>
      <c r="H304" s="60"/>
    </row>
    <row r="305" spans="1:8">
      <c r="A305" s="56">
        <v>2040</v>
      </c>
      <c r="B305" s="60">
        <v>-2.2602842777348675</v>
      </c>
      <c r="C305" s="60"/>
      <c r="D305" s="60"/>
      <c r="E305" s="60"/>
      <c r="F305" s="60"/>
      <c r="G305" s="60"/>
      <c r="H305" s="60"/>
    </row>
    <row r="306" spans="1:8">
      <c r="A306" s="56">
        <v>2041</v>
      </c>
      <c r="B306" s="60">
        <v>-2.2496467655360743</v>
      </c>
      <c r="C306" s="60"/>
      <c r="D306" s="60"/>
      <c r="E306" s="60"/>
      <c r="F306" s="60"/>
      <c r="G306" s="60"/>
      <c r="H306" s="60"/>
    </row>
    <row r="307" spans="1:8">
      <c r="A307" s="56">
        <v>2042</v>
      </c>
      <c r="B307" s="60">
        <v>-2.2391754299340469</v>
      </c>
      <c r="C307" s="60"/>
      <c r="D307" s="60"/>
      <c r="E307" s="60"/>
      <c r="F307" s="60"/>
      <c r="G307" s="60"/>
      <c r="H307" s="60"/>
    </row>
    <row r="308" spans="1:8">
      <c r="A308" s="56">
        <v>2043</v>
      </c>
      <c r="B308" s="60">
        <v>-2.228864823995325</v>
      </c>
      <c r="C308" s="60"/>
      <c r="D308" s="60"/>
      <c r="E308" s="60"/>
      <c r="F308" s="60"/>
      <c r="G308" s="60"/>
      <c r="H308" s="60"/>
    </row>
    <row r="309" spans="1:8">
      <c r="A309" s="56">
        <v>2044</v>
      </c>
      <c r="B309" s="60">
        <v>-2.2187109092062385</v>
      </c>
      <c r="C309" s="60"/>
      <c r="D309" s="60"/>
      <c r="E309" s="60"/>
      <c r="F309" s="60"/>
      <c r="G309" s="60"/>
      <c r="H309" s="60"/>
    </row>
    <row r="310" spans="1:8">
      <c r="A310" s="56">
        <v>2045</v>
      </c>
      <c r="B310" s="60">
        <v>-2.2087123637693655</v>
      </c>
      <c r="C310" s="60"/>
      <c r="D310" s="60"/>
      <c r="E310" s="60"/>
      <c r="F310" s="60"/>
      <c r="G310" s="60"/>
      <c r="H310" s="60"/>
    </row>
    <row r="311" spans="1:8">
      <c r="A311" s="56">
        <v>2046</v>
      </c>
      <c r="B311" s="60">
        <v>-2.1988674587774444</v>
      </c>
      <c r="C311" s="60"/>
      <c r="D311" s="60"/>
      <c r="E311" s="60"/>
      <c r="F311" s="60"/>
      <c r="G311" s="60"/>
      <c r="H311" s="60"/>
    </row>
    <row r="312" spans="1:8">
      <c r="A312" s="56">
        <v>2047</v>
      </c>
      <c r="B312" s="60">
        <v>-2.1891706290847353</v>
      </c>
      <c r="C312" s="60"/>
      <c r="D312" s="60"/>
      <c r="E312" s="60"/>
      <c r="F312" s="60"/>
      <c r="G312" s="60"/>
      <c r="H312" s="60"/>
    </row>
    <row r="313" spans="1:8">
      <c r="A313" s="56">
        <v>2048</v>
      </c>
      <c r="B313" s="60">
        <v>-2.1796231768218792</v>
      </c>
      <c r="C313" s="60"/>
      <c r="D313" s="60"/>
      <c r="E313" s="60"/>
      <c r="F313" s="60"/>
      <c r="G313" s="60"/>
      <c r="H313" s="60"/>
    </row>
    <row r="314" spans="1:8">
      <c r="A314" s="56">
        <v>2049</v>
      </c>
      <c r="B314" s="60">
        <v>-2.1702291434217797</v>
      </c>
      <c r="C314" s="60"/>
      <c r="D314" s="60"/>
      <c r="E314" s="60"/>
      <c r="F314" s="60"/>
      <c r="G314" s="60"/>
      <c r="H314" s="60"/>
    </row>
    <row r="315" spans="1:8">
      <c r="A315" s="56">
        <v>2050</v>
      </c>
      <c r="B315" s="60">
        <v>-2.1616489626712587</v>
      </c>
      <c r="C315" s="60"/>
      <c r="D315" s="60"/>
      <c r="E315" s="60"/>
      <c r="F315" s="60"/>
      <c r="G315" s="60"/>
      <c r="H315" s="60"/>
    </row>
    <row r="316" spans="1:8">
      <c r="B316" s="60"/>
      <c r="C316" s="60"/>
      <c r="D316" s="60"/>
      <c r="E316" s="60"/>
      <c r="F316" s="60"/>
      <c r="G316" s="60"/>
      <c r="H316" s="60"/>
    </row>
    <row r="317" spans="1:8">
      <c r="A317" s="36" t="s">
        <v>512</v>
      </c>
      <c r="B317" s="60"/>
      <c r="C317" s="60"/>
      <c r="D317" s="60"/>
      <c r="E317" s="60"/>
      <c r="F317" s="60"/>
      <c r="G317" s="60"/>
      <c r="H317" s="60"/>
    </row>
    <row r="318" spans="1:8">
      <c r="A318" s="56">
        <v>1990</v>
      </c>
      <c r="B318" s="60">
        <v>10.029099344767701</v>
      </c>
      <c r="C318" s="60">
        <v>33.222129231479613</v>
      </c>
      <c r="D318" s="60">
        <v>9.1161367290834594</v>
      </c>
      <c r="E318" s="60">
        <v>12.736710963455149</v>
      </c>
      <c r="F318" s="60">
        <v>9.2116257453351658</v>
      </c>
      <c r="G318" s="60">
        <v>10.25736765762935</v>
      </c>
      <c r="H318" s="60">
        <v>13.675810801453736</v>
      </c>
    </row>
    <row r="319" spans="1:8">
      <c r="A319" s="56">
        <v>1991</v>
      </c>
      <c r="B319" s="60">
        <v>9.9742255923921643</v>
      </c>
      <c r="C319" s="60">
        <v>31.869543692587108</v>
      </c>
      <c r="D319" s="60">
        <v>9.0293376364216744</v>
      </c>
      <c r="E319" s="60">
        <v>12.643784463043772</v>
      </c>
      <c r="F319" s="60">
        <v>9.1485044243213274</v>
      </c>
      <c r="G319" s="60">
        <v>10.133511418670565</v>
      </c>
      <c r="H319" s="60">
        <v>13.902621670757165</v>
      </c>
    </row>
    <row r="320" spans="1:8">
      <c r="A320" s="56">
        <v>1992</v>
      </c>
      <c r="B320" s="60">
        <v>9.9229041306204628</v>
      </c>
      <c r="C320" s="60">
        <v>30.691879505055791</v>
      </c>
      <c r="D320" s="60">
        <v>8.9416722296796234</v>
      </c>
      <c r="E320" s="60">
        <v>12.57041167285367</v>
      </c>
      <c r="F320" s="60">
        <v>9.0952356710821807</v>
      </c>
      <c r="G320" s="60">
        <v>10.022859875903531</v>
      </c>
      <c r="H320" s="60">
        <v>14.124094298462053</v>
      </c>
    </row>
    <row r="321" spans="1:8">
      <c r="A321" s="56">
        <v>1993</v>
      </c>
      <c r="B321" s="60">
        <v>9.8701477625896885</v>
      </c>
      <c r="C321" s="60">
        <v>29.590071402150819</v>
      </c>
      <c r="D321" s="60">
        <v>8.8556706868240767</v>
      </c>
      <c r="E321" s="60">
        <v>12.514802558874827</v>
      </c>
      <c r="F321" s="60">
        <v>9.0420437929961714</v>
      </c>
      <c r="G321" s="60">
        <v>9.9041287582024946</v>
      </c>
      <c r="H321" s="60">
        <v>14.344217063212925</v>
      </c>
    </row>
    <row r="322" spans="1:8">
      <c r="A322" s="56">
        <v>1994</v>
      </c>
      <c r="B322" s="60">
        <v>9.8125738136355487</v>
      </c>
      <c r="C322" s="60">
        <v>28.543901024099721</v>
      </c>
      <c r="D322" s="60">
        <v>8.7699099751065965</v>
      </c>
      <c r="E322" s="60">
        <v>12.465978519775028</v>
      </c>
      <c r="F322" s="60">
        <v>8.9832769173732281</v>
      </c>
      <c r="G322" s="60">
        <v>9.7859010919192055</v>
      </c>
      <c r="H322" s="60">
        <v>14.550821663958706</v>
      </c>
    </row>
    <row r="323" spans="1:8">
      <c r="A323" s="56">
        <v>1995</v>
      </c>
      <c r="B323" s="60">
        <v>9.7499600382413689</v>
      </c>
      <c r="C323" s="60">
        <v>27.547238014020905</v>
      </c>
      <c r="D323" s="60">
        <v>8.68390494980307</v>
      </c>
      <c r="E323" s="60">
        <v>12.423807437291979</v>
      </c>
      <c r="F323" s="60">
        <v>8.9192200464043321</v>
      </c>
      <c r="G323" s="60">
        <v>9.6641769632755494</v>
      </c>
      <c r="H323" s="60">
        <v>14.744943484833248</v>
      </c>
    </row>
    <row r="324" spans="1:8">
      <c r="A324" s="56">
        <v>1996</v>
      </c>
      <c r="B324" s="60">
        <v>9.6826376854330274</v>
      </c>
      <c r="C324" s="60">
        <v>26.611236144992144</v>
      </c>
      <c r="D324" s="60">
        <v>8.5971323521194449</v>
      </c>
      <c r="E324" s="60">
        <v>12.392846065168769</v>
      </c>
      <c r="F324" s="60">
        <v>8.8511879692845099</v>
      </c>
      <c r="G324" s="60">
        <v>9.533228857004401</v>
      </c>
      <c r="H324" s="60">
        <v>14.920330644619526</v>
      </c>
    </row>
    <row r="325" spans="1:8">
      <c r="A325" s="56">
        <v>1997</v>
      </c>
      <c r="B325" s="60">
        <v>9.6129088700366498</v>
      </c>
      <c r="C325" s="60">
        <v>25.735077331834908</v>
      </c>
      <c r="D325" s="60">
        <v>8.5095428130606763</v>
      </c>
      <c r="E325" s="60">
        <v>12.363893815384779</v>
      </c>
      <c r="F325" s="60">
        <v>8.7761406774120392</v>
      </c>
      <c r="G325" s="60">
        <v>9.3989243031576617</v>
      </c>
      <c r="H325" s="60">
        <v>15.081849630361441</v>
      </c>
    </row>
    <row r="326" spans="1:8">
      <c r="A326" s="56">
        <v>1998</v>
      </c>
      <c r="B326" s="60">
        <v>9.5402950186821549</v>
      </c>
      <c r="C326" s="60">
        <v>24.914455636295102</v>
      </c>
      <c r="D326" s="60">
        <v>8.4166446403491051</v>
      </c>
      <c r="E326" s="60">
        <v>12.343350488399935</v>
      </c>
      <c r="F326" s="60">
        <v>8.6962255323430284</v>
      </c>
      <c r="G326" s="60">
        <v>9.2582129711189687</v>
      </c>
      <c r="H326" s="60">
        <v>15.222266804005177</v>
      </c>
    </row>
    <row r="327" spans="1:8">
      <c r="A327" s="56">
        <v>1999</v>
      </c>
      <c r="B327" s="60">
        <v>9.4658031190820111</v>
      </c>
      <c r="C327" s="60">
        <v>24.133127060367244</v>
      </c>
      <c r="D327" s="60">
        <v>8.3298293005101023</v>
      </c>
      <c r="E327" s="60">
        <v>12.315006706530037</v>
      </c>
      <c r="F327" s="60">
        <v>8.6161757324291024</v>
      </c>
      <c r="G327" s="60">
        <v>9.1141355629236607</v>
      </c>
      <c r="H327" s="60">
        <v>15.344411194902561</v>
      </c>
    </row>
    <row r="328" spans="1:8">
      <c r="A328" s="56">
        <v>2000</v>
      </c>
      <c r="B328" s="60">
        <v>9.3332913494297607</v>
      </c>
      <c r="C328" s="60">
        <v>22.976717773101235</v>
      </c>
      <c r="D328" s="60">
        <v>8.1591440397433992</v>
      </c>
      <c r="E328" s="60">
        <v>11.775053406592598</v>
      </c>
      <c r="F328" s="60">
        <v>8.5305011745388235</v>
      </c>
      <c r="G328" s="60">
        <v>8.9664107850205532</v>
      </c>
      <c r="H328" s="60">
        <v>14.932668257688144</v>
      </c>
    </row>
    <row r="329" spans="1:8">
      <c r="A329" s="56">
        <v>2001</v>
      </c>
      <c r="B329" s="60">
        <v>9.140354709028033</v>
      </c>
      <c r="C329" s="60">
        <v>21.484618827663272</v>
      </c>
      <c r="D329" s="60">
        <v>7.8985156429159122</v>
      </c>
      <c r="E329" s="60">
        <v>10.756102297119286</v>
      </c>
      <c r="F329" s="60">
        <v>8.4280628492757721</v>
      </c>
      <c r="G329" s="60">
        <v>8.8135517583765211</v>
      </c>
      <c r="H329" s="60">
        <v>14.049789621318373</v>
      </c>
    </row>
    <row r="330" spans="1:8">
      <c r="A330" s="56">
        <v>2002</v>
      </c>
      <c r="B330" s="60">
        <v>8.9449854079481597</v>
      </c>
      <c r="C330" s="60">
        <v>20.105578149141344</v>
      </c>
      <c r="D330" s="60">
        <v>7.6468273753993756</v>
      </c>
      <c r="E330" s="60">
        <v>9.8079341238369935</v>
      </c>
      <c r="F330" s="60">
        <v>8.315620733806071</v>
      </c>
      <c r="G330" s="60">
        <v>8.6507472019166407</v>
      </c>
      <c r="H330" s="60">
        <v>13.223926320305782</v>
      </c>
    </row>
    <row r="331" spans="1:8">
      <c r="A331" s="56">
        <v>2003</v>
      </c>
      <c r="B331" s="60">
        <v>8.7508589939231314</v>
      </c>
      <c r="C331" s="60">
        <v>18.816423780749201</v>
      </c>
      <c r="D331" s="60">
        <v>7.4005049634572204</v>
      </c>
      <c r="E331" s="60">
        <v>8.9149929204467977</v>
      </c>
      <c r="F331" s="60">
        <v>8.197560539180742</v>
      </c>
      <c r="G331" s="60">
        <v>8.4906976003164871</v>
      </c>
      <c r="H331" s="60">
        <v>12.443318878615743</v>
      </c>
    </row>
    <row r="332" spans="1:8">
      <c r="A332" s="56">
        <v>2004</v>
      </c>
      <c r="B332" s="60">
        <v>8.5639505725488601</v>
      </c>
      <c r="C332" s="60">
        <v>17.61564560833413</v>
      </c>
      <c r="D332" s="60">
        <v>7.1625530152834589</v>
      </c>
      <c r="E332" s="60">
        <v>8.0867013683394617</v>
      </c>
      <c r="F332" s="60">
        <v>8.0738833658541864</v>
      </c>
      <c r="G332" s="60">
        <v>8.3274329736755899</v>
      </c>
      <c r="H332" s="60">
        <v>11.712652417337148</v>
      </c>
    </row>
    <row r="333" spans="1:8">
      <c r="A333" s="56">
        <v>2005</v>
      </c>
      <c r="B333" s="60">
        <v>8.3834859943598659</v>
      </c>
      <c r="C333" s="60">
        <v>16.506481672854566</v>
      </c>
      <c r="D333" s="60">
        <v>6.9363768677164757</v>
      </c>
      <c r="E333" s="60">
        <v>7.3170455758156185</v>
      </c>
      <c r="F333" s="60">
        <v>7.9466831205550603</v>
      </c>
      <c r="G333" s="60">
        <v>8.1721965436453416</v>
      </c>
      <c r="H333" s="60">
        <v>11.020052333054661</v>
      </c>
    </row>
    <row r="334" spans="1:8">
      <c r="A334" s="56">
        <v>2006</v>
      </c>
      <c r="B334" s="60">
        <v>8.2050698694489146</v>
      </c>
      <c r="C334" s="60">
        <v>15.476718254607986</v>
      </c>
      <c r="D334" s="60">
        <v>6.7134366243964569</v>
      </c>
      <c r="E334" s="60">
        <v>6.5897372382156592</v>
      </c>
      <c r="F334" s="60">
        <v>7.814534267094535</v>
      </c>
      <c r="G334" s="60">
        <v>8.0261109218521227</v>
      </c>
      <c r="H334" s="60">
        <v>10.362096590193733</v>
      </c>
    </row>
    <row r="335" spans="1:8">
      <c r="A335" s="56">
        <v>2007</v>
      </c>
      <c r="B335" s="60">
        <v>8.0266687827567225</v>
      </c>
      <c r="C335" s="60">
        <v>14.509582044478517</v>
      </c>
      <c r="D335" s="60">
        <v>6.4999536414717767</v>
      </c>
      <c r="E335" s="60">
        <v>5.9087042846176443</v>
      </c>
      <c r="F335" s="60">
        <v>7.6813946139312526</v>
      </c>
      <c r="G335" s="60">
        <v>7.875300650410276</v>
      </c>
      <c r="H335" s="60">
        <v>9.7379657885299817</v>
      </c>
    </row>
    <row r="336" spans="1:8">
      <c r="A336" s="56">
        <v>2008</v>
      </c>
      <c r="B336" s="60">
        <v>7.8442742732269464</v>
      </c>
      <c r="C336" s="60">
        <v>13.598827192116197</v>
      </c>
      <c r="D336" s="60">
        <v>6.2846142893333905</v>
      </c>
      <c r="E336" s="60">
        <v>5.2650183577700478</v>
      </c>
      <c r="F336" s="60">
        <v>7.5434580919846432</v>
      </c>
      <c r="G336" s="60">
        <v>7.7217011524995138</v>
      </c>
      <c r="H336" s="60">
        <v>9.1473937491471595</v>
      </c>
    </row>
    <row r="337" spans="1:8">
      <c r="A337" s="56">
        <v>2009</v>
      </c>
      <c r="B337" s="60">
        <v>7.6591859288586672</v>
      </c>
      <c r="C337" s="60">
        <v>12.730725662409625</v>
      </c>
      <c r="D337" s="60">
        <v>6.0689527494145334</v>
      </c>
      <c r="E337" s="60">
        <v>4.6564037172035286</v>
      </c>
      <c r="F337" s="60">
        <v>7.3970444537232733</v>
      </c>
      <c r="G337" s="60">
        <v>7.5570040839693666</v>
      </c>
      <c r="H337" s="60">
        <v>8.5867172735501018</v>
      </c>
    </row>
    <row r="338" spans="1:8">
      <c r="A338" s="56">
        <v>2010</v>
      </c>
      <c r="B338" s="60">
        <v>7.5627999612118524</v>
      </c>
      <c r="C338" s="60">
        <v>12.059397966147996</v>
      </c>
      <c r="D338" s="60">
        <v>5.8924016818235634</v>
      </c>
      <c r="E338" s="60">
        <v>4.1673377133552378</v>
      </c>
      <c r="F338" s="60">
        <v>7.3230197183852486</v>
      </c>
      <c r="G338" s="60">
        <v>7.4297570121877516</v>
      </c>
      <c r="H338" s="60">
        <v>8.1964019419223142</v>
      </c>
    </row>
    <row r="339" spans="1:8">
      <c r="A339" s="56">
        <v>2011</v>
      </c>
      <c r="B339" s="60">
        <v>7.517975460476336</v>
      </c>
      <c r="C339" s="60">
        <v>11.970255931478677</v>
      </c>
      <c r="D339" s="60">
        <v>5.8580117360945128</v>
      </c>
      <c r="E339" s="60">
        <v>4.156329470112027</v>
      </c>
      <c r="F339" s="60">
        <v>7.2603693937049405</v>
      </c>
      <c r="G339" s="60">
        <v>7.3785564434166986</v>
      </c>
      <c r="H339" s="60">
        <v>8.1520788424970494</v>
      </c>
    </row>
    <row r="340" spans="1:8">
      <c r="A340" s="56">
        <v>2012</v>
      </c>
      <c r="B340" s="60">
        <v>7.4755727969574171</v>
      </c>
      <c r="C340" s="60">
        <v>11.869932894547144</v>
      </c>
      <c r="D340" s="60">
        <v>5.8221967878538567</v>
      </c>
      <c r="E340" s="60">
        <v>4.1394027732564975</v>
      </c>
      <c r="F340" s="60">
        <v>7.1996071741443721</v>
      </c>
      <c r="G340" s="60">
        <v>7.3212390864670347</v>
      </c>
      <c r="H340" s="60">
        <v>8.1036461605972505</v>
      </c>
    </row>
    <row r="341" spans="1:8">
      <c r="A341" s="56">
        <v>2013</v>
      </c>
      <c r="B341" s="60">
        <v>7.4340228541373694</v>
      </c>
      <c r="C341" s="60">
        <v>11.771926283059564</v>
      </c>
      <c r="D341" s="60">
        <v>5.7873230255843655</v>
      </c>
      <c r="E341" s="60">
        <v>4.1239496039991321</v>
      </c>
      <c r="F341" s="60">
        <v>7.1376872146551911</v>
      </c>
      <c r="G341" s="60">
        <v>7.2663304883540469</v>
      </c>
      <c r="H341" s="60">
        <v>8.055498135569696</v>
      </c>
    </row>
    <row r="342" spans="1:8">
      <c r="A342" s="56">
        <v>2014</v>
      </c>
      <c r="B342" s="60">
        <v>7.3929669848841675</v>
      </c>
      <c r="C342" s="60">
        <v>11.675707150885923</v>
      </c>
      <c r="D342" s="60">
        <v>5.7532215119434493</v>
      </c>
      <c r="E342" s="60">
        <v>4.1077538696039415</v>
      </c>
      <c r="F342" s="60">
        <v>7.0756308077869718</v>
      </c>
      <c r="G342" s="60">
        <v>7.2135453904861304</v>
      </c>
      <c r="H342" s="60">
        <v>8.0072561881634776</v>
      </c>
    </row>
    <row r="343" spans="1:8">
      <c r="A343" s="56">
        <v>2015</v>
      </c>
      <c r="B343" s="60">
        <v>7.3529712865859196</v>
      </c>
      <c r="C343" s="60">
        <v>11.582167839384301</v>
      </c>
      <c r="D343" s="60">
        <v>5.7206619404963144</v>
      </c>
      <c r="E343" s="60">
        <v>4.0919478754232417</v>
      </c>
      <c r="F343" s="60">
        <v>7.0146311488771111</v>
      </c>
      <c r="G343" s="60">
        <v>7.1636133887669633</v>
      </c>
      <c r="H343" s="60">
        <v>7.9595279275873398</v>
      </c>
    </row>
    <row r="344" spans="1:8">
      <c r="A344" s="56">
        <v>2016</v>
      </c>
      <c r="B344" s="60">
        <v>7.3131041485796286</v>
      </c>
      <c r="C344" s="60">
        <v>11.48958492158167</v>
      </c>
      <c r="D344" s="60">
        <v>5.6885107528946754</v>
      </c>
      <c r="E344" s="60">
        <v>4.0760053541165364</v>
      </c>
      <c r="F344" s="60">
        <v>6.9536858040011049</v>
      </c>
      <c r="G344" s="60">
        <v>7.1147607872630205</v>
      </c>
      <c r="H344" s="60">
        <v>7.9114585509409121</v>
      </c>
    </row>
    <row r="345" spans="1:8">
      <c r="A345" s="56">
        <v>2017</v>
      </c>
      <c r="B345" s="60">
        <v>7.2731682790253371</v>
      </c>
      <c r="C345" s="60">
        <v>11.397537195039833</v>
      </c>
      <c r="D345" s="60">
        <v>5.656561391991656</v>
      </c>
      <c r="E345" s="60">
        <v>4.0596010949588051</v>
      </c>
      <c r="F345" s="60">
        <v>6.8925689026002548</v>
      </c>
      <c r="G345" s="60">
        <v>7.0665836661827788</v>
      </c>
      <c r="H345" s="60">
        <v>7.8627386557460124</v>
      </c>
    </row>
    <row r="346" spans="1:8">
      <c r="A346" s="56">
        <v>2018</v>
      </c>
      <c r="B346" s="60">
        <v>7.2331854348815581</v>
      </c>
      <c r="C346" s="60">
        <v>11.306054637150051</v>
      </c>
      <c r="D346" s="60">
        <v>5.6247750709448043</v>
      </c>
      <c r="E346" s="60">
        <v>4.0432833923940699</v>
      </c>
      <c r="F346" s="60">
        <v>6.8317013168583465</v>
      </c>
      <c r="G346" s="60">
        <v>7.018737971929446</v>
      </c>
      <c r="H346" s="60">
        <v>7.813602280111791</v>
      </c>
    </row>
    <row r="347" spans="1:8">
      <c r="A347" s="56">
        <v>2019</v>
      </c>
      <c r="B347" s="60">
        <v>7.1931987533016049</v>
      </c>
      <c r="C347" s="60">
        <v>11.215226013510666</v>
      </c>
      <c r="D347" s="60">
        <v>5.5932140238128492</v>
      </c>
      <c r="E347" s="60">
        <v>4.0271193080556431</v>
      </c>
      <c r="F347" s="60">
        <v>6.7711961244583518</v>
      </c>
      <c r="G347" s="60">
        <v>6.971084962685917</v>
      </c>
      <c r="H347" s="60">
        <v>7.7641570931793167</v>
      </c>
    </row>
    <row r="348" spans="1:8">
      <c r="A348" s="56">
        <v>2020</v>
      </c>
      <c r="B348" s="60">
        <v>7.1532894459868377</v>
      </c>
      <c r="C348" s="60">
        <v>11.125711625353862</v>
      </c>
      <c r="D348" s="60">
        <v>5.561830203583269</v>
      </c>
      <c r="E348" s="60">
        <v>4.0110230768564081</v>
      </c>
      <c r="F348" s="60">
        <v>6.7109044518860737</v>
      </c>
      <c r="G348" s="60">
        <v>6.9237065579486146</v>
      </c>
      <c r="H348" s="60">
        <v>7.7145298324631622</v>
      </c>
    </row>
    <row r="349" spans="1:8">
      <c r="A349" s="56">
        <v>2021</v>
      </c>
      <c r="B349" s="60">
        <v>7.1131514074042972</v>
      </c>
      <c r="C349" s="60">
        <v>11.035991049841929</v>
      </c>
      <c r="D349" s="60">
        <v>5.5304344554003739</v>
      </c>
      <c r="E349" s="60">
        <v>3.9943615755109474</v>
      </c>
      <c r="F349" s="60">
        <v>6.6506598288602836</v>
      </c>
      <c r="G349" s="60">
        <v>6.875920549349007</v>
      </c>
      <c r="H349" s="60">
        <v>7.6642926700195915</v>
      </c>
    </row>
    <row r="350" spans="1:8">
      <c r="A350" s="56">
        <v>2022</v>
      </c>
      <c r="B350" s="60">
        <v>7.0728852869588099</v>
      </c>
      <c r="C350" s="60">
        <v>10.945518060346838</v>
      </c>
      <c r="D350" s="60">
        <v>5.4992798644249685</v>
      </c>
      <c r="E350" s="60">
        <v>3.9768572862675549</v>
      </c>
      <c r="F350" s="60">
        <v>6.5907218210953307</v>
      </c>
      <c r="G350" s="60">
        <v>6.8277636225721494</v>
      </c>
      <c r="H350" s="60">
        <v>7.6133936805152427</v>
      </c>
    </row>
    <row r="351" spans="1:8">
      <c r="A351" s="56">
        <v>2023</v>
      </c>
      <c r="B351" s="60">
        <v>7.0327212488093416</v>
      </c>
      <c r="C351" s="60">
        <v>10.855454392364496</v>
      </c>
      <c r="D351" s="60">
        <v>5.4684095766053602</v>
      </c>
      <c r="E351" s="60">
        <v>3.9588864321404631</v>
      </c>
      <c r="F351" s="60">
        <v>6.5312062474573001</v>
      </c>
      <c r="G351" s="60">
        <v>6.7795240193658959</v>
      </c>
      <c r="H351" s="60">
        <v>7.5622970248163011</v>
      </c>
    </row>
    <row r="352" spans="1:8">
      <c r="A352" s="56">
        <v>2024</v>
      </c>
      <c r="B352" s="60">
        <v>6.9926880323308716</v>
      </c>
      <c r="C352" s="60">
        <v>10.765928974553161</v>
      </c>
      <c r="D352" s="60">
        <v>5.4377646549381486</v>
      </c>
      <c r="E352" s="60">
        <v>3.9404815624753953</v>
      </c>
      <c r="F352" s="60">
        <v>6.4721048484933057</v>
      </c>
      <c r="G352" s="60">
        <v>6.7311843771287663</v>
      </c>
      <c r="H352" s="60">
        <v>7.51125220288439</v>
      </c>
    </row>
    <row r="353" spans="1:8">
      <c r="A353" s="56">
        <v>2025</v>
      </c>
      <c r="B353" s="60">
        <v>6.9528283003515687</v>
      </c>
      <c r="C353" s="60">
        <v>10.677075432707754</v>
      </c>
      <c r="D353" s="60">
        <v>5.4072901600009242</v>
      </c>
      <c r="E353" s="60">
        <v>3.9217082897487843</v>
      </c>
      <c r="F353" s="60">
        <v>6.4134187416440156</v>
      </c>
      <c r="G353" s="60">
        <v>6.6827793678996095</v>
      </c>
      <c r="H353" s="60">
        <v>7.4604710589995937</v>
      </c>
    </row>
    <row r="354" spans="1:8">
      <c r="A354" s="56">
        <v>2026</v>
      </c>
      <c r="B354" s="60">
        <v>6.913213479918551</v>
      </c>
      <c r="C354" s="60">
        <v>10.589106351898101</v>
      </c>
      <c r="D354" s="60">
        <v>5.3769649354991564</v>
      </c>
      <c r="E354" s="60">
        <v>3.9026731122428244</v>
      </c>
      <c r="F354" s="60">
        <v>6.3551870492064371</v>
      </c>
      <c r="G354" s="60">
        <v>6.6344087076909162</v>
      </c>
      <c r="H354" s="60">
        <v>7.4100972520362767</v>
      </c>
    </row>
    <row r="355" spans="1:8">
      <c r="A355" s="56">
        <v>2027</v>
      </c>
      <c r="B355" s="60">
        <v>6.8739232319058372</v>
      </c>
      <c r="C355" s="60">
        <v>10.502195948440214</v>
      </c>
      <c r="D355" s="60">
        <v>5.3468120832998833</v>
      </c>
      <c r="E355" s="60">
        <v>3.8834535833729289</v>
      </c>
      <c r="F355" s="60">
        <v>6.2974938087162267</v>
      </c>
      <c r="G355" s="60">
        <v>6.5861798287692865</v>
      </c>
      <c r="H355" s="60">
        <v>7.3602345415412902</v>
      </c>
    </row>
    <row r="356" spans="1:8">
      <c r="A356" s="56">
        <v>2028</v>
      </c>
      <c r="B356" s="60">
        <v>6.835017193683691</v>
      </c>
      <c r="C356" s="60">
        <v>10.416476076642882</v>
      </c>
      <c r="D356" s="60">
        <v>5.3168555609660029</v>
      </c>
      <c r="E356" s="60">
        <v>3.8641120877748896</v>
      </c>
      <c r="F356" s="60">
        <v>6.2404157645270537</v>
      </c>
      <c r="G356" s="60">
        <v>6.5381748921649692</v>
      </c>
      <c r="H356" s="60">
        <v>7.311013946972472</v>
      </c>
    </row>
    <row r="357" spans="1:8">
      <c r="A357" s="56">
        <v>2029</v>
      </c>
      <c r="B357" s="60">
        <v>6.7965707348589985</v>
      </c>
      <c r="C357" s="60">
        <v>10.332105060865921</v>
      </c>
      <c r="D357" s="60">
        <v>5.2871255977270559</v>
      </c>
      <c r="E357" s="60">
        <v>3.84473877763664</v>
      </c>
      <c r="F357" s="60">
        <v>6.1840411751376809</v>
      </c>
      <c r="G357" s="60">
        <v>6.4905117696140753</v>
      </c>
      <c r="H357" s="60">
        <v>7.2626387366125114</v>
      </c>
    </row>
    <row r="358" spans="1:8">
      <c r="A358" s="56">
        <v>2030</v>
      </c>
      <c r="B358" s="60">
        <v>6.758767042331602</v>
      </c>
      <c r="C358" s="60">
        <v>10.249282894515321</v>
      </c>
      <c r="D358" s="60">
        <v>5.2577468547518418</v>
      </c>
      <c r="E358" s="60">
        <v>3.825474224881642</v>
      </c>
      <c r="F358" s="60">
        <v>6.1285205227363138</v>
      </c>
      <c r="G358" s="60">
        <v>6.4434632430781118</v>
      </c>
      <c r="H358" s="60">
        <v>7.2154083403548039</v>
      </c>
    </row>
    <row r="359" spans="1:8">
      <c r="A359" s="56">
        <v>2031</v>
      </c>
      <c r="B359" s="60">
        <v>6.7219330154415937</v>
      </c>
      <c r="C359" s="60"/>
      <c r="D359" s="60"/>
      <c r="E359" s="60"/>
      <c r="F359" s="60"/>
      <c r="G359" s="60"/>
      <c r="H359" s="60"/>
    </row>
    <row r="360" spans="1:8">
      <c r="A360" s="56">
        <v>2032</v>
      </c>
      <c r="B360" s="60">
        <v>6.6858972830070282</v>
      </c>
      <c r="C360" s="60"/>
      <c r="D360" s="60"/>
      <c r="E360" s="60"/>
      <c r="F360" s="60"/>
      <c r="G360" s="60"/>
      <c r="H360" s="60"/>
    </row>
    <row r="361" spans="1:8">
      <c r="A361" s="56">
        <v>2033</v>
      </c>
      <c r="B361" s="60">
        <v>6.650767597399688</v>
      </c>
      <c r="C361" s="60"/>
      <c r="D361" s="60"/>
      <c r="E361" s="60"/>
      <c r="F361" s="60"/>
      <c r="G361" s="60"/>
      <c r="H361" s="60"/>
    </row>
    <row r="362" spans="1:8">
      <c r="A362" s="56">
        <v>2034</v>
      </c>
      <c r="B362" s="60">
        <v>6.6165669691315507</v>
      </c>
      <c r="C362" s="60"/>
      <c r="D362" s="60"/>
      <c r="E362" s="60"/>
      <c r="F362" s="60"/>
      <c r="G362" s="60"/>
      <c r="H362" s="60"/>
    </row>
    <row r="363" spans="1:8">
      <c r="A363" s="56">
        <v>2035</v>
      </c>
      <c r="B363" s="60">
        <v>6.5833236655669412</v>
      </c>
      <c r="C363" s="60"/>
      <c r="D363" s="60"/>
      <c r="E363" s="60"/>
      <c r="F363" s="60"/>
      <c r="G363" s="60"/>
      <c r="H363" s="60"/>
    </row>
    <row r="364" spans="1:8">
      <c r="A364" s="56">
        <v>2036</v>
      </c>
      <c r="B364" s="60">
        <v>6.5509132205483791</v>
      </c>
      <c r="C364" s="60"/>
      <c r="D364" s="60"/>
      <c r="E364" s="60"/>
      <c r="F364" s="60"/>
      <c r="G364" s="60"/>
      <c r="H364" s="60"/>
    </row>
    <row r="365" spans="1:8">
      <c r="A365" s="56">
        <v>2037</v>
      </c>
      <c r="B365" s="60">
        <v>6.5193444697825385</v>
      </c>
      <c r="C365" s="60"/>
      <c r="D365" s="60"/>
      <c r="E365" s="60"/>
      <c r="F365" s="60"/>
      <c r="G365" s="60"/>
      <c r="H365" s="60"/>
    </row>
    <row r="366" spans="1:8">
      <c r="A366" s="56">
        <v>2038</v>
      </c>
      <c r="B366" s="60">
        <v>6.4886253935737326</v>
      </c>
      <c r="C366" s="60"/>
      <c r="D366" s="60"/>
      <c r="E366" s="60"/>
      <c r="F366" s="60"/>
      <c r="G366" s="60"/>
      <c r="H366" s="60"/>
    </row>
    <row r="367" spans="1:8">
      <c r="A367" s="56">
        <v>2039</v>
      </c>
      <c r="B367" s="60">
        <v>6.4587598299418225</v>
      </c>
      <c r="C367" s="60"/>
      <c r="D367" s="60"/>
      <c r="E367" s="60"/>
      <c r="F367" s="60"/>
      <c r="G367" s="60"/>
      <c r="H367" s="60"/>
    </row>
    <row r="368" spans="1:8">
      <c r="A368" s="56">
        <v>2040</v>
      </c>
      <c r="B368" s="60">
        <v>6.42974592972437</v>
      </c>
      <c r="C368" s="60"/>
      <c r="D368" s="60"/>
      <c r="E368" s="60"/>
      <c r="F368" s="60"/>
      <c r="G368" s="60"/>
      <c r="H368" s="60"/>
    </row>
    <row r="369" spans="1:8">
      <c r="A369" s="56">
        <v>2041</v>
      </c>
      <c r="B369" s="60">
        <v>6.4015594939602325</v>
      </c>
      <c r="C369" s="60"/>
      <c r="D369" s="60"/>
      <c r="E369" s="60"/>
      <c r="F369" s="60"/>
      <c r="G369" s="60"/>
      <c r="H369" s="60"/>
    </row>
    <row r="370" spans="1:8">
      <c r="A370" s="56">
        <v>2042</v>
      </c>
      <c r="B370" s="60">
        <v>6.3741670710739582</v>
      </c>
      <c r="C370" s="60"/>
      <c r="D370" s="60"/>
      <c r="E370" s="60"/>
      <c r="F370" s="60"/>
      <c r="G370" s="60"/>
      <c r="H370" s="60"/>
    </row>
    <row r="371" spans="1:8">
      <c r="A371" s="56">
        <v>2043</v>
      </c>
      <c r="B371" s="60">
        <v>6.3475416568155403</v>
      </c>
      <c r="C371" s="60"/>
      <c r="D371" s="60"/>
      <c r="E371" s="60"/>
      <c r="F371" s="60"/>
      <c r="G371" s="60"/>
      <c r="H371" s="60"/>
    </row>
    <row r="372" spans="1:8">
      <c r="A372" s="56">
        <v>2044</v>
      </c>
      <c r="B372" s="60">
        <v>6.3216606436358376</v>
      </c>
      <c r="C372" s="60"/>
      <c r="D372" s="60"/>
      <c r="E372" s="60"/>
      <c r="F372" s="60"/>
      <c r="G372" s="60"/>
      <c r="H372" s="60"/>
    </row>
    <row r="373" spans="1:8">
      <c r="A373" s="56">
        <v>2045</v>
      </c>
      <c r="B373" s="60">
        <v>6.2965095108773452</v>
      </c>
      <c r="C373" s="60"/>
      <c r="D373" s="60"/>
      <c r="E373" s="60"/>
      <c r="F373" s="60"/>
      <c r="G373" s="60"/>
      <c r="H373" s="60"/>
    </row>
    <row r="374" spans="1:8">
      <c r="A374" s="56">
        <v>2046</v>
      </c>
      <c r="B374" s="60">
        <v>6.2720696040358659</v>
      </c>
      <c r="C374" s="60"/>
      <c r="D374" s="60"/>
      <c r="E374" s="60"/>
      <c r="F374" s="60"/>
      <c r="G374" s="60"/>
      <c r="H374" s="60"/>
    </row>
    <row r="375" spans="1:8">
      <c r="A375" s="56">
        <v>2047</v>
      </c>
      <c r="B375" s="60">
        <v>6.2483245007054835</v>
      </c>
      <c r="C375" s="60"/>
      <c r="D375" s="60"/>
      <c r="E375" s="60"/>
      <c r="F375" s="60"/>
      <c r="G375" s="60"/>
      <c r="H375" s="60"/>
    </row>
    <row r="376" spans="1:8">
      <c r="A376" s="56">
        <v>2048</v>
      </c>
      <c r="B376" s="60">
        <v>6.2252651705580666</v>
      </c>
      <c r="C376" s="60"/>
      <c r="D376" s="60"/>
      <c r="E376" s="60"/>
      <c r="F376" s="60"/>
      <c r="G376" s="60"/>
      <c r="H376" s="60"/>
    </row>
    <row r="377" spans="1:8">
      <c r="A377" s="56">
        <v>2049</v>
      </c>
      <c r="B377" s="60">
        <v>6.2028834149966077</v>
      </c>
      <c r="C377" s="60"/>
      <c r="D377" s="60"/>
      <c r="E377" s="60"/>
      <c r="F377" s="60"/>
      <c r="G377" s="60"/>
      <c r="H377" s="60"/>
    </row>
    <row r="378" spans="1:8">
      <c r="A378" s="56">
        <v>2050</v>
      </c>
      <c r="B378" s="60">
        <v>6.1830326271182647</v>
      </c>
      <c r="C378" s="60"/>
      <c r="D378" s="60"/>
      <c r="E378" s="60"/>
      <c r="F378" s="60"/>
      <c r="G378" s="60"/>
      <c r="H378" s="60"/>
    </row>
    <row r="379" spans="1:8">
      <c r="B379" s="60"/>
      <c r="C379" s="60"/>
      <c r="D379" s="60"/>
      <c r="E379" s="60"/>
      <c r="F379" s="60"/>
      <c r="G379" s="60"/>
      <c r="H379" s="60"/>
    </row>
    <row r="380" spans="1:8">
      <c r="A380" s="36" t="s">
        <v>513</v>
      </c>
      <c r="B380" s="60"/>
      <c r="C380" s="60"/>
      <c r="D380" s="60"/>
      <c r="E380" s="60"/>
      <c r="F380" s="60"/>
      <c r="G380" s="60"/>
      <c r="H380" s="60"/>
    </row>
    <row r="381" spans="1:8">
      <c r="A381" s="56">
        <v>1990</v>
      </c>
      <c r="B381" s="60">
        <v>10.029099344767701</v>
      </c>
      <c r="C381" s="60">
        <v>7.3169605494790915</v>
      </c>
      <c r="D381" s="60">
        <v>11.686689782026678</v>
      </c>
      <c r="E381" s="60">
        <v>4.5423588039867111</v>
      </c>
      <c r="F381" s="60">
        <v>5.8202271356386408</v>
      </c>
      <c r="G381" s="60">
        <v>8.0391076601257687</v>
      </c>
      <c r="H381" s="60">
        <v>9.8670369061801484</v>
      </c>
    </row>
    <row r="382" spans="1:8">
      <c r="A382" s="56">
        <v>1991</v>
      </c>
      <c r="B382" s="60">
        <v>9.9742255923921643</v>
      </c>
      <c r="C382" s="60">
        <v>7.3825529227056732</v>
      </c>
      <c r="D382" s="60">
        <v>11.354356583196415</v>
      </c>
      <c r="E382" s="60">
        <v>4.5527521354208496</v>
      </c>
      <c r="F382" s="60">
        <v>5.7061396999145453</v>
      </c>
      <c r="G382" s="60">
        <v>7.907619984119556</v>
      </c>
      <c r="H382" s="60">
        <v>9.6655121713132601</v>
      </c>
    </row>
    <row r="383" spans="1:8">
      <c r="A383" s="56">
        <v>1992</v>
      </c>
      <c r="B383" s="60">
        <v>9.9229041306204628</v>
      </c>
      <c r="C383" s="60">
        <v>7.4570806394436095</v>
      </c>
      <c r="D383" s="60">
        <v>11.023176256916518</v>
      </c>
      <c r="E383" s="60">
        <v>4.5690762004382321</v>
      </c>
      <c r="F383" s="60">
        <v>5.5959525165359842</v>
      </c>
      <c r="G383" s="60">
        <v>7.77801491934758</v>
      </c>
      <c r="H383" s="60">
        <v>9.4586040369869959</v>
      </c>
    </row>
    <row r="384" spans="1:8">
      <c r="A384" s="56">
        <v>1993</v>
      </c>
      <c r="B384" s="60">
        <v>9.8701477625896885</v>
      </c>
      <c r="C384" s="60">
        <v>7.5313557705395677</v>
      </c>
      <c r="D384" s="60">
        <v>10.691165090689466</v>
      </c>
      <c r="E384" s="60">
        <v>4.5770636531358155</v>
      </c>
      <c r="F384" s="60">
        <v>5.4833300908466489</v>
      </c>
      <c r="G384" s="60">
        <v>7.6483644324888438</v>
      </c>
      <c r="H384" s="60">
        <v>9.2536484213323273</v>
      </c>
    </row>
    <row r="385" spans="1:8">
      <c r="A385" s="56">
        <v>1994</v>
      </c>
      <c r="B385" s="60">
        <v>9.8125738136355487</v>
      </c>
      <c r="C385" s="60">
        <v>7.6047105283359517</v>
      </c>
      <c r="D385" s="60">
        <v>10.359047870115081</v>
      </c>
      <c r="E385" s="60">
        <v>4.5867610792370082</v>
      </c>
      <c r="F385" s="60">
        <v>5.3750229049271514</v>
      </c>
      <c r="G385" s="60">
        <v>7.5094687175243919</v>
      </c>
      <c r="H385" s="60">
        <v>9.0392209227181262</v>
      </c>
    </row>
    <row r="386" spans="1:8">
      <c r="A386" s="56">
        <v>1995</v>
      </c>
      <c r="B386" s="60">
        <v>9.7499600382413689</v>
      </c>
      <c r="C386" s="60">
        <v>7.6684860250949107</v>
      </c>
      <c r="D386" s="60">
        <v>10.017545264598606</v>
      </c>
      <c r="E386" s="60">
        <v>4.5901972649518106</v>
      </c>
      <c r="F386" s="60">
        <v>5.2660064043992243</v>
      </c>
      <c r="G386" s="60">
        <v>7.3659150298904255</v>
      </c>
      <c r="H386" s="60">
        <v>8.8272524258981679</v>
      </c>
    </row>
    <row r="387" spans="1:8">
      <c r="A387" s="56">
        <v>1996</v>
      </c>
      <c r="B387" s="60">
        <v>9.6826376854330274</v>
      </c>
      <c r="C387" s="60">
        <v>7.7292218716478001</v>
      </c>
      <c r="D387" s="60">
        <v>9.6726679406801441</v>
      </c>
      <c r="E387" s="60">
        <v>4.5908846242411787</v>
      </c>
      <c r="F387" s="60">
        <v>5.1538217354147697</v>
      </c>
      <c r="G387" s="60">
        <v>7.2250199081250654</v>
      </c>
      <c r="H387" s="60">
        <v>8.6152889547136855</v>
      </c>
    </row>
    <row r="388" spans="1:8">
      <c r="A388" s="56">
        <v>1997</v>
      </c>
      <c r="B388" s="60">
        <v>9.6129088700366498</v>
      </c>
      <c r="C388" s="60">
        <v>7.7843449426471452</v>
      </c>
      <c r="D388" s="60">
        <v>9.3288663725009542</v>
      </c>
      <c r="E388" s="60">
        <v>4.5887863268540769</v>
      </c>
      <c r="F388" s="60">
        <v>5.0423988260640131</v>
      </c>
      <c r="G388" s="60">
        <v>7.0804365736926389</v>
      </c>
      <c r="H388" s="60">
        <v>8.3998336091221351</v>
      </c>
    </row>
    <row r="389" spans="1:8">
      <c r="A389" s="56">
        <v>1998</v>
      </c>
      <c r="B389" s="60">
        <v>9.5402950186821549</v>
      </c>
      <c r="C389" s="60">
        <v>7.8332251376876849</v>
      </c>
      <c r="D389" s="60">
        <v>8.9863056769162473</v>
      </c>
      <c r="E389" s="60">
        <v>4.5897531190449135</v>
      </c>
      <c r="F389" s="60">
        <v>4.9286667302386391</v>
      </c>
      <c r="G389" s="60">
        <v>6.935150758523605</v>
      </c>
      <c r="H389" s="60">
        <v>8.1849159200881534</v>
      </c>
    </row>
    <row r="390" spans="1:8">
      <c r="A390" s="56">
        <v>1999</v>
      </c>
      <c r="B390" s="60">
        <v>9.4658031190820111</v>
      </c>
      <c r="C390" s="60">
        <v>7.8757664363645201</v>
      </c>
      <c r="D390" s="60">
        <v>8.6386089202057406</v>
      </c>
      <c r="E390" s="60">
        <v>4.5852439940170777</v>
      </c>
      <c r="F390" s="60">
        <v>4.8170004132173849</v>
      </c>
      <c r="G390" s="60">
        <v>6.779881191924467</v>
      </c>
      <c r="H390" s="60">
        <v>7.9654797459487501</v>
      </c>
    </row>
    <row r="391" spans="1:8">
      <c r="A391" s="56">
        <v>2000</v>
      </c>
      <c r="B391" s="60">
        <v>9.3332913494297607</v>
      </c>
      <c r="C391" s="60">
        <v>8.0059862532658883</v>
      </c>
      <c r="D391" s="60">
        <v>8.3571592092092946</v>
      </c>
      <c r="E391" s="60">
        <v>4.6781598077864688</v>
      </c>
      <c r="F391" s="60">
        <v>4.7477747811995812</v>
      </c>
      <c r="G391" s="60">
        <v>6.6519912086990729</v>
      </c>
      <c r="H391" s="60">
        <v>7.8927565522134548</v>
      </c>
    </row>
    <row r="392" spans="1:8">
      <c r="A392" s="56">
        <v>2001</v>
      </c>
      <c r="B392" s="60">
        <v>9.140354709028033</v>
      </c>
      <c r="C392" s="60">
        <v>8.2337152618133427</v>
      </c>
      <c r="D392" s="60">
        <v>8.1294832162193469</v>
      </c>
      <c r="E392" s="60">
        <v>4.8673396556157931</v>
      </c>
      <c r="F392" s="60">
        <v>4.7160299823387888</v>
      </c>
      <c r="G392" s="60">
        <v>6.5539527535269224</v>
      </c>
      <c r="H392" s="60">
        <v>7.9628330995792425</v>
      </c>
    </row>
    <row r="393" spans="1:8">
      <c r="A393" s="56">
        <v>2002</v>
      </c>
      <c r="B393" s="60">
        <v>8.9449854079481597</v>
      </c>
      <c r="C393" s="60">
        <v>8.4559454675688315</v>
      </c>
      <c r="D393" s="60">
        <v>7.9011824478016077</v>
      </c>
      <c r="E393" s="60">
        <v>5.0522991146410492</v>
      </c>
      <c r="F393" s="60">
        <v>4.6862640070067325</v>
      </c>
      <c r="G393" s="60">
        <v>6.4571964770041648</v>
      </c>
      <c r="H393" s="60">
        <v>8.033768829306716</v>
      </c>
    </row>
    <row r="394" spans="1:8">
      <c r="A394" s="56">
        <v>2003</v>
      </c>
      <c r="B394" s="60">
        <v>8.7508589939231314</v>
      </c>
      <c r="C394" s="60">
        <v>8.6774647450976712</v>
      </c>
      <c r="D394" s="60">
        <v>7.6735657640667112</v>
      </c>
      <c r="E394" s="60">
        <v>5.2406384676574032</v>
      </c>
      <c r="F394" s="60">
        <v>4.6532901718263044</v>
      </c>
      <c r="G394" s="60">
        <v>6.3554017811512145</v>
      </c>
      <c r="H394" s="60">
        <v>8.098818930660812</v>
      </c>
    </row>
    <row r="395" spans="1:8">
      <c r="A395" s="56">
        <v>2004</v>
      </c>
      <c r="B395" s="60">
        <v>8.5639505725488601</v>
      </c>
      <c r="C395" s="60">
        <v>8.9007623502425908</v>
      </c>
      <c r="D395" s="60">
        <v>7.4531175496273239</v>
      </c>
      <c r="E395" s="60">
        <v>5.4258255627371756</v>
      </c>
      <c r="F395" s="60">
        <v>4.6179453997526503</v>
      </c>
      <c r="G395" s="60">
        <v>6.2585812636009734</v>
      </c>
      <c r="H395" s="60">
        <v>8.1714948561733518</v>
      </c>
    </row>
    <row r="396" spans="1:8">
      <c r="A396" s="56">
        <v>2005</v>
      </c>
      <c r="B396" s="60">
        <v>8.3834859943598659</v>
      </c>
      <c r="C396" s="60">
        <v>9.1256350693555124</v>
      </c>
      <c r="D396" s="60">
        <v>7.2324134556745108</v>
      </c>
      <c r="E396" s="60">
        <v>5.6110905727868534</v>
      </c>
      <c r="F396" s="60">
        <v>4.5851666533502247</v>
      </c>
      <c r="G396" s="60">
        <v>6.1647238845675236</v>
      </c>
      <c r="H396" s="60">
        <v>8.2469922475931643</v>
      </c>
    </row>
    <row r="397" spans="1:8">
      <c r="A397" s="56">
        <v>2006</v>
      </c>
      <c r="B397" s="60">
        <v>8.2050698694489146</v>
      </c>
      <c r="C397" s="60">
        <v>9.3469557740878066</v>
      </c>
      <c r="D397" s="60">
        <v>7.0158745636742328</v>
      </c>
      <c r="E397" s="60">
        <v>5.7948392731965885</v>
      </c>
      <c r="F397" s="60">
        <v>4.5460978816177331</v>
      </c>
      <c r="G397" s="60">
        <v>6.0773115537760845</v>
      </c>
      <c r="H397" s="60">
        <v>8.3201624855482823</v>
      </c>
    </row>
    <row r="398" spans="1:8">
      <c r="A398" s="56">
        <v>2007</v>
      </c>
      <c r="B398" s="60">
        <v>8.0266687827567225</v>
      </c>
      <c r="C398" s="60">
        <v>9.5670861465134092</v>
      </c>
      <c r="D398" s="60">
        <v>6.801002545402266</v>
      </c>
      <c r="E398" s="60">
        <v>5.9697134111091099</v>
      </c>
      <c r="F398" s="60">
        <v>4.5083733619539643</v>
      </c>
      <c r="G398" s="60">
        <v>5.9905802649590498</v>
      </c>
      <c r="H398" s="60">
        <v>8.3905209722202159</v>
      </c>
    </row>
    <row r="399" spans="1:8">
      <c r="A399" s="56">
        <v>2008</v>
      </c>
      <c r="B399" s="60">
        <v>7.8442742732269464</v>
      </c>
      <c r="C399" s="60">
        <v>9.7803754311817368</v>
      </c>
      <c r="D399" s="60">
        <v>6.5827016851553584</v>
      </c>
      <c r="E399" s="60">
        <v>6.1398501012817359</v>
      </c>
      <c r="F399" s="60">
        <v>4.4654206348285292</v>
      </c>
      <c r="G399" s="60">
        <v>5.9007853530441556</v>
      </c>
      <c r="H399" s="60">
        <v>8.4422757159695667</v>
      </c>
    </row>
    <row r="400" spans="1:8">
      <c r="A400" s="56">
        <v>2009</v>
      </c>
      <c r="B400" s="60">
        <v>7.6591859288586672</v>
      </c>
      <c r="C400" s="60">
        <v>9.9838431673073327</v>
      </c>
      <c r="D400" s="60">
        <v>6.3714346314786692</v>
      </c>
      <c r="E400" s="60">
        <v>6.2973929246651386</v>
      </c>
      <c r="F400" s="60">
        <v>4.4223426556870375</v>
      </c>
      <c r="G400" s="60">
        <v>5.8092906104532149</v>
      </c>
      <c r="H400" s="60">
        <v>8.4794288975921823</v>
      </c>
    </row>
    <row r="401" spans="1:8">
      <c r="A401" s="56">
        <v>2010</v>
      </c>
      <c r="B401" s="60">
        <v>7.5627999612118515</v>
      </c>
      <c r="C401" s="60">
        <v>10.076958403113359</v>
      </c>
      <c r="D401" s="60">
        <v>6.2577632433636126</v>
      </c>
      <c r="E401" s="60">
        <v>6.376665075498682</v>
      </c>
      <c r="F401" s="60">
        <v>4.3905530814724312</v>
      </c>
      <c r="G401" s="60">
        <v>5.7530852951281943</v>
      </c>
      <c r="H401" s="60">
        <v>8.4792879412910924</v>
      </c>
    </row>
    <row r="402" spans="1:8">
      <c r="A402" s="56">
        <v>2011</v>
      </c>
      <c r="B402" s="60">
        <v>7.517975460476336</v>
      </c>
      <c r="C402" s="60">
        <v>10.033157879197956</v>
      </c>
      <c r="D402" s="60">
        <v>6.2259022203460299</v>
      </c>
      <c r="E402" s="60">
        <v>6.3462354228262896</v>
      </c>
      <c r="F402" s="60">
        <v>4.3620725698615272</v>
      </c>
      <c r="G402" s="60">
        <v>5.7302539202028635</v>
      </c>
      <c r="H402" s="60">
        <v>8.413354996071341</v>
      </c>
    </row>
    <row r="403" spans="1:8">
      <c r="A403" s="56">
        <v>2012</v>
      </c>
      <c r="B403" s="60">
        <v>7.4755727969574162</v>
      </c>
      <c r="C403" s="60">
        <v>9.9815312097553885</v>
      </c>
      <c r="D403" s="60">
        <v>6.1943237329401128</v>
      </c>
      <c r="E403" s="60">
        <v>6.3061892684095868</v>
      </c>
      <c r="F403" s="60">
        <v>4.3347505165540259</v>
      </c>
      <c r="G403" s="60">
        <v>5.7011550888819578</v>
      </c>
      <c r="H403" s="60">
        <v>8.3450608381211246</v>
      </c>
    </row>
    <row r="404" spans="1:8">
      <c r="A404" s="56">
        <v>2013</v>
      </c>
      <c r="B404" s="60">
        <v>7.4340228541373694</v>
      </c>
      <c r="C404" s="60">
        <v>9.9327901938690673</v>
      </c>
      <c r="D404" s="60">
        <v>6.1647069437703559</v>
      </c>
      <c r="E404" s="60">
        <v>6.2703370810460903</v>
      </c>
      <c r="F404" s="60">
        <v>4.3074269249507076</v>
      </c>
      <c r="G404" s="60">
        <v>5.6729244821368994</v>
      </c>
      <c r="H404" s="60">
        <v>8.2831631635110163</v>
      </c>
    </row>
    <row r="405" spans="1:8">
      <c r="A405" s="56">
        <v>2014</v>
      </c>
      <c r="B405" s="60">
        <v>7.3929669848841675</v>
      </c>
      <c r="C405" s="60">
        <v>9.8870770634951128</v>
      </c>
      <c r="D405" s="60">
        <v>6.1367777427091683</v>
      </c>
      <c r="E405" s="60">
        <v>6.2355702040217693</v>
      </c>
      <c r="F405" s="60">
        <v>4.2809275318214555</v>
      </c>
      <c r="G405" s="60">
        <v>5.6457911376194856</v>
      </c>
      <c r="H405" s="60">
        <v>8.2266770253618198</v>
      </c>
    </row>
    <row r="406" spans="1:8">
      <c r="A406" s="56">
        <v>2015</v>
      </c>
      <c r="B406" s="60">
        <v>7.3529712865859178</v>
      </c>
      <c r="C406" s="60">
        <v>9.847167685455398</v>
      </c>
      <c r="D406" s="60">
        <v>6.1108836878169361</v>
      </c>
      <c r="E406" s="60">
        <v>6.2053448735771211</v>
      </c>
      <c r="F406" s="60">
        <v>4.255926917056124</v>
      </c>
      <c r="G406" s="60">
        <v>5.6206273766353174</v>
      </c>
      <c r="H406" s="60">
        <v>8.175278494033698</v>
      </c>
    </row>
    <row r="407" spans="1:8">
      <c r="A407" s="56">
        <v>2016</v>
      </c>
      <c r="B407" s="60">
        <v>7.3131041485796295</v>
      </c>
      <c r="C407" s="60">
        <v>9.8089281955928733</v>
      </c>
      <c r="D407" s="60">
        <v>6.0862986491864826</v>
      </c>
      <c r="E407" s="60">
        <v>6.1765009915104132</v>
      </c>
      <c r="F407" s="60">
        <v>4.2321599733859561</v>
      </c>
      <c r="G407" s="60">
        <v>5.5961335477298082</v>
      </c>
      <c r="H407" s="60">
        <v>8.1265459489671894</v>
      </c>
    </row>
    <row r="408" spans="1:8">
      <c r="A408" s="56">
        <v>2017</v>
      </c>
      <c r="B408" s="60">
        <v>7.2731682790253371</v>
      </c>
      <c r="C408" s="60">
        <v>9.7717584498049188</v>
      </c>
      <c r="D408" s="60">
        <v>6.0625912149511052</v>
      </c>
      <c r="E408" s="60">
        <v>6.1485925892938589</v>
      </c>
      <c r="F408" s="60">
        <v>4.2094690842838407</v>
      </c>
      <c r="G408" s="60">
        <v>5.5721383709117447</v>
      </c>
      <c r="H408" s="60">
        <v>8.0800989323121559</v>
      </c>
    </row>
    <row r="409" spans="1:8">
      <c r="A409" s="56">
        <v>2018</v>
      </c>
      <c r="B409" s="60">
        <v>7.2331854348815607</v>
      </c>
      <c r="C409" s="60">
        <v>9.7353814709452475</v>
      </c>
      <c r="D409" s="60">
        <v>6.0395609420620104</v>
      </c>
      <c r="E409" s="60">
        <v>6.1219236580519576</v>
      </c>
      <c r="F409" s="60">
        <v>4.1879204594773647</v>
      </c>
      <c r="G409" s="60">
        <v>5.5485982665565921</v>
      </c>
      <c r="H409" s="60">
        <v>8.0358876644771851</v>
      </c>
    </row>
    <row r="410" spans="1:8">
      <c r="A410" s="56">
        <v>2019</v>
      </c>
      <c r="B410" s="60">
        <v>7.1931987533016066</v>
      </c>
      <c r="C410" s="60">
        <v>9.6994800575054274</v>
      </c>
      <c r="D410" s="60">
        <v>6.0170192856072671</v>
      </c>
      <c r="E410" s="60">
        <v>6.0966641614083903</v>
      </c>
      <c r="F410" s="60">
        <v>4.1675117516034828</v>
      </c>
      <c r="G410" s="60">
        <v>5.5254673021443104</v>
      </c>
      <c r="H410" s="60">
        <v>7.9938449558461606</v>
      </c>
    </row>
    <row r="411" spans="1:8">
      <c r="A411" s="56">
        <v>2020</v>
      </c>
      <c r="B411" s="60">
        <v>7.1532894459868368</v>
      </c>
      <c r="C411" s="60">
        <v>9.6641977641275787</v>
      </c>
      <c r="D411" s="60">
        <v>5.9946970056103712</v>
      </c>
      <c r="E411" s="60">
        <v>6.0726792547098372</v>
      </c>
      <c r="F411" s="60">
        <v>4.1480317826695057</v>
      </c>
      <c r="G411" s="60">
        <v>5.5028371505008575</v>
      </c>
      <c r="H411" s="60">
        <v>7.953875845678958</v>
      </c>
    </row>
    <row r="412" spans="1:8">
      <c r="A412" s="56">
        <v>2021</v>
      </c>
      <c r="B412" s="60">
        <v>7.1131514074042981</v>
      </c>
      <c r="C412" s="60">
        <v>9.6277712168968836</v>
      </c>
      <c r="D412" s="60">
        <v>5.9721960037663457</v>
      </c>
      <c r="E412" s="60">
        <v>6.0489517169701079</v>
      </c>
      <c r="F412" s="60">
        <v>4.1292124831256869</v>
      </c>
      <c r="G412" s="60">
        <v>5.4801741077156745</v>
      </c>
      <c r="H412" s="60">
        <v>7.9152842620890587</v>
      </c>
    </row>
    <row r="413" spans="1:8">
      <c r="A413" s="56">
        <v>2022</v>
      </c>
      <c r="B413" s="60">
        <v>7.0728852869588099</v>
      </c>
      <c r="C413" s="60">
        <v>9.5903604387493964</v>
      </c>
      <c r="D413" s="60">
        <v>5.9494052399261257</v>
      </c>
      <c r="E413" s="60">
        <v>6.0255512110250455</v>
      </c>
      <c r="F413" s="60">
        <v>4.1109300240722169</v>
      </c>
      <c r="G413" s="60">
        <v>5.4575399395443647</v>
      </c>
      <c r="H413" s="60">
        <v>7.8780917209546795</v>
      </c>
    </row>
    <row r="414" spans="1:8">
      <c r="A414" s="56">
        <v>2023</v>
      </c>
      <c r="B414" s="60">
        <v>7.0327212488093416</v>
      </c>
      <c r="C414" s="60">
        <v>9.5524762497632416</v>
      </c>
      <c r="D414" s="60">
        <v>5.926265459702198</v>
      </c>
      <c r="E414" s="60">
        <v>6.0027731854508275</v>
      </c>
      <c r="F414" s="60">
        <v>4.093112646731937</v>
      </c>
      <c r="G414" s="60">
        <v>5.4350667521403997</v>
      </c>
      <c r="H414" s="60">
        <v>7.8420644885313973</v>
      </c>
    </row>
    <row r="415" spans="1:8">
      <c r="A415" s="56">
        <v>2024</v>
      </c>
      <c r="B415" s="60">
        <v>6.9926880323308724</v>
      </c>
      <c r="C415" s="60">
        <v>9.5138760520031962</v>
      </c>
      <c r="D415" s="60">
        <v>5.9026582158025054</v>
      </c>
      <c r="E415" s="60">
        <v>5.9803874853322325</v>
      </c>
      <c r="F415" s="60">
        <v>4.0756181228245696</v>
      </c>
      <c r="G415" s="60">
        <v>5.4126022876048951</v>
      </c>
      <c r="H415" s="60">
        <v>7.8066427983127333</v>
      </c>
    </row>
    <row r="416" spans="1:8">
      <c r="A416" s="56">
        <v>2025</v>
      </c>
      <c r="B416" s="60">
        <v>6.9528283003515687</v>
      </c>
      <c r="C416" s="60">
        <v>9.474418423879376</v>
      </c>
      <c r="D416" s="60">
        <v>5.8785115071285388</v>
      </c>
      <c r="E416" s="60">
        <v>5.9581712823441482</v>
      </c>
      <c r="F416" s="60">
        <v>4.0583167696892621</v>
      </c>
      <c r="G416" s="60">
        <v>5.3900118702750452</v>
      </c>
      <c r="H416" s="60">
        <v>7.771374145203847</v>
      </c>
    </row>
    <row r="417" spans="1:8">
      <c r="A417" s="56">
        <v>2026</v>
      </c>
      <c r="B417" s="60">
        <v>6.9132134799185501</v>
      </c>
      <c r="C417" s="60">
        <v>9.4341493065056454</v>
      </c>
      <c r="D417" s="60">
        <v>5.8538031450203887</v>
      </c>
      <c r="E417" s="60">
        <v>5.9360010131674894</v>
      </c>
      <c r="F417" s="60">
        <v>4.0411076192722764</v>
      </c>
      <c r="G417" s="60">
        <v>5.3672288634299168</v>
      </c>
      <c r="H417" s="60">
        <v>7.735951260423751</v>
      </c>
    </row>
    <row r="418" spans="1:8">
      <c r="A418" s="56">
        <v>2027</v>
      </c>
      <c r="B418" s="60">
        <v>6.8739232319058372</v>
      </c>
      <c r="C418" s="60">
        <v>9.393272594871771</v>
      </c>
      <c r="D418" s="60">
        <v>5.8285695378122027</v>
      </c>
      <c r="E418" s="60">
        <v>5.9138099329140292</v>
      </c>
      <c r="F418" s="60">
        <v>4.0239144998749801</v>
      </c>
      <c r="G418" s="60">
        <v>5.3442193568100773</v>
      </c>
      <c r="H418" s="60">
        <v>7.7001648985950659</v>
      </c>
    </row>
    <row r="419" spans="1:8">
      <c r="A419" s="56">
        <v>2028</v>
      </c>
      <c r="B419" s="60">
        <v>6.8350171936836919</v>
      </c>
      <c r="C419" s="60">
        <v>9.3519495475035992</v>
      </c>
      <c r="D419" s="60">
        <v>5.8028913151249197</v>
      </c>
      <c r="E419" s="60">
        <v>5.8914908745302679</v>
      </c>
      <c r="F419" s="60">
        <v>4.0066738444537329</v>
      </c>
      <c r="G419" s="60">
        <v>5.320946432189432</v>
      </c>
      <c r="H419" s="60">
        <v>7.6637959974636942</v>
      </c>
    </row>
    <row r="420" spans="1:8">
      <c r="A420" s="56">
        <v>2029</v>
      </c>
      <c r="B420" s="60">
        <v>6.7965707348589968</v>
      </c>
      <c r="C420" s="60">
        <v>9.3103402454664774</v>
      </c>
      <c r="D420" s="60">
        <v>5.7768980717752205</v>
      </c>
      <c r="E420" s="60">
        <v>5.8689662326551524</v>
      </c>
      <c r="F420" s="60">
        <v>3.9893423375433876</v>
      </c>
      <c r="G420" s="60">
        <v>5.2974256610435386</v>
      </c>
      <c r="H420" s="60">
        <v>7.6267222267525003</v>
      </c>
    </row>
    <row r="421" spans="1:8">
      <c r="A421" s="56">
        <v>2030</v>
      </c>
      <c r="B421" s="60">
        <v>6.7587670423316002</v>
      </c>
      <c r="C421" s="60">
        <v>9.268619316551634</v>
      </c>
      <c r="D421" s="60">
        <v>5.7508463090266719</v>
      </c>
      <c r="E421" s="60">
        <v>5.8462456247252961</v>
      </c>
      <c r="F421" s="60">
        <v>3.9719401005673838</v>
      </c>
      <c r="G421" s="60">
        <v>5.2738306263419963</v>
      </c>
      <c r="H421" s="60">
        <v>7.5890416962982954</v>
      </c>
    </row>
    <row r="422" spans="1:8">
      <c r="A422" s="56">
        <v>2031</v>
      </c>
      <c r="B422" s="60">
        <v>6.7219330154415937</v>
      </c>
      <c r="C422" s="60"/>
      <c r="D422" s="60"/>
      <c r="E422" s="60"/>
      <c r="F422" s="60"/>
      <c r="G422" s="60"/>
      <c r="H422" s="60"/>
    </row>
    <row r="423" spans="1:8">
      <c r="A423" s="56">
        <v>2032</v>
      </c>
      <c r="B423" s="60">
        <v>6.6858972830070282</v>
      </c>
      <c r="C423" s="60"/>
      <c r="D423" s="60"/>
      <c r="E423" s="60"/>
      <c r="F423" s="60"/>
      <c r="G423" s="60"/>
      <c r="H423" s="60"/>
    </row>
    <row r="424" spans="1:8">
      <c r="A424" s="56">
        <v>2033</v>
      </c>
      <c r="B424" s="60">
        <v>6.650767597399688</v>
      </c>
      <c r="C424" s="60"/>
      <c r="D424" s="60"/>
      <c r="E424" s="60"/>
      <c r="F424" s="60"/>
      <c r="G424" s="60"/>
      <c r="H424" s="60"/>
    </row>
    <row r="425" spans="1:8">
      <c r="A425" s="56">
        <v>2034</v>
      </c>
      <c r="B425" s="60">
        <v>6.6165669691315507</v>
      </c>
      <c r="C425" s="60"/>
      <c r="D425" s="60"/>
      <c r="E425" s="60"/>
      <c r="F425" s="60"/>
      <c r="G425" s="60"/>
      <c r="H425" s="60"/>
    </row>
    <row r="426" spans="1:8">
      <c r="A426" s="56">
        <v>2035</v>
      </c>
      <c r="B426" s="60">
        <v>6.5833236655669394</v>
      </c>
      <c r="C426" s="60"/>
      <c r="D426" s="60"/>
      <c r="E426" s="60"/>
      <c r="F426" s="60"/>
      <c r="G426" s="60"/>
      <c r="H426" s="60"/>
    </row>
    <row r="427" spans="1:8">
      <c r="A427" s="56">
        <v>2036</v>
      </c>
      <c r="B427" s="60">
        <v>6.5509132205483791</v>
      </c>
      <c r="C427" s="60"/>
      <c r="D427" s="60"/>
      <c r="E427" s="60"/>
      <c r="F427" s="60"/>
      <c r="G427" s="60"/>
      <c r="H427" s="60"/>
    </row>
    <row r="428" spans="1:8">
      <c r="A428" s="56">
        <v>2037</v>
      </c>
      <c r="B428" s="60">
        <v>6.5193444697825385</v>
      </c>
      <c r="C428" s="60"/>
      <c r="D428" s="60"/>
      <c r="E428" s="60"/>
      <c r="F428" s="60"/>
      <c r="G428" s="60"/>
      <c r="H428" s="60"/>
    </row>
    <row r="429" spans="1:8">
      <c r="A429" s="56">
        <v>2038</v>
      </c>
      <c r="B429" s="60">
        <v>6.4886253935737326</v>
      </c>
      <c r="C429" s="60"/>
      <c r="D429" s="60"/>
      <c r="E429" s="60"/>
      <c r="F429" s="60"/>
      <c r="G429" s="60"/>
      <c r="H429" s="60"/>
    </row>
    <row r="430" spans="1:8">
      <c r="A430" s="56">
        <v>2039</v>
      </c>
      <c r="B430" s="60">
        <v>6.4587598299418207</v>
      </c>
      <c r="C430" s="60"/>
      <c r="D430" s="60"/>
      <c r="E430" s="60"/>
      <c r="F430" s="60"/>
      <c r="G430" s="60"/>
      <c r="H430" s="60"/>
    </row>
    <row r="431" spans="1:8">
      <c r="A431" s="56">
        <v>2040</v>
      </c>
      <c r="B431" s="60">
        <v>6.4297459297243709</v>
      </c>
      <c r="C431" s="60"/>
      <c r="D431" s="60"/>
      <c r="E431" s="60"/>
      <c r="F431" s="60"/>
      <c r="G431" s="60"/>
      <c r="H431" s="60"/>
    </row>
    <row r="432" spans="1:8">
      <c r="A432" s="56">
        <v>2041</v>
      </c>
      <c r="B432" s="60">
        <v>6.4015594939602325</v>
      </c>
      <c r="C432" s="60"/>
      <c r="D432" s="60"/>
      <c r="E432" s="60"/>
      <c r="F432" s="60"/>
      <c r="G432" s="60"/>
      <c r="H432" s="60"/>
    </row>
    <row r="433" spans="1:8">
      <c r="A433" s="56">
        <v>2042</v>
      </c>
      <c r="B433" s="60">
        <v>6.3741670710739582</v>
      </c>
      <c r="C433" s="60"/>
      <c r="D433" s="60"/>
      <c r="E433" s="60"/>
      <c r="F433" s="60"/>
      <c r="G433" s="60"/>
      <c r="H433" s="60"/>
    </row>
    <row r="434" spans="1:8">
      <c r="A434" s="56">
        <v>2043</v>
      </c>
      <c r="B434" s="60">
        <v>6.3475416568155403</v>
      </c>
      <c r="C434" s="60"/>
      <c r="D434" s="60"/>
      <c r="E434" s="60"/>
      <c r="F434" s="60"/>
      <c r="G434" s="60"/>
      <c r="H434" s="60"/>
    </row>
    <row r="435" spans="1:8">
      <c r="A435" s="56">
        <v>2044</v>
      </c>
      <c r="B435" s="60">
        <v>6.3216606436358376</v>
      </c>
      <c r="C435" s="60"/>
      <c r="D435" s="60"/>
      <c r="E435" s="60"/>
      <c r="F435" s="60"/>
      <c r="G435" s="60"/>
      <c r="H435" s="60"/>
    </row>
    <row r="436" spans="1:8">
      <c r="A436" s="56">
        <v>2045</v>
      </c>
      <c r="B436" s="60">
        <v>6.2965095108773452</v>
      </c>
      <c r="C436" s="60"/>
      <c r="D436" s="60"/>
      <c r="E436" s="60"/>
      <c r="F436" s="60"/>
      <c r="G436" s="60"/>
      <c r="H436" s="60"/>
    </row>
    <row r="437" spans="1:8">
      <c r="A437" s="56">
        <v>2046</v>
      </c>
      <c r="B437" s="60">
        <v>6.2720696040358659</v>
      </c>
      <c r="C437" s="60"/>
      <c r="D437" s="60"/>
      <c r="E437" s="60"/>
      <c r="F437" s="60"/>
      <c r="G437" s="60"/>
      <c r="H437" s="60"/>
    </row>
    <row r="438" spans="1:8">
      <c r="A438" s="56">
        <v>2047</v>
      </c>
      <c r="B438" s="60">
        <v>6.2483245007054835</v>
      </c>
      <c r="C438" s="60"/>
      <c r="D438" s="60"/>
      <c r="E438" s="60"/>
      <c r="F438" s="60"/>
      <c r="G438" s="60"/>
      <c r="H438" s="60"/>
    </row>
    <row r="439" spans="1:8">
      <c r="A439" s="56">
        <v>2048</v>
      </c>
      <c r="B439" s="60">
        <v>6.2252651705580666</v>
      </c>
      <c r="C439" s="60"/>
      <c r="D439" s="60"/>
      <c r="E439" s="60"/>
      <c r="F439" s="60"/>
      <c r="G439" s="60"/>
      <c r="H439" s="60"/>
    </row>
    <row r="440" spans="1:8">
      <c r="A440" s="56">
        <v>2049</v>
      </c>
      <c r="B440" s="60">
        <v>6.2028834149966094</v>
      </c>
      <c r="C440" s="60"/>
      <c r="D440" s="60"/>
      <c r="E440" s="60"/>
      <c r="F440" s="60"/>
      <c r="G440" s="60"/>
      <c r="H440" s="60"/>
    </row>
    <row r="441" spans="1:8">
      <c r="A441" s="56">
        <v>2050</v>
      </c>
      <c r="B441" s="60">
        <v>6.1830326271182647</v>
      </c>
      <c r="C441" s="60"/>
      <c r="D441" s="60"/>
      <c r="E441" s="60"/>
      <c r="F441" s="60"/>
      <c r="G441" s="60"/>
      <c r="H441" s="60"/>
    </row>
    <row r="442" spans="1:8">
      <c r="B442" s="60"/>
      <c r="C442" s="60"/>
      <c r="D442" s="60"/>
      <c r="E442" s="60"/>
      <c r="F442" s="60"/>
      <c r="G442" s="60"/>
      <c r="H442" s="60"/>
    </row>
    <row r="443" spans="1:8">
      <c r="A443" s="36" t="s">
        <v>514</v>
      </c>
      <c r="B443" s="60"/>
      <c r="C443" s="60"/>
      <c r="D443" s="60"/>
      <c r="E443" s="60"/>
      <c r="F443" s="60"/>
      <c r="G443" s="60"/>
      <c r="H443" s="60"/>
    </row>
    <row r="444" spans="1:8">
      <c r="A444" s="56">
        <v>1990</v>
      </c>
      <c r="B444" s="60">
        <f>B318-B381</f>
        <v>0</v>
      </c>
      <c r="C444" s="60">
        <f t="shared" ref="C444:H444" si="15">C318-C381</f>
        <v>25.905168682000522</v>
      </c>
      <c r="D444" s="60">
        <f t="shared" ref="D444:D484" si="16">D318-D381</f>
        <v>-2.5705530529432181</v>
      </c>
      <c r="E444" s="60">
        <f t="shared" si="15"/>
        <v>8.194352159468437</v>
      </c>
      <c r="F444" s="60">
        <f t="shared" si="15"/>
        <v>3.391398609696525</v>
      </c>
      <c r="G444" s="60">
        <f t="shared" si="15"/>
        <v>2.2182599975035817</v>
      </c>
      <c r="H444" s="60">
        <f t="shared" si="15"/>
        <v>3.8087738952735872</v>
      </c>
    </row>
    <row r="445" spans="1:8">
      <c r="A445" s="56">
        <v>1991</v>
      </c>
      <c r="B445" s="60">
        <f t="shared" ref="B445:H460" si="17">B319-B382</f>
        <v>0</v>
      </c>
      <c r="C445" s="60">
        <f t="shared" si="17"/>
        <v>24.486990769881434</v>
      </c>
      <c r="D445" s="60">
        <f t="shared" si="16"/>
        <v>-2.3250189467747404</v>
      </c>
      <c r="E445" s="60">
        <f t="shared" si="17"/>
        <v>8.0910323276229228</v>
      </c>
      <c r="F445" s="60">
        <f t="shared" si="17"/>
        <v>3.4423647244067821</v>
      </c>
      <c r="G445" s="60">
        <f t="shared" si="17"/>
        <v>2.2258914345510092</v>
      </c>
      <c r="H445" s="60">
        <f t="shared" si="17"/>
        <v>4.2371094994439051</v>
      </c>
    </row>
    <row r="446" spans="1:8">
      <c r="A446" s="56">
        <v>1992</v>
      </c>
      <c r="B446" s="60">
        <f t="shared" si="17"/>
        <v>0</v>
      </c>
      <c r="C446" s="60">
        <f t="shared" si="17"/>
        <v>23.234798865612181</v>
      </c>
      <c r="D446" s="60">
        <f t="shared" si="16"/>
        <v>-2.0815040272368943</v>
      </c>
      <c r="E446" s="60">
        <f t="shared" si="17"/>
        <v>8.0013354724154375</v>
      </c>
      <c r="F446" s="60">
        <f t="shared" si="17"/>
        <v>3.4992831545461964</v>
      </c>
      <c r="G446" s="60">
        <f t="shared" si="17"/>
        <v>2.2448449565559514</v>
      </c>
      <c r="H446" s="60">
        <f t="shared" si="17"/>
        <v>4.6654902614750569</v>
      </c>
    </row>
    <row r="447" spans="1:8">
      <c r="A447" s="56">
        <v>1993</v>
      </c>
      <c r="B447" s="60">
        <f t="shared" si="17"/>
        <v>0</v>
      </c>
      <c r="C447" s="60">
        <f t="shared" si="17"/>
        <v>22.05871563161125</v>
      </c>
      <c r="D447" s="60">
        <f t="shared" si="16"/>
        <v>-1.8354944038653898</v>
      </c>
      <c r="E447" s="60">
        <f t="shared" si="17"/>
        <v>7.9377389057390113</v>
      </c>
      <c r="F447" s="60">
        <f t="shared" si="17"/>
        <v>3.5587137021495225</v>
      </c>
      <c r="G447" s="60">
        <f t="shared" si="17"/>
        <v>2.2557643257136508</v>
      </c>
      <c r="H447" s="60">
        <f t="shared" si="17"/>
        <v>5.0905686418805978</v>
      </c>
    </row>
    <row r="448" spans="1:8">
      <c r="A448" s="56">
        <v>1994</v>
      </c>
      <c r="B448" s="60">
        <f t="shared" si="17"/>
        <v>0</v>
      </c>
      <c r="C448" s="60">
        <f t="shared" si="17"/>
        <v>20.939190495763768</v>
      </c>
      <c r="D448" s="60">
        <f t="shared" si="16"/>
        <v>-1.5891378950084842</v>
      </c>
      <c r="E448" s="60">
        <f t="shared" si="17"/>
        <v>7.87921744053802</v>
      </c>
      <c r="F448" s="60">
        <f t="shared" si="17"/>
        <v>3.6082540124460767</v>
      </c>
      <c r="G448" s="60">
        <f t="shared" si="17"/>
        <v>2.2764323743948136</v>
      </c>
      <c r="H448" s="60">
        <f t="shared" si="17"/>
        <v>5.5116007412405796</v>
      </c>
    </row>
    <row r="449" spans="1:8">
      <c r="A449" s="56">
        <v>1995</v>
      </c>
      <c r="B449" s="60">
        <f t="shared" si="17"/>
        <v>0</v>
      </c>
      <c r="C449" s="60">
        <f t="shared" si="17"/>
        <v>19.878751988925995</v>
      </c>
      <c r="D449" s="60">
        <f t="shared" si="16"/>
        <v>-1.3336403147955362</v>
      </c>
      <c r="E449" s="60">
        <f t="shared" si="17"/>
        <v>7.8336101723401681</v>
      </c>
      <c r="F449" s="60">
        <f t="shared" si="17"/>
        <v>3.6532136420051078</v>
      </c>
      <c r="G449" s="60">
        <f t="shared" si="17"/>
        <v>2.298261933385124</v>
      </c>
      <c r="H449" s="60">
        <f t="shared" si="17"/>
        <v>5.9176910589350804</v>
      </c>
    </row>
    <row r="450" spans="1:8">
      <c r="A450" s="56">
        <v>1996</v>
      </c>
      <c r="B450" s="60">
        <f t="shared" si="17"/>
        <v>0</v>
      </c>
      <c r="C450" s="60">
        <f t="shared" si="17"/>
        <v>18.882014273344346</v>
      </c>
      <c r="D450" s="60">
        <f t="shared" si="16"/>
        <v>-1.0755355885606992</v>
      </c>
      <c r="E450" s="60">
        <f t="shared" si="17"/>
        <v>7.8019614409275899</v>
      </c>
      <c r="F450" s="60">
        <f t="shared" si="17"/>
        <v>3.6973662338697402</v>
      </c>
      <c r="G450" s="60">
        <f t="shared" si="17"/>
        <v>2.3082089488793356</v>
      </c>
      <c r="H450" s="60">
        <f t="shared" si="17"/>
        <v>6.3050416899058401</v>
      </c>
    </row>
    <row r="451" spans="1:8">
      <c r="A451" s="56">
        <v>1997</v>
      </c>
      <c r="B451" s="60">
        <f t="shared" si="17"/>
        <v>0</v>
      </c>
      <c r="C451" s="60">
        <f t="shared" si="17"/>
        <v>17.950732389187763</v>
      </c>
      <c r="D451" s="60">
        <f t="shared" si="16"/>
        <v>-0.8193235594402779</v>
      </c>
      <c r="E451" s="60">
        <f t="shared" si="17"/>
        <v>7.7751074885307023</v>
      </c>
      <c r="F451" s="60">
        <f t="shared" si="17"/>
        <v>3.7337418513480261</v>
      </c>
      <c r="G451" s="60">
        <f t="shared" si="17"/>
        <v>2.3184877294650228</v>
      </c>
      <c r="H451" s="60">
        <f t="shared" si="17"/>
        <v>6.6820160212393063</v>
      </c>
    </row>
    <row r="452" spans="1:8">
      <c r="A452" s="56">
        <v>1998</v>
      </c>
      <c r="B452" s="60">
        <f t="shared" si="17"/>
        <v>0</v>
      </c>
      <c r="C452" s="60">
        <f t="shared" si="17"/>
        <v>17.081230498607418</v>
      </c>
      <c r="D452" s="60">
        <f t="shared" si="16"/>
        <v>-0.56966103656714218</v>
      </c>
      <c r="E452" s="60">
        <f t="shared" si="17"/>
        <v>7.7535973693550213</v>
      </c>
      <c r="F452" s="60">
        <f t="shared" si="17"/>
        <v>3.7675588021043893</v>
      </c>
      <c r="G452" s="60">
        <f t="shared" si="17"/>
        <v>2.3230622125953637</v>
      </c>
      <c r="H452" s="60">
        <f t="shared" si="17"/>
        <v>7.0373508839170231</v>
      </c>
    </row>
    <row r="453" spans="1:8">
      <c r="A453" s="56">
        <v>1999</v>
      </c>
      <c r="B453" s="60">
        <f t="shared" si="17"/>
        <v>0</v>
      </c>
      <c r="C453" s="60">
        <f t="shared" si="17"/>
        <v>16.257360624002722</v>
      </c>
      <c r="D453" s="60">
        <f t="shared" si="16"/>
        <v>-0.30877961969563827</v>
      </c>
      <c r="E453" s="60">
        <f t="shared" si="17"/>
        <v>7.7297627125129589</v>
      </c>
      <c r="F453" s="60">
        <f t="shared" si="17"/>
        <v>3.7991753192117175</v>
      </c>
      <c r="G453" s="60">
        <f t="shared" si="17"/>
        <v>2.3342543709991936</v>
      </c>
      <c r="H453" s="60">
        <f t="shared" si="17"/>
        <v>7.3789314489538107</v>
      </c>
    </row>
    <row r="454" spans="1:8">
      <c r="A454" s="56">
        <v>2000</v>
      </c>
      <c r="B454" s="60">
        <f t="shared" si="17"/>
        <v>0</v>
      </c>
      <c r="C454" s="60">
        <f t="shared" si="17"/>
        <v>14.970731519835347</v>
      </c>
      <c r="D454" s="60">
        <f t="shared" si="16"/>
        <v>-0.19801516946589537</v>
      </c>
      <c r="E454" s="60">
        <f t="shared" si="17"/>
        <v>7.0968935988061288</v>
      </c>
      <c r="F454" s="60">
        <f t="shared" si="17"/>
        <v>3.7827263933392423</v>
      </c>
      <c r="G454" s="60">
        <f t="shared" si="17"/>
        <v>2.3144195763214803</v>
      </c>
      <c r="H454" s="60">
        <f t="shared" si="17"/>
        <v>7.0399117054746894</v>
      </c>
    </row>
    <row r="455" spans="1:8">
      <c r="A455" s="56">
        <v>2001</v>
      </c>
      <c r="B455" s="60">
        <f t="shared" si="17"/>
        <v>0</v>
      </c>
      <c r="C455" s="60">
        <f t="shared" si="17"/>
        <v>13.25090356584993</v>
      </c>
      <c r="D455" s="60">
        <f t="shared" si="16"/>
        <v>-0.23096757330343465</v>
      </c>
      <c r="E455" s="60">
        <f t="shared" si="17"/>
        <v>5.8887626415034928</v>
      </c>
      <c r="F455" s="60">
        <f t="shared" si="17"/>
        <v>3.7120328669369833</v>
      </c>
      <c r="G455" s="60">
        <f t="shared" si="17"/>
        <v>2.2595990048495986</v>
      </c>
      <c r="H455" s="60">
        <f t="shared" si="17"/>
        <v>6.0869565217391308</v>
      </c>
    </row>
    <row r="456" spans="1:8">
      <c r="A456" s="56">
        <v>2002</v>
      </c>
      <c r="B456" s="60">
        <f t="shared" si="17"/>
        <v>0</v>
      </c>
      <c r="C456" s="60">
        <f t="shared" si="17"/>
        <v>11.649632681572513</v>
      </c>
      <c r="D456" s="60">
        <f t="shared" si="16"/>
        <v>-0.2543550724022321</v>
      </c>
      <c r="E456" s="60">
        <f t="shared" si="17"/>
        <v>4.7556350091959443</v>
      </c>
      <c r="F456" s="60">
        <f t="shared" si="17"/>
        <v>3.6293567267993385</v>
      </c>
      <c r="G456" s="60">
        <f t="shared" si="17"/>
        <v>2.1935507249124759</v>
      </c>
      <c r="H456" s="60">
        <f t="shared" si="17"/>
        <v>5.1901574909990664</v>
      </c>
    </row>
    <row r="457" spans="1:8">
      <c r="A457" s="56">
        <v>2003</v>
      </c>
      <c r="B457" s="60">
        <f t="shared" si="17"/>
        <v>0</v>
      </c>
      <c r="C457" s="60">
        <f t="shared" si="17"/>
        <v>10.13895903565153</v>
      </c>
      <c r="D457" s="60">
        <f t="shared" si="16"/>
        <v>-0.27306080060949078</v>
      </c>
      <c r="E457" s="60">
        <f t="shared" si="17"/>
        <v>3.6743544527893945</v>
      </c>
      <c r="F457" s="60">
        <f t="shared" si="17"/>
        <v>3.5442703673544376</v>
      </c>
      <c r="G457" s="60">
        <f t="shared" si="17"/>
        <v>2.1352958191652727</v>
      </c>
      <c r="H457" s="60">
        <f t="shared" si="17"/>
        <v>4.3444999479549313</v>
      </c>
    </row>
    <row r="458" spans="1:8">
      <c r="A458" s="56">
        <v>2004</v>
      </c>
      <c r="B458" s="60">
        <f t="shared" si="17"/>
        <v>0</v>
      </c>
      <c r="C458" s="60">
        <f t="shared" si="17"/>
        <v>8.7148832580915396</v>
      </c>
      <c r="D458" s="60">
        <f t="shared" si="16"/>
        <v>-0.29056453434386498</v>
      </c>
      <c r="E458" s="60">
        <f t="shared" si="17"/>
        <v>2.6608758056022861</v>
      </c>
      <c r="F458" s="60">
        <f t="shared" si="17"/>
        <v>3.4559379661015361</v>
      </c>
      <c r="G458" s="60">
        <f t="shared" si="17"/>
        <v>2.0688517100746164</v>
      </c>
      <c r="H458" s="60">
        <f t="shared" si="17"/>
        <v>3.5411575611637964</v>
      </c>
    </row>
    <row r="459" spans="1:8">
      <c r="A459" s="56">
        <v>2005</v>
      </c>
      <c r="B459" s="60">
        <f t="shared" si="17"/>
        <v>0</v>
      </c>
      <c r="C459" s="60">
        <f t="shared" si="17"/>
        <v>7.3808466034990534</v>
      </c>
      <c r="D459" s="60">
        <f t="shared" si="16"/>
        <v>-0.29603658795803511</v>
      </c>
      <c r="E459" s="60">
        <f t="shared" si="17"/>
        <v>1.7059550030287651</v>
      </c>
      <c r="F459" s="60">
        <f t="shared" si="17"/>
        <v>3.3615164672048357</v>
      </c>
      <c r="G459" s="60">
        <f t="shared" si="17"/>
        <v>2.007472659077818</v>
      </c>
      <c r="H459" s="60">
        <f t="shared" si="17"/>
        <v>2.7730600854614966</v>
      </c>
    </row>
    <row r="460" spans="1:8">
      <c r="A460" s="56">
        <v>2006</v>
      </c>
      <c r="B460" s="60">
        <f t="shared" si="17"/>
        <v>0</v>
      </c>
      <c r="C460" s="60">
        <f t="shared" si="17"/>
        <v>6.1297624805201796</v>
      </c>
      <c r="D460" s="60">
        <f t="shared" si="16"/>
        <v>-0.30243793927777585</v>
      </c>
      <c r="E460" s="60">
        <f t="shared" si="17"/>
        <v>0.79489796501907062</v>
      </c>
      <c r="F460" s="60">
        <f t="shared" si="17"/>
        <v>3.2684363854768019</v>
      </c>
      <c r="G460" s="60">
        <f t="shared" si="17"/>
        <v>1.9487993680760383</v>
      </c>
      <c r="H460" s="60">
        <f t="shared" si="17"/>
        <v>2.0419341046454509</v>
      </c>
    </row>
    <row r="461" spans="1:8">
      <c r="A461" s="56">
        <v>2007</v>
      </c>
      <c r="B461" s="60">
        <f t="shared" ref="B461:H476" si="18">B335-B398</f>
        <v>0</v>
      </c>
      <c r="C461" s="60">
        <f t="shared" si="18"/>
        <v>4.9424958979651077</v>
      </c>
      <c r="D461" s="60">
        <f t="shared" si="16"/>
        <v>-0.30104890393048933</v>
      </c>
      <c r="E461" s="60">
        <f t="shared" si="18"/>
        <v>-6.1009126491465615E-2</v>
      </c>
      <c r="F461" s="60">
        <f t="shared" si="18"/>
        <v>3.1730212519772882</v>
      </c>
      <c r="G461" s="60">
        <f t="shared" si="18"/>
        <v>1.8847203854512262</v>
      </c>
      <c r="H461" s="60">
        <f t="shared" si="18"/>
        <v>1.3474448163097659</v>
      </c>
    </row>
    <row r="462" spans="1:8">
      <c r="A462" s="56">
        <v>2008</v>
      </c>
      <c r="B462" s="60">
        <f t="shared" si="18"/>
        <v>0</v>
      </c>
      <c r="C462" s="60">
        <f t="shared" si="18"/>
        <v>3.8184517609344599</v>
      </c>
      <c r="D462" s="60">
        <f t="shared" si="16"/>
        <v>-0.29808739582196786</v>
      </c>
      <c r="E462" s="60">
        <f t="shared" si="18"/>
        <v>-0.87483174351168813</v>
      </c>
      <c r="F462" s="60">
        <f t="shared" si="18"/>
        <v>3.078037457156114</v>
      </c>
      <c r="G462" s="60">
        <f t="shared" si="18"/>
        <v>1.8209157994553582</v>
      </c>
      <c r="H462" s="60">
        <f t="shared" si="18"/>
        <v>0.70511803317759281</v>
      </c>
    </row>
    <row r="463" spans="1:8">
      <c r="A463" s="56">
        <v>2009</v>
      </c>
      <c r="B463" s="60">
        <f t="shared" si="18"/>
        <v>0</v>
      </c>
      <c r="C463" s="60">
        <f t="shared" si="18"/>
        <v>2.7468824951022928</v>
      </c>
      <c r="D463" s="60">
        <f t="shared" si="16"/>
        <v>-0.30248188206413573</v>
      </c>
      <c r="E463" s="60">
        <f t="shared" si="18"/>
        <v>-1.6409892074616099</v>
      </c>
      <c r="F463" s="60">
        <f t="shared" si="18"/>
        <v>2.9747017980362358</v>
      </c>
      <c r="G463" s="60">
        <f t="shared" si="18"/>
        <v>1.7477134735161517</v>
      </c>
      <c r="H463" s="60">
        <f t="shared" si="18"/>
        <v>0.10728837595791951</v>
      </c>
    </row>
    <row r="464" spans="1:8">
      <c r="A464" s="56">
        <v>2010</v>
      </c>
      <c r="B464" s="60">
        <f t="shared" si="18"/>
        <v>0</v>
      </c>
      <c r="C464" s="60">
        <f t="shared" si="18"/>
        <v>1.982439563034637</v>
      </c>
      <c r="D464" s="60">
        <f t="shared" si="16"/>
        <v>-0.36536156154004917</v>
      </c>
      <c r="E464" s="60">
        <f t="shared" si="18"/>
        <v>-2.2093273621434442</v>
      </c>
      <c r="F464" s="60">
        <f t="shared" si="18"/>
        <v>2.9324666369128174</v>
      </c>
      <c r="G464" s="60">
        <f t="shared" si="18"/>
        <v>1.6766717170595573</v>
      </c>
      <c r="H464" s="60">
        <f t="shared" si="18"/>
        <v>-0.28288599936877823</v>
      </c>
    </row>
    <row r="465" spans="1:8">
      <c r="A465" s="56">
        <v>2011</v>
      </c>
      <c r="B465" s="60">
        <f t="shared" si="18"/>
        <v>0</v>
      </c>
      <c r="C465" s="60">
        <f t="shared" si="18"/>
        <v>1.9370980522807209</v>
      </c>
      <c r="D465" s="60">
        <f t="shared" si="16"/>
        <v>-0.36789048425151716</v>
      </c>
      <c r="E465" s="60">
        <f t="shared" si="18"/>
        <v>-2.1899059527142626</v>
      </c>
      <c r="F465" s="60">
        <f t="shared" si="18"/>
        <v>2.8982968238434133</v>
      </c>
      <c r="G465" s="60">
        <f t="shared" si="18"/>
        <v>1.6483025232138351</v>
      </c>
      <c r="H465" s="60">
        <f t="shared" si="18"/>
        <v>-0.26127615357429157</v>
      </c>
    </row>
    <row r="466" spans="1:8">
      <c r="A466" s="56">
        <v>2012</v>
      </c>
      <c r="B466" s="60">
        <f t="shared" si="18"/>
        <v>0</v>
      </c>
      <c r="C466" s="60">
        <f t="shared" si="18"/>
        <v>1.8884016847917557</v>
      </c>
      <c r="D466" s="60">
        <f t="shared" si="16"/>
        <v>-0.3721269450862561</v>
      </c>
      <c r="E466" s="60">
        <f t="shared" si="18"/>
        <v>-2.1667864951530893</v>
      </c>
      <c r="F466" s="60">
        <f t="shared" si="18"/>
        <v>2.8648566575903462</v>
      </c>
      <c r="G466" s="60">
        <f t="shared" si="18"/>
        <v>1.6200839975850769</v>
      </c>
      <c r="H466" s="60">
        <f t="shared" si="18"/>
        <v>-0.24141467752387413</v>
      </c>
    </row>
    <row r="467" spans="1:8">
      <c r="A467" s="56">
        <v>2013</v>
      </c>
      <c r="B467" s="60">
        <f t="shared" si="18"/>
        <v>0</v>
      </c>
      <c r="C467" s="60">
        <f t="shared" si="18"/>
        <v>1.8391360891904966</v>
      </c>
      <c r="D467" s="60">
        <f t="shared" si="16"/>
        <v>-0.37738391818599037</v>
      </c>
      <c r="E467" s="60">
        <f t="shared" si="18"/>
        <v>-2.1463874770469582</v>
      </c>
      <c r="F467" s="60">
        <f t="shared" si="18"/>
        <v>2.8302602897044835</v>
      </c>
      <c r="G467" s="60">
        <f t="shared" si="18"/>
        <v>1.5934060062171476</v>
      </c>
      <c r="H467" s="60">
        <f t="shared" si="18"/>
        <v>-0.22766502794132037</v>
      </c>
    </row>
    <row r="468" spans="1:8">
      <c r="A468" s="56">
        <v>2014</v>
      </c>
      <c r="B468" s="60">
        <f t="shared" si="18"/>
        <v>0</v>
      </c>
      <c r="C468" s="60">
        <f t="shared" si="18"/>
        <v>1.7886300873908105</v>
      </c>
      <c r="D468" s="60">
        <f t="shared" si="16"/>
        <v>-0.38355623076571899</v>
      </c>
      <c r="E468" s="60">
        <f t="shared" si="18"/>
        <v>-2.1278163344178278</v>
      </c>
      <c r="F468" s="60">
        <f t="shared" si="18"/>
        <v>2.7947032759655164</v>
      </c>
      <c r="G468" s="60">
        <f t="shared" si="18"/>
        <v>1.5677542528666448</v>
      </c>
      <c r="H468" s="60">
        <f t="shared" si="18"/>
        <v>-0.21942083719834216</v>
      </c>
    </row>
    <row r="469" spans="1:8">
      <c r="A469" s="56">
        <v>2015</v>
      </c>
      <c r="B469" s="60">
        <f t="shared" si="18"/>
        <v>0</v>
      </c>
      <c r="C469" s="60">
        <f t="shared" si="18"/>
        <v>1.7350001539289028</v>
      </c>
      <c r="D469" s="60">
        <f t="shared" si="16"/>
        <v>-0.39022174732062176</v>
      </c>
      <c r="E469" s="60">
        <f t="shared" si="18"/>
        <v>-2.1133969981538794</v>
      </c>
      <c r="F469" s="60">
        <f t="shared" si="18"/>
        <v>2.7587042318209871</v>
      </c>
      <c r="G469" s="60">
        <f t="shared" si="18"/>
        <v>1.5429860121316459</v>
      </c>
      <c r="H469" s="60">
        <f t="shared" si="18"/>
        <v>-0.21575056644635815</v>
      </c>
    </row>
    <row r="470" spans="1:8">
      <c r="A470" s="56">
        <v>2016</v>
      </c>
      <c r="B470" s="60">
        <f t="shared" si="18"/>
        <v>0</v>
      </c>
      <c r="C470" s="60">
        <f t="shared" si="18"/>
        <v>1.680656725988797</v>
      </c>
      <c r="D470" s="60">
        <f t="shared" si="16"/>
        <v>-0.39778789629180711</v>
      </c>
      <c r="E470" s="60">
        <f t="shared" si="18"/>
        <v>-2.1004956373938768</v>
      </c>
      <c r="F470" s="60">
        <f t="shared" si="18"/>
        <v>2.7215258306151489</v>
      </c>
      <c r="G470" s="60">
        <f t="shared" si="18"/>
        <v>1.5186272395332123</v>
      </c>
      <c r="H470" s="60">
        <f t="shared" si="18"/>
        <v>-0.2150873980262773</v>
      </c>
    </row>
    <row r="471" spans="1:8">
      <c r="A471" s="56">
        <v>2017</v>
      </c>
      <c r="B471" s="60">
        <f t="shared" si="18"/>
        <v>0</v>
      </c>
      <c r="C471" s="60">
        <f t="shared" si="18"/>
        <v>1.6257787452349142</v>
      </c>
      <c r="D471" s="60">
        <f t="shared" si="16"/>
        <v>-0.40602982295944923</v>
      </c>
      <c r="E471" s="60">
        <f t="shared" si="18"/>
        <v>-2.0889914943350538</v>
      </c>
      <c r="F471" s="60">
        <f t="shared" si="18"/>
        <v>2.6830998183164141</v>
      </c>
      <c r="G471" s="60">
        <f t="shared" si="18"/>
        <v>1.4944452952710341</v>
      </c>
      <c r="H471" s="60">
        <f t="shared" si="18"/>
        <v>-0.21736027656614354</v>
      </c>
    </row>
    <row r="472" spans="1:8">
      <c r="A472" s="56">
        <v>2018</v>
      </c>
      <c r="B472" s="60">
        <f t="shared" si="18"/>
        <v>0</v>
      </c>
      <c r="C472" s="60">
        <f t="shared" si="18"/>
        <v>1.5706731662048039</v>
      </c>
      <c r="D472" s="60">
        <f t="shared" si="16"/>
        <v>-0.41478587111720611</v>
      </c>
      <c r="E472" s="60">
        <f t="shared" si="18"/>
        <v>-2.0786402656578877</v>
      </c>
      <c r="F472" s="60">
        <f t="shared" si="18"/>
        <v>2.6437808573809818</v>
      </c>
      <c r="G472" s="60">
        <f t="shared" si="18"/>
        <v>1.470139705372854</v>
      </c>
      <c r="H472" s="60">
        <f t="shared" si="18"/>
        <v>-0.22228538436539402</v>
      </c>
    </row>
    <row r="473" spans="1:8">
      <c r="A473" s="56">
        <v>2019</v>
      </c>
      <c r="B473" s="60">
        <f t="shared" si="18"/>
        <v>0</v>
      </c>
      <c r="C473" s="60">
        <f t="shared" si="18"/>
        <v>1.5157459560052384</v>
      </c>
      <c r="D473" s="60">
        <f t="shared" si="16"/>
        <v>-0.42380526179441791</v>
      </c>
      <c r="E473" s="60">
        <f t="shared" si="18"/>
        <v>-2.0695448533527472</v>
      </c>
      <c r="F473" s="60">
        <f t="shared" si="18"/>
        <v>2.6036843728548691</v>
      </c>
      <c r="G473" s="60">
        <f t="shared" si="18"/>
        <v>1.4456176605416067</v>
      </c>
      <c r="H473" s="60">
        <f t="shared" si="18"/>
        <v>-0.22968786266684393</v>
      </c>
    </row>
    <row r="474" spans="1:8">
      <c r="A474" s="56">
        <v>2020</v>
      </c>
      <c r="B474" s="60">
        <f t="shared" si="18"/>
        <v>0</v>
      </c>
      <c r="C474" s="60">
        <f t="shared" si="18"/>
        <v>1.4615138612262832</v>
      </c>
      <c r="D474" s="60">
        <f t="shared" si="16"/>
        <v>-0.43286680202710226</v>
      </c>
      <c r="E474" s="60">
        <f t="shared" si="18"/>
        <v>-2.061656177853429</v>
      </c>
      <c r="F474" s="60">
        <f t="shared" si="18"/>
        <v>2.562872669216568</v>
      </c>
      <c r="G474" s="60">
        <f t="shared" si="18"/>
        <v>1.420869407447757</v>
      </c>
      <c r="H474" s="60">
        <f t="shared" si="18"/>
        <v>-0.23934601321579585</v>
      </c>
    </row>
    <row r="475" spans="1:8">
      <c r="A475" s="56">
        <v>2021</v>
      </c>
      <c r="B475" s="60">
        <f t="shared" si="18"/>
        <v>0</v>
      </c>
      <c r="C475" s="60">
        <f t="shared" si="18"/>
        <v>1.4082198329450453</v>
      </c>
      <c r="D475" s="60">
        <f t="shared" si="16"/>
        <v>-0.44176154836597181</v>
      </c>
      <c r="E475" s="60">
        <f t="shared" si="18"/>
        <v>-2.0545901414591605</v>
      </c>
      <c r="F475" s="60">
        <f t="shared" si="18"/>
        <v>2.5214473457345967</v>
      </c>
      <c r="G475" s="60">
        <f t="shared" si="18"/>
        <v>1.3957464416333325</v>
      </c>
      <c r="H475" s="60">
        <f t="shared" si="18"/>
        <v>-0.2509915920694672</v>
      </c>
    </row>
    <row r="476" spans="1:8">
      <c r="A476" s="56">
        <v>2022</v>
      </c>
      <c r="B476" s="60">
        <f t="shared" si="18"/>
        <v>0</v>
      </c>
      <c r="C476" s="60">
        <f t="shared" si="18"/>
        <v>1.3551576215974421</v>
      </c>
      <c r="D476" s="60">
        <f t="shared" si="16"/>
        <v>-0.45012537550115717</v>
      </c>
      <c r="E476" s="60">
        <f t="shared" si="18"/>
        <v>-2.0486939247574907</v>
      </c>
      <c r="F476" s="60">
        <f t="shared" si="18"/>
        <v>2.4797917970231138</v>
      </c>
      <c r="G476" s="60">
        <f t="shared" si="18"/>
        <v>1.3702236830277847</v>
      </c>
      <c r="H476" s="60">
        <f t="shared" si="18"/>
        <v>-0.26469804043943679</v>
      </c>
    </row>
    <row r="477" spans="1:8">
      <c r="A477" s="56">
        <v>2023</v>
      </c>
      <c r="B477" s="60">
        <f t="shared" ref="B477:H492" si="19">B351-B414</f>
        <v>0</v>
      </c>
      <c r="C477" s="60">
        <f t="shared" si="19"/>
        <v>1.3029781426012548</v>
      </c>
      <c r="D477" s="60">
        <f t="shared" si="16"/>
        <v>-0.45785588309683778</v>
      </c>
      <c r="E477" s="60">
        <f t="shared" si="19"/>
        <v>-2.0438867533103644</v>
      </c>
      <c r="F477" s="60">
        <f t="shared" si="19"/>
        <v>2.4380936007253631</v>
      </c>
      <c r="G477" s="60">
        <f t="shared" si="19"/>
        <v>1.3444572672254962</v>
      </c>
      <c r="H477" s="60">
        <f t="shared" si="19"/>
        <v>-0.2797674637150962</v>
      </c>
    </row>
    <row r="478" spans="1:8">
      <c r="A478" s="56">
        <v>2024</v>
      </c>
      <c r="B478" s="60">
        <f t="shared" si="19"/>
        <v>0</v>
      </c>
      <c r="C478" s="60">
        <f t="shared" si="19"/>
        <v>1.2520529225499644</v>
      </c>
      <c r="D478" s="60">
        <f t="shared" si="16"/>
        <v>-0.46489356086435674</v>
      </c>
      <c r="E478" s="60">
        <f t="shared" si="19"/>
        <v>-2.0399059228568373</v>
      </c>
      <c r="F478" s="60">
        <f t="shared" si="19"/>
        <v>2.3964867256687361</v>
      </c>
      <c r="G478" s="60">
        <f t="shared" si="19"/>
        <v>1.3185820895238711</v>
      </c>
      <c r="H478" s="60">
        <f t="shared" si="19"/>
        <v>-0.29539059542834334</v>
      </c>
    </row>
    <row r="479" spans="1:8">
      <c r="A479" s="56">
        <v>2025</v>
      </c>
      <c r="B479" s="60">
        <f t="shared" si="19"/>
        <v>0</v>
      </c>
      <c r="C479" s="60">
        <f t="shared" si="19"/>
        <v>1.2026570088283783</v>
      </c>
      <c r="D479" s="60">
        <f t="shared" si="16"/>
        <v>-0.47122134712761454</v>
      </c>
      <c r="E479" s="60">
        <f t="shared" si="19"/>
        <v>-2.0364629925953639</v>
      </c>
      <c r="F479" s="60">
        <f t="shared" si="19"/>
        <v>2.3551019719547535</v>
      </c>
      <c r="G479" s="60">
        <f t="shared" si="19"/>
        <v>1.2927674976245642</v>
      </c>
      <c r="H479" s="60">
        <f t="shared" si="19"/>
        <v>-0.31090308620425322</v>
      </c>
    </row>
    <row r="480" spans="1:8">
      <c r="A480" s="56">
        <v>2026</v>
      </c>
      <c r="B480" s="60">
        <f t="shared" si="19"/>
        <v>0</v>
      </c>
      <c r="C480" s="60">
        <f t="shared" si="19"/>
        <v>1.1549570453924556</v>
      </c>
      <c r="D480" s="60">
        <f t="shared" si="16"/>
        <v>-0.47683820952123224</v>
      </c>
      <c r="E480" s="60">
        <f t="shared" si="19"/>
        <v>-2.033327900924665</v>
      </c>
      <c r="F480" s="60">
        <f t="shared" si="19"/>
        <v>2.3140794299341607</v>
      </c>
      <c r="G480" s="60">
        <f t="shared" si="19"/>
        <v>1.2671798442609994</v>
      </c>
      <c r="H480" s="60">
        <f t="shared" si="19"/>
        <v>-0.32585400838747436</v>
      </c>
    </row>
    <row r="481" spans="1:8">
      <c r="A481" s="56">
        <v>2027</v>
      </c>
      <c r="B481" s="60">
        <f t="shared" si="19"/>
        <v>0</v>
      </c>
      <c r="C481" s="60">
        <f t="shared" si="19"/>
        <v>1.1089233535684428</v>
      </c>
      <c r="D481" s="60">
        <f t="shared" si="16"/>
        <v>-0.48175745451231933</v>
      </c>
      <c r="E481" s="60">
        <f t="shared" si="19"/>
        <v>-2.0303563495411003</v>
      </c>
      <c r="F481" s="60">
        <f t="shared" si="19"/>
        <v>2.2735793088412466</v>
      </c>
      <c r="G481" s="60">
        <f t="shared" si="19"/>
        <v>1.2419604719592092</v>
      </c>
      <c r="H481" s="60">
        <f t="shared" si="19"/>
        <v>-0.33993035705377572</v>
      </c>
    </row>
    <row r="482" spans="1:8">
      <c r="A482" s="56">
        <v>2028</v>
      </c>
      <c r="B482" s="60">
        <f t="shared" si="19"/>
        <v>0</v>
      </c>
      <c r="C482" s="60">
        <f t="shared" si="19"/>
        <v>1.0645265291392825</v>
      </c>
      <c r="D482" s="60">
        <f t="shared" si="16"/>
        <v>-0.48603575415891687</v>
      </c>
      <c r="E482" s="60">
        <f t="shared" si="19"/>
        <v>-2.0273787867553783</v>
      </c>
      <c r="F482" s="60">
        <f t="shared" si="19"/>
        <v>2.2337419200733208</v>
      </c>
      <c r="G482" s="60">
        <f t="shared" si="19"/>
        <v>1.2172284599755372</v>
      </c>
      <c r="H482" s="60">
        <f t="shared" si="19"/>
        <v>-0.35278205049122224</v>
      </c>
    </row>
    <row r="483" spans="1:8">
      <c r="A483" s="56">
        <v>2029</v>
      </c>
      <c r="B483" s="60">
        <f t="shared" si="19"/>
        <v>0</v>
      </c>
      <c r="C483" s="60">
        <f t="shared" si="19"/>
        <v>1.0217648153994432</v>
      </c>
      <c r="D483" s="60">
        <f t="shared" si="16"/>
        <v>-0.4897724740481646</v>
      </c>
      <c r="E483" s="60">
        <f t="shared" si="19"/>
        <v>-2.0242274550185124</v>
      </c>
      <c r="F483" s="60">
        <f t="shared" si="19"/>
        <v>2.1946988375942933</v>
      </c>
      <c r="G483" s="60">
        <f t="shared" si="19"/>
        <v>1.1930861085705367</v>
      </c>
      <c r="H483" s="60">
        <f t="shared" si="19"/>
        <v>-0.36408349013998897</v>
      </c>
    </row>
    <row r="484" spans="1:8">
      <c r="A484" s="56">
        <v>2030</v>
      </c>
      <c r="B484" s="60">
        <f t="shared" si="19"/>
        <v>0</v>
      </c>
      <c r="C484" s="60">
        <f t="shared" si="19"/>
        <v>0.98066357796368742</v>
      </c>
      <c r="D484" s="60">
        <f t="shared" si="16"/>
        <v>-0.49309945427483015</v>
      </c>
      <c r="E484" s="60">
        <f t="shared" si="19"/>
        <v>-2.0207713998436541</v>
      </c>
      <c r="F484" s="60">
        <f t="shared" si="19"/>
        <v>2.15658042216893</v>
      </c>
      <c r="G484" s="60">
        <f t="shared" si="19"/>
        <v>1.1696326167361155</v>
      </c>
      <c r="H484" s="60">
        <f t="shared" si="19"/>
        <v>-0.37363335594349145</v>
      </c>
    </row>
    <row r="485" spans="1:8">
      <c r="A485" s="56">
        <v>2031</v>
      </c>
      <c r="B485" s="60">
        <f t="shared" si="19"/>
        <v>0</v>
      </c>
      <c r="C485" s="60"/>
      <c r="D485" s="60"/>
      <c r="E485" s="60"/>
      <c r="F485" s="60"/>
      <c r="G485" s="60"/>
      <c r="H485" s="60"/>
    </row>
    <row r="486" spans="1:8">
      <c r="A486" s="56">
        <v>2032</v>
      </c>
      <c r="B486" s="60">
        <f t="shared" si="19"/>
        <v>0</v>
      </c>
      <c r="C486" s="60"/>
      <c r="D486" s="60"/>
      <c r="E486" s="60"/>
      <c r="F486" s="60"/>
      <c r="G486" s="60"/>
      <c r="H486" s="60"/>
    </row>
    <row r="487" spans="1:8">
      <c r="A487" s="56">
        <v>2033</v>
      </c>
      <c r="B487" s="60">
        <f t="shared" si="19"/>
        <v>0</v>
      </c>
      <c r="C487" s="60"/>
      <c r="D487" s="60"/>
      <c r="E487" s="60"/>
      <c r="F487" s="60"/>
      <c r="G487" s="60"/>
      <c r="H487" s="60"/>
    </row>
    <row r="488" spans="1:8">
      <c r="A488" s="56">
        <v>2034</v>
      </c>
      <c r="B488" s="60">
        <f t="shared" si="19"/>
        <v>0</v>
      </c>
      <c r="C488" s="60"/>
      <c r="D488" s="60"/>
      <c r="E488" s="60"/>
      <c r="F488" s="60"/>
      <c r="G488" s="60"/>
      <c r="H488" s="60"/>
    </row>
    <row r="489" spans="1:8">
      <c r="A489" s="56">
        <v>2035</v>
      </c>
      <c r="B489" s="60">
        <f t="shared" si="19"/>
        <v>0</v>
      </c>
      <c r="C489" s="60"/>
      <c r="D489" s="60"/>
      <c r="E489" s="60"/>
      <c r="F489" s="60"/>
      <c r="G489" s="60"/>
      <c r="H489" s="60"/>
    </row>
    <row r="490" spans="1:8">
      <c r="A490" s="56">
        <v>2036</v>
      </c>
      <c r="B490" s="60">
        <f t="shared" si="19"/>
        <v>0</v>
      </c>
      <c r="C490" s="60"/>
      <c r="D490" s="60"/>
      <c r="E490" s="60"/>
      <c r="F490" s="60"/>
      <c r="G490" s="60"/>
      <c r="H490" s="60"/>
    </row>
    <row r="491" spans="1:8">
      <c r="A491" s="56">
        <v>2037</v>
      </c>
      <c r="B491" s="60">
        <f t="shared" si="19"/>
        <v>0</v>
      </c>
      <c r="C491" s="60"/>
      <c r="D491" s="60"/>
      <c r="E491" s="60"/>
      <c r="F491" s="60"/>
      <c r="G491" s="60"/>
      <c r="H491" s="60"/>
    </row>
    <row r="492" spans="1:8">
      <c r="A492" s="56">
        <v>2038</v>
      </c>
      <c r="B492" s="60">
        <f t="shared" si="19"/>
        <v>0</v>
      </c>
      <c r="C492" s="60"/>
      <c r="D492" s="60"/>
      <c r="E492" s="60"/>
      <c r="F492" s="60"/>
      <c r="G492" s="60"/>
      <c r="H492" s="60"/>
    </row>
    <row r="493" spans="1:8">
      <c r="A493" s="56">
        <v>2039</v>
      </c>
      <c r="B493" s="60">
        <f t="shared" ref="B493:B504" si="20">B367-B430</f>
        <v>0</v>
      </c>
      <c r="C493" s="60"/>
      <c r="D493" s="60"/>
      <c r="E493" s="60"/>
      <c r="F493" s="60"/>
      <c r="G493" s="60"/>
      <c r="H493" s="60"/>
    </row>
    <row r="494" spans="1:8">
      <c r="A494" s="56">
        <v>2040</v>
      </c>
      <c r="B494" s="60">
        <f t="shared" si="20"/>
        <v>0</v>
      </c>
      <c r="C494" s="60"/>
      <c r="D494" s="60"/>
      <c r="E494" s="60"/>
      <c r="F494" s="60"/>
      <c r="G494" s="60"/>
      <c r="H494" s="60"/>
    </row>
    <row r="495" spans="1:8">
      <c r="A495" s="56">
        <v>2041</v>
      </c>
      <c r="B495" s="60">
        <f t="shared" si="20"/>
        <v>0</v>
      </c>
      <c r="C495" s="60"/>
      <c r="D495" s="60"/>
      <c r="E495" s="60"/>
      <c r="F495" s="60"/>
      <c r="G495" s="60"/>
      <c r="H495" s="60"/>
    </row>
    <row r="496" spans="1:8">
      <c r="A496" s="56">
        <v>2042</v>
      </c>
      <c r="B496" s="60">
        <f t="shared" si="20"/>
        <v>0</v>
      </c>
      <c r="C496" s="60"/>
      <c r="D496" s="60"/>
      <c r="E496" s="60"/>
      <c r="F496" s="60"/>
      <c r="G496" s="60"/>
      <c r="H496" s="60"/>
    </row>
    <row r="497" spans="1:8">
      <c r="A497" s="56">
        <v>2043</v>
      </c>
      <c r="B497" s="60">
        <f t="shared" si="20"/>
        <v>0</v>
      </c>
      <c r="C497" s="60"/>
      <c r="D497" s="60"/>
      <c r="E497" s="60"/>
      <c r="F497" s="60"/>
      <c r="G497" s="60"/>
      <c r="H497" s="60"/>
    </row>
    <row r="498" spans="1:8">
      <c r="A498" s="56">
        <v>2044</v>
      </c>
      <c r="B498" s="60">
        <f t="shared" si="20"/>
        <v>0</v>
      </c>
      <c r="C498" s="60"/>
      <c r="D498" s="60"/>
      <c r="E498" s="60"/>
      <c r="F498" s="60"/>
      <c r="G498" s="60"/>
      <c r="H498" s="60"/>
    </row>
    <row r="499" spans="1:8">
      <c r="A499" s="56">
        <v>2045</v>
      </c>
      <c r="B499" s="60">
        <f t="shared" si="20"/>
        <v>0</v>
      </c>
      <c r="C499" s="60"/>
      <c r="D499" s="60"/>
      <c r="E499" s="60"/>
      <c r="F499" s="60"/>
      <c r="G499" s="60"/>
      <c r="H499" s="60"/>
    </row>
    <row r="500" spans="1:8">
      <c r="A500" s="56">
        <v>2046</v>
      </c>
      <c r="B500" s="60">
        <f t="shared" si="20"/>
        <v>0</v>
      </c>
      <c r="C500" s="60"/>
      <c r="D500" s="60"/>
      <c r="E500" s="60"/>
      <c r="F500" s="60"/>
      <c r="G500" s="60"/>
      <c r="H500" s="60"/>
    </row>
    <row r="501" spans="1:8">
      <c r="A501" s="56">
        <v>2047</v>
      </c>
      <c r="B501" s="60">
        <f t="shared" si="20"/>
        <v>0</v>
      </c>
      <c r="C501" s="60"/>
      <c r="D501" s="60"/>
      <c r="E501" s="60"/>
      <c r="F501" s="60"/>
      <c r="G501" s="60"/>
      <c r="H501" s="60"/>
    </row>
    <row r="502" spans="1:8">
      <c r="A502" s="56">
        <v>2048</v>
      </c>
      <c r="B502" s="60">
        <f t="shared" si="20"/>
        <v>0</v>
      </c>
      <c r="C502" s="60"/>
      <c r="D502" s="60"/>
      <c r="E502" s="60"/>
      <c r="F502" s="60"/>
      <c r="G502" s="60"/>
      <c r="H502" s="60"/>
    </row>
    <row r="503" spans="1:8">
      <c r="A503" s="56">
        <v>2049</v>
      </c>
      <c r="B503" s="60">
        <f t="shared" si="20"/>
        <v>0</v>
      </c>
      <c r="C503" s="60"/>
      <c r="D503" s="60"/>
      <c r="E503" s="60"/>
      <c r="F503" s="60"/>
      <c r="G503" s="60"/>
      <c r="H503" s="60"/>
    </row>
    <row r="504" spans="1:8">
      <c r="A504" s="56">
        <v>2050</v>
      </c>
      <c r="B504" s="60">
        <f t="shared" si="20"/>
        <v>0</v>
      </c>
      <c r="C504" s="60"/>
      <c r="D504" s="60"/>
      <c r="E504" s="60"/>
      <c r="F504" s="60"/>
      <c r="G504" s="60"/>
      <c r="H504" s="60"/>
    </row>
    <row r="505" spans="1:8">
      <c r="B505" s="60"/>
      <c r="C505" s="60"/>
      <c r="D505" s="60"/>
      <c r="E505" s="60"/>
      <c r="F505" s="60"/>
      <c r="G505" s="60"/>
      <c r="H505" s="60"/>
    </row>
    <row r="506" spans="1:8">
      <c r="A506" s="36" t="s">
        <v>515</v>
      </c>
      <c r="B506" s="60"/>
      <c r="C506" s="60"/>
      <c r="D506" s="60"/>
      <c r="E506" s="60"/>
      <c r="F506" s="60"/>
      <c r="G506" s="60"/>
      <c r="H506" s="60"/>
    </row>
    <row r="507" spans="1:8">
      <c r="A507" s="56">
        <v>1990</v>
      </c>
      <c r="B507" s="60">
        <f>B255+B444</f>
        <v>-5.0796505735546749</v>
      </c>
      <c r="C507" s="60">
        <f t="shared" ref="C507:H507" si="21">C255+C444</f>
        <v>24.768693544197859</v>
      </c>
      <c r="D507" s="60">
        <f t="shared" si="21"/>
        <v>-5.0593112473915411</v>
      </c>
      <c r="E507" s="60">
        <f t="shared" si="21"/>
        <v>3.6357973421926895</v>
      </c>
      <c r="F507" s="60">
        <f t="shared" si="21"/>
        <v>1.0920458028854227</v>
      </c>
      <c r="G507" s="60">
        <f t="shared" si="21"/>
        <v>0.70911149083427505</v>
      </c>
      <c r="H507" s="60">
        <f t="shared" si="21"/>
        <v>0.32357489449416699</v>
      </c>
    </row>
    <row r="508" spans="1:8">
      <c r="A508" s="56">
        <v>1991</v>
      </c>
      <c r="B508" s="60">
        <f t="shared" ref="B508:H567" si="22">B256+B445</f>
        <v>-5.1790942849179498</v>
      </c>
      <c r="C508" s="60">
        <f t="shared" si="22"/>
        <v>23.298050611734219</v>
      </c>
      <c r="D508" s="60">
        <f t="shared" si="22"/>
        <v>-4.8649638395663493</v>
      </c>
      <c r="E508" s="60">
        <f t="shared" si="22"/>
        <v>3.4863599967874377</v>
      </c>
      <c r="F508" s="60">
        <f t="shared" si="22"/>
        <v>1.0957650268681576</v>
      </c>
      <c r="G508" s="60">
        <f t="shared" si="22"/>
        <v>0.69463798370939833</v>
      </c>
      <c r="H508" s="60">
        <f t="shared" si="22"/>
        <v>0.69930343467076161</v>
      </c>
    </row>
    <row r="509" spans="1:8">
      <c r="A509" s="56">
        <v>1992</v>
      </c>
      <c r="B509" s="60">
        <f t="shared" si="22"/>
        <v>-5.329704013260022</v>
      </c>
      <c r="C509" s="60">
        <f t="shared" si="22"/>
        <v>22.044176978004355</v>
      </c>
      <c r="D509" s="60">
        <f t="shared" si="22"/>
        <v>-4.6887908773315976</v>
      </c>
      <c r="E509" s="60">
        <f t="shared" si="22"/>
        <v>3.3240098748827309</v>
      </c>
      <c r="F509" s="60">
        <f t="shared" si="22"/>
        <v>1.0933225046852444</v>
      </c>
      <c r="G509" s="60">
        <f t="shared" si="22"/>
        <v>0.68605341856715762</v>
      </c>
      <c r="H509" s="60">
        <f t="shared" si="22"/>
        <v>1.0720375179098345</v>
      </c>
    </row>
    <row r="510" spans="1:8">
      <c r="A510" s="56">
        <v>1993</v>
      </c>
      <c r="B510" s="60">
        <f t="shared" si="22"/>
        <v>-5.4844804330274712</v>
      </c>
      <c r="C510" s="60">
        <f t="shared" si="22"/>
        <v>20.949050003769724</v>
      </c>
      <c r="D510" s="60">
        <f t="shared" si="22"/>
        <v>-4.5038031066568518</v>
      </c>
      <c r="E510" s="60">
        <f t="shared" si="22"/>
        <v>3.2210833417993241</v>
      </c>
      <c r="F510" s="60">
        <f t="shared" si="22"/>
        <v>1.100319252049653</v>
      </c>
      <c r="G510" s="60">
        <f t="shared" si="22"/>
        <v>0.69640370885293201</v>
      </c>
      <c r="H510" s="60">
        <f t="shared" si="22"/>
        <v>1.450997394118628</v>
      </c>
    </row>
    <row r="511" spans="1:8">
      <c r="A511" s="56">
        <v>1994</v>
      </c>
      <c r="B511" s="60">
        <f t="shared" si="22"/>
        <v>-5.6316297943265994</v>
      </c>
      <c r="C511" s="60">
        <f t="shared" si="22"/>
        <v>19.979613234489584</v>
      </c>
      <c r="D511" s="60">
        <f t="shared" si="22"/>
        <v>-4.3008650377153836</v>
      </c>
      <c r="E511" s="60">
        <f t="shared" si="22"/>
        <v>3.1574512398286361</v>
      </c>
      <c r="F511" s="60">
        <f t="shared" si="22"/>
        <v>1.1110842801886949</v>
      </c>
      <c r="G511" s="60">
        <f t="shared" si="22"/>
        <v>0.73582647497746612</v>
      </c>
      <c r="H511" s="60">
        <f t="shared" si="22"/>
        <v>1.8612559094365473</v>
      </c>
    </row>
    <row r="512" spans="1:8">
      <c r="A512" s="56">
        <v>1995</v>
      </c>
      <c r="B512" s="60">
        <f t="shared" si="22"/>
        <v>-5.8192935201331064</v>
      </c>
      <c r="C512" s="60">
        <f t="shared" si="22"/>
        <v>18.959187495417353</v>
      </c>
      <c r="D512" s="60">
        <f t="shared" si="22"/>
        <v>-4.1246842216381889</v>
      </c>
      <c r="E512" s="60">
        <f t="shared" si="22"/>
        <v>3.0497430906808853</v>
      </c>
      <c r="F512" s="60">
        <f t="shared" si="22"/>
        <v>1.0860529200931199</v>
      </c>
      <c r="G512" s="60">
        <f t="shared" si="22"/>
        <v>0.74503035817876984</v>
      </c>
      <c r="H512" s="60">
        <f t="shared" si="22"/>
        <v>2.2080102926082548</v>
      </c>
    </row>
    <row r="513" spans="1:8">
      <c r="A513" s="56">
        <v>1996</v>
      </c>
      <c r="B513" s="60">
        <f t="shared" si="22"/>
        <v>-6.0559679047656481</v>
      </c>
      <c r="C513" s="60">
        <f t="shared" si="22"/>
        <v>17.904172395096676</v>
      </c>
      <c r="D513" s="60">
        <f t="shared" si="22"/>
        <v>-3.974028005945395</v>
      </c>
      <c r="E513" s="60">
        <f t="shared" si="22"/>
        <v>2.8856470205376707</v>
      </c>
      <c r="F513" s="60">
        <f t="shared" si="22"/>
        <v>1.0317469632384175</v>
      </c>
      <c r="G513" s="60">
        <f t="shared" si="22"/>
        <v>0.71225273069573136</v>
      </c>
      <c r="H513" s="60">
        <f t="shared" si="22"/>
        <v>2.4840528493960936</v>
      </c>
    </row>
    <row r="514" spans="1:8">
      <c r="A514" s="56">
        <v>1997</v>
      </c>
      <c r="B514" s="60">
        <f t="shared" si="22"/>
        <v>-6.2467823026160367</v>
      </c>
      <c r="C514" s="60">
        <f t="shared" si="22"/>
        <v>17.005546248218021</v>
      </c>
      <c r="D514" s="60">
        <f t="shared" si="22"/>
        <v>-3.7904148369172712</v>
      </c>
      <c r="E514" s="60">
        <f t="shared" si="22"/>
        <v>2.804218780296468</v>
      </c>
      <c r="F514" s="60">
        <f t="shared" si="22"/>
        <v>1.0023755551016063</v>
      </c>
      <c r="G514" s="60">
        <f t="shared" si="22"/>
        <v>0.71095970302620892</v>
      </c>
      <c r="H514" s="60">
        <f t="shared" si="22"/>
        <v>2.8143457076353227</v>
      </c>
    </row>
    <row r="515" spans="1:8">
      <c r="A515" s="56">
        <v>1998</v>
      </c>
      <c r="B515" s="60">
        <f t="shared" si="22"/>
        <v>-6.3582099215006682</v>
      </c>
      <c r="C515" s="60">
        <f t="shared" si="22"/>
        <v>16.274998429418048</v>
      </c>
      <c r="D515" s="60">
        <f t="shared" si="22"/>
        <v>-3.5682634451233728</v>
      </c>
      <c r="E515" s="60">
        <f t="shared" si="22"/>
        <v>2.8375237854847351</v>
      </c>
      <c r="F515" s="60">
        <f t="shared" si="22"/>
        <v>1.0142619254584466</v>
      </c>
      <c r="G515" s="60">
        <f t="shared" si="22"/>
        <v>0.75741176652113018</v>
      </c>
      <c r="H515" s="60">
        <f t="shared" si="22"/>
        <v>3.2113855219661769</v>
      </c>
    </row>
    <row r="516" spans="1:8">
      <c r="A516" s="56">
        <v>1999</v>
      </c>
      <c r="B516" s="60">
        <f t="shared" si="22"/>
        <v>-6.4250954758851346</v>
      </c>
      <c r="C516" s="60">
        <f t="shared" si="22"/>
        <v>15.648261394286456</v>
      </c>
      <c r="D516" s="60">
        <f t="shared" si="22"/>
        <v>-3.3010112851093476</v>
      </c>
      <c r="E516" s="60">
        <f t="shared" si="22"/>
        <v>2.9487550042740063</v>
      </c>
      <c r="F516" s="60">
        <f t="shared" si="22"/>
        <v>1.0482618302176929</v>
      </c>
      <c r="G516" s="60">
        <f t="shared" si="22"/>
        <v>0.8457056526147273</v>
      </c>
      <c r="H516" s="60">
        <f t="shared" si="22"/>
        <v>3.6482498072926886</v>
      </c>
    </row>
    <row r="517" spans="1:8">
      <c r="A517" s="56">
        <v>2000</v>
      </c>
      <c r="B517" s="60">
        <f t="shared" si="22"/>
        <v>-6.1236932819738179</v>
      </c>
      <c r="C517" s="60">
        <f t="shared" si="22"/>
        <v>14.495800131929743</v>
      </c>
      <c r="D517" s="60">
        <f t="shared" si="22"/>
        <v>-2.9685565279000885</v>
      </c>
      <c r="E517" s="60">
        <f t="shared" si="22"/>
        <v>2.9910369296170893</v>
      </c>
      <c r="F517" s="60">
        <f t="shared" si="22"/>
        <v>1.7807319937590838</v>
      </c>
      <c r="G517" s="60">
        <f t="shared" si="22"/>
        <v>0.15676917507536192</v>
      </c>
      <c r="H517" s="60">
        <f t="shared" si="22"/>
        <v>4.0105208086975832</v>
      </c>
    </row>
    <row r="518" spans="1:8">
      <c r="A518" s="56">
        <v>2001</v>
      </c>
      <c r="B518" s="60">
        <f t="shared" si="22"/>
        <v>-5.5659638279770354</v>
      </c>
      <c r="C518" s="60">
        <f t="shared" si="22"/>
        <v>13.296957259127765</v>
      </c>
      <c r="D518" s="60">
        <f t="shared" si="22"/>
        <v>-2.6972245259616576</v>
      </c>
      <c r="E518" s="60">
        <f t="shared" si="22"/>
        <v>2.4994358228851232</v>
      </c>
      <c r="F518" s="60">
        <f t="shared" si="22"/>
        <v>1.9640398678488502</v>
      </c>
      <c r="G518" s="60">
        <f t="shared" si="22"/>
        <v>0.50203775838853559</v>
      </c>
      <c r="H518" s="60">
        <f t="shared" si="22"/>
        <v>3.5024544179523147</v>
      </c>
    </row>
    <row r="519" spans="1:8">
      <c r="A519" s="56">
        <v>2002</v>
      </c>
      <c r="B519" s="60">
        <f t="shared" si="22"/>
        <v>-5.0539488582368266</v>
      </c>
      <c r="C519" s="60">
        <f t="shared" si="22"/>
        <v>12.142449105234805</v>
      </c>
      <c r="D519" s="60">
        <f t="shared" si="22"/>
        <v>-2.4505433048609317</v>
      </c>
      <c r="E519" s="60">
        <f t="shared" si="22"/>
        <v>2.0190534291410387</v>
      </c>
      <c r="F519" s="60">
        <f t="shared" si="22"/>
        <v>2.1050415232721873</v>
      </c>
      <c r="G519" s="60">
        <f t="shared" si="22"/>
        <v>0.81025701959406349</v>
      </c>
      <c r="H519" s="60">
        <f t="shared" si="22"/>
        <v>2.9926965425629666</v>
      </c>
    </row>
    <row r="520" spans="1:8">
      <c r="A520" s="56">
        <v>2003</v>
      </c>
      <c r="B520" s="60">
        <f t="shared" si="22"/>
        <v>-4.9535288381841429</v>
      </c>
      <c r="C520" s="60">
        <f t="shared" si="22"/>
        <v>10.809365955720725</v>
      </c>
      <c r="D520" s="60">
        <f t="shared" si="22"/>
        <v>-2.4217229021984581</v>
      </c>
      <c r="E520" s="60">
        <f t="shared" si="22"/>
        <v>1.1849801008007068</v>
      </c>
      <c r="F520" s="60">
        <f t="shared" si="22"/>
        <v>2.0742689224709996</v>
      </c>
      <c r="G520" s="60">
        <f t="shared" si="22"/>
        <v>0.92281195285630946</v>
      </c>
      <c r="H520" s="60">
        <f t="shared" si="22"/>
        <v>2.2306954063237616</v>
      </c>
    </row>
    <row r="521" spans="1:8">
      <c r="A521" s="56">
        <v>2004</v>
      </c>
      <c r="B521" s="60">
        <f t="shared" si="22"/>
        <v>-4.9112722436418093</v>
      </c>
      <c r="C521" s="60">
        <f t="shared" si="22"/>
        <v>9.5184853067672659</v>
      </c>
      <c r="D521" s="60">
        <f t="shared" si="22"/>
        <v>-2.4245081185534669</v>
      </c>
      <c r="E521" s="60">
        <f t="shared" si="22"/>
        <v>0.36068614247568709</v>
      </c>
      <c r="F521" s="60">
        <f t="shared" si="22"/>
        <v>2.0102446561525058</v>
      </c>
      <c r="G521" s="60">
        <f t="shared" si="22"/>
        <v>0.99784498000651922</v>
      </c>
      <c r="H521" s="60">
        <f t="shared" si="22"/>
        <v>1.456761351191648</v>
      </c>
    </row>
    <row r="522" spans="1:8">
      <c r="A522" s="56">
        <v>2005</v>
      </c>
      <c r="B522" s="60">
        <f t="shared" si="22"/>
        <v>-4.4543583447850068</v>
      </c>
      <c r="C522" s="60">
        <f t="shared" si="22"/>
        <v>8.3387292913659419</v>
      </c>
      <c r="D522" s="60">
        <f t="shared" si="22"/>
        <v>-2.1820138062807675</v>
      </c>
      <c r="E522" s="60">
        <f t="shared" si="22"/>
        <v>0.12261838254427859</v>
      </c>
      <c r="F522" s="60">
        <f t="shared" si="22"/>
        <v>2.5516766478404502</v>
      </c>
      <c r="G522" s="60">
        <f t="shared" si="22"/>
        <v>0.58881067837945578</v>
      </c>
      <c r="H522" s="60">
        <f t="shared" si="22"/>
        <v>1.2548357023681884</v>
      </c>
    </row>
    <row r="523" spans="1:8">
      <c r="A523" s="56">
        <v>2006</v>
      </c>
      <c r="B523" s="60">
        <f t="shared" si="22"/>
        <v>-3.5741923487466569</v>
      </c>
      <c r="C523" s="60">
        <f t="shared" si="22"/>
        <v>7.7066204524692363</v>
      </c>
      <c r="D523" s="60">
        <f t="shared" si="22"/>
        <v>-1.7635864721109566</v>
      </c>
      <c r="E523" s="60">
        <f t="shared" si="22"/>
        <v>0.1619292333132365</v>
      </c>
      <c r="F523" s="60">
        <f t="shared" si="22"/>
        <v>2.7419935783503857</v>
      </c>
      <c r="G523" s="60">
        <f t="shared" si="22"/>
        <v>1.1813170170230809</v>
      </c>
      <c r="H523" s="60">
        <f t="shared" si="22"/>
        <v>1.066982468765441</v>
      </c>
    </row>
    <row r="524" spans="1:8">
      <c r="A524" s="56">
        <v>2007</v>
      </c>
      <c r="B524" s="60">
        <f t="shared" si="22"/>
        <v>-2.5737291427317683</v>
      </c>
      <c r="C524" s="60">
        <f t="shared" si="22"/>
        <v>7.1813143804143813</v>
      </c>
      <c r="D524" s="60">
        <f t="shared" si="22"/>
        <v>-1.2815223915445042</v>
      </c>
      <c r="E524" s="60">
        <f t="shared" si="22"/>
        <v>0.35657761308604319</v>
      </c>
      <c r="F524" s="60">
        <f t="shared" si="22"/>
        <v>2.9604167938802006</v>
      </c>
      <c r="G524" s="60">
        <f t="shared" si="22"/>
        <v>1.832517420322807</v>
      </c>
      <c r="H524" s="60">
        <f t="shared" si="22"/>
        <v>0.98004550727168005</v>
      </c>
    </row>
    <row r="525" spans="1:8">
      <c r="A525" s="56">
        <v>2008</v>
      </c>
      <c r="B525" s="60">
        <f t="shared" si="22"/>
        <v>-1.7441663791903279</v>
      </c>
      <c r="C525" s="60">
        <f t="shared" si="22"/>
        <v>6.5933414882076846</v>
      </c>
      <c r="D525" s="60">
        <f t="shared" si="22"/>
        <v>-0.88686547789215897</v>
      </c>
      <c r="E525" s="60">
        <f t="shared" si="22"/>
        <v>0.42663346852135753</v>
      </c>
      <c r="F525" s="60">
        <f t="shared" si="22"/>
        <v>3.1172327836717963</v>
      </c>
      <c r="G525" s="60">
        <f t="shared" si="22"/>
        <v>2.3759664948453603</v>
      </c>
      <c r="H525" s="60">
        <f t="shared" si="22"/>
        <v>0.81656619866669589</v>
      </c>
    </row>
    <row r="526" spans="1:8">
      <c r="A526" s="56">
        <v>2009</v>
      </c>
      <c r="B526" s="60">
        <f t="shared" si="22"/>
        <v>-1.6614062056916477</v>
      </c>
      <c r="C526" s="60">
        <f t="shared" si="22"/>
        <v>5.5852961775629293</v>
      </c>
      <c r="D526" s="60">
        <f t="shared" si="22"/>
        <v>-0.88412174203324612</v>
      </c>
      <c r="E526" s="60">
        <f t="shared" si="22"/>
        <v>-0.15064160411214411</v>
      </c>
      <c r="F526" s="60">
        <f t="shared" si="22"/>
        <v>3.0242048306350591</v>
      </c>
      <c r="G526" s="60">
        <f t="shared" si="22"/>
        <v>2.461279171009827</v>
      </c>
      <c r="H526" s="60">
        <f t="shared" si="22"/>
        <v>0.21366495268673644</v>
      </c>
    </row>
    <row r="527" spans="1:8">
      <c r="A527" s="56">
        <v>2010</v>
      </c>
      <c r="B527" s="60">
        <f t="shared" si="22"/>
        <v>-1.597579973165232</v>
      </c>
      <c r="C527" s="60">
        <f t="shared" si="22"/>
        <v>4.5384907190235211</v>
      </c>
      <c r="D527" s="60">
        <f t="shared" si="22"/>
        <v>-0.91081743795366221</v>
      </c>
      <c r="E527" s="60">
        <f t="shared" si="22"/>
        <v>-1.0141202295448735</v>
      </c>
      <c r="F527" s="60">
        <f t="shared" si="22"/>
        <v>2.9396684548175211</v>
      </c>
      <c r="G527" s="60">
        <f t="shared" si="22"/>
        <v>2.2716137688122213</v>
      </c>
      <c r="H527" s="60">
        <f t="shared" si="22"/>
        <v>-0.23405236782141031</v>
      </c>
    </row>
    <row r="528" spans="1:8">
      <c r="A528" s="56">
        <v>2011</v>
      </c>
      <c r="B528" s="60">
        <f t="shared" si="22"/>
        <v>-1.7599008353193573</v>
      </c>
      <c r="C528" s="60">
        <f t="shared" si="22"/>
        <v>4.1349226731522846</v>
      </c>
      <c r="D528" s="60">
        <f t="shared" si="22"/>
        <v>-0.98466748702759288</v>
      </c>
      <c r="E528" s="60">
        <f t="shared" si="22"/>
        <v>-1.417802313428725</v>
      </c>
      <c r="F528" s="60">
        <f t="shared" si="22"/>
        <v>2.8329940140936825</v>
      </c>
      <c r="G528" s="60">
        <f t="shared" si="22"/>
        <v>1.9627064065313853</v>
      </c>
      <c r="H528" s="60">
        <f t="shared" si="22"/>
        <v>-0.35935617235383893</v>
      </c>
    </row>
    <row r="529" spans="1:8">
      <c r="A529" s="56">
        <v>2012</v>
      </c>
      <c r="B529" s="60">
        <f t="shared" si="22"/>
        <v>-1.899238896912314</v>
      </c>
      <c r="C529" s="60">
        <f t="shared" si="22"/>
        <v>3.7586117288408012</v>
      </c>
      <c r="D529" s="60">
        <f t="shared" si="22"/>
        <v>-1.0541021474937744</v>
      </c>
      <c r="E529" s="60">
        <f t="shared" si="22"/>
        <v>-1.7687462189621064</v>
      </c>
      <c r="F529" s="60">
        <f t="shared" si="22"/>
        <v>2.7334676611344539</v>
      </c>
      <c r="G529" s="60">
        <f t="shared" si="22"/>
        <v>1.6887336576979706</v>
      </c>
      <c r="H529" s="60">
        <f t="shared" si="22"/>
        <v>-0.47311395142120738</v>
      </c>
    </row>
    <row r="530" spans="1:8">
      <c r="A530" s="56">
        <v>2013</v>
      </c>
      <c r="B530" s="60">
        <f t="shared" si="22"/>
        <v>-2.0188128642322107</v>
      </c>
      <c r="C530" s="60">
        <f t="shared" si="22"/>
        <v>3.4117664396073555</v>
      </c>
      <c r="D530" s="60">
        <f t="shared" si="22"/>
        <v>-1.1191504926585885</v>
      </c>
      <c r="E530" s="60">
        <f t="shared" si="22"/>
        <v>-2.0784845173571664</v>
      </c>
      <c r="F530" s="60">
        <f t="shared" si="22"/>
        <v>2.6383284434304781</v>
      </c>
      <c r="G530" s="60">
        <f t="shared" si="22"/>
        <v>1.4470702656404753</v>
      </c>
      <c r="H530" s="60">
        <f t="shared" si="22"/>
        <v>-0.58113201622468857</v>
      </c>
    </row>
    <row r="531" spans="1:8">
      <c r="A531" s="56">
        <v>2014</v>
      </c>
      <c r="B531" s="60">
        <f t="shared" si="22"/>
        <v>-2.1213998319888656</v>
      </c>
      <c r="C531" s="60">
        <f t="shared" si="22"/>
        <v>3.0908423483807965</v>
      </c>
      <c r="D531" s="60">
        <f t="shared" si="22"/>
        <v>-1.1801044128943832</v>
      </c>
      <c r="E531" s="60">
        <f t="shared" si="22"/>
        <v>-2.3521100524933636</v>
      </c>
      <c r="F531" s="60">
        <f t="shared" si="22"/>
        <v>2.5472702887686349</v>
      </c>
      <c r="G531" s="60">
        <f t="shared" si="22"/>
        <v>1.2332550450300086</v>
      </c>
      <c r="H531" s="60">
        <f t="shared" si="22"/>
        <v>-0.68397702914189973</v>
      </c>
    </row>
    <row r="532" spans="1:8">
      <c r="A532" s="56">
        <v>2015</v>
      </c>
      <c r="B532" s="60">
        <f t="shared" si="22"/>
        <v>-2.2093642886554541</v>
      </c>
      <c r="C532" s="60">
        <f t="shared" si="22"/>
        <v>2.7915022280628414</v>
      </c>
      <c r="D532" s="60">
        <f t="shared" si="22"/>
        <v>-1.2368970216557942</v>
      </c>
      <c r="E532" s="60">
        <f t="shared" si="22"/>
        <v>-2.5964435225740314</v>
      </c>
      <c r="F532" s="60">
        <f t="shared" si="22"/>
        <v>2.4603960384032746</v>
      </c>
      <c r="G532" s="60">
        <f t="shared" si="22"/>
        <v>1.0437674205148628</v>
      </c>
      <c r="H532" s="60">
        <f t="shared" si="22"/>
        <v>-0.78170555103716577</v>
      </c>
    </row>
    <row r="533" spans="1:8">
      <c r="A533" s="56">
        <v>2016</v>
      </c>
      <c r="B533" s="60">
        <f t="shared" si="22"/>
        <v>-2.2846518681657062</v>
      </c>
      <c r="C533" s="60">
        <f t="shared" si="22"/>
        <v>2.5139077818676885</v>
      </c>
      <c r="D533" s="60">
        <f t="shared" si="22"/>
        <v>-1.2902336973037358</v>
      </c>
      <c r="E533" s="60">
        <f t="shared" si="22"/>
        <v>-2.8128555685169392</v>
      </c>
      <c r="F533" s="60">
        <f t="shared" si="22"/>
        <v>2.3766034181261873</v>
      </c>
      <c r="G533" s="60">
        <f t="shared" si="22"/>
        <v>0.87520054951025317</v>
      </c>
      <c r="H533" s="60">
        <f t="shared" si="22"/>
        <v>-0.87361615133804016</v>
      </c>
    </row>
    <row r="534" spans="1:8">
      <c r="A534" s="56">
        <v>2017</v>
      </c>
      <c r="B534" s="60">
        <f t="shared" si="22"/>
        <v>-2.3488663589215504</v>
      </c>
      <c r="C534" s="60">
        <f t="shared" si="22"/>
        <v>2.2562088903458104</v>
      </c>
      <c r="D534" s="60">
        <f t="shared" si="22"/>
        <v>-1.3401385107437029</v>
      </c>
      <c r="E534" s="60">
        <f t="shared" si="22"/>
        <v>-3.0046133409666553</v>
      </c>
      <c r="F534" s="60">
        <f t="shared" si="22"/>
        <v>2.2955079058751684</v>
      </c>
      <c r="G534" s="60">
        <f t="shared" si="22"/>
        <v>0.72480398280607772</v>
      </c>
      <c r="H534" s="60">
        <f t="shared" si="22"/>
        <v>-0.96037161357104206</v>
      </c>
    </row>
    <row r="535" spans="1:8">
      <c r="A535" s="56">
        <v>2018</v>
      </c>
      <c r="B535" s="60">
        <f t="shared" si="22"/>
        <v>-2.4033831713269285</v>
      </c>
      <c r="C535" s="60">
        <f t="shared" si="22"/>
        <v>2.0169757587275017</v>
      </c>
      <c r="D535" s="60">
        <f t="shared" si="22"/>
        <v>-1.3866746565440604</v>
      </c>
      <c r="E535" s="60">
        <f t="shared" si="22"/>
        <v>-3.1742030972234612</v>
      </c>
      <c r="F535" s="60">
        <f t="shared" si="22"/>
        <v>2.2172079183475288</v>
      </c>
      <c r="G535" s="60">
        <f t="shared" si="22"/>
        <v>0.59011103758920713</v>
      </c>
      <c r="H535" s="60">
        <f t="shared" si="22"/>
        <v>-1.0422967698304906</v>
      </c>
    </row>
    <row r="536" spans="1:8">
      <c r="A536" s="56">
        <v>2019</v>
      </c>
      <c r="B536" s="60">
        <f t="shared" si="22"/>
        <v>-2.4494189239512147</v>
      </c>
      <c r="C536" s="60">
        <f t="shared" si="22"/>
        <v>1.794936875396806</v>
      </c>
      <c r="D536" s="60">
        <f t="shared" si="22"/>
        <v>-1.4298395194179463</v>
      </c>
      <c r="E536" s="60">
        <f t="shared" si="22"/>
        <v>-3.3243941356795719</v>
      </c>
      <c r="F536" s="60">
        <f t="shared" si="22"/>
        <v>2.1415305046636766</v>
      </c>
      <c r="G536" s="60">
        <f t="shared" si="22"/>
        <v>0.46911442313676699</v>
      </c>
      <c r="H536" s="60">
        <f t="shared" si="22"/>
        <v>-1.1198120432136018</v>
      </c>
    </row>
    <row r="537" spans="1:8">
      <c r="A537" s="56">
        <v>2020</v>
      </c>
      <c r="B537" s="60">
        <f t="shared" si="22"/>
        <v>-2.4877242767963841</v>
      </c>
      <c r="C537" s="60">
        <f t="shared" si="22"/>
        <v>1.5890588162233552</v>
      </c>
      <c r="D537" s="60">
        <f t="shared" si="22"/>
        <v>-1.4696032281772466</v>
      </c>
      <c r="E537" s="60">
        <f t="shared" si="22"/>
        <v>-3.4574764621886938</v>
      </c>
      <c r="F537" s="60">
        <f t="shared" si="22"/>
        <v>2.068275426179651</v>
      </c>
      <c r="G537" s="60">
        <f t="shared" si="22"/>
        <v>0.36008907906582799</v>
      </c>
      <c r="H537" s="60">
        <f t="shared" si="22"/>
        <v>-1.1932599771775534</v>
      </c>
    </row>
    <row r="538" spans="1:8">
      <c r="A538" s="56">
        <v>2021</v>
      </c>
      <c r="B538" s="60">
        <f t="shared" si="22"/>
        <v>-2.4788769799252881</v>
      </c>
      <c r="C538" s="60">
        <f t="shared" si="22"/>
        <v>1.52071657670241</v>
      </c>
      <c r="D538" s="60">
        <f t="shared" si="22"/>
        <v>-1.4779034803882252</v>
      </c>
      <c r="E538" s="60">
        <f t="shared" si="22"/>
        <v>-3.4533150254418716</v>
      </c>
      <c r="F538" s="60">
        <f t="shared" si="22"/>
        <v>2.0250574413353535</v>
      </c>
      <c r="G538" s="60">
        <f t="shared" si="22"/>
        <v>0.33316970065614271</v>
      </c>
      <c r="H538" s="60">
        <f t="shared" si="22"/>
        <v>-1.2072270258356945</v>
      </c>
    </row>
    <row r="539" spans="1:8">
      <c r="A539" s="56">
        <v>2022</v>
      </c>
      <c r="B539" s="60">
        <f t="shared" si="22"/>
        <v>-2.4692224447193385</v>
      </c>
      <c r="C539" s="60">
        <f t="shared" si="22"/>
        <v>1.453736094880522</v>
      </c>
      <c r="D539" s="60">
        <f t="shared" si="22"/>
        <v>-1.4851047374200972</v>
      </c>
      <c r="E539" s="60">
        <f t="shared" si="22"/>
        <v>-3.449510651372603</v>
      </c>
      <c r="F539" s="60">
        <f t="shared" si="22"/>
        <v>1.9818510932485611</v>
      </c>
      <c r="G539" s="60">
        <f t="shared" si="22"/>
        <v>0.30635518416897578</v>
      </c>
      <c r="H539" s="60">
        <f t="shared" si="22"/>
        <v>-1.2226205417900178</v>
      </c>
    </row>
    <row r="540" spans="1:8">
      <c r="A540" s="56">
        <v>2023</v>
      </c>
      <c r="B540" s="60">
        <f t="shared" si="22"/>
        <v>-2.4589107458588244</v>
      </c>
      <c r="C540" s="60">
        <f t="shared" si="22"/>
        <v>1.3886964760344154</v>
      </c>
      <c r="D540" s="60">
        <f t="shared" si="22"/>
        <v>-1.4911534055305253</v>
      </c>
      <c r="E540" s="60">
        <f t="shared" si="22"/>
        <v>-3.4460267606340222</v>
      </c>
      <c r="F540" s="60">
        <f t="shared" ref="C540:H547" si="23">F288+F477</f>
        <v>1.9388444265182174</v>
      </c>
      <c r="G540" s="60">
        <f t="shared" si="23"/>
        <v>0.27975896903016695</v>
      </c>
      <c r="H540" s="60">
        <f t="shared" si="23"/>
        <v>-1.2387165548329357</v>
      </c>
    </row>
    <row r="541" spans="1:8">
      <c r="A541" s="56">
        <v>2024</v>
      </c>
      <c r="B541" s="60">
        <f t="shared" si="22"/>
        <v>-2.448028003487873</v>
      </c>
      <c r="C541" s="60">
        <f t="shared" si="23"/>
        <v>1.3258823315187549</v>
      </c>
      <c r="D541" s="60">
        <f t="shared" si="23"/>
        <v>-1.49603101385884</v>
      </c>
      <c r="E541" s="60">
        <f t="shared" si="23"/>
        <v>-3.4425411057745237</v>
      </c>
      <c r="F541" s="60">
        <f t="shared" si="23"/>
        <v>1.8961706184742682</v>
      </c>
      <c r="G541" s="60">
        <f t="shared" si="23"/>
        <v>0.25351115267135182</v>
      </c>
      <c r="H541" s="60">
        <f t="shared" si="23"/>
        <v>-1.2546995207972333</v>
      </c>
    </row>
    <row r="542" spans="1:8">
      <c r="A542" s="56">
        <v>2025</v>
      </c>
      <c r="B542" s="60">
        <f t="shared" si="22"/>
        <v>-2.436664301721144</v>
      </c>
      <c r="C542" s="60">
        <f t="shared" si="23"/>
        <v>1.2654855233442879</v>
      </c>
      <c r="D542" s="60">
        <f t="shared" si="23"/>
        <v>-1.4997742117221045</v>
      </c>
      <c r="E542" s="60">
        <f t="shared" si="23"/>
        <v>-3.4387274046543821</v>
      </c>
      <c r="F542" s="60">
        <f t="shared" si="23"/>
        <v>1.853954792482849</v>
      </c>
      <c r="G542" s="60">
        <f t="shared" si="23"/>
        <v>0.22776730862327921</v>
      </c>
      <c r="H542" s="60">
        <f t="shared" si="23"/>
        <v>-1.2698953891491178</v>
      </c>
    </row>
    <row r="543" spans="1:8">
      <c r="A543" s="56">
        <v>2026</v>
      </c>
      <c r="B543" s="60">
        <f t="shared" si="22"/>
        <v>-2.4249443780521682</v>
      </c>
      <c r="C543" s="60">
        <f t="shared" si="23"/>
        <v>1.2075454028778514</v>
      </c>
      <c r="D543" s="60">
        <f t="shared" si="23"/>
        <v>-1.5024492944079659</v>
      </c>
      <c r="E543" s="60">
        <f t="shared" si="23"/>
        <v>-3.4344378636789532</v>
      </c>
      <c r="F543" s="60">
        <f t="shared" si="23"/>
        <v>1.812321838499128</v>
      </c>
      <c r="G543" s="60">
        <f t="shared" si="23"/>
        <v>0.20265948248963817</v>
      </c>
      <c r="H543" s="60">
        <f t="shared" si="23"/>
        <v>-1.2838761673801655</v>
      </c>
    </row>
    <row r="544" spans="1:8">
      <c r="A544" s="56">
        <v>2027</v>
      </c>
      <c r="B544" s="60">
        <f t="shared" si="22"/>
        <v>-2.4129595482353854</v>
      </c>
      <c r="C544" s="60">
        <f t="shared" si="23"/>
        <v>1.1519398852602525</v>
      </c>
      <c r="D544" s="60">
        <f t="shared" si="23"/>
        <v>-1.5041297623824781</v>
      </c>
      <c r="E544" s="60">
        <f t="shared" si="23"/>
        <v>-3.4295391292285151</v>
      </c>
      <c r="F544" s="60">
        <f t="shared" si="23"/>
        <v>1.7714155988855109</v>
      </c>
      <c r="G544" s="60">
        <f t="shared" si="23"/>
        <v>0.1783093693944251</v>
      </c>
      <c r="H544" s="60">
        <f t="shared" si="23"/>
        <v>-1.2963530065300697</v>
      </c>
    </row>
    <row r="545" spans="1:8">
      <c r="A545" s="56">
        <v>2028</v>
      </c>
      <c r="B545" s="60">
        <f t="shared" si="22"/>
        <v>-2.4007927975964001</v>
      </c>
      <c r="C545" s="60">
        <f t="shared" si="23"/>
        <v>1.0985481046371302</v>
      </c>
      <c r="D545" s="60">
        <f t="shared" si="23"/>
        <v>-1.5049357448461549</v>
      </c>
      <c r="E545" s="60">
        <f t="shared" si="23"/>
        <v>-3.4239356449751428</v>
      </c>
      <c r="F545" s="60">
        <f t="shared" si="23"/>
        <v>1.731354874614049</v>
      </c>
      <c r="G545" s="60">
        <f t="shared" si="23"/>
        <v>0.15479657765705723</v>
      </c>
      <c r="H545" s="60">
        <f t="shared" si="23"/>
        <v>-1.3070083794240719</v>
      </c>
    </row>
    <row r="546" spans="1:8">
      <c r="A546" s="56">
        <v>2029</v>
      </c>
      <c r="B546" s="60">
        <f t="shared" si="22"/>
        <v>-2.3885122035097766</v>
      </c>
      <c r="C546" s="60">
        <f t="shared" si="23"/>
        <v>1.0472998271678071</v>
      </c>
      <c r="D546" s="60">
        <f t="shared" si="23"/>
        <v>-1.5050323768329956</v>
      </c>
      <c r="E546" s="60">
        <f t="shared" si="23"/>
        <v>-3.4175676350289432</v>
      </c>
      <c r="F546" s="60">
        <f t="shared" si="23"/>
        <v>1.6922461238405877</v>
      </c>
      <c r="G546" s="60">
        <f t="shared" si="23"/>
        <v>0.13218054792759437</v>
      </c>
      <c r="H546" s="60">
        <f t="shared" si="23"/>
        <v>-1.3155706530891964</v>
      </c>
    </row>
    <row r="547" spans="1:8">
      <c r="A547" s="56">
        <v>2030</v>
      </c>
      <c r="B547" s="60">
        <f t="shared" si="22"/>
        <v>-2.376216598625744</v>
      </c>
      <c r="C547" s="60">
        <f t="shared" si="23"/>
        <v>0.99807964738014054</v>
      </c>
      <c r="D547" s="60">
        <f t="shared" si="23"/>
        <v>-1.5046310168625516</v>
      </c>
      <c r="E547" s="60">
        <f t="shared" si="23"/>
        <v>-3.4104760827127141</v>
      </c>
      <c r="F547" s="60">
        <f t="shared" si="23"/>
        <v>1.6541897547425966</v>
      </c>
      <c r="G547" s="60">
        <f t="shared" si="23"/>
        <v>0.11046657602505605</v>
      </c>
      <c r="H547" s="60">
        <f t="shared" si="23"/>
        <v>-1.3219243130164884</v>
      </c>
    </row>
    <row r="548" spans="1:8">
      <c r="A548" s="56">
        <v>2031</v>
      </c>
      <c r="B548" s="60">
        <f t="shared" si="22"/>
        <v>-2.3639987820712545</v>
      </c>
      <c r="C548" s="60"/>
      <c r="D548" s="60"/>
      <c r="E548" s="60"/>
      <c r="F548" s="60"/>
      <c r="G548" s="60"/>
      <c r="H548" s="60"/>
    </row>
    <row r="549" spans="1:8">
      <c r="A549" s="56">
        <v>2032</v>
      </c>
      <c r="B549" s="60">
        <f t="shared" si="22"/>
        <v>-2.3518369813589168</v>
      </c>
      <c r="C549" s="60"/>
      <c r="D549" s="60"/>
      <c r="E549" s="60"/>
      <c r="F549" s="60"/>
      <c r="G549" s="60"/>
      <c r="H549" s="60"/>
    </row>
    <row r="550" spans="1:8">
      <c r="A550" s="56">
        <v>2033</v>
      </c>
      <c r="B550" s="60">
        <f t="shared" si="22"/>
        <v>-2.3397992488222701</v>
      </c>
      <c r="C550" s="60"/>
      <c r="D550" s="60"/>
      <c r="E550" s="60"/>
      <c r="F550" s="60"/>
      <c r="G550" s="60"/>
      <c r="H550" s="60"/>
    </row>
    <row r="551" spans="1:8">
      <c r="A551" s="56">
        <v>2034</v>
      </c>
      <c r="B551" s="60">
        <f t="shared" si="22"/>
        <v>-2.3279099707824957</v>
      </c>
      <c r="C551" s="60"/>
      <c r="D551" s="60"/>
      <c r="E551" s="60"/>
      <c r="F551" s="60"/>
      <c r="G551" s="60"/>
      <c r="H551" s="60"/>
    </row>
    <row r="552" spans="1:8">
      <c r="A552" s="56">
        <v>2035</v>
      </c>
      <c r="B552" s="60">
        <f t="shared" si="22"/>
        <v>-2.3161862799858239</v>
      </c>
      <c r="C552" s="60"/>
      <c r="D552" s="60"/>
      <c r="E552" s="60"/>
      <c r="F552" s="60"/>
      <c r="G552" s="60"/>
      <c r="H552" s="60"/>
    </row>
    <row r="553" spans="1:8">
      <c r="A553" s="56">
        <v>2036</v>
      </c>
      <c r="B553" s="60">
        <f t="shared" si="22"/>
        <v>-2.3046392319148046</v>
      </c>
      <c r="C553" s="60"/>
      <c r="D553" s="60"/>
      <c r="E553" s="60"/>
      <c r="F553" s="60"/>
      <c r="G553" s="60"/>
      <c r="H553" s="60"/>
    </row>
    <row r="554" spans="1:8">
      <c r="A554" s="56">
        <v>2037</v>
      </c>
      <c r="B554" s="60">
        <f t="shared" si="22"/>
        <v>-2.2932731495850405</v>
      </c>
      <c r="C554" s="60"/>
      <c r="D554" s="60"/>
      <c r="E554" s="60"/>
      <c r="F554" s="60"/>
      <c r="G554" s="60"/>
      <c r="H554" s="60"/>
    </row>
    <row r="555" spans="1:8">
      <c r="A555" s="56">
        <v>2038</v>
      </c>
      <c r="B555" s="60">
        <f t="shared" si="22"/>
        <v>-2.2820920309559964</v>
      </c>
      <c r="C555" s="60"/>
      <c r="D555" s="60"/>
      <c r="E555" s="60"/>
      <c r="F555" s="60"/>
      <c r="G555" s="60"/>
      <c r="H555" s="60"/>
    </row>
    <row r="556" spans="1:8">
      <c r="A556" s="56">
        <v>2039</v>
      </c>
      <c r="B556" s="60">
        <f t="shared" si="22"/>
        <v>-2.2710966288236318</v>
      </c>
      <c r="C556" s="60"/>
      <c r="D556" s="60"/>
      <c r="E556" s="60"/>
      <c r="F556" s="60"/>
      <c r="G556" s="60"/>
      <c r="H556" s="60"/>
    </row>
    <row r="557" spans="1:8">
      <c r="A557" s="56">
        <v>2040</v>
      </c>
      <c r="B557" s="60">
        <f t="shared" si="22"/>
        <v>-2.2602842777348675</v>
      </c>
      <c r="C557" s="60"/>
      <c r="D557" s="60"/>
      <c r="E557" s="60"/>
      <c r="F557" s="60"/>
      <c r="G557" s="60"/>
      <c r="H557" s="60"/>
    </row>
    <row r="558" spans="1:8">
      <c r="A558" s="56">
        <v>2041</v>
      </c>
      <c r="B558" s="60">
        <f t="shared" si="22"/>
        <v>-2.2496467655360743</v>
      </c>
      <c r="C558" s="60"/>
      <c r="D558" s="60"/>
      <c r="E558" s="60"/>
      <c r="F558" s="60"/>
      <c r="G558" s="60"/>
      <c r="H558" s="60"/>
    </row>
    <row r="559" spans="1:8">
      <c r="A559" s="56">
        <v>2042</v>
      </c>
      <c r="B559" s="60">
        <f t="shared" si="22"/>
        <v>-2.2391754299340469</v>
      </c>
      <c r="C559" s="60"/>
      <c r="D559" s="60"/>
      <c r="E559" s="60"/>
      <c r="F559" s="60"/>
      <c r="G559" s="60"/>
      <c r="H559" s="60"/>
    </row>
    <row r="560" spans="1:8">
      <c r="A560" s="56">
        <v>2043</v>
      </c>
      <c r="B560" s="60">
        <f t="shared" si="22"/>
        <v>-2.228864823995325</v>
      </c>
      <c r="C560" s="60"/>
      <c r="D560" s="60"/>
      <c r="E560" s="60"/>
      <c r="F560" s="60"/>
      <c r="G560" s="60"/>
      <c r="H560" s="60"/>
    </row>
    <row r="561" spans="1:8">
      <c r="A561" s="56">
        <v>2044</v>
      </c>
      <c r="B561" s="60">
        <f t="shared" si="22"/>
        <v>-2.2187109092062385</v>
      </c>
      <c r="C561" s="60"/>
      <c r="D561" s="60"/>
      <c r="E561" s="60"/>
      <c r="F561" s="60"/>
      <c r="G561" s="60"/>
      <c r="H561" s="60"/>
    </row>
    <row r="562" spans="1:8">
      <c r="A562" s="56">
        <v>2045</v>
      </c>
      <c r="B562" s="60">
        <f t="shared" si="22"/>
        <v>-2.2087123637693655</v>
      </c>
      <c r="C562" s="60"/>
      <c r="D562" s="60"/>
      <c r="E562" s="60"/>
      <c r="F562" s="60"/>
      <c r="G562" s="60"/>
      <c r="H562" s="60"/>
    </row>
    <row r="563" spans="1:8">
      <c r="A563" s="56">
        <v>2046</v>
      </c>
      <c r="B563" s="60">
        <f t="shared" si="22"/>
        <v>-2.1988674587774444</v>
      </c>
      <c r="C563" s="60"/>
      <c r="D563" s="60"/>
      <c r="E563" s="60"/>
      <c r="F563" s="60"/>
      <c r="G563" s="60"/>
      <c r="H563" s="60"/>
    </row>
    <row r="564" spans="1:8">
      <c r="A564" s="56">
        <v>2047</v>
      </c>
      <c r="B564" s="60">
        <f t="shared" si="22"/>
        <v>-2.1891706290847353</v>
      </c>
      <c r="C564" s="60"/>
      <c r="D564" s="60"/>
      <c r="E564" s="60"/>
      <c r="F564" s="60"/>
      <c r="G564" s="60"/>
      <c r="H564" s="60"/>
    </row>
    <row r="565" spans="1:8">
      <c r="A565" s="56">
        <v>2048</v>
      </c>
      <c r="B565" s="60">
        <f t="shared" si="22"/>
        <v>-2.1796231768218792</v>
      </c>
      <c r="C565" s="60"/>
      <c r="D565" s="60"/>
      <c r="E565" s="60"/>
      <c r="F565" s="60"/>
      <c r="G565" s="60"/>
      <c r="H565" s="60"/>
    </row>
    <row r="566" spans="1:8">
      <c r="A566" s="56">
        <v>2049</v>
      </c>
      <c r="B566" s="60">
        <f t="shared" si="22"/>
        <v>-2.1702291434217797</v>
      </c>
      <c r="C566" s="60"/>
      <c r="D566" s="60"/>
      <c r="E566" s="60"/>
      <c r="F566" s="60"/>
      <c r="G566" s="60"/>
      <c r="H566" s="60"/>
    </row>
    <row r="567" spans="1:8">
      <c r="A567" s="56">
        <v>2050</v>
      </c>
      <c r="B567" s="60">
        <f t="shared" si="22"/>
        <v>-2.1616489626712587</v>
      </c>
      <c r="C567" s="60"/>
      <c r="D567" s="60"/>
      <c r="E567" s="60"/>
      <c r="F567" s="60"/>
      <c r="G567" s="60"/>
      <c r="H567" s="60"/>
    </row>
    <row r="568" spans="1:8">
      <c r="B568" s="60"/>
      <c r="C568" s="60"/>
      <c r="D568" s="60"/>
      <c r="E568" s="60"/>
      <c r="F568" s="60"/>
      <c r="G568" s="60"/>
      <c r="H568" s="60"/>
    </row>
    <row r="569" spans="1:8">
      <c r="A569" s="36" t="s">
        <v>516</v>
      </c>
      <c r="B569" s="60"/>
      <c r="C569" s="60"/>
      <c r="D569" s="60"/>
      <c r="E569" s="60"/>
      <c r="F569" s="60"/>
      <c r="G569" s="60"/>
      <c r="H569" s="60"/>
    </row>
    <row r="570" spans="1:8">
      <c r="A570" s="56">
        <v>1990</v>
      </c>
      <c r="B570" s="60">
        <v>3.3598302193562466</v>
      </c>
      <c r="C570" s="60">
        <v>3.0070581132962957</v>
      </c>
      <c r="D570" s="60">
        <v>3.145608619269384</v>
      </c>
      <c r="E570" s="60">
        <v>2.8634149618114293</v>
      </c>
      <c r="F570" s="60">
        <v>2.763064274605469</v>
      </c>
      <c r="G570" s="60">
        <v>3.0877840904285616</v>
      </c>
      <c r="H570" s="60">
        <v>2.9494607874075736</v>
      </c>
    </row>
    <row r="571" spans="1:8">
      <c r="A571" s="56">
        <v>1991</v>
      </c>
      <c r="B571" s="60">
        <v>3.2751969619964605</v>
      </c>
      <c r="C571" s="60">
        <v>2.9193438016949398</v>
      </c>
      <c r="D571" s="60">
        <v>3.0777631388922009</v>
      </c>
      <c r="E571" s="60">
        <v>2.7920725041046275</v>
      </c>
      <c r="F571" s="60">
        <v>2.6863178690006699</v>
      </c>
      <c r="G571" s="60">
        <v>3.0274480459882587</v>
      </c>
      <c r="H571" s="60">
        <v>2.8686429904558435</v>
      </c>
    </row>
    <row r="572" spans="1:8">
      <c r="A572" s="56">
        <v>1992</v>
      </c>
      <c r="B572" s="60">
        <v>3.1956045746508854</v>
      </c>
      <c r="C572" s="60">
        <v>2.8420192077042596</v>
      </c>
      <c r="D572" s="60">
        <v>3.0177420792993037</v>
      </c>
      <c r="E572" s="60">
        <v>2.7302366765660042</v>
      </c>
      <c r="F572" s="60">
        <v>2.6190382896053102</v>
      </c>
      <c r="G572" s="60">
        <v>2.9702065247509206</v>
      </c>
      <c r="H572" s="60">
        <v>2.7906901520404026</v>
      </c>
    </row>
    <row r="573" spans="1:8">
      <c r="A573" s="56">
        <v>1993</v>
      </c>
      <c r="B573" s="60">
        <v>3.1212137925705892</v>
      </c>
      <c r="C573" s="60">
        <v>2.7807206892727727</v>
      </c>
      <c r="D573" s="60">
        <v>2.9582699255930427</v>
      </c>
      <c r="E573" s="60">
        <v>2.6816165800146696</v>
      </c>
      <c r="F573" s="60">
        <v>2.558099458182034</v>
      </c>
      <c r="G573" s="60">
        <v>2.9082597250902946</v>
      </c>
      <c r="H573" s="60">
        <v>2.7135501289585582</v>
      </c>
    </row>
    <row r="574" spans="1:8">
      <c r="A574" s="56">
        <v>1994</v>
      </c>
      <c r="B574" s="60">
        <v>3.0495950695461636</v>
      </c>
      <c r="C574" s="60">
        <v>2.7257253684256009</v>
      </c>
      <c r="D574" s="60">
        <v>2.8970273918940292</v>
      </c>
      <c r="E574" s="60">
        <v>2.6333722262283574</v>
      </c>
      <c r="F574" s="60">
        <v>2.5124479201113075</v>
      </c>
      <c r="G574" s="60">
        <v>2.850152411897934</v>
      </c>
      <c r="H574" s="60">
        <v>2.6497752413224998</v>
      </c>
    </row>
    <row r="575" spans="1:8">
      <c r="A575" s="56">
        <v>1995</v>
      </c>
      <c r="B575" s="60">
        <v>2.9754869237671517</v>
      </c>
      <c r="C575" s="60">
        <v>2.6673483289522784</v>
      </c>
      <c r="D575" s="60">
        <v>2.8375612847648131</v>
      </c>
      <c r="E575" s="60">
        <v>2.5813675409353527</v>
      </c>
      <c r="F575" s="60">
        <v>2.4695105468142535</v>
      </c>
      <c r="G575" s="60">
        <v>2.8023308579334874</v>
      </c>
      <c r="H575" s="60">
        <v>2.6016673266989927</v>
      </c>
    </row>
    <row r="576" spans="1:8">
      <c r="A576" s="56">
        <v>1996</v>
      </c>
      <c r="B576" s="60">
        <v>2.8998072157979959</v>
      </c>
      <c r="C576" s="60">
        <v>2.5952558341415051</v>
      </c>
      <c r="D576" s="60">
        <v>2.783086888498608</v>
      </c>
      <c r="E576" s="60">
        <v>2.5350192534066434</v>
      </c>
      <c r="F576" s="60">
        <v>2.4235574685421315</v>
      </c>
      <c r="G576" s="60">
        <v>2.7521005767357791</v>
      </c>
      <c r="H576" s="60">
        <v>2.5519832432860934</v>
      </c>
    </row>
    <row r="577" spans="1:8">
      <c r="A577" s="56">
        <v>1997</v>
      </c>
      <c r="B577" s="60">
        <v>2.8289981978119632</v>
      </c>
      <c r="C577" s="60">
        <v>2.5120588197594351</v>
      </c>
      <c r="D577" s="60">
        <v>2.7330460471705633</v>
      </c>
      <c r="E577" s="60">
        <v>2.4950977386211814</v>
      </c>
      <c r="F577" s="60">
        <v>2.3859558673417385</v>
      </c>
      <c r="G577" s="60">
        <v>2.7019015227796768</v>
      </c>
      <c r="H577" s="60">
        <v>2.5023617694612783</v>
      </c>
    </row>
    <row r="578" spans="1:8">
      <c r="A578" s="56">
        <v>1998</v>
      </c>
      <c r="B578" s="60">
        <v>2.7609208441921562</v>
      </c>
      <c r="C578" s="60">
        <v>2.426342306258829</v>
      </c>
      <c r="D578" s="60">
        <v>2.6834183028422878</v>
      </c>
      <c r="E578" s="60">
        <v>2.4676833105805462</v>
      </c>
      <c r="F578" s="60">
        <v>2.3535104624746492</v>
      </c>
      <c r="G578" s="60">
        <v>2.6564597463743125</v>
      </c>
      <c r="H578" s="60">
        <v>2.4579942234992647</v>
      </c>
    </row>
    <row r="579" spans="1:8">
      <c r="A579" s="56">
        <v>1999</v>
      </c>
      <c r="B579" s="60">
        <v>2.7015048943490809</v>
      </c>
      <c r="C579" s="60">
        <v>2.3470022393060983</v>
      </c>
      <c r="D579" s="60">
        <v>2.638325228118783</v>
      </c>
      <c r="E579" s="60">
        <v>2.4537958993405335</v>
      </c>
      <c r="F579" s="60">
        <v>2.3279711709651729</v>
      </c>
      <c r="G579" s="60">
        <v>2.6159173158320952</v>
      </c>
      <c r="H579" s="60">
        <v>2.4239818184446031</v>
      </c>
    </row>
    <row r="580" spans="1:8">
      <c r="A580" s="56">
        <v>2000</v>
      </c>
      <c r="B580" s="60">
        <v>2.6495221718510438</v>
      </c>
      <c r="C580" s="60">
        <v>2.2806468602505925</v>
      </c>
      <c r="D580" s="60">
        <v>2.5974571000735285</v>
      </c>
      <c r="E580" s="60">
        <v>2.4489512759677239</v>
      </c>
      <c r="F580" s="60">
        <v>2.3047543492033471</v>
      </c>
      <c r="G580" s="60">
        <v>2.5847137561552191</v>
      </c>
      <c r="H580" s="60">
        <v>2.3996695299047346</v>
      </c>
    </row>
    <row r="581" spans="1:8">
      <c r="A581" s="56">
        <v>2001</v>
      </c>
      <c r="B581" s="60">
        <v>2.6023769749259529</v>
      </c>
      <c r="C581" s="60">
        <v>2.2262128571294797</v>
      </c>
      <c r="D581" s="60">
        <v>2.5617567119467601</v>
      </c>
      <c r="E581" s="60">
        <v>2.4402625180334088</v>
      </c>
      <c r="F581" s="60">
        <v>2.2829040790969972</v>
      </c>
      <c r="G581" s="60">
        <v>2.5567133759509426</v>
      </c>
      <c r="H581" s="60">
        <v>2.3758185721832472</v>
      </c>
    </row>
    <row r="582" spans="1:8">
      <c r="A582" s="56">
        <v>2002</v>
      </c>
      <c r="B582" s="60">
        <v>2.5584974034517276</v>
      </c>
      <c r="C582" s="60">
        <v>2.1849930863543929</v>
      </c>
      <c r="D582" s="60">
        <v>2.5293562691657536</v>
      </c>
      <c r="E582" s="60">
        <v>2.4361457643579323</v>
      </c>
      <c r="F582" s="60">
        <v>2.2641377581548725</v>
      </c>
      <c r="G582" s="60">
        <v>2.5295506001464463</v>
      </c>
      <c r="H582" s="60">
        <v>2.3594425563535015</v>
      </c>
    </row>
    <row r="583" spans="1:8">
      <c r="A583" s="56">
        <v>2003</v>
      </c>
      <c r="B583" s="60">
        <v>2.5183358896534864</v>
      </c>
      <c r="C583" s="60">
        <v>2.1566782402021429</v>
      </c>
      <c r="D583" s="60">
        <v>2.498598138808708</v>
      </c>
      <c r="E583" s="60">
        <v>2.4360993378945741</v>
      </c>
      <c r="F583" s="60">
        <v>2.2466445623375648</v>
      </c>
      <c r="G583" s="60">
        <v>2.5047318902000399</v>
      </c>
      <c r="H583" s="60">
        <v>2.3462530836625679</v>
      </c>
    </row>
    <row r="584" spans="1:8">
      <c r="A584" s="56">
        <v>2004</v>
      </c>
      <c r="B584" s="60">
        <v>2.4855713007505735</v>
      </c>
      <c r="C584" s="60">
        <v>2.1402180268360245</v>
      </c>
      <c r="D584" s="60">
        <v>2.4717790126761523</v>
      </c>
      <c r="E584" s="60">
        <v>2.4423660695461367</v>
      </c>
      <c r="F584" s="60">
        <v>2.2311542427604296</v>
      </c>
      <c r="G584" s="60">
        <v>2.480567169161632</v>
      </c>
      <c r="H584" s="60">
        <v>2.3479215471816599</v>
      </c>
    </row>
    <row r="585" spans="1:8">
      <c r="A585" s="56">
        <v>2005</v>
      </c>
      <c r="B585" s="60">
        <v>2.4511039820558702</v>
      </c>
      <c r="C585" s="60">
        <v>2.1286819090923093</v>
      </c>
      <c r="D585" s="60">
        <v>2.4477640100146512</v>
      </c>
      <c r="E585" s="60">
        <v>2.4472230797139165</v>
      </c>
      <c r="F585" s="60">
        <v>2.2113062857658399</v>
      </c>
      <c r="G585" s="60">
        <v>2.4558223595742987</v>
      </c>
      <c r="H585" s="60">
        <v>2.3572248593761818</v>
      </c>
    </row>
    <row r="586" spans="1:8">
      <c r="A586" s="56">
        <v>2006</v>
      </c>
      <c r="B586" s="60">
        <v>2.4156871892826852</v>
      </c>
      <c r="C586" s="60">
        <v>2.1069591307241704</v>
      </c>
      <c r="D586" s="60">
        <v>2.4192497255074108</v>
      </c>
      <c r="E586" s="60">
        <v>2.4433833493328376</v>
      </c>
      <c r="F586" s="60">
        <v>2.1944115524190848</v>
      </c>
      <c r="G586" s="60">
        <v>2.4412301959044038</v>
      </c>
      <c r="H586" s="60">
        <v>2.3710729395361509</v>
      </c>
    </row>
    <row r="587" spans="1:8">
      <c r="A587" s="56">
        <v>2007</v>
      </c>
      <c r="B587" s="60">
        <v>2.38293886525789</v>
      </c>
      <c r="C587" s="60">
        <v>2.0831617915822216</v>
      </c>
      <c r="D587" s="60">
        <v>2.3897251649386191</v>
      </c>
      <c r="E587" s="60">
        <v>2.4289963355965796</v>
      </c>
      <c r="F587" s="60">
        <v>2.1806338997760073</v>
      </c>
      <c r="G587" s="60">
        <v>2.4252228184832769</v>
      </c>
      <c r="H587" s="60">
        <v>2.3651635501746577</v>
      </c>
    </row>
    <row r="588" spans="1:8">
      <c r="A588" s="56">
        <v>2008</v>
      </c>
      <c r="B588" s="60">
        <v>2.3495165418189021</v>
      </c>
      <c r="C588" s="60">
        <v>2.0689379428505599</v>
      </c>
      <c r="D588" s="60">
        <v>2.3628939819656631</v>
      </c>
      <c r="E588" s="60">
        <v>2.4075635201016476</v>
      </c>
      <c r="F588" s="60">
        <v>2.1637615177493204</v>
      </c>
      <c r="G588" s="60">
        <v>2.3978055972643304</v>
      </c>
      <c r="H588" s="60">
        <v>2.3077852328256401</v>
      </c>
    </row>
    <row r="589" spans="1:8">
      <c r="A589" s="56">
        <v>2009</v>
      </c>
      <c r="B589" s="60">
        <v>2.3179879028775874</v>
      </c>
      <c r="C589" s="60">
        <v>2.0517175122695654</v>
      </c>
      <c r="D589" s="60">
        <v>2.3360007292282821</v>
      </c>
      <c r="E589" s="60">
        <v>2.3797330604262341</v>
      </c>
      <c r="F589" s="60">
        <v>2.1464226346634723</v>
      </c>
      <c r="G589" s="60">
        <v>2.3670973599280098</v>
      </c>
      <c r="H589" s="60">
        <v>2.256423356769349</v>
      </c>
    </row>
    <row r="590" spans="1:8">
      <c r="A590" s="56">
        <v>2010</v>
      </c>
      <c r="B590" s="60">
        <v>2.2809738796938355</v>
      </c>
      <c r="C590" s="60">
        <v>2.0051804480476032</v>
      </c>
      <c r="D590" s="60">
        <v>2.3052733174125111</v>
      </c>
      <c r="E590" s="60">
        <v>2.3146606157985294</v>
      </c>
      <c r="F590" s="60">
        <v>2.1292921121800417</v>
      </c>
      <c r="G590" s="60">
        <v>2.3187705213840597</v>
      </c>
      <c r="H590" s="60">
        <v>2.2144206687824215</v>
      </c>
    </row>
    <row r="591" spans="1:8">
      <c r="A591" s="56">
        <v>2011</v>
      </c>
      <c r="B591" s="60">
        <v>2.2595134877703615</v>
      </c>
      <c r="C591" s="60">
        <v>1.9988312609512817</v>
      </c>
      <c r="D591" s="60">
        <v>2.284459709388424</v>
      </c>
      <c r="E591" s="60">
        <v>2.305724061762394</v>
      </c>
      <c r="F591" s="60">
        <v>2.1181967794146783</v>
      </c>
      <c r="G591" s="60">
        <v>2.3003198138168064</v>
      </c>
      <c r="H591" s="60">
        <v>2.1970585362365123</v>
      </c>
    </row>
    <row r="592" spans="1:8">
      <c r="A592" s="56">
        <v>2012</v>
      </c>
      <c r="B592" s="60">
        <v>2.2393658468801734</v>
      </c>
      <c r="C592" s="60">
        <v>1.9940603786035249</v>
      </c>
      <c r="D592" s="60">
        <v>2.2651873856602505</v>
      </c>
      <c r="E592" s="60">
        <v>2.2974701189823046</v>
      </c>
      <c r="F592" s="60">
        <v>2.1080324849186942</v>
      </c>
      <c r="G592" s="60">
        <v>2.2830733237443117</v>
      </c>
      <c r="H592" s="60">
        <v>2.1809186896236126</v>
      </c>
    </row>
    <row r="593" spans="1:8">
      <c r="A593" s="56">
        <v>2013</v>
      </c>
      <c r="B593" s="60">
        <v>2.2211750138384083</v>
      </c>
      <c r="C593" s="60">
        <v>1.990485535778943</v>
      </c>
      <c r="D593" s="60">
        <v>2.2473670517544004</v>
      </c>
      <c r="E593" s="60">
        <v>2.2898487369423699</v>
      </c>
      <c r="F593" s="60">
        <v>2.0987245892954935</v>
      </c>
      <c r="G593" s="60">
        <v>2.2669608013703693</v>
      </c>
      <c r="H593" s="60">
        <v>2.1659443977434836</v>
      </c>
    </row>
    <row r="594" spans="1:8">
      <c r="A594" s="56">
        <v>2014</v>
      </c>
      <c r="B594" s="60">
        <v>2.2047410072734177</v>
      </c>
      <c r="C594" s="60">
        <v>1.9878125356984784</v>
      </c>
      <c r="D594" s="60">
        <v>2.230910524806347</v>
      </c>
      <c r="E594" s="60">
        <v>2.2828132194614317</v>
      </c>
      <c r="F594" s="60">
        <v>2.090203858823652</v>
      </c>
      <c r="G594" s="60">
        <v>2.2519149682537947</v>
      </c>
      <c r="H594" s="60">
        <v>2.1520766788826129</v>
      </c>
    </row>
    <row r="595" spans="1:8">
      <c r="A595" s="56">
        <v>2015</v>
      </c>
      <c r="B595" s="60">
        <v>2.1899461316717428</v>
      </c>
      <c r="C595" s="60">
        <v>1.9858170173525049</v>
      </c>
      <c r="D595" s="60">
        <v>2.2157314985365617</v>
      </c>
      <c r="E595" s="60">
        <v>2.2763200483372859</v>
      </c>
      <c r="F595" s="60">
        <v>2.0824061717331208</v>
      </c>
      <c r="G595" s="60">
        <v>2.237871552602793</v>
      </c>
      <c r="H595" s="60">
        <v>2.1392553275515871</v>
      </c>
    </row>
    <row r="596" spans="1:8">
      <c r="A596" s="56">
        <v>2016</v>
      </c>
      <c r="B596" s="60">
        <v>2.1766140812654999</v>
      </c>
      <c r="C596" s="60">
        <v>1.9843290246814393</v>
      </c>
      <c r="D596" s="60">
        <v>2.2017461561915117</v>
      </c>
      <c r="E596" s="60">
        <v>2.2703287083750014</v>
      </c>
      <c r="F596" s="60">
        <v>2.0752722227362166</v>
      </c>
      <c r="G596" s="60">
        <v>2.2247692950821079</v>
      </c>
      <c r="H596" s="60">
        <v>2.1274197993032686</v>
      </c>
    </row>
    <row r="597" spans="1:8">
      <c r="A597" s="56">
        <v>2017</v>
      </c>
      <c r="B597" s="60">
        <v>2.1644465321823998</v>
      </c>
      <c r="C597" s="60">
        <v>1.983220451788368</v>
      </c>
      <c r="D597" s="60">
        <v>2.188873647038541</v>
      </c>
      <c r="E597" s="60">
        <v>2.2648015153701788</v>
      </c>
      <c r="F597" s="60">
        <v>2.0687472299312688</v>
      </c>
      <c r="G597" s="60">
        <v>2.2125499296243731</v>
      </c>
      <c r="H597" s="60">
        <v>2.1165099582773883</v>
      </c>
    </row>
    <row r="598" spans="1:8">
      <c r="A598" s="56">
        <v>2018</v>
      </c>
      <c r="B598" s="60">
        <v>2.1534044437883066</v>
      </c>
      <c r="C598" s="60">
        <v>1.9823950918484248</v>
      </c>
      <c r="D598" s="60">
        <v>2.1770364423630943</v>
      </c>
      <c r="E598" s="60">
        <v>2.2597034482883247</v>
      </c>
      <c r="F598" s="60">
        <v>2.062780647318355</v>
      </c>
      <c r="G598" s="60">
        <v>2.2011581433170408</v>
      </c>
      <c r="H598" s="60">
        <v>2.1064666954436593</v>
      </c>
    </row>
    <row r="599" spans="1:8">
      <c r="A599" s="56">
        <v>2019</v>
      </c>
      <c r="B599" s="60">
        <v>2.143537333881488</v>
      </c>
      <c r="C599" s="60">
        <v>1.9817808904412917</v>
      </c>
      <c r="D599" s="60">
        <v>2.166160586666404</v>
      </c>
      <c r="E599" s="60">
        <v>2.2550019865988085</v>
      </c>
      <c r="F599" s="60">
        <v>2.0573258854193206</v>
      </c>
      <c r="G599" s="60">
        <v>2.1905415190240194</v>
      </c>
      <c r="H599" s="60">
        <v>2.0972324277621985</v>
      </c>
    </row>
    <row r="600" spans="1:8">
      <c r="A600" s="56">
        <v>2020</v>
      </c>
      <c r="B600" s="60">
        <v>2.1348714013404742</v>
      </c>
      <c r="C600" s="60">
        <v>1.9813239909526259</v>
      </c>
      <c r="D600" s="60">
        <v>2.1561758590670439</v>
      </c>
      <c r="E600" s="60">
        <v>2.2506669534812431</v>
      </c>
      <c r="F600" s="60">
        <v>2.0523400418646416</v>
      </c>
      <c r="G600" s="60">
        <v>2.1806504640036053</v>
      </c>
      <c r="H600" s="60">
        <v>2.0887514898156292</v>
      </c>
    </row>
    <row r="601" spans="1:8">
      <c r="A601" s="56">
        <v>2021</v>
      </c>
      <c r="B601" s="60">
        <v>2.1271379118988509</v>
      </c>
      <c r="C601" s="60">
        <v>1.9809841988141192</v>
      </c>
      <c r="D601" s="60">
        <v>2.1470158589110806</v>
      </c>
      <c r="E601" s="60">
        <v>2.2466703654190363</v>
      </c>
      <c r="F601" s="60">
        <v>2.0477836432839429</v>
      </c>
      <c r="G601" s="60">
        <v>2.1714381274070393</v>
      </c>
      <c r="H601" s="60">
        <v>2.0809704300646774</v>
      </c>
    </row>
    <row r="602" spans="1:8">
      <c r="A602" s="56">
        <v>2022</v>
      </c>
      <c r="B602" s="60">
        <v>2.1198999600378281</v>
      </c>
      <c r="C602" s="60">
        <v>1.9807315491005515</v>
      </c>
      <c r="D602" s="60">
        <v>2.1386180284082665</v>
      </c>
      <c r="E602" s="60">
        <v>2.242986288524679</v>
      </c>
      <c r="F602" s="60">
        <v>2.0436203994025259</v>
      </c>
      <c r="G602" s="60">
        <v>2.1628603091889351</v>
      </c>
      <c r="H602" s="60">
        <v>2.0738382239027686</v>
      </c>
    </row>
    <row r="603" spans="1:8">
      <c r="A603" s="56">
        <v>2023</v>
      </c>
      <c r="B603" s="60">
        <v>2.1132725051399777</v>
      </c>
      <c r="C603" s="60">
        <v>1.980543721471455</v>
      </c>
      <c r="D603" s="60">
        <v>2.1309236238281484</v>
      </c>
      <c r="E603" s="60">
        <v>2.2395907018001964</v>
      </c>
      <c r="F603" s="60">
        <v>2.0398169698907838</v>
      </c>
      <c r="G603" s="60">
        <v>2.1548753626335859</v>
      </c>
      <c r="H603" s="60">
        <v>2.0673064152838814</v>
      </c>
    </row>
    <row r="604" spans="1:8">
      <c r="A604" s="56">
        <v>2024</v>
      </c>
      <c r="B604" s="60">
        <v>2.1072785082058689</v>
      </c>
      <c r="C604" s="60">
        <v>1.9804041000822328</v>
      </c>
      <c r="D604" s="60">
        <v>2.1238776454800234</v>
      </c>
      <c r="E604" s="60">
        <v>2.2364613674201261</v>
      </c>
      <c r="F604" s="60">
        <v>2.0363427442258613</v>
      </c>
      <c r="G604" s="60">
        <v>2.1474440924014386</v>
      </c>
      <c r="H604" s="60">
        <v>2.0613291979993948</v>
      </c>
    </row>
    <row r="605" spans="1:8">
      <c r="A605" s="56">
        <v>2025</v>
      </c>
      <c r="B605" s="60">
        <v>2.1022240511206296</v>
      </c>
      <c r="C605" s="60">
        <v>1.9803003212899686</v>
      </c>
      <c r="D605" s="60">
        <v>2.117428735416734</v>
      </c>
      <c r="E605" s="60">
        <v>2.2335777080301153</v>
      </c>
      <c r="F605" s="60">
        <v>2.0331696345955068</v>
      </c>
      <c r="G605" s="60">
        <v>2.1405296497275001</v>
      </c>
      <c r="H605" s="60">
        <v>2.0558634467906809</v>
      </c>
    </row>
    <row r="606" spans="1:8">
      <c r="A606" s="56">
        <v>2026</v>
      </c>
      <c r="B606" s="60">
        <v>2.097844154525359</v>
      </c>
      <c r="C606" s="60">
        <v>1.9802231885704125</v>
      </c>
      <c r="D606" s="60">
        <v>2.111529050580307</v>
      </c>
      <c r="E606" s="60">
        <v>2.230920690978563</v>
      </c>
      <c r="F606" s="60">
        <v>2.0302718816936176</v>
      </c>
      <c r="G606" s="60">
        <v>2.1340974261578345</v>
      </c>
      <c r="H606" s="60">
        <v>2.0508687074895979</v>
      </c>
    </row>
    <row r="607" spans="1:8">
      <c r="A607" s="56">
        <v>2027</v>
      </c>
      <c r="B607" s="60">
        <v>2.0935453956838286</v>
      </c>
      <c r="C607" s="60">
        <v>1.9801658629337853</v>
      </c>
      <c r="D607" s="60">
        <v>2.1061341179714166</v>
      </c>
      <c r="E607" s="60">
        <v>2.2284727193390896</v>
      </c>
      <c r="F607" s="60">
        <v>2.0276258731178745</v>
      </c>
      <c r="G607" s="60">
        <v>2.1281149469906251</v>
      </c>
      <c r="H607" s="60">
        <v>2.0463071543447304</v>
      </c>
    </row>
    <row r="608" spans="1:8">
      <c r="A608" s="56">
        <v>2028</v>
      </c>
      <c r="B608" s="60">
        <v>2.0896430332836533</v>
      </c>
      <c r="C608" s="60">
        <v>1.9801232595179465</v>
      </c>
      <c r="D608" s="60">
        <v>2.1012026773882559</v>
      </c>
      <c r="E608" s="60">
        <v>2.2262175295353659</v>
      </c>
      <c r="F608" s="60">
        <v>2.0252099739750178</v>
      </c>
      <c r="G608" s="60">
        <v>2.1225517653929509</v>
      </c>
      <c r="H608" s="60">
        <v>2.0421435216657553</v>
      </c>
    </row>
    <row r="609" spans="1:8">
      <c r="A609" s="56">
        <v>2029</v>
      </c>
      <c r="B609" s="60">
        <v>2.0861166950205376</v>
      </c>
      <c r="C609" s="60">
        <v>1.9800915981973546</v>
      </c>
      <c r="D609" s="60">
        <v>2.0966965163500557</v>
      </c>
      <c r="E609" s="60">
        <v>2.2241400953450414</v>
      </c>
      <c r="F609" s="60">
        <v>2.0230043692230009</v>
      </c>
      <c r="G609" s="60">
        <v>2.117379357992129</v>
      </c>
      <c r="H609" s="60">
        <v>2.0383450159362408</v>
      </c>
    </row>
    <row r="610" spans="1:8">
      <c r="A610" s="56">
        <v>2030</v>
      </c>
      <c r="B610" s="60">
        <v>2.0831741872374669</v>
      </c>
      <c r="C610" s="60">
        <v>1.9800680690870203</v>
      </c>
      <c r="D610" s="60">
        <v>2.0925803009965223</v>
      </c>
      <c r="E610" s="60">
        <v>2.2222265380342603</v>
      </c>
      <c r="F610" s="60">
        <v>2.0209909172261713</v>
      </c>
      <c r="G610" s="60">
        <v>2.1125710225892806</v>
      </c>
      <c r="H610" s="60">
        <v>2.0348812136288803</v>
      </c>
    </row>
    <row r="611" spans="1:8">
      <c r="A611" s="56">
        <v>2031</v>
      </c>
      <c r="B611" s="60">
        <v>2.0835908061578685</v>
      </c>
      <c r="C611" s="60"/>
      <c r="D611" s="60"/>
      <c r="E611" s="60"/>
      <c r="F611" s="60"/>
      <c r="G611" s="60"/>
      <c r="H611" s="60"/>
    </row>
    <row r="612" spans="1:8">
      <c r="A612" s="56">
        <v>2032</v>
      </c>
      <c r="B612" s="60">
        <v>2.0837863578016842</v>
      </c>
      <c r="C612" s="60"/>
      <c r="D612" s="60"/>
      <c r="E612" s="60"/>
      <c r="F612" s="60"/>
      <c r="G612" s="60"/>
      <c r="H612" s="60"/>
    </row>
    <row r="613" spans="1:8">
      <c r="A613" s="56">
        <v>2033</v>
      </c>
      <c r="B613" s="60">
        <v>2.0839848142381845</v>
      </c>
      <c r="C613" s="60"/>
      <c r="D613" s="60"/>
      <c r="E613" s="60"/>
      <c r="F613" s="60"/>
      <c r="G613" s="60"/>
      <c r="H613" s="60"/>
    </row>
    <row r="614" spans="1:8">
      <c r="A614" s="56">
        <v>2034</v>
      </c>
      <c r="B614" s="60">
        <v>2.0842248481199408</v>
      </c>
      <c r="C614" s="60"/>
      <c r="D614" s="60"/>
      <c r="E614" s="60"/>
      <c r="F614" s="60"/>
      <c r="G614" s="60"/>
      <c r="H614" s="60"/>
    </row>
    <row r="615" spans="1:8">
      <c r="A615" s="56">
        <v>2035</v>
      </c>
      <c r="B615" s="60">
        <v>2.0843712189468708</v>
      </c>
      <c r="C615" s="60"/>
      <c r="D615" s="60"/>
      <c r="E615" s="60"/>
      <c r="F615" s="60"/>
      <c r="G615" s="60"/>
      <c r="H615" s="60"/>
    </row>
    <row r="616" spans="1:8">
      <c r="A616" s="56">
        <v>2036</v>
      </c>
      <c r="B616" s="60">
        <v>2.084413667259283</v>
      </c>
      <c r="C616" s="60"/>
      <c r="D616" s="60"/>
      <c r="E616" s="60"/>
      <c r="F616" s="60"/>
      <c r="G616" s="60"/>
      <c r="H616" s="60"/>
    </row>
    <row r="617" spans="1:8">
      <c r="A617" s="56">
        <v>2037</v>
      </c>
      <c r="B617" s="60">
        <v>2.0845278010123085</v>
      </c>
      <c r="C617" s="60"/>
      <c r="D617" s="60"/>
      <c r="E617" s="60"/>
      <c r="F617" s="60"/>
      <c r="G617" s="60"/>
      <c r="H617" s="60"/>
    </row>
    <row r="618" spans="1:8">
      <c r="A618" s="56">
        <v>2038</v>
      </c>
      <c r="B618" s="60">
        <v>2.084663244178568</v>
      </c>
      <c r="C618" s="60"/>
      <c r="D618" s="60"/>
      <c r="E618" s="60"/>
      <c r="F618" s="60"/>
      <c r="G618" s="60"/>
      <c r="H618" s="60"/>
    </row>
    <row r="619" spans="1:8">
      <c r="A619" s="56">
        <v>2039</v>
      </c>
      <c r="B619" s="60">
        <v>2.084857176367692</v>
      </c>
      <c r="C619" s="60"/>
      <c r="D619" s="60"/>
      <c r="E619" s="60"/>
      <c r="F619" s="60"/>
      <c r="G619" s="60"/>
      <c r="H619" s="60"/>
    </row>
    <row r="620" spans="1:8">
      <c r="A620" s="56">
        <v>2040</v>
      </c>
      <c r="B620" s="60">
        <v>2.0848755770069278</v>
      </c>
      <c r="C620" s="60"/>
      <c r="D620" s="60"/>
      <c r="E620" s="60"/>
      <c r="F620" s="60"/>
      <c r="G620" s="60"/>
      <c r="H620" s="60"/>
    </row>
    <row r="621" spans="1:8">
      <c r="A621" s="56">
        <v>2041</v>
      </c>
      <c r="B621" s="60">
        <v>2.084760006517433</v>
      </c>
      <c r="C621" s="60"/>
      <c r="D621" s="60"/>
      <c r="E621" s="60"/>
      <c r="F621" s="60"/>
      <c r="G621" s="60"/>
      <c r="H621" s="60"/>
    </row>
    <row r="622" spans="1:8">
      <c r="A622" s="56">
        <v>2042</v>
      </c>
      <c r="B622" s="60">
        <v>2.0848317251784207</v>
      </c>
      <c r="C622" s="60"/>
      <c r="D622" s="60"/>
      <c r="E622" s="60"/>
      <c r="F622" s="60"/>
      <c r="G622" s="60"/>
      <c r="H622" s="60"/>
    </row>
    <row r="623" spans="1:8">
      <c r="A623" s="56">
        <v>2043</v>
      </c>
      <c r="B623" s="60">
        <v>2.0849156818323693</v>
      </c>
      <c r="C623" s="60"/>
      <c r="D623" s="60"/>
      <c r="E623" s="60"/>
      <c r="F623" s="60"/>
      <c r="G623" s="60"/>
      <c r="H623" s="60"/>
    </row>
    <row r="624" spans="1:8">
      <c r="A624" s="56">
        <v>2044</v>
      </c>
      <c r="B624" s="60">
        <v>2.085068726962747</v>
      </c>
      <c r="C624" s="60"/>
      <c r="D624" s="60"/>
      <c r="E624" s="60"/>
      <c r="F624" s="60"/>
      <c r="G624" s="60"/>
      <c r="H624" s="60"/>
    </row>
    <row r="625" spans="1:8">
      <c r="A625" s="56">
        <v>2045</v>
      </c>
      <c r="B625" s="60">
        <v>2.0850999446144418</v>
      </c>
      <c r="C625" s="60"/>
      <c r="D625" s="60"/>
      <c r="E625" s="60"/>
      <c r="F625" s="60"/>
      <c r="G625" s="60"/>
      <c r="H625" s="60"/>
    </row>
    <row r="626" spans="1:8">
      <c r="A626" s="56">
        <v>2046</v>
      </c>
      <c r="B626" s="60">
        <v>2.0850095765109082</v>
      </c>
      <c r="C626" s="60"/>
      <c r="D626" s="60"/>
      <c r="E626" s="60"/>
      <c r="F626" s="60"/>
      <c r="G626" s="60"/>
      <c r="H626" s="60"/>
    </row>
    <row r="627" spans="1:8">
      <c r="A627" s="56">
        <v>2047</v>
      </c>
      <c r="B627" s="60">
        <v>2.0850496905788507</v>
      </c>
      <c r="C627" s="60"/>
      <c r="D627" s="60"/>
      <c r="E627" s="60"/>
      <c r="F627" s="60"/>
      <c r="G627" s="60"/>
      <c r="H627" s="60"/>
    </row>
    <row r="628" spans="1:8">
      <c r="A628" s="56">
        <v>2048</v>
      </c>
      <c r="B628" s="60">
        <v>2.0851043931120805</v>
      </c>
      <c r="C628" s="60"/>
      <c r="D628" s="60"/>
      <c r="E628" s="60"/>
      <c r="F628" s="60"/>
      <c r="G628" s="60"/>
      <c r="H628" s="60"/>
    </row>
    <row r="629" spans="1:8">
      <c r="A629" s="56">
        <v>2049</v>
      </c>
      <c r="B629" s="60">
        <v>2.0852060844136542</v>
      </c>
      <c r="C629" s="60"/>
      <c r="D629" s="60"/>
      <c r="E629" s="60"/>
      <c r="F629" s="60"/>
      <c r="G629" s="60"/>
      <c r="H629" s="60"/>
    </row>
    <row r="630" spans="1:8">
      <c r="A630" s="56">
        <v>2050</v>
      </c>
      <c r="B630" s="60">
        <v>2.085294416691498</v>
      </c>
      <c r="C630" s="60"/>
      <c r="D630" s="60"/>
      <c r="E630" s="60"/>
      <c r="F630" s="60"/>
      <c r="G630" s="60"/>
      <c r="H630" s="60"/>
    </row>
    <row r="632" spans="1:8">
      <c r="A632" s="13" t="s">
        <v>517</v>
      </c>
    </row>
    <row r="634" spans="1:8">
      <c r="A634" s="13" t="s">
        <v>493</v>
      </c>
    </row>
  </sheetData>
  <phoneticPr fontId="5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503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/>
  <cols>
    <col min="1" max="1" width="13" style="65" customWidth="1"/>
    <col min="2" max="2" width="11.7109375" style="65" customWidth="1"/>
    <col min="3" max="3" width="10.28515625" style="65" customWidth="1"/>
    <col min="4" max="4" width="10.5703125" style="65" customWidth="1"/>
    <col min="5" max="5" width="9.7109375" style="65" customWidth="1"/>
    <col min="6" max="7" width="10.42578125" style="65" customWidth="1"/>
    <col min="8" max="8" width="11.28515625" style="65" customWidth="1"/>
    <col min="9" max="9" width="10" style="83" customWidth="1"/>
    <col min="10" max="10" width="10.140625" style="38" bestFit="1" customWidth="1"/>
    <col min="11" max="52" width="9.140625" style="38"/>
    <col min="53" max="53" width="10.140625" style="38" customWidth="1"/>
    <col min="54" max="54" width="9.140625" style="38"/>
    <col min="55" max="55" width="10.140625" style="38" customWidth="1"/>
    <col min="56" max="56" width="9.85546875" style="38" customWidth="1"/>
    <col min="57" max="16384" width="9.140625" style="38"/>
  </cols>
  <sheetData>
    <row r="1" spans="1:67" s="2" customFormat="1" ht="51">
      <c r="A1" s="61" t="s">
        <v>325</v>
      </c>
      <c r="B1" s="2" t="s">
        <v>72</v>
      </c>
      <c r="C1" s="2" t="s">
        <v>0</v>
      </c>
      <c r="D1" s="2" t="s">
        <v>1</v>
      </c>
      <c r="E1" s="2" t="s">
        <v>2</v>
      </c>
      <c r="F1" s="2" t="s">
        <v>3</v>
      </c>
      <c r="G1" s="2" t="s">
        <v>4</v>
      </c>
      <c r="H1" s="2" t="s">
        <v>5</v>
      </c>
      <c r="I1" s="15" t="s">
        <v>23</v>
      </c>
      <c r="J1" s="24" t="s">
        <v>79</v>
      </c>
      <c r="K1" s="2" t="s">
        <v>80</v>
      </c>
      <c r="L1" s="2" t="s">
        <v>81</v>
      </c>
      <c r="M1" s="2" t="s">
        <v>82</v>
      </c>
      <c r="N1" s="2" t="s">
        <v>83</v>
      </c>
      <c r="O1" s="2" t="s">
        <v>84</v>
      </c>
      <c r="P1" s="2" t="s">
        <v>85</v>
      </c>
      <c r="Q1" s="2" t="s">
        <v>86</v>
      </c>
      <c r="R1" s="2" t="s">
        <v>87</v>
      </c>
      <c r="S1" s="2" t="s">
        <v>88</v>
      </c>
      <c r="T1" s="2" t="s">
        <v>89</v>
      </c>
      <c r="U1" s="2" t="s">
        <v>90</v>
      </c>
      <c r="V1" s="2" t="s">
        <v>91</v>
      </c>
      <c r="W1" s="2" t="s">
        <v>92</v>
      </c>
      <c r="X1" s="2" t="s">
        <v>93</v>
      </c>
      <c r="Y1" s="2" t="s">
        <v>94</v>
      </c>
      <c r="Z1" s="2" t="s">
        <v>95</v>
      </c>
      <c r="AA1" s="2" t="s">
        <v>96</v>
      </c>
      <c r="AB1" s="2" t="s">
        <v>97</v>
      </c>
      <c r="AC1" s="2" t="s">
        <v>98</v>
      </c>
      <c r="AD1" s="2" t="s">
        <v>99</v>
      </c>
      <c r="AE1" s="2" t="s">
        <v>100</v>
      </c>
      <c r="AF1" s="2" t="s">
        <v>101</v>
      </c>
      <c r="AG1" s="2" t="s">
        <v>102</v>
      </c>
      <c r="AH1" s="2" t="s">
        <v>103</v>
      </c>
      <c r="AI1" s="2" t="s">
        <v>104</v>
      </c>
      <c r="AJ1" s="2" t="s">
        <v>105</v>
      </c>
      <c r="AK1" s="2" t="s">
        <v>106</v>
      </c>
      <c r="AL1" s="2" t="s">
        <v>107</v>
      </c>
      <c r="AM1" s="2" t="s">
        <v>108</v>
      </c>
      <c r="AN1" s="2" t="s">
        <v>109</v>
      </c>
      <c r="AO1" s="2" t="s">
        <v>110</v>
      </c>
      <c r="AP1" s="2" t="s">
        <v>111</v>
      </c>
      <c r="AQ1" s="2" t="s">
        <v>112</v>
      </c>
      <c r="AR1" s="2" t="s">
        <v>113</v>
      </c>
      <c r="AS1" s="2" t="s">
        <v>114</v>
      </c>
      <c r="AT1" s="2" t="s">
        <v>115</v>
      </c>
      <c r="AU1" s="47" t="s">
        <v>116</v>
      </c>
      <c r="AV1" s="3" t="s">
        <v>449</v>
      </c>
      <c r="AW1" s="3" t="s">
        <v>450</v>
      </c>
      <c r="AX1" s="3" t="s">
        <v>451</v>
      </c>
      <c r="AY1" s="3" t="s">
        <v>452</v>
      </c>
      <c r="AZ1" s="2" t="s">
        <v>55</v>
      </c>
      <c r="BA1" s="2" t="s">
        <v>56</v>
      </c>
      <c r="BB1" s="2" t="s">
        <v>57</v>
      </c>
      <c r="BC1" s="47" t="s">
        <v>58</v>
      </c>
      <c r="BD1" s="2" t="s">
        <v>59</v>
      </c>
      <c r="BE1" s="2" t="s">
        <v>25</v>
      </c>
      <c r="BF1" s="2" t="s">
        <v>60</v>
      </c>
      <c r="BG1" s="2" t="s">
        <v>22</v>
      </c>
      <c r="BH1" s="2" t="s">
        <v>61</v>
      </c>
      <c r="BI1" s="2" t="s">
        <v>62</v>
      </c>
      <c r="BJ1" s="2" t="s">
        <v>37</v>
      </c>
      <c r="BK1" s="2" t="s">
        <v>63</v>
      </c>
      <c r="BL1" s="2" t="s">
        <v>64</v>
      </c>
      <c r="BM1" s="2" t="s">
        <v>65</v>
      </c>
      <c r="BN1" s="2" t="s">
        <v>66</v>
      </c>
      <c r="BO1" s="2" t="s">
        <v>67</v>
      </c>
    </row>
    <row r="2" spans="1:67" s="2" customFormat="1">
      <c r="A2" s="4" t="s">
        <v>523</v>
      </c>
      <c r="I2" s="15"/>
      <c r="J2" s="24"/>
      <c r="AU2" s="47"/>
      <c r="AV2" s="3"/>
      <c r="AW2" s="3"/>
      <c r="AX2" s="3"/>
      <c r="AY2" s="3"/>
      <c r="BC2" s="47"/>
    </row>
    <row r="3" spans="1:67" s="2" customFormat="1">
      <c r="A3" s="4" t="s">
        <v>265</v>
      </c>
      <c r="I3" s="81"/>
      <c r="J3" s="47"/>
      <c r="AU3" s="47"/>
      <c r="BC3" s="47"/>
    </row>
    <row r="4" spans="1:67" s="2" customFormat="1">
      <c r="A4" s="61">
        <v>1990</v>
      </c>
      <c r="B4" s="62"/>
      <c r="C4" s="62"/>
      <c r="D4" s="62"/>
      <c r="E4" s="62"/>
      <c r="F4" s="62"/>
      <c r="G4" s="62"/>
      <c r="H4" s="62"/>
      <c r="I4" s="81"/>
      <c r="J4" s="47"/>
      <c r="AU4" s="47"/>
      <c r="BC4" s="47"/>
    </row>
    <row r="5" spans="1:67" s="2" customFormat="1">
      <c r="A5" s="13" t="s">
        <v>266</v>
      </c>
      <c r="B5" s="9">
        <v>248709873</v>
      </c>
      <c r="C5" s="9">
        <v>3665228</v>
      </c>
      <c r="D5" s="9">
        <v>29760021</v>
      </c>
      <c r="E5" s="9">
        <v>1515069</v>
      </c>
      <c r="F5" s="9">
        <v>16986510</v>
      </c>
      <c r="G5" s="66">
        <f>SUM(C5:F5)</f>
        <v>51926828</v>
      </c>
      <c r="H5" s="66">
        <f>B5-G5</f>
        <v>196783045</v>
      </c>
      <c r="I5" s="82">
        <f>SUM(K5:AU5)</f>
        <v>5358029</v>
      </c>
      <c r="J5" s="50">
        <f>G5-I5</f>
        <v>46568799</v>
      </c>
      <c r="K5" s="45">
        <v>97624</v>
      </c>
      <c r="L5" s="45">
        <v>666880</v>
      </c>
      <c r="M5" s="45">
        <v>29676</v>
      </c>
      <c r="N5" s="45">
        <v>106895</v>
      </c>
      <c r="O5" s="45">
        <v>109303</v>
      </c>
      <c r="P5" s="45">
        <v>2498016</v>
      </c>
      <c r="Q5" s="45">
        <v>135510</v>
      </c>
      <c r="R5" s="45">
        <v>5958</v>
      </c>
      <c r="S5" s="45">
        <v>18110</v>
      </c>
      <c r="T5" s="45">
        <v>51928</v>
      </c>
      <c r="U5" s="45">
        <v>8681</v>
      </c>
      <c r="V5" s="45">
        <v>8204</v>
      </c>
      <c r="W5" s="45">
        <v>260120</v>
      </c>
      <c r="X5" s="45">
        <v>4078</v>
      </c>
      <c r="Y5" s="9">
        <v>3407</v>
      </c>
      <c r="Z5" s="9">
        <v>10433</v>
      </c>
      <c r="AA5" s="45">
        <v>12918</v>
      </c>
      <c r="AB5" s="45">
        <v>2266</v>
      </c>
      <c r="AC5" s="45">
        <v>591610</v>
      </c>
      <c r="AD5" s="45">
        <v>383545</v>
      </c>
      <c r="AE5" s="45">
        <v>2915</v>
      </c>
      <c r="AF5" s="45">
        <v>1946</v>
      </c>
      <c r="AG5" s="45">
        <v>5109</v>
      </c>
      <c r="AH5" s="45">
        <v>460</v>
      </c>
      <c r="AI5" s="45">
        <v>3119</v>
      </c>
      <c r="AJ5" s="45">
        <v>5254</v>
      </c>
      <c r="AK5" s="45">
        <v>36378</v>
      </c>
      <c r="AL5" s="45">
        <v>14675</v>
      </c>
      <c r="AM5" s="45">
        <v>6637</v>
      </c>
      <c r="AN5" s="45">
        <v>40518</v>
      </c>
      <c r="AO5" s="45">
        <v>1410</v>
      </c>
      <c r="AP5" s="45">
        <v>23340</v>
      </c>
      <c r="AQ5" s="45">
        <v>38721</v>
      </c>
      <c r="AR5" s="45">
        <v>133239</v>
      </c>
      <c r="AS5" s="45">
        <v>17705</v>
      </c>
      <c r="AT5" s="45">
        <v>9279</v>
      </c>
      <c r="AU5" s="79">
        <v>12162</v>
      </c>
      <c r="AV5" s="25">
        <f>SUM(K5:N5)</f>
        <v>901075</v>
      </c>
      <c r="AW5" s="25">
        <f>SUM(O5:P5)</f>
        <v>2607319</v>
      </c>
      <c r="AX5" s="25">
        <f>SUM(Q5:T5)</f>
        <v>211506</v>
      </c>
      <c r="AY5" s="25">
        <f>SUM(U5:AU5)</f>
        <v>1638129</v>
      </c>
      <c r="AZ5" s="25">
        <f>C5-AV5</f>
        <v>2764153</v>
      </c>
      <c r="BA5" s="25">
        <f>D5-AW5</f>
        <v>27152702</v>
      </c>
      <c r="BB5" s="25">
        <f>E5-AX5</f>
        <v>1303563</v>
      </c>
      <c r="BC5" s="26">
        <f>F5-AY5</f>
        <v>15348381</v>
      </c>
      <c r="BD5" s="25">
        <f>SUM(BE5:BO5)</f>
        <v>5148655</v>
      </c>
      <c r="BE5" s="25">
        <f>P5</f>
        <v>2498016</v>
      </c>
      <c r="BF5" s="25">
        <f>O5</f>
        <v>109303</v>
      </c>
      <c r="BG5" s="25">
        <f>N5</f>
        <v>106895</v>
      </c>
      <c r="BH5" s="25">
        <f>L5+M5</f>
        <v>696556</v>
      </c>
      <c r="BI5" s="25">
        <f>K5</f>
        <v>97624</v>
      </c>
      <c r="BJ5" s="25">
        <f>Q5+AC5+AE5</f>
        <v>730035</v>
      </c>
      <c r="BK5" s="25">
        <f>AQ5</f>
        <v>38721</v>
      </c>
      <c r="BL5" s="25">
        <f>AK5</f>
        <v>36378</v>
      </c>
      <c r="BM5" s="25">
        <f>AR5</f>
        <v>133239</v>
      </c>
      <c r="BN5" s="25">
        <f>AD5+AN5</f>
        <v>424063</v>
      </c>
      <c r="BO5" s="25">
        <f>W5+AS5</f>
        <v>277825</v>
      </c>
    </row>
    <row r="6" spans="1:67" s="2" customFormat="1">
      <c r="A6" s="13" t="s">
        <v>267</v>
      </c>
      <c r="B6" s="9">
        <v>18354443</v>
      </c>
      <c r="C6" s="9">
        <v>292859</v>
      </c>
      <c r="D6" s="9">
        <v>2397715</v>
      </c>
      <c r="E6" s="9">
        <v>125878</v>
      </c>
      <c r="F6" s="9">
        <v>1390054</v>
      </c>
      <c r="G6" s="66">
        <f t="shared" ref="G6:G23" si="0">SUM(C6:F6)</f>
        <v>4206506</v>
      </c>
      <c r="H6" s="66">
        <f t="shared" ref="H6:H23" si="1">B6-G6</f>
        <v>14147937</v>
      </c>
      <c r="I6" s="82">
        <f t="shared" ref="I6:I23" si="2">SUM(K6:AU6)</f>
        <v>442730</v>
      </c>
      <c r="J6" s="50">
        <f t="shared" ref="J6:J23" si="3">G6-I6</f>
        <v>3763776</v>
      </c>
      <c r="K6" s="45">
        <v>7519</v>
      </c>
      <c r="L6" s="45">
        <v>49910</v>
      </c>
      <c r="M6" s="45">
        <v>2755</v>
      </c>
      <c r="N6" s="45">
        <v>9087</v>
      </c>
      <c r="O6" s="45">
        <v>9986</v>
      </c>
      <c r="P6" s="45">
        <v>195338</v>
      </c>
      <c r="Q6" s="45">
        <v>11647</v>
      </c>
      <c r="R6" s="45">
        <v>477</v>
      </c>
      <c r="S6" s="45">
        <v>1311</v>
      </c>
      <c r="T6" s="45">
        <v>4959</v>
      </c>
      <c r="U6" s="45">
        <v>562</v>
      </c>
      <c r="V6" s="45">
        <v>750</v>
      </c>
      <c r="W6" s="45">
        <v>23151</v>
      </c>
      <c r="X6" s="45">
        <v>341</v>
      </c>
      <c r="Y6" s="9">
        <v>328</v>
      </c>
      <c r="Z6" s="9">
        <v>920</v>
      </c>
      <c r="AA6" s="45">
        <v>1123</v>
      </c>
      <c r="AB6" s="45">
        <v>183</v>
      </c>
      <c r="AC6" s="45">
        <v>53041</v>
      </c>
      <c r="AD6" s="45">
        <v>35765</v>
      </c>
      <c r="AE6" s="45">
        <v>216</v>
      </c>
      <c r="AF6" s="45">
        <v>110</v>
      </c>
      <c r="AG6" s="45">
        <v>475</v>
      </c>
      <c r="AH6" s="45">
        <v>36</v>
      </c>
      <c r="AI6" s="45">
        <v>197</v>
      </c>
      <c r="AJ6" s="45">
        <v>450</v>
      </c>
      <c r="AK6" s="45">
        <v>3476</v>
      </c>
      <c r="AL6" s="45">
        <v>1270</v>
      </c>
      <c r="AM6" s="45">
        <v>528</v>
      </c>
      <c r="AN6" s="45">
        <v>4019</v>
      </c>
      <c r="AO6" s="45">
        <v>90</v>
      </c>
      <c r="AP6" s="45">
        <v>2005</v>
      </c>
      <c r="AQ6" s="45">
        <v>3565</v>
      </c>
      <c r="AR6" s="45">
        <v>13521</v>
      </c>
      <c r="AS6" s="45">
        <v>1571</v>
      </c>
      <c r="AT6" s="45">
        <v>879</v>
      </c>
      <c r="AU6" s="79">
        <v>1169</v>
      </c>
      <c r="AV6" s="25">
        <f t="shared" ref="AV6:AV23" si="4">SUM(K6:N6)</f>
        <v>69271</v>
      </c>
      <c r="AW6" s="25">
        <f t="shared" ref="AW6:AW23" si="5">SUM(O6:P6)</f>
        <v>205324</v>
      </c>
      <c r="AX6" s="25">
        <f t="shared" ref="AX6:AX23" si="6">SUM(Q6:T6)</f>
        <v>18394</v>
      </c>
      <c r="AY6" s="25">
        <f t="shared" ref="AY6:AY23" si="7">SUM(U6:AU6)</f>
        <v>149741</v>
      </c>
      <c r="AZ6" s="25">
        <f t="shared" ref="AZ6:AZ23" si="8">C6-AV6</f>
        <v>223588</v>
      </c>
      <c r="BA6" s="25">
        <f t="shared" ref="BA6:BA23" si="9">D6-AW6</f>
        <v>2192391</v>
      </c>
      <c r="BB6" s="25">
        <f t="shared" ref="BB6:BB23" si="10">E6-AX6</f>
        <v>107484</v>
      </c>
      <c r="BC6" s="26">
        <f t="shared" ref="BC6:BC23" si="11">F6-AY6</f>
        <v>1240313</v>
      </c>
      <c r="BD6" s="25">
        <f t="shared" ref="BD6:BD23" si="12">SUM(BE6:BO6)</f>
        <v>424567</v>
      </c>
      <c r="BE6" s="25">
        <f t="shared" ref="BE6:BE23" si="13">P6</f>
        <v>195338</v>
      </c>
      <c r="BF6" s="25">
        <f t="shared" ref="BF6:BF23" si="14">O6</f>
        <v>9986</v>
      </c>
      <c r="BG6" s="25">
        <f t="shared" ref="BG6:BG23" si="15">N6</f>
        <v>9087</v>
      </c>
      <c r="BH6" s="25">
        <f t="shared" ref="BH6:BH23" si="16">L6+M6</f>
        <v>52665</v>
      </c>
      <c r="BI6" s="25">
        <f t="shared" ref="BI6:BI23" si="17">K6</f>
        <v>7519</v>
      </c>
      <c r="BJ6" s="25">
        <f t="shared" ref="BJ6:BJ23" si="18">Q6+AC6+AE6</f>
        <v>64904</v>
      </c>
      <c r="BK6" s="25">
        <f t="shared" ref="BK6:BK23" si="19">AQ6</f>
        <v>3565</v>
      </c>
      <c r="BL6" s="25">
        <f t="shared" ref="BL6:BL23" si="20">AK6</f>
        <v>3476</v>
      </c>
      <c r="BM6" s="25">
        <f t="shared" ref="BM6:BM23" si="21">AR6</f>
        <v>13521</v>
      </c>
      <c r="BN6" s="25">
        <f t="shared" ref="BN6:BN23" si="22">AD6+AN6</f>
        <v>39784</v>
      </c>
      <c r="BO6" s="25">
        <f t="shared" ref="BO6:BO23" si="23">W6+AS6</f>
        <v>24722</v>
      </c>
    </row>
    <row r="7" spans="1:67" s="2" customFormat="1">
      <c r="A7" s="63" t="s">
        <v>268</v>
      </c>
      <c r="B7" s="64">
        <v>18099179</v>
      </c>
      <c r="C7" s="64">
        <v>281733</v>
      </c>
      <c r="D7" s="64">
        <v>2223982</v>
      </c>
      <c r="E7" s="64">
        <v>131059</v>
      </c>
      <c r="F7" s="64">
        <v>1396173</v>
      </c>
      <c r="G7" s="66">
        <f t="shared" si="0"/>
        <v>4032947</v>
      </c>
      <c r="H7" s="66">
        <f t="shared" si="1"/>
        <v>14066232</v>
      </c>
      <c r="I7" s="82">
        <f t="shared" si="2"/>
        <v>429270</v>
      </c>
      <c r="J7" s="50">
        <f t="shared" si="3"/>
        <v>3603677</v>
      </c>
      <c r="K7" s="45">
        <v>7664</v>
      </c>
      <c r="L7" s="45">
        <v>47632</v>
      </c>
      <c r="M7" s="45">
        <v>2824</v>
      </c>
      <c r="N7" s="45">
        <v>9062</v>
      </c>
      <c r="O7" s="45">
        <v>10665</v>
      </c>
      <c r="P7" s="45">
        <v>175210</v>
      </c>
      <c r="Q7" s="45">
        <v>11934</v>
      </c>
      <c r="R7" s="45">
        <v>539</v>
      </c>
      <c r="S7" s="45">
        <v>1519</v>
      </c>
      <c r="T7" s="45">
        <v>4627</v>
      </c>
      <c r="U7" s="45">
        <v>608</v>
      </c>
      <c r="V7" s="45">
        <v>809</v>
      </c>
      <c r="W7" s="45">
        <v>25049</v>
      </c>
      <c r="X7" s="45">
        <v>361</v>
      </c>
      <c r="Y7" s="9">
        <v>361</v>
      </c>
      <c r="Z7" s="9">
        <v>1024</v>
      </c>
      <c r="AA7" s="45">
        <v>1170</v>
      </c>
      <c r="AB7" s="45">
        <v>209</v>
      </c>
      <c r="AC7" s="45">
        <v>54032</v>
      </c>
      <c r="AD7" s="45">
        <v>38973</v>
      </c>
      <c r="AE7" s="45">
        <v>297</v>
      </c>
      <c r="AF7" s="45">
        <v>122</v>
      </c>
      <c r="AG7" s="45">
        <v>489</v>
      </c>
      <c r="AH7" s="45">
        <v>41</v>
      </c>
      <c r="AI7" s="45">
        <v>220</v>
      </c>
      <c r="AJ7" s="45">
        <v>538</v>
      </c>
      <c r="AK7" s="45">
        <v>3771</v>
      </c>
      <c r="AL7" s="45">
        <v>1474</v>
      </c>
      <c r="AM7" s="45">
        <v>595</v>
      </c>
      <c r="AN7" s="45">
        <v>4423</v>
      </c>
      <c r="AO7" s="45">
        <v>107</v>
      </c>
      <c r="AP7" s="45">
        <v>2092</v>
      </c>
      <c r="AQ7" s="45">
        <v>3469</v>
      </c>
      <c r="AR7" s="45">
        <v>13519</v>
      </c>
      <c r="AS7" s="45">
        <v>1783</v>
      </c>
      <c r="AT7" s="45">
        <v>910</v>
      </c>
      <c r="AU7" s="79">
        <v>1148</v>
      </c>
      <c r="AV7" s="25">
        <f t="shared" si="4"/>
        <v>67182</v>
      </c>
      <c r="AW7" s="25">
        <f t="shared" si="5"/>
        <v>185875</v>
      </c>
      <c r="AX7" s="25">
        <f t="shared" si="6"/>
        <v>18619</v>
      </c>
      <c r="AY7" s="25">
        <f t="shared" si="7"/>
        <v>157594</v>
      </c>
      <c r="AZ7" s="25">
        <f t="shared" si="8"/>
        <v>214551</v>
      </c>
      <c r="BA7" s="25">
        <f t="shared" si="9"/>
        <v>2038107</v>
      </c>
      <c r="BB7" s="25">
        <f t="shared" si="10"/>
        <v>112440</v>
      </c>
      <c r="BC7" s="26">
        <f t="shared" si="11"/>
        <v>1238579</v>
      </c>
      <c r="BD7" s="25">
        <f t="shared" si="12"/>
        <v>410307</v>
      </c>
      <c r="BE7" s="25">
        <f t="shared" si="13"/>
        <v>175210</v>
      </c>
      <c r="BF7" s="25">
        <f t="shared" si="14"/>
        <v>10665</v>
      </c>
      <c r="BG7" s="25">
        <f t="shared" si="15"/>
        <v>9062</v>
      </c>
      <c r="BH7" s="25">
        <f t="shared" si="16"/>
        <v>50456</v>
      </c>
      <c r="BI7" s="25">
        <f t="shared" si="17"/>
        <v>7664</v>
      </c>
      <c r="BJ7" s="25">
        <f t="shared" si="18"/>
        <v>66263</v>
      </c>
      <c r="BK7" s="25">
        <f t="shared" si="19"/>
        <v>3469</v>
      </c>
      <c r="BL7" s="25">
        <f t="shared" si="20"/>
        <v>3771</v>
      </c>
      <c r="BM7" s="25">
        <f t="shared" si="21"/>
        <v>13519</v>
      </c>
      <c r="BN7" s="25">
        <f t="shared" si="22"/>
        <v>43396</v>
      </c>
      <c r="BO7" s="25">
        <f t="shared" si="23"/>
        <v>26832</v>
      </c>
    </row>
    <row r="8" spans="1:67" s="2" customFormat="1">
      <c r="A8" s="63" t="s">
        <v>269</v>
      </c>
      <c r="B8" s="64">
        <v>17114249</v>
      </c>
      <c r="C8" s="64">
        <v>258364</v>
      </c>
      <c r="D8" s="64">
        <v>1977343</v>
      </c>
      <c r="E8" s="64">
        <v>121632</v>
      </c>
      <c r="F8" s="64">
        <v>1294353</v>
      </c>
      <c r="G8" s="66">
        <f t="shared" si="0"/>
        <v>3651692</v>
      </c>
      <c r="H8" s="66">
        <f t="shared" si="1"/>
        <v>13462557</v>
      </c>
      <c r="I8" s="82">
        <f t="shared" si="2"/>
        <v>402722</v>
      </c>
      <c r="J8" s="50">
        <f t="shared" si="3"/>
        <v>3248970</v>
      </c>
      <c r="K8" s="45">
        <v>7584</v>
      </c>
      <c r="L8" s="45">
        <v>43514</v>
      </c>
      <c r="M8" s="45">
        <v>2929</v>
      </c>
      <c r="N8" s="45">
        <v>8595</v>
      </c>
      <c r="O8" s="45">
        <v>10606</v>
      </c>
      <c r="P8" s="45">
        <v>152183</v>
      </c>
      <c r="Q8" s="45">
        <v>11151</v>
      </c>
      <c r="R8" s="45">
        <v>603</v>
      </c>
      <c r="S8" s="45">
        <v>1533</v>
      </c>
      <c r="T8" s="45">
        <v>4067</v>
      </c>
      <c r="U8" s="45">
        <v>538</v>
      </c>
      <c r="V8" s="45">
        <v>726</v>
      </c>
      <c r="W8" s="45">
        <v>26812</v>
      </c>
      <c r="X8" s="45">
        <v>344</v>
      </c>
      <c r="Y8" s="9">
        <v>288</v>
      </c>
      <c r="Z8" s="9">
        <v>1154</v>
      </c>
      <c r="AA8" s="45">
        <v>1192</v>
      </c>
      <c r="AB8" s="45">
        <v>214</v>
      </c>
      <c r="AC8" s="45">
        <v>52304</v>
      </c>
      <c r="AD8" s="45">
        <v>40708</v>
      </c>
      <c r="AE8" s="45">
        <v>256</v>
      </c>
      <c r="AF8" s="45">
        <v>171</v>
      </c>
      <c r="AG8" s="45">
        <v>450</v>
      </c>
      <c r="AH8" s="45">
        <v>43</v>
      </c>
      <c r="AI8" s="45">
        <v>229</v>
      </c>
      <c r="AJ8" s="45">
        <v>499</v>
      </c>
      <c r="AK8" s="45">
        <v>4014</v>
      </c>
      <c r="AL8" s="45">
        <v>1452</v>
      </c>
      <c r="AM8" s="45">
        <v>617</v>
      </c>
      <c r="AN8" s="45">
        <v>4621</v>
      </c>
      <c r="AO8" s="45">
        <v>145</v>
      </c>
      <c r="AP8" s="45">
        <v>2134</v>
      </c>
      <c r="AQ8" s="45">
        <v>3472</v>
      </c>
      <c r="AR8" s="45">
        <v>13477</v>
      </c>
      <c r="AS8" s="45">
        <v>1951</v>
      </c>
      <c r="AT8" s="45">
        <v>919</v>
      </c>
      <c r="AU8" s="79">
        <v>1227</v>
      </c>
      <c r="AV8" s="25">
        <f t="shared" si="4"/>
        <v>62622</v>
      </c>
      <c r="AW8" s="25">
        <f t="shared" si="5"/>
        <v>162789</v>
      </c>
      <c r="AX8" s="25">
        <f t="shared" si="6"/>
        <v>17354</v>
      </c>
      <c r="AY8" s="25">
        <f t="shared" si="7"/>
        <v>159957</v>
      </c>
      <c r="AZ8" s="25">
        <f t="shared" si="8"/>
        <v>195742</v>
      </c>
      <c r="BA8" s="25">
        <f t="shared" si="9"/>
        <v>1814554</v>
      </c>
      <c r="BB8" s="25">
        <f t="shared" si="10"/>
        <v>104278</v>
      </c>
      <c r="BC8" s="26">
        <f t="shared" si="11"/>
        <v>1134396</v>
      </c>
      <c r="BD8" s="25">
        <f t="shared" si="12"/>
        <v>384177</v>
      </c>
      <c r="BE8" s="25">
        <f t="shared" si="13"/>
        <v>152183</v>
      </c>
      <c r="BF8" s="25">
        <f t="shared" si="14"/>
        <v>10606</v>
      </c>
      <c r="BG8" s="25">
        <f t="shared" si="15"/>
        <v>8595</v>
      </c>
      <c r="BH8" s="25">
        <f t="shared" si="16"/>
        <v>46443</v>
      </c>
      <c r="BI8" s="25">
        <f t="shared" si="17"/>
        <v>7584</v>
      </c>
      <c r="BJ8" s="25">
        <f t="shared" si="18"/>
        <v>63711</v>
      </c>
      <c r="BK8" s="25">
        <f t="shared" si="19"/>
        <v>3472</v>
      </c>
      <c r="BL8" s="25">
        <f t="shared" si="20"/>
        <v>4014</v>
      </c>
      <c r="BM8" s="25">
        <f t="shared" si="21"/>
        <v>13477</v>
      </c>
      <c r="BN8" s="25">
        <f t="shared" si="22"/>
        <v>45329</v>
      </c>
      <c r="BO8" s="25">
        <f t="shared" si="23"/>
        <v>28763</v>
      </c>
    </row>
    <row r="9" spans="1:67" s="2" customFormat="1">
      <c r="A9" s="63" t="s">
        <v>270</v>
      </c>
      <c r="B9" s="64">
        <v>17754015</v>
      </c>
      <c r="C9" s="64">
        <v>260922</v>
      </c>
      <c r="D9" s="64">
        <v>2053148</v>
      </c>
      <c r="E9" s="64">
        <v>113938</v>
      </c>
      <c r="F9" s="64">
        <v>1311691</v>
      </c>
      <c r="G9" s="66">
        <f t="shared" si="0"/>
        <v>3739699</v>
      </c>
      <c r="H9" s="66">
        <f t="shared" si="1"/>
        <v>14014316</v>
      </c>
      <c r="I9" s="82">
        <f t="shared" si="2"/>
        <v>430777</v>
      </c>
      <c r="J9" s="50">
        <f t="shared" si="3"/>
        <v>3308922</v>
      </c>
      <c r="K9" s="45">
        <v>7742</v>
      </c>
      <c r="L9" s="45">
        <v>48286</v>
      </c>
      <c r="M9" s="45">
        <v>2667</v>
      </c>
      <c r="N9" s="45">
        <v>8232</v>
      </c>
      <c r="O9" s="45">
        <v>9841</v>
      </c>
      <c r="P9" s="45">
        <v>173461</v>
      </c>
      <c r="Q9" s="45">
        <v>12256</v>
      </c>
      <c r="R9" s="45">
        <v>519</v>
      </c>
      <c r="S9" s="45">
        <v>1344</v>
      </c>
      <c r="T9" s="45">
        <v>3810</v>
      </c>
      <c r="U9" s="45">
        <v>755</v>
      </c>
      <c r="V9" s="45">
        <v>685</v>
      </c>
      <c r="W9" s="45">
        <v>26585</v>
      </c>
      <c r="X9" s="45">
        <v>314</v>
      </c>
      <c r="Y9" s="9">
        <v>330</v>
      </c>
      <c r="Z9" s="9">
        <v>1073</v>
      </c>
      <c r="AA9" s="45">
        <v>1209</v>
      </c>
      <c r="AB9" s="45">
        <v>193</v>
      </c>
      <c r="AC9" s="45">
        <v>56022</v>
      </c>
      <c r="AD9" s="45">
        <v>40049</v>
      </c>
      <c r="AE9" s="45">
        <v>254</v>
      </c>
      <c r="AF9" s="45">
        <v>158</v>
      </c>
      <c r="AG9" s="45">
        <v>425</v>
      </c>
      <c r="AH9" s="45">
        <v>31</v>
      </c>
      <c r="AI9" s="45">
        <v>213</v>
      </c>
      <c r="AJ9" s="45">
        <v>404</v>
      </c>
      <c r="AK9" s="45">
        <v>3978</v>
      </c>
      <c r="AL9" s="45">
        <v>1300</v>
      </c>
      <c r="AM9" s="45">
        <v>643</v>
      </c>
      <c r="AN9" s="45">
        <v>4525</v>
      </c>
      <c r="AO9" s="45">
        <v>107</v>
      </c>
      <c r="AP9" s="45">
        <v>2203</v>
      </c>
      <c r="AQ9" s="45">
        <v>3628</v>
      </c>
      <c r="AR9" s="45">
        <v>13661</v>
      </c>
      <c r="AS9" s="45">
        <v>1762</v>
      </c>
      <c r="AT9" s="45">
        <v>814</v>
      </c>
      <c r="AU9" s="79">
        <v>1298</v>
      </c>
      <c r="AV9" s="25">
        <f t="shared" si="4"/>
        <v>66927</v>
      </c>
      <c r="AW9" s="25">
        <f t="shared" si="5"/>
        <v>183302</v>
      </c>
      <c r="AX9" s="25">
        <f t="shared" si="6"/>
        <v>17929</v>
      </c>
      <c r="AY9" s="25">
        <f t="shared" si="7"/>
        <v>162619</v>
      </c>
      <c r="AZ9" s="25">
        <f t="shared" si="8"/>
        <v>193995</v>
      </c>
      <c r="BA9" s="25">
        <f t="shared" si="9"/>
        <v>1869846</v>
      </c>
      <c r="BB9" s="25">
        <f t="shared" si="10"/>
        <v>96009</v>
      </c>
      <c r="BC9" s="26">
        <f t="shared" si="11"/>
        <v>1149072</v>
      </c>
      <c r="BD9" s="25">
        <f t="shared" si="12"/>
        <v>412949</v>
      </c>
      <c r="BE9" s="25">
        <f t="shared" si="13"/>
        <v>173461</v>
      </c>
      <c r="BF9" s="25">
        <f t="shared" si="14"/>
        <v>9841</v>
      </c>
      <c r="BG9" s="25">
        <f t="shared" si="15"/>
        <v>8232</v>
      </c>
      <c r="BH9" s="25">
        <f t="shared" si="16"/>
        <v>50953</v>
      </c>
      <c r="BI9" s="25">
        <f t="shared" si="17"/>
        <v>7742</v>
      </c>
      <c r="BJ9" s="25">
        <f t="shared" si="18"/>
        <v>68532</v>
      </c>
      <c r="BK9" s="25">
        <f t="shared" si="19"/>
        <v>3628</v>
      </c>
      <c r="BL9" s="25">
        <f t="shared" si="20"/>
        <v>3978</v>
      </c>
      <c r="BM9" s="25">
        <f t="shared" si="21"/>
        <v>13661</v>
      </c>
      <c r="BN9" s="25">
        <f t="shared" si="22"/>
        <v>44574</v>
      </c>
      <c r="BO9" s="25">
        <f t="shared" si="23"/>
        <v>28347</v>
      </c>
    </row>
    <row r="10" spans="1:67" s="2" customFormat="1">
      <c r="A10" s="63" t="s">
        <v>271</v>
      </c>
      <c r="B10" s="64">
        <v>19020312</v>
      </c>
      <c r="C10" s="64">
        <v>279921</v>
      </c>
      <c r="D10" s="64">
        <v>2510794</v>
      </c>
      <c r="E10" s="64">
        <v>106058</v>
      </c>
      <c r="F10" s="64">
        <v>1334412</v>
      </c>
      <c r="G10" s="66">
        <f t="shared" si="0"/>
        <v>4231185</v>
      </c>
      <c r="H10" s="66">
        <f t="shared" si="1"/>
        <v>14789127</v>
      </c>
      <c r="I10" s="82">
        <f t="shared" si="2"/>
        <v>482194</v>
      </c>
      <c r="J10" s="50">
        <f t="shared" si="3"/>
        <v>3748991</v>
      </c>
      <c r="K10" s="45">
        <v>6868</v>
      </c>
      <c r="L10" s="45">
        <v>55799</v>
      </c>
      <c r="M10" s="45">
        <v>1844</v>
      </c>
      <c r="N10" s="45">
        <v>8839</v>
      </c>
      <c r="O10" s="45">
        <v>7456</v>
      </c>
      <c r="P10" s="45">
        <v>251574</v>
      </c>
      <c r="Q10" s="45">
        <v>13810</v>
      </c>
      <c r="R10" s="45">
        <v>357</v>
      </c>
      <c r="S10" s="45">
        <v>890</v>
      </c>
      <c r="T10" s="45">
        <v>4291</v>
      </c>
      <c r="U10" s="45">
        <v>973</v>
      </c>
      <c r="V10" s="45">
        <v>512</v>
      </c>
      <c r="W10" s="45">
        <v>19529</v>
      </c>
      <c r="X10" s="45">
        <v>175</v>
      </c>
      <c r="Y10" s="9">
        <v>219</v>
      </c>
      <c r="Z10" s="9">
        <v>689</v>
      </c>
      <c r="AA10" s="45">
        <v>825</v>
      </c>
      <c r="AB10" s="45">
        <v>110</v>
      </c>
      <c r="AC10" s="45">
        <v>50067</v>
      </c>
      <c r="AD10" s="45">
        <v>29843</v>
      </c>
      <c r="AE10" s="45">
        <v>191</v>
      </c>
      <c r="AF10" s="45">
        <v>89</v>
      </c>
      <c r="AG10" s="45">
        <v>327</v>
      </c>
      <c r="AH10" s="45">
        <v>24</v>
      </c>
      <c r="AI10" s="45">
        <v>154</v>
      </c>
      <c r="AJ10" s="45">
        <v>356</v>
      </c>
      <c r="AK10" s="45">
        <v>2630</v>
      </c>
      <c r="AL10" s="45">
        <v>916</v>
      </c>
      <c r="AM10" s="45">
        <v>399</v>
      </c>
      <c r="AN10" s="45">
        <v>3389</v>
      </c>
      <c r="AO10" s="45">
        <v>45</v>
      </c>
      <c r="AP10" s="45">
        <v>1680</v>
      </c>
      <c r="AQ10" s="45">
        <v>3303</v>
      </c>
      <c r="AR10" s="45">
        <v>11325</v>
      </c>
      <c r="AS10" s="45">
        <v>1163</v>
      </c>
      <c r="AT10" s="45">
        <v>622</v>
      </c>
      <c r="AU10" s="79">
        <v>911</v>
      </c>
      <c r="AV10" s="25">
        <f t="shared" si="4"/>
        <v>73350</v>
      </c>
      <c r="AW10" s="25">
        <f t="shared" si="5"/>
        <v>259030</v>
      </c>
      <c r="AX10" s="25">
        <f t="shared" si="6"/>
        <v>19348</v>
      </c>
      <c r="AY10" s="25">
        <f t="shared" si="7"/>
        <v>130466</v>
      </c>
      <c r="AZ10" s="25">
        <f t="shared" si="8"/>
        <v>206571</v>
      </c>
      <c r="BA10" s="25">
        <f t="shared" si="9"/>
        <v>2251764</v>
      </c>
      <c r="BB10" s="25">
        <f t="shared" si="10"/>
        <v>86710</v>
      </c>
      <c r="BC10" s="26">
        <f t="shared" si="11"/>
        <v>1203946</v>
      </c>
      <c r="BD10" s="25">
        <f t="shared" si="12"/>
        <v>467630</v>
      </c>
      <c r="BE10" s="25">
        <f t="shared" si="13"/>
        <v>251574</v>
      </c>
      <c r="BF10" s="25">
        <f t="shared" si="14"/>
        <v>7456</v>
      </c>
      <c r="BG10" s="25">
        <f t="shared" si="15"/>
        <v>8839</v>
      </c>
      <c r="BH10" s="25">
        <f t="shared" si="16"/>
        <v>57643</v>
      </c>
      <c r="BI10" s="25">
        <f t="shared" si="17"/>
        <v>6868</v>
      </c>
      <c r="BJ10" s="25">
        <f t="shared" si="18"/>
        <v>64068</v>
      </c>
      <c r="BK10" s="25">
        <f t="shared" si="19"/>
        <v>3303</v>
      </c>
      <c r="BL10" s="25">
        <f t="shared" si="20"/>
        <v>2630</v>
      </c>
      <c r="BM10" s="25">
        <f t="shared" si="21"/>
        <v>11325</v>
      </c>
      <c r="BN10" s="25">
        <f t="shared" si="22"/>
        <v>33232</v>
      </c>
      <c r="BO10" s="25">
        <f t="shared" si="23"/>
        <v>20692</v>
      </c>
    </row>
    <row r="11" spans="1:67" s="2" customFormat="1">
      <c r="A11" s="63" t="s">
        <v>272</v>
      </c>
      <c r="B11" s="64">
        <v>21313045</v>
      </c>
      <c r="C11" s="64">
        <v>318048</v>
      </c>
      <c r="D11" s="64">
        <v>2854057</v>
      </c>
      <c r="E11" s="64">
        <v>126083</v>
      </c>
      <c r="F11" s="64">
        <v>1532740</v>
      </c>
      <c r="G11" s="66">
        <f t="shared" si="0"/>
        <v>4830928</v>
      </c>
      <c r="H11" s="66">
        <f t="shared" si="1"/>
        <v>16482117</v>
      </c>
      <c r="I11" s="82">
        <f t="shared" si="2"/>
        <v>487731</v>
      </c>
      <c r="J11" s="50">
        <f t="shared" si="3"/>
        <v>4343197</v>
      </c>
      <c r="K11" s="45">
        <v>7449</v>
      </c>
      <c r="L11" s="45">
        <v>56625</v>
      </c>
      <c r="M11" s="45">
        <v>2034</v>
      </c>
      <c r="N11" s="45">
        <v>8770</v>
      </c>
      <c r="O11" s="45">
        <v>8118</v>
      </c>
      <c r="P11" s="45">
        <v>257011</v>
      </c>
      <c r="Q11" s="45">
        <v>11820</v>
      </c>
      <c r="R11" s="45">
        <v>414</v>
      </c>
      <c r="S11" s="45">
        <v>1017</v>
      </c>
      <c r="T11" s="45">
        <v>5242</v>
      </c>
      <c r="U11" s="45">
        <v>609</v>
      </c>
      <c r="V11" s="45">
        <v>594</v>
      </c>
      <c r="W11" s="45">
        <v>18911</v>
      </c>
      <c r="X11" s="45">
        <v>295</v>
      </c>
      <c r="Y11" s="9">
        <v>227</v>
      </c>
      <c r="Z11" s="9">
        <v>635</v>
      </c>
      <c r="AA11" s="45">
        <v>935</v>
      </c>
      <c r="AB11" s="45">
        <v>164</v>
      </c>
      <c r="AC11" s="45">
        <v>51498</v>
      </c>
      <c r="AD11" s="45">
        <v>28292</v>
      </c>
      <c r="AE11" s="45">
        <v>258</v>
      </c>
      <c r="AF11" s="45">
        <v>110</v>
      </c>
      <c r="AG11" s="45">
        <v>351</v>
      </c>
      <c r="AH11" s="45">
        <v>39</v>
      </c>
      <c r="AI11" s="45">
        <v>189</v>
      </c>
      <c r="AJ11" s="45">
        <v>366</v>
      </c>
      <c r="AK11" s="45">
        <v>2480</v>
      </c>
      <c r="AL11" s="45">
        <v>1003</v>
      </c>
      <c r="AM11" s="45">
        <v>417</v>
      </c>
      <c r="AN11" s="45">
        <v>3037</v>
      </c>
      <c r="AO11" s="45">
        <v>97</v>
      </c>
      <c r="AP11" s="45">
        <v>1600</v>
      </c>
      <c r="AQ11" s="45">
        <v>3440</v>
      </c>
      <c r="AR11" s="45">
        <v>10884</v>
      </c>
      <c r="AS11" s="45">
        <v>1257</v>
      </c>
      <c r="AT11" s="45">
        <v>624</v>
      </c>
      <c r="AU11" s="79">
        <v>919</v>
      </c>
      <c r="AV11" s="25">
        <f t="shared" si="4"/>
        <v>74878</v>
      </c>
      <c r="AW11" s="25">
        <f t="shared" si="5"/>
        <v>265129</v>
      </c>
      <c r="AX11" s="25">
        <f t="shared" si="6"/>
        <v>18493</v>
      </c>
      <c r="AY11" s="25">
        <f t="shared" si="7"/>
        <v>129231</v>
      </c>
      <c r="AZ11" s="25">
        <f t="shared" si="8"/>
        <v>243170</v>
      </c>
      <c r="BA11" s="25">
        <f t="shared" si="9"/>
        <v>2588928</v>
      </c>
      <c r="BB11" s="25">
        <f t="shared" si="10"/>
        <v>107590</v>
      </c>
      <c r="BC11" s="26">
        <f t="shared" si="11"/>
        <v>1403509</v>
      </c>
      <c r="BD11" s="25">
        <f t="shared" si="12"/>
        <v>471884</v>
      </c>
      <c r="BE11" s="25">
        <f t="shared" si="13"/>
        <v>257011</v>
      </c>
      <c r="BF11" s="25">
        <f t="shared" si="14"/>
        <v>8118</v>
      </c>
      <c r="BG11" s="25">
        <f t="shared" si="15"/>
        <v>8770</v>
      </c>
      <c r="BH11" s="25">
        <f t="shared" si="16"/>
        <v>58659</v>
      </c>
      <c r="BI11" s="25">
        <f t="shared" si="17"/>
        <v>7449</v>
      </c>
      <c r="BJ11" s="25">
        <f t="shared" si="18"/>
        <v>63576</v>
      </c>
      <c r="BK11" s="25">
        <f t="shared" si="19"/>
        <v>3440</v>
      </c>
      <c r="BL11" s="25">
        <f t="shared" si="20"/>
        <v>2480</v>
      </c>
      <c r="BM11" s="25">
        <f t="shared" si="21"/>
        <v>10884</v>
      </c>
      <c r="BN11" s="25">
        <f t="shared" si="22"/>
        <v>31329</v>
      </c>
      <c r="BO11" s="25">
        <f t="shared" si="23"/>
        <v>20168</v>
      </c>
    </row>
    <row r="12" spans="1:67" s="2" customFormat="1">
      <c r="A12" s="63" t="s">
        <v>273</v>
      </c>
      <c r="B12" s="64">
        <v>21862887</v>
      </c>
      <c r="C12" s="64">
        <v>316851</v>
      </c>
      <c r="D12" s="64">
        <v>2832314</v>
      </c>
      <c r="E12" s="64">
        <v>130666</v>
      </c>
      <c r="F12" s="64">
        <v>1553431</v>
      </c>
      <c r="G12" s="66">
        <f t="shared" si="0"/>
        <v>4833262</v>
      </c>
      <c r="H12" s="66">
        <f t="shared" si="1"/>
        <v>17029625</v>
      </c>
      <c r="I12" s="82">
        <f t="shared" si="2"/>
        <v>469337</v>
      </c>
      <c r="J12" s="50">
        <f t="shared" si="3"/>
        <v>4363925</v>
      </c>
      <c r="K12" s="45">
        <v>7671</v>
      </c>
      <c r="L12" s="45">
        <v>57569</v>
      </c>
      <c r="M12" s="45">
        <v>2297</v>
      </c>
      <c r="N12" s="45">
        <v>8343</v>
      </c>
      <c r="O12" s="45">
        <v>8730</v>
      </c>
      <c r="P12" s="45">
        <v>242077</v>
      </c>
      <c r="Q12" s="45">
        <v>11129</v>
      </c>
      <c r="R12" s="45">
        <v>471</v>
      </c>
      <c r="S12" s="45">
        <v>1101</v>
      </c>
      <c r="T12" s="45">
        <v>4387</v>
      </c>
      <c r="U12" s="45">
        <v>616</v>
      </c>
      <c r="V12" s="45">
        <v>548</v>
      </c>
      <c r="W12" s="45">
        <v>18981</v>
      </c>
      <c r="X12" s="45">
        <v>334</v>
      </c>
      <c r="Y12" s="9">
        <v>251</v>
      </c>
      <c r="Z12" s="9">
        <v>648</v>
      </c>
      <c r="AA12" s="45">
        <v>871</v>
      </c>
      <c r="AB12" s="45">
        <v>149</v>
      </c>
      <c r="AC12" s="45">
        <v>50044</v>
      </c>
      <c r="AD12" s="45">
        <v>27653</v>
      </c>
      <c r="AE12" s="45">
        <v>212</v>
      </c>
      <c r="AF12" s="45">
        <v>113</v>
      </c>
      <c r="AG12" s="45">
        <v>333</v>
      </c>
      <c r="AH12" s="45">
        <v>35</v>
      </c>
      <c r="AI12" s="45">
        <v>183</v>
      </c>
      <c r="AJ12" s="45">
        <v>369</v>
      </c>
      <c r="AK12" s="45">
        <v>2484</v>
      </c>
      <c r="AL12" s="45">
        <v>1074</v>
      </c>
      <c r="AM12" s="45">
        <v>386</v>
      </c>
      <c r="AN12" s="45">
        <v>2864</v>
      </c>
      <c r="AO12" s="45">
        <v>91</v>
      </c>
      <c r="AP12" s="45">
        <v>1616</v>
      </c>
      <c r="AQ12" s="45">
        <v>2618</v>
      </c>
      <c r="AR12" s="45">
        <v>10434</v>
      </c>
      <c r="AS12" s="45">
        <v>1215</v>
      </c>
      <c r="AT12" s="45">
        <v>601</v>
      </c>
      <c r="AU12" s="79">
        <v>839</v>
      </c>
      <c r="AV12" s="25">
        <f t="shared" si="4"/>
        <v>75880</v>
      </c>
      <c r="AW12" s="25">
        <f t="shared" si="5"/>
        <v>250807</v>
      </c>
      <c r="AX12" s="25">
        <f t="shared" si="6"/>
        <v>17088</v>
      </c>
      <c r="AY12" s="25">
        <f t="shared" si="7"/>
        <v>125562</v>
      </c>
      <c r="AZ12" s="25">
        <f t="shared" si="8"/>
        <v>240971</v>
      </c>
      <c r="BA12" s="25">
        <f t="shared" si="9"/>
        <v>2581507</v>
      </c>
      <c r="BB12" s="25">
        <f t="shared" si="10"/>
        <v>113578</v>
      </c>
      <c r="BC12" s="26">
        <f t="shared" si="11"/>
        <v>1427869</v>
      </c>
      <c r="BD12" s="25">
        <f t="shared" si="12"/>
        <v>454321</v>
      </c>
      <c r="BE12" s="25">
        <f t="shared" si="13"/>
        <v>242077</v>
      </c>
      <c r="BF12" s="25">
        <f t="shared" si="14"/>
        <v>8730</v>
      </c>
      <c r="BG12" s="25">
        <f t="shared" si="15"/>
        <v>8343</v>
      </c>
      <c r="BH12" s="25">
        <f t="shared" si="16"/>
        <v>59866</v>
      </c>
      <c r="BI12" s="25">
        <f t="shared" si="17"/>
        <v>7671</v>
      </c>
      <c r="BJ12" s="25">
        <f t="shared" si="18"/>
        <v>61385</v>
      </c>
      <c r="BK12" s="25">
        <f t="shared" si="19"/>
        <v>2618</v>
      </c>
      <c r="BL12" s="25">
        <f t="shared" si="20"/>
        <v>2484</v>
      </c>
      <c r="BM12" s="25">
        <f t="shared" si="21"/>
        <v>10434</v>
      </c>
      <c r="BN12" s="25">
        <f t="shared" si="22"/>
        <v>30517</v>
      </c>
      <c r="BO12" s="25">
        <f t="shared" si="23"/>
        <v>20196</v>
      </c>
    </row>
    <row r="13" spans="1:67" s="2" customFormat="1">
      <c r="A13" s="63" t="s">
        <v>274</v>
      </c>
      <c r="B13" s="64">
        <v>19963117</v>
      </c>
      <c r="C13" s="64">
        <v>282765</v>
      </c>
      <c r="D13" s="64">
        <v>2500949</v>
      </c>
      <c r="E13" s="64">
        <v>121963</v>
      </c>
      <c r="F13" s="64">
        <v>1372521</v>
      </c>
      <c r="G13" s="66">
        <f t="shared" si="0"/>
        <v>4278198</v>
      </c>
      <c r="H13" s="66">
        <f t="shared" si="1"/>
        <v>15684919</v>
      </c>
      <c r="I13" s="82">
        <f t="shared" si="2"/>
        <v>414964</v>
      </c>
      <c r="J13" s="50">
        <f t="shared" si="3"/>
        <v>3863234</v>
      </c>
      <c r="K13" s="45">
        <v>7235</v>
      </c>
      <c r="L13" s="45">
        <v>52990</v>
      </c>
      <c r="M13" s="45">
        <v>2147</v>
      </c>
      <c r="N13" s="45">
        <v>7315</v>
      </c>
      <c r="O13" s="45">
        <v>7973</v>
      </c>
      <c r="P13" s="45">
        <v>207763</v>
      </c>
      <c r="Q13" s="45">
        <v>9807</v>
      </c>
      <c r="R13" s="45">
        <v>429</v>
      </c>
      <c r="S13" s="45">
        <v>1012</v>
      </c>
      <c r="T13" s="45">
        <v>3733</v>
      </c>
      <c r="U13" s="45">
        <v>574</v>
      </c>
      <c r="V13" s="45">
        <v>505</v>
      </c>
      <c r="W13" s="45">
        <v>17854</v>
      </c>
      <c r="X13" s="45">
        <v>320</v>
      </c>
      <c r="Y13" s="9">
        <v>255</v>
      </c>
      <c r="Z13" s="9">
        <v>696</v>
      </c>
      <c r="AA13" s="45">
        <v>781</v>
      </c>
      <c r="AB13" s="45">
        <v>168</v>
      </c>
      <c r="AC13" s="45">
        <v>43887</v>
      </c>
      <c r="AD13" s="45">
        <v>26244</v>
      </c>
      <c r="AE13" s="45">
        <v>212</v>
      </c>
      <c r="AF13" s="45">
        <v>137</v>
      </c>
      <c r="AG13" s="45">
        <v>325</v>
      </c>
      <c r="AH13" s="45">
        <v>25</v>
      </c>
      <c r="AI13" s="45">
        <v>183</v>
      </c>
      <c r="AJ13" s="45">
        <v>343</v>
      </c>
      <c r="AK13" s="45">
        <v>2633</v>
      </c>
      <c r="AL13" s="45">
        <v>1037</v>
      </c>
      <c r="AM13" s="45">
        <v>415</v>
      </c>
      <c r="AN13" s="45">
        <v>2567</v>
      </c>
      <c r="AO13" s="45">
        <v>93</v>
      </c>
      <c r="AP13" s="45">
        <v>1459</v>
      </c>
      <c r="AQ13" s="45">
        <v>2400</v>
      </c>
      <c r="AR13" s="45">
        <v>8926</v>
      </c>
      <c r="AS13" s="45">
        <v>1144</v>
      </c>
      <c r="AT13" s="45">
        <v>580</v>
      </c>
      <c r="AU13" s="79">
        <v>797</v>
      </c>
      <c r="AV13" s="25">
        <f t="shared" si="4"/>
        <v>69687</v>
      </c>
      <c r="AW13" s="25">
        <f t="shared" si="5"/>
        <v>215736</v>
      </c>
      <c r="AX13" s="25">
        <f t="shared" si="6"/>
        <v>14981</v>
      </c>
      <c r="AY13" s="25">
        <f t="shared" si="7"/>
        <v>114560</v>
      </c>
      <c r="AZ13" s="25">
        <f t="shared" si="8"/>
        <v>213078</v>
      </c>
      <c r="BA13" s="25">
        <f t="shared" si="9"/>
        <v>2285213</v>
      </c>
      <c r="BB13" s="25">
        <f t="shared" si="10"/>
        <v>106982</v>
      </c>
      <c r="BC13" s="26">
        <f t="shared" si="11"/>
        <v>1257961</v>
      </c>
      <c r="BD13" s="25">
        <f t="shared" si="12"/>
        <v>401097</v>
      </c>
      <c r="BE13" s="25">
        <f t="shared" si="13"/>
        <v>207763</v>
      </c>
      <c r="BF13" s="25">
        <f t="shared" si="14"/>
        <v>7973</v>
      </c>
      <c r="BG13" s="25">
        <f t="shared" si="15"/>
        <v>7315</v>
      </c>
      <c r="BH13" s="25">
        <f t="shared" si="16"/>
        <v>55137</v>
      </c>
      <c r="BI13" s="25">
        <f t="shared" si="17"/>
        <v>7235</v>
      </c>
      <c r="BJ13" s="25">
        <f t="shared" si="18"/>
        <v>53906</v>
      </c>
      <c r="BK13" s="25">
        <f t="shared" si="19"/>
        <v>2400</v>
      </c>
      <c r="BL13" s="25">
        <f t="shared" si="20"/>
        <v>2633</v>
      </c>
      <c r="BM13" s="25">
        <f t="shared" si="21"/>
        <v>8926</v>
      </c>
      <c r="BN13" s="25">
        <f t="shared" si="22"/>
        <v>28811</v>
      </c>
      <c r="BO13" s="25">
        <f t="shared" si="23"/>
        <v>18998</v>
      </c>
    </row>
    <row r="14" spans="1:67" s="2" customFormat="1">
      <c r="A14" s="63" t="s">
        <v>275</v>
      </c>
      <c r="B14" s="64">
        <v>17615786</v>
      </c>
      <c r="C14" s="64">
        <v>245943</v>
      </c>
      <c r="D14" s="64">
        <v>2138372</v>
      </c>
      <c r="E14" s="64">
        <v>105754</v>
      </c>
      <c r="F14" s="64">
        <v>1166504</v>
      </c>
      <c r="G14" s="66">
        <f t="shared" si="0"/>
        <v>3656573</v>
      </c>
      <c r="H14" s="66">
        <f t="shared" si="1"/>
        <v>13959213</v>
      </c>
      <c r="I14" s="82">
        <f t="shared" si="2"/>
        <v>349080</v>
      </c>
      <c r="J14" s="50">
        <f t="shared" si="3"/>
        <v>3307493</v>
      </c>
      <c r="K14" s="45">
        <v>6440</v>
      </c>
      <c r="L14" s="45">
        <v>45108</v>
      </c>
      <c r="M14" s="45">
        <v>1865</v>
      </c>
      <c r="N14" s="45">
        <v>5958</v>
      </c>
      <c r="O14" s="45">
        <v>6513</v>
      </c>
      <c r="P14" s="45">
        <v>172124</v>
      </c>
      <c r="Q14" s="45">
        <v>8173</v>
      </c>
      <c r="R14" s="45">
        <v>366</v>
      </c>
      <c r="S14" s="45">
        <v>1011</v>
      </c>
      <c r="T14" s="45">
        <v>3275</v>
      </c>
      <c r="U14" s="45">
        <v>588</v>
      </c>
      <c r="V14" s="45">
        <v>474</v>
      </c>
      <c r="W14" s="45">
        <v>15504</v>
      </c>
      <c r="X14" s="45">
        <v>283</v>
      </c>
      <c r="Y14" s="9">
        <v>217</v>
      </c>
      <c r="Z14" s="9">
        <v>689</v>
      </c>
      <c r="AA14" s="45">
        <v>787</v>
      </c>
      <c r="AB14" s="45">
        <v>126</v>
      </c>
      <c r="AC14" s="45">
        <v>36902</v>
      </c>
      <c r="AD14" s="45">
        <v>22397</v>
      </c>
      <c r="AE14" s="45">
        <v>162</v>
      </c>
      <c r="AF14" s="45">
        <v>124</v>
      </c>
      <c r="AG14" s="45">
        <v>310</v>
      </c>
      <c r="AH14" s="45">
        <v>32</v>
      </c>
      <c r="AI14" s="45">
        <v>189</v>
      </c>
      <c r="AJ14" s="45">
        <v>334</v>
      </c>
      <c r="AK14" s="45">
        <v>2100</v>
      </c>
      <c r="AL14" s="45">
        <v>871</v>
      </c>
      <c r="AM14" s="45">
        <v>412</v>
      </c>
      <c r="AN14" s="45">
        <v>2192</v>
      </c>
      <c r="AO14" s="45">
        <v>106</v>
      </c>
      <c r="AP14" s="45">
        <v>1441</v>
      </c>
      <c r="AQ14" s="45">
        <v>2340</v>
      </c>
      <c r="AR14" s="45">
        <v>7551</v>
      </c>
      <c r="AS14" s="45">
        <v>939</v>
      </c>
      <c r="AT14" s="45">
        <v>502</v>
      </c>
      <c r="AU14" s="79">
        <v>675</v>
      </c>
      <c r="AV14" s="25">
        <f t="shared" si="4"/>
        <v>59371</v>
      </c>
      <c r="AW14" s="25">
        <f t="shared" si="5"/>
        <v>178637</v>
      </c>
      <c r="AX14" s="25">
        <f t="shared" si="6"/>
        <v>12825</v>
      </c>
      <c r="AY14" s="25">
        <f t="shared" si="7"/>
        <v>98247</v>
      </c>
      <c r="AZ14" s="25">
        <f t="shared" si="8"/>
        <v>186572</v>
      </c>
      <c r="BA14" s="25">
        <f t="shared" si="9"/>
        <v>1959735</v>
      </c>
      <c r="BB14" s="25">
        <f t="shared" si="10"/>
        <v>92929</v>
      </c>
      <c r="BC14" s="26">
        <f t="shared" si="11"/>
        <v>1068257</v>
      </c>
      <c r="BD14" s="25">
        <f t="shared" si="12"/>
        <v>336268</v>
      </c>
      <c r="BE14" s="25">
        <f t="shared" si="13"/>
        <v>172124</v>
      </c>
      <c r="BF14" s="25">
        <f t="shared" si="14"/>
        <v>6513</v>
      </c>
      <c r="BG14" s="25">
        <f t="shared" si="15"/>
        <v>5958</v>
      </c>
      <c r="BH14" s="25">
        <f t="shared" si="16"/>
        <v>46973</v>
      </c>
      <c r="BI14" s="25">
        <f t="shared" si="17"/>
        <v>6440</v>
      </c>
      <c r="BJ14" s="25">
        <f t="shared" si="18"/>
        <v>45237</v>
      </c>
      <c r="BK14" s="25">
        <f t="shared" si="19"/>
        <v>2340</v>
      </c>
      <c r="BL14" s="25">
        <f t="shared" si="20"/>
        <v>2100</v>
      </c>
      <c r="BM14" s="25">
        <f t="shared" si="21"/>
        <v>7551</v>
      </c>
      <c r="BN14" s="25">
        <f t="shared" si="22"/>
        <v>24589</v>
      </c>
      <c r="BO14" s="25">
        <f t="shared" si="23"/>
        <v>16443</v>
      </c>
    </row>
    <row r="15" spans="1:67" s="2" customFormat="1">
      <c r="A15" s="63" t="s">
        <v>276</v>
      </c>
      <c r="B15" s="64">
        <v>13872573</v>
      </c>
      <c r="C15" s="64">
        <v>192571</v>
      </c>
      <c r="D15" s="64">
        <v>1620528</v>
      </c>
      <c r="E15" s="64">
        <v>80790</v>
      </c>
      <c r="F15" s="64">
        <v>906582</v>
      </c>
      <c r="G15" s="66">
        <f t="shared" si="0"/>
        <v>2800471</v>
      </c>
      <c r="H15" s="66">
        <f t="shared" si="1"/>
        <v>11072102</v>
      </c>
      <c r="I15" s="82">
        <f t="shared" si="2"/>
        <v>259039</v>
      </c>
      <c r="J15" s="50">
        <f t="shared" si="3"/>
        <v>2541432</v>
      </c>
      <c r="K15" s="45">
        <v>5300</v>
      </c>
      <c r="L15" s="45">
        <v>34145</v>
      </c>
      <c r="M15" s="45">
        <v>1458</v>
      </c>
      <c r="N15" s="45">
        <v>4620</v>
      </c>
      <c r="O15" s="45">
        <v>4916</v>
      </c>
      <c r="P15" s="45">
        <v>123965</v>
      </c>
      <c r="Q15" s="45">
        <v>6321</v>
      </c>
      <c r="R15" s="45">
        <v>324</v>
      </c>
      <c r="S15" s="45">
        <v>845</v>
      </c>
      <c r="T15" s="45">
        <v>2448</v>
      </c>
      <c r="U15" s="45">
        <v>447</v>
      </c>
      <c r="V15" s="45">
        <v>412</v>
      </c>
      <c r="W15" s="45">
        <v>11371</v>
      </c>
      <c r="X15" s="45">
        <v>239</v>
      </c>
      <c r="Y15" s="9">
        <v>174</v>
      </c>
      <c r="Z15" s="9">
        <v>506</v>
      </c>
      <c r="AA15" s="45">
        <v>636</v>
      </c>
      <c r="AB15" s="45">
        <v>140</v>
      </c>
      <c r="AC15" s="45">
        <v>27824</v>
      </c>
      <c r="AD15" s="45">
        <v>16430</v>
      </c>
      <c r="AE15" s="45">
        <v>150</v>
      </c>
      <c r="AF15" s="45">
        <v>116</v>
      </c>
      <c r="AG15" s="45">
        <v>251</v>
      </c>
      <c r="AH15" s="45">
        <v>22</v>
      </c>
      <c r="AI15" s="45">
        <v>120</v>
      </c>
      <c r="AJ15" s="45">
        <v>269</v>
      </c>
      <c r="AK15" s="45">
        <v>1633</v>
      </c>
      <c r="AL15" s="45">
        <v>793</v>
      </c>
      <c r="AM15" s="45">
        <v>352</v>
      </c>
      <c r="AN15" s="45">
        <v>1913</v>
      </c>
      <c r="AO15" s="45">
        <v>84</v>
      </c>
      <c r="AP15" s="45">
        <v>1192</v>
      </c>
      <c r="AQ15" s="45">
        <v>1940</v>
      </c>
      <c r="AR15" s="45">
        <v>5971</v>
      </c>
      <c r="AS15" s="45">
        <v>807</v>
      </c>
      <c r="AT15" s="45">
        <v>396</v>
      </c>
      <c r="AU15" s="79">
        <v>509</v>
      </c>
      <c r="AV15" s="25">
        <f t="shared" si="4"/>
        <v>45523</v>
      </c>
      <c r="AW15" s="25">
        <f t="shared" si="5"/>
        <v>128881</v>
      </c>
      <c r="AX15" s="25">
        <f t="shared" si="6"/>
        <v>9938</v>
      </c>
      <c r="AY15" s="25">
        <f t="shared" si="7"/>
        <v>74697</v>
      </c>
      <c r="AZ15" s="25">
        <f t="shared" si="8"/>
        <v>147048</v>
      </c>
      <c r="BA15" s="25">
        <f t="shared" si="9"/>
        <v>1491647</v>
      </c>
      <c r="BB15" s="25">
        <f t="shared" si="10"/>
        <v>70852</v>
      </c>
      <c r="BC15" s="26">
        <f t="shared" si="11"/>
        <v>831885</v>
      </c>
      <c r="BD15" s="25">
        <f t="shared" si="12"/>
        <v>248764</v>
      </c>
      <c r="BE15" s="25">
        <f t="shared" si="13"/>
        <v>123965</v>
      </c>
      <c r="BF15" s="25">
        <f t="shared" si="14"/>
        <v>4916</v>
      </c>
      <c r="BG15" s="25">
        <f t="shared" si="15"/>
        <v>4620</v>
      </c>
      <c r="BH15" s="25">
        <f t="shared" si="16"/>
        <v>35603</v>
      </c>
      <c r="BI15" s="25">
        <f t="shared" si="17"/>
        <v>5300</v>
      </c>
      <c r="BJ15" s="25">
        <f t="shared" si="18"/>
        <v>34295</v>
      </c>
      <c r="BK15" s="25">
        <f t="shared" si="19"/>
        <v>1940</v>
      </c>
      <c r="BL15" s="25">
        <f t="shared" si="20"/>
        <v>1633</v>
      </c>
      <c r="BM15" s="25">
        <f t="shared" si="21"/>
        <v>5971</v>
      </c>
      <c r="BN15" s="25">
        <f t="shared" si="22"/>
        <v>18343</v>
      </c>
      <c r="BO15" s="25">
        <f t="shared" si="23"/>
        <v>12178</v>
      </c>
    </row>
    <row r="16" spans="1:67" s="2" customFormat="1">
      <c r="A16" s="63" t="s">
        <v>277</v>
      </c>
      <c r="B16" s="64">
        <v>11350513</v>
      </c>
      <c r="C16" s="64">
        <v>156945</v>
      </c>
      <c r="D16" s="64">
        <v>1282041</v>
      </c>
      <c r="E16" s="64">
        <v>66658</v>
      </c>
      <c r="F16" s="64">
        <v>722052</v>
      </c>
      <c r="G16" s="66">
        <f t="shared" si="0"/>
        <v>2227696</v>
      </c>
      <c r="H16" s="66">
        <f t="shared" si="1"/>
        <v>9122817</v>
      </c>
      <c r="I16" s="82">
        <f t="shared" si="2"/>
        <v>211448</v>
      </c>
      <c r="J16" s="50">
        <f t="shared" si="3"/>
        <v>2016248</v>
      </c>
      <c r="K16" s="45">
        <v>4626</v>
      </c>
      <c r="L16" s="45">
        <v>28110</v>
      </c>
      <c r="M16" s="45">
        <v>1275</v>
      </c>
      <c r="N16" s="45">
        <v>4249</v>
      </c>
      <c r="O16" s="45">
        <v>4505</v>
      </c>
      <c r="P16" s="45">
        <v>96801</v>
      </c>
      <c r="Q16" s="45">
        <v>5387</v>
      </c>
      <c r="R16" s="45">
        <v>264</v>
      </c>
      <c r="S16" s="45">
        <v>856</v>
      </c>
      <c r="T16" s="45">
        <v>2182</v>
      </c>
      <c r="U16" s="45">
        <v>386</v>
      </c>
      <c r="V16" s="45">
        <v>362</v>
      </c>
      <c r="W16" s="45">
        <v>9804</v>
      </c>
      <c r="X16" s="45">
        <v>203</v>
      </c>
      <c r="Y16" s="9">
        <v>160</v>
      </c>
      <c r="Z16" s="9">
        <v>406</v>
      </c>
      <c r="AA16" s="45">
        <v>563</v>
      </c>
      <c r="AB16" s="45">
        <v>104</v>
      </c>
      <c r="AC16" s="45">
        <v>23869</v>
      </c>
      <c r="AD16" s="45">
        <v>13335</v>
      </c>
      <c r="AE16" s="45">
        <v>146</v>
      </c>
      <c r="AF16" s="45">
        <v>114</v>
      </c>
      <c r="AG16" s="45">
        <v>234</v>
      </c>
      <c r="AH16" s="45">
        <v>33</v>
      </c>
      <c r="AI16" s="45">
        <v>151</v>
      </c>
      <c r="AJ16" s="45">
        <v>208</v>
      </c>
      <c r="AK16" s="45">
        <v>1412</v>
      </c>
      <c r="AL16" s="45">
        <v>690</v>
      </c>
      <c r="AM16" s="45">
        <v>295</v>
      </c>
      <c r="AN16" s="45">
        <v>1578</v>
      </c>
      <c r="AO16" s="45">
        <v>91</v>
      </c>
      <c r="AP16" s="45">
        <v>1000</v>
      </c>
      <c r="AQ16" s="45">
        <v>1754</v>
      </c>
      <c r="AR16" s="45">
        <v>4818</v>
      </c>
      <c r="AS16" s="45">
        <v>656</v>
      </c>
      <c r="AT16" s="45">
        <v>335</v>
      </c>
      <c r="AU16" s="79">
        <v>486</v>
      </c>
      <c r="AV16" s="25">
        <f t="shared" si="4"/>
        <v>38260</v>
      </c>
      <c r="AW16" s="25">
        <f t="shared" si="5"/>
        <v>101306</v>
      </c>
      <c r="AX16" s="25">
        <f t="shared" si="6"/>
        <v>8689</v>
      </c>
      <c r="AY16" s="25">
        <f t="shared" si="7"/>
        <v>63193</v>
      </c>
      <c r="AZ16" s="25">
        <f t="shared" si="8"/>
        <v>118685</v>
      </c>
      <c r="BA16" s="25">
        <f t="shared" si="9"/>
        <v>1180735</v>
      </c>
      <c r="BB16" s="25">
        <f t="shared" si="10"/>
        <v>57969</v>
      </c>
      <c r="BC16" s="26">
        <f t="shared" si="11"/>
        <v>658859</v>
      </c>
      <c r="BD16" s="25">
        <f t="shared" si="12"/>
        <v>202325</v>
      </c>
      <c r="BE16" s="25">
        <f t="shared" si="13"/>
        <v>96801</v>
      </c>
      <c r="BF16" s="25">
        <f t="shared" si="14"/>
        <v>4505</v>
      </c>
      <c r="BG16" s="25">
        <f t="shared" si="15"/>
        <v>4249</v>
      </c>
      <c r="BH16" s="25">
        <f t="shared" si="16"/>
        <v>29385</v>
      </c>
      <c r="BI16" s="25">
        <f t="shared" si="17"/>
        <v>4626</v>
      </c>
      <c r="BJ16" s="25">
        <f t="shared" si="18"/>
        <v>29402</v>
      </c>
      <c r="BK16" s="25">
        <f t="shared" si="19"/>
        <v>1754</v>
      </c>
      <c r="BL16" s="25">
        <f t="shared" si="20"/>
        <v>1412</v>
      </c>
      <c r="BM16" s="25">
        <f t="shared" si="21"/>
        <v>4818</v>
      </c>
      <c r="BN16" s="25">
        <f t="shared" si="22"/>
        <v>14913</v>
      </c>
      <c r="BO16" s="25">
        <f t="shared" si="23"/>
        <v>10460</v>
      </c>
    </row>
    <row r="17" spans="1:67" s="2" customFormat="1">
      <c r="A17" s="63" t="s">
        <v>278</v>
      </c>
      <c r="B17" s="64">
        <v>10531756</v>
      </c>
      <c r="C17" s="64">
        <v>146658</v>
      </c>
      <c r="D17" s="64">
        <v>1133907</v>
      </c>
      <c r="E17" s="64">
        <v>62038</v>
      </c>
      <c r="F17" s="64">
        <v>661590</v>
      </c>
      <c r="G17" s="66">
        <f t="shared" si="0"/>
        <v>2004193</v>
      </c>
      <c r="H17" s="66">
        <f t="shared" si="1"/>
        <v>8527563</v>
      </c>
      <c r="I17" s="82">
        <f t="shared" si="2"/>
        <v>197813</v>
      </c>
      <c r="J17" s="50">
        <f t="shared" si="3"/>
        <v>1806380</v>
      </c>
      <c r="K17" s="45">
        <v>4459</v>
      </c>
      <c r="L17" s="45">
        <v>27180</v>
      </c>
      <c r="M17" s="45">
        <v>1184</v>
      </c>
      <c r="N17" s="45">
        <v>4281</v>
      </c>
      <c r="O17" s="45">
        <v>4291</v>
      </c>
      <c r="P17" s="45">
        <v>88639</v>
      </c>
      <c r="Q17" s="45">
        <v>5262</v>
      </c>
      <c r="R17" s="45">
        <v>259</v>
      </c>
      <c r="S17" s="45">
        <v>916</v>
      </c>
      <c r="T17" s="45">
        <v>2187</v>
      </c>
      <c r="U17" s="45">
        <v>385</v>
      </c>
      <c r="V17" s="45">
        <v>398</v>
      </c>
      <c r="W17" s="45">
        <v>9290</v>
      </c>
      <c r="X17" s="45">
        <v>207</v>
      </c>
      <c r="Y17" s="9">
        <v>159</v>
      </c>
      <c r="Z17" s="9">
        <v>383</v>
      </c>
      <c r="AA17" s="45">
        <v>543</v>
      </c>
      <c r="AB17" s="45">
        <v>115</v>
      </c>
      <c r="AC17" s="45">
        <v>22256</v>
      </c>
      <c r="AD17" s="45">
        <v>12403</v>
      </c>
      <c r="AE17" s="45">
        <v>144</v>
      </c>
      <c r="AF17" s="45">
        <v>107</v>
      </c>
      <c r="AG17" s="45">
        <v>237</v>
      </c>
      <c r="AH17" s="45">
        <v>21</v>
      </c>
      <c r="AI17" s="45">
        <v>173</v>
      </c>
      <c r="AJ17" s="45">
        <v>211</v>
      </c>
      <c r="AK17" s="45">
        <v>1294</v>
      </c>
      <c r="AL17" s="45">
        <v>716</v>
      </c>
      <c r="AM17" s="45">
        <v>300</v>
      </c>
      <c r="AN17" s="45">
        <v>1315</v>
      </c>
      <c r="AO17" s="45">
        <v>78</v>
      </c>
      <c r="AP17" s="45">
        <v>1018</v>
      </c>
      <c r="AQ17" s="45">
        <v>1545</v>
      </c>
      <c r="AR17" s="45">
        <v>4369</v>
      </c>
      <c r="AS17" s="45">
        <v>733</v>
      </c>
      <c r="AT17" s="45">
        <v>333</v>
      </c>
      <c r="AU17" s="79">
        <v>422</v>
      </c>
      <c r="AV17" s="25">
        <f t="shared" si="4"/>
        <v>37104</v>
      </c>
      <c r="AW17" s="25">
        <f t="shared" si="5"/>
        <v>92930</v>
      </c>
      <c r="AX17" s="25">
        <f t="shared" si="6"/>
        <v>8624</v>
      </c>
      <c r="AY17" s="25">
        <f t="shared" si="7"/>
        <v>59155</v>
      </c>
      <c r="AZ17" s="25">
        <f t="shared" si="8"/>
        <v>109554</v>
      </c>
      <c r="BA17" s="25">
        <f t="shared" si="9"/>
        <v>1040977</v>
      </c>
      <c r="BB17" s="25">
        <f t="shared" si="10"/>
        <v>53414</v>
      </c>
      <c r="BC17" s="26">
        <f t="shared" si="11"/>
        <v>602435</v>
      </c>
      <c r="BD17" s="25">
        <f t="shared" si="12"/>
        <v>188645</v>
      </c>
      <c r="BE17" s="25">
        <f t="shared" si="13"/>
        <v>88639</v>
      </c>
      <c r="BF17" s="25">
        <f t="shared" si="14"/>
        <v>4291</v>
      </c>
      <c r="BG17" s="25">
        <f t="shared" si="15"/>
        <v>4281</v>
      </c>
      <c r="BH17" s="25">
        <f t="shared" si="16"/>
        <v>28364</v>
      </c>
      <c r="BI17" s="25">
        <f t="shared" si="17"/>
        <v>4459</v>
      </c>
      <c r="BJ17" s="25">
        <f t="shared" si="18"/>
        <v>27662</v>
      </c>
      <c r="BK17" s="25">
        <f t="shared" si="19"/>
        <v>1545</v>
      </c>
      <c r="BL17" s="25">
        <f t="shared" si="20"/>
        <v>1294</v>
      </c>
      <c r="BM17" s="25">
        <f t="shared" si="21"/>
        <v>4369</v>
      </c>
      <c r="BN17" s="25">
        <f t="shared" si="22"/>
        <v>13718</v>
      </c>
      <c r="BO17" s="25">
        <f t="shared" si="23"/>
        <v>10023</v>
      </c>
    </row>
    <row r="18" spans="1:67" s="2" customFormat="1">
      <c r="A18" s="63" t="s">
        <v>279</v>
      </c>
      <c r="B18" s="64">
        <v>10616167</v>
      </c>
      <c r="C18" s="64">
        <v>152874</v>
      </c>
      <c r="D18" s="64">
        <v>1099319</v>
      </c>
      <c r="E18" s="64">
        <v>59490</v>
      </c>
      <c r="F18" s="64">
        <v>627831</v>
      </c>
      <c r="G18" s="66">
        <f t="shared" si="0"/>
        <v>1939514</v>
      </c>
      <c r="H18" s="66">
        <f t="shared" si="1"/>
        <v>8676653</v>
      </c>
      <c r="I18" s="82">
        <f t="shared" si="2"/>
        <v>200182</v>
      </c>
      <c r="J18" s="50">
        <f t="shared" si="3"/>
        <v>1739332</v>
      </c>
      <c r="K18" s="45">
        <v>4611</v>
      </c>
      <c r="L18" s="45">
        <v>28536</v>
      </c>
      <c r="M18" s="45">
        <v>1251</v>
      </c>
      <c r="N18" s="45">
        <v>4695</v>
      </c>
      <c r="O18" s="45">
        <v>4595</v>
      </c>
      <c r="P18" s="45">
        <v>88730</v>
      </c>
      <c r="Q18" s="45">
        <v>4920</v>
      </c>
      <c r="R18" s="45">
        <v>249</v>
      </c>
      <c r="S18" s="45">
        <v>1106</v>
      </c>
      <c r="T18" s="45">
        <v>1964</v>
      </c>
      <c r="U18" s="45">
        <v>423</v>
      </c>
      <c r="V18" s="45">
        <v>353</v>
      </c>
      <c r="W18" s="45">
        <v>9764</v>
      </c>
      <c r="X18" s="45">
        <v>183</v>
      </c>
      <c r="Y18" s="9">
        <v>141</v>
      </c>
      <c r="Z18" s="9">
        <v>401</v>
      </c>
      <c r="AA18" s="45">
        <v>591</v>
      </c>
      <c r="AB18" s="45">
        <v>108</v>
      </c>
      <c r="AC18" s="45">
        <v>21597</v>
      </c>
      <c r="AD18" s="45">
        <v>13015</v>
      </c>
      <c r="AE18" s="45">
        <v>125</v>
      </c>
      <c r="AF18" s="45">
        <v>106</v>
      </c>
      <c r="AG18" s="45">
        <v>210</v>
      </c>
      <c r="AH18" s="45">
        <v>37</v>
      </c>
      <c r="AI18" s="45">
        <v>229</v>
      </c>
      <c r="AJ18" s="45">
        <v>201</v>
      </c>
      <c r="AK18" s="45">
        <v>1391</v>
      </c>
      <c r="AL18" s="45">
        <v>633</v>
      </c>
      <c r="AM18" s="45">
        <v>358</v>
      </c>
      <c r="AN18" s="45">
        <v>1217</v>
      </c>
      <c r="AO18" s="45">
        <v>76</v>
      </c>
      <c r="AP18" s="45">
        <v>984</v>
      </c>
      <c r="AQ18" s="45">
        <v>1504</v>
      </c>
      <c r="AR18" s="45">
        <v>4290</v>
      </c>
      <c r="AS18" s="45">
        <v>748</v>
      </c>
      <c r="AT18" s="45">
        <v>378</v>
      </c>
      <c r="AU18" s="79">
        <v>462</v>
      </c>
      <c r="AV18" s="25">
        <f t="shared" si="4"/>
        <v>39093</v>
      </c>
      <c r="AW18" s="25">
        <f t="shared" si="5"/>
        <v>93325</v>
      </c>
      <c r="AX18" s="25">
        <f t="shared" si="6"/>
        <v>8239</v>
      </c>
      <c r="AY18" s="25">
        <f t="shared" si="7"/>
        <v>59525</v>
      </c>
      <c r="AZ18" s="25">
        <f t="shared" si="8"/>
        <v>113781</v>
      </c>
      <c r="BA18" s="25">
        <f t="shared" si="9"/>
        <v>1005994</v>
      </c>
      <c r="BB18" s="25">
        <f t="shared" si="10"/>
        <v>51251</v>
      </c>
      <c r="BC18" s="26">
        <f t="shared" si="11"/>
        <v>568306</v>
      </c>
      <c r="BD18" s="25">
        <f t="shared" si="12"/>
        <v>190989</v>
      </c>
      <c r="BE18" s="25">
        <f t="shared" si="13"/>
        <v>88730</v>
      </c>
      <c r="BF18" s="25">
        <f t="shared" si="14"/>
        <v>4595</v>
      </c>
      <c r="BG18" s="25">
        <f t="shared" si="15"/>
        <v>4695</v>
      </c>
      <c r="BH18" s="25">
        <f t="shared" si="16"/>
        <v>29787</v>
      </c>
      <c r="BI18" s="25">
        <f t="shared" si="17"/>
        <v>4611</v>
      </c>
      <c r="BJ18" s="25">
        <f t="shared" si="18"/>
        <v>26642</v>
      </c>
      <c r="BK18" s="25">
        <f t="shared" si="19"/>
        <v>1504</v>
      </c>
      <c r="BL18" s="25">
        <f t="shared" si="20"/>
        <v>1391</v>
      </c>
      <c r="BM18" s="25">
        <f t="shared" si="21"/>
        <v>4290</v>
      </c>
      <c r="BN18" s="25">
        <f t="shared" si="22"/>
        <v>14232</v>
      </c>
      <c r="BO18" s="25">
        <f t="shared" si="23"/>
        <v>10512</v>
      </c>
    </row>
    <row r="19" spans="1:67" s="2" customFormat="1">
      <c r="A19" s="63" t="s">
        <v>280</v>
      </c>
      <c r="B19" s="64">
        <v>10111735</v>
      </c>
      <c r="C19" s="64">
        <v>160163</v>
      </c>
      <c r="D19" s="64">
        <v>1055174</v>
      </c>
      <c r="E19" s="64">
        <v>55478</v>
      </c>
      <c r="F19" s="64">
        <v>571269</v>
      </c>
      <c r="G19" s="66">
        <f t="shared" si="0"/>
        <v>1842084</v>
      </c>
      <c r="H19" s="66">
        <f t="shared" si="1"/>
        <v>8269651</v>
      </c>
      <c r="I19" s="82">
        <f t="shared" si="2"/>
        <v>198765</v>
      </c>
      <c r="J19" s="50">
        <f t="shared" si="3"/>
        <v>1643319</v>
      </c>
      <c r="K19" s="45">
        <v>4426</v>
      </c>
      <c r="L19" s="45">
        <v>30369</v>
      </c>
      <c r="M19" s="45">
        <v>1120</v>
      </c>
      <c r="N19" s="45">
        <v>5343</v>
      </c>
      <c r="O19" s="45">
        <v>4088</v>
      </c>
      <c r="P19" s="45">
        <v>91536</v>
      </c>
      <c r="Q19" s="45">
        <v>4302</v>
      </c>
      <c r="R19" s="45">
        <v>212</v>
      </c>
      <c r="S19" s="45">
        <v>1172</v>
      </c>
      <c r="T19" s="45">
        <v>1846</v>
      </c>
      <c r="U19" s="45">
        <v>394</v>
      </c>
      <c r="V19" s="45">
        <v>348</v>
      </c>
      <c r="W19" s="45">
        <v>9418</v>
      </c>
      <c r="X19" s="45">
        <v>159</v>
      </c>
      <c r="Y19" s="9">
        <v>120</v>
      </c>
      <c r="Z19" s="9">
        <v>413</v>
      </c>
      <c r="AA19" s="45">
        <v>547</v>
      </c>
      <c r="AB19" s="45">
        <v>99</v>
      </c>
      <c r="AC19" s="45">
        <v>18026</v>
      </c>
      <c r="AD19" s="45">
        <v>13357</v>
      </c>
      <c r="AE19" s="45">
        <v>105</v>
      </c>
      <c r="AF19" s="45">
        <v>126</v>
      </c>
      <c r="AG19" s="45">
        <v>211</v>
      </c>
      <c r="AH19" s="45">
        <v>14</v>
      </c>
      <c r="AI19" s="45">
        <v>284</v>
      </c>
      <c r="AJ19" s="45">
        <v>239</v>
      </c>
      <c r="AK19" s="45">
        <v>1145</v>
      </c>
      <c r="AL19" s="45">
        <v>477</v>
      </c>
      <c r="AM19" s="45">
        <v>297</v>
      </c>
      <c r="AN19" s="45">
        <v>973</v>
      </c>
      <c r="AO19" s="45">
        <v>59</v>
      </c>
      <c r="AP19" s="45">
        <v>918</v>
      </c>
      <c r="AQ19" s="45">
        <v>1375</v>
      </c>
      <c r="AR19" s="45">
        <v>3685</v>
      </c>
      <c r="AS19" s="45">
        <v>684</v>
      </c>
      <c r="AT19" s="45">
        <v>438</v>
      </c>
      <c r="AU19" s="79">
        <v>440</v>
      </c>
      <c r="AV19" s="25">
        <f t="shared" si="4"/>
        <v>41258</v>
      </c>
      <c r="AW19" s="25">
        <f t="shared" si="5"/>
        <v>95624</v>
      </c>
      <c r="AX19" s="25">
        <f t="shared" si="6"/>
        <v>7532</v>
      </c>
      <c r="AY19" s="25">
        <f t="shared" si="7"/>
        <v>54351</v>
      </c>
      <c r="AZ19" s="25">
        <f t="shared" si="8"/>
        <v>118905</v>
      </c>
      <c r="BA19" s="25">
        <f t="shared" si="9"/>
        <v>959550</v>
      </c>
      <c r="BB19" s="25">
        <f t="shared" si="10"/>
        <v>47946</v>
      </c>
      <c r="BC19" s="26">
        <f t="shared" si="11"/>
        <v>516918</v>
      </c>
      <c r="BD19" s="25">
        <f t="shared" si="12"/>
        <v>189952</v>
      </c>
      <c r="BE19" s="25">
        <f t="shared" si="13"/>
        <v>91536</v>
      </c>
      <c r="BF19" s="25">
        <f t="shared" si="14"/>
        <v>4088</v>
      </c>
      <c r="BG19" s="25">
        <f t="shared" si="15"/>
        <v>5343</v>
      </c>
      <c r="BH19" s="25">
        <f t="shared" si="16"/>
        <v>31489</v>
      </c>
      <c r="BI19" s="25">
        <f t="shared" si="17"/>
        <v>4426</v>
      </c>
      <c r="BJ19" s="25">
        <f t="shared" si="18"/>
        <v>22433</v>
      </c>
      <c r="BK19" s="25">
        <f t="shared" si="19"/>
        <v>1375</v>
      </c>
      <c r="BL19" s="25">
        <f t="shared" si="20"/>
        <v>1145</v>
      </c>
      <c r="BM19" s="25">
        <f t="shared" si="21"/>
        <v>3685</v>
      </c>
      <c r="BN19" s="25">
        <f t="shared" si="22"/>
        <v>14330</v>
      </c>
      <c r="BO19" s="25">
        <f t="shared" si="23"/>
        <v>10102</v>
      </c>
    </row>
    <row r="20" spans="1:67" s="2" customFormat="1">
      <c r="A20" s="63" t="s">
        <v>281</v>
      </c>
      <c r="B20" s="64">
        <v>7994823</v>
      </c>
      <c r="C20" s="64">
        <v>129881</v>
      </c>
      <c r="D20" s="64">
        <v>802047</v>
      </c>
      <c r="E20" s="64">
        <v>42129</v>
      </c>
      <c r="F20" s="64">
        <v>426970</v>
      </c>
      <c r="G20" s="66">
        <f t="shared" si="0"/>
        <v>1401027</v>
      </c>
      <c r="H20" s="66">
        <f t="shared" si="1"/>
        <v>6593796</v>
      </c>
      <c r="I20" s="82">
        <f t="shared" si="2"/>
        <v>152044</v>
      </c>
      <c r="J20" s="50">
        <f t="shared" si="3"/>
        <v>1248983</v>
      </c>
      <c r="K20" s="45">
        <v>3488</v>
      </c>
      <c r="L20" s="45">
        <v>24464</v>
      </c>
      <c r="M20" s="45">
        <v>882</v>
      </c>
      <c r="N20" s="45">
        <v>4223</v>
      </c>
      <c r="O20" s="45">
        <v>2972</v>
      </c>
      <c r="P20" s="45">
        <v>71674</v>
      </c>
      <c r="Q20" s="45">
        <v>3087</v>
      </c>
      <c r="R20" s="45">
        <v>175</v>
      </c>
      <c r="S20" s="45">
        <v>1030</v>
      </c>
      <c r="T20" s="45">
        <v>1180</v>
      </c>
      <c r="U20" s="45">
        <v>337</v>
      </c>
      <c r="V20" s="45">
        <v>264</v>
      </c>
      <c r="W20" s="45">
        <v>7168</v>
      </c>
      <c r="X20" s="45">
        <v>120</v>
      </c>
      <c r="Y20" s="9">
        <v>78</v>
      </c>
      <c r="Z20" s="9">
        <v>275</v>
      </c>
      <c r="AA20" s="45">
        <v>413</v>
      </c>
      <c r="AB20" s="45">
        <v>62</v>
      </c>
      <c r="AC20" s="45">
        <v>12200</v>
      </c>
      <c r="AD20" s="45">
        <v>9905</v>
      </c>
      <c r="AE20" s="45">
        <v>57</v>
      </c>
      <c r="AF20" s="45">
        <v>90</v>
      </c>
      <c r="AG20" s="45">
        <v>160</v>
      </c>
      <c r="AH20" s="45">
        <v>11</v>
      </c>
      <c r="AI20" s="45">
        <v>193</v>
      </c>
      <c r="AJ20" s="45">
        <v>178</v>
      </c>
      <c r="AK20" s="45">
        <v>765</v>
      </c>
      <c r="AL20" s="45">
        <v>378</v>
      </c>
      <c r="AM20" s="45">
        <v>225</v>
      </c>
      <c r="AN20" s="45">
        <v>732</v>
      </c>
      <c r="AO20" s="45">
        <v>54</v>
      </c>
      <c r="AP20" s="45">
        <v>651</v>
      </c>
      <c r="AQ20" s="45">
        <v>952</v>
      </c>
      <c r="AR20" s="45">
        <v>2424</v>
      </c>
      <c r="AS20" s="45">
        <v>469</v>
      </c>
      <c r="AT20" s="45">
        <v>399</v>
      </c>
      <c r="AU20" s="79">
        <v>309</v>
      </c>
      <c r="AV20" s="25">
        <f t="shared" si="4"/>
        <v>33057</v>
      </c>
      <c r="AW20" s="25">
        <f t="shared" si="5"/>
        <v>74646</v>
      </c>
      <c r="AX20" s="25">
        <f t="shared" si="6"/>
        <v>5472</v>
      </c>
      <c r="AY20" s="25">
        <f t="shared" si="7"/>
        <v>38869</v>
      </c>
      <c r="AZ20" s="25">
        <f t="shared" si="8"/>
        <v>96824</v>
      </c>
      <c r="BA20" s="25">
        <f t="shared" si="9"/>
        <v>727401</v>
      </c>
      <c r="BB20" s="25">
        <f t="shared" si="10"/>
        <v>36657</v>
      </c>
      <c r="BC20" s="26">
        <f t="shared" si="11"/>
        <v>388101</v>
      </c>
      <c r="BD20" s="25">
        <f t="shared" si="12"/>
        <v>145462</v>
      </c>
      <c r="BE20" s="25">
        <f t="shared" si="13"/>
        <v>71674</v>
      </c>
      <c r="BF20" s="25">
        <f t="shared" si="14"/>
        <v>2972</v>
      </c>
      <c r="BG20" s="25">
        <f t="shared" si="15"/>
        <v>4223</v>
      </c>
      <c r="BH20" s="25">
        <f t="shared" si="16"/>
        <v>25346</v>
      </c>
      <c r="BI20" s="25">
        <f t="shared" si="17"/>
        <v>3488</v>
      </c>
      <c r="BJ20" s="25">
        <f t="shared" si="18"/>
        <v>15344</v>
      </c>
      <c r="BK20" s="25">
        <f t="shared" si="19"/>
        <v>952</v>
      </c>
      <c r="BL20" s="25">
        <f t="shared" si="20"/>
        <v>765</v>
      </c>
      <c r="BM20" s="25">
        <f t="shared" si="21"/>
        <v>2424</v>
      </c>
      <c r="BN20" s="25">
        <f t="shared" si="22"/>
        <v>10637</v>
      </c>
      <c r="BO20" s="25">
        <f t="shared" si="23"/>
        <v>7637</v>
      </c>
    </row>
    <row r="21" spans="1:67" s="2" customFormat="1">
      <c r="A21" s="63" t="s">
        <v>282</v>
      </c>
      <c r="B21" s="64">
        <v>6121369</v>
      </c>
      <c r="C21" s="64">
        <v>94769</v>
      </c>
      <c r="D21" s="64">
        <v>601809</v>
      </c>
      <c r="E21" s="64">
        <v>31723</v>
      </c>
      <c r="F21" s="64">
        <v>334014</v>
      </c>
      <c r="G21" s="66">
        <f t="shared" si="0"/>
        <v>1062315</v>
      </c>
      <c r="H21" s="66">
        <f t="shared" si="1"/>
        <v>5059054</v>
      </c>
      <c r="I21" s="82">
        <f t="shared" si="2"/>
        <v>111595</v>
      </c>
      <c r="J21" s="50">
        <f t="shared" si="3"/>
        <v>950720</v>
      </c>
      <c r="K21" s="45">
        <v>2337</v>
      </c>
      <c r="L21" s="45">
        <v>17985</v>
      </c>
      <c r="M21" s="45">
        <v>546</v>
      </c>
      <c r="N21" s="45">
        <v>2852</v>
      </c>
      <c r="O21" s="45">
        <v>1993</v>
      </c>
      <c r="P21" s="45">
        <v>52351</v>
      </c>
      <c r="Q21" s="45">
        <v>2193</v>
      </c>
      <c r="R21" s="45">
        <v>142</v>
      </c>
      <c r="S21" s="45">
        <v>763</v>
      </c>
      <c r="T21" s="45">
        <v>897</v>
      </c>
      <c r="U21" s="45">
        <v>227</v>
      </c>
      <c r="V21" s="45">
        <v>235</v>
      </c>
      <c r="W21" s="45">
        <v>5509</v>
      </c>
      <c r="X21" s="45">
        <v>84</v>
      </c>
      <c r="Y21" s="9">
        <v>55</v>
      </c>
      <c r="Z21" s="9">
        <v>229</v>
      </c>
      <c r="AA21" s="45">
        <v>359</v>
      </c>
      <c r="AB21" s="45">
        <v>54</v>
      </c>
      <c r="AC21" s="45">
        <v>8687</v>
      </c>
      <c r="AD21" s="45">
        <v>7693</v>
      </c>
      <c r="AE21" s="45">
        <v>62</v>
      </c>
      <c r="AF21" s="45">
        <v>72</v>
      </c>
      <c r="AG21" s="45">
        <v>156</v>
      </c>
      <c r="AH21" s="45">
        <v>7</v>
      </c>
      <c r="AI21" s="45">
        <v>119</v>
      </c>
      <c r="AJ21" s="45">
        <v>141</v>
      </c>
      <c r="AK21" s="45">
        <v>587</v>
      </c>
      <c r="AL21" s="45">
        <v>276</v>
      </c>
      <c r="AM21" s="45">
        <v>188</v>
      </c>
      <c r="AN21" s="45">
        <v>558</v>
      </c>
      <c r="AO21" s="45">
        <v>38</v>
      </c>
      <c r="AP21" s="45">
        <v>589</v>
      </c>
      <c r="AQ21" s="45">
        <v>676</v>
      </c>
      <c r="AR21" s="45">
        <v>1978</v>
      </c>
      <c r="AS21" s="45">
        <v>392</v>
      </c>
      <c r="AT21" s="45">
        <v>291</v>
      </c>
      <c r="AU21" s="79">
        <v>274</v>
      </c>
      <c r="AV21" s="25">
        <f t="shared" si="4"/>
        <v>23720</v>
      </c>
      <c r="AW21" s="25">
        <f t="shared" si="5"/>
        <v>54344</v>
      </c>
      <c r="AX21" s="25">
        <f t="shared" si="6"/>
        <v>3995</v>
      </c>
      <c r="AY21" s="25">
        <f t="shared" si="7"/>
        <v>29536</v>
      </c>
      <c r="AZ21" s="25">
        <f t="shared" si="8"/>
        <v>71049</v>
      </c>
      <c r="BA21" s="25">
        <f t="shared" si="9"/>
        <v>547465</v>
      </c>
      <c r="BB21" s="25">
        <f t="shared" si="10"/>
        <v>27728</v>
      </c>
      <c r="BC21" s="26">
        <f t="shared" si="11"/>
        <v>304478</v>
      </c>
      <c r="BD21" s="25">
        <f t="shared" si="12"/>
        <v>106399</v>
      </c>
      <c r="BE21" s="25">
        <f t="shared" si="13"/>
        <v>52351</v>
      </c>
      <c r="BF21" s="25">
        <f t="shared" si="14"/>
        <v>1993</v>
      </c>
      <c r="BG21" s="25">
        <f t="shared" si="15"/>
        <v>2852</v>
      </c>
      <c r="BH21" s="25">
        <f t="shared" si="16"/>
        <v>18531</v>
      </c>
      <c r="BI21" s="25">
        <f t="shared" si="17"/>
        <v>2337</v>
      </c>
      <c r="BJ21" s="25">
        <f t="shared" si="18"/>
        <v>10942</v>
      </c>
      <c r="BK21" s="25">
        <f t="shared" si="19"/>
        <v>676</v>
      </c>
      <c r="BL21" s="25">
        <f t="shared" si="20"/>
        <v>587</v>
      </c>
      <c r="BM21" s="25">
        <f t="shared" si="21"/>
        <v>1978</v>
      </c>
      <c r="BN21" s="25">
        <f t="shared" si="22"/>
        <v>8251</v>
      </c>
      <c r="BO21" s="25">
        <f t="shared" si="23"/>
        <v>5901</v>
      </c>
    </row>
    <row r="22" spans="1:67" s="2" customFormat="1">
      <c r="A22" s="63" t="s">
        <v>283</v>
      </c>
      <c r="B22" s="64">
        <v>3933739</v>
      </c>
      <c r="C22" s="64">
        <v>56244</v>
      </c>
      <c r="D22" s="64">
        <v>377415</v>
      </c>
      <c r="E22" s="64">
        <v>19500</v>
      </c>
      <c r="F22" s="64">
        <v>217718</v>
      </c>
      <c r="G22" s="66">
        <f t="shared" si="0"/>
        <v>670877</v>
      </c>
      <c r="H22" s="66">
        <f t="shared" si="1"/>
        <v>3262862</v>
      </c>
      <c r="I22" s="82">
        <f t="shared" si="2"/>
        <v>68358</v>
      </c>
      <c r="J22" s="50">
        <f t="shared" si="3"/>
        <v>602519</v>
      </c>
      <c r="K22" s="45">
        <v>1349</v>
      </c>
      <c r="L22" s="45">
        <v>10894</v>
      </c>
      <c r="M22" s="45">
        <v>360</v>
      </c>
      <c r="N22" s="45">
        <v>1561</v>
      </c>
      <c r="O22" s="45">
        <v>1239</v>
      </c>
      <c r="P22" s="45">
        <v>32471</v>
      </c>
      <c r="Q22" s="45">
        <v>1313</v>
      </c>
      <c r="R22" s="45">
        <v>89</v>
      </c>
      <c r="S22" s="45">
        <v>416</v>
      </c>
      <c r="T22" s="45">
        <v>495</v>
      </c>
      <c r="U22" s="45">
        <v>138</v>
      </c>
      <c r="V22" s="45">
        <v>137</v>
      </c>
      <c r="W22" s="45">
        <v>3218</v>
      </c>
      <c r="X22" s="45">
        <v>63</v>
      </c>
      <c r="Y22" s="9">
        <v>26</v>
      </c>
      <c r="Z22" s="9">
        <v>171</v>
      </c>
      <c r="AA22" s="45">
        <v>234</v>
      </c>
      <c r="AB22" s="45">
        <v>38</v>
      </c>
      <c r="AC22" s="45">
        <v>5362</v>
      </c>
      <c r="AD22" s="45">
        <v>4521</v>
      </c>
      <c r="AE22" s="45">
        <v>40</v>
      </c>
      <c r="AF22" s="45">
        <v>47</v>
      </c>
      <c r="AG22" s="45">
        <v>107</v>
      </c>
      <c r="AH22" s="45">
        <v>2</v>
      </c>
      <c r="AI22" s="45">
        <v>60</v>
      </c>
      <c r="AJ22" s="45">
        <v>94</v>
      </c>
      <c r="AK22" s="45">
        <v>362</v>
      </c>
      <c r="AL22" s="45">
        <v>195</v>
      </c>
      <c r="AM22" s="45">
        <v>123</v>
      </c>
      <c r="AN22" s="45">
        <v>349</v>
      </c>
      <c r="AO22" s="45">
        <v>31</v>
      </c>
      <c r="AP22" s="45">
        <v>434</v>
      </c>
      <c r="AQ22" s="45">
        <v>444</v>
      </c>
      <c r="AR22" s="45">
        <v>1355</v>
      </c>
      <c r="AS22" s="45">
        <v>249</v>
      </c>
      <c r="AT22" s="45">
        <v>178</v>
      </c>
      <c r="AU22" s="79">
        <v>193</v>
      </c>
      <c r="AV22" s="25">
        <f t="shared" si="4"/>
        <v>14164</v>
      </c>
      <c r="AW22" s="25">
        <f t="shared" si="5"/>
        <v>33710</v>
      </c>
      <c r="AX22" s="25">
        <f t="shared" si="6"/>
        <v>2313</v>
      </c>
      <c r="AY22" s="25">
        <f t="shared" si="7"/>
        <v>18171</v>
      </c>
      <c r="AZ22" s="25">
        <f t="shared" si="8"/>
        <v>42080</v>
      </c>
      <c r="BA22" s="25">
        <f t="shared" si="9"/>
        <v>343705</v>
      </c>
      <c r="BB22" s="25">
        <f t="shared" si="10"/>
        <v>17187</v>
      </c>
      <c r="BC22" s="26">
        <f t="shared" si="11"/>
        <v>199547</v>
      </c>
      <c r="BD22" s="25">
        <f t="shared" si="12"/>
        <v>65087</v>
      </c>
      <c r="BE22" s="25">
        <f t="shared" si="13"/>
        <v>32471</v>
      </c>
      <c r="BF22" s="25">
        <f t="shared" si="14"/>
        <v>1239</v>
      </c>
      <c r="BG22" s="25">
        <f t="shared" si="15"/>
        <v>1561</v>
      </c>
      <c r="BH22" s="25">
        <f t="shared" si="16"/>
        <v>11254</v>
      </c>
      <c r="BI22" s="25">
        <f t="shared" si="17"/>
        <v>1349</v>
      </c>
      <c r="BJ22" s="25">
        <f t="shared" si="18"/>
        <v>6715</v>
      </c>
      <c r="BK22" s="25">
        <f t="shared" si="19"/>
        <v>444</v>
      </c>
      <c r="BL22" s="25">
        <f t="shared" si="20"/>
        <v>362</v>
      </c>
      <c r="BM22" s="25">
        <f t="shared" si="21"/>
        <v>1355</v>
      </c>
      <c r="BN22" s="25">
        <f t="shared" si="22"/>
        <v>4870</v>
      </c>
      <c r="BO22" s="25">
        <f t="shared" si="23"/>
        <v>3467</v>
      </c>
    </row>
    <row r="23" spans="1:67" s="2" customFormat="1">
      <c r="A23" s="63" t="s">
        <v>284</v>
      </c>
      <c r="B23" s="64">
        <v>3080165</v>
      </c>
      <c r="C23" s="64">
        <v>37717</v>
      </c>
      <c r="D23" s="64">
        <v>299107</v>
      </c>
      <c r="E23" s="64">
        <v>14232</v>
      </c>
      <c r="F23" s="64">
        <v>166605</v>
      </c>
      <c r="G23" s="66">
        <f t="shared" si="0"/>
        <v>517661</v>
      </c>
      <c r="H23" s="66">
        <f t="shared" si="1"/>
        <v>2562504</v>
      </c>
      <c r="I23" s="82">
        <f t="shared" si="2"/>
        <v>49980</v>
      </c>
      <c r="J23" s="50">
        <f t="shared" si="3"/>
        <v>467681</v>
      </c>
      <c r="K23" s="45">
        <v>856</v>
      </c>
      <c r="L23" s="45">
        <v>7764</v>
      </c>
      <c r="M23" s="45">
        <v>238</v>
      </c>
      <c r="N23" s="45">
        <v>870</v>
      </c>
      <c r="O23" s="45">
        <v>816</v>
      </c>
      <c r="P23" s="45">
        <v>25108</v>
      </c>
      <c r="Q23" s="45">
        <v>998</v>
      </c>
      <c r="R23" s="45">
        <v>69</v>
      </c>
      <c r="S23" s="45">
        <v>268</v>
      </c>
      <c r="T23" s="45">
        <v>338</v>
      </c>
      <c r="U23" s="45">
        <v>121</v>
      </c>
      <c r="V23" s="45">
        <v>92</v>
      </c>
      <c r="W23" s="45">
        <v>2202</v>
      </c>
      <c r="X23" s="45">
        <v>53</v>
      </c>
      <c r="Y23" s="9">
        <v>18</v>
      </c>
      <c r="Z23" s="9">
        <v>121</v>
      </c>
      <c r="AA23" s="45">
        <v>139</v>
      </c>
      <c r="AB23" s="45">
        <v>30</v>
      </c>
      <c r="AC23" s="45">
        <v>3992</v>
      </c>
      <c r="AD23" s="45">
        <v>2962</v>
      </c>
      <c r="AE23" s="45">
        <v>28</v>
      </c>
      <c r="AF23" s="45">
        <v>34</v>
      </c>
      <c r="AG23" s="45">
        <v>58</v>
      </c>
      <c r="AH23" s="45">
        <v>7</v>
      </c>
      <c r="AI23" s="45">
        <v>33</v>
      </c>
      <c r="AJ23" s="45">
        <v>54</v>
      </c>
      <c r="AK23" s="45">
        <v>223</v>
      </c>
      <c r="AL23" s="45">
        <v>120</v>
      </c>
      <c r="AM23" s="45">
        <v>87</v>
      </c>
      <c r="AN23" s="45">
        <v>246</v>
      </c>
      <c r="AO23" s="45">
        <v>18</v>
      </c>
      <c r="AP23" s="45">
        <v>324</v>
      </c>
      <c r="AQ23" s="45">
        <v>296</v>
      </c>
      <c r="AR23" s="45">
        <v>1051</v>
      </c>
      <c r="AS23" s="45">
        <v>182</v>
      </c>
      <c r="AT23" s="45">
        <v>80</v>
      </c>
      <c r="AU23" s="79">
        <v>84</v>
      </c>
      <c r="AV23" s="25">
        <f t="shared" si="4"/>
        <v>9728</v>
      </c>
      <c r="AW23" s="25">
        <f t="shared" si="5"/>
        <v>25924</v>
      </c>
      <c r="AX23" s="25">
        <f t="shared" si="6"/>
        <v>1673</v>
      </c>
      <c r="AY23" s="25">
        <f t="shared" si="7"/>
        <v>12655</v>
      </c>
      <c r="AZ23" s="25">
        <f t="shared" si="8"/>
        <v>27989</v>
      </c>
      <c r="BA23" s="25">
        <f t="shared" si="9"/>
        <v>273183</v>
      </c>
      <c r="BB23" s="25">
        <f t="shared" si="10"/>
        <v>12559</v>
      </c>
      <c r="BC23" s="26">
        <f t="shared" si="11"/>
        <v>153950</v>
      </c>
      <c r="BD23" s="25">
        <f t="shared" si="12"/>
        <v>47832</v>
      </c>
      <c r="BE23" s="25">
        <f t="shared" si="13"/>
        <v>25108</v>
      </c>
      <c r="BF23" s="25">
        <f t="shared" si="14"/>
        <v>816</v>
      </c>
      <c r="BG23" s="25">
        <f t="shared" si="15"/>
        <v>870</v>
      </c>
      <c r="BH23" s="25">
        <f t="shared" si="16"/>
        <v>8002</v>
      </c>
      <c r="BI23" s="25">
        <f t="shared" si="17"/>
        <v>856</v>
      </c>
      <c r="BJ23" s="25">
        <f t="shared" si="18"/>
        <v>5018</v>
      </c>
      <c r="BK23" s="25">
        <f t="shared" si="19"/>
        <v>296</v>
      </c>
      <c r="BL23" s="25">
        <f t="shared" si="20"/>
        <v>223</v>
      </c>
      <c r="BM23" s="25">
        <f t="shared" si="21"/>
        <v>1051</v>
      </c>
      <c r="BN23" s="25">
        <f t="shared" si="22"/>
        <v>3208</v>
      </c>
      <c r="BO23" s="25">
        <f t="shared" si="23"/>
        <v>2384</v>
      </c>
    </row>
    <row r="24" spans="1:67" s="2" customFormat="1">
      <c r="B24" s="8"/>
      <c r="C24" s="8"/>
      <c r="D24" s="8"/>
      <c r="E24" s="8"/>
      <c r="F24" s="8"/>
      <c r="G24" s="8"/>
      <c r="H24" s="8"/>
      <c r="I24" s="81"/>
      <c r="J24" s="47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79"/>
      <c r="BC24" s="47"/>
    </row>
    <row r="25" spans="1:67" s="2" customFormat="1">
      <c r="A25" s="61">
        <v>2000</v>
      </c>
      <c r="B25" s="62"/>
      <c r="C25" s="62"/>
      <c r="D25" s="62"/>
      <c r="E25" s="62"/>
      <c r="F25" s="62"/>
      <c r="G25" s="62"/>
      <c r="H25" s="62"/>
      <c r="I25" s="81"/>
      <c r="J25" s="47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32"/>
      <c r="BC25" s="47"/>
    </row>
    <row r="26" spans="1:67">
      <c r="A26" s="13" t="s">
        <v>266</v>
      </c>
      <c r="B26" s="9">
        <v>281421906</v>
      </c>
      <c r="C26" s="9">
        <v>5130632</v>
      </c>
      <c r="D26" s="9">
        <v>33871648</v>
      </c>
      <c r="E26" s="9">
        <v>1819046</v>
      </c>
      <c r="F26" s="9">
        <v>20851820</v>
      </c>
      <c r="G26" s="66">
        <f t="shared" ref="G26:G44" si="24">SUM(C26:F26)</f>
        <v>61673146</v>
      </c>
      <c r="H26" s="66">
        <f t="shared" ref="H26:H44" si="25">B26-G26</f>
        <v>219748760</v>
      </c>
      <c r="I26" s="82">
        <f>SUM(K26:AU26)</f>
        <v>6472130</v>
      </c>
      <c r="J26" s="50">
        <f>G26-I26</f>
        <v>55201016</v>
      </c>
      <c r="K26" s="9">
        <v>117755</v>
      </c>
      <c r="L26" s="9">
        <v>843746</v>
      </c>
      <c r="M26" s="9">
        <v>38381</v>
      </c>
      <c r="N26" s="9">
        <v>160026</v>
      </c>
      <c r="O26" s="9">
        <v>142361</v>
      </c>
      <c r="P26" s="9">
        <v>2813833</v>
      </c>
      <c r="Q26" s="9">
        <v>174682</v>
      </c>
      <c r="R26" s="9">
        <v>5932</v>
      </c>
      <c r="S26" s="9">
        <v>25016</v>
      </c>
      <c r="T26" s="9">
        <v>62298</v>
      </c>
      <c r="U26" s="9">
        <v>8866</v>
      </c>
      <c r="V26" s="9">
        <v>7976</v>
      </c>
      <c r="W26" s="9">
        <v>335227</v>
      </c>
      <c r="X26" s="9">
        <v>4099</v>
      </c>
      <c r="Y26" s="9">
        <v>2975</v>
      </c>
      <c r="Z26" s="9">
        <v>10248</v>
      </c>
      <c r="AA26" s="9">
        <v>13120</v>
      </c>
      <c r="AB26" s="9">
        <v>2162</v>
      </c>
      <c r="AC26" s="9">
        <v>679622</v>
      </c>
      <c r="AD26" s="9">
        <v>569463</v>
      </c>
      <c r="AE26" s="9">
        <v>3344</v>
      </c>
      <c r="AF26" s="9">
        <v>2207</v>
      </c>
      <c r="AG26" s="9">
        <v>5281</v>
      </c>
      <c r="AH26" s="9">
        <v>414</v>
      </c>
      <c r="AI26" s="9">
        <v>3379</v>
      </c>
      <c r="AJ26" s="9">
        <v>5866</v>
      </c>
      <c r="AK26" s="9">
        <v>47297</v>
      </c>
      <c r="AL26" s="9">
        <v>16809</v>
      </c>
      <c r="AM26" s="9">
        <v>7304</v>
      </c>
      <c r="AN26" s="9">
        <v>53597</v>
      </c>
      <c r="AO26" s="9">
        <v>1081</v>
      </c>
      <c r="AP26" s="9">
        <v>25926</v>
      </c>
      <c r="AQ26" s="9">
        <v>44856</v>
      </c>
      <c r="AR26" s="9">
        <v>193117</v>
      </c>
      <c r="AS26" s="9">
        <v>20082</v>
      </c>
      <c r="AT26" s="9">
        <v>12182</v>
      </c>
      <c r="AU26" s="32">
        <v>11600</v>
      </c>
      <c r="AV26" s="25">
        <f>SUM(K26:N26)</f>
        <v>1159908</v>
      </c>
      <c r="AW26" s="25">
        <f>SUM(O26:P26)</f>
        <v>2956194</v>
      </c>
      <c r="AX26" s="25">
        <f>SUM(Q26:T26)</f>
        <v>267928</v>
      </c>
      <c r="AY26" s="25">
        <f>SUM(U26:AU26)</f>
        <v>2088100</v>
      </c>
      <c r="AZ26" s="25">
        <f>C26-AV26</f>
        <v>3970724</v>
      </c>
      <c r="BA26" s="25">
        <f>D26-AW26</f>
        <v>30915454</v>
      </c>
      <c r="BB26" s="25">
        <f>E26-AX26</f>
        <v>1551118</v>
      </c>
      <c r="BC26" s="26">
        <f>F26-AY26</f>
        <v>18763720</v>
      </c>
      <c r="BD26" s="25">
        <f>SUM(BE26:BO26)</f>
        <v>6237389</v>
      </c>
      <c r="BE26" s="25">
        <f>P26</f>
        <v>2813833</v>
      </c>
      <c r="BF26" s="25">
        <f>O26</f>
        <v>142361</v>
      </c>
      <c r="BG26" s="25">
        <f>N26</f>
        <v>160026</v>
      </c>
      <c r="BH26" s="25">
        <f>L26+M26</f>
        <v>882127</v>
      </c>
      <c r="BI26" s="25">
        <f>K26</f>
        <v>117755</v>
      </c>
      <c r="BJ26" s="25">
        <f>Q26+AC26+AE26</f>
        <v>857648</v>
      </c>
      <c r="BK26" s="25">
        <f>AQ26</f>
        <v>44856</v>
      </c>
      <c r="BL26" s="25">
        <f>AK26</f>
        <v>47297</v>
      </c>
      <c r="BM26" s="25">
        <f>AR26</f>
        <v>193117</v>
      </c>
      <c r="BN26" s="25">
        <f>AD26+AN26</f>
        <v>623060</v>
      </c>
      <c r="BO26" s="25">
        <f>W26+AS26</f>
        <v>355309</v>
      </c>
    </row>
    <row r="27" spans="1:67">
      <c r="A27" s="13" t="s">
        <v>267</v>
      </c>
      <c r="B27" s="9">
        <v>19175798</v>
      </c>
      <c r="C27" s="9">
        <v>382386</v>
      </c>
      <c r="D27" s="9">
        <v>2486981</v>
      </c>
      <c r="E27" s="9">
        <v>130628</v>
      </c>
      <c r="F27" s="9">
        <v>1624628</v>
      </c>
      <c r="G27" s="66">
        <f t="shared" si="24"/>
        <v>4624623</v>
      </c>
      <c r="H27" s="66">
        <f t="shared" si="25"/>
        <v>14551175</v>
      </c>
      <c r="I27" s="82">
        <f t="shared" ref="I27:I44" si="26">SUM(K27:AU27)</f>
        <v>506287</v>
      </c>
      <c r="J27" s="50">
        <f t="shared" ref="J27:J44" si="27">G27-I27</f>
        <v>4118336</v>
      </c>
      <c r="K27" s="9">
        <v>7966</v>
      </c>
      <c r="L27" s="9">
        <v>55829</v>
      </c>
      <c r="M27" s="9">
        <v>3333</v>
      </c>
      <c r="N27" s="9">
        <v>12717</v>
      </c>
      <c r="O27" s="9">
        <v>10902</v>
      </c>
      <c r="P27" s="9">
        <v>198621</v>
      </c>
      <c r="Q27" s="9">
        <v>13569</v>
      </c>
      <c r="R27" s="9">
        <v>454</v>
      </c>
      <c r="S27" s="9">
        <v>1925</v>
      </c>
      <c r="T27" s="9">
        <v>4620</v>
      </c>
      <c r="U27" s="9">
        <v>482</v>
      </c>
      <c r="V27" s="9">
        <v>662</v>
      </c>
      <c r="W27" s="9">
        <v>31744</v>
      </c>
      <c r="X27" s="9">
        <v>273</v>
      </c>
      <c r="Y27" s="9">
        <v>224</v>
      </c>
      <c r="Z27" s="9">
        <v>851</v>
      </c>
      <c r="AA27" s="9">
        <v>971</v>
      </c>
      <c r="AB27" s="9">
        <v>125</v>
      </c>
      <c r="AC27" s="9">
        <v>58989</v>
      </c>
      <c r="AD27" s="9">
        <v>58138</v>
      </c>
      <c r="AE27" s="9">
        <v>288</v>
      </c>
      <c r="AF27" s="9">
        <v>90</v>
      </c>
      <c r="AG27" s="9">
        <v>418</v>
      </c>
      <c r="AH27" s="9">
        <v>37</v>
      </c>
      <c r="AI27" s="9">
        <v>208</v>
      </c>
      <c r="AJ27" s="9">
        <v>431</v>
      </c>
      <c r="AK27" s="9">
        <v>4708</v>
      </c>
      <c r="AL27" s="9">
        <v>1106</v>
      </c>
      <c r="AM27" s="9">
        <v>569</v>
      </c>
      <c r="AN27" s="9">
        <v>5569</v>
      </c>
      <c r="AO27" s="9">
        <v>60</v>
      </c>
      <c r="AP27" s="9">
        <v>2172</v>
      </c>
      <c r="AQ27" s="9">
        <v>4003</v>
      </c>
      <c r="AR27" s="9">
        <v>20439</v>
      </c>
      <c r="AS27" s="9">
        <v>1645</v>
      </c>
      <c r="AT27" s="9">
        <v>1117</v>
      </c>
      <c r="AU27" s="32">
        <v>1032</v>
      </c>
      <c r="AV27" s="25">
        <f t="shared" ref="AV27:AV44" si="28">SUM(K27:N27)</f>
        <v>79845</v>
      </c>
      <c r="AW27" s="25">
        <f t="shared" ref="AW27:AW44" si="29">SUM(O27:P27)</f>
        <v>209523</v>
      </c>
      <c r="AX27" s="25">
        <f t="shared" ref="AX27:AX44" si="30">SUM(Q27:T27)</f>
        <v>20568</v>
      </c>
      <c r="AY27" s="25">
        <f t="shared" ref="AY27:AY44" si="31">SUM(U27:AU27)</f>
        <v>196351</v>
      </c>
      <c r="AZ27" s="25">
        <f t="shared" ref="AZ27:AZ44" si="32">C27-AV27</f>
        <v>302541</v>
      </c>
      <c r="BA27" s="25">
        <f t="shared" ref="BA27:BA44" si="33">D27-AW27</f>
        <v>2277458</v>
      </c>
      <c r="BB27" s="25">
        <f t="shared" ref="BB27:BB44" si="34">E27-AX27</f>
        <v>110060</v>
      </c>
      <c r="BC27" s="26">
        <f t="shared" ref="BC27:BC44" si="35">F27-AY27</f>
        <v>1428277</v>
      </c>
      <c r="BD27" s="25">
        <f t="shared" ref="BD27:BD44" si="36">SUM(BE27:BO27)</f>
        <v>488460</v>
      </c>
      <c r="BE27" s="25">
        <f t="shared" ref="BE27:BE44" si="37">P27</f>
        <v>198621</v>
      </c>
      <c r="BF27" s="25">
        <f t="shared" ref="BF27:BF44" si="38">O27</f>
        <v>10902</v>
      </c>
      <c r="BG27" s="25">
        <f t="shared" ref="BG27:BG44" si="39">N27</f>
        <v>12717</v>
      </c>
      <c r="BH27" s="25">
        <f t="shared" ref="BH27:BH44" si="40">L27+M27</f>
        <v>59162</v>
      </c>
      <c r="BI27" s="25">
        <f t="shared" ref="BI27:BI44" si="41">K27</f>
        <v>7966</v>
      </c>
      <c r="BJ27" s="25">
        <f t="shared" ref="BJ27:BJ44" si="42">Q27+AC27+AE27</f>
        <v>72846</v>
      </c>
      <c r="BK27" s="25">
        <f t="shared" ref="BK27:BK44" si="43">AQ27</f>
        <v>4003</v>
      </c>
      <c r="BL27" s="25">
        <f t="shared" ref="BL27:BL44" si="44">AK27</f>
        <v>4708</v>
      </c>
      <c r="BM27" s="25">
        <f t="shared" ref="BM27:BM44" si="45">AR27</f>
        <v>20439</v>
      </c>
      <c r="BN27" s="25">
        <f t="shared" ref="BN27:BN44" si="46">AD27+AN27</f>
        <v>63707</v>
      </c>
      <c r="BO27" s="25">
        <f t="shared" ref="BO27:BO44" si="47">W27+AS27</f>
        <v>33389</v>
      </c>
    </row>
    <row r="28" spans="1:67">
      <c r="A28" s="63" t="s">
        <v>268</v>
      </c>
      <c r="B28" s="64">
        <v>20549505</v>
      </c>
      <c r="C28" s="64">
        <v>389869</v>
      </c>
      <c r="D28" s="64">
        <v>2725880</v>
      </c>
      <c r="E28" s="64">
        <v>141171</v>
      </c>
      <c r="F28" s="64">
        <v>1654184</v>
      </c>
      <c r="G28" s="66">
        <f t="shared" si="24"/>
        <v>4911104</v>
      </c>
      <c r="H28" s="66">
        <f t="shared" si="25"/>
        <v>15638401</v>
      </c>
      <c r="I28" s="82">
        <f t="shared" si="26"/>
        <v>535580</v>
      </c>
      <c r="J28" s="50">
        <f t="shared" si="27"/>
        <v>4375524</v>
      </c>
      <c r="K28" s="9">
        <v>8468</v>
      </c>
      <c r="L28" s="9">
        <v>58919</v>
      </c>
      <c r="M28" s="9">
        <v>3683</v>
      </c>
      <c r="N28" s="9">
        <v>13338</v>
      </c>
      <c r="O28" s="9">
        <v>12768</v>
      </c>
      <c r="P28" s="9">
        <v>212829</v>
      </c>
      <c r="Q28" s="9">
        <v>14686</v>
      </c>
      <c r="R28" s="9">
        <v>539</v>
      </c>
      <c r="S28" s="9">
        <v>2137</v>
      </c>
      <c r="T28" s="9">
        <v>5043</v>
      </c>
      <c r="U28" s="9">
        <v>544</v>
      </c>
      <c r="V28" s="9">
        <v>701</v>
      </c>
      <c r="W28" s="9">
        <v>32315</v>
      </c>
      <c r="X28" s="9">
        <v>308</v>
      </c>
      <c r="Y28" s="9">
        <v>267</v>
      </c>
      <c r="Z28" s="9">
        <v>971</v>
      </c>
      <c r="AA28" s="9">
        <v>1057</v>
      </c>
      <c r="AB28" s="9">
        <v>188</v>
      </c>
      <c r="AC28" s="9">
        <v>62519</v>
      </c>
      <c r="AD28" s="9">
        <v>58293</v>
      </c>
      <c r="AE28" s="9">
        <v>328</v>
      </c>
      <c r="AF28" s="9">
        <v>122</v>
      </c>
      <c r="AG28" s="9">
        <v>445</v>
      </c>
      <c r="AH28" s="9">
        <v>35</v>
      </c>
      <c r="AI28" s="9">
        <v>238</v>
      </c>
      <c r="AJ28" s="9">
        <v>441</v>
      </c>
      <c r="AK28" s="9">
        <v>5193</v>
      </c>
      <c r="AL28" s="9">
        <v>1245</v>
      </c>
      <c r="AM28" s="9">
        <v>669</v>
      </c>
      <c r="AN28" s="9">
        <v>5931</v>
      </c>
      <c r="AO28" s="9">
        <v>73</v>
      </c>
      <c r="AP28" s="9">
        <v>2299</v>
      </c>
      <c r="AQ28" s="9">
        <v>4102</v>
      </c>
      <c r="AR28" s="9">
        <v>20768</v>
      </c>
      <c r="AS28" s="9">
        <v>1813</v>
      </c>
      <c r="AT28" s="9">
        <v>1153</v>
      </c>
      <c r="AU28" s="32">
        <v>1152</v>
      </c>
      <c r="AV28" s="25">
        <f t="shared" si="28"/>
        <v>84408</v>
      </c>
      <c r="AW28" s="25">
        <f t="shared" si="29"/>
        <v>225597</v>
      </c>
      <c r="AX28" s="25">
        <f t="shared" si="30"/>
        <v>22405</v>
      </c>
      <c r="AY28" s="25">
        <f t="shared" si="31"/>
        <v>203170</v>
      </c>
      <c r="AZ28" s="25">
        <f t="shared" si="32"/>
        <v>305461</v>
      </c>
      <c r="BA28" s="25">
        <f t="shared" si="33"/>
        <v>2500283</v>
      </c>
      <c r="BB28" s="25">
        <f t="shared" si="34"/>
        <v>118766</v>
      </c>
      <c r="BC28" s="26">
        <f t="shared" si="35"/>
        <v>1451014</v>
      </c>
      <c r="BD28" s="25">
        <f t="shared" si="36"/>
        <v>515953</v>
      </c>
      <c r="BE28" s="25">
        <f t="shared" si="37"/>
        <v>212829</v>
      </c>
      <c r="BF28" s="25">
        <f t="shared" si="38"/>
        <v>12768</v>
      </c>
      <c r="BG28" s="25">
        <f t="shared" si="39"/>
        <v>13338</v>
      </c>
      <c r="BH28" s="25">
        <f t="shared" si="40"/>
        <v>62602</v>
      </c>
      <c r="BI28" s="25">
        <f t="shared" si="41"/>
        <v>8468</v>
      </c>
      <c r="BJ28" s="25">
        <f t="shared" si="42"/>
        <v>77533</v>
      </c>
      <c r="BK28" s="25">
        <f t="shared" si="43"/>
        <v>4102</v>
      </c>
      <c r="BL28" s="25">
        <f t="shared" si="44"/>
        <v>5193</v>
      </c>
      <c r="BM28" s="25">
        <f t="shared" si="45"/>
        <v>20768</v>
      </c>
      <c r="BN28" s="25">
        <f t="shared" si="46"/>
        <v>64224</v>
      </c>
      <c r="BO28" s="25">
        <f t="shared" si="47"/>
        <v>34128</v>
      </c>
    </row>
    <row r="29" spans="1:67">
      <c r="A29" s="63" t="s">
        <v>269</v>
      </c>
      <c r="B29" s="64">
        <v>20528072</v>
      </c>
      <c r="C29" s="64">
        <v>378211</v>
      </c>
      <c r="D29" s="64">
        <v>2570822</v>
      </c>
      <c r="E29" s="64">
        <v>147309</v>
      </c>
      <c r="F29" s="64">
        <v>1631192</v>
      </c>
      <c r="G29" s="66">
        <f t="shared" si="24"/>
        <v>4727534</v>
      </c>
      <c r="H29" s="66">
        <f t="shared" si="25"/>
        <v>15800538</v>
      </c>
      <c r="I29" s="82">
        <f t="shared" si="26"/>
        <v>511069</v>
      </c>
      <c r="J29" s="50">
        <f t="shared" si="27"/>
        <v>4216465</v>
      </c>
      <c r="K29" s="9">
        <v>9105</v>
      </c>
      <c r="L29" s="9">
        <v>58933</v>
      </c>
      <c r="M29" s="9">
        <v>3808</v>
      </c>
      <c r="N29" s="9">
        <v>12986</v>
      </c>
      <c r="O29" s="9">
        <v>13224</v>
      </c>
      <c r="P29" s="9">
        <v>199669</v>
      </c>
      <c r="Q29" s="9">
        <v>14766</v>
      </c>
      <c r="R29" s="9">
        <v>533</v>
      </c>
      <c r="S29" s="9">
        <v>2114</v>
      </c>
      <c r="T29" s="9">
        <v>5478</v>
      </c>
      <c r="U29" s="9">
        <v>542</v>
      </c>
      <c r="V29" s="9">
        <v>712</v>
      </c>
      <c r="W29" s="9">
        <v>30761</v>
      </c>
      <c r="X29" s="9">
        <v>372</v>
      </c>
      <c r="Y29" s="9">
        <v>270</v>
      </c>
      <c r="Z29" s="9">
        <v>991</v>
      </c>
      <c r="AA29" s="9">
        <v>1130</v>
      </c>
      <c r="AB29" s="9">
        <v>189</v>
      </c>
      <c r="AC29" s="9">
        <v>59842</v>
      </c>
      <c r="AD29" s="9">
        <v>53301</v>
      </c>
      <c r="AE29" s="9">
        <v>311</v>
      </c>
      <c r="AF29" s="9">
        <v>187</v>
      </c>
      <c r="AG29" s="9">
        <v>504</v>
      </c>
      <c r="AH29" s="9">
        <v>24</v>
      </c>
      <c r="AI29" s="9">
        <v>248</v>
      </c>
      <c r="AJ29" s="9">
        <v>513</v>
      </c>
      <c r="AK29" s="9">
        <v>4785</v>
      </c>
      <c r="AL29" s="9">
        <v>1327</v>
      </c>
      <c r="AM29" s="9">
        <v>719</v>
      </c>
      <c r="AN29" s="9">
        <v>5296</v>
      </c>
      <c r="AO29" s="9">
        <v>96</v>
      </c>
      <c r="AP29" s="9">
        <v>2301</v>
      </c>
      <c r="AQ29" s="9">
        <v>3970</v>
      </c>
      <c r="AR29" s="9">
        <v>18078</v>
      </c>
      <c r="AS29" s="9">
        <v>1777</v>
      </c>
      <c r="AT29" s="9">
        <v>1089</v>
      </c>
      <c r="AU29" s="32">
        <v>1118</v>
      </c>
      <c r="AV29" s="25">
        <f t="shared" si="28"/>
        <v>84832</v>
      </c>
      <c r="AW29" s="25">
        <f t="shared" si="29"/>
        <v>212893</v>
      </c>
      <c r="AX29" s="25">
        <f t="shared" si="30"/>
        <v>22891</v>
      </c>
      <c r="AY29" s="25">
        <f t="shared" si="31"/>
        <v>190453</v>
      </c>
      <c r="AZ29" s="25">
        <f t="shared" si="32"/>
        <v>293379</v>
      </c>
      <c r="BA29" s="25">
        <f t="shared" si="33"/>
        <v>2357929</v>
      </c>
      <c r="BB29" s="25">
        <f t="shared" si="34"/>
        <v>124418</v>
      </c>
      <c r="BC29" s="26">
        <f t="shared" si="35"/>
        <v>1440739</v>
      </c>
      <c r="BD29" s="25">
        <f t="shared" si="36"/>
        <v>490612</v>
      </c>
      <c r="BE29" s="25">
        <f t="shared" si="37"/>
        <v>199669</v>
      </c>
      <c r="BF29" s="25">
        <f t="shared" si="38"/>
        <v>13224</v>
      </c>
      <c r="BG29" s="25">
        <f t="shared" si="39"/>
        <v>12986</v>
      </c>
      <c r="BH29" s="25">
        <f t="shared" si="40"/>
        <v>62741</v>
      </c>
      <c r="BI29" s="25">
        <f t="shared" si="41"/>
        <v>9105</v>
      </c>
      <c r="BJ29" s="25">
        <f t="shared" si="42"/>
        <v>74919</v>
      </c>
      <c r="BK29" s="25">
        <f t="shared" si="43"/>
        <v>3970</v>
      </c>
      <c r="BL29" s="25">
        <f t="shared" si="44"/>
        <v>4785</v>
      </c>
      <c r="BM29" s="25">
        <f t="shared" si="45"/>
        <v>18078</v>
      </c>
      <c r="BN29" s="25">
        <f t="shared" si="46"/>
        <v>58597</v>
      </c>
      <c r="BO29" s="25">
        <f t="shared" si="47"/>
        <v>32538</v>
      </c>
    </row>
    <row r="30" spans="1:67">
      <c r="A30" s="63" t="s">
        <v>270</v>
      </c>
      <c r="B30" s="64">
        <v>20219890</v>
      </c>
      <c r="C30" s="64">
        <v>367722</v>
      </c>
      <c r="D30" s="64">
        <v>2450888</v>
      </c>
      <c r="E30" s="64">
        <v>145751</v>
      </c>
      <c r="F30" s="64">
        <v>1636232</v>
      </c>
      <c r="G30" s="66">
        <f t="shared" si="24"/>
        <v>4600593</v>
      </c>
      <c r="H30" s="66">
        <f t="shared" si="25"/>
        <v>15619297</v>
      </c>
      <c r="I30" s="82">
        <f t="shared" si="26"/>
        <v>507788</v>
      </c>
      <c r="J30" s="50">
        <f t="shared" si="27"/>
        <v>4092805</v>
      </c>
      <c r="K30" s="9">
        <v>9127</v>
      </c>
      <c r="L30" s="9">
        <v>62199</v>
      </c>
      <c r="M30" s="9">
        <v>3182</v>
      </c>
      <c r="N30" s="9">
        <v>11982</v>
      </c>
      <c r="O30" s="9">
        <v>12320</v>
      </c>
      <c r="P30" s="9">
        <v>199919</v>
      </c>
      <c r="Q30" s="9">
        <v>16290</v>
      </c>
      <c r="R30" s="9">
        <v>514</v>
      </c>
      <c r="S30" s="9">
        <v>1964</v>
      </c>
      <c r="T30" s="9">
        <v>4889</v>
      </c>
      <c r="U30" s="9">
        <v>818</v>
      </c>
      <c r="V30" s="9">
        <v>708</v>
      </c>
      <c r="W30" s="9">
        <v>29914</v>
      </c>
      <c r="X30" s="9">
        <v>350</v>
      </c>
      <c r="Y30" s="9">
        <v>286</v>
      </c>
      <c r="Z30" s="9">
        <v>905</v>
      </c>
      <c r="AA30" s="9">
        <v>1119</v>
      </c>
      <c r="AB30" s="9">
        <v>166</v>
      </c>
      <c r="AC30" s="9">
        <v>58609</v>
      </c>
      <c r="AD30" s="9">
        <v>51490</v>
      </c>
      <c r="AE30" s="9">
        <v>327</v>
      </c>
      <c r="AF30" s="9">
        <v>201</v>
      </c>
      <c r="AG30" s="9">
        <v>437</v>
      </c>
      <c r="AH30" s="9">
        <v>43</v>
      </c>
      <c r="AI30" s="9">
        <v>236</v>
      </c>
      <c r="AJ30" s="9">
        <v>519</v>
      </c>
      <c r="AK30" s="9">
        <v>4301</v>
      </c>
      <c r="AL30" s="9">
        <v>1735</v>
      </c>
      <c r="AM30" s="9">
        <v>654</v>
      </c>
      <c r="AN30" s="9">
        <v>5182</v>
      </c>
      <c r="AO30" s="9">
        <v>76</v>
      </c>
      <c r="AP30" s="9">
        <v>2232</v>
      </c>
      <c r="AQ30" s="9">
        <v>3609</v>
      </c>
      <c r="AR30" s="9">
        <v>17494</v>
      </c>
      <c r="AS30" s="9">
        <v>1864</v>
      </c>
      <c r="AT30" s="9">
        <v>1055</v>
      </c>
      <c r="AU30" s="32">
        <v>1072</v>
      </c>
      <c r="AV30" s="25">
        <f t="shared" si="28"/>
        <v>86490</v>
      </c>
      <c r="AW30" s="25">
        <f t="shared" si="29"/>
        <v>212239</v>
      </c>
      <c r="AX30" s="25">
        <f t="shared" si="30"/>
        <v>23657</v>
      </c>
      <c r="AY30" s="25">
        <f t="shared" si="31"/>
        <v>185402</v>
      </c>
      <c r="AZ30" s="25">
        <f t="shared" si="32"/>
        <v>281232</v>
      </c>
      <c r="BA30" s="25">
        <f t="shared" si="33"/>
        <v>2238649</v>
      </c>
      <c r="BB30" s="25">
        <f t="shared" si="34"/>
        <v>122094</v>
      </c>
      <c r="BC30" s="26">
        <f t="shared" si="35"/>
        <v>1450830</v>
      </c>
      <c r="BD30" s="25">
        <f t="shared" si="36"/>
        <v>487809</v>
      </c>
      <c r="BE30" s="25">
        <f t="shared" si="37"/>
        <v>199919</v>
      </c>
      <c r="BF30" s="25">
        <f t="shared" si="38"/>
        <v>12320</v>
      </c>
      <c r="BG30" s="25">
        <f t="shared" si="39"/>
        <v>11982</v>
      </c>
      <c r="BH30" s="25">
        <f t="shared" si="40"/>
        <v>65381</v>
      </c>
      <c r="BI30" s="25">
        <f t="shared" si="41"/>
        <v>9127</v>
      </c>
      <c r="BJ30" s="25">
        <f t="shared" si="42"/>
        <v>75226</v>
      </c>
      <c r="BK30" s="25">
        <f t="shared" si="43"/>
        <v>3609</v>
      </c>
      <c r="BL30" s="25">
        <f t="shared" si="44"/>
        <v>4301</v>
      </c>
      <c r="BM30" s="25">
        <f t="shared" si="45"/>
        <v>17494</v>
      </c>
      <c r="BN30" s="25">
        <f t="shared" si="46"/>
        <v>56672</v>
      </c>
      <c r="BO30" s="25">
        <f t="shared" si="47"/>
        <v>31778</v>
      </c>
    </row>
    <row r="31" spans="1:67">
      <c r="A31" s="63" t="s">
        <v>271</v>
      </c>
      <c r="B31" s="64">
        <v>18964001</v>
      </c>
      <c r="C31" s="64">
        <v>362860</v>
      </c>
      <c r="D31" s="64">
        <v>2381288</v>
      </c>
      <c r="E31" s="64">
        <v>121291</v>
      </c>
      <c r="F31" s="64">
        <v>1539404</v>
      </c>
      <c r="G31" s="66">
        <f t="shared" si="24"/>
        <v>4404843</v>
      </c>
      <c r="H31" s="66">
        <f t="shared" si="25"/>
        <v>14559158</v>
      </c>
      <c r="I31" s="82">
        <f t="shared" si="26"/>
        <v>500057</v>
      </c>
      <c r="J31" s="50">
        <f t="shared" si="27"/>
        <v>3904786</v>
      </c>
      <c r="K31" s="9">
        <v>7291</v>
      </c>
      <c r="L31" s="9">
        <v>63785</v>
      </c>
      <c r="M31" s="9">
        <v>2054</v>
      </c>
      <c r="N31" s="9">
        <v>11295</v>
      </c>
      <c r="O31" s="9">
        <v>9645</v>
      </c>
      <c r="P31" s="9">
        <v>230953</v>
      </c>
      <c r="Q31" s="9">
        <v>15875</v>
      </c>
      <c r="R31" s="9">
        <v>302</v>
      </c>
      <c r="S31" s="9">
        <v>1262</v>
      </c>
      <c r="T31" s="9">
        <v>4091</v>
      </c>
      <c r="U31" s="9">
        <v>894</v>
      </c>
      <c r="V31" s="9">
        <v>447</v>
      </c>
      <c r="W31" s="9">
        <v>23783</v>
      </c>
      <c r="X31" s="9">
        <v>174</v>
      </c>
      <c r="Y31" s="9">
        <v>143</v>
      </c>
      <c r="Z31" s="9">
        <v>586</v>
      </c>
      <c r="AA31" s="9">
        <v>843</v>
      </c>
      <c r="AB31" s="9">
        <v>88</v>
      </c>
      <c r="AC31" s="9">
        <v>49503</v>
      </c>
      <c r="AD31" s="9">
        <v>44309</v>
      </c>
      <c r="AE31" s="9">
        <v>184</v>
      </c>
      <c r="AF31" s="9">
        <v>55</v>
      </c>
      <c r="AG31" s="9">
        <v>294</v>
      </c>
      <c r="AH31" s="9">
        <v>22</v>
      </c>
      <c r="AI31" s="9">
        <v>118</v>
      </c>
      <c r="AJ31" s="9">
        <v>403</v>
      </c>
      <c r="AK31" s="9">
        <v>2812</v>
      </c>
      <c r="AL31" s="9">
        <v>1549</v>
      </c>
      <c r="AM31" s="9">
        <v>386</v>
      </c>
      <c r="AN31" s="9">
        <v>3966</v>
      </c>
      <c r="AO31" s="9">
        <v>36</v>
      </c>
      <c r="AP31" s="9">
        <v>1662</v>
      </c>
      <c r="AQ31" s="9">
        <v>2919</v>
      </c>
      <c r="AR31" s="9">
        <v>15085</v>
      </c>
      <c r="AS31" s="9">
        <v>1645</v>
      </c>
      <c r="AT31" s="9">
        <v>828</v>
      </c>
      <c r="AU31" s="32">
        <v>770</v>
      </c>
      <c r="AV31" s="25">
        <f t="shared" si="28"/>
        <v>84425</v>
      </c>
      <c r="AW31" s="25">
        <f t="shared" si="29"/>
        <v>240598</v>
      </c>
      <c r="AX31" s="25">
        <f t="shared" si="30"/>
        <v>21530</v>
      </c>
      <c r="AY31" s="25">
        <f t="shared" si="31"/>
        <v>153504</v>
      </c>
      <c r="AZ31" s="25">
        <f t="shared" si="32"/>
        <v>278435</v>
      </c>
      <c r="BA31" s="25">
        <f t="shared" si="33"/>
        <v>2140690</v>
      </c>
      <c r="BB31" s="25">
        <f t="shared" si="34"/>
        <v>99761</v>
      </c>
      <c r="BC31" s="26">
        <f t="shared" si="35"/>
        <v>1385900</v>
      </c>
      <c r="BD31" s="25">
        <f t="shared" si="36"/>
        <v>485104</v>
      </c>
      <c r="BE31" s="25">
        <f t="shared" si="37"/>
        <v>230953</v>
      </c>
      <c r="BF31" s="25">
        <f t="shared" si="38"/>
        <v>9645</v>
      </c>
      <c r="BG31" s="25">
        <f t="shared" si="39"/>
        <v>11295</v>
      </c>
      <c r="BH31" s="25">
        <f t="shared" si="40"/>
        <v>65839</v>
      </c>
      <c r="BI31" s="25">
        <f t="shared" si="41"/>
        <v>7291</v>
      </c>
      <c r="BJ31" s="25">
        <f t="shared" si="42"/>
        <v>65562</v>
      </c>
      <c r="BK31" s="25">
        <f t="shared" si="43"/>
        <v>2919</v>
      </c>
      <c r="BL31" s="25">
        <f t="shared" si="44"/>
        <v>2812</v>
      </c>
      <c r="BM31" s="25">
        <f t="shared" si="45"/>
        <v>15085</v>
      </c>
      <c r="BN31" s="25">
        <f t="shared" si="46"/>
        <v>48275</v>
      </c>
      <c r="BO31" s="25">
        <f t="shared" si="47"/>
        <v>25428</v>
      </c>
    </row>
    <row r="32" spans="1:67">
      <c r="A32" s="63" t="s">
        <v>272</v>
      </c>
      <c r="B32" s="64">
        <v>19381336</v>
      </c>
      <c r="C32" s="64">
        <v>374106</v>
      </c>
      <c r="D32" s="64">
        <v>2543541</v>
      </c>
      <c r="E32" s="64">
        <v>115387</v>
      </c>
      <c r="F32" s="64">
        <v>1591522</v>
      </c>
      <c r="G32" s="66">
        <f t="shared" si="24"/>
        <v>4624556</v>
      </c>
      <c r="H32" s="66">
        <f t="shared" si="25"/>
        <v>14756780</v>
      </c>
      <c r="I32" s="82">
        <f t="shared" si="26"/>
        <v>480974</v>
      </c>
      <c r="J32" s="50">
        <f t="shared" si="27"/>
        <v>4143582</v>
      </c>
      <c r="K32" s="9">
        <v>7074</v>
      </c>
      <c r="L32" s="9">
        <v>58097</v>
      </c>
      <c r="M32" s="9">
        <v>2262</v>
      </c>
      <c r="N32" s="9">
        <v>9951</v>
      </c>
      <c r="O32" s="9">
        <v>10165</v>
      </c>
      <c r="P32" s="9">
        <v>221273</v>
      </c>
      <c r="Q32" s="9">
        <v>11737</v>
      </c>
      <c r="R32" s="9">
        <v>291</v>
      </c>
      <c r="S32" s="9">
        <v>1234</v>
      </c>
      <c r="T32" s="9">
        <v>3975</v>
      </c>
      <c r="U32" s="9">
        <v>594</v>
      </c>
      <c r="V32" s="9">
        <v>403</v>
      </c>
      <c r="W32" s="9">
        <v>23906</v>
      </c>
      <c r="X32" s="9">
        <v>218</v>
      </c>
      <c r="Y32" s="9">
        <v>186</v>
      </c>
      <c r="Z32" s="9">
        <v>611</v>
      </c>
      <c r="AA32" s="9">
        <v>891</v>
      </c>
      <c r="AB32" s="9">
        <v>94</v>
      </c>
      <c r="AC32" s="9">
        <v>50315</v>
      </c>
      <c r="AD32" s="9">
        <v>44013</v>
      </c>
      <c r="AE32" s="9">
        <v>223</v>
      </c>
      <c r="AF32" s="9">
        <v>91</v>
      </c>
      <c r="AG32" s="9">
        <v>281</v>
      </c>
      <c r="AH32" s="9">
        <v>19</v>
      </c>
      <c r="AI32" s="9">
        <v>163</v>
      </c>
      <c r="AJ32" s="9">
        <v>381</v>
      </c>
      <c r="AK32" s="9">
        <v>3280</v>
      </c>
      <c r="AL32" s="9">
        <v>1161</v>
      </c>
      <c r="AM32" s="9">
        <v>423</v>
      </c>
      <c r="AN32" s="9">
        <v>3881</v>
      </c>
      <c r="AO32" s="9">
        <v>48</v>
      </c>
      <c r="AP32" s="9">
        <v>1555</v>
      </c>
      <c r="AQ32" s="9">
        <v>3276</v>
      </c>
      <c r="AR32" s="9">
        <v>15989</v>
      </c>
      <c r="AS32" s="9">
        <v>1346</v>
      </c>
      <c r="AT32" s="9">
        <v>740</v>
      </c>
      <c r="AU32" s="32">
        <v>827</v>
      </c>
      <c r="AV32" s="25">
        <f t="shared" si="28"/>
        <v>77384</v>
      </c>
      <c r="AW32" s="25">
        <f t="shared" si="29"/>
        <v>231438</v>
      </c>
      <c r="AX32" s="25">
        <f t="shared" si="30"/>
        <v>17237</v>
      </c>
      <c r="AY32" s="25">
        <f t="shared" si="31"/>
        <v>154915</v>
      </c>
      <c r="AZ32" s="25">
        <f t="shared" si="32"/>
        <v>296722</v>
      </c>
      <c r="BA32" s="25">
        <f t="shared" si="33"/>
        <v>2312103</v>
      </c>
      <c r="BB32" s="25">
        <f t="shared" si="34"/>
        <v>98150</v>
      </c>
      <c r="BC32" s="26">
        <f t="shared" si="35"/>
        <v>1436607</v>
      </c>
      <c r="BD32" s="25">
        <f t="shared" si="36"/>
        <v>466788</v>
      </c>
      <c r="BE32" s="25">
        <f t="shared" si="37"/>
        <v>221273</v>
      </c>
      <c r="BF32" s="25">
        <f t="shared" si="38"/>
        <v>10165</v>
      </c>
      <c r="BG32" s="25">
        <f t="shared" si="39"/>
        <v>9951</v>
      </c>
      <c r="BH32" s="25">
        <f t="shared" si="40"/>
        <v>60359</v>
      </c>
      <c r="BI32" s="25">
        <f t="shared" si="41"/>
        <v>7074</v>
      </c>
      <c r="BJ32" s="25">
        <f t="shared" si="42"/>
        <v>62275</v>
      </c>
      <c r="BK32" s="25">
        <f t="shared" si="43"/>
        <v>3276</v>
      </c>
      <c r="BL32" s="25">
        <f t="shared" si="44"/>
        <v>3280</v>
      </c>
      <c r="BM32" s="25">
        <f t="shared" si="45"/>
        <v>15989</v>
      </c>
      <c r="BN32" s="25">
        <f t="shared" si="46"/>
        <v>47894</v>
      </c>
      <c r="BO32" s="25">
        <f t="shared" si="47"/>
        <v>25252</v>
      </c>
    </row>
    <row r="33" spans="1:67">
      <c r="A33" s="63" t="s">
        <v>273</v>
      </c>
      <c r="B33" s="64">
        <v>20510388</v>
      </c>
      <c r="C33" s="64">
        <v>368559</v>
      </c>
      <c r="D33" s="64">
        <v>2685521</v>
      </c>
      <c r="E33" s="64">
        <v>118704</v>
      </c>
      <c r="F33" s="64">
        <v>1570561</v>
      </c>
      <c r="G33" s="66">
        <f t="shared" si="24"/>
        <v>4743345</v>
      </c>
      <c r="H33" s="66">
        <f t="shared" si="25"/>
        <v>15767043</v>
      </c>
      <c r="I33" s="82">
        <f t="shared" si="26"/>
        <v>470749</v>
      </c>
      <c r="J33" s="50">
        <f t="shared" si="27"/>
        <v>4272596</v>
      </c>
      <c r="K33" s="9">
        <v>6907</v>
      </c>
      <c r="L33" s="9">
        <v>55777</v>
      </c>
      <c r="M33" s="9">
        <v>2458</v>
      </c>
      <c r="N33" s="9">
        <v>10103</v>
      </c>
      <c r="O33" s="9">
        <v>10743</v>
      </c>
      <c r="P33" s="9">
        <v>222087</v>
      </c>
      <c r="Q33" s="9">
        <v>10874</v>
      </c>
      <c r="R33" s="9">
        <v>346</v>
      </c>
      <c r="S33" s="9">
        <v>1361</v>
      </c>
      <c r="T33" s="9">
        <v>4067</v>
      </c>
      <c r="U33" s="9">
        <v>459</v>
      </c>
      <c r="V33" s="9">
        <v>419</v>
      </c>
      <c r="W33" s="9">
        <v>22498</v>
      </c>
      <c r="X33" s="9">
        <v>223</v>
      </c>
      <c r="Y33" s="9">
        <v>194</v>
      </c>
      <c r="Z33" s="9">
        <v>614</v>
      </c>
      <c r="AA33" s="9">
        <v>725</v>
      </c>
      <c r="AB33" s="9">
        <v>88</v>
      </c>
      <c r="AC33" s="9">
        <v>47893</v>
      </c>
      <c r="AD33" s="9">
        <v>40612</v>
      </c>
      <c r="AE33" s="9">
        <v>228</v>
      </c>
      <c r="AF33" s="9">
        <v>108</v>
      </c>
      <c r="AG33" s="9">
        <v>343</v>
      </c>
      <c r="AH33" s="9">
        <v>32</v>
      </c>
      <c r="AI33" s="9">
        <v>174</v>
      </c>
      <c r="AJ33" s="9">
        <v>433</v>
      </c>
      <c r="AK33" s="9">
        <v>3174</v>
      </c>
      <c r="AL33" s="9">
        <v>1031</v>
      </c>
      <c r="AM33" s="9">
        <v>447</v>
      </c>
      <c r="AN33" s="9">
        <v>3836</v>
      </c>
      <c r="AO33" s="9">
        <v>46</v>
      </c>
      <c r="AP33" s="9">
        <v>1621</v>
      </c>
      <c r="AQ33" s="9">
        <v>3335</v>
      </c>
      <c r="AR33" s="9">
        <v>14746</v>
      </c>
      <c r="AS33" s="9">
        <v>1248</v>
      </c>
      <c r="AT33" s="9">
        <v>751</v>
      </c>
      <c r="AU33" s="32">
        <v>748</v>
      </c>
      <c r="AV33" s="25">
        <f t="shared" si="28"/>
        <v>75245</v>
      </c>
      <c r="AW33" s="25">
        <f t="shared" si="29"/>
        <v>232830</v>
      </c>
      <c r="AX33" s="25">
        <f t="shared" si="30"/>
        <v>16648</v>
      </c>
      <c r="AY33" s="25">
        <f t="shared" si="31"/>
        <v>146026</v>
      </c>
      <c r="AZ33" s="25">
        <f t="shared" si="32"/>
        <v>293314</v>
      </c>
      <c r="BA33" s="25">
        <f t="shared" si="33"/>
        <v>2452691</v>
      </c>
      <c r="BB33" s="25">
        <f t="shared" si="34"/>
        <v>102056</v>
      </c>
      <c r="BC33" s="26">
        <f t="shared" si="35"/>
        <v>1424535</v>
      </c>
      <c r="BD33" s="25">
        <f t="shared" si="36"/>
        <v>456519</v>
      </c>
      <c r="BE33" s="25">
        <f t="shared" si="37"/>
        <v>222087</v>
      </c>
      <c r="BF33" s="25">
        <f t="shared" si="38"/>
        <v>10743</v>
      </c>
      <c r="BG33" s="25">
        <f t="shared" si="39"/>
        <v>10103</v>
      </c>
      <c r="BH33" s="25">
        <f t="shared" si="40"/>
        <v>58235</v>
      </c>
      <c r="BI33" s="25">
        <f t="shared" si="41"/>
        <v>6907</v>
      </c>
      <c r="BJ33" s="25">
        <f t="shared" si="42"/>
        <v>58995</v>
      </c>
      <c r="BK33" s="25">
        <f t="shared" si="43"/>
        <v>3335</v>
      </c>
      <c r="BL33" s="25">
        <f t="shared" si="44"/>
        <v>3174</v>
      </c>
      <c r="BM33" s="25">
        <f t="shared" si="45"/>
        <v>14746</v>
      </c>
      <c r="BN33" s="25">
        <f t="shared" si="46"/>
        <v>44448</v>
      </c>
      <c r="BO33" s="25">
        <f t="shared" si="47"/>
        <v>23746</v>
      </c>
    </row>
    <row r="34" spans="1:67">
      <c r="A34" s="63" t="s">
        <v>274</v>
      </c>
      <c r="B34" s="64">
        <v>22706664</v>
      </c>
      <c r="C34" s="64">
        <v>392687</v>
      </c>
      <c r="D34" s="64">
        <v>2814743</v>
      </c>
      <c r="E34" s="64">
        <v>140378</v>
      </c>
      <c r="F34" s="64">
        <v>1688883</v>
      </c>
      <c r="G34" s="66">
        <f t="shared" si="24"/>
        <v>5036691</v>
      </c>
      <c r="H34" s="66">
        <f t="shared" si="25"/>
        <v>17669973</v>
      </c>
      <c r="I34" s="82">
        <f t="shared" si="26"/>
        <v>496569</v>
      </c>
      <c r="J34" s="50">
        <f t="shared" si="27"/>
        <v>4540122</v>
      </c>
      <c r="K34" s="9">
        <v>8157</v>
      </c>
      <c r="L34" s="9">
        <v>62413</v>
      </c>
      <c r="M34" s="9">
        <v>2729</v>
      </c>
      <c r="N34" s="9">
        <v>10944</v>
      </c>
      <c r="O34" s="9">
        <v>11526</v>
      </c>
      <c r="P34" s="9">
        <v>235183</v>
      </c>
      <c r="Q34" s="9">
        <v>12516</v>
      </c>
      <c r="R34" s="9">
        <v>430</v>
      </c>
      <c r="S34" s="9">
        <v>1552</v>
      </c>
      <c r="T34" s="9">
        <v>5093</v>
      </c>
      <c r="U34" s="9">
        <v>481</v>
      </c>
      <c r="V34" s="9">
        <v>520</v>
      </c>
      <c r="W34" s="9">
        <v>22257</v>
      </c>
      <c r="X34" s="9">
        <v>289</v>
      </c>
      <c r="Y34" s="9">
        <v>201</v>
      </c>
      <c r="Z34" s="9">
        <v>667</v>
      </c>
      <c r="AA34" s="9">
        <v>957</v>
      </c>
      <c r="AB34" s="9">
        <v>168</v>
      </c>
      <c r="AC34" s="9">
        <v>51266</v>
      </c>
      <c r="AD34" s="9">
        <v>38068</v>
      </c>
      <c r="AE34" s="9">
        <v>234</v>
      </c>
      <c r="AF34" s="9">
        <v>181</v>
      </c>
      <c r="AG34" s="9">
        <v>357</v>
      </c>
      <c r="AH34" s="9">
        <v>30</v>
      </c>
      <c r="AI34" s="9">
        <v>182</v>
      </c>
      <c r="AJ34" s="9">
        <v>426</v>
      </c>
      <c r="AK34" s="9">
        <v>3204</v>
      </c>
      <c r="AL34" s="9">
        <v>1086</v>
      </c>
      <c r="AM34" s="9">
        <v>504</v>
      </c>
      <c r="AN34" s="9">
        <v>3584</v>
      </c>
      <c r="AO34" s="9">
        <v>73</v>
      </c>
      <c r="AP34" s="9">
        <v>1679</v>
      </c>
      <c r="AQ34" s="9">
        <v>3192</v>
      </c>
      <c r="AR34" s="9">
        <v>13588</v>
      </c>
      <c r="AS34" s="9">
        <v>1399</v>
      </c>
      <c r="AT34" s="9">
        <v>733</v>
      </c>
      <c r="AU34" s="32">
        <v>700</v>
      </c>
      <c r="AV34" s="25">
        <f t="shared" si="28"/>
        <v>84243</v>
      </c>
      <c r="AW34" s="25">
        <f t="shared" si="29"/>
        <v>246709</v>
      </c>
      <c r="AX34" s="25">
        <f t="shared" si="30"/>
        <v>19591</v>
      </c>
      <c r="AY34" s="25">
        <f t="shared" si="31"/>
        <v>146026</v>
      </c>
      <c r="AZ34" s="25">
        <f t="shared" si="32"/>
        <v>308444</v>
      </c>
      <c r="BA34" s="25">
        <f t="shared" si="33"/>
        <v>2568034</v>
      </c>
      <c r="BB34" s="25">
        <f t="shared" si="34"/>
        <v>120787</v>
      </c>
      <c r="BC34" s="26">
        <f t="shared" si="35"/>
        <v>1542857</v>
      </c>
      <c r="BD34" s="25">
        <f t="shared" si="36"/>
        <v>480260</v>
      </c>
      <c r="BE34" s="25">
        <f t="shared" si="37"/>
        <v>235183</v>
      </c>
      <c r="BF34" s="25">
        <f t="shared" si="38"/>
        <v>11526</v>
      </c>
      <c r="BG34" s="25">
        <f t="shared" si="39"/>
        <v>10944</v>
      </c>
      <c r="BH34" s="25">
        <f t="shared" si="40"/>
        <v>65142</v>
      </c>
      <c r="BI34" s="25">
        <f t="shared" si="41"/>
        <v>8157</v>
      </c>
      <c r="BJ34" s="25">
        <f t="shared" si="42"/>
        <v>64016</v>
      </c>
      <c r="BK34" s="25">
        <f t="shared" si="43"/>
        <v>3192</v>
      </c>
      <c r="BL34" s="25">
        <f t="shared" si="44"/>
        <v>3204</v>
      </c>
      <c r="BM34" s="25">
        <f t="shared" si="45"/>
        <v>13588</v>
      </c>
      <c r="BN34" s="25">
        <f t="shared" si="46"/>
        <v>41652</v>
      </c>
      <c r="BO34" s="25">
        <f t="shared" si="47"/>
        <v>23656</v>
      </c>
    </row>
    <row r="35" spans="1:67">
      <c r="A35" s="63" t="s">
        <v>275</v>
      </c>
      <c r="B35" s="64">
        <v>22441863</v>
      </c>
      <c r="C35" s="64">
        <v>376117</v>
      </c>
      <c r="D35" s="64">
        <v>2670598</v>
      </c>
      <c r="E35" s="64">
        <v>141631</v>
      </c>
      <c r="F35" s="64">
        <v>1633355</v>
      </c>
      <c r="G35" s="66">
        <f t="shared" si="24"/>
        <v>4821701</v>
      </c>
      <c r="H35" s="66">
        <f t="shared" si="25"/>
        <v>17620162</v>
      </c>
      <c r="I35" s="82">
        <f t="shared" si="26"/>
        <v>473943</v>
      </c>
      <c r="J35" s="50">
        <f t="shared" si="27"/>
        <v>4347758</v>
      </c>
      <c r="K35" s="9">
        <v>8440</v>
      </c>
      <c r="L35" s="9">
        <v>63648</v>
      </c>
      <c r="M35" s="9">
        <v>2779</v>
      </c>
      <c r="N35" s="9">
        <v>10001</v>
      </c>
      <c r="O35" s="9">
        <v>10867</v>
      </c>
      <c r="P35" s="9">
        <v>222080</v>
      </c>
      <c r="Q35" s="9">
        <v>12171</v>
      </c>
      <c r="R35" s="9">
        <v>425</v>
      </c>
      <c r="S35" s="9">
        <v>1534</v>
      </c>
      <c r="T35" s="9">
        <v>4685</v>
      </c>
      <c r="U35" s="9">
        <v>640</v>
      </c>
      <c r="V35" s="9">
        <v>521</v>
      </c>
      <c r="W35" s="9">
        <v>21060</v>
      </c>
      <c r="X35" s="9">
        <v>352</v>
      </c>
      <c r="Y35" s="9">
        <v>186</v>
      </c>
      <c r="Z35" s="9">
        <v>638</v>
      </c>
      <c r="AA35" s="9">
        <v>892</v>
      </c>
      <c r="AB35" s="9">
        <v>151</v>
      </c>
      <c r="AC35" s="9">
        <v>49524</v>
      </c>
      <c r="AD35" s="9">
        <v>34630</v>
      </c>
      <c r="AE35" s="9">
        <v>208</v>
      </c>
      <c r="AF35" s="9">
        <v>152</v>
      </c>
      <c r="AG35" s="9">
        <v>317</v>
      </c>
      <c r="AH35" s="9">
        <v>28</v>
      </c>
      <c r="AI35" s="9">
        <v>209</v>
      </c>
      <c r="AJ35" s="9">
        <v>387</v>
      </c>
      <c r="AK35" s="9">
        <v>2955</v>
      </c>
      <c r="AL35" s="9">
        <v>1301</v>
      </c>
      <c r="AM35" s="9">
        <v>444</v>
      </c>
      <c r="AN35" s="9">
        <v>3236</v>
      </c>
      <c r="AO35" s="9">
        <v>86</v>
      </c>
      <c r="AP35" s="9">
        <v>1697</v>
      </c>
      <c r="AQ35" s="9">
        <v>2724</v>
      </c>
      <c r="AR35" s="9">
        <v>12212</v>
      </c>
      <c r="AS35" s="9">
        <v>1351</v>
      </c>
      <c r="AT35" s="9">
        <v>712</v>
      </c>
      <c r="AU35" s="32">
        <v>700</v>
      </c>
      <c r="AV35" s="25">
        <f t="shared" si="28"/>
        <v>84868</v>
      </c>
      <c r="AW35" s="25">
        <f t="shared" si="29"/>
        <v>232947</v>
      </c>
      <c r="AX35" s="25">
        <f t="shared" si="30"/>
        <v>18815</v>
      </c>
      <c r="AY35" s="25">
        <f t="shared" si="31"/>
        <v>137313</v>
      </c>
      <c r="AZ35" s="25">
        <f t="shared" si="32"/>
        <v>291249</v>
      </c>
      <c r="BA35" s="25">
        <f t="shared" si="33"/>
        <v>2437651</v>
      </c>
      <c r="BB35" s="25">
        <f t="shared" si="34"/>
        <v>122816</v>
      </c>
      <c r="BC35" s="26">
        <f t="shared" si="35"/>
        <v>1496042</v>
      </c>
      <c r="BD35" s="25">
        <f t="shared" si="36"/>
        <v>457886</v>
      </c>
      <c r="BE35" s="25">
        <f t="shared" si="37"/>
        <v>222080</v>
      </c>
      <c r="BF35" s="25">
        <f t="shared" si="38"/>
        <v>10867</v>
      </c>
      <c r="BG35" s="25">
        <f t="shared" si="39"/>
        <v>10001</v>
      </c>
      <c r="BH35" s="25">
        <f t="shared" si="40"/>
        <v>66427</v>
      </c>
      <c r="BI35" s="25">
        <f t="shared" si="41"/>
        <v>8440</v>
      </c>
      <c r="BJ35" s="25">
        <f t="shared" si="42"/>
        <v>61903</v>
      </c>
      <c r="BK35" s="25">
        <f t="shared" si="43"/>
        <v>2724</v>
      </c>
      <c r="BL35" s="25">
        <f t="shared" si="44"/>
        <v>2955</v>
      </c>
      <c r="BM35" s="25">
        <f t="shared" si="45"/>
        <v>12212</v>
      </c>
      <c r="BN35" s="25">
        <f t="shared" si="46"/>
        <v>37866</v>
      </c>
      <c r="BO35" s="25">
        <f t="shared" si="47"/>
        <v>22411</v>
      </c>
    </row>
    <row r="36" spans="1:67">
      <c r="A36" s="63" t="s">
        <v>276</v>
      </c>
      <c r="B36" s="64">
        <v>20092404</v>
      </c>
      <c r="C36" s="64">
        <v>331903</v>
      </c>
      <c r="D36" s="64">
        <v>2331792</v>
      </c>
      <c r="E36" s="64">
        <v>131000</v>
      </c>
      <c r="F36" s="64">
        <v>1416178</v>
      </c>
      <c r="G36" s="66">
        <f t="shared" si="24"/>
        <v>4210873</v>
      </c>
      <c r="H36" s="66">
        <f t="shared" si="25"/>
        <v>15881531</v>
      </c>
      <c r="I36" s="82">
        <f t="shared" si="26"/>
        <v>413891</v>
      </c>
      <c r="J36" s="50">
        <f t="shared" si="27"/>
        <v>3796982</v>
      </c>
      <c r="K36" s="9">
        <v>7972</v>
      </c>
      <c r="L36" s="9">
        <v>58630</v>
      </c>
      <c r="M36" s="9">
        <v>2538</v>
      </c>
      <c r="N36" s="9">
        <v>8426</v>
      </c>
      <c r="O36" s="9">
        <v>9056</v>
      </c>
      <c r="P36" s="9">
        <v>191181</v>
      </c>
      <c r="Q36" s="9">
        <v>10900</v>
      </c>
      <c r="R36" s="9">
        <v>364</v>
      </c>
      <c r="S36" s="9">
        <v>1375</v>
      </c>
      <c r="T36" s="9">
        <v>3970</v>
      </c>
      <c r="U36" s="9">
        <v>621</v>
      </c>
      <c r="V36" s="9">
        <v>507</v>
      </c>
      <c r="W36" s="9">
        <v>19220</v>
      </c>
      <c r="X36" s="9">
        <v>317</v>
      </c>
      <c r="Y36" s="9">
        <v>197</v>
      </c>
      <c r="Z36" s="9">
        <v>623</v>
      </c>
      <c r="AA36" s="9">
        <v>777</v>
      </c>
      <c r="AB36" s="9">
        <v>152</v>
      </c>
      <c r="AC36" s="9">
        <v>41830</v>
      </c>
      <c r="AD36" s="9">
        <v>30233</v>
      </c>
      <c r="AE36" s="9">
        <v>196</v>
      </c>
      <c r="AF36" s="9">
        <v>209</v>
      </c>
      <c r="AG36" s="9">
        <v>287</v>
      </c>
      <c r="AH36" s="9">
        <v>19</v>
      </c>
      <c r="AI36" s="9">
        <v>182</v>
      </c>
      <c r="AJ36" s="9">
        <v>364</v>
      </c>
      <c r="AK36" s="9">
        <v>2797</v>
      </c>
      <c r="AL36" s="9">
        <v>1159</v>
      </c>
      <c r="AM36" s="9">
        <v>387</v>
      </c>
      <c r="AN36" s="9">
        <v>2688</v>
      </c>
      <c r="AO36" s="9">
        <v>75</v>
      </c>
      <c r="AP36" s="9">
        <v>1519</v>
      </c>
      <c r="AQ36" s="9">
        <v>2533</v>
      </c>
      <c r="AR36" s="9">
        <v>10084</v>
      </c>
      <c r="AS36" s="9">
        <v>1153</v>
      </c>
      <c r="AT36" s="9">
        <v>657</v>
      </c>
      <c r="AU36" s="32">
        <v>693</v>
      </c>
      <c r="AV36" s="25">
        <f t="shared" si="28"/>
        <v>77566</v>
      </c>
      <c r="AW36" s="25">
        <f t="shared" si="29"/>
        <v>200237</v>
      </c>
      <c r="AX36" s="25">
        <f t="shared" si="30"/>
        <v>16609</v>
      </c>
      <c r="AY36" s="25">
        <f t="shared" si="31"/>
        <v>119479</v>
      </c>
      <c r="AZ36" s="25">
        <f t="shared" si="32"/>
        <v>254337</v>
      </c>
      <c r="BA36" s="25">
        <f t="shared" si="33"/>
        <v>2131555</v>
      </c>
      <c r="BB36" s="25">
        <f t="shared" si="34"/>
        <v>114391</v>
      </c>
      <c r="BC36" s="26">
        <f t="shared" si="35"/>
        <v>1296699</v>
      </c>
      <c r="BD36" s="25">
        <f t="shared" si="36"/>
        <v>399437</v>
      </c>
      <c r="BE36" s="25">
        <f t="shared" si="37"/>
        <v>191181</v>
      </c>
      <c r="BF36" s="25">
        <f t="shared" si="38"/>
        <v>9056</v>
      </c>
      <c r="BG36" s="25">
        <f t="shared" si="39"/>
        <v>8426</v>
      </c>
      <c r="BH36" s="25">
        <f t="shared" si="40"/>
        <v>61168</v>
      </c>
      <c r="BI36" s="25">
        <f t="shared" si="41"/>
        <v>7972</v>
      </c>
      <c r="BJ36" s="25">
        <f t="shared" si="42"/>
        <v>52926</v>
      </c>
      <c r="BK36" s="25">
        <f t="shared" si="43"/>
        <v>2533</v>
      </c>
      <c r="BL36" s="25">
        <f t="shared" si="44"/>
        <v>2797</v>
      </c>
      <c r="BM36" s="25">
        <f t="shared" si="45"/>
        <v>10084</v>
      </c>
      <c r="BN36" s="25">
        <f t="shared" si="46"/>
        <v>32921</v>
      </c>
      <c r="BO36" s="25">
        <f t="shared" si="47"/>
        <v>20373</v>
      </c>
    </row>
    <row r="37" spans="1:67">
      <c r="A37" s="63" t="s">
        <v>277</v>
      </c>
      <c r="B37" s="64">
        <v>17585548</v>
      </c>
      <c r="C37" s="64">
        <v>296001</v>
      </c>
      <c r="D37" s="64">
        <v>1999843</v>
      </c>
      <c r="E37" s="64">
        <v>114819</v>
      </c>
      <c r="F37" s="64">
        <v>1194959</v>
      </c>
      <c r="G37" s="66">
        <f t="shared" si="24"/>
        <v>3605622</v>
      </c>
      <c r="H37" s="66">
        <f t="shared" si="25"/>
        <v>13979926</v>
      </c>
      <c r="I37" s="82">
        <f t="shared" si="26"/>
        <v>354602</v>
      </c>
      <c r="J37" s="50">
        <f t="shared" si="27"/>
        <v>3251020</v>
      </c>
      <c r="K37" s="9">
        <v>7401</v>
      </c>
      <c r="L37" s="9">
        <v>51933</v>
      </c>
      <c r="M37" s="9">
        <v>2181</v>
      </c>
      <c r="N37" s="9">
        <v>7477</v>
      </c>
      <c r="O37" s="9">
        <v>7094</v>
      </c>
      <c r="P37" s="9">
        <v>161622</v>
      </c>
      <c r="Q37" s="9">
        <v>9266</v>
      </c>
      <c r="R37" s="9">
        <v>377</v>
      </c>
      <c r="S37" s="9">
        <v>1409</v>
      </c>
      <c r="T37" s="9">
        <v>3508</v>
      </c>
      <c r="U37" s="9">
        <v>623</v>
      </c>
      <c r="V37" s="9">
        <v>445</v>
      </c>
      <c r="W37" s="9">
        <v>16577</v>
      </c>
      <c r="X37" s="9">
        <v>264</v>
      </c>
      <c r="Y37" s="9">
        <v>185</v>
      </c>
      <c r="Z37" s="9">
        <v>662</v>
      </c>
      <c r="AA37" s="9">
        <v>753</v>
      </c>
      <c r="AB37" s="9">
        <v>134</v>
      </c>
      <c r="AC37" s="9">
        <v>35046</v>
      </c>
      <c r="AD37" s="9">
        <v>25613</v>
      </c>
      <c r="AE37" s="9">
        <v>182</v>
      </c>
      <c r="AF37" s="9">
        <v>165</v>
      </c>
      <c r="AG37" s="9">
        <v>331</v>
      </c>
      <c r="AH37" s="9">
        <v>36</v>
      </c>
      <c r="AI37" s="9">
        <v>211</v>
      </c>
      <c r="AJ37" s="9">
        <v>346</v>
      </c>
      <c r="AK37" s="9">
        <v>2331</v>
      </c>
      <c r="AL37" s="9">
        <v>862</v>
      </c>
      <c r="AM37" s="9">
        <v>428</v>
      </c>
      <c r="AN37" s="9">
        <v>2401</v>
      </c>
      <c r="AO37" s="9">
        <v>83</v>
      </c>
      <c r="AP37" s="9">
        <v>1499</v>
      </c>
      <c r="AQ37" s="9">
        <v>2421</v>
      </c>
      <c r="AR37" s="9">
        <v>8468</v>
      </c>
      <c r="AS37" s="9">
        <v>1007</v>
      </c>
      <c r="AT37" s="9">
        <v>628</v>
      </c>
      <c r="AU37" s="32">
        <v>633</v>
      </c>
      <c r="AV37" s="25">
        <f t="shared" si="28"/>
        <v>68992</v>
      </c>
      <c r="AW37" s="25">
        <f t="shared" si="29"/>
        <v>168716</v>
      </c>
      <c r="AX37" s="25">
        <f t="shared" si="30"/>
        <v>14560</v>
      </c>
      <c r="AY37" s="25">
        <f t="shared" si="31"/>
        <v>102334</v>
      </c>
      <c r="AZ37" s="25">
        <f t="shared" si="32"/>
        <v>227009</v>
      </c>
      <c r="BA37" s="25">
        <f t="shared" si="33"/>
        <v>1831127</v>
      </c>
      <c r="BB37" s="25">
        <f t="shared" si="34"/>
        <v>100259</v>
      </c>
      <c r="BC37" s="26">
        <f t="shared" si="35"/>
        <v>1092625</v>
      </c>
      <c r="BD37" s="25">
        <f t="shared" si="36"/>
        <v>341020</v>
      </c>
      <c r="BE37" s="25">
        <f t="shared" si="37"/>
        <v>161622</v>
      </c>
      <c r="BF37" s="25">
        <f t="shared" si="38"/>
        <v>7094</v>
      </c>
      <c r="BG37" s="25">
        <f t="shared" si="39"/>
        <v>7477</v>
      </c>
      <c r="BH37" s="25">
        <f t="shared" si="40"/>
        <v>54114</v>
      </c>
      <c r="BI37" s="25">
        <f t="shared" si="41"/>
        <v>7401</v>
      </c>
      <c r="BJ37" s="25">
        <f t="shared" si="42"/>
        <v>44494</v>
      </c>
      <c r="BK37" s="25">
        <f t="shared" si="43"/>
        <v>2421</v>
      </c>
      <c r="BL37" s="25">
        <f t="shared" si="44"/>
        <v>2331</v>
      </c>
      <c r="BM37" s="25">
        <f t="shared" si="45"/>
        <v>8468</v>
      </c>
      <c r="BN37" s="25">
        <f t="shared" si="46"/>
        <v>28014</v>
      </c>
      <c r="BO37" s="25">
        <f t="shared" si="47"/>
        <v>17584</v>
      </c>
    </row>
    <row r="38" spans="1:67">
      <c r="A38" s="63" t="s">
        <v>278</v>
      </c>
      <c r="B38" s="64">
        <v>13469237</v>
      </c>
      <c r="C38" s="64">
        <v>238675</v>
      </c>
      <c r="D38" s="64">
        <v>1467252</v>
      </c>
      <c r="E38" s="64">
        <v>87140</v>
      </c>
      <c r="F38" s="64">
        <v>896521</v>
      </c>
      <c r="G38" s="66">
        <f t="shared" si="24"/>
        <v>2689588</v>
      </c>
      <c r="H38" s="66">
        <f t="shared" si="25"/>
        <v>10779649</v>
      </c>
      <c r="I38" s="82">
        <f t="shared" si="26"/>
        <v>263489</v>
      </c>
      <c r="J38" s="50">
        <f t="shared" si="27"/>
        <v>2426099</v>
      </c>
      <c r="K38" s="9">
        <v>6335</v>
      </c>
      <c r="L38" s="9">
        <v>40351</v>
      </c>
      <c r="M38" s="9">
        <v>1701</v>
      </c>
      <c r="N38" s="9">
        <v>6747</v>
      </c>
      <c r="O38" s="9">
        <v>5138</v>
      </c>
      <c r="P38" s="9">
        <v>114391</v>
      </c>
      <c r="Q38" s="9">
        <v>7243</v>
      </c>
      <c r="R38" s="9">
        <v>298</v>
      </c>
      <c r="S38" s="9">
        <v>1274</v>
      </c>
      <c r="T38" s="9">
        <v>2865</v>
      </c>
      <c r="U38" s="9">
        <v>456</v>
      </c>
      <c r="V38" s="9">
        <v>398</v>
      </c>
      <c r="W38" s="9">
        <v>12468</v>
      </c>
      <c r="X38" s="9">
        <v>250</v>
      </c>
      <c r="Y38" s="9">
        <v>153</v>
      </c>
      <c r="Z38" s="9">
        <v>454</v>
      </c>
      <c r="AA38" s="9">
        <v>627</v>
      </c>
      <c r="AB38" s="9">
        <v>132</v>
      </c>
      <c r="AC38" s="9">
        <v>25938</v>
      </c>
      <c r="AD38" s="9">
        <v>18854</v>
      </c>
      <c r="AE38" s="9">
        <v>169</v>
      </c>
      <c r="AF38" s="9">
        <v>149</v>
      </c>
      <c r="AG38" s="9">
        <v>246</v>
      </c>
      <c r="AH38" s="9">
        <v>19</v>
      </c>
      <c r="AI38" s="9">
        <v>179</v>
      </c>
      <c r="AJ38" s="9">
        <v>318</v>
      </c>
      <c r="AK38" s="9">
        <v>1797</v>
      </c>
      <c r="AL38" s="9">
        <v>770</v>
      </c>
      <c r="AM38" s="9">
        <v>376</v>
      </c>
      <c r="AN38" s="9">
        <v>1969</v>
      </c>
      <c r="AO38" s="9">
        <v>63</v>
      </c>
      <c r="AP38" s="9">
        <v>1182</v>
      </c>
      <c r="AQ38" s="9">
        <v>2044</v>
      </c>
      <c r="AR38" s="9">
        <v>6373</v>
      </c>
      <c r="AS38" s="9">
        <v>801</v>
      </c>
      <c r="AT38" s="9">
        <v>497</v>
      </c>
      <c r="AU38" s="32">
        <v>464</v>
      </c>
      <c r="AV38" s="25">
        <f t="shared" si="28"/>
        <v>55134</v>
      </c>
      <c r="AW38" s="25">
        <f t="shared" si="29"/>
        <v>119529</v>
      </c>
      <c r="AX38" s="25">
        <f t="shared" si="30"/>
        <v>11680</v>
      </c>
      <c r="AY38" s="25">
        <f t="shared" si="31"/>
        <v>77146</v>
      </c>
      <c r="AZ38" s="25">
        <f t="shared" si="32"/>
        <v>183541</v>
      </c>
      <c r="BA38" s="25">
        <f t="shared" si="33"/>
        <v>1347723</v>
      </c>
      <c r="BB38" s="25">
        <f t="shared" si="34"/>
        <v>75460</v>
      </c>
      <c r="BC38" s="26">
        <f t="shared" si="35"/>
        <v>819375</v>
      </c>
      <c r="BD38" s="25">
        <f t="shared" si="36"/>
        <v>252319</v>
      </c>
      <c r="BE38" s="25">
        <f t="shared" si="37"/>
        <v>114391</v>
      </c>
      <c r="BF38" s="25">
        <f t="shared" si="38"/>
        <v>5138</v>
      </c>
      <c r="BG38" s="25">
        <f t="shared" si="39"/>
        <v>6747</v>
      </c>
      <c r="BH38" s="25">
        <f t="shared" si="40"/>
        <v>42052</v>
      </c>
      <c r="BI38" s="25">
        <f t="shared" si="41"/>
        <v>6335</v>
      </c>
      <c r="BJ38" s="25">
        <f t="shared" si="42"/>
        <v>33350</v>
      </c>
      <c r="BK38" s="25">
        <f t="shared" si="43"/>
        <v>2044</v>
      </c>
      <c r="BL38" s="25">
        <f t="shared" si="44"/>
        <v>1797</v>
      </c>
      <c r="BM38" s="25">
        <f t="shared" si="45"/>
        <v>6373</v>
      </c>
      <c r="BN38" s="25">
        <f t="shared" si="46"/>
        <v>20823</v>
      </c>
      <c r="BO38" s="25">
        <f t="shared" si="47"/>
        <v>13269</v>
      </c>
    </row>
    <row r="39" spans="1:67">
      <c r="A39" s="63" t="s">
        <v>279</v>
      </c>
      <c r="B39" s="64">
        <v>10805447</v>
      </c>
      <c r="C39" s="64">
        <v>203697</v>
      </c>
      <c r="D39" s="64">
        <v>1146841</v>
      </c>
      <c r="E39" s="64">
        <v>71612</v>
      </c>
      <c r="F39" s="64">
        <v>701669</v>
      </c>
      <c r="G39" s="66">
        <f t="shared" si="24"/>
        <v>2123819</v>
      </c>
      <c r="H39" s="66">
        <f t="shared" si="25"/>
        <v>8681628</v>
      </c>
      <c r="I39" s="82">
        <f t="shared" si="26"/>
        <v>221564</v>
      </c>
      <c r="J39" s="50">
        <f t="shared" si="27"/>
        <v>1902255</v>
      </c>
      <c r="K39" s="9">
        <v>6147</v>
      </c>
      <c r="L39" s="9">
        <v>33745</v>
      </c>
      <c r="M39" s="9">
        <v>1559</v>
      </c>
      <c r="N39" s="9">
        <v>7603</v>
      </c>
      <c r="O39" s="9">
        <v>4608</v>
      </c>
      <c r="P39" s="9">
        <v>90275</v>
      </c>
      <c r="Q39" s="9">
        <v>6277</v>
      </c>
      <c r="R39" s="9">
        <v>251</v>
      </c>
      <c r="S39" s="9">
        <v>1325</v>
      </c>
      <c r="T39" s="9">
        <v>2718</v>
      </c>
      <c r="U39" s="9">
        <v>415</v>
      </c>
      <c r="V39" s="9">
        <v>383</v>
      </c>
      <c r="W39" s="9">
        <v>11349</v>
      </c>
      <c r="X39" s="9">
        <v>181</v>
      </c>
      <c r="Y39" s="9">
        <v>149</v>
      </c>
      <c r="Z39" s="9">
        <v>380</v>
      </c>
      <c r="AA39" s="9">
        <v>540</v>
      </c>
      <c r="AB39" s="9">
        <v>137</v>
      </c>
      <c r="AC39" s="9">
        <v>22275</v>
      </c>
      <c r="AD39" s="9">
        <v>16635</v>
      </c>
      <c r="AE39" s="9">
        <v>135</v>
      </c>
      <c r="AF39" s="9">
        <v>138</v>
      </c>
      <c r="AG39" s="9">
        <v>249</v>
      </c>
      <c r="AH39" s="9">
        <v>26</v>
      </c>
      <c r="AI39" s="9">
        <v>209</v>
      </c>
      <c r="AJ39" s="9">
        <v>222</v>
      </c>
      <c r="AK39" s="9">
        <v>1466</v>
      </c>
      <c r="AL39" s="9">
        <v>656</v>
      </c>
      <c r="AM39" s="9">
        <v>281</v>
      </c>
      <c r="AN39" s="9">
        <v>1659</v>
      </c>
      <c r="AO39" s="9">
        <v>76</v>
      </c>
      <c r="AP39" s="9">
        <v>974</v>
      </c>
      <c r="AQ39" s="9">
        <v>1815</v>
      </c>
      <c r="AR39" s="9">
        <v>5137</v>
      </c>
      <c r="AS39" s="9">
        <v>705</v>
      </c>
      <c r="AT39" s="9">
        <v>480</v>
      </c>
      <c r="AU39" s="32">
        <v>384</v>
      </c>
      <c r="AV39" s="25">
        <f t="shared" si="28"/>
        <v>49054</v>
      </c>
      <c r="AW39" s="25">
        <f t="shared" si="29"/>
        <v>94883</v>
      </c>
      <c r="AX39" s="25">
        <f t="shared" si="30"/>
        <v>10571</v>
      </c>
      <c r="AY39" s="25">
        <f t="shared" si="31"/>
        <v>67056</v>
      </c>
      <c r="AZ39" s="25">
        <f t="shared" si="32"/>
        <v>154643</v>
      </c>
      <c r="BA39" s="25">
        <f t="shared" si="33"/>
        <v>1051958</v>
      </c>
      <c r="BB39" s="25">
        <f t="shared" si="34"/>
        <v>61041</v>
      </c>
      <c r="BC39" s="26">
        <f t="shared" si="35"/>
        <v>634613</v>
      </c>
      <c r="BD39" s="25">
        <f t="shared" si="36"/>
        <v>211390</v>
      </c>
      <c r="BE39" s="25">
        <f t="shared" si="37"/>
        <v>90275</v>
      </c>
      <c r="BF39" s="25">
        <f t="shared" si="38"/>
        <v>4608</v>
      </c>
      <c r="BG39" s="25">
        <f t="shared" si="39"/>
        <v>7603</v>
      </c>
      <c r="BH39" s="25">
        <f t="shared" si="40"/>
        <v>35304</v>
      </c>
      <c r="BI39" s="25">
        <f t="shared" si="41"/>
        <v>6147</v>
      </c>
      <c r="BJ39" s="25">
        <f t="shared" si="42"/>
        <v>28687</v>
      </c>
      <c r="BK39" s="25">
        <f t="shared" si="43"/>
        <v>1815</v>
      </c>
      <c r="BL39" s="25">
        <f t="shared" si="44"/>
        <v>1466</v>
      </c>
      <c r="BM39" s="25">
        <f t="shared" si="45"/>
        <v>5137</v>
      </c>
      <c r="BN39" s="25">
        <f t="shared" si="46"/>
        <v>18294</v>
      </c>
      <c r="BO39" s="25">
        <f t="shared" si="47"/>
        <v>12054</v>
      </c>
    </row>
    <row r="40" spans="1:67">
      <c r="A40" s="63" t="s">
        <v>280</v>
      </c>
      <c r="B40" s="64">
        <v>9533545</v>
      </c>
      <c r="C40" s="64">
        <v>189007</v>
      </c>
      <c r="D40" s="64">
        <v>984535</v>
      </c>
      <c r="E40" s="64">
        <v>63227</v>
      </c>
      <c r="F40" s="64">
        <v>610432</v>
      </c>
      <c r="G40" s="66">
        <f t="shared" si="24"/>
        <v>1847201</v>
      </c>
      <c r="H40" s="66">
        <f t="shared" si="25"/>
        <v>7686344</v>
      </c>
      <c r="I40" s="82">
        <f t="shared" si="26"/>
        <v>205561</v>
      </c>
      <c r="J40" s="50">
        <f t="shared" si="27"/>
        <v>1641640</v>
      </c>
      <c r="K40" s="9">
        <v>5462</v>
      </c>
      <c r="L40" s="9">
        <v>32210</v>
      </c>
      <c r="M40" s="9">
        <v>1244</v>
      </c>
      <c r="N40" s="9">
        <v>8209</v>
      </c>
      <c r="O40" s="9">
        <v>4210</v>
      </c>
      <c r="P40" s="9">
        <v>81763</v>
      </c>
      <c r="Q40" s="9">
        <v>5773</v>
      </c>
      <c r="R40" s="9">
        <v>242</v>
      </c>
      <c r="S40" s="9">
        <v>1439</v>
      </c>
      <c r="T40" s="9">
        <v>2496</v>
      </c>
      <c r="U40" s="9">
        <v>372</v>
      </c>
      <c r="V40" s="9">
        <v>350</v>
      </c>
      <c r="W40" s="9">
        <v>10925</v>
      </c>
      <c r="X40" s="9">
        <v>157</v>
      </c>
      <c r="Y40" s="9">
        <v>121</v>
      </c>
      <c r="Z40" s="9">
        <v>358</v>
      </c>
      <c r="AA40" s="9">
        <v>517</v>
      </c>
      <c r="AB40" s="9">
        <v>117</v>
      </c>
      <c r="AC40" s="9">
        <v>20490</v>
      </c>
      <c r="AD40" s="9">
        <v>16092</v>
      </c>
      <c r="AE40" s="9">
        <v>105</v>
      </c>
      <c r="AF40" s="9">
        <v>109</v>
      </c>
      <c r="AG40" s="9">
        <v>227</v>
      </c>
      <c r="AH40" s="9">
        <v>10</v>
      </c>
      <c r="AI40" s="9">
        <v>254</v>
      </c>
      <c r="AJ40" s="9">
        <v>212</v>
      </c>
      <c r="AK40" s="9">
        <v>1358</v>
      </c>
      <c r="AL40" s="9">
        <v>586</v>
      </c>
      <c r="AM40" s="9">
        <v>293</v>
      </c>
      <c r="AN40" s="9">
        <v>1398</v>
      </c>
      <c r="AO40" s="9">
        <v>55</v>
      </c>
      <c r="AP40" s="9">
        <v>963</v>
      </c>
      <c r="AQ40" s="9">
        <v>1527</v>
      </c>
      <c r="AR40" s="9">
        <v>4390</v>
      </c>
      <c r="AS40" s="9">
        <v>691</v>
      </c>
      <c r="AT40" s="9">
        <v>469</v>
      </c>
      <c r="AU40" s="32">
        <v>367</v>
      </c>
      <c r="AV40" s="25">
        <f t="shared" si="28"/>
        <v>47125</v>
      </c>
      <c r="AW40" s="25">
        <f t="shared" si="29"/>
        <v>85973</v>
      </c>
      <c r="AX40" s="25">
        <f t="shared" si="30"/>
        <v>9950</v>
      </c>
      <c r="AY40" s="25">
        <f t="shared" si="31"/>
        <v>62513</v>
      </c>
      <c r="AZ40" s="25">
        <f t="shared" si="32"/>
        <v>141882</v>
      </c>
      <c r="BA40" s="25">
        <f t="shared" si="33"/>
        <v>898562</v>
      </c>
      <c r="BB40" s="25">
        <f t="shared" si="34"/>
        <v>53277</v>
      </c>
      <c r="BC40" s="26">
        <f t="shared" si="35"/>
        <v>547919</v>
      </c>
      <c r="BD40" s="25">
        <f t="shared" si="36"/>
        <v>195847</v>
      </c>
      <c r="BE40" s="25">
        <f t="shared" si="37"/>
        <v>81763</v>
      </c>
      <c r="BF40" s="25">
        <f t="shared" si="38"/>
        <v>4210</v>
      </c>
      <c r="BG40" s="25">
        <f t="shared" si="39"/>
        <v>8209</v>
      </c>
      <c r="BH40" s="25">
        <f t="shared" si="40"/>
        <v>33454</v>
      </c>
      <c r="BI40" s="25">
        <f t="shared" si="41"/>
        <v>5462</v>
      </c>
      <c r="BJ40" s="25">
        <f t="shared" si="42"/>
        <v>26368</v>
      </c>
      <c r="BK40" s="25">
        <f t="shared" si="43"/>
        <v>1527</v>
      </c>
      <c r="BL40" s="25">
        <f t="shared" si="44"/>
        <v>1358</v>
      </c>
      <c r="BM40" s="25">
        <f t="shared" si="45"/>
        <v>4390</v>
      </c>
      <c r="BN40" s="25">
        <f t="shared" si="46"/>
        <v>17490</v>
      </c>
      <c r="BO40" s="25">
        <f t="shared" si="47"/>
        <v>11616</v>
      </c>
    </row>
    <row r="41" spans="1:67">
      <c r="A41" s="63" t="s">
        <v>281</v>
      </c>
      <c r="B41" s="64">
        <v>8857441</v>
      </c>
      <c r="C41" s="64">
        <v>174834</v>
      </c>
      <c r="D41" s="64">
        <v>903288</v>
      </c>
      <c r="E41" s="64">
        <v>54518</v>
      </c>
      <c r="F41" s="64">
        <v>532176</v>
      </c>
      <c r="G41" s="66">
        <f t="shared" si="24"/>
        <v>1664816</v>
      </c>
      <c r="H41" s="66">
        <f t="shared" si="25"/>
        <v>7192625</v>
      </c>
      <c r="I41" s="82">
        <f t="shared" si="26"/>
        <v>192819</v>
      </c>
      <c r="J41" s="50">
        <f t="shared" si="27"/>
        <v>1471997</v>
      </c>
      <c r="K41" s="9">
        <v>4725</v>
      </c>
      <c r="L41" s="9">
        <v>30706</v>
      </c>
      <c r="M41" s="9">
        <v>1155</v>
      </c>
      <c r="N41" s="9">
        <v>7732</v>
      </c>
      <c r="O41" s="9">
        <v>4191</v>
      </c>
      <c r="P41" s="9">
        <v>78296</v>
      </c>
      <c r="Q41" s="9">
        <v>5065</v>
      </c>
      <c r="R41" s="9">
        <v>189</v>
      </c>
      <c r="S41" s="9">
        <v>1246</v>
      </c>
      <c r="T41" s="9">
        <v>1994</v>
      </c>
      <c r="U41" s="9">
        <v>350</v>
      </c>
      <c r="V41" s="9">
        <v>313</v>
      </c>
      <c r="W41" s="9">
        <v>10205</v>
      </c>
      <c r="X41" s="9">
        <v>129</v>
      </c>
      <c r="Y41" s="9">
        <v>101</v>
      </c>
      <c r="Z41" s="9">
        <v>305</v>
      </c>
      <c r="AA41" s="9">
        <v>473</v>
      </c>
      <c r="AB41" s="9">
        <v>98</v>
      </c>
      <c r="AC41" s="9">
        <v>18493</v>
      </c>
      <c r="AD41" s="9">
        <v>15122</v>
      </c>
      <c r="AE41" s="9">
        <v>118</v>
      </c>
      <c r="AF41" s="9">
        <v>80</v>
      </c>
      <c r="AG41" s="9">
        <v>185</v>
      </c>
      <c r="AH41" s="9">
        <v>19</v>
      </c>
      <c r="AI41" s="9">
        <v>244</v>
      </c>
      <c r="AJ41" s="9">
        <v>173</v>
      </c>
      <c r="AK41" s="9">
        <v>1347</v>
      </c>
      <c r="AL41" s="9">
        <v>480</v>
      </c>
      <c r="AM41" s="9">
        <v>274</v>
      </c>
      <c r="AN41" s="9">
        <v>1254</v>
      </c>
      <c r="AO41" s="9">
        <v>59</v>
      </c>
      <c r="AP41" s="9">
        <v>888</v>
      </c>
      <c r="AQ41" s="9">
        <v>1309</v>
      </c>
      <c r="AR41" s="9">
        <v>3988</v>
      </c>
      <c r="AS41" s="9">
        <v>660</v>
      </c>
      <c r="AT41" s="9">
        <v>501</v>
      </c>
      <c r="AU41" s="32">
        <v>352</v>
      </c>
      <c r="AV41" s="25">
        <f t="shared" si="28"/>
        <v>44318</v>
      </c>
      <c r="AW41" s="25">
        <f t="shared" si="29"/>
        <v>82487</v>
      </c>
      <c r="AX41" s="25">
        <f t="shared" si="30"/>
        <v>8494</v>
      </c>
      <c r="AY41" s="25">
        <f t="shared" si="31"/>
        <v>57520</v>
      </c>
      <c r="AZ41" s="25">
        <f t="shared" si="32"/>
        <v>130516</v>
      </c>
      <c r="BA41" s="25">
        <f t="shared" si="33"/>
        <v>820801</v>
      </c>
      <c r="BB41" s="25">
        <f t="shared" si="34"/>
        <v>46024</v>
      </c>
      <c r="BC41" s="26">
        <f t="shared" si="35"/>
        <v>474656</v>
      </c>
      <c r="BD41" s="25">
        <f t="shared" si="36"/>
        <v>184366</v>
      </c>
      <c r="BE41" s="25">
        <f t="shared" si="37"/>
        <v>78296</v>
      </c>
      <c r="BF41" s="25">
        <f t="shared" si="38"/>
        <v>4191</v>
      </c>
      <c r="BG41" s="25">
        <f t="shared" si="39"/>
        <v>7732</v>
      </c>
      <c r="BH41" s="25">
        <f t="shared" si="40"/>
        <v>31861</v>
      </c>
      <c r="BI41" s="25">
        <f t="shared" si="41"/>
        <v>4725</v>
      </c>
      <c r="BJ41" s="25">
        <f t="shared" si="42"/>
        <v>23676</v>
      </c>
      <c r="BK41" s="25">
        <f t="shared" si="43"/>
        <v>1309</v>
      </c>
      <c r="BL41" s="25">
        <f t="shared" si="44"/>
        <v>1347</v>
      </c>
      <c r="BM41" s="25">
        <f t="shared" si="45"/>
        <v>3988</v>
      </c>
      <c r="BN41" s="25">
        <f t="shared" si="46"/>
        <v>16376</v>
      </c>
      <c r="BO41" s="25">
        <f t="shared" si="47"/>
        <v>10865</v>
      </c>
    </row>
    <row r="42" spans="1:67">
      <c r="A42" s="63" t="s">
        <v>282</v>
      </c>
      <c r="B42" s="64">
        <v>7415813</v>
      </c>
      <c r="C42" s="64">
        <v>144201</v>
      </c>
      <c r="D42" s="64">
        <v>779347</v>
      </c>
      <c r="E42" s="64">
        <v>43729</v>
      </c>
      <c r="F42" s="64">
        <v>424034</v>
      </c>
      <c r="G42" s="66">
        <f t="shared" si="24"/>
        <v>1391311</v>
      </c>
      <c r="H42" s="66">
        <f t="shared" si="25"/>
        <v>6024502</v>
      </c>
      <c r="I42" s="82">
        <f t="shared" si="26"/>
        <v>160295</v>
      </c>
      <c r="J42" s="50">
        <f t="shared" si="27"/>
        <v>1231016</v>
      </c>
      <c r="K42" s="9">
        <v>3518</v>
      </c>
      <c r="L42" s="9">
        <v>26555</v>
      </c>
      <c r="M42" s="9">
        <v>840</v>
      </c>
      <c r="N42" s="9">
        <v>5673</v>
      </c>
      <c r="O42" s="9">
        <v>3004</v>
      </c>
      <c r="P42" s="9">
        <v>70851</v>
      </c>
      <c r="Q42" s="9">
        <v>3783</v>
      </c>
      <c r="R42" s="9">
        <v>176</v>
      </c>
      <c r="S42" s="9">
        <v>876</v>
      </c>
      <c r="T42" s="9">
        <v>1427</v>
      </c>
      <c r="U42" s="9">
        <v>287</v>
      </c>
      <c r="V42" s="9">
        <v>219</v>
      </c>
      <c r="W42" s="9">
        <v>7889</v>
      </c>
      <c r="X42" s="9">
        <v>94</v>
      </c>
      <c r="Y42" s="9">
        <v>56</v>
      </c>
      <c r="Z42" s="9">
        <v>312</v>
      </c>
      <c r="AA42" s="9">
        <v>399</v>
      </c>
      <c r="AB42" s="9">
        <v>68</v>
      </c>
      <c r="AC42" s="9">
        <v>13352</v>
      </c>
      <c r="AD42" s="9">
        <v>12139</v>
      </c>
      <c r="AE42" s="9">
        <v>59</v>
      </c>
      <c r="AF42" s="9">
        <v>83</v>
      </c>
      <c r="AG42" s="9">
        <v>143</v>
      </c>
      <c r="AH42" s="9">
        <v>9</v>
      </c>
      <c r="AI42" s="9">
        <v>175</v>
      </c>
      <c r="AJ42" s="9">
        <v>135</v>
      </c>
      <c r="AK42" s="9">
        <v>872</v>
      </c>
      <c r="AL42" s="9">
        <v>304</v>
      </c>
      <c r="AM42" s="9">
        <v>222</v>
      </c>
      <c r="AN42" s="9">
        <v>851</v>
      </c>
      <c r="AO42" s="9">
        <v>40</v>
      </c>
      <c r="AP42" s="9">
        <v>732</v>
      </c>
      <c r="AQ42" s="9">
        <v>1005</v>
      </c>
      <c r="AR42" s="9">
        <v>2999</v>
      </c>
      <c r="AS42" s="9">
        <v>484</v>
      </c>
      <c r="AT42" s="9">
        <v>377</v>
      </c>
      <c r="AU42" s="32">
        <v>287</v>
      </c>
      <c r="AV42" s="25">
        <f t="shared" si="28"/>
        <v>36586</v>
      </c>
      <c r="AW42" s="25">
        <f t="shared" si="29"/>
        <v>73855</v>
      </c>
      <c r="AX42" s="25">
        <f t="shared" si="30"/>
        <v>6262</v>
      </c>
      <c r="AY42" s="25">
        <f t="shared" si="31"/>
        <v>43592</v>
      </c>
      <c r="AZ42" s="25">
        <f t="shared" si="32"/>
        <v>107615</v>
      </c>
      <c r="BA42" s="25">
        <f t="shared" si="33"/>
        <v>705492</v>
      </c>
      <c r="BB42" s="25">
        <f t="shared" si="34"/>
        <v>37467</v>
      </c>
      <c r="BC42" s="26">
        <f t="shared" si="35"/>
        <v>380442</v>
      </c>
      <c r="BD42" s="25">
        <f t="shared" si="36"/>
        <v>153874</v>
      </c>
      <c r="BE42" s="25">
        <f t="shared" si="37"/>
        <v>70851</v>
      </c>
      <c r="BF42" s="25">
        <f t="shared" si="38"/>
        <v>3004</v>
      </c>
      <c r="BG42" s="25">
        <f t="shared" si="39"/>
        <v>5673</v>
      </c>
      <c r="BH42" s="25">
        <f t="shared" si="40"/>
        <v>27395</v>
      </c>
      <c r="BI42" s="25">
        <f t="shared" si="41"/>
        <v>3518</v>
      </c>
      <c r="BJ42" s="25">
        <f t="shared" si="42"/>
        <v>17194</v>
      </c>
      <c r="BK42" s="25">
        <f t="shared" si="43"/>
        <v>1005</v>
      </c>
      <c r="BL42" s="25">
        <f t="shared" si="44"/>
        <v>872</v>
      </c>
      <c r="BM42" s="25">
        <f t="shared" si="45"/>
        <v>2999</v>
      </c>
      <c r="BN42" s="25">
        <f t="shared" si="46"/>
        <v>12990</v>
      </c>
      <c r="BO42" s="25">
        <f t="shared" si="47"/>
        <v>8373</v>
      </c>
    </row>
    <row r="43" spans="1:67">
      <c r="A43" s="63" t="s">
        <v>283</v>
      </c>
      <c r="B43" s="64">
        <v>4945367</v>
      </c>
      <c r="C43" s="64">
        <v>91272</v>
      </c>
      <c r="D43" s="64">
        <v>502831</v>
      </c>
      <c r="E43" s="64">
        <v>27445</v>
      </c>
      <c r="F43" s="64">
        <v>267950</v>
      </c>
      <c r="G43" s="66">
        <f t="shared" si="24"/>
        <v>889498</v>
      </c>
      <c r="H43" s="66">
        <f t="shared" si="25"/>
        <v>4055869</v>
      </c>
      <c r="I43" s="82">
        <f t="shared" si="26"/>
        <v>99167</v>
      </c>
      <c r="J43" s="50">
        <f t="shared" si="27"/>
        <v>790331</v>
      </c>
      <c r="K43" s="9">
        <v>2152</v>
      </c>
      <c r="L43" s="9">
        <v>16944</v>
      </c>
      <c r="M43" s="9">
        <v>524</v>
      </c>
      <c r="N43" s="9">
        <v>3063</v>
      </c>
      <c r="O43" s="9">
        <v>1687</v>
      </c>
      <c r="P43" s="9">
        <v>46433</v>
      </c>
      <c r="Q43" s="9">
        <v>2102</v>
      </c>
      <c r="R43" s="9">
        <v>114</v>
      </c>
      <c r="S43" s="9">
        <v>569</v>
      </c>
      <c r="T43" s="9">
        <v>765</v>
      </c>
      <c r="U43" s="9">
        <v>164</v>
      </c>
      <c r="V43" s="9">
        <v>138</v>
      </c>
      <c r="W43" s="9">
        <v>4559</v>
      </c>
      <c r="X43" s="9">
        <v>67</v>
      </c>
      <c r="Y43" s="9">
        <v>34</v>
      </c>
      <c r="Z43" s="9">
        <v>181</v>
      </c>
      <c r="AA43" s="9">
        <v>221</v>
      </c>
      <c r="AB43" s="9">
        <v>37</v>
      </c>
      <c r="AC43" s="9">
        <v>7553</v>
      </c>
      <c r="AD43" s="9">
        <v>6701</v>
      </c>
      <c r="AE43" s="9">
        <v>19</v>
      </c>
      <c r="AF43" s="9">
        <v>53</v>
      </c>
      <c r="AG43" s="9">
        <v>108</v>
      </c>
      <c r="AH43" s="9">
        <v>3</v>
      </c>
      <c r="AI43" s="9">
        <v>97</v>
      </c>
      <c r="AJ43" s="9">
        <v>88</v>
      </c>
      <c r="AK43" s="9">
        <v>506</v>
      </c>
      <c r="AL43" s="9">
        <v>272</v>
      </c>
      <c r="AM43" s="9">
        <v>121</v>
      </c>
      <c r="AN43" s="9">
        <v>488</v>
      </c>
      <c r="AO43" s="9">
        <v>17</v>
      </c>
      <c r="AP43" s="9">
        <v>444</v>
      </c>
      <c r="AQ43" s="9">
        <v>594</v>
      </c>
      <c r="AR43" s="9">
        <v>1676</v>
      </c>
      <c r="AS43" s="9">
        <v>268</v>
      </c>
      <c r="AT43" s="9">
        <v>241</v>
      </c>
      <c r="AU43" s="32">
        <v>164</v>
      </c>
      <c r="AV43" s="25">
        <f t="shared" si="28"/>
        <v>22683</v>
      </c>
      <c r="AW43" s="25">
        <f t="shared" si="29"/>
        <v>48120</v>
      </c>
      <c r="AX43" s="25">
        <f t="shared" si="30"/>
        <v>3550</v>
      </c>
      <c r="AY43" s="25">
        <f t="shared" si="31"/>
        <v>24814</v>
      </c>
      <c r="AZ43" s="25">
        <f t="shared" si="32"/>
        <v>68589</v>
      </c>
      <c r="BA43" s="25">
        <f t="shared" si="33"/>
        <v>454711</v>
      </c>
      <c r="BB43" s="25">
        <f t="shared" si="34"/>
        <v>23895</v>
      </c>
      <c r="BC43" s="26">
        <f t="shared" si="35"/>
        <v>243136</v>
      </c>
      <c r="BD43" s="25">
        <f t="shared" si="36"/>
        <v>95269</v>
      </c>
      <c r="BE43" s="25">
        <f t="shared" si="37"/>
        <v>46433</v>
      </c>
      <c r="BF43" s="25">
        <f t="shared" si="38"/>
        <v>1687</v>
      </c>
      <c r="BG43" s="25">
        <f t="shared" si="39"/>
        <v>3063</v>
      </c>
      <c r="BH43" s="25">
        <f t="shared" si="40"/>
        <v>17468</v>
      </c>
      <c r="BI43" s="25">
        <f t="shared" si="41"/>
        <v>2152</v>
      </c>
      <c r="BJ43" s="25">
        <f t="shared" si="42"/>
        <v>9674</v>
      </c>
      <c r="BK43" s="25">
        <f t="shared" si="43"/>
        <v>594</v>
      </c>
      <c r="BL43" s="25">
        <f t="shared" si="44"/>
        <v>506</v>
      </c>
      <c r="BM43" s="25">
        <f t="shared" si="45"/>
        <v>1676</v>
      </c>
      <c r="BN43" s="25">
        <f t="shared" si="46"/>
        <v>7189</v>
      </c>
      <c r="BO43" s="25">
        <f t="shared" si="47"/>
        <v>4827</v>
      </c>
    </row>
    <row r="44" spans="1:67">
      <c r="A44" s="63" t="s">
        <v>284</v>
      </c>
      <c r="B44" s="64">
        <v>4239587</v>
      </c>
      <c r="C44" s="64">
        <v>68525</v>
      </c>
      <c r="D44" s="64">
        <v>425657</v>
      </c>
      <c r="E44" s="64">
        <v>23306</v>
      </c>
      <c r="F44" s="64">
        <v>237940</v>
      </c>
      <c r="G44" s="66">
        <f t="shared" si="24"/>
        <v>755428</v>
      </c>
      <c r="H44" s="66">
        <f t="shared" si="25"/>
        <v>3484159</v>
      </c>
      <c r="I44" s="82">
        <f t="shared" si="26"/>
        <v>77726</v>
      </c>
      <c r="J44" s="50">
        <f t="shared" si="27"/>
        <v>677702</v>
      </c>
      <c r="K44" s="9">
        <v>1508</v>
      </c>
      <c r="L44" s="9">
        <v>13072</v>
      </c>
      <c r="M44" s="9">
        <v>351</v>
      </c>
      <c r="N44" s="9">
        <v>1779</v>
      </c>
      <c r="O44" s="9">
        <v>1213</v>
      </c>
      <c r="P44" s="9">
        <v>36407</v>
      </c>
      <c r="Q44" s="9">
        <v>1789</v>
      </c>
      <c r="R44" s="9">
        <v>87</v>
      </c>
      <c r="S44" s="9">
        <v>420</v>
      </c>
      <c r="T44" s="9">
        <v>614</v>
      </c>
      <c r="U44" s="9">
        <v>124</v>
      </c>
      <c r="V44" s="9">
        <v>130</v>
      </c>
      <c r="W44" s="9">
        <v>3797</v>
      </c>
      <c r="X44" s="9">
        <v>81</v>
      </c>
      <c r="Y44" s="9">
        <v>22</v>
      </c>
      <c r="Z44" s="9">
        <v>139</v>
      </c>
      <c r="AA44" s="9">
        <v>228</v>
      </c>
      <c r="AB44" s="9">
        <v>30</v>
      </c>
      <c r="AC44" s="9">
        <v>6185</v>
      </c>
      <c r="AD44" s="9">
        <v>5220</v>
      </c>
      <c r="AE44" s="9">
        <v>30</v>
      </c>
      <c r="AF44" s="9">
        <v>34</v>
      </c>
      <c r="AG44" s="9">
        <v>109</v>
      </c>
      <c r="AH44" s="9">
        <v>3</v>
      </c>
      <c r="AI44" s="9">
        <v>52</v>
      </c>
      <c r="AJ44" s="9">
        <v>74</v>
      </c>
      <c r="AK44" s="9">
        <v>411</v>
      </c>
      <c r="AL44" s="9">
        <v>179</v>
      </c>
      <c r="AM44" s="9">
        <v>107</v>
      </c>
      <c r="AN44" s="9">
        <v>408</v>
      </c>
      <c r="AO44" s="9">
        <v>19</v>
      </c>
      <c r="AP44" s="9">
        <v>507</v>
      </c>
      <c r="AQ44" s="9">
        <v>478</v>
      </c>
      <c r="AR44" s="9">
        <v>1603</v>
      </c>
      <c r="AS44" s="9">
        <v>225</v>
      </c>
      <c r="AT44" s="9">
        <v>154</v>
      </c>
      <c r="AU44" s="32">
        <v>137</v>
      </c>
      <c r="AV44" s="25">
        <f t="shared" si="28"/>
        <v>16710</v>
      </c>
      <c r="AW44" s="25">
        <f t="shared" si="29"/>
        <v>37620</v>
      </c>
      <c r="AX44" s="25">
        <f t="shared" si="30"/>
        <v>2910</v>
      </c>
      <c r="AY44" s="25">
        <f t="shared" si="31"/>
        <v>20486</v>
      </c>
      <c r="AZ44" s="25">
        <f t="shared" si="32"/>
        <v>51815</v>
      </c>
      <c r="BA44" s="25">
        <f t="shared" si="33"/>
        <v>388037</v>
      </c>
      <c r="BB44" s="25">
        <f t="shared" si="34"/>
        <v>20396</v>
      </c>
      <c r="BC44" s="26">
        <f t="shared" si="35"/>
        <v>217454</v>
      </c>
      <c r="BD44" s="25">
        <f t="shared" si="36"/>
        <v>74476</v>
      </c>
      <c r="BE44" s="25">
        <f t="shared" si="37"/>
        <v>36407</v>
      </c>
      <c r="BF44" s="25">
        <f t="shared" si="38"/>
        <v>1213</v>
      </c>
      <c r="BG44" s="25">
        <f t="shared" si="39"/>
        <v>1779</v>
      </c>
      <c r="BH44" s="25">
        <f t="shared" si="40"/>
        <v>13423</v>
      </c>
      <c r="BI44" s="25">
        <f t="shared" si="41"/>
        <v>1508</v>
      </c>
      <c r="BJ44" s="25">
        <f t="shared" si="42"/>
        <v>8004</v>
      </c>
      <c r="BK44" s="25">
        <f t="shared" si="43"/>
        <v>478</v>
      </c>
      <c r="BL44" s="25">
        <f t="shared" si="44"/>
        <v>411</v>
      </c>
      <c r="BM44" s="25">
        <f t="shared" si="45"/>
        <v>1603</v>
      </c>
      <c r="BN44" s="25">
        <f t="shared" si="46"/>
        <v>5628</v>
      </c>
      <c r="BO44" s="25">
        <f t="shared" si="47"/>
        <v>4022</v>
      </c>
    </row>
    <row r="45" spans="1:67">
      <c r="B45" s="67"/>
      <c r="C45" s="67"/>
      <c r="D45" s="67"/>
      <c r="E45" s="67"/>
      <c r="F45" s="67"/>
      <c r="G45" s="67"/>
      <c r="H45" s="67"/>
      <c r="J45" s="75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32"/>
      <c r="BC45" s="75"/>
    </row>
    <row r="46" spans="1:67">
      <c r="A46" s="61">
        <v>2010</v>
      </c>
      <c r="B46" s="62"/>
      <c r="C46" s="62"/>
      <c r="D46" s="62"/>
      <c r="E46" s="62"/>
      <c r="F46" s="62"/>
      <c r="G46" s="62"/>
      <c r="H46" s="62"/>
      <c r="J46" s="75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32"/>
      <c r="BC46" s="75"/>
    </row>
    <row r="47" spans="1:67">
      <c r="A47" s="13" t="s">
        <v>266</v>
      </c>
      <c r="B47" s="9">
        <v>308745538</v>
      </c>
      <c r="C47" s="9">
        <v>6392017</v>
      </c>
      <c r="D47" s="9">
        <v>37253956</v>
      </c>
      <c r="E47" s="9">
        <v>2059179</v>
      </c>
      <c r="F47" s="9">
        <v>25145561</v>
      </c>
      <c r="G47" s="66">
        <f t="shared" ref="G47:G65" si="48">SUM(C47:F47)</f>
        <v>70850713</v>
      </c>
      <c r="H47" s="66">
        <f t="shared" ref="H47:H65" si="49">B47-G47</f>
        <v>237894825</v>
      </c>
      <c r="I47" s="82">
        <f>SUM(K47:AU47)</f>
        <v>7490598</v>
      </c>
      <c r="J47" s="50">
        <f>G47-I47</f>
        <v>63360115</v>
      </c>
      <c r="K47" s="9">
        <v>131346</v>
      </c>
      <c r="L47" s="9">
        <v>980263</v>
      </c>
      <c r="M47" s="9">
        <v>47420</v>
      </c>
      <c r="N47" s="9">
        <v>195751</v>
      </c>
      <c r="O47" s="9">
        <v>174528</v>
      </c>
      <c r="P47" s="9">
        <v>3095313</v>
      </c>
      <c r="Q47" s="9">
        <v>209233</v>
      </c>
      <c r="R47" s="9">
        <v>4894</v>
      </c>
      <c r="S47" s="9">
        <v>25095</v>
      </c>
      <c r="T47" s="9">
        <v>63797</v>
      </c>
      <c r="U47" s="9">
        <v>9232</v>
      </c>
      <c r="V47" s="9">
        <v>7223</v>
      </c>
      <c r="W47" s="9">
        <v>406220</v>
      </c>
      <c r="X47" s="9">
        <v>3719</v>
      </c>
      <c r="Y47" s="9">
        <v>2398</v>
      </c>
      <c r="Z47" s="9">
        <v>9996</v>
      </c>
      <c r="AA47" s="9">
        <v>11782</v>
      </c>
      <c r="AB47" s="9">
        <v>2002</v>
      </c>
      <c r="AC47" s="9">
        <v>800647</v>
      </c>
      <c r="AD47" s="9">
        <v>774769</v>
      </c>
      <c r="AE47" s="9">
        <v>3476</v>
      </c>
      <c r="AF47" s="9">
        <v>2342</v>
      </c>
      <c r="AG47" s="9">
        <v>5300</v>
      </c>
      <c r="AH47" s="9">
        <v>416</v>
      </c>
      <c r="AI47" s="9">
        <v>3598</v>
      </c>
      <c r="AJ47" s="9">
        <v>6886</v>
      </c>
      <c r="AK47" s="9">
        <v>54258</v>
      </c>
      <c r="AL47" s="9">
        <v>15507</v>
      </c>
      <c r="AM47" s="9">
        <v>7818</v>
      </c>
      <c r="AN47" s="9">
        <v>60968</v>
      </c>
      <c r="AO47" s="9">
        <v>984</v>
      </c>
      <c r="AP47" s="9">
        <v>26405</v>
      </c>
      <c r="AQ47" s="9">
        <v>48879</v>
      </c>
      <c r="AR47" s="9">
        <v>250304</v>
      </c>
      <c r="AS47" s="9">
        <v>22134</v>
      </c>
      <c r="AT47" s="9">
        <v>14018</v>
      </c>
      <c r="AU47" s="32">
        <v>11677</v>
      </c>
      <c r="AV47" s="25">
        <f>SUM(K47:N47)</f>
        <v>1354780</v>
      </c>
      <c r="AW47" s="25">
        <f>SUM(O47:P47)</f>
        <v>3269841</v>
      </c>
      <c r="AX47" s="25">
        <f>SUM(Q47:T47)</f>
        <v>303019</v>
      </c>
      <c r="AY47" s="25">
        <f>SUM(U47:AU47)</f>
        <v>2562958</v>
      </c>
      <c r="AZ47" s="25">
        <f>C47-AV47</f>
        <v>5037237</v>
      </c>
      <c r="BA47" s="25">
        <f>D47-AW47</f>
        <v>33984115</v>
      </c>
      <c r="BB47" s="25">
        <f>E47-AX47</f>
        <v>1756160</v>
      </c>
      <c r="BC47" s="26">
        <f>F47-AY47</f>
        <v>22582603</v>
      </c>
      <c r="BD47" s="25">
        <f>SUM(BE47:BO47)</f>
        <v>7255509</v>
      </c>
      <c r="BE47" s="25">
        <f>P47</f>
        <v>3095313</v>
      </c>
      <c r="BF47" s="25">
        <f>O47</f>
        <v>174528</v>
      </c>
      <c r="BG47" s="25">
        <f>N47</f>
        <v>195751</v>
      </c>
      <c r="BH47" s="25">
        <f>L47+M47</f>
        <v>1027683</v>
      </c>
      <c r="BI47" s="25">
        <f>K47</f>
        <v>131346</v>
      </c>
      <c r="BJ47" s="25">
        <f>Q47+AC47+AE47</f>
        <v>1013356</v>
      </c>
      <c r="BK47" s="25">
        <f>AQ47</f>
        <v>48879</v>
      </c>
      <c r="BL47" s="25">
        <f>AK47</f>
        <v>54258</v>
      </c>
      <c r="BM47" s="25">
        <f>AR47</f>
        <v>250304</v>
      </c>
      <c r="BN47" s="25">
        <f>AD47+AN47</f>
        <v>835737</v>
      </c>
      <c r="BO47" s="25">
        <f>W47+AS47</f>
        <v>428354</v>
      </c>
    </row>
    <row r="48" spans="1:67">
      <c r="A48" s="13" t="s">
        <v>267</v>
      </c>
      <c r="B48" s="9">
        <v>20201362</v>
      </c>
      <c r="C48" s="9">
        <v>455715</v>
      </c>
      <c r="D48" s="9">
        <v>2531333</v>
      </c>
      <c r="E48" s="9">
        <v>144981</v>
      </c>
      <c r="F48" s="9">
        <v>1928473</v>
      </c>
      <c r="G48" s="66">
        <f t="shared" si="48"/>
        <v>5060502</v>
      </c>
      <c r="H48" s="66">
        <f t="shared" si="49"/>
        <v>15140860</v>
      </c>
      <c r="I48" s="82">
        <f t="shared" ref="I48:I65" si="50">SUM(K48:AU48)</f>
        <v>555665</v>
      </c>
      <c r="J48" s="50">
        <f t="shared" ref="J48:J65" si="51">G48-I48</f>
        <v>4504837</v>
      </c>
      <c r="K48" s="9">
        <v>8506</v>
      </c>
      <c r="L48" s="9">
        <v>62521</v>
      </c>
      <c r="M48" s="9">
        <v>3676</v>
      </c>
      <c r="N48" s="9">
        <v>14986</v>
      </c>
      <c r="O48" s="9">
        <v>13526</v>
      </c>
      <c r="P48" s="9">
        <v>203423</v>
      </c>
      <c r="Q48" s="9">
        <v>15541</v>
      </c>
      <c r="R48" s="9">
        <v>330</v>
      </c>
      <c r="S48" s="9">
        <v>1825</v>
      </c>
      <c r="T48" s="9">
        <v>4778</v>
      </c>
      <c r="U48" s="9">
        <v>542</v>
      </c>
      <c r="V48" s="9">
        <v>619</v>
      </c>
      <c r="W48" s="9">
        <v>35854</v>
      </c>
      <c r="X48" s="9">
        <v>297</v>
      </c>
      <c r="Y48" s="9">
        <v>179</v>
      </c>
      <c r="Z48" s="9">
        <v>819</v>
      </c>
      <c r="AA48" s="9">
        <v>844</v>
      </c>
      <c r="AB48" s="9">
        <v>114</v>
      </c>
      <c r="AC48" s="9">
        <v>64621</v>
      </c>
      <c r="AD48" s="9">
        <v>74538</v>
      </c>
      <c r="AE48" s="9">
        <v>242</v>
      </c>
      <c r="AF48" s="9">
        <v>89</v>
      </c>
      <c r="AG48" s="9">
        <v>460</v>
      </c>
      <c r="AH48" s="9">
        <v>27</v>
      </c>
      <c r="AI48" s="9">
        <v>190</v>
      </c>
      <c r="AJ48" s="9">
        <v>412</v>
      </c>
      <c r="AK48" s="9">
        <v>4762</v>
      </c>
      <c r="AL48" s="9">
        <v>1177</v>
      </c>
      <c r="AM48" s="9">
        <v>570</v>
      </c>
      <c r="AN48" s="9">
        <v>5513</v>
      </c>
      <c r="AO48" s="9">
        <v>65</v>
      </c>
      <c r="AP48" s="9">
        <v>2035</v>
      </c>
      <c r="AQ48" s="9">
        <v>4079</v>
      </c>
      <c r="AR48" s="9">
        <v>24424</v>
      </c>
      <c r="AS48" s="9">
        <v>1569</v>
      </c>
      <c r="AT48" s="9">
        <v>1463</v>
      </c>
      <c r="AU48" s="32">
        <v>1049</v>
      </c>
      <c r="AV48" s="25">
        <f t="shared" ref="AV48:AV65" si="52">SUM(K48:N48)</f>
        <v>89689</v>
      </c>
      <c r="AW48" s="25">
        <f t="shared" ref="AW48:AW65" si="53">SUM(O48:P48)</f>
        <v>216949</v>
      </c>
      <c r="AX48" s="25">
        <f t="shared" ref="AX48:AX65" si="54">SUM(Q48:T48)</f>
        <v>22474</v>
      </c>
      <c r="AY48" s="25">
        <f t="shared" ref="AY48:AY65" si="55">SUM(U48:AU48)</f>
        <v>226553</v>
      </c>
      <c r="AZ48" s="25">
        <f t="shared" ref="AZ48:AZ65" si="56">C48-AV48</f>
        <v>366026</v>
      </c>
      <c r="BA48" s="25">
        <f t="shared" ref="BA48:BA65" si="57">D48-AW48</f>
        <v>2314384</v>
      </c>
      <c r="BB48" s="25">
        <f t="shared" ref="BB48:BB65" si="58">E48-AX48</f>
        <v>122507</v>
      </c>
      <c r="BC48" s="26">
        <f t="shared" ref="BC48:BC65" si="59">F48-AY48</f>
        <v>1701920</v>
      </c>
      <c r="BD48" s="25">
        <f t="shared" ref="BD48:BD65" si="60">SUM(BE48:BO48)</f>
        <v>537781</v>
      </c>
      <c r="BE48" s="25">
        <f t="shared" ref="BE48:BE65" si="61">P48</f>
        <v>203423</v>
      </c>
      <c r="BF48" s="25">
        <f t="shared" ref="BF48:BF65" si="62">O48</f>
        <v>13526</v>
      </c>
      <c r="BG48" s="25">
        <f t="shared" ref="BG48:BG65" si="63">N48</f>
        <v>14986</v>
      </c>
      <c r="BH48" s="25">
        <f t="shared" ref="BH48:BH65" si="64">L48+M48</f>
        <v>66197</v>
      </c>
      <c r="BI48" s="25">
        <f t="shared" ref="BI48:BI65" si="65">K48</f>
        <v>8506</v>
      </c>
      <c r="BJ48" s="25">
        <f t="shared" ref="BJ48:BJ65" si="66">Q48+AC48+AE48</f>
        <v>80404</v>
      </c>
      <c r="BK48" s="25">
        <f t="shared" ref="BK48:BK65" si="67">AQ48</f>
        <v>4079</v>
      </c>
      <c r="BL48" s="25">
        <f t="shared" ref="BL48:BL65" si="68">AK48</f>
        <v>4762</v>
      </c>
      <c r="BM48" s="25">
        <f t="shared" ref="BM48:BM65" si="69">AR48</f>
        <v>24424</v>
      </c>
      <c r="BN48" s="25">
        <f t="shared" ref="BN48:BN65" si="70">AD48+AN48</f>
        <v>80051</v>
      </c>
      <c r="BO48" s="25">
        <f t="shared" ref="BO48:BO65" si="71">W48+AS48</f>
        <v>37423</v>
      </c>
    </row>
    <row r="49" spans="1:67">
      <c r="A49" s="63" t="s">
        <v>268</v>
      </c>
      <c r="B49" s="64">
        <v>20348657</v>
      </c>
      <c r="C49" s="64">
        <v>453680</v>
      </c>
      <c r="D49" s="64">
        <v>2505839</v>
      </c>
      <c r="E49" s="64">
        <v>143308</v>
      </c>
      <c r="F49" s="64">
        <v>1928234</v>
      </c>
      <c r="G49" s="66">
        <f t="shared" si="48"/>
        <v>5031061</v>
      </c>
      <c r="H49" s="66">
        <f t="shared" si="49"/>
        <v>15317596</v>
      </c>
      <c r="I49" s="82">
        <f t="shared" si="50"/>
        <v>552476</v>
      </c>
      <c r="J49" s="50">
        <f t="shared" si="51"/>
        <v>4478585</v>
      </c>
      <c r="K49" s="9">
        <v>8181</v>
      </c>
      <c r="L49" s="9">
        <v>61773</v>
      </c>
      <c r="M49" s="9">
        <v>3920</v>
      </c>
      <c r="N49" s="9">
        <v>14928</v>
      </c>
      <c r="O49" s="9">
        <v>13841</v>
      </c>
      <c r="P49" s="9">
        <v>194029</v>
      </c>
      <c r="Q49" s="9">
        <v>15213</v>
      </c>
      <c r="R49" s="9">
        <v>313</v>
      </c>
      <c r="S49" s="9">
        <v>1766</v>
      </c>
      <c r="T49" s="9">
        <v>4383</v>
      </c>
      <c r="U49" s="9">
        <v>526</v>
      </c>
      <c r="V49" s="9">
        <v>520</v>
      </c>
      <c r="W49" s="9">
        <v>38299</v>
      </c>
      <c r="X49" s="9">
        <v>270</v>
      </c>
      <c r="Y49" s="9">
        <v>180</v>
      </c>
      <c r="Z49" s="9">
        <v>834</v>
      </c>
      <c r="AA49" s="9">
        <v>817</v>
      </c>
      <c r="AB49" s="9">
        <v>130</v>
      </c>
      <c r="AC49" s="9">
        <v>66100</v>
      </c>
      <c r="AD49" s="9">
        <v>77266</v>
      </c>
      <c r="AE49" s="9">
        <v>281</v>
      </c>
      <c r="AF49" s="9">
        <v>107</v>
      </c>
      <c r="AG49" s="9">
        <v>412</v>
      </c>
      <c r="AH49" s="9">
        <v>21</v>
      </c>
      <c r="AI49" s="9">
        <v>163</v>
      </c>
      <c r="AJ49" s="9">
        <v>390</v>
      </c>
      <c r="AK49" s="9">
        <v>5046</v>
      </c>
      <c r="AL49" s="9">
        <v>1033</v>
      </c>
      <c r="AM49" s="9">
        <v>584</v>
      </c>
      <c r="AN49" s="9">
        <v>5697</v>
      </c>
      <c r="AO49" s="9">
        <v>61</v>
      </c>
      <c r="AP49" s="9">
        <v>2139</v>
      </c>
      <c r="AQ49" s="9">
        <v>4063</v>
      </c>
      <c r="AR49" s="9">
        <v>25244</v>
      </c>
      <c r="AS49" s="9">
        <v>1648</v>
      </c>
      <c r="AT49" s="9">
        <v>1300</v>
      </c>
      <c r="AU49" s="32">
        <v>998</v>
      </c>
      <c r="AV49" s="25">
        <f t="shared" si="52"/>
        <v>88802</v>
      </c>
      <c r="AW49" s="25">
        <f t="shared" si="53"/>
        <v>207870</v>
      </c>
      <c r="AX49" s="25">
        <f t="shared" si="54"/>
        <v>21675</v>
      </c>
      <c r="AY49" s="25">
        <f t="shared" si="55"/>
        <v>234129</v>
      </c>
      <c r="AZ49" s="25">
        <f t="shared" si="56"/>
        <v>364878</v>
      </c>
      <c r="BA49" s="25">
        <f t="shared" si="57"/>
        <v>2297969</v>
      </c>
      <c r="BB49" s="25">
        <f t="shared" si="58"/>
        <v>121633</v>
      </c>
      <c r="BC49" s="26">
        <f t="shared" si="59"/>
        <v>1694105</v>
      </c>
      <c r="BD49" s="25">
        <f t="shared" si="60"/>
        <v>535529</v>
      </c>
      <c r="BE49" s="25">
        <f t="shared" si="61"/>
        <v>194029</v>
      </c>
      <c r="BF49" s="25">
        <f t="shared" si="62"/>
        <v>13841</v>
      </c>
      <c r="BG49" s="25">
        <f t="shared" si="63"/>
        <v>14928</v>
      </c>
      <c r="BH49" s="25">
        <f t="shared" si="64"/>
        <v>65693</v>
      </c>
      <c r="BI49" s="25">
        <f t="shared" si="65"/>
        <v>8181</v>
      </c>
      <c r="BJ49" s="25">
        <f t="shared" si="66"/>
        <v>81594</v>
      </c>
      <c r="BK49" s="25">
        <f t="shared" si="67"/>
        <v>4063</v>
      </c>
      <c r="BL49" s="25">
        <f t="shared" si="68"/>
        <v>5046</v>
      </c>
      <c r="BM49" s="25">
        <f t="shared" si="69"/>
        <v>25244</v>
      </c>
      <c r="BN49" s="25">
        <f t="shared" si="70"/>
        <v>82963</v>
      </c>
      <c r="BO49" s="25">
        <f t="shared" si="71"/>
        <v>39947</v>
      </c>
    </row>
    <row r="50" spans="1:67">
      <c r="A50" s="63" t="s">
        <v>269</v>
      </c>
      <c r="B50" s="64">
        <v>20677194</v>
      </c>
      <c r="C50" s="64">
        <v>448664</v>
      </c>
      <c r="D50" s="64">
        <v>2590930</v>
      </c>
      <c r="E50" s="64">
        <v>141691</v>
      </c>
      <c r="F50" s="64">
        <v>1881883</v>
      </c>
      <c r="G50" s="66">
        <f t="shared" si="48"/>
        <v>5063168</v>
      </c>
      <c r="H50" s="66">
        <f t="shared" si="49"/>
        <v>15614026</v>
      </c>
      <c r="I50" s="82">
        <f t="shared" si="50"/>
        <v>555955</v>
      </c>
      <c r="J50" s="50">
        <f t="shared" si="51"/>
        <v>4507213</v>
      </c>
      <c r="K50" s="9">
        <v>8220</v>
      </c>
      <c r="L50" s="9">
        <v>62129</v>
      </c>
      <c r="M50" s="9">
        <v>4231</v>
      </c>
      <c r="N50" s="9">
        <v>15415</v>
      </c>
      <c r="O50" s="9">
        <v>14536</v>
      </c>
      <c r="P50" s="9">
        <v>198716</v>
      </c>
      <c r="Q50" s="9">
        <v>15257</v>
      </c>
      <c r="R50" s="9">
        <v>362</v>
      </c>
      <c r="S50" s="9">
        <v>1850</v>
      </c>
      <c r="T50" s="9">
        <v>4164</v>
      </c>
      <c r="U50" s="9">
        <v>529</v>
      </c>
      <c r="V50" s="9">
        <v>532</v>
      </c>
      <c r="W50" s="9">
        <v>37660</v>
      </c>
      <c r="X50" s="9">
        <v>254</v>
      </c>
      <c r="Y50" s="9">
        <v>185</v>
      </c>
      <c r="Z50" s="9">
        <v>804</v>
      </c>
      <c r="AA50" s="9">
        <v>856</v>
      </c>
      <c r="AB50" s="9">
        <v>101</v>
      </c>
      <c r="AC50" s="9">
        <v>67882</v>
      </c>
      <c r="AD50" s="9">
        <v>73809</v>
      </c>
      <c r="AE50" s="9">
        <v>309</v>
      </c>
      <c r="AF50" s="9">
        <v>122</v>
      </c>
      <c r="AG50" s="9">
        <v>425</v>
      </c>
      <c r="AH50" s="9">
        <v>31</v>
      </c>
      <c r="AI50" s="9">
        <v>222</v>
      </c>
      <c r="AJ50" s="9">
        <v>402</v>
      </c>
      <c r="AK50" s="9">
        <v>5218</v>
      </c>
      <c r="AL50" s="9">
        <v>961</v>
      </c>
      <c r="AM50" s="9">
        <v>681</v>
      </c>
      <c r="AN50" s="9">
        <v>5939</v>
      </c>
      <c r="AO50" s="9">
        <v>49</v>
      </c>
      <c r="AP50" s="9">
        <v>2176</v>
      </c>
      <c r="AQ50" s="9">
        <v>4060</v>
      </c>
      <c r="AR50" s="9">
        <v>24029</v>
      </c>
      <c r="AS50" s="9">
        <v>1618</v>
      </c>
      <c r="AT50" s="9">
        <v>1268</v>
      </c>
      <c r="AU50" s="32">
        <v>953</v>
      </c>
      <c r="AV50" s="25">
        <f t="shared" si="52"/>
        <v>89995</v>
      </c>
      <c r="AW50" s="25">
        <f t="shared" si="53"/>
        <v>213252</v>
      </c>
      <c r="AX50" s="25">
        <f t="shared" si="54"/>
        <v>21633</v>
      </c>
      <c r="AY50" s="25">
        <f t="shared" si="55"/>
        <v>231075</v>
      </c>
      <c r="AZ50" s="25">
        <f t="shared" si="56"/>
        <v>358669</v>
      </c>
      <c r="BA50" s="25">
        <f t="shared" si="57"/>
        <v>2377678</v>
      </c>
      <c r="BB50" s="25">
        <f t="shared" si="58"/>
        <v>120058</v>
      </c>
      <c r="BC50" s="26">
        <f t="shared" si="59"/>
        <v>1650808</v>
      </c>
      <c r="BD50" s="25">
        <f t="shared" si="60"/>
        <v>539028</v>
      </c>
      <c r="BE50" s="25">
        <f t="shared" si="61"/>
        <v>198716</v>
      </c>
      <c r="BF50" s="25">
        <f t="shared" si="62"/>
        <v>14536</v>
      </c>
      <c r="BG50" s="25">
        <f t="shared" si="63"/>
        <v>15415</v>
      </c>
      <c r="BH50" s="25">
        <f t="shared" si="64"/>
        <v>66360</v>
      </c>
      <c r="BI50" s="25">
        <f t="shared" si="65"/>
        <v>8220</v>
      </c>
      <c r="BJ50" s="25">
        <f t="shared" si="66"/>
        <v>83448</v>
      </c>
      <c r="BK50" s="25">
        <f t="shared" si="67"/>
        <v>4060</v>
      </c>
      <c r="BL50" s="25">
        <f t="shared" si="68"/>
        <v>5218</v>
      </c>
      <c r="BM50" s="25">
        <f t="shared" si="69"/>
        <v>24029</v>
      </c>
      <c r="BN50" s="25">
        <f t="shared" si="70"/>
        <v>79748</v>
      </c>
      <c r="BO50" s="25">
        <f t="shared" si="71"/>
        <v>39278</v>
      </c>
    </row>
    <row r="51" spans="1:67">
      <c r="A51" s="63" t="s">
        <v>270</v>
      </c>
      <c r="B51" s="64">
        <v>22040343</v>
      </c>
      <c r="C51" s="64">
        <v>461582</v>
      </c>
      <c r="D51" s="64">
        <v>2823940</v>
      </c>
      <c r="E51" s="64">
        <v>149861</v>
      </c>
      <c r="F51" s="64">
        <v>1883124</v>
      </c>
      <c r="G51" s="66">
        <f t="shared" si="48"/>
        <v>5318507</v>
      </c>
      <c r="H51" s="66">
        <f t="shared" si="49"/>
        <v>16721836</v>
      </c>
      <c r="I51" s="82">
        <f t="shared" si="50"/>
        <v>591865</v>
      </c>
      <c r="J51" s="50">
        <f t="shared" si="51"/>
        <v>4726642</v>
      </c>
      <c r="K51" s="9">
        <v>9245</v>
      </c>
      <c r="L51" s="9">
        <v>71344</v>
      </c>
      <c r="M51" s="9">
        <v>4152</v>
      </c>
      <c r="N51" s="9">
        <v>16303</v>
      </c>
      <c r="O51" s="9">
        <v>15047</v>
      </c>
      <c r="P51" s="9">
        <v>225095</v>
      </c>
      <c r="Q51" s="9">
        <v>18268</v>
      </c>
      <c r="R51" s="9">
        <v>390</v>
      </c>
      <c r="S51" s="9">
        <v>1937</v>
      </c>
      <c r="T51" s="9">
        <v>4355</v>
      </c>
      <c r="U51" s="9">
        <v>481</v>
      </c>
      <c r="V51" s="9">
        <v>562</v>
      </c>
      <c r="W51" s="9">
        <v>35621</v>
      </c>
      <c r="X51" s="9">
        <v>258</v>
      </c>
      <c r="Y51" s="9">
        <v>185</v>
      </c>
      <c r="Z51" s="9">
        <v>811</v>
      </c>
      <c r="AA51" s="9">
        <v>926</v>
      </c>
      <c r="AB51" s="9">
        <v>123</v>
      </c>
      <c r="AC51" s="9">
        <v>69454</v>
      </c>
      <c r="AD51" s="9">
        <v>69480</v>
      </c>
      <c r="AE51" s="9">
        <v>319</v>
      </c>
      <c r="AF51" s="9">
        <v>187</v>
      </c>
      <c r="AG51" s="9">
        <v>356</v>
      </c>
      <c r="AH51" s="9">
        <v>30</v>
      </c>
      <c r="AI51" s="9">
        <v>230</v>
      </c>
      <c r="AJ51" s="9">
        <v>499</v>
      </c>
      <c r="AK51" s="9">
        <v>5143</v>
      </c>
      <c r="AL51" s="9">
        <v>1027</v>
      </c>
      <c r="AM51" s="9">
        <v>649</v>
      </c>
      <c r="AN51" s="9">
        <v>5700</v>
      </c>
      <c r="AO51" s="9">
        <v>63</v>
      </c>
      <c r="AP51" s="9">
        <v>2219</v>
      </c>
      <c r="AQ51" s="9">
        <v>3806</v>
      </c>
      <c r="AR51" s="9">
        <v>23386</v>
      </c>
      <c r="AS51" s="9">
        <v>1877</v>
      </c>
      <c r="AT51" s="9">
        <v>1265</v>
      </c>
      <c r="AU51" s="32">
        <v>1072</v>
      </c>
      <c r="AV51" s="25">
        <f t="shared" si="52"/>
        <v>101044</v>
      </c>
      <c r="AW51" s="25">
        <f t="shared" si="53"/>
        <v>240142</v>
      </c>
      <c r="AX51" s="25">
        <f t="shared" si="54"/>
        <v>24950</v>
      </c>
      <c r="AY51" s="25">
        <f t="shared" si="55"/>
        <v>225729</v>
      </c>
      <c r="AZ51" s="25">
        <f t="shared" si="56"/>
        <v>360538</v>
      </c>
      <c r="BA51" s="25">
        <f t="shared" si="57"/>
        <v>2583798</v>
      </c>
      <c r="BB51" s="25">
        <f t="shared" si="58"/>
        <v>124911</v>
      </c>
      <c r="BC51" s="26">
        <f t="shared" si="59"/>
        <v>1657395</v>
      </c>
      <c r="BD51" s="25">
        <f t="shared" si="60"/>
        <v>574240</v>
      </c>
      <c r="BE51" s="25">
        <f t="shared" si="61"/>
        <v>225095</v>
      </c>
      <c r="BF51" s="25">
        <f t="shared" si="62"/>
        <v>15047</v>
      </c>
      <c r="BG51" s="25">
        <f t="shared" si="63"/>
        <v>16303</v>
      </c>
      <c r="BH51" s="25">
        <f t="shared" si="64"/>
        <v>75496</v>
      </c>
      <c r="BI51" s="25">
        <f t="shared" si="65"/>
        <v>9245</v>
      </c>
      <c r="BJ51" s="25">
        <f t="shared" si="66"/>
        <v>88041</v>
      </c>
      <c r="BK51" s="25">
        <f t="shared" si="67"/>
        <v>3806</v>
      </c>
      <c r="BL51" s="25">
        <f t="shared" si="68"/>
        <v>5143</v>
      </c>
      <c r="BM51" s="25">
        <f t="shared" si="69"/>
        <v>23386</v>
      </c>
      <c r="BN51" s="25">
        <f t="shared" si="70"/>
        <v>75180</v>
      </c>
      <c r="BO51" s="25">
        <f t="shared" si="71"/>
        <v>37498</v>
      </c>
    </row>
    <row r="52" spans="1:67">
      <c r="A52" s="63" t="s">
        <v>271</v>
      </c>
      <c r="B52" s="64">
        <v>21585999</v>
      </c>
      <c r="C52" s="64">
        <v>442584</v>
      </c>
      <c r="D52" s="64">
        <v>2765949</v>
      </c>
      <c r="E52" s="64">
        <v>142370</v>
      </c>
      <c r="F52" s="64">
        <v>1817079</v>
      </c>
      <c r="G52" s="66">
        <f t="shared" si="48"/>
        <v>5167982</v>
      </c>
      <c r="H52" s="66">
        <f t="shared" si="49"/>
        <v>16418017</v>
      </c>
      <c r="I52" s="82">
        <f t="shared" si="50"/>
        <v>597633</v>
      </c>
      <c r="J52" s="50">
        <f t="shared" si="51"/>
        <v>4570349</v>
      </c>
      <c r="K52" s="9">
        <v>8211</v>
      </c>
      <c r="L52" s="9">
        <v>75340</v>
      </c>
      <c r="M52" s="9">
        <v>2593</v>
      </c>
      <c r="N52" s="9">
        <v>14708</v>
      </c>
      <c r="O52" s="9">
        <v>13188</v>
      </c>
      <c r="P52" s="9">
        <v>270750</v>
      </c>
      <c r="Q52" s="9">
        <v>18969</v>
      </c>
      <c r="R52" s="9">
        <v>280</v>
      </c>
      <c r="S52" s="9">
        <v>1446</v>
      </c>
      <c r="T52" s="9">
        <v>4915</v>
      </c>
      <c r="U52" s="9">
        <v>675</v>
      </c>
      <c r="V52" s="9">
        <v>474</v>
      </c>
      <c r="W52" s="9">
        <v>26747</v>
      </c>
      <c r="X52" s="9">
        <v>157</v>
      </c>
      <c r="Y52" s="9">
        <v>147</v>
      </c>
      <c r="Z52" s="9">
        <v>603</v>
      </c>
      <c r="AA52" s="9">
        <v>780</v>
      </c>
      <c r="AB52" s="9">
        <v>96</v>
      </c>
      <c r="AC52" s="9">
        <v>62186</v>
      </c>
      <c r="AD52" s="9">
        <v>56461</v>
      </c>
      <c r="AE52" s="9">
        <v>163</v>
      </c>
      <c r="AF52" s="9">
        <v>67</v>
      </c>
      <c r="AG52" s="9">
        <v>327</v>
      </c>
      <c r="AH52" s="9">
        <v>34</v>
      </c>
      <c r="AI52" s="9">
        <v>205</v>
      </c>
      <c r="AJ52" s="9">
        <v>1021</v>
      </c>
      <c r="AK52" s="9">
        <v>3701</v>
      </c>
      <c r="AL52" s="9">
        <v>1008</v>
      </c>
      <c r="AM52" s="9">
        <v>371</v>
      </c>
      <c r="AN52" s="9">
        <v>4424</v>
      </c>
      <c r="AO52" s="9">
        <v>35</v>
      </c>
      <c r="AP52" s="9">
        <v>1642</v>
      </c>
      <c r="AQ52" s="9">
        <v>3639</v>
      </c>
      <c r="AR52" s="9">
        <v>18350</v>
      </c>
      <c r="AS52" s="9">
        <v>1950</v>
      </c>
      <c r="AT52" s="9">
        <v>1071</v>
      </c>
      <c r="AU52" s="32">
        <v>899</v>
      </c>
      <c r="AV52" s="25">
        <f t="shared" si="52"/>
        <v>100852</v>
      </c>
      <c r="AW52" s="25">
        <f t="shared" si="53"/>
        <v>283938</v>
      </c>
      <c r="AX52" s="25">
        <f t="shared" si="54"/>
        <v>25610</v>
      </c>
      <c r="AY52" s="25">
        <f t="shared" si="55"/>
        <v>187233</v>
      </c>
      <c r="AZ52" s="25">
        <f t="shared" si="56"/>
        <v>341732</v>
      </c>
      <c r="BA52" s="25">
        <f t="shared" si="57"/>
        <v>2482011</v>
      </c>
      <c r="BB52" s="25">
        <f t="shared" si="58"/>
        <v>116760</v>
      </c>
      <c r="BC52" s="26">
        <f t="shared" si="59"/>
        <v>1629846</v>
      </c>
      <c r="BD52" s="25">
        <f t="shared" si="60"/>
        <v>581380</v>
      </c>
      <c r="BE52" s="25">
        <f t="shared" si="61"/>
        <v>270750</v>
      </c>
      <c r="BF52" s="25">
        <f t="shared" si="62"/>
        <v>13188</v>
      </c>
      <c r="BG52" s="25">
        <f t="shared" si="63"/>
        <v>14708</v>
      </c>
      <c r="BH52" s="25">
        <f t="shared" si="64"/>
        <v>77933</v>
      </c>
      <c r="BI52" s="25">
        <f t="shared" si="65"/>
        <v>8211</v>
      </c>
      <c r="BJ52" s="25">
        <f t="shared" si="66"/>
        <v>81318</v>
      </c>
      <c r="BK52" s="25">
        <f t="shared" si="67"/>
        <v>3639</v>
      </c>
      <c r="BL52" s="25">
        <f t="shared" si="68"/>
        <v>3701</v>
      </c>
      <c r="BM52" s="25">
        <f t="shared" si="69"/>
        <v>18350</v>
      </c>
      <c r="BN52" s="25">
        <f t="shared" si="70"/>
        <v>60885</v>
      </c>
      <c r="BO52" s="25">
        <f t="shared" si="71"/>
        <v>28697</v>
      </c>
    </row>
    <row r="53" spans="1:67">
      <c r="A53" s="63" t="s">
        <v>272</v>
      </c>
      <c r="B53" s="64">
        <v>21101849</v>
      </c>
      <c r="C53" s="64">
        <v>439998</v>
      </c>
      <c r="D53" s="64">
        <v>2744409</v>
      </c>
      <c r="E53" s="64">
        <v>139678</v>
      </c>
      <c r="F53" s="64">
        <v>1853039</v>
      </c>
      <c r="G53" s="66">
        <f t="shared" si="48"/>
        <v>5177124</v>
      </c>
      <c r="H53" s="66">
        <f t="shared" si="49"/>
        <v>15924725</v>
      </c>
      <c r="I53" s="82">
        <f t="shared" si="50"/>
        <v>550758</v>
      </c>
      <c r="J53" s="50">
        <f t="shared" si="51"/>
        <v>4626366</v>
      </c>
      <c r="K53" s="9">
        <v>8919</v>
      </c>
      <c r="L53" s="9">
        <v>66182</v>
      </c>
      <c r="M53" s="9">
        <v>2345</v>
      </c>
      <c r="N53" s="9">
        <v>12868</v>
      </c>
      <c r="O53" s="9">
        <v>12511</v>
      </c>
      <c r="P53" s="9">
        <v>250737</v>
      </c>
      <c r="Q53" s="9">
        <v>15076</v>
      </c>
      <c r="R53" s="9">
        <v>249</v>
      </c>
      <c r="S53" s="9">
        <v>1360</v>
      </c>
      <c r="T53" s="9">
        <v>4538</v>
      </c>
      <c r="U53" s="9">
        <v>688</v>
      </c>
      <c r="V53" s="9">
        <v>415</v>
      </c>
      <c r="W53" s="9">
        <v>25863</v>
      </c>
      <c r="X53" s="9">
        <v>223</v>
      </c>
      <c r="Y53" s="9">
        <v>123</v>
      </c>
      <c r="Z53" s="9">
        <v>505</v>
      </c>
      <c r="AA53" s="9">
        <v>692</v>
      </c>
      <c r="AB53" s="9">
        <v>86</v>
      </c>
      <c r="AC53" s="9">
        <v>56523</v>
      </c>
      <c r="AD53" s="9">
        <v>54611</v>
      </c>
      <c r="AE53" s="9">
        <v>197</v>
      </c>
      <c r="AF53" s="9">
        <v>77</v>
      </c>
      <c r="AG53" s="9">
        <v>324</v>
      </c>
      <c r="AH53" s="9">
        <v>28</v>
      </c>
      <c r="AI53" s="9">
        <v>180</v>
      </c>
      <c r="AJ53" s="9">
        <v>722</v>
      </c>
      <c r="AK53" s="9">
        <v>3282</v>
      </c>
      <c r="AL53" s="9">
        <v>1125</v>
      </c>
      <c r="AM53" s="9">
        <v>365</v>
      </c>
      <c r="AN53" s="9">
        <v>4013</v>
      </c>
      <c r="AO53" s="9">
        <v>53</v>
      </c>
      <c r="AP53" s="9">
        <v>1409</v>
      </c>
      <c r="AQ53" s="9">
        <v>3382</v>
      </c>
      <c r="AR53" s="9">
        <v>17637</v>
      </c>
      <c r="AS53" s="9">
        <v>1751</v>
      </c>
      <c r="AT53" s="9">
        <v>955</v>
      </c>
      <c r="AU53" s="32">
        <v>744</v>
      </c>
      <c r="AV53" s="25">
        <f t="shared" si="52"/>
        <v>90314</v>
      </c>
      <c r="AW53" s="25">
        <f t="shared" si="53"/>
        <v>263248</v>
      </c>
      <c r="AX53" s="25">
        <f t="shared" si="54"/>
        <v>21223</v>
      </c>
      <c r="AY53" s="25">
        <f t="shared" si="55"/>
        <v>175973</v>
      </c>
      <c r="AZ53" s="25">
        <f t="shared" si="56"/>
        <v>349684</v>
      </c>
      <c r="BA53" s="25">
        <f t="shared" si="57"/>
        <v>2481161</v>
      </c>
      <c r="BB53" s="25">
        <f t="shared" si="58"/>
        <v>118455</v>
      </c>
      <c r="BC53" s="26">
        <f t="shared" si="59"/>
        <v>1677066</v>
      </c>
      <c r="BD53" s="25">
        <f t="shared" si="60"/>
        <v>535897</v>
      </c>
      <c r="BE53" s="25">
        <f t="shared" si="61"/>
        <v>250737</v>
      </c>
      <c r="BF53" s="25">
        <f t="shared" si="62"/>
        <v>12511</v>
      </c>
      <c r="BG53" s="25">
        <f t="shared" si="63"/>
        <v>12868</v>
      </c>
      <c r="BH53" s="25">
        <f t="shared" si="64"/>
        <v>68527</v>
      </c>
      <c r="BI53" s="25">
        <f t="shared" si="65"/>
        <v>8919</v>
      </c>
      <c r="BJ53" s="25">
        <f t="shared" si="66"/>
        <v>71796</v>
      </c>
      <c r="BK53" s="25">
        <f t="shared" si="67"/>
        <v>3382</v>
      </c>
      <c r="BL53" s="25">
        <f t="shared" si="68"/>
        <v>3282</v>
      </c>
      <c r="BM53" s="25">
        <f t="shared" si="69"/>
        <v>17637</v>
      </c>
      <c r="BN53" s="25">
        <f t="shared" si="70"/>
        <v>58624</v>
      </c>
      <c r="BO53" s="25">
        <f t="shared" si="71"/>
        <v>27614</v>
      </c>
    </row>
    <row r="54" spans="1:67">
      <c r="A54" s="63" t="s">
        <v>273</v>
      </c>
      <c r="B54" s="64">
        <v>19962099</v>
      </c>
      <c r="C54" s="64">
        <v>416695</v>
      </c>
      <c r="D54" s="64">
        <v>2573468</v>
      </c>
      <c r="E54" s="64">
        <v>127567</v>
      </c>
      <c r="F54" s="64">
        <v>1760434</v>
      </c>
      <c r="G54" s="66">
        <f t="shared" si="48"/>
        <v>4878164</v>
      </c>
      <c r="H54" s="66">
        <f t="shared" si="49"/>
        <v>15083935</v>
      </c>
      <c r="I54" s="82">
        <f t="shared" si="50"/>
        <v>497942</v>
      </c>
      <c r="J54" s="50">
        <f t="shared" si="51"/>
        <v>4380222</v>
      </c>
      <c r="K54" s="9">
        <v>7560</v>
      </c>
      <c r="L54" s="9">
        <v>59991</v>
      </c>
      <c r="M54" s="9">
        <v>2456</v>
      </c>
      <c r="N54" s="9">
        <v>11327</v>
      </c>
      <c r="O54" s="9">
        <v>11686</v>
      </c>
      <c r="P54" s="9">
        <v>220185</v>
      </c>
      <c r="Q54" s="9">
        <v>12482</v>
      </c>
      <c r="R54" s="9">
        <v>222</v>
      </c>
      <c r="S54" s="9">
        <v>1244</v>
      </c>
      <c r="T54" s="9">
        <v>3725</v>
      </c>
      <c r="U54" s="9">
        <v>517</v>
      </c>
      <c r="V54" s="9">
        <v>319</v>
      </c>
      <c r="W54" s="9">
        <v>25981</v>
      </c>
      <c r="X54" s="9">
        <v>221</v>
      </c>
      <c r="Y54" s="9">
        <v>121</v>
      </c>
      <c r="Z54" s="9">
        <v>541</v>
      </c>
      <c r="AA54" s="9">
        <v>673</v>
      </c>
      <c r="AB54" s="9">
        <v>83</v>
      </c>
      <c r="AC54" s="9">
        <v>50189</v>
      </c>
      <c r="AD54" s="9">
        <v>53649</v>
      </c>
      <c r="AE54" s="9">
        <v>173</v>
      </c>
      <c r="AF54" s="9">
        <v>77</v>
      </c>
      <c r="AG54" s="9">
        <v>305</v>
      </c>
      <c r="AH54" s="9">
        <v>15</v>
      </c>
      <c r="AI54" s="9">
        <v>171</v>
      </c>
      <c r="AJ54" s="9">
        <v>383</v>
      </c>
      <c r="AK54" s="9">
        <v>3181</v>
      </c>
      <c r="AL54" s="9">
        <v>1074</v>
      </c>
      <c r="AM54" s="9">
        <v>370</v>
      </c>
      <c r="AN54" s="9">
        <v>3801</v>
      </c>
      <c r="AO54" s="9">
        <v>48</v>
      </c>
      <c r="AP54" s="9">
        <v>1499</v>
      </c>
      <c r="AQ54" s="9">
        <v>3017</v>
      </c>
      <c r="AR54" s="9">
        <v>17519</v>
      </c>
      <c r="AS54" s="9">
        <v>1590</v>
      </c>
      <c r="AT54" s="9">
        <v>896</v>
      </c>
      <c r="AU54" s="32">
        <v>651</v>
      </c>
      <c r="AV54" s="25">
        <f t="shared" si="52"/>
        <v>81334</v>
      </c>
      <c r="AW54" s="25">
        <f t="shared" si="53"/>
        <v>231871</v>
      </c>
      <c r="AX54" s="25">
        <f t="shared" si="54"/>
        <v>17673</v>
      </c>
      <c r="AY54" s="25">
        <f t="shared" si="55"/>
        <v>167064</v>
      </c>
      <c r="AZ54" s="25">
        <f t="shared" si="56"/>
        <v>335361</v>
      </c>
      <c r="BA54" s="25">
        <f t="shared" si="57"/>
        <v>2341597</v>
      </c>
      <c r="BB54" s="25">
        <f t="shared" si="58"/>
        <v>109894</v>
      </c>
      <c r="BC54" s="26">
        <f t="shared" si="59"/>
        <v>1593370</v>
      </c>
      <c r="BD54" s="25">
        <f t="shared" si="60"/>
        <v>484787</v>
      </c>
      <c r="BE54" s="25">
        <f t="shared" si="61"/>
        <v>220185</v>
      </c>
      <c r="BF54" s="25">
        <f t="shared" si="62"/>
        <v>11686</v>
      </c>
      <c r="BG54" s="25">
        <f t="shared" si="63"/>
        <v>11327</v>
      </c>
      <c r="BH54" s="25">
        <f t="shared" si="64"/>
        <v>62447</v>
      </c>
      <c r="BI54" s="25">
        <f t="shared" si="65"/>
        <v>7560</v>
      </c>
      <c r="BJ54" s="25">
        <f t="shared" si="66"/>
        <v>62844</v>
      </c>
      <c r="BK54" s="25">
        <f t="shared" si="67"/>
        <v>3017</v>
      </c>
      <c r="BL54" s="25">
        <f t="shared" si="68"/>
        <v>3181</v>
      </c>
      <c r="BM54" s="25">
        <f t="shared" si="69"/>
        <v>17519</v>
      </c>
      <c r="BN54" s="25">
        <f t="shared" si="70"/>
        <v>57450</v>
      </c>
      <c r="BO54" s="25">
        <f t="shared" si="71"/>
        <v>27571</v>
      </c>
    </row>
    <row r="55" spans="1:67">
      <c r="A55" s="63" t="s">
        <v>274</v>
      </c>
      <c r="B55" s="64">
        <v>20179642</v>
      </c>
      <c r="C55" s="64">
        <v>415693</v>
      </c>
      <c r="D55" s="64">
        <v>2573579</v>
      </c>
      <c r="E55" s="64">
        <v>123303</v>
      </c>
      <c r="F55" s="64">
        <v>1763587</v>
      </c>
      <c r="G55" s="66">
        <f t="shared" si="48"/>
        <v>4876162</v>
      </c>
      <c r="H55" s="66">
        <f t="shared" si="49"/>
        <v>15303480</v>
      </c>
      <c r="I55" s="82">
        <f t="shared" si="50"/>
        <v>492708</v>
      </c>
      <c r="J55" s="50">
        <f t="shared" si="51"/>
        <v>4383454</v>
      </c>
      <c r="K55" s="9">
        <v>7294</v>
      </c>
      <c r="L55" s="9">
        <v>58486</v>
      </c>
      <c r="M55" s="9">
        <v>2823</v>
      </c>
      <c r="N55" s="9">
        <v>11355</v>
      </c>
      <c r="O55" s="9">
        <v>11374</v>
      </c>
      <c r="P55" s="9">
        <v>211012</v>
      </c>
      <c r="Q55" s="9">
        <v>11781</v>
      </c>
      <c r="R55" s="9">
        <v>253</v>
      </c>
      <c r="S55" s="9">
        <v>1248</v>
      </c>
      <c r="T55" s="9">
        <v>3486</v>
      </c>
      <c r="U55" s="9">
        <v>503</v>
      </c>
      <c r="V55" s="9">
        <v>331</v>
      </c>
      <c r="W55" s="9">
        <v>27061</v>
      </c>
      <c r="X55" s="9">
        <v>222</v>
      </c>
      <c r="Y55" s="9">
        <v>140</v>
      </c>
      <c r="Z55" s="9">
        <v>537</v>
      </c>
      <c r="AA55" s="9">
        <v>682</v>
      </c>
      <c r="AB55" s="9">
        <v>90</v>
      </c>
      <c r="AC55" s="9">
        <v>53774</v>
      </c>
      <c r="AD55" s="9">
        <v>54064</v>
      </c>
      <c r="AE55" s="9">
        <v>168</v>
      </c>
      <c r="AF55" s="9">
        <v>81</v>
      </c>
      <c r="AG55" s="9">
        <v>301</v>
      </c>
      <c r="AH55" s="9">
        <v>16</v>
      </c>
      <c r="AI55" s="9">
        <v>216</v>
      </c>
      <c r="AJ55" s="9">
        <v>323</v>
      </c>
      <c r="AK55" s="9">
        <v>3536</v>
      </c>
      <c r="AL55" s="9">
        <v>1134</v>
      </c>
      <c r="AM55" s="9">
        <v>472</v>
      </c>
      <c r="AN55" s="9">
        <v>4053</v>
      </c>
      <c r="AO55" s="9">
        <v>59</v>
      </c>
      <c r="AP55" s="9">
        <v>1528</v>
      </c>
      <c r="AQ55" s="9">
        <v>3188</v>
      </c>
      <c r="AR55" s="9">
        <v>18063</v>
      </c>
      <c r="AS55" s="9">
        <v>1534</v>
      </c>
      <c r="AT55" s="9">
        <v>857</v>
      </c>
      <c r="AU55" s="32">
        <v>663</v>
      </c>
      <c r="AV55" s="25">
        <f t="shared" si="52"/>
        <v>79958</v>
      </c>
      <c r="AW55" s="25">
        <f t="shared" si="53"/>
        <v>222386</v>
      </c>
      <c r="AX55" s="25">
        <f t="shared" si="54"/>
        <v>16768</v>
      </c>
      <c r="AY55" s="25">
        <f t="shared" si="55"/>
        <v>173596</v>
      </c>
      <c r="AZ55" s="25">
        <f t="shared" si="56"/>
        <v>335735</v>
      </c>
      <c r="BA55" s="25">
        <f t="shared" si="57"/>
        <v>2351193</v>
      </c>
      <c r="BB55" s="25">
        <f t="shared" si="58"/>
        <v>106535</v>
      </c>
      <c r="BC55" s="26">
        <f t="shared" si="59"/>
        <v>1589991</v>
      </c>
      <c r="BD55" s="25">
        <f t="shared" si="60"/>
        <v>479566</v>
      </c>
      <c r="BE55" s="25">
        <f t="shared" si="61"/>
        <v>211012</v>
      </c>
      <c r="BF55" s="25">
        <f t="shared" si="62"/>
        <v>11374</v>
      </c>
      <c r="BG55" s="25">
        <f t="shared" si="63"/>
        <v>11355</v>
      </c>
      <c r="BH55" s="25">
        <f t="shared" si="64"/>
        <v>61309</v>
      </c>
      <c r="BI55" s="25">
        <f t="shared" si="65"/>
        <v>7294</v>
      </c>
      <c r="BJ55" s="25">
        <f t="shared" si="66"/>
        <v>65723</v>
      </c>
      <c r="BK55" s="25">
        <f t="shared" si="67"/>
        <v>3188</v>
      </c>
      <c r="BL55" s="25">
        <f t="shared" si="68"/>
        <v>3536</v>
      </c>
      <c r="BM55" s="25">
        <f t="shared" si="69"/>
        <v>18063</v>
      </c>
      <c r="BN55" s="25">
        <f t="shared" si="70"/>
        <v>58117</v>
      </c>
      <c r="BO55" s="25">
        <f t="shared" si="71"/>
        <v>28595</v>
      </c>
    </row>
    <row r="56" spans="1:67">
      <c r="A56" s="63" t="s">
        <v>275</v>
      </c>
      <c r="B56" s="64">
        <v>20890964</v>
      </c>
      <c r="C56" s="64">
        <v>406801</v>
      </c>
      <c r="D56" s="64">
        <v>2609131</v>
      </c>
      <c r="E56" s="64">
        <v>125220</v>
      </c>
      <c r="F56" s="64">
        <v>1694795</v>
      </c>
      <c r="G56" s="66">
        <f t="shared" si="48"/>
        <v>4835947</v>
      </c>
      <c r="H56" s="66">
        <f t="shared" si="49"/>
        <v>16055017</v>
      </c>
      <c r="I56" s="82">
        <f t="shared" si="50"/>
        <v>477839</v>
      </c>
      <c r="J56" s="50">
        <f t="shared" si="51"/>
        <v>4358108</v>
      </c>
      <c r="K56" s="9">
        <v>7394</v>
      </c>
      <c r="L56" s="9">
        <v>57309</v>
      </c>
      <c r="M56" s="9">
        <v>2937</v>
      </c>
      <c r="N56" s="9">
        <v>11589</v>
      </c>
      <c r="O56" s="9">
        <v>11567</v>
      </c>
      <c r="P56" s="9">
        <v>209551</v>
      </c>
      <c r="Q56" s="9">
        <v>11678</v>
      </c>
      <c r="R56" s="9">
        <v>316</v>
      </c>
      <c r="S56" s="9">
        <v>1395</v>
      </c>
      <c r="T56" s="9">
        <v>3631</v>
      </c>
      <c r="U56" s="9">
        <v>514</v>
      </c>
      <c r="V56" s="9">
        <v>353</v>
      </c>
      <c r="W56" s="9">
        <v>24725</v>
      </c>
      <c r="X56" s="9">
        <v>224</v>
      </c>
      <c r="Y56" s="9">
        <v>150</v>
      </c>
      <c r="Z56" s="9">
        <v>607</v>
      </c>
      <c r="AA56" s="9">
        <v>685</v>
      </c>
      <c r="AB56" s="9">
        <v>103</v>
      </c>
      <c r="AC56" s="9">
        <v>51012</v>
      </c>
      <c r="AD56" s="9">
        <v>48186</v>
      </c>
      <c r="AE56" s="9">
        <v>218</v>
      </c>
      <c r="AF56" s="9">
        <v>117</v>
      </c>
      <c r="AG56" s="9">
        <v>318</v>
      </c>
      <c r="AH56" s="9">
        <v>30</v>
      </c>
      <c r="AI56" s="9">
        <v>209</v>
      </c>
      <c r="AJ56" s="9">
        <v>457</v>
      </c>
      <c r="AK56" s="9">
        <v>3371</v>
      </c>
      <c r="AL56" s="9">
        <v>1072</v>
      </c>
      <c r="AM56" s="9">
        <v>485</v>
      </c>
      <c r="AN56" s="9">
        <v>3901</v>
      </c>
      <c r="AO56" s="9">
        <v>64</v>
      </c>
      <c r="AP56" s="9">
        <v>1569</v>
      </c>
      <c r="AQ56" s="9">
        <v>3097</v>
      </c>
      <c r="AR56" s="9">
        <v>16269</v>
      </c>
      <c r="AS56" s="9">
        <v>1275</v>
      </c>
      <c r="AT56" s="9">
        <v>798</v>
      </c>
      <c r="AU56" s="32">
        <v>663</v>
      </c>
      <c r="AV56" s="25">
        <f t="shared" si="52"/>
        <v>79229</v>
      </c>
      <c r="AW56" s="25">
        <f t="shared" si="53"/>
        <v>221118</v>
      </c>
      <c r="AX56" s="25">
        <f t="shared" si="54"/>
        <v>17020</v>
      </c>
      <c r="AY56" s="25">
        <f t="shared" si="55"/>
        <v>160472</v>
      </c>
      <c r="AZ56" s="25">
        <f t="shared" si="56"/>
        <v>327572</v>
      </c>
      <c r="BA56" s="25">
        <f t="shared" si="57"/>
        <v>2388013</v>
      </c>
      <c r="BB56" s="25">
        <f t="shared" si="58"/>
        <v>108200</v>
      </c>
      <c r="BC56" s="26">
        <f t="shared" si="59"/>
        <v>1534323</v>
      </c>
      <c r="BD56" s="25">
        <f t="shared" si="60"/>
        <v>464079</v>
      </c>
      <c r="BE56" s="25">
        <f t="shared" si="61"/>
        <v>209551</v>
      </c>
      <c r="BF56" s="25">
        <f t="shared" si="62"/>
        <v>11567</v>
      </c>
      <c r="BG56" s="25">
        <f t="shared" si="63"/>
        <v>11589</v>
      </c>
      <c r="BH56" s="25">
        <f t="shared" si="64"/>
        <v>60246</v>
      </c>
      <c r="BI56" s="25">
        <f t="shared" si="65"/>
        <v>7394</v>
      </c>
      <c r="BJ56" s="25">
        <f t="shared" si="66"/>
        <v>62908</v>
      </c>
      <c r="BK56" s="25">
        <f t="shared" si="67"/>
        <v>3097</v>
      </c>
      <c r="BL56" s="25">
        <f t="shared" si="68"/>
        <v>3371</v>
      </c>
      <c r="BM56" s="25">
        <f t="shared" si="69"/>
        <v>16269</v>
      </c>
      <c r="BN56" s="25">
        <f t="shared" si="70"/>
        <v>52087</v>
      </c>
      <c r="BO56" s="25">
        <f t="shared" si="71"/>
        <v>26000</v>
      </c>
    </row>
    <row r="57" spans="1:67">
      <c r="A57" s="63" t="s">
        <v>276</v>
      </c>
      <c r="B57" s="64">
        <v>22708591</v>
      </c>
      <c r="C57" s="64">
        <v>427022</v>
      </c>
      <c r="D57" s="64">
        <v>2689819</v>
      </c>
      <c r="E57" s="64">
        <v>144839</v>
      </c>
      <c r="F57" s="64">
        <v>1760467</v>
      </c>
      <c r="G57" s="66">
        <f t="shared" si="48"/>
        <v>5022147</v>
      </c>
      <c r="H57" s="66">
        <f t="shared" si="49"/>
        <v>17686444</v>
      </c>
      <c r="I57" s="82">
        <f t="shared" si="50"/>
        <v>491299</v>
      </c>
      <c r="J57" s="50">
        <f t="shared" si="51"/>
        <v>4530848</v>
      </c>
      <c r="K57" s="9">
        <v>8424</v>
      </c>
      <c r="L57" s="9">
        <v>64515</v>
      </c>
      <c r="M57" s="9">
        <v>3184</v>
      </c>
      <c r="N57" s="9">
        <v>11537</v>
      </c>
      <c r="O57" s="9">
        <v>11413</v>
      </c>
      <c r="P57" s="9">
        <v>219795</v>
      </c>
      <c r="Q57" s="9">
        <v>13447</v>
      </c>
      <c r="R57" s="9">
        <v>375</v>
      </c>
      <c r="S57" s="9">
        <v>1471</v>
      </c>
      <c r="T57" s="9">
        <v>4382</v>
      </c>
      <c r="U57" s="9">
        <v>622</v>
      </c>
      <c r="V57" s="9">
        <v>478</v>
      </c>
      <c r="W57" s="9">
        <v>23619</v>
      </c>
      <c r="X57" s="9">
        <v>251</v>
      </c>
      <c r="Y57" s="9">
        <v>166</v>
      </c>
      <c r="Z57" s="9">
        <v>640</v>
      </c>
      <c r="AA57" s="9">
        <v>856</v>
      </c>
      <c r="AB57" s="9">
        <v>151</v>
      </c>
      <c r="AC57" s="9">
        <v>52050</v>
      </c>
      <c r="AD57" s="9">
        <v>42441</v>
      </c>
      <c r="AE57" s="9">
        <v>251</v>
      </c>
      <c r="AF57" s="9">
        <v>176</v>
      </c>
      <c r="AG57" s="9">
        <v>326</v>
      </c>
      <c r="AH57" s="9">
        <v>33</v>
      </c>
      <c r="AI57" s="9">
        <v>204</v>
      </c>
      <c r="AJ57" s="9">
        <v>389</v>
      </c>
      <c r="AK57" s="9">
        <v>3153</v>
      </c>
      <c r="AL57" s="9">
        <v>1200</v>
      </c>
      <c r="AM57" s="9">
        <v>489</v>
      </c>
      <c r="AN57" s="9">
        <v>3398</v>
      </c>
      <c r="AO57" s="9">
        <v>55</v>
      </c>
      <c r="AP57" s="9">
        <v>1656</v>
      </c>
      <c r="AQ57" s="9">
        <v>2974</v>
      </c>
      <c r="AR57" s="9">
        <v>14416</v>
      </c>
      <c r="AS57" s="9">
        <v>1342</v>
      </c>
      <c r="AT57" s="9">
        <v>778</v>
      </c>
      <c r="AU57" s="32">
        <v>642</v>
      </c>
      <c r="AV57" s="25">
        <f t="shared" si="52"/>
        <v>87660</v>
      </c>
      <c r="AW57" s="25">
        <f t="shared" si="53"/>
        <v>231208</v>
      </c>
      <c r="AX57" s="25">
        <f t="shared" si="54"/>
        <v>19675</v>
      </c>
      <c r="AY57" s="25">
        <f t="shared" si="55"/>
        <v>152756</v>
      </c>
      <c r="AZ57" s="25">
        <f t="shared" si="56"/>
        <v>339362</v>
      </c>
      <c r="BA57" s="25">
        <f t="shared" si="57"/>
        <v>2458611</v>
      </c>
      <c r="BB57" s="25">
        <f t="shared" si="58"/>
        <v>125164</v>
      </c>
      <c r="BC57" s="26">
        <f t="shared" si="59"/>
        <v>1607711</v>
      </c>
      <c r="BD57" s="25">
        <f t="shared" si="60"/>
        <v>475959</v>
      </c>
      <c r="BE57" s="25">
        <f t="shared" si="61"/>
        <v>219795</v>
      </c>
      <c r="BF57" s="25">
        <f t="shared" si="62"/>
        <v>11413</v>
      </c>
      <c r="BG57" s="25">
        <f t="shared" si="63"/>
        <v>11537</v>
      </c>
      <c r="BH57" s="25">
        <f t="shared" si="64"/>
        <v>67699</v>
      </c>
      <c r="BI57" s="25">
        <f t="shared" si="65"/>
        <v>8424</v>
      </c>
      <c r="BJ57" s="25">
        <f t="shared" si="66"/>
        <v>65748</v>
      </c>
      <c r="BK57" s="25">
        <f t="shared" si="67"/>
        <v>2974</v>
      </c>
      <c r="BL57" s="25">
        <f t="shared" si="68"/>
        <v>3153</v>
      </c>
      <c r="BM57" s="25">
        <f t="shared" si="69"/>
        <v>14416</v>
      </c>
      <c r="BN57" s="25">
        <f t="shared" si="70"/>
        <v>45839</v>
      </c>
      <c r="BO57" s="25">
        <f t="shared" si="71"/>
        <v>24961</v>
      </c>
    </row>
    <row r="58" spans="1:67">
      <c r="A58" s="63" t="s">
        <v>277</v>
      </c>
      <c r="B58" s="64">
        <v>22298125</v>
      </c>
      <c r="C58" s="64">
        <v>415524</v>
      </c>
      <c r="D58" s="64">
        <v>2562552</v>
      </c>
      <c r="E58" s="64">
        <v>147170</v>
      </c>
      <c r="F58" s="64">
        <v>1674869</v>
      </c>
      <c r="G58" s="66">
        <f t="shared" si="48"/>
        <v>4800115</v>
      </c>
      <c r="H58" s="66">
        <f t="shared" si="49"/>
        <v>17498010</v>
      </c>
      <c r="I58" s="82">
        <f t="shared" si="50"/>
        <v>473791</v>
      </c>
      <c r="J58" s="50">
        <f t="shared" si="51"/>
        <v>4326324</v>
      </c>
      <c r="K58" s="9">
        <v>9158</v>
      </c>
      <c r="L58" s="9">
        <v>67013</v>
      </c>
      <c r="M58" s="9">
        <v>3259</v>
      </c>
      <c r="N58" s="9">
        <v>11061</v>
      </c>
      <c r="O58" s="9">
        <v>11084</v>
      </c>
      <c r="P58" s="9">
        <v>210979</v>
      </c>
      <c r="Q58" s="9">
        <v>13172</v>
      </c>
      <c r="R58" s="9">
        <v>337</v>
      </c>
      <c r="S58" s="9">
        <v>1543</v>
      </c>
      <c r="T58" s="9">
        <v>4365</v>
      </c>
      <c r="U58" s="9">
        <v>672</v>
      </c>
      <c r="V58" s="9">
        <v>479</v>
      </c>
      <c r="W58" s="9">
        <v>22322</v>
      </c>
      <c r="X58" s="9">
        <v>310</v>
      </c>
      <c r="Y58" s="9">
        <v>162</v>
      </c>
      <c r="Z58" s="9">
        <v>623</v>
      </c>
      <c r="AA58" s="9">
        <v>773</v>
      </c>
      <c r="AB58" s="9">
        <v>144</v>
      </c>
      <c r="AC58" s="9">
        <v>49808</v>
      </c>
      <c r="AD58" s="9">
        <v>37600</v>
      </c>
      <c r="AE58" s="9">
        <v>261</v>
      </c>
      <c r="AF58" s="9">
        <v>197</v>
      </c>
      <c r="AG58" s="9">
        <v>312</v>
      </c>
      <c r="AH58" s="9">
        <v>32</v>
      </c>
      <c r="AI58" s="9">
        <v>247</v>
      </c>
      <c r="AJ58" s="9">
        <v>339</v>
      </c>
      <c r="AK58" s="9">
        <v>2986</v>
      </c>
      <c r="AL58" s="9">
        <v>1155</v>
      </c>
      <c r="AM58" s="9">
        <v>446</v>
      </c>
      <c r="AN58" s="9">
        <v>3139</v>
      </c>
      <c r="AO58" s="9">
        <v>75</v>
      </c>
      <c r="AP58" s="9">
        <v>1631</v>
      </c>
      <c r="AQ58" s="9">
        <v>2691</v>
      </c>
      <c r="AR58" s="9">
        <v>12819</v>
      </c>
      <c r="AS58" s="9">
        <v>1251</v>
      </c>
      <c r="AT58" s="9">
        <v>666</v>
      </c>
      <c r="AU58" s="32">
        <v>680</v>
      </c>
      <c r="AV58" s="25">
        <f t="shared" si="52"/>
        <v>90491</v>
      </c>
      <c r="AW58" s="25">
        <f t="shared" si="53"/>
        <v>222063</v>
      </c>
      <c r="AX58" s="25">
        <f t="shared" si="54"/>
        <v>19417</v>
      </c>
      <c r="AY58" s="25">
        <f t="shared" si="55"/>
        <v>141820</v>
      </c>
      <c r="AZ58" s="25">
        <f t="shared" si="56"/>
        <v>325033</v>
      </c>
      <c r="BA58" s="25">
        <f t="shared" si="57"/>
        <v>2340489</v>
      </c>
      <c r="BB58" s="25">
        <f t="shared" si="58"/>
        <v>127753</v>
      </c>
      <c r="BC58" s="26">
        <f t="shared" si="59"/>
        <v>1533049</v>
      </c>
      <c r="BD58" s="25">
        <f t="shared" si="60"/>
        <v>458603</v>
      </c>
      <c r="BE58" s="25">
        <f t="shared" si="61"/>
        <v>210979</v>
      </c>
      <c r="BF58" s="25">
        <f t="shared" si="62"/>
        <v>11084</v>
      </c>
      <c r="BG58" s="25">
        <f t="shared" si="63"/>
        <v>11061</v>
      </c>
      <c r="BH58" s="25">
        <f t="shared" si="64"/>
        <v>70272</v>
      </c>
      <c r="BI58" s="25">
        <f t="shared" si="65"/>
        <v>9158</v>
      </c>
      <c r="BJ58" s="25">
        <f t="shared" si="66"/>
        <v>63241</v>
      </c>
      <c r="BK58" s="25">
        <f t="shared" si="67"/>
        <v>2691</v>
      </c>
      <c r="BL58" s="25">
        <f t="shared" si="68"/>
        <v>2986</v>
      </c>
      <c r="BM58" s="25">
        <f t="shared" si="69"/>
        <v>12819</v>
      </c>
      <c r="BN58" s="25">
        <f t="shared" si="70"/>
        <v>40739</v>
      </c>
      <c r="BO58" s="25">
        <f t="shared" si="71"/>
        <v>23573</v>
      </c>
    </row>
    <row r="59" spans="1:67">
      <c r="A59" s="63" t="s">
        <v>278</v>
      </c>
      <c r="B59" s="64">
        <v>19664805</v>
      </c>
      <c r="C59" s="64">
        <v>375268</v>
      </c>
      <c r="D59" s="64">
        <v>2204296</v>
      </c>
      <c r="E59" s="64">
        <v>136799</v>
      </c>
      <c r="F59" s="64">
        <v>1422924</v>
      </c>
      <c r="G59" s="66">
        <f t="shared" si="48"/>
        <v>4139287</v>
      </c>
      <c r="H59" s="66">
        <f t="shared" si="49"/>
        <v>15525518</v>
      </c>
      <c r="I59" s="82">
        <f t="shared" si="50"/>
        <v>414388</v>
      </c>
      <c r="J59" s="50">
        <f t="shared" si="51"/>
        <v>3724899</v>
      </c>
      <c r="K59" s="9">
        <v>8924</v>
      </c>
      <c r="L59" s="9">
        <v>63918</v>
      </c>
      <c r="M59" s="9">
        <v>2971</v>
      </c>
      <c r="N59" s="9">
        <v>9658</v>
      </c>
      <c r="O59" s="9">
        <v>9236</v>
      </c>
      <c r="P59" s="9">
        <v>180305</v>
      </c>
      <c r="Q59" s="9">
        <v>11954</v>
      </c>
      <c r="R59" s="9">
        <v>334</v>
      </c>
      <c r="S59" s="9">
        <v>1505</v>
      </c>
      <c r="T59" s="9">
        <v>3808</v>
      </c>
      <c r="U59" s="9">
        <v>722</v>
      </c>
      <c r="V59" s="9">
        <v>473</v>
      </c>
      <c r="W59" s="9">
        <v>20120</v>
      </c>
      <c r="X59" s="9">
        <v>274</v>
      </c>
      <c r="Y59" s="9">
        <v>161</v>
      </c>
      <c r="Z59" s="9">
        <v>629</v>
      </c>
      <c r="AA59" s="9">
        <v>660</v>
      </c>
      <c r="AB59" s="9">
        <v>186</v>
      </c>
      <c r="AC59" s="9">
        <v>41403</v>
      </c>
      <c r="AD59" s="9">
        <v>32239</v>
      </c>
      <c r="AE59" s="9">
        <v>223</v>
      </c>
      <c r="AF59" s="9">
        <v>264</v>
      </c>
      <c r="AG59" s="9">
        <v>304</v>
      </c>
      <c r="AH59" s="9">
        <v>26</v>
      </c>
      <c r="AI59" s="9">
        <v>234</v>
      </c>
      <c r="AJ59" s="9">
        <v>331</v>
      </c>
      <c r="AK59" s="9">
        <v>2868</v>
      </c>
      <c r="AL59" s="9">
        <v>960</v>
      </c>
      <c r="AM59" s="9">
        <v>465</v>
      </c>
      <c r="AN59" s="9">
        <v>2613</v>
      </c>
      <c r="AO59" s="9">
        <v>62</v>
      </c>
      <c r="AP59" s="9">
        <v>1463</v>
      </c>
      <c r="AQ59" s="9">
        <v>2491</v>
      </c>
      <c r="AR59" s="9">
        <v>10158</v>
      </c>
      <c r="AS59" s="9">
        <v>1155</v>
      </c>
      <c r="AT59" s="9">
        <v>633</v>
      </c>
      <c r="AU59" s="32">
        <v>658</v>
      </c>
      <c r="AV59" s="25">
        <f t="shared" si="52"/>
        <v>85471</v>
      </c>
      <c r="AW59" s="25">
        <f t="shared" si="53"/>
        <v>189541</v>
      </c>
      <c r="AX59" s="25">
        <f t="shared" si="54"/>
        <v>17601</v>
      </c>
      <c r="AY59" s="25">
        <f t="shared" si="55"/>
        <v>121775</v>
      </c>
      <c r="AZ59" s="25">
        <f t="shared" si="56"/>
        <v>289797</v>
      </c>
      <c r="BA59" s="25">
        <f t="shared" si="57"/>
        <v>2014755</v>
      </c>
      <c r="BB59" s="25">
        <f t="shared" si="58"/>
        <v>119198</v>
      </c>
      <c r="BC59" s="26">
        <f t="shared" si="59"/>
        <v>1301149</v>
      </c>
      <c r="BD59" s="25">
        <f t="shared" si="60"/>
        <v>400236</v>
      </c>
      <c r="BE59" s="25">
        <f t="shared" si="61"/>
        <v>180305</v>
      </c>
      <c r="BF59" s="25">
        <f t="shared" si="62"/>
        <v>9236</v>
      </c>
      <c r="BG59" s="25">
        <f t="shared" si="63"/>
        <v>9658</v>
      </c>
      <c r="BH59" s="25">
        <f t="shared" si="64"/>
        <v>66889</v>
      </c>
      <c r="BI59" s="25">
        <f t="shared" si="65"/>
        <v>8924</v>
      </c>
      <c r="BJ59" s="25">
        <f t="shared" si="66"/>
        <v>53580</v>
      </c>
      <c r="BK59" s="25">
        <f t="shared" si="67"/>
        <v>2491</v>
      </c>
      <c r="BL59" s="25">
        <f t="shared" si="68"/>
        <v>2868</v>
      </c>
      <c r="BM59" s="25">
        <f t="shared" si="69"/>
        <v>10158</v>
      </c>
      <c r="BN59" s="25">
        <f t="shared" si="70"/>
        <v>34852</v>
      </c>
      <c r="BO59" s="25">
        <f t="shared" si="71"/>
        <v>21275</v>
      </c>
    </row>
    <row r="60" spans="1:67">
      <c r="A60" s="63" t="s">
        <v>279</v>
      </c>
      <c r="B60" s="64">
        <v>16817924</v>
      </c>
      <c r="C60" s="64">
        <v>350960</v>
      </c>
      <c r="D60" s="64">
        <v>1832197</v>
      </c>
      <c r="E60" s="64">
        <v>120137</v>
      </c>
      <c r="F60" s="64">
        <v>1174767</v>
      </c>
      <c r="G60" s="66">
        <f t="shared" si="48"/>
        <v>3478061</v>
      </c>
      <c r="H60" s="66">
        <f t="shared" si="49"/>
        <v>13339863</v>
      </c>
      <c r="I60" s="82">
        <f t="shared" si="50"/>
        <v>356000</v>
      </c>
      <c r="J60" s="50">
        <f t="shared" si="51"/>
        <v>3122061</v>
      </c>
      <c r="K60" s="9">
        <v>8622</v>
      </c>
      <c r="L60" s="9">
        <v>58449</v>
      </c>
      <c r="M60" s="9">
        <v>2649</v>
      </c>
      <c r="N60" s="9">
        <v>9370</v>
      </c>
      <c r="O60" s="9">
        <v>7367</v>
      </c>
      <c r="P60" s="9">
        <v>149311</v>
      </c>
      <c r="Q60" s="9">
        <v>10514</v>
      </c>
      <c r="R60" s="9">
        <v>318</v>
      </c>
      <c r="S60" s="9">
        <v>1598</v>
      </c>
      <c r="T60" s="9">
        <v>3715</v>
      </c>
      <c r="U60" s="9">
        <v>710</v>
      </c>
      <c r="V60" s="9">
        <v>442</v>
      </c>
      <c r="W60" s="9">
        <v>17457</v>
      </c>
      <c r="X60" s="9">
        <v>213</v>
      </c>
      <c r="Y60" s="9">
        <v>145</v>
      </c>
      <c r="Z60" s="9">
        <v>624</v>
      </c>
      <c r="AA60" s="9">
        <v>647</v>
      </c>
      <c r="AB60" s="9">
        <v>158</v>
      </c>
      <c r="AC60" s="9">
        <v>33422</v>
      </c>
      <c r="AD60" s="9">
        <v>28177</v>
      </c>
      <c r="AE60" s="9">
        <v>199</v>
      </c>
      <c r="AF60" s="9">
        <v>238</v>
      </c>
      <c r="AG60" s="9">
        <v>341</v>
      </c>
      <c r="AH60" s="9">
        <v>34</v>
      </c>
      <c r="AI60" s="9">
        <v>253</v>
      </c>
      <c r="AJ60" s="9">
        <v>361</v>
      </c>
      <c r="AK60" s="9">
        <v>2284</v>
      </c>
      <c r="AL60" s="9">
        <v>760</v>
      </c>
      <c r="AM60" s="9">
        <v>482</v>
      </c>
      <c r="AN60" s="9">
        <v>2492</v>
      </c>
      <c r="AO60" s="9">
        <v>90</v>
      </c>
      <c r="AP60" s="9">
        <v>1543</v>
      </c>
      <c r="AQ60" s="9">
        <v>2340</v>
      </c>
      <c r="AR60" s="9">
        <v>8483</v>
      </c>
      <c r="AS60" s="9">
        <v>987</v>
      </c>
      <c r="AT60" s="9">
        <v>608</v>
      </c>
      <c r="AU60" s="32">
        <v>597</v>
      </c>
      <c r="AV60" s="25">
        <f t="shared" si="52"/>
        <v>79090</v>
      </c>
      <c r="AW60" s="25">
        <f t="shared" si="53"/>
        <v>156678</v>
      </c>
      <c r="AX60" s="25">
        <f t="shared" si="54"/>
        <v>16145</v>
      </c>
      <c r="AY60" s="25">
        <f t="shared" si="55"/>
        <v>104087</v>
      </c>
      <c r="AZ60" s="25">
        <f t="shared" si="56"/>
        <v>271870</v>
      </c>
      <c r="BA60" s="25">
        <f t="shared" si="57"/>
        <v>1675519</v>
      </c>
      <c r="BB60" s="25">
        <f t="shared" si="58"/>
        <v>103992</v>
      </c>
      <c r="BC60" s="26">
        <f t="shared" si="59"/>
        <v>1070680</v>
      </c>
      <c r="BD60" s="25">
        <f t="shared" si="60"/>
        <v>342123</v>
      </c>
      <c r="BE60" s="25">
        <f t="shared" si="61"/>
        <v>149311</v>
      </c>
      <c r="BF60" s="25">
        <f t="shared" si="62"/>
        <v>7367</v>
      </c>
      <c r="BG60" s="25">
        <f t="shared" si="63"/>
        <v>9370</v>
      </c>
      <c r="BH60" s="25">
        <f t="shared" si="64"/>
        <v>61098</v>
      </c>
      <c r="BI60" s="25">
        <f t="shared" si="65"/>
        <v>8622</v>
      </c>
      <c r="BJ60" s="25">
        <f t="shared" si="66"/>
        <v>44135</v>
      </c>
      <c r="BK60" s="25">
        <f t="shared" si="67"/>
        <v>2340</v>
      </c>
      <c r="BL60" s="25">
        <f t="shared" si="68"/>
        <v>2284</v>
      </c>
      <c r="BM60" s="25">
        <f t="shared" si="69"/>
        <v>8483</v>
      </c>
      <c r="BN60" s="25">
        <f t="shared" si="70"/>
        <v>30669</v>
      </c>
      <c r="BO60" s="25">
        <f t="shared" si="71"/>
        <v>18444</v>
      </c>
    </row>
    <row r="61" spans="1:67">
      <c r="A61" s="63" t="s">
        <v>280</v>
      </c>
      <c r="B61" s="64">
        <v>12435263</v>
      </c>
      <c r="C61" s="64">
        <v>282866</v>
      </c>
      <c r="D61" s="64">
        <v>1303558</v>
      </c>
      <c r="E61" s="64">
        <v>87890</v>
      </c>
      <c r="F61" s="64">
        <v>853100</v>
      </c>
      <c r="G61" s="66">
        <f t="shared" si="48"/>
        <v>2527414</v>
      </c>
      <c r="H61" s="66">
        <f t="shared" si="49"/>
        <v>9907849</v>
      </c>
      <c r="I61" s="82">
        <f t="shared" si="50"/>
        <v>265611</v>
      </c>
      <c r="J61" s="50">
        <f t="shared" si="51"/>
        <v>2261803</v>
      </c>
      <c r="K61" s="9">
        <v>7465</v>
      </c>
      <c r="L61" s="9">
        <v>46414</v>
      </c>
      <c r="M61" s="9">
        <v>2093</v>
      </c>
      <c r="N61" s="9">
        <v>9200</v>
      </c>
      <c r="O61" s="9">
        <v>5371</v>
      </c>
      <c r="P61" s="9">
        <v>103241</v>
      </c>
      <c r="Q61" s="9">
        <v>8062</v>
      </c>
      <c r="R61" s="9">
        <v>253</v>
      </c>
      <c r="S61" s="9">
        <v>1453</v>
      </c>
      <c r="T61" s="9">
        <v>2964</v>
      </c>
      <c r="U61" s="9">
        <v>502</v>
      </c>
      <c r="V61" s="9">
        <v>355</v>
      </c>
      <c r="W61" s="9">
        <v>13556</v>
      </c>
      <c r="X61" s="9">
        <v>193</v>
      </c>
      <c r="Y61" s="9">
        <v>117</v>
      </c>
      <c r="Z61" s="9">
        <v>425</v>
      </c>
      <c r="AA61" s="9">
        <v>596</v>
      </c>
      <c r="AB61" s="9">
        <v>165</v>
      </c>
      <c r="AC61" s="9">
        <v>24388</v>
      </c>
      <c r="AD61" s="9">
        <v>21884</v>
      </c>
      <c r="AE61" s="9">
        <v>167</v>
      </c>
      <c r="AF61" s="9">
        <v>211</v>
      </c>
      <c r="AG61" s="9">
        <v>242</v>
      </c>
      <c r="AH61" s="9">
        <v>12</v>
      </c>
      <c r="AI61" s="9">
        <v>230</v>
      </c>
      <c r="AJ61" s="9">
        <v>302</v>
      </c>
      <c r="AK61" s="9">
        <v>1794</v>
      </c>
      <c r="AL61" s="9">
        <v>584</v>
      </c>
      <c r="AM61" s="9">
        <v>400</v>
      </c>
      <c r="AN61" s="9">
        <v>1946</v>
      </c>
      <c r="AO61" s="9">
        <v>52</v>
      </c>
      <c r="AP61" s="9">
        <v>1155</v>
      </c>
      <c r="AQ61" s="9">
        <v>1852</v>
      </c>
      <c r="AR61" s="9">
        <v>6251</v>
      </c>
      <c r="AS61" s="9">
        <v>797</v>
      </c>
      <c r="AT61" s="9">
        <v>490</v>
      </c>
      <c r="AU61" s="32">
        <v>429</v>
      </c>
      <c r="AV61" s="25">
        <f t="shared" si="52"/>
        <v>65172</v>
      </c>
      <c r="AW61" s="25">
        <f t="shared" si="53"/>
        <v>108612</v>
      </c>
      <c r="AX61" s="25">
        <f t="shared" si="54"/>
        <v>12732</v>
      </c>
      <c r="AY61" s="25">
        <f t="shared" si="55"/>
        <v>79095</v>
      </c>
      <c r="AZ61" s="25">
        <f t="shared" si="56"/>
        <v>217694</v>
      </c>
      <c r="BA61" s="25">
        <f t="shared" si="57"/>
        <v>1194946</v>
      </c>
      <c r="BB61" s="25">
        <f t="shared" si="58"/>
        <v>75158</v>
      </c>
      <c r="BC61" s="26">
        <f t="shared" si="59"/>
        <v>774005</v>
      </c>
      <c r="BD61" s="25">
        <f t="shared" si="60"/>
        <v>254481</v>
      </c>
      <c r="BE61" s="25">
        <f t="shared" si="61"/>
        <v>103241</v>
      </c>
      <c r="BF61" s="25">
        <f t="shared" si="62"/>
        <v>5371</v>
      </c>
      <c r="BG61" s="25">
        <f t="shared" si="63"/>
        <v>9200</v>
      </c>
      <c r="BH61" s="25">
        <f t="shared" si="64"/>
        <v>48507</v>
      </c>
      <c r="BI61" s="25">
        <f t="shared" si="65"/>
        <v>7465</v>
      </c>
      <c r="BJ61" s="25">
        <f t="shared" si="66"/>
        <v>32617</v>
      </c>
      <c r="BK61" s="25">
        <f t="shared" si="67"/>
        <v>1852</v>
      </c>
      <c r="BL61" s="25">
        <f t="shared" si="68"/>
        <v>1794</v>
      </c>
      <c r="BM61" s="25">
        <f t="shared" si="69"/>
        <v>6251</v>
      </c>
      <c r="BN61" s="25">
        <f t="shared" si="70"/>
        <v>23830</v>
      </c>
      <c r="BO61" s="25">
        <f t="shared" si="71"/>
        <v>14353</v>
      </c>
    </row>
    <row r="62" spans="1:67">
      <c r="A62" s="63" t="s">
        <v>281</v>
      </c>
      <c r="B62" s="64">
        <v>9278166</v>
      </c>
      <c r="C62" s="64">
        <v>215026</v>
      </c>
      <c r="D62" s="64">
        <v>971778</v>
      </c>
      <c r="E62" s="64">
        <v>65904</v>
      </c>
      <c r="F62" s="64">
        <v>619156</v>
      </c>
      <c r="G62" s="66">
        <f t="shared" si="48"/>
        <v>1871864</v>
      </c>
      <c r="H62" s="66">
        <f t="shared" si="49"/>
        <v>7406302</v>
      </c>
      <c r="I62" s="82">
        <f t="shared" si="50"/>
        <v>207070</v>
      </c>
      <c r="J62" s="50">
        <f t="shared" si="51"/>
        <v>1664794</v>
      </c>
      <c r="K62" s="9">
        <v>5825</v>
      </c>
      <c r="L62" s="9">
        <v>35378</v>
      </c>
      <c r="M62" s="9">
        <v>1598</v>
      </c>
      <c r="N62" s="9">
        <v>8177</v>
      </c>
      <c r="O62" s="9">
        <v>4420</v>
      </c>
      <c r="P62" s="9">
        <v>77313</v>
      </c>
      <c r="Q62" s="9">
        <v>6543</v>
      </c>
      <c r="R62" s="9">
        <v>190</v>
      </c>
      <c r="S62" s="9">
        <v>1231</v>
      </c>
      <c r="T62" s="9">
        <v>2529</v>
      </c>
      <c r="U62" s="9">
        <v>383</v>
      </c>
      <c r="V62" s="9">
        <v>315</v>
      </c>
      <c r="W62" s="9">
        <v>11089</v>
      </c>
      <c r="X62" s="9">
        <v>123</v>
      </c>
      <c r="Y62" s="9">
        <v>86</v>
      </c>
      <c r="Z62" s="9">
        <v>312</v>
      </c>
      <c r="AA62" s="9">
        <v>450</v>
      </c>
      <c r="AB62" s="9">
        <v>98</v>
      </c>
      <c r="AC62" s="9">
        <v>19847</v>
      </c>
      <c r="AD62" s="9">
        <v>17842</v>
      </c>
      <c r="AE62" s="9">
        <v>125</v>
      </c>
      <c r="AF62" s="9">
        <v>134</v>
      </c>
      <c r="AG62" s="9">
        <v>212</v>
      </c>
      <c r="AH62" s="9">
        <v>16</v>
      </c>
      <c r="AI62" s="9">
        <v>226</v>
      </c>
      <c r="AJ62" s="9">
        <v>207</v>
      </c>
      <c r="AK62" s="9">
        <v>1432</v>
      </c>
      <c r="AL62" s="9">
        <v>471</v>
      </c>
      <c r="AM62" s="9">
        <v>335</v>
      </c>
      <c r="AN62" s="9">
        <v>1682</v>
      </c>
      <c r="AO62" s="9">
        <v>59</v>
      </c>
      <c r="AP62" s="9">
        <v>880</v>
      </c>
      <c r="AQ62" s="9">
        <v>1539</v>
      </c>
      <c r="AR62" s="9">
        <v>4718</v>
      </c>
      <c r="AS62" s="9">
        <v>594</v>
      </c>
      <c r="AT62" s="9">
        <v>362</v>
      </c>
      <c r="AU62" s="32">
        <v>329</v>
      </c>
      <c r="AV62" s="25">
        <f t="shared" si="52"/>
        <v>50978</v>
      </c>
      <c r="AW62" s="25">
        <f t="shared" si="53"/>
        <v>81733</v>
      </c>
      <c r="AX62" s="25">
        <f t="shared" si="54"/>
        <v>10493</v>
      </c>
      <c r="AY62" s="25">
        <f t="shared" si="55"/>
        <v>63866</v>
      </c>
      <c r="AZ62" s="25">
        <f t="shared" si="56"/>
        <v>164048</v>
      </c>
      <c r="BA62" s="25">
        <f t="shared" si="57"/>
        <v>890045</v>
      </c>
      <c r="BB62" s="25">
        <f t="shared" si="58"/>
        <v>55411</v>
      </c>
      <c r="BC62" s="26">
        <f t="shared" si="59"/>
        <v>555290</v>
      </c>
      <c r="BD62" s="25">
        <f t="shared" si="60"/>
        <v>198122</v>
      </c>
      <c r="BE62" s="25">
        <f t="shared" si="61"/>
        <v>77313</v>
      </c>
      <c r="BF62" s="25">
        <f t="shared" si="62"/>
        <v>4420</v>
      </c>
      <c r="BG62" s="25">
        <f t="shared" si="63"/>
        <v>8177</v>
      </c>
      <c r="BH62" s="25">
        <f t="shared" si="64"/>
        <v>36976</v>
      </c>
      <c r="BI62" s="25">
        <f t="shared" si="65"/>
        <v>5825</v>
      </c>
      <c r="BJ62" s="25">
        <f t="shared" si="66"/>
        <v>26515</v>
      </c>
      <c r="BK62" s="25">
        <f t="shared" si="67"/>
        <v>1539</v>
      </c>
      <c r="BL62" s="25">
        <f t="shared" si="68"/>
        <v>1432</v>
      </c>
      <c r="BM62" s="25">
        <f t="shared" si="69"/>
        <v>4718</v>
      </c>
      <c r="BN62" s="25">
        <f t="shared" si="70"/>
        <v>19524</v>
      </c>
      <c r="BO62" s="25">
        <f t="shared" si="71"/>
        <v>11683</v>
      </c>
    </row>
    <row r="63" spans="1:67">
      <c r="A63" s="63" t="s">
        <v>282</v>
      </c>
      <c r="B63" s="64">
        <v>7317795</v>
      </c>
      <c r="C63" s="64">
        <v>162261</v>
      </c>
      <c r="D63" s="64">
        <v>766971</v>
      </c>
      <c r="E63" s="64">
        <v>50230</v>
      </c>
      <c r="F63" s="64">
        <v>477245</v>
      </c>
      <c r="G63" s="66">
        <f t="shared" si="48"/>
        <v>1456707</v>
      </c>
      <c r="H63" s="66">
        <f t="shared" si="49"/>
        <v>5861088</v>
      </c>
      <c r="I63" s="82">
        <f t="shared" si="50"/>
        <v>166310</v>
      </c>
      <c r="J63" s="50">
        <f t="shared" si="51"/>
        <v>1290397</v>
      </c>
      <c r="K63" s="9">
        <v>4163</v>
      </c>
      <c r="L63" s="9">
        <v>28028</v>
      </c>
      <c r="M63" s="9">
        <v>1124</v>
      </c>
      <c r="N63" s="9">
        <v>6384</v>
      </c>
      <c r="O63" s="9">
        <v>3618</v>
      </c>
      <c r="P63" s="9">
        <v>64347</v>
      </c>
      <c r="Q63" s="9">
        <v>4914</v>
      </c>
      <c r="R63" s="9">
        <v>142</v>
      </c>
      <c r="S63" s="9">
        <v>1054</v>
      </c>
      <c r="T63" s="9">
        <v>1899</v>
      </c>
      <c r="U63" s="9">
        <v>276</v>
      </c>
      <c r="V63" s="9">
        <v>223</v>
      </c>
      <c r="W63" s="9">
        <v>8855</v>
      </c>
      <c r="X63" s="9">
        <v>112</v>
      </c>
      <c r="Y63" s="9">
        <v>65</v>
      </c>
      <c r="Z63" s="9">
        <v>294</v>
      </c>
      <c r="AA63" s="9">
        <v>388</v>
      </c>
      <c r="AB63" s="9">
        <v>81</v>
      </c>
      <c r="AC63" s="9">
        <v>16165</v>
      </c>
      <c r="AD63" s="9">
        <v>14186</v>
      </c>
      <c r="AE63" s="9">
        <v>83</v>
      </c>
      <c r="AF63" s="9">
        <v>89</v>
      </c>
      <c r="AG63" s="9">
        <v>166</v>
      </c>
      <c r="AH63" s="9">
        <v>10</v>
      </c>
      <c r="AI63" s="9">
        <v>197</v>
      </c>
      <c r="AJ63" s="9">
        <v>171</v>
      </c>
      <c r="AK63" s="9">
        <v>1109</v>
      </c>
      <c r="AL63" s="9">
        <v>348</v>
      </c>
      <c r="AM63" s="9">
        <v>266</v>
      </c>
      <c r="AN63" s="9">
        <v>1138</v>
      </c>
      <c r="AO63" s="9">
        <v>35</v>
      </c>
      <c r="AP63" s="9">
        <v>733</v>
      </c>
      <c r="AQ63" s="9">
        <v>1139</v>
      </c>
      <c r="AR63" s="9">
        <v>3485</v>
      </c>
      <c r="AS63" s="9">
        <v>516</v>
      </c>
      <c r="AT63" s="9">
        <v>248</v>
      </c>
      <c r="AU63" s="32">
        <v>259</v>
      </c>
      <c r="AV63" s="25">
        <f t="shared" si="52"/>
        <v>39699</v>
      </c>
      <c r="AW63" s="25">
        <f t="shared" si="53"/>
        <v>67965</v>
      </c>
      <c r="AX63" s="25">
        <f t="shared" si="54"/>
        <v>8009</v>
      </c>
      <c r="AY63" s="25">
        <f t="shared" si="55"/>
        <v>50637</v>
      </c>
      <c r="AZ63" s="25">
        <f t="shared" si="56"/>
        <v>122562</v>
      </c>
      <c r="BA63" s="25">
        <f t="shared" si="57"/>
        <v>699006</v>
      </c>
      <c r="BB63" s="25">
        <f t="shared" si="58"/>
        <v>42221</v>
      </c>
      <c r="BC63" s="26">
        <f t="shared" si="59"/>
        <v>426608</v>
      </c>
      <c r="BD63" s="25">
        <f t="shared" si="60"/>
        <v>159254</v>
      </c>
      <c r="BE63" s="25">
        <f t="shared" si="61"/>
        <v>64347</v>
      </c>
      <c r="BF63" s="25">
        <f t="shared" si="62"/>
        <v>3618</v>
      </c>
      <c r="BG63" s="25">
        <f t="shared" si="63"/>
        <v>6384</v>
      </c>
      <c r="BH63" s="25">
        <f t="shared" si="64"/>
        <v>29152</v>
      </c>
      <c r="BI63" s="25">
        <f t="shared" si="65"/>
        <v>4163</v>
      </c>
      <c r="BJ63" s="25">
        <f t="shared" si="66"/>
        <v>21162</v>
      </c>
      <c r="BK63" s="25">
        <f t="shared" si="67"/>
        <v>1139</v>
      </c>
      <c r="BL63" s="25">
        <f t="shared" si="68"/>
        <v>1109</v>
      </c>
      <c r="BM63" s="25">
        <f t="shared" si="69"/>
        <v>3485</v>
      </c>
      <c r="BN63" s="25">
        <f t="shared" si="70"/>
        <v>15324</v>
      </c>
      <c r="BO63" s="25">
        <f t="shared" si="71"/>
        <v>9371</v>
      </c>
    </row>
    <row r="64" spans="1:67">
      <c r="A64" s="63" t="s">
        <v>283</v>
      </c>
      <c r="B64" s="64">
        <v>5743327</v>
      </c>
      <c r="C64" s="64">
        <v>118278</v>
      </c>
      <c r="D64" s="64">
        <v>603239</v>
      </c>
      <c r="E64" s="64">
        <v>36238</v>
      </c>
      <c r="F64" s="64">
        <v>347206</v>
      </c>
      <c r="G64" s="66">
        <f t="shared" si="48"/>
        <v>1104961</v>
      </c>
      <c r="H64" s="66">
        <f t="shared" si="49"/>
        <v>4638366</v>
      </c>
      <c r="I64" s="82">
        <f t="shared" si="50"/>
        <v>128110</v>
      </c>
      <c r="J64" s="50">
        <f t="shared" si="51"/>
        <v>976851</v>
      </c>
      <c r="K64" s="9">
        <v>2909</v>
      </c>
      <c r="L64" s="9">
        <v>21578</v>
      </c>
      <c r="M64" s="9">
        <v>753</v>
      </c>
      <c r="N64" s="9">
        <v>4131</v>
      </c>
      <c r="O64" s="9">
        <v>2738</v>
      </c>
      <c r="P64" s="9">
        <v>52564</v>
      </c>
      <c r="Q64" s="9">
        <v>3631</v>
      </c>
      <c r="R64" s="9">
        <v>134</v>
      </c>
      <c r="S64" s="9">
        <v>675</v>
      </c>
      <c r="T64" s="9">
        <v>1259</v>
      </c>
      <c r="U64" s="9">
        <v>199</v>
      </c>
      <c r="V64" s="9">
        <v>207</v>
      </c>
      <c r="W64" s="9">
        <v>6389</v>
      </c>
      <c r="X64" s="9">
        <v>54</v>
      </c>
      <c r="Y64" s="9">
        <v>55</v>
      </c>
      <c r="Z64" s="9">
        <v>188</v>
      </c>
      <c r="AA64" s="9">
        <v>257</v>
      </c>
      <c r="AB64" s="9">
        <v>51</v>
      </c>
      <c r="AC64" s="9">
        <v>12359</v>
      </c>
      <c r="AD64" s="9">
        <v>10327</v>
      </c>
      <c r="AE64" s="9">
        <v>67</v>
      </c>
      <c r="AF64" s="9">
        <v>58</v>
      </c>
      <c r="AG64" s="9">
        <v>92</v>
      </c>
      <c r="AH64" s="9">
        <v>14</v>
      </c>
      <c r="AI64" s="9">
        <v>146</v>
      </c>
      <c r="AJ64" s="9">
        <v>107</v>
      </c>
      <c r="AK64" s="9">
        <v>848</v>
      </c>
      <c r="AL64" s="9">
        <v>248</v>
      </c>
      <c r="AM64" s="9">
        <v>218</v>
      </c>
      <c r="AN64" s="9">
        <v>827</v>
      </c>
      <c r="AO64" s="9">
        <v>36</v>
      </c>
      <c r="AP64" s="9">
        <v>564</v>
      </c>
      <c r="AQ64" s="9">
        <v>824</v>
      </c>
      <c r="AR64" s="9">
        <v>2757</v>
      </c>
      <c r="AS64" s="9">
        <v>413</v>
      </c>
      <c r="AT64" s="9">
        <v>206</v>
      </c>
      <c r="AU64" s="32">
        <v>227</v>
      </c>
      <c r="AV64" s="25">
        <f t="shared" si="52"/>
        <v>29371</v>
      </c>
      <c r="AW64" s="25">
        <f t="shared" si="53"/>
        <v>55302</v>
      </c>
      <c r="AX64" s="25">
        <f t="shared" si="54"/>
        <v>5699</v>
      </c>
      <c r="AY64" s="25">
        <f t="shared" si="55"/>
        <v>37738</v>
      </c>
      <c r="AZ64" s="25">
        <f t="shared" si="56"/>
        <v>88907</v>
      </c>
      <c r="BA64" s="25">
        <f t="shared" si="57"/>
        <v>547937</v>
      </c>
      <c r="BB64" s="25">
        <f t="shared" si="58"/>
        <v>30539</v>
      </c>
      <c r="BC64" s="26">
        <f t="shared" si="59"/>
        <v>309468</v>
      </c>
      <c r="BD64" s="25">
        <f t="shared" si="60"/>
        <v>123115</v>
      </c>
      <c r="BE64" s="25">
        <f t="shared" si="61"/>
        <v>52564</v>
      </c>
      <c r="BF64" s="25">
        <f t="shared" si="62"/>
        <v>2738</v>
      </c>
      <c r="BG64" s="25">
        <f t="shared" si="63"/>
        <v>4131</v>
      </c>
      <c r="BH64" s="25">
        <f t="shared" si="64"/>
        <v>22331</v>
      </c>
      <c r="BI64" s="25">
        <f t="shared" si="65"/>
        <v>2909</v>
      </c>
      <c r="BJ64" s="25">
        <f t="shared" si="66"/>
        <v>16057</v>
      </c>
      <c r="BK64" s="25">
        <f t="shared" si="67"/>
        <v>824</v>
      </c>
      <c r="BL64" s="25">
        <f t="shared" si="68"/>
        <v>848</v>
      </c>
      <c r="BM64" s="25">
        <f t="shared" si="69"/>
        <v>2757</v>
      </c>
      <c r="BN64" s="25">
        <f t="shared" si="70"/>
        <v>11154</v>
      </c>
      <c r="BO64" s="25">
        <f t="shared" si="71"/>
        <v>6802</v>
      </c>
    </row>
    <row r="65" spans="1:67">
      <c r="A65" s="63" t="s">
        <v>284</v>
      </c>
      <c r="B65" s="64">
        <v>5493433</v>
      </c>
      <c r="C65" s="64">
        <v>103400</v>
      </c>
      <c r="D65" s="64">
        <v>600968</v>
      </c>
      <c r="E65" s="64">
        <v>31993</v>
      </c>
      <c r="F65" s="64">
        <v>305179</v>
      </c>
      <c r="G65" s="66">
        <f t="shared" si="48"/>
        <v>1041540</v>
      </c>
      <c r="H65" s="66">
        <f t="shared" si="49"/>
        <v>4451893</v>
      </c>
      <c r="I65" s="82">
        <f t="shared" si="50"/>
        <v>115178</v>
      </c>
      <c r="J65" s="50">
        <f t="shared" si="51"/>
        <v>926362</v>
      </c>
      <c r="K65" s="9">
        <v>2326</v>
      </c>
      <c r="L65" s="9">
        <v>19895</v>
      </c>
      <c r="M65" s="9">
        <v>656</v>
      </c>
      <c r="N65" s="9">
        <v>2754</v>
      </c>
      <c r="O65" s="9">
        <v>2005</v>
      </c>
      <c r="P65" s="9">
        <v>53960</v>
      </c>
      <c r="Q65" s="9">
        <v>2731</v>
      </c>
      <c r="R65" s="9">
        <v>96</v>
      </c>
      <c r="S65" s="9">
        <v>494</v>
      </c>
      <c r="T65" s="9">
        <v>901</v>
      </c>
      <c r="U65" s="9">
        <v>171</v>
      </c>
      <c r="V65" s="9">
        <v>126</v>
      </c>
      <c r="W65" s="9">
        <v>5002</v>
      </c>
      <c r="X65" s="9">
        <v>63</v>
      </c>
      <c r="Y65" s="9">
        <v>31</v>
      </c>
      <c r="Z65" s="9">
        <v>200</v>
      </c>
      <c r="AA65" s="9">
        <v>200</v>
      </c>
      <c r="AB65" s="9">
        <v>42</v>
      </c>
      <c r="AC65" s="9">
        <v>9464</v>
      </c>
      <c r="AD65" s="9">
        <v>8009</v>
      </c>
      <c r="AE65" s="9">
        <v>30</v>
      </c>
      <c r="AF65" s="9">
        <v>51</v>
      </c>
      <c r="AG65" s="9">
        <v>77</v>
      </c>
      <c r="AH65" s="9">
        <v>7</v>
      </c>
      <c r="AI65" s="9">
        <v>75</v>
      </c>
      <c r="AJ65" s="9">
        <v>70</v>
      </c>
      <c r="AK65" s="9">
        <v>544</v>
      </c>
      <c r="AL65" s="9">
        <v>170</v>
      </c>
      <c r="AM65" s="9">
        <v>170</v>
      </c>
      <c r="AN65" s="9">
        <v>692</v>
      </c>
      <c r="AO65" s="9">
        <v>23</v>
      </c>
      <c r="AP65" s="9">
        <v>564</v>
      </c>
      <c r="AQ65" s="9">
        <v>698</v>
      </c>
      <c r="AR65" s="9">
        <v>2296</v>
      </c>
      <c r="AS65" s="9">
        <v>267</v>
      </c>
      <c r="AT65" s="9">
        <v>154</v>
      </c>
      <c r="AU65" s="32">
        <v>164</v>
      </c>
      <c r="AV65" s="25">
        <f t="shared" si="52"/>
        <v>25631</v>
      </c>
      <c r="AW65" s="25">
        <f t="shared" si="53"/>
        <v>55965</v>
      </c>
      <c r="AX65" s="25">
        <f t="shared" si="54"/>
        <v>4222</v>
      </c>
      <c r="AY65" s="25">
        <f t="shared" si="55"/>
        <v>29360</v>
      </c>
      <c r="AZ65" s="25">
        <f t="shared" si="56"/>
        <v>77769</v>
      </c>
      <c r="BA65" s="25">
        <f t="shared" si="57"/>
        <v>545003</v>
      </c>
      <c r="BB65" s="25">
        <f t="shared" si="58"/>
        <v>27771</v>
      </c>
      <c r="BC65" s="26">
        <f t="shared" si="59"/>
        <v>275819</v>
      </c>
      <c r="BD65" s="25">
        <f t="shared" si="60"/>
        <v>111329</v>
      </c>
      <c r="BE65" s="25">
        <f t="shared" si="61"/>
        <v>53960</v>
      </c>
      <c r="BF65" s="25">
        <f t="shared" si="62"/>
        <v>2005</v>
      </c>
      <c r="BG65" s="25">
        <f t="shared" si="63"/>
        <v>2754</v>
      </c>
      <c r="BH65" s="25">
        <f t="shared" si="64"/>
        <v>20551</v>
      </c>
      <c r="BI65" s="25">
        <f t="shared" si="65"/>
        <v>2326</v>
      </c>
      <c r="BJ65" s="25">
        <f t="shared" si="66"/>
        <v>12225</v>
      </c>
      <c r="BK65" s="25">
        <f t="shared" si="67"/>
        <v>698</v>
      </c>
      <c r="BL65" s="25">
        <f t="shared" si="68"/>
        <v>544</v>
      </c>
      <c r="BM65" s="25">
        <f t="shared" si="69"/>
        <v>2296</v>
      </c>
      <c r="BN65" s="25">
        <f t="shared" si="70"/>
        <v>8701</v>
      </c>
      <c r="BO65" s="25">
        <f t="shared" si="71"/>
        <v>5269</v>
      </c>
    </row>
    <row r="66" spans="1:67">
      <c r="J66" s="75"/>
      <c r="O66" s="13"/>
      <c r="P66" s="13"/>
      <c r="Q66" s="13"/>
      <c r="R66" s="13"/>
      <c r="S66" s="13"/>
      <c r="T66" s="13"/>
      <c r="AU66" s="75"/>
      <c r="BC66" s="75"/>
    </row>
    <row r="67" spans="1:67">
      <c r="A67" s="4" t="s">
        <v>285</v>
      </c>
      <c r="J67" s="75"/>
      <c r="O67" s="13"/>
      <c r="P67" s="13"/>
      <c r="Q67" s="13"/>
      <c r="R67" s="13"/>
      <c r="S67" s="13"/>
      <c r="T67" s="13"/>
      <c r="AU67" s="75"/>
      <c r="BC67" s="75"/>
    </row>
    <row r="68" spans="1:67">
      <c r="A68" s="68">
        <v>2010</v>
      </c>
      <c r="J68" s="75"/>
      <c r="O68" s="13"/>
      <c r="P68" s="13"/>
      <c r="Q68" s="13"/>
      <c r="R68" s="13"/>
      <c r="S68" s="13"/>
      <c r="T68" s="13"/>
      <c r="AU68" s="75"/>
      <c r="BC68" s="75"/>
    </row>
    <row r="69" spans="1:67">
      <c r="A69" s="13" t="s">
        <v>266</v>
      </c>
      <c r="B69" s="9">
        <v>308745538</v>
      </c>
      <c r="C69" s="14">
        <v>6392017</v>
      </c>
      <c r="D69" s="66">
        <v>37309382</v>
      </c>
      <c r="E69" s="66">
        <v>2065826</v>
      </c>
      <c r="F69" s="14">
        <v>25145561</v>
      </c>
      <c r="G69" s="66">
        <f>SUM(C69:F69)</f>
        <v>70912786</v>
      </c>
      <c r="H69" s="66">
        <f>B69-G69</f>
        <v>237832752</v>
      </c>
      <c r="I69" s="82">
        <f>SUM(K69:AU69)</f>
        <v>7500672</v>
      </c>
      <c r="J69" s="50">
        <f>G69-I69</f>
        <v>63412114</v>
      </c>
      <c r="K69" s="9">
        <v>131346</v>
      </c>
      <c r="L69" s="9">
        <v>980263</v>
      </c>
      <c r="M69" s="9">
        <v>47420</v>
      </c>
      <c r="N69" s="9">
        <v>195751</v>
      </c>
      <c r="O69" s="9">
        <v>175388.9999999998</v>
      </c>
      <c r="P69" s="9">
        <v>3102745.0000000005</v>
      </c>
      <c r="Q69" s="9">
        <v>210536</v>
      </c>
      <c r="R69" s="9">
        <v>4894</v>
      </c>
      <c r="S69" s="9">
        <v>25095</v>
      </c>
      <c r="T69" s="9">
        <v>64275</v>
      </c>
      <c r="U69" s="9">
        <v>9232</v>
      </c>
      <c r="V69" s="9">
        <v>7223</v>
      </c>
      <c r="W69" s="9">
        <v>406220</v>
      </c>
      <c r="X69" s="9">
        <v>3719</v>
      </c>
      <c r="Y69" s="9">
        <v>2398</v>
      </c>
      <c r="Z69" s="9">
        <v>9996</v>
      </c>
      <c r="AA69" s="9">
        <v>11782</v>
      </c>
      <c r="AB69" s="9">
        <v>2002</v>
      </c>
      <c r="AC69" s="9">
        <v>800647</v>
      </c>
      <c r="AD69" s="9">
        <v>774769</v>
      </c>
      <c r="AE69" s="9">
        <v>3476</v>
      </c>
      <c r="AF69" s="9">
        <v>2342</v>
      </c>
      <c r="AG69" s="9">
        <v>5300</v>
      </c>
      <c r="AH69" s="9">
        <v>416</v>
      </c>
      <c r="AI69" s="9">
        <v>3598</v>
      </c>
      <c r="AJ69" s="9">
        <v>6886</v>
      </c>
      <c r="AK69" s="9">
        <v>54258</v>
      </c>
      <c r="AL69" s="9">
        <v>15507</v>
      </c>
      <c r="AM69" s="9">
        <v>7818</v>
      </c>
      <c r="AN69" s="9">
        <v>60968</v>
      </c>
      <c r="AO69" s="9">
        <v>984</v>
      </c>
      <c r="AP69" s="9">
        <v>26405</v>
      </c>
      <c r="AQ69" s="9">
        <v>48879</v>
      </c>
      <c r="AR69" s="9">
        <v>250304</v>
      </c>
      <c r="AS69" s="9">
        <v>22134</v>
      </c>
      <c r="AT69" s="9">
        <v>14018</v>
      </c>
      <c r="AU69" s="32">
        <v>11677</v>
      </c>
      <c r="AV69" s="25">
        <f>SUM(K69:N69)</f>
        <v>1354780</v>
      </c>
      <c r="AW69" s="25">
        <f>SUM(O69:P69)</f>
        <v>3278134.0000000005</v>
      </c>
      <c r="AX69" s="25">
        <f>SUM(Q69:T69)</f>
        <v>304800</v>
      </c>
      <c r="AY69" s="25">
        <f>SUM(U69:AU69)</f>
        <v>2562958</v>
      </c>
      <c r="AZ69" s="25">
        <f>C69-AV69</f>
        <v>5037237</v>
      </c>
      <c r="BA69" s="25">
        <f>D69-AW69</f>
        <v>34031248</v>
      </c>
      <c r="BB69" s="25">
        <f>E69-AX69</f>
        <v>1761026</v>
      </c>
      <c r="BC69" s="26">
        <f>F69-AY69</f>
        <v>22582603</v>
      </c>
      <c r="BD69" s="25">
        <f>SUM(BE69:BO69)</f>
        <v>7265105</v>
      </c>
      <c r="BE69" s="25">
        <f>P69</f>
        <v>3102745.0000000005</v>
      </c>
      <c r="BF69" s="25">
        <f>O69</f>
        <v>175388.9999999998</v>
      </c>
      <c r="BG69" s="25">
        <f>N69</f>
        <v>195751</v>
      </c>
      <c r="BH69" s="25">
        <f>L69+M69</f>
        <v>1027683</v>
      </c>
      <c r="BI69" s="25">
        <f>K69</f>
        <v>131346</v>
      </c>
      <c r="BJ69" s="25">
        <f>Q69+AC69+AE69</f>
        <v>1014659</v>
      </c>
      <c r="BK69" s="25">
        <f>AQ69</f>
        <v>48879</v>
      </c>
      <c r="BL69" s="25">
        <f>AK69</f>
        <v>54258</v>
      </c>
      <c r="BM69" s="25">
        <f>AR69</f>
        <v>250304</v>
      </c>
      <c r="BN69" s="25">
        <f>AD69+AN69</f>
        <v>835737</v>
      </c>
      <c r="BO69" s="25">
        <f>W69+AS69</f>
        <v>428354</v>
      </c>
    </row>
    <row r="70" spans="1:67">
      <c r="A70" s="69" t="s">
        <v>267</v>
      </c>
      <c r="B70" s="9">
        <v>20201362</v>
      </c>
      <c r="C70" s="14">
        <v>455715</v>
      </c>
      <c r="D70" s="66">
        <v>2521011.8412442296</v>
      </c>
      <c r="E70" s="66">
        <v>145457</v>
      </c>
      <c r="F70" s="14">
        <v>1928473</v>
      </c>
      <c r="G70" s="66">
        <f t="shared" ref="G70:G87" si="72">SUM(C70:F70)</f>
        <v>5050656.84124423</v>
      </c>
      <c r="H70" s="66">
        <f t="shared" ref="H70:H87" si="73">B70-G70</f>
        <v>15150705.15875577</v>
      </c>
      <c r="I70" s="82">
        <f t="shared" ref="I70:I87" si="74">SUM(K70:AU70)</f>
        <v>555559.0061056352</v>
      </c>
      <c r="J70" s="50">
        <f t="shared" ref="J70:J87" si="75">G70-I70</f>
        <v>4495097.8351385947</v>
      </c>
      <c r="K70" s="9">
        <v>8506</v>
      </c>
      <c r="L70" s="9">
        <v>62521</v>
      </c>
      <c r="M70" s="9">
        <v>3676</v>
      </c>
      <c r="N70" s="9">
        <v>14986</v>
      </c>
      <c r="O70" s="9">
        <v>13589.550625951291</v>
      </c>
      <c r="P70" s="9">
        <v>203121.45547968391</v>
      </c>
      <c r="Q70" s="9">
        <v>15638</v>
      </c>
      <c r="R70" s="9">
        <v>330</v>
      </c>
      <c r="S70" s="9">
        <v>1825</v>
      </c>
      <c r="T70" s="9">
        <v>4813</v>
      </c>
      <c r="U70" s="9">
        <v>542</v>
      </c>
      <c r="V70" s="9">
        <v>619</v>
      </c>
      <c r="W70" s="9">
        <v>35854</v>
      </c>
      <c r="X70" s="9">
        <v>297</v>
      </c>
      <c r="Y70" s="9">
        <v>179</v>
      </c>
      <c r="Z70" s="9">
        <v>819</v>
      </c>
      <c r="AA70" s="9">
        <v>844</v>
      </c>
      <c r="AB70" s="9">
        <v>114</v>
      </c>
      <c r="AC70" s="9">
        <v>64621</v>
      </c>
      <c r="AD70" s="9">
        <v>74538</v>
      </c>
      <c r="AE70" s="9">
        <v>242</v>
      </c>
      <c r="AF70" s="9">
        <v>89</v>
      </c>
      <c r="AG70" s="9">
        <v>460</v>
      </c>
      <c r="AH70" s="9">
        <v>27</v>
      </c>
      <c r="AI70" s="9">
        <v>190</v>
      </c>
      <c r="AJ70" s="9">
        <v>412</v>
      </c>
      <c r="AK70" s="9">
        <v>4762</v>
      </c>
      <c r="AL70" s="9">
        <v>1177</v>
      </c>
      <c r="AM70" s="9">
        <v>570</v>
      </c>
      <c r="AN70" s="9">
        <v>5513</v>
      </c>
      <c r="AO70" s="9">
        <v>65</v>
      </c>
      <c r="AP70" s="9">
        <v>2035</v>
      </c>
      <c r="AQ70" s="9">
        <v>4079</v>
      </c>
      <c r="AR70" s="9">
        <v>24424</v>
      </c>
      <c r="AS70" s="9">
        <v>1569</v>
      </c>
      <c r="AT70" s="9">
        <v>1463</v>
      </c>
      <c r="AU70" s="32">
        <v>1049</v>
      </c>
      <c r="AV70" s="25">
        <f t="shared" ref="AV70:AV87" si="76">SUM(K70:N70)</f>
        <v>89689</v>
      </c>
      <c r="AW70" s="25">
        <f t="shared" ref="AW70:AW87" si="77">SUM(O70:P70)</f>
        <v>216711.0061056352</v>
      </c>
      <c r="AX70" s="25">
        <f t="shared" ref="AX70:AX87" si="78">SUM(Q70:T70)</f>
        <v>22606</v>
      </c>
      <c r="AY70" s="25">
        <f t="shared" ref="AY70:AY87" si="79">SUM(U70:AU70)</f>
        <v>226553</v>
      </c>
      <c r="AZ70" s="25">
        <f t="shared" ref="AZ70:AZ87" si="80">C70-AV70</f>
        <v>366026</v>
      </c>
      <c r="BA70" s="25">
        <f t="shared" ref="BA70:BA87" si="81">D70-AW70</f>
        <v>2304300.8351385943</v>
      </c>
      <c r="BB70" s="25">
        <f t="shared" ref="BB70:BB87" si="82">E70-AX70</f>
        <v>122851</v>
      </c>
      <c r="BC70" s="26">
        <f t="shared" ref="BC70:BC87" si="83">F70-AY70</f>
        <v>1701920</v>
      </c>
      <c r="BD70" s="25">
        <f t="shared" ref="BD70:BD87" si="84">SUM(BE70:BO70)</f>
        <v>537640.0061056352</v>
      </c>
      <c r="BE70" s="25">
        <f t="shared" ref="BE70:BE87" si="85">P70</f>
        <v>203121.45547968391</v>
      </c>
      <c r="BF70" s="25">
        <f t="shared" ref="BF70:BF87" si="86">O70</f>
        <v>13589.550625951291</v>
      </c>
      <c r="BG70" s="25">
        <f t="shared" ref="BG70:BG87" si="87">N70</f>
        <v>14986</v>
      </c>
      <c r="BH70" s="25">
        <f t="shared" ref="BH70:BH87" si="88">L70+M70</f>
        <v>66197</v>
      </c>
      <c r="BI70" s="25">
        <f t="shared" ref="BI70:BI87" si="89">K70</f>
        <v>8506</v>
      </c>
      <c r="BJ70" s="25">
        <f t="shared" ref="BJ70:BJ87" si="90">Q70+AC70+AE70</f>
        <v>80501</v>
      </c>
      <c r="BK70" s="25">
        <f t="shared" ref="BK70:BK87" si="91">AQ70</f>
        <v>4079</v>
      </c>
      <c r="BL70" s="25">
        <f t="shared" ref="BL70:BL87" si="92">AK70</f>
        <v>4762</v>
      </c>
      <c r="BM70" s="25">
        <f t="shared" ref="BM70:BM87" si="93">AR70</f>
        <v>24424</v>
      </c>
      <c r="BN70" s="25">
        <f t="shared" ref="BN70:BN87" si="94">AD70+AN70</f>
        <v>80051</v>
      </c>
      <c r="BO70" s="25">
        <f t="shared" ref="BO70:BO87" si="95">W70+AS70</f>
        <v>37423</v>
      </c>
    </row>
    <row r="71" spans="1:67">
      <c r="A71" s="69" t="s">
        <v>268</v>
      </c>
      <c r="B71" s="64">
        <v>20348657</v>
      </c>
      <c r="C71" s="14">
        <v>453680</v>
      </c>
      <c r="D71" s="66">
        <v>2497146.9043474491</v>
      </c>
      <c r="E71" s="66">
        <v>143782</v>
      </c>
      <c r="F71" s="14">
        <v>1928234</v>
      </c>
      <c r="G71" s="66">
        <f t="shared" si="72"/>
        <v>5022842.9043474495</v>
      </c>
      <c r="H71" s="66">
        <f t="shared" si="73"/>
        <v>15325814.09565255</v>
      </c>
      <c r="I71" s="82">
        <f t="shared" si="74"/>
        <v>552034.5256725424</v>
      </c>
      <c r="J71" s="50">
        <f t="shared" si="75"/>
        <v>4470808.3786749076</v>
      </c>
      <c r="K71" s="9">
        <v>8181</v>
      </c>
      <c r="L71" s="9">
        <v>61773</v>
      </c>
      <c r="M71" s="9">
        <v>3920</v>
      </c>
      <c r="N71" s="9">
        <v>14928</v>
      </c>
      <c r="O71" s="9">
        <v>13860.955806032181</v>
      </c>
      <c r="P71" s="9">
        <v>193441.56986651022</v>
      </c>
      <c r="Q71" s="9">
        <v>15308</v>
      </c>
      <c r="R71" s="9">
        <v>313</v>
      </c>
      <c r="S71" s="9">
        <v>1766</v>
      </c>
      <c r="T71" s="9">
        <v>4414</v>
      </c>
      <c r="U71" s="9">
        <v>526</v>
      </c>
      <c r="V71" s="9">
        <v>520</v>
      </c>
      <c r="W71" s="9">
        <v>38299</v>
      </c>
      <c r="X71" s="9">
        <v>270</v>
      </c>
      <c r="Y71" s="9">
        <v>180</v>
      </c>
      <c r="Z71" s="9">
        <v>834</v>
      </c>
      <c r="AA71" s="9">
        <v>817</v>
      </c>
      <c r="AB71" s="9">
        <v>130</v>
      </c>
      <c r="AC71" s="9">
        <v>66100</v>
      </c>
      <c r="AD71" s="9">
        <v>77266</v>
      </c>
      <c r="AE71" s="9">
        <v>281</v>
      </c>
      <c r="AF71" s="9">
        <v>107</v>
      </c>
      <c r="AG71" s="9">
        <v>412</v>
      </c>
      <c r="AH71" s="9">
        <v>21</v>
      </c>
      <c r="AI71" s="9">
        <v>163</v>
      </c>
      <c r="AJ71" s="9">
        <v>390</v>
      </c>
      <c r="AK71" s="9">
        <v>5046</v>
      </c>
      <c r="AL71" s="9">
        <v>1033</v>
      </c>
      <c r="AM71" s="9">
        <v>584</v>
      </c>
      <c r="AN71" s="9">
        <v>5697</v>
      </c>
      <c r="AO71" s="9">
        <v>61</v>
      </c>
      <c r="AP71" s="9">
        <v>2139</v>
      </c>
      <c r="AQ71" s="9">
        <v>4063</v>
      </c>
      <c r="AR71" s="9">
        <v>25244</v>
      </c>
      <c r="AS71" s="9">
        <v>1648</v>
      </c>
      <c r="AT71" s="9">
        <v>1300</v>
      </c>
      <c r="AU71" s="32">
        <v>998</v>
      </c>
      <c r="AV71" s="25">
        <f t="shared" si="76"/>
        <v>88802</v>
      </c>
      <c r="AW71" s="25">
        <f t="shared" si="77"/>
        <v>207302.5256725424</v>
      </c>
      <c r="AX71" s="25">
        <f t="shared" si="78"/>
        <v>21801</v>
      </c>
      <c r="AY71" s="25">
        <f t="shared" si="79"/>
        <v>234129</v>
      </c>
      <c r="AZ71" s="25">
        <f t="shared" si="80"/>
        <v>364878</v>
      </c>
      <c r="BA71" s="25">
        <f t="shared" si="81"/>
        <v>2289844.3786749067</v>
      </c>
      <c r="BB71" s="25">
        <f t="shared" si="82"/>
        <v>121981</v>
      </c>
      <c r="BC71" s="26">
        <f t="shared" si="83"/>
        <v>1694105</v>
      </c>
      <c r="BD71" s="25">
        <f t="shared" si="84"/>
        <v>535056.5256725424</v>
      </c>
      <c r="BE71" s="25">
        <f t="shared" si="85"/>
        <v>193441.56986651022</v>
      </c>
      <c r="BF71" s="25">
        <f t="shared" si="86"/>
        <v>13860.955806032181</v>
      </c>
      <c r="BG71" s="25">
        <f t="shared" si="87"/>
        <v>14928</v>
      </c>
      <c r="BH71" s="25">
        <f t="shared" si="88"/>
        <v>65693</v>
      </c>
      <c r="BI71" s="25">
        <f t="shared" si="89"/>
        <v>8181</v>
      </c>
      <c r="BJ71" s="25">
        <f t="shared" si="90"/>
        <v>81689</v>
      </c>
      <c r="BK71" s="25">
        <f t="shared" si="91"/>
        <v>4063</v>
      </c>
      <c r="BL71" s="25">
        <f t="shared" si="92"/>
        <v>5046</v>
      </c>
      <c r="BM71" s="25">
        <f t="shared" si="93"/>
        <v>25244</v>
      </c>
      <c r="BN71" s="25">
        <f t="shared" si="94"/>
        <v>82963</v>
      </c>
      <c r="BO71" s="25">
        <f t="shared" si="95"/>
        <v>39947</v>
      </c>
    </row>
    <row r="72" spans="1:67">
      <c r="A72" s="69" t="s">
        <v>269</v>
      </c>
      <c r="B72" s="64">
        <v>20677194</v>
      </c>
      <c r="C72" s="14">
        <v>448664</v>
      </c>
      <c r="D72" s="66">
        <v>2586000.0495814783</v>
      </c>
      <c r="E72" s="66">
        <v>142161</v>
      </c>
      <c r="F72" s="14">
        <v>1881883</v>
      </c>
      <c r="G72" s="66">
        <f t="shared" si="72"/>
        <v>5058708.0495814783</v>
      </c>
      <c r="H72" s="66">
        <f t="shared" si="73"/>
        <v>15618485.950418521</v>
      </c>
      <c r="I72" s="82">
        <f t="shared" si="74"/>
        <v>556013.52282726951</v>
      </c>
      <c r="J72" s="50">
        <f t="shared" si="75"/>
        <v>4502694.5267542088</v>
      </c>
      <c r="K72" s="9">
        <v>8220</v>
      </c>
      <c r="L72" s="9">
        <v>62129</v>
      </c>
      <c r="M72" s="9">
        <v>4231</v>
      </c>
      <c r="N72" s="9">
        <v>15415</v>
      </c>
      <c r="O72" s="9">
        <v>14529.296191875375</v>
      </c>
      <c r="P72" s="9">
        <v>198656.22663539409</v>
      </c>
      <c r="Q72" s="9">
        <v>15352</v>
      </c>
      <c r="R72" s="9">
        <v>362</v>
      </c>
      <c r="S72" s="9">
        <v>1850</v>
      </c>
      <c r="T72" s="9">
        <v>4194</v>
      </c>
      <c r="U72" s="9">
        <v>529</v>
      </c>
      <c r="V72" s="9">
        <v>532</v>
      </c>
      <c r="W72" s="9">
        <v>37660</v>
      </c>
      <c r="X72" s="9">
        <v>254</v>
      </c>
      <c r="Y72" s="9">
        <v>185</v>
      </c>
      <c r="Z72" s="9">
        <v>804</v>
      </c>
      <c r="AA72" s="9">
        <v>856</v>
      </c>
      <c r="AB72" s="9">
        <v>101</v>
      </c>
      <c r="AC72" s="9">
        <v>67882</v>
      </c>
      <c r="AD72" s="9">
        <v>73809</v>
      </c>
      <c r="AE72" s="9">
        <v>309</v>
      </c>
      <c r="AF72" s="9">
        <v>122</v>
      </c>
      <c r="AG72" s="9">
        <v>425</v>
      </c>
      <c r="AH72" s="9">
        <v>31</v>
      </c>
      <c r="AI72" s="9">
        <v>222</v>
      </c>
      <c r="AJ72" s="9">
        <v>402</v>
      </c>
      <c r="AK72" s="9">
        <v>5218</v>
      </c>
      <c r="AL72" s="9">
        <v>961</v>
      </c>
      <c r="AM72" s="9">
        <v>681</v>
      </c>
      <c r="AN72" s="9">
        <v>5939</v>
      </c>
      <c r="AO72" s="9">
        <v>49</v>
      </c>
      <c r="AP72" s="9">
        <v>2176</v>
      </c>
      <c r="AQ72" s="9">
        <v>4060</v>
      </c>
      <c r="AR72" s="9">
        <v>24029</v>
      </c>
      <c r="AS72" s="9">
        <v>1618</v>
      </c>
      <c r="AT72" s="9">
        <v>1268</v>
      </c>
      <c r="AU72" s="32">
        <v>953</v>
      </c>
      <c r="AV72" s="25">
        <f t="shared" si="76"/>
        <v>89995</v>
      </c>
      <c r="AW72" s="25">
        <f t="shared" si="77"/>
        <v>213185.52282726948</v>
      </c>
      <c r="AX72" s="25">
        <f t="shared" si="78"/>
        <v>21758</v>
      </c>
      <c r="AY72" s="25">
        <f t="shared" si="79"/>
        <v>231075</v>
      </c>
      <c r="AZ72" s="25">
        <f t="shared" si="80"/>
        <v>358669</v>
      </c>
      <c r="BA72" s="25">
        <f t="shared" si="81"/>
        <v>2372814.5267542088</v>
      </c>
      <c r="BB72" s="25">
        <f t="shared" si="82"/>
        <v>120403</v>
      </c>
      <c r="BC72" s="26">
        <f t="shared" si="83"/>
        <v>1650808</v>
      </c>
      <c r="BD72" s="25">
        <f t="shared" si="84"/>
        <v>539056.52282726951</v>
      </c>
      <c r="BE72" s="25">
        <f t="shared" si="85"/>
        <v>198656.22663539409</v>
      </c>
      <c r="BF72" s="25">
        <f t="shared" si="86"/>
        <v>14529.296191875375</v>
      </c>
      <c r="BG72" s="25">
        <f t="shared" si="87"/>
        <v>15415</v>
      </c>
      <c r="BH72" s="25">
        <f t="shared" si="88"/>
        <v>66360</v>
      </c>
      <c r="BI72" s="25">
        <f t="shared" si="89"/>
        <v>8220</v>
      </c>
      <c r="BJ72" s="25">
        <f t="shared" si="90"/>
        <v>83543</v>
      </c>
      <c r="BK72" s="25">
        <f t="shared" si="91"/>
        <v>4060</v>
      </c>
      <c r="BL72" s="25">
        <f t="shared" si="92"/>
        <v>5218</v>
      </c>
      <c r="BM72" s="25">
        <f t="shared" si="93"/>
        <v>24029</v>
      </c>
      <c r="BN72" s="25">
        <f t="shared" si="94"/>
        <v>79748</v>
      </c>
      <c r="BO72" s="25">
        <f t="shared" si="95"/>
        <v>39278</v>
      </c>
    </row>
    <row r="73" spans="1:67">
      <c r="A73" s="69" t="s">
        <v>270</v>
      </c>
      <c r="B73" s="64">
        <v>22040343</v>
      </c>
      <c r="C73" s="14">
        <v>461582</v>
      </c>
      <c r="D73" s="66">
        <v>2827905.9245181372</v>
      </c>
      <c r="E73" s="66">
        <v>150360</v>
      </c>
      <c r="F73" s="14">
        <v>1883124</v>
      </c>
      <c r="G73" s="66">
        <f t="shared" si="72"/>
        <v>5322971.9245181372</v>
      </c>
      <c r="H73" s="66">
        <f t="shared" si="73"/>
        <v>16717371.075481862</v>
      </c>
      <c r="I73" s="82">
        <f t="shared" si="74"/>
        <v>592024.41434953222</v>
      </c>
      <c r="J73" s="50">
        <f t="shared" si="75"/>
        <v>4730947.5101686046</v>
      </c>
      <c r="K73" s="9">
        <v>9245</v>
      </c>
      <c r="L73" s="9">
        <v>71344</v>
      </c>
      <c r="M73" s="9">
        <v>4152</v>
      </c>
      <c r="N73" s="9">
        <v>16303</v>
      </c>
      <c r="O73" s="9">
        <v>15117.743586106862</v>
      </c>
      <c r="P73" s="9">
        <v>225038.67076342541</v>
      </c>
      <c r="Q73" s="9">
        <v>18381</v>
      </c>
      <c r="R73" s="9">
        <v>390</v>
      </c>
      <c r="S73" s="9">
        <v>1937</v>
      </c>
      <c r="T73" s="9">
        <v>4387</v>
      </c>
      <c r="U73" s="9">
        <v>481</v>
      </c>
      <c r="V73" s="9">
        <v>562</v>
      </c>
      <c r="W73" s="9">
        <v>35621</v>
      </c>
      <c r="X73" s="9">
        <v>258</v>
      </c>
      <c r="Y73" s="9">
        <v>185</v>
      </c>
      <c r="Z73" s="9">
        <v>811</v>
      </c>
      <c r="AA73" s="9">
        <v>926</v>
      </c>
      <c r="AB73" s="9">
        <v>123</v>
      </c>
      <c r="AC73" s="9">
        <v>69454</v>
      </c>
      <c r="AD73" s="9">
        <v>69480</v>
      </c>
      <c r="AE73" s="9">
        <v>319</v>
      </c>
      <c r="AF73" s="9">
        <v>187</v>
      </c>
      <c r="AG73" s="9">
        <v>356</v>
      </c>
      <c r="AH73" s="9">
        <v>30</v>
      </c>
      <c r="AI73" s="9">
        <v>230</v>
      </c>
      <c r="AJ73" s="9">
        <v>499</v>
      </c>
      <c r="AK73" s="9">
        <v>5143</v>
      </c>
      <c r="AL73" s="9">
        <v>1027</v>
      </c>
      <c r="AM73" s="9">
        <v>649</v>
      </c>
      <c r="AN73" s="9">
        <v>5700</v>
      </c>
      <c r="AO73" s="9">
        <v>63</v>
      </c>
      <c r="AP73" s="9">
        <v>2219</v>
      </c>
      <c r="AQ73" s="9">
        <v>3806</v>
      </c>
      <c r="AR73" s="9">
        <v>23386</v>
      </c>
      <c r="AS73" s="9">
        <v>1877</v>
      </c>
      <c r="AT73" s="9">
        <v>1265</v>
      </c>
      <c r="AU73" s="32">
        <v>1072</v>
      </c>
      <c r="AV73" s="25">
        <f t="shared" si="76"/>
        <v>101044</v>
      </c>
      <c r="AW73" s="25">
        <f t="shared" si="77"/>
        <v>240156.41434953228</v>
      </c>
      <c r="AX73" s="25">
        <f t="shared" si="78"/>
        <v>25095</v>
      </c>
      <c r="AY73" s="25">
        <f t="shared" si="79"/>
        <v>225729</v>
      </c>
      <c r="AZ73" s="25">
        <f t="shared" si="80"/>
        <v>360538</v>
      </c>
      <c r="BA73" s="25">
        <f t="shared" si="81"/>
        <v>2587749.510168605</v>
      </c>
      <c r="BB73" s="25">
        <f t="shared" si="82"/>
        <v>125265</v>
      </c>
      <c r="BC73" s="26">
        <f t="shared" si="83"/>
        <v>1657395</v>
      </c>
      <c r="BD73" s="25">
        <f t="shared" si="84"/>
        <v>574367.41434953222</v>
      </c>
      <c r="BE73" s="25">
        <f t="shared" si="85"/>
        <v>225038.67076342541</v>
      </c>
      <c r="BF73" s="25">
        <f t="shared" si="86"/>
        <v>15117.743586106862</v>
      </c>
      <c r="BG73" s="25">
        <f t="shared" si="87"/>
        <v>16303</v>
      </c>
      <c r="BH73" s="25">
        <f t="shared" si="88"/>
        <v>75496</v>
      </c>
      <c r="BI73" s="25">
        <f t="shared" si="89"/>
        <v>9245</v>
      </c>
      <c r="BJ73" s="25">
        <f t="shared" si="90"/>
        <v>88154</v>
      </c>
      <c r="BK73" s="25">
        <f t="shared" si="91"/>
        <v>3806</v>
      </c>
      <c r="BL73" s="25">
        <f t="shared" si="92"/>
        <v>5143</v>
      </c>
      <c r="BM73" s="25">
        <f t="shared" si="93"/>
        <v>23386</v>
      </c>
      <c r="BN73" s="25">
        <f t="shared" si="94"/>
        <v>75180</v>
      </c>
      <c r="BO73" s="25">
        <f t="shared" si="95"/>
        <v>37498</v>
      </c>
    </row>
    <row r="74" spans="1:67">
      <c r="A74" s="69" t="s">
        <v>271</v>
      </c>
      <c r="B74" s="64">
        <v>21585999</v>
      </c>
      <c r="C74" s="14">
        <v>442584</v>
      </c>
      <c r="D74" s="66">
        <v>2775854.8945420804</v>
      </c>
      <c r="E74" s="66">
        <v>142864</v>
      </c>
      <c r="F74" s="14">
        <v>1817079</v>
      </c>
      <c r="G74" s="66">
        <f t="shared" si="72"/>
        <v>5178381.8945420804</v>
      </c>
      <c r="H74" s="66">
        <f t="shared" si="73"/>
        <v>16407617.105457921</v>
      </c>
      <c r="I74" s="82">
        <f t="shared" si="74"/>
        <v>598526.96356570325</v>
      </c>
      <c r="J74" s="50">
        <f t="shared" si="75"/>
        <v>4579854.9309763769</v>
      </c>
      <c r="K74" s="9">
        <v>8211</v>
      </c>
      <c r="L74" s="9">
        <v>75340</v>
      </c>
      <c r="M74" s="9">
        <v>2593</v>
      </c>
      <c r="N74" s="9">
        <v>14708</v>
      </c>
      <c r="O74" s="9">
        <v>13309.577363357646</v>
      </c>
      <c r="P74" s="9">
        <v>271368.38620234566</v>
      </c>
      <c r="Q74" s="9">
        <v>19087</v>
      </c>
      <c r="R74" s="9">
        <v>280</v>
      </c>
      <c r="S74" s="9">
        <v>1446</v>
      </c>
      <c r="T74" s="9">
        <v>4951</v>
      </c>
      <c r="U74" s="9">
        <v>675</v>
      </c>
      <c r="V74" s="9">
        <v>474</v>
      </c>
      <c r="W74" s="9">
        <v>26747</v>
      </c>
      <c r="X74" s="9">
        <v>157</v>
      </c>
      <c r="Y74" s="9">
        <v>147</v>
      </c>
      <c r="Z74" s="9">
        <v>603</v>
      </c>
      <c r="AA74" s="9">
        <v>780</v>
      </c>
      <c r="AB74" s="9">
        <v>96</v>
      </c>
      <c r="AC74" s="9">
        <v>62186</v>
      </c>
      <c r="AD74" s="9">
        <v>56461</v>
      </c>
      <c r="AE74" s="9">
        <v>163</v>
      </c>
      <c r="AF74" s="9">
        <v>67</v>
      </c>
      <c r="AG74" s="9">
        <v>327</v>
      </c>
      <c r="AH74" s="9">
        <v>34</v>
      </c>
      <c r="AI74" s="9">
        <v>205</v>
      </c>
      <c r="AJ74" s="9">
        <v>1021</v>
      </c>
      <c r="AK74" s="9">
        <v>3701</v>
      </c>
      <c r="AL74" s="9">
        <v>1008</v>
      </c>
      <c r="AM74" s="9">
        <v>371</v>
      </c>
      <c r="AN74" s="9">
        <v>4424</v>
      </c>
      <c r="AO74" s="9">
        <v>35</v>
      </c>
      <c r="AP74" s="9">
        <v>1642</v>
      </c>
      <c r="AQ74" s="9">
        <v>3639</v>
      </c>
      <c r="AR74" s="9">
        <v>18350</v>
      </c>
      <c r="AS74" s="9">
        <v>1950</v>
      </c>
      <c r="AT74" s="9">
        <v>1071</v>
      </c>
      <c r="AU74" s="32">
        <v>899</v>
      </c>
      <c r="AV74" s="25">
        <f t="shared" si="76"/>
        <v>100852</v>
      </c>
      <c r="AW74" s="25">
        <f t="shared" si="77"/>
        <v>284677.96356570331</v>
      </c>
      <c r="AX74" s="25">
        <f t="shared" si="78"/>
        <v>25764</v>
      </c>
      <c r="AY74" s="25">
        <f t="shared" si="79"/>
        <v>187233</v>
      </c>
      <c r="AZ74" s="25">
        <f t="shared" si="80"/>
        <v>341732</v>
      </c>
      <c r="BA74" s="25">
        <f t="shared" si="81"/>
        <v>2491176.9309763769</v>
      </c>
      <c r="BB74" s="25">
        <f t="shared" si="82"/>
        <v>117100</v>
      </c>
      <c r="BC74" s="26">
        <f t="shared" si="83"/>
        <v>1629846</v>
      </c>
      <c r="BD74" s="25">
        <f t="shared" si="84"/>
        <v>582237.96356570325</v>
      </c>
      <c r="BE74" s="25">
        <f t="shared" si="85"/>
        <v>271368.38620234566</v>
      </c>
      <c r="BF74" s="25">
        <f t="shared" si="86"/>
        <v>13309.577363357646</v>
      </c>
      <c r="BG74" s="25">
        <f t="shared" si="87"/>
        <v>14708</v>
      </c>
      <c r="BH74" s="25">
        <f t="shared" si="88"/>
        <v>77933</v>
      </c>
      <c r="BI74" s="25">
        <f t="shared" si="89"/>
        <v>8211</v>
      </c>
      <c r="BJ74" s="25">
        <f t="shared" si="90"/>
        <v>81436</v>
      </c>
      <c r="BK74" s="25">
        <f t="shared" si="91"/>
        <v>3639</v>
      </c>
      <c r="BL74" s="25">
        <f t="shared" si="92"/>
        <v>3701</v>
      </c>
      <c r="BM74" s="25">
        <f t="shared" si="93"/>
        <v>18350</v>
      </c>
      <c r="BN74" s="25">
        <f t="shared" si="94"/>
        <v>60885</v>
      </c>
      <c r="BO74" s="25">
        <f t="shared" si="95"/>
        <v>28697</v>
      </c>
    </row>
    <row r="75" spans="1:67">
      <c r="A75" s="69" t="s">
        <v>272</v>
      </c>
      <c r="B75" s="64">
        <v>21101849</v>
      </c>
      <c r="C75" s="14">
        <v>439998</v>
      </c>
      <c r="D75" s="66">
        <v>2752409.0350820473</v>
      </c>
      <c r="E75" s="66">
        <v>140143</v>
      </c>
      <c r="F75" s="14">
        <v>1853039</v>
      </c>
      <c r="G75" s="66">
        <f t="shared" si="72"/>
        <v>5185589.0350820478</v>
      </c>
      <c r="H75" s="66">
        <f t="shared" si="73"/>
        <v>15916259.964917952</v>
      </c>
      <c r="I75" s="82">
        <f t="shared" si="74"/>
        <v>551548.59467208188</v>
      </c>
      <c r="J75" s="50">
        <f t="shared" si="75"/>
        <v>4634040.4404099658</v>
      </c>
      <c r="K75" s="9">
        <v>8919</v>
      </c>
      <c r="L75" s="9">
        <v>66182</v>
      </c>
      <c r="M75" s="9">
        <v>2345</v>
      </c>
      <c r="N75" s="9">
        <v>12868</v>
      </c>
      <c r="O75" s="9">
        <v>12583.923475954794</v>
      </c>
      <c r="P75" s="9">
        <v>251325.67119612708</v>
      </c>
      <c r="Q75" s="9">
        <v>15170</v>
      </c>
      <c r="R75" s="9">
        <v>249</v>
      </c>
      <c r="S75" s="9">
        <v>1360</v>
      </c>
      <c r="T75" s="9">
        <v>4573</v>
      </c>
      <c r="U75" s="9">
        <v>688</v>
      </c>
      <c r="V75" s="9">
        <v>415</v>
      </c>
      <c r="W75" s="9">
        <v>25863</v>
      </c>
      <c r="X75" s="9">
        <v>223</v>
      </c>
      <c r="Y75" s="9">
        <v>123</v>
      </c>
      <c r="Z75" s="9">
        <v>505</v>
      </c>
      <c r="AA75" s="9">
        <v>692</v>
      </c>
      <c r="AB75" s="9">
        <v>86</v>
      </c>
      <c r="AC75" s="9">
        <v>56523</v>
      </c>
      <c r="AD75" s="9">
        <v>54611</v>
      </c>
      <c r="AE75" s="9">
        <v>197</v>
      </c>
      <c r="AF75" s="9">
        <v>77</v>
      </c>
      <c r="AG75" s="9">
        <v>324</v>
      </c>
      <c r="AH75" s="9">
        <v>28</v>
      </c>
      <c r="AI75" s="9">
        <v>180</v>
      </c>
      <c r="AJ75" s="9">
        <v>722</v>
      </c>
      <c r="AK75" s="9">
        <v>3282</v>
      </c>
      <c r="AL75" s="9">
        <v>1125</v>
      </c>
      <c r="AM75" s="9">
        <v>365</v>
      </c>
      <c r="AN75" s="9">
        <v>4013</v>
      </c>
      <c r="AO75" s="9">
        <v>53</v>
      </c>
      <c r="AP75" s="9">
        <v>1409</v>
      </c>
      <c r="AQ75" s="9">
        <v>3382</v>
      </c>
      <c r="AR75" s="9">
        <v>17637</v>
      </c>
      <c r="AS75" s="9">
        <v>1751</v>
      </c>
      <c r="AT75" s="9">
        <v>955</v>
      </c>
      <c r="AU75" s="32">
        <v>744</v>
      </c>
      <c r="AV75" s="25">
        <f t="shared" si="76"/>
        <v>90314</v>
      </c>
      <c r="AW75" s="25">
        <f t="shared" si="77"/>
        <v>263909.59467208188</v>
      </c>
      <c r="AX75" s="25">
        <f t="shared" si="78"/>
        <v>21352</v>
      </c>
      <c r="AY75" s="25">
        <f t="shared" si="79"/>
        <v>175973</v>
      </c>
      <c r="AZ75" s="25">
        <f t="shared" si="80"/>
        <v>349684</v>
      </c>
      <c r="BA75" s="25">
        <f t="shared" si="81"/>
        <v>2488499.4404099653</v>
      </c>
      <c r="BB75" s="25">
        <f t="shared" si="82"/>
        <v>118791</v>
      </c>
      <c r="BC75" s="26">
        <f t="shared" si="83"/>
        <v>1677066</v>
      </c>
      <c r="BD75" s="25">
        <f t="shared" si="84"/>
        <v>536652.59467208188</v>
      </c>
      <c r="BE75" s="25">
        <f t="shared" si="85"/>
        <v>251325.67119612708</v>
      </c>
      <c r="BF75" s="25">
        <f t="shared" si="86"/>
        <v>12583.923475954794</v>
      </c>
      <c r="BG75" s="25">
        <f t="shared" si="87"/>
        <v>12868</v>
      </c>
      <c r="BH75" s="25">
        <f t="shared" si="88"/>
        <v>68527</v>
      </c>
      <c r="BI75" s="25">
        <f t="shared" si="89"/>
        <v>8919</v>
      </c>
      <c r="BJ75" s="25">
        <f t="shared" si="90"/>
        <v>71890</v>
      </c>
      <c r="BK75" s="25">
        <f t="shared" si="91"/>
        <v>3382</v>
      </c>
      <c r="BL75" s="25">
        <f t="shared" si="92"/>
        <v>3282</v>
      </c>
      <c r="BM75" s="25">
        <f t="shared" si="93"/>
        <v>17637</v>
      </c>
      <c r="BN75" s="25">
        <f t="shared" si="94"/>
        <v>58624</v>
      </c>
      <c r="BO75" s="25">
        <f t="shared" si="95"/>
        <v>27614</v>
      </c>
    </row>
    <row r="76" spans="1:67">
      <c r="A76" s="69" t="s">
        <v>273</v>
      </c>
      <c r="B76" s="64">
        <v>19962099</v>
      </c>
      <c r="C76" s="14">
        <v>416695</v>
      </c>
      <c r="D76" s="66">
        <v>2587433.1034356873</v>
      </c>
      <c r="E76" s="66">
        <v>127994</v>
      </c>
      <c r="F76" s="14">
        <v>1760434</v>
      </c>
      <c r="G76" s="66">
        <f t="shared" si="72"/>
        <v>4892556.1034356877</v>
      </c>
      <c r="H76" s="66">
        <f t="shared" si="73"/>
        <v>15069542.896564312</v>
      </c>
      <c r="I76" s="82">
        <f t="shared" si="74"/>
        <v>500678.87942706561</v>
      </c>
      <c r="J76" s="50">
        <f t="shared" si="75"/>
        <v>4391877.2240086216</v>
      </c>
      <c r="K76" s="9">
        <v>7560</v>
      </c>
      <c r="L76" s="9">
        <v>59991</v>
      </c>
      <c r="M76" s="9">
        <v>2456</v>
      </c>
      <c r="N76" s="9">
        <v>11327</v>
      </c>
      <c r="O76" s="9">
        <v>11771.085454761906</v>
      </c>
      <c r="P76" s="9">
        <v>222728.79397230368</v>
      </c>
      <c r="Q76" s="9">
        <v>12560</v>
      </c>
      <c r="R76" s="9">
        <v>222</v>
      </c>
      <c r="S76" s="9">
        <v>1244</v>
      </c>
      <c r="T76" s="9">
        <v>3755</v>
      </c>
      <c r="U76" s="9">
        <v>517</v>
      </c>
      <c r="V76" s="9">
        <v>319</v>
      </c>
      <c r="W76" s="9">
        <v>25981</v>
      </c>
      <c r="X76" s="9">
        <v>221</v>
      </c>
      <c r="Y76" s="9">
        <v>121</v>
      </c>
      <c r="Z76" s="9">
        <v>541</v>
      </c>
      <c r="AA76" s="9">
        <v>673</v>
      </c>
      <c r="AB76" s="9">
        <v>83</v>
      </c>
      <c r="AC76" s="9">
        <v>50189</v>
      </c>
      <c r="AD76" s="9">
        <v>53649</v>
      </c>
      <c r="AE76" s="9">
        <v>173</v>
      </c>
      <c r="AF76" s="9">
        <v>77</v>
      </c>
      <c r="AG76" s="9">
        <v>305</v>
      </c>
      <c r="AH76" s="9">
        <v>15</v>
      </c>
      <c r="AI76" s="9">
        <v>171</v>
      </c>
      <c r="AJ76" s="9">
        <v>383</v>
      </c>
      <c r="AK76" s="9">
        <v>3181</v>
      </c>
      <c r="AL76" s="9">
        <v>1074</v>
      </c>
      <c r="AM76" s="9">
        <v>370</v>
      </c>
      <c r="AN76" s="9">
        <v>3801</v>
      </c>
      <c r="AO76" s="9">
        <v>48</v>
      </c>
      <c r="AP76" s="9">
        <v>1499</v>
      </c>
      <c r="AQ76" s="9">
        <v>3017</v>
      </c>
      <c r="AR76" s="9">
        <v>17519</v>
      </c>
      <c r="AS76" s="9">
        <v>1590</v>
      </c>
      <c r="AT76" s="9">
        <v>896</v>
      </c>
      <c r="AU76" s="32">
        <v>651</v>
      </c>
      <c r="AV76" s="25">
        <f t="shared" si="76"/>
        <v>81334</v>
      </c>
      <c r="AW76" s="25">
        <f t="shared" si="77"/>
        <v>234499.87942706558</v>
      </c>
      <c r="AX76" s="25">
        <f t="shared" si="78"/>
        <v>17781</v>
      </c>
      <c r="AY76" s="25">
        <f t="shared" si="79"/>
        <v>167064</v>
      </c>
      <c r="AZ76" s="25">
        <f t="shared" si="80"/>
        <v>335361</v>
      </c>
      <c r="BA76" s="25">
        <f t="shared" si="81"/>
        <v>2352933.2240086216</v>
      </c>
      <c r="BB76" s="25">
        <f t="shared" si="82"/>
        <v>110213</v>
      </c>
      <c r="BC76" s="26">
        <f t="shared" si="83"/>
        <v>1593370</v>
      </c>
      <c r="BD76" s="25">
        <f t="shared" si="84"/>
        <v>487493.87942706561</v>
      </c>
      <c r="BE76" s="25">
        <f t="shared" si="85"/>
        <v>222728.79397230368</v>
      </c>
      <c r="BF76" s="25">
        <f t="shared" si="86"/>
        <v>11771.085454761906</v>
      </c>
      <c r="BG76" s="25">
        <f t="shared" si="87"/>
        <v>11327</v>
      </c>
      <c r="BH76" s="25">
        <f t="shared" si="88"/>
        <v>62447</v>
      </c>
      <c r="BI76" s="25">
        <f t="shared" si="89"/>
        <v>7560</v>
      </c>
      <c r="BJ76" s="25">
        <f t="shared" si="90"/>
        <v>62922</v>
      </c>
      <c r="BK76" s="25">
        <f t="shared" si="91"/>
        <v>3017</v>
      </c>
      <c r="BL76" s="25">
        <f t="shared" si="92"/>
        <v>3181</v>
      </c>
      <c r="BM76" s="25">
        <f t="shared" si="93"/>
        <v>17519</v>
      </c>
      <c r="BN76" s="25">
        <f t="shared" si="94"/>
        <v>57450</v>
      </c>
      <c r="BO76" s="25">
        <f t="shared" si="95"/>
        <v>27571</v>
      </c>
    </row>
    <row r="77" spans="1:67">
      <c r="A77" s="69" t="s">
        <v>274</v>
      </c>
      <c r="B77" s="64">
        <v>20179642</v>
      </c>
      <c r="C77" s="14">
        <v>415693</v>
      </c>
      <c r="D77" s="66">
        <v>2557149.2363810274</v>
      </c>
      <c r="E77" s="66">
        <v>123719</v>
      </c>
      <c r="F77" s="14">
        <v>1763587</v>
      </c>
      <c r="G77" s="66">
        <f t="shared" si="72"/>
        <v>4860148.2363810278</v>
      </c>
      <c r="H77" s="66">
        <f t="shared" si="73"/>
        <v>15319493.763618972</v>
      </c>
      <c r="I77" s="82">
        <f t="shared" si="74"/>
        <v>492486.7175453715</v>
      </c>
      <c r="J77" s="50">
        <f t="shared" si="75"/>
        <v>4367661.5188356563</v>
      </c>
      <c r="K77" s="9">
        <v>7294</v>
      </c>
      <c r="L77" s="9">
        <v>58486</v>
      </c>
      <c r="M77" s="9">
        <v>2823</v>
      </c>
      <c r="N77" s="9">
        <v>11355</v>
      </c>
      <c r="O77" s="9">
        <v>11362.031327854327</v>
      </c>
      <c r="P77" s="9">
        <v>210699.68621751718</v>
      </c>
      <c r="Q77" s="9">
        <v>11856</v>
      </c>
      <c r="R77" s="9">
        <v>253</v>
      </c>
      <c r="S77" s="9">
        <v>1248</v>
      </c>
      <c r="T77" s="9">
        <v>3514</v>
      </c>
      <c r="U77" s="9">
        <v>503</v>
      </c>
      <c r="V77" s="9">
        <v>331</v>
      </c>
      <c r="W77" s="9">
        <v>27061</v>
      </c>
      <c r="X77" s="9">
        <v>222</v>
      </c>
      <c r="Y77" s="9">
        <v>140</v>
      </c>
      <c r="Z77" s="9">
        <v>537</v>
      </c>
      <c r="AA77" s="9">
        <v>682</v>
      </c>
      <c r="AB77" s="9">
        <v>90</v>
      </c>
      <c r="AC77" s="9">
        <v>53774</v>
      </c>
      <c r="AD77" s="9">
        <v>54064</v>
      </c>
      <c r="AE77" s="9">
        <v>168</v>
      </c>
      <c r="AF77" s="9">
        <v>81</v>
      </c>
      <c r="AG77" s="9">
        <v>301</v>
      </c>
      <c r="AH77" s="9">
        <v>16</v>
      </c>
      <c r="AI77" s="9">
        <v>216</v>
      </c>
      <c r="AJ77" s="9">
        <v>323</v>
      </c>
      <c r="AK77" s="9">
        <v>3536</v>
      </c>
      <c r="AL77" s="9">
        <v>1134</v>
      </c>
      <c r="AM77" s="9">
        <v>472</v>
      </c>
      <c r="AN77" s="9">
        <v>4053</v>
      </c>
      <c r="AO77" s="9">
        <v>59</v>
      </c>
      <c r="AP77" s="9">
        <v>1528</v>
      </c>
      <c r="AQ77" s="9">
        <v>3188</v>
      </c>
      <c r="AR77" s="9">
        <v>18063</v>
      </c>
      <c r="AS77" s="9">
        <v>1534</v>
      </c>
      <c r="AT77" s="9">
        <v>857</v>
      </c>
      <c r="AU77" s="32">
        <v>663</v>
      </c>
      <c r="AV77" s="25">
        <f t="shared" si="76"/>
        <v>79958</v>
      </c>
      <c r="AW77" s="25">
        <f t="shared" si="77"/>
        <v>222061.7175453715</v>
      </c>
      <c r="AX77" s="25">
        <f t="shared" si="78"/>
        <v>16871</v>
      </c>
      <c r="AY77" s="25">
        <f t="shared" si="79"/>
        <v>173596</v>
      </c>
      <c r="AZ77" s="25">
        <f t="shared" si="80"/>
        <v>335735</v>
      </c>
      <c r="BA77" s="25">
        <f t="shared" si="81"/>
        <v>2335087.5188356559</v>
      </c>
      <c r="BB77" s="25">
        <f t="shared" si="82"/>
        <v>106848</v>
      </c>
      <c r="BC77" s="26">
        <f t="shared" si="83"/>
        <v>1589991</v>
      </c>
      <c r="BD77" s="25">
        <f t="shared" si="84"/>
        <v>479316.7175453715</v>
      </c>
      <c r="BE77" s="25">
        <f t="shared" si="85"/>
        <v>210699.68621751718</v>
      </c>
      <c r="BF77" s="25">
        <f t="shared" si="86"/>
        <v>11362.031327854327</v>
      </c>
      <c r="BG77" s="25">
        <f t="shared" si="87"/>
        <v>11355</v>
      </c>
      <c r="BH77" s="25">
        <f t="shared" si="88"/>
        <v>61309</v>
      </c>
      <c r="BI77" s="25">
        <f t="shared" si="89"/>
        <v>7294</v>
      </c>
      <c r="BJ77" s="25">
        <f t="shared" si="90"/>
        <v>65798</v>
      </c>
      <c r="BK77" s="25">
        <f t="shared" si="91"/>
        <v>3188</v>
      </c>
      <c r="BL77" s="25">
        <f t="shared" si="92"/>
        <v>3536</v>
      </c>
      <c r="BM77" s="25">
        <f t="shared" si="93"/>
        <v>18063</v>
      </c>
      <c r="BN77" s="25">
        <f t="shared" si="94"/>
        <v>58117</v>
      </c>
      <c r="BO77" s="25">
        <f t="shared" si="95"/>
        <v>28595</v>
      </c>
    </row>
    <row r="78" spans="1:67">
      <c r="A78" s="69" t="s">
        <v>275</v>
      </c>
      <c r="B78" s="64">
        <v>20890964</v>
      </c>
      <c r="C78" s="14">
        <v>406801</v>
      </c>
      <c r="D78" s="66">
        <v>2610421.5927132741</v>
      </c>
      <c r="E78" s="66">
        <v>125636</v>
      </c>
      <c r="F78" s="14">
        <v>1694795</v>
      </c>
      <c r="G78" s="66">
        <f t="shared" si="72"/>
        <v>4837653.5927132741</v>
      </c>
      <c r="H78" s="66">
        <f t="shared" si="73"/>
        <v>16053310.407286726</v>
      </c>
      <c r="I78" s="82">
        <f t="shared" si="74"/>
        <v>478558.64549013827</v>
      </c>
      <c r="J78" s="50">
        <f t="shared" si="75"/>
        <v>4359094.9472231362</v>
      </c>
      <c r="K78" s="9">
        <v>7394</v>
      </c>
      <c r="L78" s="9">
        <v>57309</v>
      </c>
      <c r="M78" s="9">
        <v>2937</v>
      </c>
      <c r="N78" s="9">
        <v>11589</v>
      </c>
      <c r="O78" s="9">
        <v>11598.588054417709</v>
      </c>
      <c r="P78" s="9">
        <v>210136.05743572058</v>
      </c>
      <c r="Q78" s="9">
        <v>11752</v>
      </c>
      <c r="R78" s="9">
        <v>316</v>
      </c>
      <c r="S78" s="9">
        <v>1395</v>
      </c>
      <c r="T78" s="9">
        <v>3660</v>
      </c>
      <c r="U78" s="9">
        <v>514</v>
      </c>
      <c r="V78" s="9">
        <v>353</v>
      </c>
      <c r="W78" s="9">
        <v>24725</v>
      </c>
      <c r="X78" s="9">
        <v>224</v>
      </c>
      <c r="Y78" s="9">
        <v>150</v>
      </c>
      <c r="Z78" s="9">
        <v>607</v>
      </c>
      <c r="AA78" s="9">
        <v>685</v>
      </c>
      <c r="AB78" s="9">
        <v>103</v>
      </c>
      <c r="AC78" s="9">
        <v>51012</v>
      </c>
      <c r="AD78" s="9">
        <v>48186</v>
      </c>
      <c r="AE78" s="9">
        <v>218</v>
      </c>
      <c r="AF78" s="9">
        <v>117</v>
      </c>
      <c r="AG78" s="9">
        <v>318</v>
      </c>
      <c r="AH78" s="9">
        <v>30</v>
      </c>
      <c r="AI78" s="9">
        <v>209</v>
      </c>
      <c r="AJ78" s="9">
        <v>457</v>
      </c>
      <c r="AK78" s="9">
        <v>3371</v>
      </c>
      <c r="AL78" s="9">
        <v>1072</v>
      </c>
      <c r="AM78" s="9">
        <v>485</v>
      </c>
      <c r="AN78" s="9">
        <v>3901</v>
      </c>
      <c r="AO78" s="9">
        <v>64</v>
      </c>
      <c r="AP78" s="9">
        <v>1569</v>
      </c>
      <c r="AQ78" s="9">
        <v>3097</v>
      </c>
      <c r="AR78" s="9">
        <v>16269</v>
      </c>
      <c r="AS78" s="9">
        <v>1275</v>
      </c>
      <c r="AT78" s="9">
        <v>798</v>
      </c>
      <c r="AU78" s="32">
        <v>663</v>
      </c>
      <c r="AV78" s="25">
        <f t="shared" si="76"/>
        <v>79229</v>
      </c>
      <c r="AW78" s="25">
        <f t="shared" si="77"/>
        <v>221734.6454901383</v>
      </c>
      <c r="AX78" s="25">
        <f t="shared" si="78"/>
        <v>17123</v>
      </c>
      <c r="AY78" s="25">
        <f t="shared" si="79"/>
        <v>160472</v>
      </c>
      <c r="AZ78" s="25">
        <f t="shared" si="80"/>
        <v>327572</v>
      </c>
      <c r="BA78" s="25">
        <f t="shared" si="81"/>
        <v>2388686.9472231357</v>
      </c>
      <c r="BB78" s="25">
        <f t="shared" si="82"/>
        <v>108513</v>
      </c>
      <c r="BC78" s="26">
        <f t="shared" si="83"/>
        <v>1534323</v>
      </c>
      <c r="BD78" s="25">
        <f t="shared" si="84"/>
        <v>464769.64549013833</v>
      </c>
      <c r="BE78" s="25">
        <f t="shared" si="85"/>
        <v>210136.05743572058</v>
      </c>
      <c r="BF78" s="25">
        <f t="shared" si="86"/>
        <v>11598.588054417709</v>
      </c>
      <c r="BG78" s="25">
        <f t="shared" si="87"/>
        <v>11589</v>
      </c>
      <c r="BH78" s="25">
        <f t="shared" si="88"/>
        <v>60246</v>
      </c>
      <c r="BI78" s="25">
        <f t="shared" si="89"/>
        <v>7394</v>
      </c>
      <c r="BJ78" s="25">
        <f t="shared" si="90"/>
        <v>62982</v>
      </c>
      <c r="BK78" s="25">
        <f t="shared" si="91"/>
        <v>3097</v>
      </c>
      <c r="BL78" s="25">
        <f t="shared" si="92"/>
        <v>3371</v>
      </c>
      <c r="BM78" s="25">
        <f t="shared" si="93"/>
        <v>16269</v>
      </c>
      <c r="BN78" s="25">
        <f t="shared" si="94"/>
        <v>52087</v>
      </c>
      <c r="BO78" s="25">
        <f t="shared" si="95"/>
        <v>26000</v>
      </c>
    </row>
    <row r="79" spans="1:67">
      <c r="A79" s="69" t="s">
        <v>276</v>
      </c>
      <c r="B79" s="64">
        <v>22708591</v>
      </c>
      <c r="C79" s="14">
        <v>427022</v>
      </c>
      <c r="D79" s="66">
        <v>2676900.5761635229</v>
      </c>
      <c r="E79" s="66">
        <v>145304</v>
      </c>
      <c r="F79" s="14">
        <v>1760467</v>
      </c>
      <c r="G79" s="66">
        <f t="shared" si="72"/>
        <v>5009693.5761635229</v>
      </c>
      <c r="H79" s="66">
        <f t="shared" si="73"/>
        <v>17698897.423836477</v>
      </c>
      <c r="I79" s="82">
        <f t="shared" si="74"/>
        <v>490040.88121390849</v>
      </c>
      <c r="J79" s="50">
        <f t="shared" si="75"/>
        <v>4519652.6949496148</v>
      </c>
      <c r="K79" s="9">
        <v>8424</v>
      </c>
      <c r="L79" s="9">
        <v>64515</v>
      </c>
      <c r="M79" s="9">
        <v>3184</v>
      </c>
      <c r="N79" s="9">
        <v>11537</v>
      </c>
      <c r="O79" s="9">
        <v>11418.143034535089</v>
      </c>
      <c r="P79" s="9">
        <v>218415.73817937341</v>
      </c>
      <c r="Q79" s="9">
        <v>13530</v>
      </c>
      <c r="R79" s="9">
        <v>375</v>
      </c>
      <c r="S79" s="9">
        <v>1471</v>
      </c>
      <c r="T79" s="9">
        <v>4415</v>
      </c>
      <c r="U79" s="9">
        <v>622</v>
      </c>
      <c r="V79" s="9">
        <v>478</v>
      </c>
      <c r="W79" s="9">
        <v>23619</v>
      </c>
      <c r="X79" s="9">
        <v>251</v>
      </c>
      <c r="Y79" s="9">
        <v>166</v>
      </c>
      <c r="Z79" s="9">
        <v>640</v>
      </c>
      <c r="AA79" s="9">
        <v>856</v>
      </c>
      <c r="AB79" s="9">
        <v>151</v>
      </c>
      <c r="AC79" s="9">
        <v>52050</v>
      </c>
      <c r="AD79" s="9">
        <v>42441</v>
      </c>
      <c r="AE79" s="9">
        <v>251</v>
      </c>
      <c r="AF79" s="9">
        <v>176</v>
      </c>
      <c r="AG79" s="9">
        <v>326</v>
      </c>
      <c r="AH79" s="9">
        <v>33</v>
      </c>
      <c r="AI79" s="9">
        <v>204</v>
      </c>
      <c r="AJ79" s="9">
        <v>389</v>
      </c>
      <c r="AK79" s="9">
        <v>3153</v>
      </c>
      <c r="AL79" s="9">
        <v>1200</v>
      </c>
      <c r="AM79" s="9">
        <v>489</v>
      </c>
      <c r="AN79" s="9">
        <v>3398</v>
      </c>
      <c r="AO79" s="9">
        <v>55</v>
      </c>
      <c r="AP79" s="9">
        <v>1656</v>
      </c>
      <c r="AQ79" s="9">
        <v>2974</v>
      </c>
      <c r="AR79" s="9">
        <v>14416</v>
      </c>
      <c r="AS79" s="9">
        <v>1342</v>
      </c>
      <c r="AT79" s="9">
        <v>778</v>
      </c>
      <c r="AU79" s="32">
        <v>642</v>
      </c>
      <c r="AV79" s="25">
        <f t="shared" si="76"/>
        <v>87660</v>
      </c>
      <c r="AW79" s="25">
        <f t="shared" si="77"/>
        <v>229833.88121390849</v>
      </c>
      <c r="AX79" s="25">
        <f t="shared" si="78"/>
        <v>19791</v>
      </c>
      <c r="AY79" s="25">
        <f t="shared" si="79"/>
        <v>152756</v>
      </c>
      <c r="AZ79" s="25">
        <f t="shared" si="80"/>
        <v>339362</v>
      </c>
      <c r="BA79" s="25">
        <f t="shared" si="81"/>
        <v>2447066.6949496143</v>
      </c>
      <c r="BB79" s="25">
        <f t="shared" si="82"/>
        <v>125513</v>
      </c>
      <c r="BC79" s="26">
        <f t="shared" si="83"/>
        <v>1607711</v>
      </c>
      <c r="BD79" s="25">
        <f t="shared" si="84"/>
        <v>474667.88121390849</v>
      </c>
      <c r="BE79" s="25">
        <f t="shared" si="85"/>
        <v>218415.73817937341</v>
      </c>
      <c r="BF79" s="25">
        <f t="shared" si="86"/>
        <v>11418.143034535089</v>
      </c>
      <c r="BG79" s="25">
        <f t="shared" si="87"/>
        <v>11537</v>
      </c>
      <c r="BH79" s="25">
        <f t="shared" si="88"/>
        <v>67699</v>
      </c>
      <c r="BI79" s="25">
        <f t="shared" si="89"/>
        <v>8424</v>
      </c>
      <c r="BJ79" s="25">
        <f t="shared" si="90"/>
        <v>65831</v>
      </c>
      <c r="BK79" s="25">
        <f t="shared" si="91"/>
        <v>2974</v>
      </c>
      <c r="BL79" s="25">
        <f t="shared" si="92"/>
        <v>3153</v>
      </c>
      <c r="BM79" s="25">
        <f t="shared" si="93"/>
        <v>14416</v>
      </c>
      <c r="BN79" s="25">
        <f t="shared" si="94"/>
        <v>45839</v>
      </c>
      <c r="BO79" s="25">
        <f t="shared" si="95"/>
        <v>24961</v>
      </c>
    </row>
    <row r="80" spans="1:67">
      <c r="A80" s="69" t="s">
        <v>277</v>
      </c>
      <c r="B80" s="64">
        <v>22298125</v>
      </c>
      <c r="C80" s="14">
        <v>415524</v>
      </c>
      <c r="D80" s="66">
        <v>2569737.3508605757</v>
      </c>
      <c r="E80" s="66">
        <v>147553</v>
      </c>
      <c r="F80" s="14">
        <v>1674869</v>
      </c>
      <c r="G80" s="66">
        <f t="shared" si="72"/>
        <v>4807683.3508605752</v>
      </c>
      <c r="H80" s="66">
        <f t="shared" si="73"/>
        <v>17490441.649139427</v>
      </c>
      <c r="I80" s="82">
        <f t="shared" si="74"/>
        <v>474429.34397141886</v>
      </c>
      <c r="J80" s="50">
        <f t="shared" si="75"/>
        <v>4333254.0068891561</v>
      </c>
      <c r="K80" s="9">
        <v>9158</v>
      </c>
      <c r="L80" s="9">
        <v>67013</v>
      </c>
      <c r="M80" s="9">
        <v>3259</v>
      </c>
      <c r="N80" s="9">
        <v>11061</v>
      </c>
      <c r="O80" s="9">
        <v>11084.671798139594</v>
      </c>
      <c r="P80" s="9">
        <v>211502.67217327925</v>
      </c>
      <c r="Q80" s="9">
        <v>13256</v>
      </c>
      <c r="R80" s="9">
        <v>337</v>
      </c>
      <c r="S80" s="9">
        <v>1543</v>
      </c>
      <c r="T80" s="9">
        <v>4395</v>
      </c>
      <c r="U80" s="9">
        <v>672</v>
      </c>
      <c r="V80" s="9">
        <v>479</v>
      </c>
      <c r="W80" s="9">
        <v>22322</v>
      </c>
      <c r="X80" s="9">
        <v>310</v>
      </c>
      <c r="Y80" s="9">
        <v>162</v>
      </c>
      <c r="Z80" s="9">
        <v>623</v>
      </c>
      <c r="AA80" s="9">
        <v>773</v>
      </c>
      <c r="AB80" s="9">
        <v>144</v>
      </c>
      <c r="AC80" s="9">
        <v>49808</v>
      </c>
      <c r="AD80" s="9">
        <v>37600</v>
      </c>
      <c r="AE80" s="9">
        <v>261</v>
      </c>
      <c r="AF80" s="9">
        <v>197</v>
      </c>
      <c r="AG80" s="9">
        <v>312</v>
      </c>
      <c r="AH80" s="9">
        <v>32</v>
      </c>
      <c r="AI80" s="9">
        <v>247</v>
      </c>
      <c r="AJ80" s="9">
        <v>339</v>
      </c>
      <c r="AK80" s="9">
        <v>2986</v>
      </c>
      <c r="AL80" s="9">
        <v>1155</v>
      </c>
      <c r="AM80" s="9">
        <v>446</v>
      </c>
      <c r="AN80" s="9">
        <v>3139</v>
      </c>
      <c r="AO80" s="9">
        <v>75</v>
      </c>
      <c r="AP80" s="9">
        <v>1631</v>
      </c>
      <c r="AQ80" s="9">
        <v>2691</v>
      </c>
      <c r="AR80" s="9">
        <v>12819</v>
      </c>
      <c r="AS80" s="9">
        <v>1251</v>
      </c>
      <c r="AT80" s="9">
        <v>666</v>
      </c>
      <c r="AU80" s="32">
        <v>680</v>
      </c>
      <c r="AV80" s="25">
        <f t="shared" si="76"/>
        <v>90491</v>
      </c>
      <c r="AW80" s="25">
        <f t="shared" si="77"/>
        <v>222587.34397141886</v>
      </c>
      <c r="AX80" s="25">
        <f t="shared" si="78"/>
        <v>19531</v>
      </c>
      <c r="AY80" s="25">
        <f t="shared" si="79"/>
        <v>141820</v>
      </c>
      <c r="AZ80" s="25">
        <f t="shared" si="80"/>
        <v>325033</v>
      </c>
      <c r="BA80" s="25">
        <f t="shared" si="81"/>
        <v>2347150.006889157</v>
      </c>
      <c r="BB80" s="25">
        <f t="shared" si="82"/>
        <v>128022</v>
      </c>
      <c r="BC80" s="26">
        <f t="shared" si="83"/>
        <v>1533049</v>
      </c>
      <c r="BD80" s="25">
        <f t="shared" si="84"/>
        <v>459211.34397141886</v>
      </c>
      <c r="BE80" s="25">
        <f t="shared" si="85"/>
        <v>211502.67217327925</v>
      </c>
      <c r="BF80" s="25">
        <f t="shared" si="86"/>
        <v>11084.671798139594</v>
      </c>
      <c r="BG80" s="25">
        <f t="shared" si="87"/>
        <v>11061</v>
      </c>
      <c r="BH80" s="25">
        <f t="shared" si="88"/>
        <v>70272</v>
      </c>
      <c r="BI80" s="25">
        <f t="shared" si="89"/>
        <v>9158</v>
      </c>
      <c r="BJ80" s="25">
        <f t="shared" si="90"/>
        <v>63325</v>
      </c>
      <c r="BK80" s="25">
        <f t="shared" si="91"/>
        <v>2691</v>
      </c>
      <c r="BL80" s="25">
        <f t="shared" si="92"/>
        <v>2986</v>
      </c>
      <c r="BM80" s="25">
        <f t="shared" si="93"/>
        <v>12819</v>
      </c>
      <c r="BN80" s="25">
        <f t="shared" si="94"/>
        <v>40739</v>
      </c>
      <c r="BO80" s="25">
        <f t="shared" si="95"/>
        <v>23573</v>
      </c>
    </row>
    <row r="81" spans="1:67">
      <c r="A81" s="69" t="s">
        <v>278</v>
      </c>
      <c r="B81" s="64">
        <v>19664805</v>
      </c>
      <c r="C81" s="14">
        <v>375268</v>
      </c>
      <c r="D81" s="66">
        <v>2221128.1958526755</v>
      </c>
      <c r="E81" s="66">
        <v>137224</v>
      </c>
      <c r="F81" s="14">
        <v>1422924</v>
      </c>
      <c r="G81" s="66">
        <f t="shared" si="72"/>
        <v>4156544.1958526755</v>
      </c>
      <c r="H81" s="66">
        <f t="shared" si="73"/>
        <v>15508260.804147325</v>
      </c>
      <c r="I81" s="82">
        <f t="shared" si="74"/>
        <v>416115.93217639852</v>
      </c>
      <c r="J81" s="50">
        <f t="shared" si="75"/>
        <v>3740428.2636762769</v>
      </c>
      <c r="K81" s="9">
        <v>8924</v>
      </c>
      <c r="L81" s="9">
        <v>63918</v>
      </c>
      <c r="M81" s="9">
        <v>2971</v>
      </c>
      <c r="N81" s="9">
        <v>9658</v>
      </c>
      <c r="O81" s="9">
        <v>9375.9748593338481</v>
      </c>
      <c r="P81" s="9">
        <v>181789.95731706466</v>
      </c>
      <c r="Q81" s="9">
        <v>12027</v>
      </c>
      <c r="R81" s="9">
        <v>334</v>
      </c>
      <c r="S81" s="9">
        <v>1505</v>
      </c>
      <c r="T81" s="9">
        <v>3838</v>
      </c>
      <c r="U81" s="9">
        <v>722</v>
      </c>
      <c r="V81" s="9">
        <v>473</v>
      </c>
      <c r="W81" s="9">
        <v>20120</v>
      </c>
      <c r="X81" s="9">
        <v>274</v>
      </c>
      <c r="Y81" s="9">
        <v>161</v>
      </c>
      <c r="Z81" s="9">
        <v>629</v>
      </c>
      <c r="AA81" s="9">
        <v>660</v>
      </c>
      <c r="AB81" s="9">
        <v>186</v>
      </c>
      <c r="AC81" s="9">
        <v>41403</v>
      </c>
      <c r="AD81" s="9">
        <v>32239</v>
      </c>
      <c r="AE81" s="9">
        <v>223</v>
      </c>
      <c r="AF81" s="9">
        <v>264</v>
      </c>
      <c r="AG81" s="9">
        <v>304</v>
      </c>
      <c r="AH81" s="9">
        <v>26</v>
      </c>
      <c r="AI81" s="9">
        <v>234</v>
      </c>
      <c r="AJ81" s="9">
        <v>331</v>
      </c>
      <c r="AK81" s="9">
        <v>2868</v>
      </c>
      <c r="AL81" s="9">
        <v>960</v>
      </c>
      <c r="AM81" s="9">
        <v>465</v>
      </c>
      <c r="AN81" s="9">
        <v>2613</v>
      </c>
      <c r="AO81" s="9">
        <v>62</v>
      </c>
      <c r="AP81" s="9">
        <v>1463</v>
      </c>
      <c r="AQ81" s="9">
        <v>2491</v>
      </c>
      <c r="AR81" s="9">
        <v>10158</v>
      </c>
      <c r="AS81" s="9">
        <v>1155</v>
      </c>
      <c r="AT81" s="9">
        <v>633</v>
      </c>
      <c r="AU81" s="32">
        <v>658</v>
      </c>
      <c r="AV81" s="25">
        <f t="shared" si="76"/>
        <v>85471</v>
      </c>
      <c r="AW81" s="25">
        <f t="shared" si="77"/>
        <v>191165.93217639852</v>
      </c>
      <c r="AX81" s="25">
        <f t="shared" si="78"/>
        <v>17704</v>
      </c>
      <c r="AY81" s="25">
        <f t="shared" si="79"/>
        <v>121775</v>
      </c>
      <c r="AZ81" s="25">
        <f t="shared" si="80"/>
        <v>289797</v>
      </c>
      <c r="BA81" s="25">
        <f t="shared" si="81"/>
        <v>2029962.2636762769</v>
      </c>
      <c r="BB81" s="25">
        <f t="shared" si="82"/>
        <v>119520</v>
      </c>
      <c r="BC81" s="26">
        <f t="shared" si="83"/>
        <v>1301149</v>
      </c>
      <c r="BD81" s="25">
        <f t="shared" si="84"/>
        <v>401933.93217639852</v>
      </c>
      <c r="BE81" s="25">
        <f t="shared" si="85"/>
        <v>181789.95731706466</v>
      </c>
      <c r="BF81" s="25">
        <f t="shared" si="86"/>
        <v>9375.9748593338481</v>
      </c>
      <c r="BG81" s="25">
        <f t="shared" si="87"/>
        <v>9658</v>
      </c>
      <c r="BH81" s="25">
        <f t="shared" si="88"/>
        <v>66889</v>
      </c>
      <c r="BI81" s="25">
        <f t="shared" si="89"/>
        <v>8924</v>
      </c>
      <c r="BJ81" s="25">
        <f t="shared" si="90"/>
        <v>53653</v>
      </c>
      <c r="BK81" s="25">
        <f t="shared" si="91"/>
        <v>2491</v>
      </c>
      <c r="BL81" s="25">
        <f t="shared" si="92"/>
        <v>2868</v>
      </c>
      <c r="BM81" s="25">
        <f t="shared" si="93"/>
        <v>10158</v>
      </c>
      <c r="BN81" s="25">
        <f t="shared" si="94"/>
        <v>34852</v>
      </c>
      <c r="BO81" s="25">
        <f t="shared" si="95"/>
        <v>21275</v>
      </c>
    </row>
    <row r="82" spans="1:67">
      <c r="A82" s="69" t="s">
        <v>279</v>
      </c>
      <c r="B82" s="64">
        <v>16817924</v>
      </c>
      <c r="C82" s="14">
        <v>350960</v>
      </c>
      <c r="D82" s="66">
        <v>1854741.3759378896</v>
      </c>
      <c r="E82" s="66">
        <v>120610</v>
      </c>
      <c r="F82" s="14">
        <v>1174767</v>
      </c>
      <c r="G82" s="66">
        <f t="shared" si="72"/>
        <v>3501078.3759378893</v>
      </c>
      <c r="H82" s="66">
        <f t="shared" si="73"/>
        <v>13316845.62406211</v>
      </c>
      <c r="I82" s="82">
        <f t="shared" si="74"/>
        <v>358102.23073251493</v>
      </c>
      <c r="J82" s="50">
        <f t="shared" si="75"/>
        <v>3142976.1452053743</v>
      </c>
      <c r="K82" s="9">
        <v>8622</v>
      </c>
      <c r="L82" s="9">
        <v>58449</v>
      </c>
      <c r="M82" s="9">
        <v>2649</v>
      </c>
      <c r="N82" s="9">
        <v>9370</v>
      </c>
      <c r="O82" s="9">
        <v>7461.1628156625229</v>
      </c>
      <c r="P82" s="9">
        <v>151226.06791685239</v>
      </c>
      <c r="Q82" s="9">
        <v>10579</v>
      </c>
      <c r="R82" s="9">
        <v>318</v>
      </c>
      <c r="S82" s="9">
        <v>1598</v>
      </c>
      <c r="T82" s="9">
        <v>3743</v>
      </c>
      <c r="U82" s="9">
        <v>710</v>
      </c>
      <c r="V82" s="9">
        <v>442</v>
      </c>
      <c r="W82" s="9">
        <v>17457</v>
      </c>
      <c r="X82" s="9">
        <v>213</v>
      </c>
      <c r="Y82" s="9">
        <v>145</v>
      </c>
      <c r="Z82" s="9">
        <v>624</v>
      </c>
      <c r="AA82" s="9">
        <v>647</v>
      </c>
      <c r="AB82" s="9">
        <v>158</v>
      </c>
      <c r="AC82" s="9">
        <v>33422</v>
      </c>
      <c r="AD82" s="9">
        <v>28177</v>
      </c>
      <c r="AE82" s="9">
        <v>199</v>
      </c>
      <c r="AF82" s="9">
        <v>238</v>
      </c>
      <c r="AG82" s="9">
        <v>341</v>
      </c>
      <c r="AH82" s="9">
        <v>34</v>
      </c>
      <c r="AI82" s="9">
        <v>253</v>
      </c>
      <c r="AJ82" s="9">
        <v>361</v>
      </c>
      <c r="AK82" s="9">
        <v>2284</v>
      </c>
      <c r="AL82" s="9">
        <v>760</v>
      </c>
      <c r="AM82" s="9">
        <v>482</v>
      </c>
      <c r="AN82" s="9">
        <v>2492</v>
      </c>
      <c r="AO82" s="9">
        <v>90</v>
      </c>
      <c r="AP82" s="9">
        <v>1543</v>
      </c>
      <c r="AQ82" s="9">
        <v>2340</v>
      </c>
      <c r="AR82" s="9">
        <v>8483</v>
      </c>
      <c r="AS82" s="9">
        <v>987</v>
      </c>
      <c r="AT82" s="9">
        <v>608</v>
      </c>
      <c r="AU82" s="32">
        <v>597</v>
      </c>
      <c r="AV82" s="25">
        <f t="shared" si="76"/>
        <v>79090</v>
      </c>
      <c r="AW82" s="25">
        <f t="shared" si="77"/>
        <v>158687.23073251493</v>
      </c>
      <c r="AX82" s="25">
        <f t="shared" si="78"/>
        <v>16238</v>
      </c>
      <c r="AY82" s="25">
        <f t="shared" si="79"/>
        <v>104087</v>
      </c>
      <c r="AZ82" s="25">
        <f t="shared" si="80"/>
        <v>271870</v>
      </c>
      <c r="BA82" s="25">
        <f t="shared" si="81"/>
        <v>1696054.1452053746</v>
      </c>
      <c r="BB82" s="25">
        <f t="shared" si="82"/>
        <v>104372</v>
      </c>
      <c r="BC82" s="26">
        <f t="shared" si="83"/>
        <v>1070680</v>
      </c>
      <c r="BD82" s="25">
        <f t="shared" si="84"/>
        <v>344197.23073251493</v>
      </c>
      <c r="BE82" s="25">
        <f t="shared" si="85"/>
        <v>151226.06791685239</v>
      </c>
      <c r="BF82" s="25">
        <f t="shared" si="86"/>
        <v>7461.1628156625229</v>
      </c>
      <c r="BG82" s="25">
        <f t="shared" si="87"/>
        <v>9370</v>
      </c>
      <c r="BH82" s="25">
        <f t="shared" si="88"/>
        <v>61098</v>
      </c>
      <c r="BI82" s="25">
        <f t="shared" si="89"/>
        <v>8622</v>
      </c>
      <c r="BJ82" s="25">
        <f t="shared" si="90"/>
        <v>44200</v>
      </c>
      <c r="BK82" s="25">
        <f t="shared" si="91"/>
        <v>2340</v>
      </c>
      <c r="BL82" s="25">
        <f t="shared" si="92"/>
        <v>2284</v>
      </c>
      <c r="BM82" s="25">
        <f t="shared" si="93"/>
        <v>8483</v>
      </c>
      <c r="BN82" s="25">
        <f t="shared" si="94"/>
        <v>30669</v>
      </c>
      <c r="BO82" s="25">
        <f t="shared" si="95"/>
        <v>18444</v>
      </c>
    </row>
    <row r="83" spans="1:67">
      <c r="A83" s="69" t="s">
        <v>280</v>
      </c>
      <c r="B83" s="64">
        <v>12435263</v>
      </c>
      <c r="C83" s="14">
        <v>282866</v>
      </c>
      <c r="D83" s="66">
        <v>1315480.259399157</v>
      </c>
      <c r="E83" s="66">
        <v>88151</v>
      </c>
      <c r="F83" s="14">
        <v>853100</v>
      </c>
      <c r="G83" s="66">
        <f t="shared" si="72"/>
        <v>2539597.259399157</v>
      </c>
      <c r="H83" s="66">
        <f t="shared" si="73"/>
        <v>9895665.740600843</v>
      </c>
      <c r="I83" s="82">
        <f t="shared" si="74"/>
        <v>266840.12049764016</v>
      </c>
      <c r="J83" s="50">
        <f t="shared" si="75"/>
        <v>2272757.1389015168</v>
      </c>
      <c r="K83" s="9">
        <v>7465</v>
      </c>
      <c r="L83" s="9">
        <v>46414</v>
      </c>
      <c r="M83" s="9">
        <v>2093</v>
      </c>
      <c r="N83" s="9">
        <v>9200</v>
      </c>
      <c r="O83" s="9">
        <v>5420.8811720489293</v>
      </c>
      <c r="P83" s="9">
        <v>104347.23932559122</v>
      </c>
      <c r="Q83" s="9">
        <v>8113</v>
      </c>
      <c r="R83" s="9">
        <v>253</v>
      </c>
      <c r="S83" s="9">
        <v>1453</v>
      </c>
      <c r="T83" s="9">
        <v>2986</v>
      </c>
      <c r="U83" s="9">
        <v>502</v>
      </c>
      <c r="V83" s="9">
        <v>355</v>
      </c>
      <c r="W83" s="9">
        <v>13556</v>
      </c>
      <c r="X83" s="9">
        <v>193</v>
      </c>
      <c r="Y83" s="9">
        <v>117</v>
      </c>
      <c r="Z83" s="9">
        <v>425</v>
      </c>
      <c r="AA83" s="9">
        <v>596</v>
      </c>
      <c r="AB83" s="9">
        <v>165</v>
      </c>
      <c r="AC83" s="9">
        <v>24388</v>
      </c>
      <c r="AD83" s="9">
        <v>21884</v>
      </c>
      <c r="AE83" s="9">
        <v>167</v>
      </c>
      <c r="AF83" s="9">
        <v>211</v>
      </c>
      <c r="AG83" s="9">
        <v>242</v>
      </c>
      <c r="AH83" s="9">
        <v>12</v>
      </c>
      <c r="AI83" s="9">
        <v>230</v>
      </c>
      <c r="AJ83" s="9">
        <v>302</v>
      </c>
      <c r="AK83" s="9">
        <v>1794</v>
      </c>
      <c r="AL83" s="9">
        <v>584</v>
      </c>
      <c r="AM83" s="9">
        <v>400</v>
      </c>
      <c r="AN83" s="9">
        <v>1946</v>
      </c>
      <c r="AO83" s="9">
        <v>52</v>
      </c>
      <c r="AP83" s="9">
        <v>1155</v>
      </c>
      <c r="AQ83" s="9">
        <v>1852</v>
      </c>
      <c r="AR83" s="9">
        <v>6251</v>
      </c>
      <c r="AS83" s="9">
        <v>797</v>
      </c>
      <c r="AT83" s="9">
        <v>490</v>
      </c>
      <c r="AU83" s="32">
        <v>429</v>
      </c>
      <c r="AV83" s="25">
        <f t="shared" si="76"/>
        <v>65172</v>
      </c>
      <c r="AW83" s="25">
        <f t="shared" si="77"/>
        <v>109768.12049764015</v>
      </c>
      <c r="AX83" s="25">
        <f t="shared" si="78"/>
        <v>12805</v>
      </c>
      <c r="AY83" s="25">
        <f t="shared" si="79"/>
        <v>79095</v>
      </c>
      <c r="AZ83" s="25">
        <f t="shared" si="80"/>
        <v>217694</v>
      </c>
      <c r="BA83" s="25">
        <f t="shared" si="81"/>
        <v>1205712.1389015168</v>
      </c>
      <c r="BB83" s="25">
        <f t="shared" si="82"/>
        <v>75346</v>
      </c>
      <c r="BC83" s="26">
        <f t="shared" si="83"/>
        <v>774005</v>
      </c>
      <c r="BD83" s="25">
        <f t="shared" si="84"/>
        <v>255688.12049764016</v>
      </c>
      <c r="BE83" s="25">
        <f t="shared" si="85"/>
        <v>104347.23932559122</v>
      </c>
      <c r="BF83" s="25">
        <f t="shared" si="86"/>
        <v>5420.8811720489293</v>
      </c>
      <c r="BG83" s="25">
        <f t="shared" si="87"/>
        <v>9200</v>
      </c>
      <c r="BH83" s="25">
        <f t="shared" si="88"/>
        <v>48507</v>
      </c>
      <c r="BI83" s="25">
        <f t="shared" si="89"/>
        <v>7465</v>
      </c>
      <c r="BJ83" s="25">
        <f t="shared" si="90"/>
        <v>32668</v>
      </c>
      <c r="BK83" s="25">
        <f t="shared" si="91"/>
        <v>1852</v>
      </c>
      <c r="BL83" s="25">
        <f t="shared" si="92"/>
        <v>1794</v>
      </c>
      <c r="BM83" s="25">
        <f t="shared" si="93"/>
        <v>6251</v>
      </c>
      <c r="BN83" s="25">
        <f t="shared" si="94"/>
        <v>23830</v>
      </c>
      <c r="BO83" s="25">
        <f t="shared" si="95"/>
        <v>14353</v>
      </c>
    </row>
    <row r="84" spans="1:67">
      <c r="A84" s="69" t="s">
        <v>281</v>
      </c>
      <c r="B84" s="64">
        <v>9278166</v>
      </c>
      <c r="C84" s="14">
        <v>215026</v>
      </c>
      <c r="D84" s="66">
        <v>977890.58731664973</v>
      </c>
      <c r="E84" s="66">
        <v>66101</v>
      </c>
      <c r="F84" s="14">
        <v>619156</v>
      </c>
      <c r="G84" s="66">
        <f t="shared" si="72"/>
        <v>1878173.5873166497</v>
      </c>
      <c r="H84" s="66">
        <f t="shared" si="73"/>
        <v>7399992.41268335</v>
      </c>
      <c r="I84" s="82">
        <f t="shared" si="74"/>
        <v>207541.96738490809</v>
      </c>
      <c r="J84" s="50">
        <f t="shared" si="75"/>
        <v>1670631.6199317416</v>
      </c>
      <c r="K84" s="9">
        <v>5825</v>
      </c>
      <c r="L84" s="9">
        <v>35378</v>
      </c>
      <c r="M84" s="9">
        <v>1598</v>
      </c>
      <c r="N84" s="9">
        <v>8177</v>
      </c>
      <c r="O84" s="9">
        <v>4435.0530261600143</v>
      </c>
      <c r="P84" s="9">
        <v>77708.914358748065</v>
      </c>
      <c r="Q84" s="9">
        <v>6584</v>
      </c>
      <c r="R84" s="9">
        <v>190</v>
      </c>
      <c r="S84" s="9">
        <v>1231</v>
      </c>
      <c r="T84" s="9">
        <v>2549</v>
      </c>
      <c r="U84" s="9">
        <v>383</v>
      </c>
      <c r="V84" s="9">
        <v>315</v>
      </c>
      <c r="W84" s="9">
        <v>11089</v>
      </c>
      <c r="X84" s="9">
        <v>123</v>
      </c>
      <c r="Y84" s="9">
        <v>86</v>
      </c>
      <c r="Z84" s="9">
        <v>312</v>
      </c>
      <c r="AA84" s="9">
        <v>450</v>
      </c>
      <c r="AB84" s="9">
        <v>98</v>
      </c>
      <c r="AC84" s="9">
        <v>19847</v>
      </c>
      <c r="AD84" s="9">
        <v>17842</v>
      </c>
      <c r="AE84" s="9">
        <v>125</v>
      </c>
      <c r="AF84" s="9">
        <v>134</v>
      </c>
      <c r="AG84" s="9">
        <v>212</v>
      </c>
      <c r="AH84" s="9">
        <v>16</v>
      </c>
      <c r="AI84" s="9">
        <v>226</v>
      </c>
      <c r="AJ84" s="9">
        <v>207</v>
      </c>
      <c r="AK84" s="9">
        <v>1432</v>
      </c>
      <c r="AL84" s="9">
        <v>471</v>
      </c>
      <c r="AM84" s="9">
        <v>335</v>
      </c>
      <c r="AN84" s="9">
        <v>1682</v>
      </c>
      <c r="AO84" s="9">
        <v>59</v>
      </c>
      <c r="AP84" s="9">
        <v>880</v>
      </c>
      <c r="AQ84" s="9">
        <v>1539</v>
      </c>
      <c r="AR84" s="9">
        <v>4718</v>
      </c>
      <c r="AS84" s="9">
        <v>594</v>
      </c>
      <c r="AT84" s="9">
        <v>362</v>
      </c>
      <c r="AU84" s="32">
        <v>329</v>
      </c>
      <c r="AV84" s="25">
        <f t="shared" si="76"/>
        <v>50978</v>
      </c>
      <c r="AW84" s="25">
        <f t="shared" si="77"/>
        <v>82143.967384908086</v>
      </c>
      <c r="AX84" s="25">
        <f t="shared" si="78"/>
        <v>10554</v>
      </c>
      <c r="AY84" s="25">
        <f t="shared" si="79"/>
        <v>63866</v>
      </c>
      <c r="AZ84" s="25">
        <f t="shared" si="80"/>
        <v>164048</v>
      </c>
      <c r="BA84" s="25">
        <f t="shared" si="81"/>
        <v>895746.61993174162</v>
      </c>
      <c r="BB84" s="25">
        <f t="shared" si="82"/>
        <v>55547</v>
      </c>
      <c r="BC84" s="26">
        <f t="shared" si="83"/>
        <v>555290</v>
      </c>
      <c r="BD84" s="25">
        <f t="shared" si="84"/>
        <v>198573.96738490809</v>
      </c>
      <c r="BE84" s="25">
        <f t="shared" si="85"/>
        <v>77708.914358748065</v>
      </c>
      <c r="BF84" s="25">
        <f t="shared" si="86"/>
        <v>4435.0530261600143</v>
      </c>
      <c r="BG84" s="25">
        <f t="shared" si="87"/>
        <v>8177</v>
      </c>
      <c r="BH84" s="25">
        <f t="shared" si="88"/>
        <v>36976</v>
      </c>
      <c r="BI84" s="25">
        <f t="shared" si="89"/>
        <v>5825</v>
      </c>
      <c r="BJ84" s="25">
        <f t="shared" si="90"/>
        <v>26556</v>
      </c>
      <c r="BK84" s="25">
        <f t="shared" si="91"/>
        <v>1539</v>
      </c>
      <c r="BL84" s="25">
        <f t="shared" si="92"/>
        <v>1432</v>
      </c>
      <c r="BM84" s="25">
        <f t="shared" si="93"/>
        <v>4718</v>
      </c>
      <c r="BN84" s="25">
        <f t="shared" si="94"/>
        <v>19524</v>
      </c>
      <c r="BO84" s="25">
        <f t="shared" si="95"/>
        <v>11683</v>
      </c>
    </row>
    <row r="85" spans="1:67">
      <c r="A85" s="69" t="s">
        <v>282</v>
      </c>
      <c r="B85" s="64">
        <v>7317795</v>
      </c>
      <c r="C85" s="14">
        <v>162261</v>
      </c>
      <c r="D85" s="66">
        <v>767530.19126850914</v>
      </c>
      <c r="E85" s="66">
        <v>50370</v>
      </c>
      <c r="F85" s="14">
        <v>477245</v>
      </c>
      <c r="G85" s="66">
        <f t="shared" si="72"/>
        <v>1457406.1912685093</v>
      </c>
      <c r="H85" s="66">
        <f t="shared" si="73"/>
        <v>5860388.8087314907</v>
      </c>
      <c r="I85" s="82">
        <f t="shared" si="74"/>
        <v>166272.84365541092</v>
      </c>
      <c r="J85" s="50">
        <f t="shared" si="75"/>
        <v>1291133.3476130983</v>
      </c>
      <c r="K85" s="9">
        <v>4163</v>
      </c>
      <c r="L85" s="9">
        <v>28028</v>
      </c>
      <c r="M85" s="9">
        <v>1124</v>
      </c>
      <c r="N85" s="9">
        <v>6384</v>
      </c>
      <c r="O85" s="9">
        <v>3655.9658785840111</v>
      </c>
      <c r="P85" s="9">
        <v>64225.877776826892</v>
      </c>
      <c r="Q85" s="9">
        <v>4945</v>
      </c>
      <c r="R85" s="9">
        <v>142</v>
      </c>
      <c r="S85" s="9">
        <v>1054</v>
      </c>
      <c r="T85" s="9">
        <v>1914</v>
      </c>
      <c r="U85" s="9">
        <v>276</v>
      </c>
      <c r="V85" s="9">
        <v>223</v>
      </c>
      <c r="W85" s="9">
        <v>8855</v>
      </c>
      <c r="X85" s="9">
        <v>112</v>
      </c>
      <c r="Y85" s="9">
        <v>65</v>
      </c>
      <c r="Z85" s="9">
        <v>294</v>
      </c>
      <c r="AA85" s="9">
        <v>388</v>
      </c>
      <c r="AB85" s="9">
        <v>81</v>
      </c>
      <c r="AC85" s="9">
        <v>16165</v>
      </c>
      <c r="AD85" s="9">
        <v>14186</v>
      </c>
      <c r="AE85" s="9">
        <v>83</v>
      </c>
      <c r="AF85" s="9">
        <v>89</v>
      </c>
      <c r="AG85" s="9">
        <v>166</v>
      </c>
      <c r="AH85" s="9">
        <v>10</v>
      </c>
      <c r="AI85" s="9">
        <v>197</v>
      </c>
      <c r="AJ85" s="9">
        <v>171</v>
      </c>
      <c r="AK85" s="9">
        <v>1109</v>
      </c>
      <c r="AL85" s="9">
        <v>348</v>
      </c>
      <c r="AM85" s="9">
        <v>266</v>
      </c>
      <c r="AN85" s="9">
        <v>1138</v>
      </c>
      <c r="AO85" s="9">
        <v>35</v>
      </c>
      <c r="AP85" s="9">
        <v>733</v>
      </c>
      <c r="AQ85" s="9">
        <v>1139</v>
      </c>
      <c r="AR85" s="9">
        <v>3485</v>
      </c>
      <c r="AS85" s="9">
        <v>516</v>
      </c>
      <c r="AT85" s="9">
        <v>248</v>
      </c>
      <c r="AU85" s="32">
        <v>259</v>
      </c>
      <c r="AV85" s="25">
        <f t="shared" si="76"/>
        <v>39699</v>
      </c>
      <c r="AW85" s="25">
        <f t="shared" si="77"/>
        <v>67881.843655410907</v>
      </c>
      <c r="AX85" s="25">
        <f t="shared" si="78"/>
        <v>8055</v>
      </c>
      <c r="AY85" s="25">
        <f t="shared" si="79"/>
        <v>50637</v>
      </c>
      <c r="AZ85" s="25">
        <f t="shared" si="80"/>
        <v>122562</v>
      </c>
      <c r="BA85" s="25">
        <f t="shared" si="81"/>
        <v>699648.34761309822</v>
      </c>
      <c r="BB85" s="25">
        <f t="shared" si="82"/>
        <v>42315</v>
      </c>
      <c r="BC85" s="26">
        <f t="shared" si="83"/>
        <v>426608</v>
      </c>
      <c r="BD85" s="25">
        <f t="shared" si="84"/>
        <v>159201.84365541092</v>
      </c>
      <c r="BE85" s="25">
        <f t="shared" si="85"/>
        <v>64225.877776826892</v>
      </c>
      <c r="BF85" s="25">
        <f t="shared" si="86"/>
        <v>3655.9658785840111</v>
      </c>
      <c r="BG85" s="25">
        <f t="shared" si="87"/>
        <v>6384</v>
      </c>
      <c r="BH85" s="25">
        <f t="shared" si="88"/>
        <v>29152</v>
      </c>
      <c r="BI85" s="25">
        <f t="shared" si="89"/>
        <v>4163</v>
      </c>
      <c r="BJ85" s="25">
        <f t="shared" si="90"/>
        <v>21193</v>
      </c>
      <c r="BK85" s="25">
        <f t="shared" si="91"/>
        <v>1139</v>
      </c>
      <c r="BL85" s="25">
        <f t="shared" si="92"/>
        <v>1109</v>
      </c>
      <c r="BM85" s="25">
        <f t="shared" si="93"/>
        <v>3485</v>
      </c>
      <c r="BN85" s="25">
        <f t="shared" si="94"/>
        <v>15324</v>
      </c>
      <c r="BO85" s="25">
        <f t="shared" si="95"/>
        <v>9371</v>
      </c>
    </row>
    <row r="86" spans="1:67">
      <c r="A86" s="69" t="s">
        <v>283</v>
      </c>
      <c r="B86" s="64">
        <v>5743327</v>
      </c>
      <c r="C86" s="14">
        <v>118278</v>
      </c>
      <c r="D86" s="66">
        <v>604308.08588656096</v>
      </c>
      <c r="E86" s="66">
        <v>36334</v>
      </c>
      <c r="F86" s="14">
        <v>347206</v>
      </c>
      <c r="G86" s="66">
        <f t="shared" si="72"/>
        <v>1106126.0858865608</v>
      </c>
      <c r="H86" s="66">
        <f t="shared" si="73"/>
        <v>4637200.9141134396</v>
      </c>
      <c r="I86" s="82">
        <f t="shared" si="74"/>
        <v>128158.64506587878</v>
      </c>
      <c r="J86" s="50">
        <f t="shared" si="75"/>
        <v>977967.4408206821</v>
      </c>
      <c r="K86" s="9">
        <v>2909</v>
      </c>
      <c r="L86" s="9">
        <v>21578</v>
      </c>
      <c r="M86" s="9">
        <v>753</v>
      </c>
      <c r="N86" s="9">
        <v>4131</v>
      </c>
      <c r="O86" s="9">
        <v>2767.1152496849331</v>
      </c>
      <c r="P86" s="9">
        <v>52551.529816193848</v>
      </c>
      <c r="Q86" s="9">
        <v>3653</v>
      </c>
      <c r="R86" s="9">
        <v>134</v>
      </c>
      <c r="S86" s="9">
        <v>675</v>
      </c>
      <c r="T86" s="9">
        <v>1269</v>
      </c>
      <c r="U86" s="9">
        <v>199</v>
      </c>
      <c r="V86" s="9">
        <v>207</v>
      </c>
      <c r="W86" s="9">
        <v>6389</v>
      </c>
      <c r="X86" s="9">
        <v>54</v>
      </c>
      <c r="Y86" s="9">
        <v>55</v>
      </c>
      <c r="Z86" s="9">
        <v>188</v>
      </c>
      <c r="AA86" s="9">
        <v>257</v>
      </c>
      <c r="AB86" s="9">
        <v>51</v>
      </c>
      <c r="AC86" s="9">
        <v>12359</v>
      </c>
      <c r="AD86" s="9">
        <v>10327</v>
      </c>
      <c r="AE86" s="9">
        <v>67</v>
      </c>
      <c r="AF86" s="9">
        <v>58</v>
      </c>
      <c r="AG86" s="9">
        <v>92</v>
      </c>
      <c r="AH86" s="9">
        <v>14</v>
      </c>
      <c r="AI86" s="9">
        <v>146</v>
      </c>
      <c r="AJ86" s="9">
        <v>107</v>
      </c>
      <c r="AK86" s="9">
        <v>848</v>
      </c>
      <c r="AL86" s="9">
        <v>248</v>
      </c>
      <c r="AM86" s="9">
        <v>218</v>
      </c>
      <c r="AN86" s="9">
        <v>827</v>
      </c>
      <c r="AO86" s="9">
        <v>36</v>
      </c>
      <c r="AP86" s="9">
        <v>564</v>
      </c>
      <c r="AQ86" s="9">
        <v>824</v>
      </c>
      <c r="AR86" s="9">
        <v>2757</v>
      </c>
      <c r="AS86" s="9">
        <v>413</v>
      </c>
      <c r="AT86" s="9">
        <v>206</v>
      </c>
      <c r="AU86" s="32">
        <v>227</v>
      </c>
      <c r="AV86" s="25">
        <f t="shared" si="76"/>
        <v>29371</v>
      </c>
      <c r="AW86" s="25">
        <f t="shared" si="77"/>
        <v>55318.64506587878</v>
      </c>
      <c r="AX86" s="25">
        <f t="shared" si="78"/>
        <v>5731</v>
      </c>
      <c r="AY86" s="25">
        <f t="shared" si="79"/>
        <v>37738</v>
      </c>
      <c r="AZ86" s="25">
        <f t="shared" si="80"/>
        <v>88907</v>
      </c>
      <c r="BA86" s="25">
        <f t="shared" si="81"/>
        <v>548989.44082068221</v>
      </c>
      <c r="BB86" s="25">
        <f t="shared" si="82"/>
        <v>30603</v>
      </c>
      <c r="BC86" s="26">
        <f t="shared" si="83"/>
        <v>309468</v>
      </c>
      <c r="BD86" s="25">
        <f t="shared" si="84"/>
        <v>123153.64506587878</v>
      </c>
      <c r="BE86" s="25">
        <f t="shared" si="85"/>
        <v>52551.529816193848</v>
      </c>
      <c r="BF86" s="25">
        <f t="shared" si="86"/>
        <v>2767.1152496849331</v>
      </c>
      <c r="BG86" s="25">
        <f t="shared" si="87"/>
        <v>4131</v>
      </c>
      <c r="BH86" s="25">
        <f t="shared" si="88"/>
        <v>22331</v>
      </c>
      <c r="BI86" s="25">
        <f t="shared" si="89"/>
        <v>2909</v>
      </c>
      <c r="BJ86" s="25">
        <f t="shared" si="90"/>
        <v>16079</v>
      </c>
      <c r="BK86" s="25">
        <f t="shared" si="91"/>
        <v>824</v>
      </c>
      <c r="BL86" s="25">
        <f t="shared" si="92"/>
        <v>848</v>
      </c>
      <c r="BM86" s="25">
        <f t="shared" si="93"/>
        <v>2757</v>
      </c>
      <c r="BN86" s="25">
        <f t="shared" si="94"/>
        <v>11154</v>
      </c>
      <c r="BO86" s="25">
        <f t="shared" si="95"/>
        <v>6802</v>
      </c>
    </row>
    <row r="87" spans="1:67">
      <c r="A87" s="69" t="s">
        <v>284</v>
      </c>
      <c r="B87" s="64">
        <v>5493433</v>
      </c>
      <c r="C87" s="14">
        <v>103400</v>
      </c>
      <c r="D87" s="66">
        <v>606332.79546904494</v>
      </c>
      <c r="E87" s="66">
        <v>32063</v>
      </c>
      <c r="F87" s="14">
        <v>305179</v>
      </c>
      <c r="G87" s="66">
        <f t="shared" si="72"/>
        <v>1046974.7954690449</v>
      </c>
      <c r="H87" s="66">
        <f t="shared" si="73"/>
        <v>4446458.2045309553</v>
      </c>
      <c r="I87" s="82">
        <f t="shared" si="74"/>
        <v>115738.76564658218</v>
      </c>
      <c r="J87" s="50">
        <f t="shared" si="75"/>
        <v>931236.0298224627</v>
      </c>
      <c r="K87" s="9">
        <v>2326</v>
      </c>
      <c r="L87" s="9">
        <v>19895</v>
      </c>
      <c r="M87" s="9">
        <v>656</v>
      </c>
      <c r="N87" s="9">
        <v>2754</v>
      </c>
      <c r="O87" s="9">
        <v>2047.2802795388413</v>
      </c>
      <c r="P87" s="9">
        <v>54460.485367043337</v>
      </c>
      <c r="Q87" s="9">
        <v>2745</v>
      </c>
      <c r="R87" s="9">
        <v>96</v>
      </c>
      <c r="S87" s="9">
        <v>494</v>
      </c>
      <c r="T87" s="9">
        <v>905</v>
      </c>
      <c r="U87" s="9">
        <v>171</v>
      </c>
      <c r="V87" s="9">
        <v>126</v>
      </c>
      <c r="W87" s="9">
        <v>5002</v>
      </c>
      <c r="X87" s="9">
        <v>63</v>
      </c>
      <c r="Y87" s="9">
        <v>31</v>
      </c>
      <c r="Z87" s="9">
        <v>200</v>
      </c>
      <c r="AA87" s="9">
        <v>200</v>
      </c>
      <c r="AB87" s="9">
        <v>42</v>
      </c>
      <c r="AC87" s="9">
        <v>9464</v>
      </c>
      <c r="AD87" s="9">
        <v>8009</v>
      </c>
      <c r="AE87" s="9">
        <v>30</v>
      </c>
      <c r="AF87" s="9">
        <v>51</v>
      </c>
      <c r="AG87" s="9">
        <v>77</v>
      </c>
      <c r="AH87" s="9">
        <v>7</v>
      </c>
      <c r="AI87" s="9">
        <v>75</v>
      </c>
      <c r="AJ87" s="9">
        <v>70</v>
      </c>
      <c r="AK87" s="9">
        <v>544</v>
      </c>
      <c r="AL87" s="9">
        <v>170</v>
      </c>
      <c r="AM87" s="9">
        <v>170</v>
      </c>
      <c r="AN87" s="9">
        <v>692</v>
      </c>
      <c r="AO87" s="9">
        <v>23</v>
      </c>
      <c r="AP87" s="9">
        <v>564</v>
      </c>
      <c r="AQ87" s="9">
        <v>698</v>
      </c>
      <c r="AR87" s="9">
        <v>2296</v>
      </c>
      <c r="AS87" s="9">
        <v>267</v>
      </c>
      <c r="AT87" s="9">
        <v>154</v>
      </c>
      <c r="AU87" s="32">
        <v>164</v>
      </c>
      <c r="AV87" s="25">
        <f t="shared" si="76"/>
        <v>25631</v>
      </c>
      <c r="AW87" s="25">
        <f t="shared" si="77"/>
        <v>56507.765646582178</v>
      </c>
      <c r="AX87" s="25">
        <f t="shared" si="78"/>
        <v>4240</v>
      </c>
      <c r="AY87" s="25">
        <f t="shared" si="79"/>
        <v>29360</v>
      </c>
      <c r="AZ87" s="25">
        <f t="shared" si="80"/>
        <v>77769</v>
      </c>
      <c r="BA87" s="25">
        <f t="shared" si="81"/>
        <v>549825.0298224627</v>
      </c>
      <c r="BB87" s="25">
        <f t="shared" si="82"/>
        <v>27823</v>
      </c>
      <c r="BC87" s="26">
        <f t="shared" si="83"/>
        <v>275819</v>
      </c>
      <c r="BD87" s="25">
        <f t="shared" si="84"/>
        <v>111885.76564658218</v>
      </c>
      <c r="BE87" s="25">
        <f t="shared" si="85"/>
        <v>54460.485367043337</v>
      </c>
      <c r="BF87" s="25">
        <f t="shared" si="86"/>
        <v>2047.2802795388413</v>
      </c>
      <c r="BG87" s="25">
        <f t="shared" si="87"/>
        <v>2754</v>
      </c>
      <c r="BH87" s="25">
        <f t="shared" si="88"/>
        <v>20551</v>
      </c>
      <c r="BI87" s="25">
        <f t="shared" si="89"/>
        <v>2326</v>
      </c>
      <c r="BJ87" s="25">
        <f t="shared" si="90"/>
        <v>12239</v>
      </c>
      <c r="BK87" s="25">
        <f t="shared" si="91"/>
        <v>698</v>
      </c>
      <c r="BL87" s="25">
        <f t="shared" si="92"/>
        <v>544</v>
      </c>
      <c r="BM87" s="25">
        <f t="shared" si="93"/>
        <v>2296</v>
      </c>
      <c r="BN87" s="25">
        <f t="shared" si="94"/>
        <v>8701</v>
      </c>
      <c r="BO87" s="25">
        <f t="shared" si="95"/>
        <v>5269</v>
      </c>
    </row>
    <row r="88" spans="1:67">
      <c r="A88" s="70"/>
      <c r="C88" s="13"/>
      <c r="D88" s="66"/>
      <c r="E88" s="66"/>
      <c r="F88" s="13"/>
      <c r="G88" s="71"/>
      <c r="H88" s="71"/>
      <c r="J88" s="75"/>
      <c r="O88" s="13"/>
      <c r="P88" s="13"/>
      <c r="Q88" s="9"/>
      <c r="R88" s="9"/>
      <c r="S88" s="9"/>
      <c r="T88" s="9"/>
      <c r="AU88" s="75"/>
      <c r="BC88" s="75"/>
    </row>
    <row r="89" spans="1:67">
      <c r="A89" s="68">
        <v>2020</v>
      </c>
      <c r="C89" s="72"/>
      <c r="D89" s="66"/>
      <c r="E89" s="66"/>
      <c r="F89" s="13"/>
      <c r="G89" s="71"/>
      <c r="H89" s="71"/>
      <c r="J89" s="75"/>
      <c r="O89" s="13"/>
      <c r="P89" s="13"/>
      <c r="Q89" s="9"/>
      <c r="R89" s="9"/>
      <c r="S89" s="9"/>
      <c r="T89" s="9"/>
      <c r="AU89" s="75"/>
      <c r="BC89" s="75"/>
    </row>
    <row r="90" spans="1:67">
      <c r="A90" s="13" t="s">
        <v>266</v>
      </c>
      <c r="B90" s="66">
        <v>333896000</v>
      </c>
      <c r="C90" s="10">
        <v>7485162.7869983558</v>
      </c>
      <c r="D90" s="66">
        <v>40643642.999999948</v>
      </c>
      <c r="E90" s="66">
        <v>2351724</v>
      </c>
      <c r="F90" s="9">
        <f>SUM(F91:F108)</f>
        <v>28921650</v>
      </c>
      <c r="G90" s="66">
        <f>SUM(C90:F90)</f>
        <v>79402179.786998302</v>
      </c>
      <c r="H90" s="66">
        <f>B90-G90</f>
        <v>254493820.2130017</v>
      </c>
      <c r="I90" s="82">
        <f>SUM(K90:AU90)</f>
        <v>8471432.1971059665</v>
      </c>
      <c r="J90" s="50">
        <f>G90-I90</f>
        <v>70930747.589892328</v>
      </c>
      <c r="K90" s="10">
        <v>142397.79820405078</v>
      </c>
      <c r="L90" s="10">
        <v>1100020.7680695562</v>
      </c>
      <c r="M90" s="10">
        <v>55708.156282163647</v>
      </c>
      <c r="N90" s="10">
        <v>236261.89986431802</v>
      </c>
      <c r="O90" s="9">
        <v>222920.4128872749</v>
      </c>
      <c r="P90" s="9">
        <v>3333995.1617986015</v>
      </c>
      <c r="Q90" s="9">
        <v>243164</v>
      </c>
      <c r="R90" s="9">
        <v>4818</v>
      </c>
      <c r="S90" s="9">
        <v>28024</v>
      </c>
      <c r="T90" s="9">
        <v>66367</v>
      </c>
      <c r="U90" s="9">
        <f t="shared" ref="U90:AU90" si="96">SUM(U91:U108)</f>
        <v>9727</v>
      </c>
      <c r="V90" s="9">
        <f t="shared" si="96"/>
        <v>7783</v>
      </c>
      <c r="W90" s="9">
        <f t="shared" si="96"/>
        <v>478974</v>
      </c>
      <c r="X90" s="9">
        <f t="shared" si="96"/>
        <v>4111</v>
      </c>
      <c r="Y90" s="9">
        <f t="shared" si="96"/>
        <v>2695</v>
      </c>
      <c r="Z90" s="9">
        <f t="shared" si="96"/>
        <v>10875</v>
      </c>
      <c r="AA90" s="9">
        <f t="shared" si="96"/>
        <v>12715</v>
      </c>
      <c r="AB90" s="9">
        <f t="shared" si="96"/>
        <v>2123</v>
      </c>
      <c r="AC90" s="9">
        <f t="shared" si="96"/>
        <v>925565</v>
      </c>
      <c r="AD90" s="9">
        <f t="shared" si="96"/>
        <v>953069</v>
      </c>
      <c r="AE90" s="9">
        <f t="shared" si="96"/>
        <v>3913</v>
      </c>
      <c r="AF90" s="9">
        <f t="shared" si="96"/>
        <v>2398</v>
      </c>
      <c r="AG90" s="9">
        <f t="shared" si="96"/>
        <v>5853</v>
      </c>
      <c r="AH90" s="9">
        <f t="shared" si="96"/>
        <v>463</v>
      </c>
      <c r="AI90" s="9">
        <f t="shared" si="96"/>
        <v>3695</v>
      </c>
      <c r="AJ90" s="9">
        <f t="shared" si="96"/>
        <v>7776</v>
      </c>
      <c r="AK90" s="9">
        <f t="shared" si="96"/>
        <v>63107</v>
      </c>
      <c r="AL90" s="9">
        <f t="shared" si="96"/>
        <v>16987</v>
      </c>
      <c r="AM90" s="9">
        <f t="shared" si="96"/>
        <v>8692</v>
      </c>
      <c r="AN90" s="9">
        <f t="shared" si="96"/>
        <v>70803</v>
      </c>
      <c r="AO90" s="9">
        <f t="shared" si="96"/>
        <v>1045</v>
      </c>
      <c r="AP90" s="9">
        <f t="shared" si="96"/>
        <v>28846</v>
      </c>
      <c r="AQ90" s="9">
        <f t="shared" si="96"/>
        <v>54694</v>
      </c>
      <c r="AR90" s="9">
        <f t="shared" si="96"/>
        <v>306574</v>
      </c>
      <c r="AS90" s="9">
        <f t="shared" si="96"/>
        <v>25264</v>
      </c>
      <c r="AT90" s="9">
        <f t="shared" si="96"/>
        <v>16819</v>
      </c>
      <c r="AU90" s="32">
        <f t="shared" si="96"/>
        <v>13189</v>
      </c>
      <c r="AV90" s="25">
        <f>SUM(K90:N90)</f>
        <v>1534388.6224200889</v>
      </c>
      <c r="AW90" s="25">
        <f>SUM(O90:P90)</f>
        <v>3556915.5746858763</v>
      </c>
      <c r="AX90" s="25">
        <f>SUM(Q90:T90)</f>
        <v>342373</v>
      </c>
      <c r="AY90" s="25">
        <f>SUM(U90:AU90)</f>
        <v>3037755</v>
      </c>
      <c r="AZ90" s="25">
        <f>C90-AV90</f>
        <v>5950774.1645782664</v>
      </c>
      <c r="BA90" s="25">
        <f>D90-AW90</f>
        <v>37086727.425314069</v>
      </c>
      <c r="BB90" s="25">
        <f>E90-AX90</f>
        <v>2009351</v>
      </c>
      <c r="BC90" s="26">
        <f>F90-AY90</f>
        <v>25883895</v>
      </c>
      <c r="BD90" s="25">
        <f>SUM(BE90:BO90)</f>
        <v>8216431.1971059646</v>
      </c>
      <c r="BE90" s="25">
        <f>P90</f>
        <v>3333995.1617986015</v>
      </c>
      <c r="BF90" s="25">
        <f>O90</f>
        <v>222920.4128872749</v>
      </c>
      <c r="BG90" s="25">
        <f>N90</f>
        <v>236261.89986431802</v>
      </c>
      <c r="BH90" s="25">
        <f>L90+M90</f>
        <v>1155728.9243517199</v>
      </c>
      <c r="BI90" s="25">
        <f>K90</f>
        <v>142397.79820405078</v>
      </c>
      <c r="BJ90" s="25">
        <f>Q90+AC90+AE90</f>
        <v>1172642</v>
      </c>
      <c r="BK90" s="25">
        <f>AQ90</f>
        <v>54694</v>
      </c>
      <c r="BL90" s="25">
        <f>AK90</f>
        <v>63107</v>
      </c>
      <c r="BM90" s="25">
        <f>AR90</f>
        <v>306574</v>
      </c>
      <c r="BN90" s="25">
        <f>AD90+AN90</f>
        <v>1023872</v>
      </c>
      <c r="BO90" s="25">
        <f>W90+AS90</f>
        <v>504238</v>
      </c>
    </row>
    <row r="91" spans="1:67">
      <c r="A91" s="69" t="s">
        <v>267</v>
      </c>
      <c r="B91" s="66">
        <v>21808000</v>
      </c>
      <c r="C91" s="10">
        <v>513467.08102711453</v>
      </c>
      <c r="D91" s="66">
        <v>2713450.455897056</v>
      </c>
      <c r="E91" s="66">
        <v>160017</v>
      </c>
      <c r="F91" s="9">
        <v>2116330</v>
      </c>
      <c r="G91" s="66">
        <f t="shared" ref="G91:G108" si="97">SUM(C91:F91)</f>
        <v>5503264.5369241703</v>
      </c>
      <c r="H91" s="66">
        <f t="shared" ref="H91:H108" si="98">B91-G91</f>
        <v>16304735.46307583</v>
      </c>
      <c r="I91" s="82">
        <f t="shared" ref="I91:I108" si="99">SUM(K91:AU91)</f>
        <v>644211.91816012049</v>
      </c>
      <c r="J91" s="50">
        <f t="shared" ref="J91:J108" si="100">G91-I91</f>
        <v>4859052.6187640503</v>
      </c>
      <c r="K91" s="10">
        <v>11479.675304891898</v>
      </c>
      <c r="L91" s="10">
        <v>72297.298205878324</v>
      </c>
      <c r="M91" s="10">
        <v>4279.5438096213211</v>
      </c>
      <c r="N91" s="10">
        <v>21728.610485584832</v>
      </c>
      <c r="O91" s="9">
        <v>18264.4820772368</v>
      </c>
      <c r="P91" s="9">
        <v>213883.3082769074</v>
      </c>
      <c r="Q91" s="9">
        <v>17925</v>
      </c>
      <c r="R91" s="9">
        <v>325</v>
      </c>
      <c r="S91" s="9">
        <v>2404</v>
      </c>
      <c r="T91" s="9">
        <v>4298</v>
      </c>
      <c r="U91" s="9">
        <v>571</v>
      </c>
      <c r="V91" s="9">
        <v>612</v>
      </c>
      <c r="W91" s="9">
        <v>45700</v>
      </c>
      <c r="X91" s="9">
        <v>291</v>
      </c>
      <c r="Y91" s="9">
        <v>206</v>
      </c>
      <c r="Z91" s="9">
        <v>916</v>
      </c>
      <c r="AA91" s="9">
        <v>982</v>
      </c>
      <c r="AB91" s="9">
        <v>116</v>
      </c>
      <c r="AC91" s="9">
        <v>78367</v>
      </c>
      <c r="AD91" s="9">
        <v>89328</v>
      </c>
      <c r="AE91" s="9">
        <v>295</v>
      </c>
      <c r="AF91" s="9">
        <v>122</v>
      </c>
      <c r="AG91" s="9">
        <v>479</v>
      </c>
      <c r="AH91" s="9">
        <v>30</v>
      </c>
      <c r="AI91" s="9">
        <v>224</v>
      </c>
      <c r="AJ91" s="9">
        <v>527</v>
      </c>
      <c r="AK91" s="9">
        <v>6107</v>
      </c>
      <c r="AL91" s="9">
        <v>1245</v>
      </c>
      <c r="AM91" s="9">
        <v>756</v>
      </c>
      <c r="AN91" s="9">
        <v>7760</v>
      </c>
      <c r="AO91" s="9">
        <v>53</v>
      </c>
      <c r="AP91" s="9">
        <v>2433</v>
      </c>
      <c r="AQ91" s="9">
        <v>5068</v>
      </c>
      <c r="AR91" s="9">
        <v>30005</v>
      </c>
      <c r="AS91" s="9">
        <v>2056</v>
      </c>
      <c r="AT91" s="9">
        <v>1802</v>
      </c>
      <c r="AU91" s="32">
        <v>1276</v>
      </c>
      <c r="AV91" s="25">
        <f t="shared" ref="AV91:AV108" si="101">SUM(K91:N91)</f>
        <v>109785.12780597637</v>
      </c>
      <c r="AW91" s="25">
        <f t="shared" ref="AW91:AW108" si="102">SUM(O91:P91)</f>
        <v>232147.79035414421</v>
      </c>
      <c r="AX91" s="25">
        <f t="shared" ref="AX91:AX108" si="103">SUM(Q91:T91)</f>
        <v>24952</v>
      </c>
      <c r="AY91" s="25">
        <f t="shared" ref="AY91:AY108" si="104">SUM(U91:AU91)</f>
        <v>277327</v>
      </c>
      <c r="AZ91" s="25">
        <f t="shared" ref="AZ91:AZ108" si="105">C91-AV91</f>
        <v>403681.95322113816</v>
      </c>
      <c r="BA91" s="25">
        <f t="shared" ref="BA91:BA108" si="106">D91-AW91</f>
        <v>2481302.6655429117</v>
      </c>
      <c r="BB91" s="25">
        <f t="shared" ref="BB91:BB108" si="107">E91-AX91</f>
        <v>135065</v>
      </c>
      <c r="BC91" s="26">
        <f t="shared" ref="BC91:BC108" si="108">F91-AY91</f>
        <v>1839003</v>
      </c>
      <c r="BD91" s="25">
        <f t="shared" ref="BD91:BD108" si="109">SUM(BE91:BO91)</f>
        <v>624543.91816012049</v>
      </c>
      <c r="BE91" s="25">
        <f t="shared" ref="BE91:BE108" si="110">P91</f>
        <v>213883.3082769074</v>
      </c>
      <c r="BF91" s="25">
        <f t="shared" ref="BF91:BF108" si="111">O91</f>
        <v>18264.4820772368</v>
      </c>
      <c r="BG91" s="25">
        <f t="shared" ref="BG91:BG108" si="112">N91</f>
        <v>21728.610485584832</v>
      </c>
      <c r="BH91" s="25">
        <f t="shared" ref="BH91:BH108" si="113">L91+M91</f>
        <v>76576.842015499642</v>
      </c>
      <c r="BI91" s="25">
        <f t="shared" ref="BI91:BI108" si="114">K91</f>
        <v>11479.675304891898</v>
      </c>
      <c r="BJ91" s="25">
        <f t="shared" ref="BJ91:BJ108" si="115">Q91+AC91+AE91</f>
        <v>96587</v>
      </c>
      <c r="BK91" s="25">
        <f t="shared" ref="BK91:BK108" si="116">AQ91</f>
        <v>5068</v>
      </c>
      <c r="BL91" s="25">
        <f t="shared" ref="BL91:BL108" si="117">AK91</f>
        <v>6107</v>
      </c>
      <c r="BM91" s="25">
        <f t="shared" ref="BM91:BM108" si="118">AR91</f>
        <v>30005</v>
      </c>
      <c r="BN91" s="25">
        <f t="shared" ref="BN91:BN108" si="119">AD91+AN91</f>
        <v>97088</v>
      </c>
      <c r="BO91" s="25">
        <f t="shared" ref="BO91:BO108" si="120">W91+AS91</f>
        <v>47756</v>
      </c>
    </row>
    <row r="92" spans="1:67">
      <c r="A92" s="69" t="s">
        <v>268</v>
      </c>
      <c r="B92" s="66">
        <v>21307000</v>
      </c>
      <c r="C92" s="10">
        <v>468281.03874667239</v>
      </c>
      <c r="D92" s="66">
        <v>2618263.774246688</v>
      </c>
      <c r="E92" s="66">
        <v>156278</v>
      </c>
      <c r="F92" s="9">
        <v>2056879</v>
      </c>
      <c r="G92" s="66">
        <f t="shared" si="97"/>
        <v>5299701.8129933607</v>
      </c>
      <c r="H92" s="66">
        <f t="shared" si="98"/>
        <v>16007298.187006639</v>
      </c>
      <c r="I92" s="82">
        <f t="shared" si="99"/>
        <v>607211.64083436085</v>
      </c>
      <c r="J92" s="50">
        <f t="shared" si="100"/>
        <v>4692490.1721589994</v>
      </c>
      <c r="K92" s="10">
        <v>9974.9214516622869</v>
      </c>
      <c r="L92" s="10">
        <v>65529.337759776623</v>
      </c>
      <c r="M92" s="10">
        <v>3864.8980153649618</v>
      </c>
      <c r="N92" s="10">
        <v>18387.098929825966</v>
      </c>
      <c r="O92" s="9">
        <v>16975.205962450647</v>
      </c>
      <c r="P92" s="9">
        <v>215404.17871528032</v>
      </c>
      <c r="Q92" s="9">
        <v>16971</v>
      </c>
      <c r="R92" s="9">
        <v>288</v>
      </c>
      <c r="S92" s="9">
        <v>2125</v>
      </c>
      <c r="T92" s="9">
        <v>4398</v>
      </c>
      <c r="U92" s="9">
        <v>543</v>
      </c>
      <c r="V92" s="9">
        <v>593</v>
      </c>
      <c r="W92" s="9">
        <v>42173</v>
      </c>
      <c r="X92" s="9">
        <v>263</v>
      </c>
      <c r="Y92" s="9">
        <v>189</v>
      </c>
      <c r="Z92" s="9">
        <v>799</v>
      </c>
      <c r="AA92" s="9">
        <v>882</v>
      </c>
      <c r="AB92" s="9">
        <v>116</v>
      </c>
      <c r="AC92" s="9">
        <v>72959</v>
      </c>
      <c r="AD92" s="9">
        <v>80274</v>
      </c>
      <c r="AE92" s="9">
        <v>245</v>
      </c>
      <c r="AF92" s="9">
        <v>96</v>
      </c>
      <c r="AG92" s="9">
        <v>436</v>
      </c>
      <c r="AH92" s="9">
        <v>30</v>
      </c>
      <c r="AI92" s="9">
        <v>193</v>
      </c>
      <c r="AJ92" s="9">
        <v>481</v>
      </c>
      <c r="AK92" s="9">
        <v>5541</v>
      </c>
      <c r="AL92" s="9">
        <v>1224</v>
      </c>
      <c r="AM92" s="9">
        <v>650</v>
      </c>
      <c r="AN92" s="9">
        <v>6766</v>
      </c>
      <c r="AO92" s="9">
        <v>55</v>
      </c>
      <c r="AP92" s="9">
        <v>2178</v>
      </c>
      <c r="AQ92" s="9">
        <v>4786</v>
      </c>
      <c r="AR92" s="9">
        <v>27103</v>
      </c>
      <c r="AS92" s="9">
        <v>1891</v>
      </c>
      <c r="AT92" s="9">
        <v>1659</v>
      </c>
      <c r="AU92" s="32">
        <v>1169</v>
      </c>
      <c r="AV92" s="25">
        <f t="shared" si="101"/>
        <v>97756.256156629839</v>
      </c>
      <c r="AW92" s="25">
        <f t="shared" si="102"/>
        <v>232379.38467773097</v>
      </c>
      <c r="AX92" s="25">
        <f t="shared" si="103"/>
        <v>23782</v>
      </c>
      <c r="AY92" s="25">
        <f t="shared" si="104"/>
        <v>253294</v>
      </c>
      <c r="AZ92" s="25">
        <f t="shared" si="105"/>
        <v>370524.78259004257</v>
      </c>
      <c r="BA92" s="25">
        <f t="shared" si="106"/>
        <v>2385884.389568957</v>
      </c>
      <c r="BB92" s="25">
        <f t="shared" si="107"/>
        <v>132496</v>
      </c>
      <c r="BC92" s="26">
        <f t="shared" si="108"/>
        <v>1803585</v>
      </c>
      <c r="BD92" s="25">
        <f t="shared" si="109"/>
        <v>588844.64083436085</v>
      </c>
      <c r="BE92" s="25">
        <f t="shared" si="110"/>
        <v>215404.17871528032</v>
      </c>
      <c r="BF92" s="25">
        <f t="shared" si="111"/>
        <v>16975.205962450647</v>
      </c>
      <c r="BG92" s="25">
        <f t="shared" si="112"/>
        <v>18387.098929825966</v>
      </c>
      <c r="BH92" s="25">
        <f t="shared" si="113"/>
        <v>69394.235775141584</v>
      </c>
      <c r="BI92" s="25">
        <f t="shared" si="114"/>
        <v>9974.9214516622869</v>
      </c>
      <c r="BJ92" s="25">
        <f t="shared" si="115"/>
        <v>90175</v>
      </c>
      <c r="BK92" s="25">
        <f t="shared" si="116"/>
        <v>4786</v>
      </c>
      <c r="BL92" s="25">
        <f t="shared" si="117"/>
        <v>5541</v>
      </c>
      <c r="BM92" s="25">
        <f t="shared" si="118"/>
        <v>27103</v>
      </c>
      <c r="BN92" s="25">
        <f t="shared" si="119"/>
        <v>87040</v>
      </c>
      <c r="BO92" s="25">
        <f t="shared" si="120"/>
        <v>44064</v>
      </c>
    </row>
    <row r="93" spans="1:67">
      <c r="A93" s="69" t="s">
        <v>269</v>
      </c>
      <c r="B93" s="66">
        <v>20616000</v>
      </c>
      <c r="C93" s="10">
        <v>495719.77566054167</v>
      </c>
      <c r="D93" s="66">
        <v>2562086.5160045163</v>
      </c>
      <c r="E93" s="66">
        <v>154740</v>
      </c>
      <c r="F93" s="9">
        <v>2037015</v>
      </c>
      <c r="G93" s="66">
        <f t="shared" si="97"/>
        <v>5249561.2916650586</v>
      </c>
      <c r="H93" s="66">
        <f t="shared" si="98"/>
        <v>15366438.708334941</v>
      </c>
      <c r="I93" s="82">
        <f t="shared" si="99"/>
        <v>567038.79306621221</v>
      </c>
      <c r="J93" s="50">
        <f t="shared" si="100"/>
        <v>4682522.4985988466</v>
      </c>
      <c r="K93" s="10">
        <v>8405.6561970070634</v>
      </c>
      <c r="L93" s="10">
        <v>65766.006630575721</v>
      </c>
      <c r="M93" s="10">
        <v>4186.5453803174823</v>
      </c>
      <c r="N93" s="10">
        <v>15617.489495726408</v>
      </c>
      <c r="O93" s="9">
        <v>15584.462941053454</v>
      </c>
      <c r="P93" s="9">
        <v>202063.63242153209</v>
      </c>
      <c r="Q93" s="9">
        <v>16879</v>
      </c>
      <c r="R93" s="9">
        <v>279</v>
      </c>
      <c r="S93" s="9">
        <v>2036</v>
      </c>
      <c r="T93" s="9">
        <v>4717</v>
      </c>
      <c r="U93" s="9">
        <v>534</v>
      </c>
      <c r="V93" s="9">
        <v>605</v>
      </c>
      <c r="W93" s="9">
        <v>36943</v>
      </c>
      <c r="X93" s="9">
        <v>291</v>
      </c>
      <c r="Y93" s="9">
        <v>177</v>
      </c>
      <c r="Z93" s="9">
        <v>802</v>
      </c>
      <c r="AA93" s="9">
        <v>840</v>
      </c>
      <c r="AB93" s="9">
        <v>114</v>
      </c>
      <c r="AC93" s="9">
        <v>66004</v>
      </c>
      <c r="AD93" s="9">
        <v>76957</v>
      </c>
      <c r="AE93" s="9">
        <v>236</v>
      </c>
      <c r="AF93" s="9">
        <v>89</v>
      </c>
      <c r="AG93" s="9">
        <v>450</v>
      </c>
      <c r="AH93" s="9">
        <v>27</v>
      </c>
      <c r="AI93" s="9">
        <v>189</v>
      </c>
      <c r="AJ93" s="9">
        <v>402</v>
      </c>
      <c r="AK93" s="9">
        <v>4852</v>
      </c>
      <c r="AL93" s="9">
        <v>1175</v>
      </c>
      <c r="AM93" s="9">
        <v>561</v>
      </c>
      <c r="AN93" s="9">
        <v>5045</v>
      </c>
      <c r="AO93" s="9">
        <v>65</v>
      </c>
      <c r="AP93" s="9">
        <v>2098</v>
      </c>
      <c r="AQ93" s="9">
        <v>4026</v>
      </c>
      <c r="AR93" s="9">
        <v>24952</v>
      </c>
      <c r="AS93" s="9">
        <v>1583</v>
      </c>
      <c r="AT93" s="9">
        <v>1459</v>
      </c>
      <c r="AU93" s="32">
        <v>1028</v>
      </c>
      <c r="AV93" s="25">
        <f t="shared" si="101"/>
        <v>93975.697703626662</v>
      </c>
      <c r="AW93" s="25">
        <f t="shared" si="102"/>
        <v>217648.09536258556</v>
      </c>
      <c r="AX93" s="25">
        <f t="shared" si="103"/>
        <v>23911</v>
      </c>
      <c r="AY93" s="25">
        <f t="shared" si="104"/>
        <v>231504</v>
      </c>
      <c r="AZ93" s="25">
        <f t="shared" si="105"/>
        <v>401744.07795691502</v>
      </c>
      <c r="BA93" s="25">
        <f t="shared" si="106"/>
        <v>2344438.4206419308</v>
      </c>
      <c r="BB93" s="25">
        <f t="shared" si="107"/>
        <v>130829</v>
      </c>
      <c r="BC93" s="26">
        <f t="shared" si="108"/>
        <v>1805511</v>
      </c>
      <c r="BD93" s="25">
        <f t="shared" si="109"/>
        <v>549100.79306621221</v>
      </c>
      <c r="BE93" s="25">
        <f t="shared" si="110"/>
        <v>202063.63242153209</v>
      </c>
      <c r="BF93" s="25">
        <f t="shared" si="111"/>
        <v>15584.462941053454</v>
      </c>
      <c r="BG93" s="25">
        <f t="shared" si="112"/>
        <v>15617.489495726408</v>
      </c>
      <c r="BH93" s="25">
        <f t="shared" si="113"/>
        <v>69952.552010893211</v>
      </c>
      <c r="BI93" s="25">
        <f t="shared" si="114"/>
        <v>8405.6561970070634</v>
      </c>
      <c r="BJ93" s="25">
        <f t="shared" si="115"/>
        <v>83119</v>
      </c>
      <c r="BK93" s="25">
        <f t="shared" si="116"/>
        <v>4026</v>
      </c>
      <c r="BL93" s="25">
        <f t="shared" si="117"/>
        <v>4852</v>
      </c>
      <c r="BM93" s="25">
        <f t="shared" si="118"/>
        <v>24952</v>
      </c>
      <c r="BN93" s="25">
        <f t="shared" si="119"/>
        <v>82002</v>
      </c>
      <c r="BO93" s="25">
        <f t="shared" si="120"/>
        <v>38526</v>
      </c>
    </row>
    <row r="94" spans="1:67">
      <c r="A94" s="69" t="s">
        <v>270</v>
      </c>
      <c r="B94" s="66">
        <v>20806000</v>
      </c>
      <c r="C94" s="10">
        <v>525878.32490179199</v>
      </c>
      <c r="D94" s="66">
        <v>2656737.3581384728</v>
      </c>
      <c r="E94" s="66">
        <v>151421</v>
      </c>
      <c r="F94" s="9">
        <v>2088387</v>
      </c>
      <c r="G94" s="66">
        <f t="shared" si="97"/>
        <v>5422423.683040265</v>
      </c>
      <c r="H94" s="66">
        <f t="shared" si="98"/>
        <v>15383576.316959735</v>
      </c>
      <c r="I94" s="82">
        <f t="shared" si="99"/>
        <v>599234.58678896562</v>
      </c>
      <c r="J94" s="50">
        <f t="shared" si="100"/>
        <v>4823189.0962512996</v>
      </c>
      <c r="K94" s="10">
        <v>9040.9269537737855</v>
      </c>
      <c r="L94" s="10">
        <v>76067.085868543363</v>
      </c>
      <c r="M94" s="10">
        <v>4178.2721581252117</v>
      </c>
      <c r="N94" s="10">
        <v>16801.615738494256</v>
      </c>
      <c r="O94" s="9">
        <v>16751.088458223472</v>
      </c>
      <c r="P94" s="9">
        <v>205269.59761180548</v>
      </c>
      <c r="Q94" s="9">
        <v>17015</v>
      </c>
      <c r="R94" s="9">
        <v>273</v>
      </c>
      <c r="S94" s="9">
        <v>2118</v>
      </c>
      <c r="T94" s="9">
        <v>4220</v>
      </c>
      <c r="U94" s="9">
        <v>624</v>
      </c>
      <c r="V94" s="9">
        <v>506</v>
      </c>
      <c r="W94" s="9">
        <v>40382</v>
      </c>
      <c r="X94" s="9">
        <v>263</v>
      </c>
      <c r="Y94" s="9">
        <v>177</v>
      </c>
      <c r="Z94" s="9">
        <v>808</v>
      </c>
      <c r="AA94" s="9">
        <v>847</v>
      </c>
      <c r="AB94" s="9">
        <v>127</v>
      </c>
      <c r="AC94" s="9">
        <v>69071</v>
      </c>
      <c r="AD94" s="9">
        <v>83752</v>
      </c>
      <c r="AE94" s="9">
        <v>274</v>
      </c>
      <c r="AF94" s="9">
        <v>104</v>
      </c>
      <c r="AG94" s="9">
        <v>402</v>
      </c>
      <c r="AH94" s="9">
        <v>21</v>
      </c>
      <c r="AI94" s="9">
        <v>159</v>
      </c>
      <c r="AJ94" s="9">
        <v>427</v>
      </c>
      <c r="AK94" s="9">
        <v>5178</v>
      </c>
      <c r="AL94" s="9">
        <v>1050</v>
      </c>
      <c r="AM94" s="9">
        <v>588</v>
      </c>
      <c r="AN94" s="9">
        <v>5518</v>
      </c>
      <c r="AO94" s="9">
        <v>60</v>
      </c>
      <c r="AP94" s="9">
        <v>2232</v>
      </c>
      <c r="AQ94" s="9">
        <v>4026</v>
      </c>
      <c r="AR94" s="9">
        <v>26880</v>
      </c>
      <c r="AS94" s="9">
        <v>1712</v>
      </c>
      <c r="AT94" s="9">
        <v>1339</v>
      </c>
      <c r="AU94" s="32">
        <v>973</v>
      </c>
      <c r="AV94" s="25">
        <f t="shared" si="101"/>
        <v>106087.90071893661</v>
      </c>
      <c r="AW94" s="25">
        <f t="shared" si="102"/>
        <v>222020.68607002895</v>
      </c>
      <c r="AX94" s="25">
        <f t="shared" si="103"/>
        <v>23626</v>
      </c>
      <c r="AY94" s="25">
        <f t="shared" si="104"/>
        <v>247500</v>
      </c>
      <c r="AZ94" s="25">
        <f t="shared" si="105"/>
        <v>419790.42418285541</v>
      </c>
      <c r="BA94" s="25">
        <f t="shared" si="106"/>
        <v>2434716.6720684436</v>
      </c>
      <c r="BB94" s="25">
        <f t="shared" si="107"/>
        <v>127795</v>
      </c>
      <c r="BC94" s="26">
        <f t="shared" si="108"/>
        <v>1840887</v>
      </c>
      <c r="BD94" s="25">
        <f t="shared" si="109"/>
        <v>581916.58678896562</v>
      </c>
      <c r="BE94" s="25">
        <f t="shared" si="110"/>
        <v>205269.59761180548</v>
      </c>
      <c r="BF94" s="25">
        <f t="shared" si="111"/>
        <v>16751.088458223472</v>
      </c>
      <c r="BG94" s="25">
        <f t="shared" si="112"/>
        <v>16801.615738494256</v>
      </c>
      <c r="BH94" s="25">
        <f t="shared" si="113"/>
        <v>80245.358026668575</v>
      </c>
      <c r="BI94" s="25">
        <f t="shared" si="114"/>
        <v>9040.9269537737855</v>
      </c>
      <c r="BJ94" s="25">
        <f t="shared" si="115"/>
        <v>86360</v>
      </c>
      <c r="BK94" s="25">
        <f t="shared" si="116"/>
        <v>4026</v>
      </c>
      <c r="BL94" s="25">
        <f t="shared" si="117"/>
        <v>5178</v>
      </c>
      <c r="BM94" s="25">
        <f t="shared" si="118"/>
        <v>26880</v>
      </c>
      <c r="BN94" s="25">
        <f t="shared" si="119"/>
        <v>89270</v>
      </c>
      <c r="BO94" s="25">
        <f t="shared" si="120"/>
        <v>42094</v>
      </c>
    </row>
    <row r="95" spans="1:67">
      <c r="A95" s="69" t="s">
        <v>271</v>
      </c>
      <c r="B95" s="66">
        <v>21651000</v>
      </c>
      <c r="C95" s="10">
        <v>539196.54990500025</v>
      </c>
      <c r="D95" s="66">
        <v>2842087.3756886227</v>
      </c>
      <c r="E95" s="66">
        <v>149183</v>
      </c>
      <c r="F95" s="9">
        <v>2034898</v>
      </c>
      <c r="G95" s="66">
        <f t="shared" si="97"/>
        <v>5565364.925593623</v>
      </c>
      <c r="H95" s="66">
        <f t="shared" si="98"/>
        <v>16085635.074406378</v>
      </c>
      <c r="I95" s="82">
        <f t="shared" si="99"/>
        <v>649955.31619335222</v>
      </c>
      <c r="J95" s="50">
        <f t="shared" si="100"/>
        <v>4915409.6094002705</v>
      </c>
      <c r="K95" s="10">
        <v>9278.4948540111582</v>
      </c>
      <c r="L95" s="10">
        <v>83205.270698452805</v>
      </c>
      <c r="M95" s="10">
        <v>3506.8101928070319</v>
      </c>
      <c r="N95" s="10">
        <v>19734.130817139419</v>
      </c>
      <c r="O95" s="9">
        <v>17984.013053022696</v>
      </c>
      <c r="P95" s="9">
        <v>251397.59657791915</v>
      </c>
      <c r="Q95" s="9">
        <v>16540</v>
      </c>
      <c r="R95" s="9">
        <v>339</v>
      </c>
      <c r="S95" s="9">
        <v>2201</v>
      </c>
      <c r="T95" s="9">
        <v>3985</v>
      </c>
      <c r="U95" s="9">
        <v>822</v>
      </c>
      <c r="V95" s="9">
        <v>505</v>
      </c>
      <c r="W95" s="9">
        <v>37066</v>
      </c>
      <c r="X95" s="9">
        <v>239</v>
      </c>
      <c r="Y95" s="9">
        <v>170</v>
      </c>
      <c r="Z95" s="9">
        <v>740</v>
      </c>
      <c r="AA95" s="9">
        <v>920</v>
      </c>
      <c r="AB95" s="9">
        <v>99</v>
      </c>
      <c r="AC95" s="9">
        <v>72568</v>
      </c>
      <c r="AD95" s="9">
        <v>78694</v>
      </c>
      <c r="AE95" s="9">
        <v>295</v>
      </c>
      <c r="AF95" s="9">
        <v>112</v>
      </c>
      <c r="AG95" s="9">
        <v>406</v>
      </c>
      <c r="AH95" s="9">
        <v>31</v>
      </c>
      <c r="AI95" s="9">
        <v>206</v>
      </c>
      <c r="AJ95" s="9">
        <v>799</v>
      </c>
      <c r="AK95" s="9">
        <v>4990</v>
      </c>
      <c r="AL95" s="9">
        <v>1092</v>
      </c>
      <c r="AM95" s="9">
        <v>658</v>
      </c>
      <c r="AN95" s="9">
        <v>5539</v>
      </c>
      <c r="AO95" s="9">
        <v>48</v>
      </c>
      <c r="AP95" s="9">
        <v>2429</v>
      </c>
      <c r="AQ95" s="9">
        <v>3953</v>
      </c>
      <c r="AR95" s="9">
        <v>25393</v>
      </c>
      <c r="AS95" s="9">
        <v>1853</v>
      </c>
      <c r="AT95" s="9">
        <v>1254</v>
      </c>
      <c r="AU95" s="32">
        <v>903</v>
      </c>
      <c r="AV95" s="25">
        <f t="shared" si="101"/>
        <v>115724.70656241041</v>
      </c>
      <c r="AW95" s="25">
        <f t="shared" si="102"/>
        <v>269381.60963094182</v>
      </c>
      <c r="AX95" s="25">
        <f t="shared" si="103"/>
        <v>23065</v>
      </c>
      <c r="AY95" s="25">
        <f t="shared" si="104"/>
        <v>241784</v>
      </c>
      <c r="AZ95" s="25">
        <f t="shared" si="105"/>
        <v>423471.84334258985</v>
      </c>
      <c r="BA95" s="25">
        <f t="shared" si="106"/>
        <v>2572705.7660576808</v>
      </c>
      <c r="BB95" s="25">
        <f t="shared" si="107"/>
        <v>126118</v>
      </c>
      <c r="BC95" s="26">
        <f t="shared" si="108"/>
        <v>1793114</v>
      </c>
      <c r="BD95" s="25">
        <f t="shared" si="109"/>
        <v>631997.31619335222</v>
      </c>
      <c r="BE95" s="25">
        <f t="shared" si="110"/>
        <v>251397.59657791915</v>
      </c>
      <c r="BF95" s="25">
        <f t="shared" si="111"/>
        <v>17984.013053022696</v>
      </c>
      <c r="BG95" s="25">
        <f t="shared" si="112"/>
        <v>19734.130817139419</v>
      </c>
      <c r="BH95" s="25">
        <f t="shared" si="113"/>
        <v>86712.08089125983</v>
      </c>
      <c r="BI95" s="25">
        <f t="shared" si="114"/>
        <v>9278.4948540111582</v>
      </c>
      <c r="BJ95" s="25">
        <f t="shared" si="115"/>
        <v>89403</v>
      </c>
      <c r="BK95" s="25">
        <f t="shared" si="116"/>
        <v>3953</v>
      </c>
      <c r="BL95" s="25">
        <f t="shared" si="117"/>
        <v>4990</v>
      </c>
      <c r="BM95" s="25">
        <f t="shared" si="118"/>
        <v>25393</v>
      </c>
      <c r="BN95" s="25">
        <f t="shared" si="119"/>
        <v>84233</v>
      </c>
      <c r="BO95" s="25">
        <f t="shared" si="120"/>
        <v>38919</v>
      </c>
    </row>
    <row r="96" spans="1:67">
      <c r="A96" s="69" t="s">
        <v>272</v>
      </c>
      <c r="B96" s="66">
        <v>23366000</v>
      </c>
      <c r="C96" s="10">
        <v>508055.70798183803</v>
      </c>
      <c r="D96" s="66">
        <v>2939168.1789610488</v>
      </c>
      <c r="E96" s="66">
        <v>156994</v>
      </c>
      <c r="F96" s="9">
        <v>2024569</v>
      </c>
      <c r="G96" s="66">
        <f t="shared" si="97"/>
        <v>5628786.8869428867</v>
      </c>
      <c r="H96" s="66">
        <f t="shared" si="98"/>
        <v>17737213.113057114</v>
      </c>
      <c r="I96" s="82">
        <f t="shared" si="99"/>
        <v>632191.23082664527</v>
      </c>
      <c r="J96" s="50">
        <f t="shared" si="100"/>
        <v>4996595.6561162416</v>
      </c>
      <c r="K96" s="10">
        <v>10018.702269269328</v>
      </c>
      <c r="L96" s="10">
        <v>74239.455522439996</v>
      </c>
      <c r="M96" s="10">
        <v>3593.7021249682584</v>
      </c>
      <c r="N96" s="10">
        <v>17850.629201258522</v>
      </c>
      <c r="O96" s="9">
        <v>18139.163028556326</v>
      </c>
      <c r="P96" s="9">
        <v>247191.57868015286</v>
      </c>
      <c r="Q96" s="9">
        <v>18832</v>
      </c>
      <c r="R96" s="9">
        <v>386</v>
      </c>
      <c r="S96" s="9">
        <v>2250</v>
      </c>
      <c r="T96" s="9">
        <v>4177</v>
      </c>
      <c r="U96" s="9">
        <v>570</v>
      </c>
      <c r="V96" s="9">
        <v>548</v>
      </c>
      <c r="W96" s="9">
        <v>34074</v>
      </c>
      <c r="X96" s="9">
        <v>257</v>
      </c>
      <c r="Y96" s="9">
        <v>184</v>
      </c>
      <c r="Z96" s="9">
        <v>765</v>
      </c>
      <c r="AA96" s="9">
        <v>982</v>
      </c>
      <c r="AB96" s="9">
        <v>123</v>
      </c>
      <c r="AC96" s="9">
        <v>75791</v>
      </c>
      <c r="AD96" s="9">
        <v>73748</v>
      </c>
      <c r="AE96" s="9">
        <v>319</v>
      </c>
      <c r="AF96" s="9">
        <v>184</v>
      </c>
      <c r="AG96" s="9">
        <v>352</v>
      </c>
      <c r="AH96" s="9">
        <v>30</v>
      </c>
      <c r="AI96" s="9">
        <v>233</v>
      </c>
      <c r="AJ96" s="9">
        <v>649</v>
      </c>
      <c r="AK96" s="9">
        <v>4808</v>
      </c>
      <c r="AL96" s="9">
        <v>1218</v>
      </c>
      <c r="AM96" s="9">
        <v>628</v>
      </c>
      <c r="AN96" s="9">
        <v>5226</v>
      </c>
      <c r="AO96" s="9">
        <v>64</v>
      </c>
      <c r="AP96" s="9">
        <v>2291</v>
      </c>
      <c r="AQ96" s="9">
        <v>3646</v>
      </c>
      <c r="AR96" s="9">
        <v>24394</v>
      </c>
      <c r="AS96" s="9">
        <v>2145</v>
      </c>
      <c r="AT96" s="9">
        <v>1260</v>
      </c>
      <c r="AU96" s="32">
        <v>1024</v>
      </c>
      <c r="AV96" s="25">
        <f t="shared" si="101"/>
        <v>105702.4891179361</v>
      </c>
      <c r="AW96" s="25">
        <f t="shared" si="102"/>
        <v>265330.74170870916</v>
      </c>
      <c r="AX96" s="25">
        <f t="shared" si="103"/>
        <v>25645</v>
      </c>
      <c r="AY96" s="25">
        <f t="shared" si="104"/>
        <v>235513</v>
      </c>
      <c r="AZ96" s="25">
        <f t="shared" si="105"/>
        <v>402353.21886390192</v>
      </c>
      <c r="BA96" s="25">
        <f t="shared" si="106"/>
        <v>2673837.4372523399</v>
      </c>
      <c r="BB96" s="25">
        <f t="shared" si="107"/>
        <v>131349</v>
      </c>
      <c r="BC96" s="26">
        <f t="shared" si="108"/>
        <v>1789056</v>
      </c>
      <c r="BD96" s="25">
        <f t="shared" si="109"/>
        <v>614016.23082664527</v>
      </c>
      <c r="BE96" s="25">
        <f t="shared" si="110"/>
        <v>247191.57868015286</v>
      </c>
      <c r="BF96" s="25">
        <f t="shared" si="111"/>
        <v>18139.163028556326</v>
      </c>
      <c r="BG96" s="25">
        <f t="shared" si="112"/>
        <v>17850.629201258522</v>
      </c>
      <c r="BH96" s="25">
        <f t="shared" si="113"/>
        <v>77833.157647408254</v>
      </c>
      <c r="BI96" s="25">
        <f t="shared" si="114"/>
        <v>10018.702269269328</v>
      </c>
      <c r="BJ96" s="25">
        <f t="shared" si="115"/>
        <v>94942</v>
      </c>
      <c r="BK96" s="25">
        <f t="shared" si="116"/>
        <v>3646</v>
      </c>
      <c r="BL96" s="25">
        <f t="shared" si="117"/>
        <v>4808</v>
      </c>
      <c r="BM96" s="25">
        <f t="shared" si="118"/>
        <v>24394</v>
      </c>
      <c r="BN96" s="25">
        <f t="shared" si="119"/>
        <v>78974</v>
      </c>
      <c r="BO96" s="25">
        <f t="shared" si="120"/>
        <v>36219</v>
      </c>
    </row>
    <row r="97" spans="1:67">
      <c r="A97" s="69" t="s">
        <v>273</v>
      </c>
      <c r="B97" s="66">
        <v>22906000</v>
      </c>
      <c r="C97" s="10">
        <v>456237.38020865078</v>
      </c>
      <c r="D97" s="66">
        <v>2784312.5674531343</v>
      </c>
      <c r="E97" s="66">
        <v>151809</v>
      </c>
      <c r="F97" s="9">
        <v>1947295</v>
      </c>
      <c r="G97" s="66">
        <f t="shared" si="97"/>
        <v>5339653.9476617854</v>
      </c>
      <c r="H97" s="66">
        <f t="shared" si="98"/>
        <v>17566346.052338213</v>
      </c>
      <c r="I97" s="82">
        <f t="shared" si="99"/>
        <v>560521.836409098</v>
      </c>
      <c r="J97" s="50">
        <f t="shared" si="100"/>
        <v>4779132.1112526879</v>
      </c>
      <c r="K97" s="10">
        <v>7484.5726393720342</v>
      </c>
      <c r="L97" s="10">
        <v>67366.41831157991</v>
      </c>
      <c r="M97" s="10">
        <v>3164.1823452848294</v>
      </c>
      <c r="N97" s="10">
        <v>13695.016755753781</v>
      </c>
      <c r="O97" s="9">
        <v>15291.371207552971</v>
      </c>
      <c r="P97" s="9">
        <v>234804.27514955448</v>
      </c>
      <c r="Q97" s="9">
        <v>18629</v>
      </c>
      <c r="R97" s="9">
        <v>273</v>
      </c>
      <c r="S97" s="9">
        <v>1651</v>
      </c>
      <c r="T97" s="9">
        <v>4761</v>
      </c>
      <c r="U97" s="9">
        <v>433</v>
      </c>
      <c r="V97" s="9">
        <v>483</v>
      </c>
      <c r="W97" s="9">
        <v>26763</v>
      </c>
      <c r="X97" s="9">
        <v>161</v>
      </c>
      <c r="Y97" s="9">
        <v>149</v>
      </c>
      <c r="Z97" s="9">
        <v>602</v>
      </c>
      <c r="AA97" s="9">
        <v>745</v>
      </c>
      <c r="AB97" s="9">
        <v>96</v>
      </c>
      <c r="AC97" s="9">
        <v>63536</v>
      </c>
      <c r="AD97" s="9">
        <v>61092</v>
      </c>
      <c r="AE97" s="9">
        <v>163</v>
      </c>
      <c r="AF97" s="9">
        <v>69</v>
      </c>
      <c r="AG97" s="9">
        <v>332</v>
      </c>
      <c r="AH97" s="9">
        <v>34</v>
      </c>
      <c r="AI97" s="9">
        <v>215</v>
      </c>
      <c r="AJ97" s="9">
        <v>695</v>
      </c>
      <c r="AK97" s="9">
        <v>3635</v>
      </c>
      <c r="AL97" s="9">
        <v>1146</v>
      </c>
      <c r="AM97" s="9">
        <v>381</v>
      </c>
      <c r="AN97" s="9">
        <v>4220</v>
      </c>
      <c r="AO97" s="9">
        <v>36</v>
      </c>
      <c r="AP97" s="9">
        <v>1424</v>
      </c>
      <c r="AQ97" s="9">
        <v>3412</v>
      </c>
      <c r="AR97" s="9">
        <v>19579</v>
      </c>
      <c r="AS97" s="9">
        <v>2010</v>
      </c>
      <c r="AT97" s="9">
        <v>1095</v>
      </c>
      <c r="AU97" s="32">
        <v>896</v>
      </c>
      <c r="AV97" s="25">
        <f t="shared" si="101"/>
        <v>91710.190051990561</v>
      </c>
      <c r="AW97" s="25">
        <f t="shared" si="102"/>
        <v>250095.64635710744</v>
      </c>
      <c r="AX97" s="25">
        <f t="shared" si="103"/>
        <v>25314</v>
      </c>
      <c r="AY97" s="25">
        <f t="shared" si="104"/>
        <v>193402</v>
      </c>
      <c r="AZ97" s="25">
        <f t="shared" si="105"/>
        <v>364527.19015666022</v>
      </c>
      <c r="BA97" s="25">
        <f t="shared" si="106"/>
        <v>2534216.9210960269</v>
      </c>
      <c r="BB97" s="25">
        <f t="shared" si="107"/>
        <v>126495</v>
      </c>
      <c r="BC97" s="26">
        <f t="shared" si="108"/>
        <v>1753893</v>
      </c>
      <c r="BD97" s="25">
        <f t="shared" si="109"/>
        <v>544844.836409098</v>
      </c>
      <c r="BE97" s="25">
        <f t="shared" si="110"/>
        <v>234804.27514955448</v>
      </c>
      <c r="BF97" s="25">
        <f t="shared" si="111"/>
        <v>15291.371207552971</v>
      </c>
      <c r="BG97" s="25">
        <f t="shared" si="112"/>
        <v>13695.016755753781</v>
      </c>
      <c r="BH97" s="25">
        <f t="shared" si="113"/>
        <v>70530.600656864743</v>
      </c>
      <c r="BI97" s="25">
        <f t="shared" si="114"/>
        <v>7484.5726393720342</v>
      </c>
      <c r="BJ97" s="25">
        <f t="shared" si="115"/>
        <v>82328</v>
      </c>
      <c r="BK97" s="25">
        <f t="shared" si="116"/>
        <v>3412</v>
      </c>
      <c r="BL97" s="25">
        <f t="shared" si="117"/>
        <v>3635</v>
      </c>
      <c r="BM97" s="25">
        <f t="shared" si="118"/>
        <v>19579</v>
      </c>
      <c r="BN97" s="25">
        <f t="shared" si="119"/>
        <v>65312</v>
      </c>
      <c r="BO97" s="25">
        <f t="shared" si="120"/>
        <v>28773</v>
      </c>
    </row>
    <row r="98" spans="1:67">
      <c r="A98" s="69" t="s">
        <v>274</v>
      </c>
      <c r="B98" s="66">
        <v>21869000</v>
      </c>
      <c r="C98" s="10">
        <v>464378.51257632457</v>
      </c>
      <c r="D98" s="66">
        <v>2789410.2177455584</v>
      </c>
      <c r="E98" s="66">
        <v>152719</v>
      </c>
      <c r="F98" s="9">
        <v>1972576</v>
      </c>
      <c r="G98" s="66">
        <f t="shared" si="97"/>
        <v>5379083.7303218823</v>
      </c>
      <c r="H98" s="66">
        <f t="shared" si="98"/>
        <v>16489916.269678118</v>
      </c>
      <c r="I98" s="82">
        <f t="shared" si="99"/>
        <v>532430.25171766314</v>
      </c>
      <c r="J98" s="50">
        <f t="shared" si="100"/>
        <v>4846653.4786042189</v>
      </c>
      <c r="K98" s="10">
        <v>7716.8060503012493</v>
      </c>
      <c r="L98" s="10">
        <v>63566.960482620343</v>
      </c>
      <c r="M98" s="10">
        <v>2714.4050661745282</v>
      </c>
      <c r="N98" s="10">
        <v>13088.25301452577</v>
      </c>
      <c r="O98" s="9">
        <v>14222.650199453587</v>
      </c>
      <c r="P98" s="9">
        <v>229498.17690458763</v>
      </c>
      <c r="Q98" s="9">
        <v>14587</v>
      </c>
      <c r="R98" s="9">
        <v>230</v>
      </c>
      <c r="S98" s="9">
        <v>1387</v>
      </c>
      <c r="T98" s="9">
        <v>4374</v>
      </c>
      <c r="U98" s="9">
        <v>572</v>
      </c>
      <c r="V98" s="9">
        <v>413</v>
      </c>
      <c r="W98" s="9">
        <v>26811</v>
      </c>
      <c r="X98" s="9">
        <v>217</v>
      </c>
      <c r="Y98" s="9">
        <v>123</v>
      </c>
      <c r="Z98" s="9">
        <v>505</v>
      </c>
      <c r="AA98" s="9">
        <v>631</v>
      </c>
      <c r="AB98" s="9">
        <v>86</v>
      </c>
      <c r="AC98" s="9">
        <v>55724</v>
      </c>
      <c r="AD98" s="9">
        <v>58985</v>
      </c>
      <c r="AE98" s="9">
        <v>197</v>
      </c>
      <c r="AF98" s="9">
        <v>77</v>
      </c>
      <c r="AG98" s="9">
        <v>324</v>
      </c>
      <c r="AH98" s="9">
        <v>28</v>
      </c>
      <c r="AI98" s="9">
        <v>182</v>
      </c>
      <c r="AJ98" s="9">
        <v>610</v>
      </c>
      <c r="AK98" s="9">
        <v>3357</v>
      </c>
      <c r="AL98" s="9">
        <v>1166</v>
      </c>
      <c r="AM98" s="9">
        <v>365</v>
      </c>
      <c r="AN98" s="9">
        <v>3939</v>
      </c>
      <c r="AO98" s="9">
        <v>53</v>
      </c>
      <c r="AP98" s="9">
        <v>1261</v>
      </c>
      <c r="AQ98" s="9">
        <v>3219</v>
      </c>
      <c r="AR98" s="9">
        <v>18730</v>
      </c>
      <c r="AS98" s="9">
        <v>1761</v>
      </c>
      <c r="AT98" s="9">
        <v>972</v>
      </c>
      <c r="AU98" s="32">
        <v>737</v>
      </c>
      <c r="AV98" s="25">
        <f t="shared" si="101"/>
        <v>87086.424613621901</v>
      </c>
      <c r="AW98" s="25">
        <f t="shared" si="102"/>
        <v>243720.82710404121</v>
      </c>
      <c r="AX98" s="25">
        <f t="shared" si="103"/>
        <v>20578</v>
      </c>
      <c r="AY98" s="25">
        <f t="shared" si="104"/>
        <v>181045</v>
      </c>
      <c r="AZ98" s="25">
        <f t="shared" si="105"/>
        <v>377292.08796270267</v>
      </c>
      <c r="BA98" s="25">
        <f t="shared" si="106"/>
        <v>2545689.390641517</v>
      </c>
      <c r="BB98" s="25">
        <f t="shared" si="107"/>
        <v>132141</v>
      </c>
      <c r="BC98" s="26">
        <f t="shared" si="108"/>
        <v>1791531</v>
      </c>
      <c r="BD98" s="25">
        <f t="shared" si="109"/>
        <v>518117.25171766308</v>
      </c>
      <c r="BE98" s="25">
        <f t="shared" si="110"/>
        <v>229498.17690458763</v>
      </c>
      <c r="BF98" s="25">
        <f t="shared" si="111"/>
        <v>14222.650199453587</v>
      </c>
      <c r="BG98" s="25">
        <f t="shared" si="112"/>
        <v>13088.25301452577</v>
      </c>
      <c r="BH98" s="25">
        <f t="shared" si="113"/>
        <v>66281.365548794871</v>
      </c>
      <c r="BI98" s="25">
        <f t="shared" si="114"/>
        <v>7716.8060503012493</v>
      </c>
      <c r="BJ98" s="25">
        <f t="shared" si="115"/>
        <v>70508</v>
      </c>
      <c r="BK98" s="25">
        <f t="shared" si="116"/>
        <v>3219</v>
      </c>
      <c r="BL98" s="25">
        <f t="shared" si="117"/>
        <v>3357</v>
      </c>
      <c r="BM98" s="25">
        <f t="shared" si="118"/>
        <v>18730</v>
      </c>
      <c r="BN98" s="25">
        <f t="shared" si="119"/>
        <v>62924</v>
      </c>
      <c r="BO98" s="25">
        <f t="shared" si="120"/>
        <v>28572</v>
      </c>
    </row>
    <row r="99" spans="1:67">
      <c r="A99" s="69" t="s">
        <v>275</v>
      </c>
      <c r="B99" s="66">
        <v>20361000</v>
      </c>
      <c r="C99" s="10">
        <v>441194.64862637245</v>
      </c>
      <c r="D99" s="66">
        <v>2590123.5199264917</v>
      </c>
      <c r="E99" s="66">
        <v>140426</v>
      </c>
      <c r="F99" s="9">
        <v>1849480</v>
      </c>
      <c r="G99" s="66">
        <f t="shared" si="97"/>
        <v>5021224.1685528643</v>
      </c>
      <c r="H99" s="66">
        <f t="shared" si="98"/>
        <v>15339775.831447136</v>
      </c>
      <c r="I99" s="82">
        <f t="shared" si="99"/>
        <v>504689.09942220896</v>
      </c>
      <c r="J99" s="50">
        <f t="shared" si="100"/>
        <v>4516535.0691306554</v>
      </c>
      <c r="K99" s="10">
        <v>7091.0473252698121</v>
      </c>
      <c r="L99" s="10">
        <v>60565.900701612933</v>
      </c>
      <c r="M99" s="10">
        <v>2816.4990527685509</v>
      </c>
      <c r="N99" s="10">
        <v>11549.998886726489</v>
      </c>
      <c r="O99" s="9">
        <v>12757.774501520946</v>
      </c>
      <c r="P99" s="9">
        <v>217587.87895431026</v>
      </c>
      <c r="Q99" s="9">
        <v>13019</v>
      </c>
      <c r="R99" s="9">
        <v>203</v>
      </c>
      <c r="S99" s="9">
        <v>1198</v>
      </c>
      <c r="T99" s="9">
        <v>3531</v>
      </c>
      <c r="U99" s="9">
        <v>486</v>
      </c>
      <c r="V99" s="9">
        <v>318</v>
      </c>
      <c r="W99" s="9">
        <v>27271</v>
      </c>
      <c r="X99" s="9">
        <v>220</v>
      </c>
      <c r="Y99" s="9">
        <v>121</v>
      </c>
      <c r="Z99" s="9">
        <v>542</v>
      </c>
      <c r="AA99" s="9">
        <v>675</v>
      </c>
      <c r="AB99" s="9">
        <v>83</v>
      </c>
      <c r="AC99" s="9">
        <v>51108</v>
      </c>
      <c r="AD99" s="9">
        <v>57958</v>
      </c>
      <c r="AE99" s="9">
        <v>173</v>
      </c>
      <c r="AF99" s="9">
        <v>77</v>
      </c>
      <c r="AG99" s="9">
        <v>304</v>
      </c>
      <c r="AH99" s="9">
        <v>15</v>
      </c>
      <c r="AI99" s="9">
        <v>176</v>
      </c>
      <c r="AJ99" s="9">
        <v>400</v>
      </c>
      <c r="AK99" s="9">
        <v>3305</v>
      </c>
      <c r="AL99" s="9">
        <v>1032</v>
      </c>
      <c r="AM99" s="9">
        <v>368</v>
      </c>
      <c r="AN99" s="9">
        <v>3832</v>
      </c>
      <c r="AO99" s="9">
        <v>48</v>
      </c>
      <c r="AP99" s="9">
        <v>1436</v>
      </c>
      <c r="AQ99" s="9">
        <v>2966</v>
      </c>
      <c r="AR99" s="9">
        <v>18316</v>
      </c>
      <c r="AS99" s="9">
        <v>1588</v>
      </c>
      <c r="AT99" s="9">
        <v>909</v>
      </c>
      <c r="AU99" s="32">
        <v>642</v>
      </c>
      <c r="AV99" s="25">
        <f t="shared" si="101"/>
        <v>82023.445966377782</v>
      </c>
      <c r="AW99" s="25">
        <f t="shared" si="102"/>
        <v>230345.6534558312</v>
      </c>
      <c r="AX99" s="25">
        <f t="shared" si="103"/>
        <v>17951</v>
      </c>
      <c r="AY99" s="25">
        <f t="shared" si="104"/>
        <v>174369</v>
      </c>
      <c r="AZ99" s="25">
        <f t="shared" si="105"/>
        <v>359171.20265999465</v>
      </c>
      <c r="BA99" s="25">
        <f t="shared" si="106"/>
        <v>2359777.8664706605</v>
      </c>
      <c r="BB99" s="25">
        <f t="shared" si="107"/>
        <v>122475</v>
      </c>
      <c r="BC99" s="26">
        <f t="shared" si="108"/>
        <v>1675111</v>
      </c>
      <c r="BD99" s="25">
        <f t="shared" si="109"/>
        <v>491905.09942220896</v>
      </c>
      <c r="BE99" s="25">
        <f t="shared" si="110"/>
        <v>217587.87895431026</v>
      </c>
      <c r="BF99" s="25">
        <f t="shared" si="111"/>
        <v>12757.774501520946</v>
      </c>
      <c r="BG99" s="25">
        <f t="shared" si="112"/>
        <v>11549.998886726489</v>
      </c>
      <c r="BH99" s="25">
        <f t="shared" si="113"/>
        <v>63382.399754381484</v>
      </c>
      <c r="BI99" s="25">
        <f t="shared" si="114"/>
        <v>7091.0473252698121</v>
      </c>
      <c r="BJ99" s="25">
        <f t="shared" si="115"/>
        <v>64300</v>
      </c>
      <c r="BK99" s="25">
        <f t="shared" si="116"/>
        <v>2966</v>
      </c>
      <c r="BL99" s="25">
        <f t="shared" si="117"/>
        <v>3305</v>
      </c>
      <c r="BM99" s="25">
        <f t="shared" si="118"/>
        <v>18316</v>
      </c>
      <c r="BN99" s="25">
        <f t="shared" si="119"/>
        <v>61790</v>
      </c>
      <c r="BO99" s="25">
        <f t="shared" si="120"/>
        <v>28859</v>
      </c>
    </row>
    <row r="100" spans="1:67">
      <c r="A100" s="69" t="s">
        <v>276</v>
      </c>
      <c r="B100" s="66">
        <v>20008000</v>
      </c>
      <c r="C100" s="10">
        <v>437491.47348062653</v>
      </c>
      <c r="D100" s="66">
        <v>2534014.1638774099</v>
      </c>
      <c r="E100" s="66">
        <v>132309</v>
      </c>
      <c r="F100" s="9">
        <v>1821968</v>
      </c>
      <c r="G100" s="66">
        <f t="shared" si="97"/>
        <v>4925782.6373580359</v>
      </c>
      <c r="H100" s="66">
        <f t="shared" si="98"/>
        <v>15082217.362641964</v>
      </c>
      <c r="I100" s="82">
        <f t="shared" si="99"/>
        <v>498677.28463370766</v>
      </c>
      <c r="J100" s="50">
        <f t="shared" si="100"/>
        <v>4427105.3527243286</v>
      </c>
      <c r="K100" s="10">
        <v>6778.2060754302329</v>
      </c>
      <c r="L100" s="10">
        <v>59571.032715148176</v>
      </c>
      <c r="M100" s="10">
        <v>3159.5795728762396</v>
      </c>
      <c r="N100" s="10">
        <v>11969.792790420568</v>
      </c>
      <c r="O100" s="9">
        <v>11883.77270395539</v>
      </c>
      <c r="P100" s="9">
        <v>209360.90077587706</v>
      </c>
      <c r="Q100" s="9">
        <v>12820</v>
      </c>
      <c r="R100" s="9">
        <v>232</v>
      </c>
      <c r="S100" s="9">
        <v>1150</v>
      </c>
      <c r="T100" s="9">
        <v>3290</v>
      </c>
      <c r="U100" s="9">
        <v>495</v>
      </c>
      <c r="V100" s="9">
        <v>331</v>
      </c>
      <c r="W100" s="9">
        <v>27974</v>
      </c>
      <c r="X100" s="9">
        <v>222</v>
      </c>
      <c r="Y100" s="9">
        <v>140</v>
      </c>
      <c r="Z100" s="9">
        <v>534</v>
      </c>
      <c r="AA100" s="9">
        <v>694</v>
      </c>
      <c r="AB100" s="9">
        <v>90</v>
      </c>
      <c r="AC100" s="9">
        <v>54358</v>
      </c>
      <c r="AD100" s="9">
        <v>57088</v>
      </c>
      <c r="AE100" s="9">
        <v>168</v>
      </c>
      <c r="AF100" s="9">
        <v>81</v>
      </c>
      <c r="AG100" s="9">
        <v>301</v>
      </c>
      <c r="AH100" s="9">
        <v>16</v>
      </c>
      <c r="AI100" s="9">
        <v>220</v>
      </c>
      <c r="AJ100" s="9">
        <v>331</v>
      </c>
      <c r="AK100" s="9">
        <v>3560</v>
      </c>
      <c r="AL100" s="9">
        <v>1102</v>
      </c>
      <c r="AM100" s="9">
        <v>474</v>
      </c>
      <c r="AN100" s="9">
        <v>4065</v>
      </c>
      <c r="AO100" s="9">
        <v>59</v>
      </c>
      <c r="AP100" s="9">
        <v>1449</v>
      </c>
      <c r="AQ100" s="9">
        <v>3140</v>
      </c>
      <c r="AR100" s="9">
        <v>18549</v>
      </c>
      <c r="AS100" s="9">
        <v>1510</v>
      </c>
      <c r="AT100" s="9">
        <v>857</v>
      </c>
      <c r="AU100" s="32">
        <v>654</v>
      </c>
      <c r="AV100" s="25">
        <f t="shared" si="101"/>
        <v>81478.61115387523</v>
      </c>
      <c r="AW100" s="25">
        <f t="shared" si="102"/>
        <v>221244.67347983245</v>
      </c>
      <c r="AX100" s="25">
        <f t="shared" si="103"/>
        <v>17492</v>
      </c>
      <c r="AY100" s="25">
        <f t="shared" si="104"/>
        <v>178462</v>
      </c>
      <c r="AZ100" s="25">
        <f t="shared" si="105"/>
        <v>356012.86232675129</v>
      </c>
      <c r="BA100" s="25">
        <f t="shared" si="106"/>
        <v>2312769.4903975776</v>
      </c>
      <c r="BB100" s="25">
        <f t="shared" si="107"/>
        <v>114817</v>
      </c>
      <c r="BC100" s="26">
        <f t="shared" si="108"/>
        <v>1643506</v>
      </c>
      <c r="BD100" s="25">
        <f t="shared" si="109"/>
        <v>485955.2846337076</v>
      </c>
      <c r="BE100" s="25">
        <f t="shared" si="110"/>
        <v>209360.90077587706</v>
      </c>
      <c r="BF100" s="25">
        <f t="shared" si="111"/>
        <v>11883.77270395539</v>
      </c>
      <c r="BG100" s="25">
        <f t="shared" si="112"/>
        <v>11969.792790420568</v>
      </c>
      <c r="BH100" s="25">
        <f t="shared" si="113"/>
        <v>62730.612288024415</v>
      </c>
      <c r="BI100" s="25">
        <f t="shared" si="114"/>
        <v>6778.2060754302329</v>
      </c>
      <c r="BJ100" s="25">
        <f t="shared" si="115"/>
        <v>67346</v>
      </c>
      <c r="BK100" s="25">
        <f t="shared" si="116"/>
        <v>3140</v>
      </c>
      <c r="BL100" s="25">
        <f t="shared" si="117"/>
        <v>3560</v>
      </c>
      <c r="BM100" s="25">
        <f t="shared" si="118"/>
        <v>18549</v>
      </c>
      <c r="BN100" s="25">
        <f t="shared" si="119"/>
        <v>61153</v>
      </c>
      <c r="BO100" s="25">
        <f t="shared" si="120"/>
        <v>29484</v>
      </c>
    </row>
    <row r="101" spans="1:67">
      <c r="A101" s="69" t="s">
        <v>277</v>
      </c>
      <c r="B101" s="66">
        <v>20467000</v>
      </c>
      <c r="C101" s="10">
        <v>427725.27311256202</v>
      </c>
      <c r="D101" s="66">
        <v>2551209.871875905</v>
      </c>
      <c r="E101" s="66">
        <v>132240</v>
      </c>
      <c r="F101" s="9">
        <v>1712562</v>
      </c>
      <c r="G101" s="66">
        <f t="shared" si="97"/>
        <v>4823737.144988467</v>
      </c>
      <c r="H101" s="66">
        <f t="shared" si="98"/>
        <v>15643262.855011534</v>
      </c>
      <c r="I101" s="82">
        <f t="shared" si="99"/>
        <v>478231.76130191563</v>
      </c>
      <c r="J101" s="50">
        <f t="shared" si="100"/>
        <v>4345505.3836865518</v>
      </c>
      <c r="K101" s="10">
        <v>7237.4321991176503</v>
      </c>
      <c r="L101" s="10">
        <v>58484.352184828487</v>
      </c>
      <c r="M101" s="10">
        <v>3240.3573944839</v>
      </c>
      <c r="N101" s="10">
        <v>12207.95925076303</v>
      </c>
      <c r="O101" s="9">
        <v>11921.02932189726</v>
      </c>
      <c r="P101" s="9">
        <v>205690.63095082532</v>
      </c>
      <c r="Q101" s="9">
        <v>12739</v>
      </c>
      <c r="R101" s="9">
        <v>296</v>
      </c>
      <c r="S101" s="9">
        <v>1214</v>
      </c>
      <c r="T101" s="9">
        <v>3456</v>
      </c>
      <c r="U101" s="9">
        <v>544</v>
      </c>
      <c r="V101" s="9">
        <v>353</v>
      </c>
      <c r="W101" s="9">
        <v>25075</v>
      </c>
      <c r="X101" s="9">
        <v>224</v>
      </c>
      <c r="Y101" s="9">
        <v>150</v>
      </c>
      <c r="Z101" s="9">
        <v>607</v>
      </c>
      <c r="AA101" s="9">
        <v>655</v>
      </c>
      <c r="AB101" s="9">
        <v>103</v>
      </c>
      <c r="AC101" s="9">
        <v>50711</v>
      </c>
      <c r="AD101" s="9">
        <v>49525</v>
      </c>
      <c r="AE101" s="9">
        <v>223</v>
      </c>
      <c r="AF101" s="9">
        <v>117</v>
      </c>
      <c r="AG101" s="9">
        <v>318</v>
      </c>
      <c r="AH101" s="9">
        <v>30</v>
      </c>
      <c r="AI101" s="9">
        <v>214</v>
      </c>
      <c r="AJ101" s="9">
        <v>444</v>
      </c>
      <c r="AK101" s="9">
        <v>3335</v>
      </c>
      <c r="AL101" s="9">
        <v>1004</v>
      </c>
      <c r="AM101" s="9">
        <v>485</v>
      </c>
      <c r="AN101" s="9">
        <v>3870</v>
      </c>
      <c r="AO101" s="9">
        <v>64</v>
      </c>
      <c r="AP101" s="9">
        <v>1526</v>
      </c>
      <c r="AQ101" s="9">
        <v>3026</v>
      </c>
      <c r="AR101" s="9">
        <v>16462</v>
      </c>
      <c r="AS101" s="9">
        <v>1228</v>
      </c>
      <c r="AT101" s="9">
        <v>794</v>
      </c>
      <c r="AU101" s="32">
        <v>658</v>
      </c>
      <c r="AV101" s="25">
        <f t="shared" si="101"/>
        <v>81170.101029193072</v>
      </c>
      <c r="AW101" s="25">
        <f t="shared" si="102"/>
        <v>217611.66027272257</v>
      </c>
      <c r="AX101" s="25">
        <f t="shared" si="103"/>
        <v>17705</v>
      </c>
      <c r="AY101" s="25">
        <f t="shared" si="104"/>
        <v>161745</v>
      </c>
      <c r="AZ101" s="25">
        <f t="shared" si="105"/>
        <v>346555.17208336893</v>
      </c>
      <c r="BA101" s="25">
        <f t="shared" si="106"/>
        <v>2333598.2116031824</v>
      </c>
      <c r="BB101" s="25">
        <f t="shared" si="107"/>
        <v>114535</v>
      </c>
      <c r="BC101" s="26">
        <f t="shared" si="108"/>
        <v>1550817</v>
      </c>
      <c r="BD101" s="25">
        <f t="shared" si="109"/>
        <v>464975.76130191569</v>
      </c>
      <c r="BE101" s="25">
        <f t="shared" si="110"/>
        <v>205690.63095082532</v>
      </c>
      <c r="BF101" s="25">
        <f t="shared" si="111"/>
        <v>11921.02932189726</v>
      </c>
      <c r="BG101" s="25">
        <f t="shared" si="112"/>
        <v>12207.95925076303</v>
      </c>
      <c r="BH101" s="25">
        <f t="shared" si="113"/>
        <v>61724.709579312388</v>
      </c>
      <c r="BI101" s="25">
        <f t="shared" si="114"/>
        <v>7237.4321991176503</v>
      </c>
      <c r="BJ101" s="25">
        <f t="shared" si="115"/>
        <v>63673</v>
      </c>
      <c r="BK101" s="25">
        <f t="shared" si="116"/>
        <v>3026</v>
      </c>
      <c r="BL101" s="25">
        <f t="shared" si="117"/>
        <v>3335</v>
      </c>
      <c r="BM101" s="25">
        <f t="shared" si="118"/>
        <v>16462</v>
      </c>
      <c r="BN101" s="25">
        <f t="shared" si="119"/>
        <v>53395</v>
      </c>
      <c r="BO101" s="25">
        <f t="shared" si="120"/>
        <v>26303</v>
      </c>
    </row>
    <row r="102" spans="1:67">
      <c r="A102" s="69" t="s">
        <v>278</v>
      </c>
      <c r="B102" s="66">
        <v>21747000</v>
      </c>
      <c r="C102" s="10">
        <v>455386.72398024757</v>
      </c>
      <c r="D102" s="66">
        <v>2582503.2347279671</v>
      </c>
      <c r="E102" s="66">
        <v>149847</v>
      </c>
      <c r="F102" s="9">
        <v>1741466</v>
      </c>
      <c r="G102" s="66">
        <f t="shared" si="97"/>
        <v>4929202.9587082146</v>
      </c>
      <c r="H102" s="66">
        <f t="shared" si="98"/>
        <v>16817797.041291784</v>
      </c>
      <c r="I102" s="82">
        <f t="shared" si="99"/>
        <v>485573.86698684416</v>
      </c>
      <c r="J102" s="50">
        <f t="shared" si="100"/>
        <v>4443629.0917213708</v>
      </c>
      <c r="K102" s="10">
        <v>8584.1264997299077</v>
      </c>
      <c r="L102" s="10">
        <v>67425.855380975932</v>
      </c>
      <c r="M102" s="10">
        <v>3476.0092270700598</v>
      </c>
      <c r="N102" s="10">
        <v>12216.109693906832</v>
      </c>
      <c r="O102" s="9">
        <v>11598.820339791033</v>
      </c>
      <c r="P102" s="9">
        <v>210418.94584537041</v>
      </c>
      <c r="Q102" s="9">
        <v>14322</v>
      </c>
      <c r="R102" s="9">
        <v>352</v>
      </c>
      <c r="S102" s="9">
        <v>1177</v>
      </c>
      <c r="T102" s="9">
        <v>4231</v>
      </c>
      <c r="U102" s="9">
        <v>603</v>
      </c>
      <c r="V102" s="9">
        <v>478</v>
      </c>
      <c r="W102" s="9">
        <v>23666</v>
      </c>
      <c r="X102" s="9">
        <v>251</v>
      </c>
      <c r="Y102" s="9">
        <v>166</v>
      </c>
      <c r="Z102" s="9">
        <v>640</v>
      </c>
      <c r="AA102" s="9">
        <v>813</v>
      </c>
      <c r="AB102" s="9">
        <v>151</v>
      </c>
      <c r="AC102" s="9">
        <v>51163</v>
      </c>
      <c r="AD102" s="9">
        <v>42831</v>
      </c>
      <c r="AE102" s="9">
        <v>263</v>
      </c>
      <c r="AF102" s="9">
        <v>176</v>
      </c>
      <c r="AG102" s="9">
        <v>326</v>
      </c>
      <c r="AH102" s="9">
        <v>33</v>
      </c>
      <c r="AI102" s="9">
        <v>207</v>
      </c>
      <c r="AJ102" s="9">
        <v>375</v>
      </c>
      <c r="AK102" s="9">
        <v>3099</v>
      </c>
      <c r="AL102" s="9">
        <v>1057</v>
      </c>
      <c r="AM102" s="9">
        <v>503</v>
      </c>
      <c r="AN102" s="9">
        <v>3321</v>
      </c>
      <c r="AO102" s="9">
        <v>55</v>
      </c>
      <c r="AP102" s="9">
        <v>1602</v>
      </c>
      <c r="AQ102" s="9">
        <v>2894</v>
      </c>
      <c r="AR102" s="9">
        <v>14401</v>
      </c>
      <c r="AS102" s="9">
        <v>1288</v>
      </c>
      <c r="AT102" s="9">
        <v>771</v>
      </c>
      <c r="AU102" s="32">
        <v>639</v>
      </c>
      <c r="AV102" s="25">
        <f t="shared" si="101"/>
        <v>91702.100801682725</v>
      </c>
      <c r="AW102" s="25">
        <f t="shared" si="102"/>
        <v>222017.76618516145</v>
      </c>
      <c r="AX102" s="25">
        <f t="shared" si="103"/>
        <v>20082</v>
      </c>
      <c r="AY102" s="25">
        <f t="shared" si="104"/>
        <v>151772</v>
      </c>
      <c r="AZ102" s="25">
        <f t="shared" si="105"/>
        <v>363684.62317856483</v>
      </c>
      <c r="BA102" s="25">
        <f t="shared" si="106"/>
        <v>2360485.4685428054</v>
      </c>
      <c r="BB102" s="25">
        <f t="shared" si="107"/>
        <v>129765</v>
      </c>
      <c r="BC102" s="26">
        <f t="shared" si="108"/>
        <v>1589694</v>
      </c>
      <c r="BD102" s="25">
        <f t="shared" si="109"/>
        <v>470967.86698684422</v>
      </c>
      <c r="BE102" s="25">
        <f t="shared" si="110"/>
        <v>210418.94584537041</v>
      </c>
      <c r="BF102" s="25">
        <f t="shared" si="111"/>
        <v>11598.820339791033</v>
      </c>
      <c r="BG102" s="25">
        <f t="shared" si="112"/>
        <v>12216.109693906832</v>
      </c>
      <c r="BH102" s="25">
        <f t="shared" si="113"/>
        <v>70901.864608045988</v>
      </c>
      <c r="BI102" s="25">
        <f t="shared" si="114"/>
        <v>8584.1264997299077</v>
      </c>
      <c r="BJ102" s="25">
        <f t="shared" si="115"/>
        <v>65748</v>
      </c>
      <c r="BK102" s="25">
        <f t="shared" si="116"/>
        <v>2894</v>
      </c>
      <c r="BL102" s="25">
        <f t="shared" si="117"/>
        <v>3099</v>
      </c>
      <c r="BM102" s="25">
        <f t="shared" si="118"/>
        <v>14401</v>
      </c>
      <c r="BN102" s="25">
        <f t="shared" si="119"/>
        <v>46152</v>
      </c>
      <c r="BO102" s="25">
        <f t="shared" si="120"/>
        <v>24954</v>
      </c>
    </row>
    <row r="103" spans="1:67">
      <c r="A103" s="69" t="s">
        <v>279</v>
      </c>
      <c r="B103" s="66">
        <v>21017000</v>
      </c>
      <c r="C103" s="10">
        <v>451408.51264487283</v>
      </c>
      <c r="D103" s="66">
        <v>2427562.7862554486</v>
      </c>
      <c r="E103" s="66">
        <v>148950</v>
      </c>
      <c r="F103" s="9">
        <v>1614286</v>
      </c>
      <c r="G103" s="66">
        <f t="shared" si="97"/>
        <v>4642207.2989003211</v>
      </c>
      <c r="H103" s="66">
        <f t="shared" si="98"/>
        <v>16374792.701099679</v>
      </c>
      <c r="I103" s="82">
        <f t="shared" si="99"/>
        <v>464799.99331270688</v>
      </c>
      <c r="J103" s="50">
        <f t="shared" si="100"/>
        <v>4177407.3055876144</v>
      </c>
      <c r="K103" s="10">
        <v>9460.5700521651579</v>
      </c>
      <c r="L103" s="10">
        <v>71041.434483863151</v>
      </c>
      <c r="M103" s="10">
        <v>3571.2489047136228</v>
      </c>
      <c r="N103" s="10">
        <v>11988.839800709839</v>
      </c>
      <c r="O103" s="9">
        <v>11282.705279369355</v>
      </c>
      <c r="P103" s="9">
        <v>199405.19479188573</v>
      </c>
      <c r="Q103" s="9">
        <v>13795</v>
      </c>
      <c r="R103" s="9">
        <v>317</v>
      </c>
      <c r="S103" s="9">
        <v>1214</v>
      </c>
      <c r="T103" s="9">
        <v>4199</v>
      </c>
      <c r="U103" s="9">
        <v>641</v>
      </c>
      <c r="V103" s="9">
        <v>476</v>
      </c>
      <c r="W103" s="9">
        <v>22034</v>
      </c>
      <c r="X103" s="9">
        <v>310</v>
      </c>
      <c r="Y103" s="9">
        <v>162</v>
      </c>
      <c r="Z103" s="9">
        <v>618</v>
      </c>
      <c r="AA103" s="9">
        <v>731</v>
      </c>
      <c r="AB103" s="9">
        <v>144</v>
      </c>
      <c r="AC103" s="9">
        <v>47826</v>
      </c>
      <c r="AD103" s="9">
        <v>37570</v>
      </c>
      <c r="AE103" s="9">
        <v>269</v>
      </c>
      <c r="AF103" s="9">
        <v>205</v>
      </c>
      <c r="AG103" s="9">
        <v>312</v>
      </c>
      <c r="AH103" s="9">
        <v>32</v>
      </c>
      <c r="AI103" s="9">
        <v>251</v>
      </c>
      <c r="AJ103" s="9">
        <v>343</v>
      </c>
      <c r="AK103" s="9">
        <v>2910</v>
      </c>
      <c r="AL103" s="9">
        <v>992</v>
      </c>
      <c r="AM103" s="9">
        <v>466</v>
      </c>
      <c r="AN103" s="9">
        <v>3027</v>
      </c>
      <c r="AO103" s="9">
        <v>75</v>
      </c>
      <c r="AP103" s="9">
        <v>1541</v>
      </c>
      <c r="AQ103" s="9">
        <v>2569</v>
      </c>
      <c r="AR103" s="9">
        <v>12513</v>
      </c>
      <c r="AS103" s="9">
        <v>1200</v>
      </c>
      <c r="AT103" s="9">
        <v>650</v>
      </c>
      <c r="AU103" s="32">
        <v>658</v>
      </c>
      <c r="AV103" s="25">
        <f t="shared" si="101"/>
        <v>96062.093241451774</v>
      </c>
      <c r="AW103" s="25">
        <f t="shared" si="102"/>
        <v>210687.90007125508</v>
      </c>
      <c r="AX103" s="25">
        <f t="shared" si="103"/>
        <v>19525</v>
      </c>
      <c r="AY103" s="25">
        <f t="shared" si="104"/>
        <v>138525</v>
      </c>
      <c r="AZ103" s="25">
        <f t="shared" si="105"/>
        <v>355346.41940342105</v>
      </c>
      <c r="BA103" s="25">
        <f t="shared" si="106"/>
        <v>2216874.8861841937</v>
      </c>
      <c r="BB103" s="25">
        <f t="shared" si="107"/>
        <v>129425</v>
      </c>
      <c r="BC103" s="26">
        <f t="shared" si="108"/>
        <v>1475761</v>
      </c>
      <c r="BD103" s="25">
        <f t="shared" si="109"/>
        <v>450462.99331270682</v>
      </c>
      <c r="BE103" s="25">
        <f t="shared" si="110"/>
        <v>199405.19479188573</v>
      </c>
      <c r="BF103" s="25">
        <f t="shared" si="111"/>
        <v>11282.705279369355</v>
      </c>
      <c r="BG103" s="25">
        <f t="shared" si="112"/>
        <v>11988.839800709839</v>
      </c>
      <c r="BH103" s="25">
        <f t="shared" si="113"/>
        <v>74612.68338857677</v>
      </c>
      <c r="BI103" s="25">
        <f t="shared" si="114"/>
        <v>9460.5700521651579</v>
      </c>
      <c r="BJ103" s="25">
        <f t="shared" si="115"/>
        <v>61890</v>
      </c>
      <c r="BK103" s="25">
        <f t="shared" si="116"/>
        <v>2569</v>
      </c>
      <c r="BL103" s="25">
        <f t="shared" si="117"/>
        <v>2910</v>
      </c>
      <c r="BM103" s="25">
        <f t="shared" si="118"/>
        <v>12513</v>
      </c>
      <c r="BN103" s="25">
        <f t="shared" si="119"/>
        <v>40597</v>
      </c>
      <c r="BO103" s="25">
        <f t="shared" si="120"/>
        <v>23234</v>
      </c>
    </row>
    <row r="104" spans="1:67">
      <c r="A104" s="69" t="s">
        <v>280</v>
      </c>
      <c r="B104" s="66">
        <v>18052000</v>
      </c>
      <c r="C104" s="10">
        <v>407107.61906657869</v>
      </c>
      <c r="D104" s="66">
        <v>2024631.0366975216</v>
      </c>
      <c r="E104" s="66">
        <v>134452</v>
      </c>
      <c r="F104" s="9">
        <v>1327668</v>
      </c>
      <c r="G104" s="66">
        <f t="shared" si="97"/>
        <v>3893858.6557641001</v>
      </c>
      <c r="H104" s="66">
        <f t="shared" si="98"/>
        <v>14158141.344235901</v>
      </c>
      <c r="I104" s="82">
        <f t="shared" si="99"/>
        <v>400261.79194066121</v>
      </c>
      <c r="J104" s="50">
        <f t="shared" si="100"/>
        <v>3493596.863823439</v>
      </c>
      <c r="K104" s="10">
        <v>9028.7009259791539</v>
      </c>
      <c r="L104" s="10">
        <v>67850.783749138282</v>
      </c>
      <c r="M104" s="10">
        <v>3229.211257023318</v>
      </c>
      <c r="N104" s="10">
        <v>10519.886529685089</v>
      </c>
      <c r="O104" s="9">
        <v>9580.9365064023004</v>
      </c>
      <c r="P104" s="9">
        <v>165691.27297243307</v>
      </c>
      <c r="Q104" s="9">
        <v>12317</v>
      </c>
      <c r="R104" s="9">
        <v>299</v>
      </c>
      <c r="S104" s="9">
        <v>1231</v>
      </c>
      <c r="T104" s="9">
        <v>3576</v>
      </c>
      <c r="U104" s="9">
        <v>718</v>
      </c>
      <c r="V104" s="9">
        <v>449</v>
      </c>
      <c r="W104" s="9">
        <v>19597</v>
      </c>
      <c r="X104" s="9">
        <v>274</v>
      </c>
      <c r="Y104" s="9">
        <v>161</v>
      </c>
      <c r="Z104" s="9">
        <v>600</v>
      </c>
      <c r="AA104" s="9">
        <v>596</v>
      </c>
      <c r="AB104" s="9">
        <v>186</v>
      </c>
      <c r="AC104" s="9">
        <v>38347</v>
      </c>
      <c r="AD104" s="9">
        <v>32489</v>
      </c>
      <c r="AE104" s="9">
        <v>223</v>
      </c>
      <c r="AF104" s="9">
        <v>270</v>
      </c>
      <c r="AG104" s="9">
        <v>303</v>
      </c>
      <c r="AH104" s="9">
        <v>26</v>
      </c>
      <c r="AI104" s="9">
        <v>241</v>
      </c>
      <c r="AJ104" s="9">
        <v>349</v>
      </c>
      <c r="AK104" s="9">
        <v>2720</v>
      </c>
      <c r="AL104" s="9">
        <v>824</v>
      </c>
      <c r="AM104" s="9">
        <v>474</v>
      </c>
      <c r="AN104" s="9">
        <v>2491</v>
      </c>
      <c r="AO104" s="9">
        <v>62</v>
      </c>
      <c r="AP104" s="9">
        <v>1369</v>
      </c>
      <c r="AQ104" s="9">
        <v>2303</v>
      </c>
      <c r="AR104" s="9">
        <v>9609</v>
      </c>
      <c r="AS104" s="9">
        <v>1075</v>
      </c>
      <c r="AT104" s="9">
        <v>587</v>
      </c>
      <c r="AU104" s="32">
        <v>595</v>
      </c>
      <c r="AV104" s="25">
        <f t="shared" si="101"/>
        <v>90628.582461825834</v>
      </c>
      <c r="AW104" s="25">
        <f t="shared" si="102"/>
        <v>175272.20947883537</v>
      </c>
      <c r="AX104" s="25">
        <f t="shared" si="103"/>
        <v>17423</v>
      </c>
      <c r="AY104" s="25">
        <f t="shared" si="104"/>
        <v>116938</v>
      </c>
      <c r="AZ104" s="25">
        <f t="shared" si="105"/>
        <v>316479.03660475288</v>
      </c>
      <c r="BA104" s="25">
        <f t="shared" si="106"/>
        <v>1849358.8272186862</v>
      </c>
      <c r="BB104" s="25">
        <f t="shared" si="107"/>
        <v>117029</v>
      </c>
      <c r="BC104" s="26">
        <f t="shared" si="108"/>
        <v>1210730</v>
      </c>
      <c r="BD104" s="25">
        <f t="shared" si="109"/>
        <v>387071.79194066121</v>
      </c>
      <c r="BE104" s="25">
        <f t="shared" si="110"/>
        <v>165691.27297243307</v>
      </c>
      <c r="BF104" s="25">
        <f t="shared" si="111"/>
        <v>9580.9365064023004</v>
      </c>
      <c r="BG104" s="25">
        <f t="shared" si="112"/>
        <v>10519.886529685089</v>
      </c>
      <c r="BH104" s="25">
        <f t="shared" si="113"/>
        <v>71079.995006161596</v>
      </c>
      <c r="BI104" s="25">
        <f t="shared" si="114"/>
        <v>9028.7009259791539</v>
      </c>
      <c r="BJ104" s="25">
        <f t="shared" si="115"/>
        <v>50887</v>
      </c>
      <c r="BK104" s="25">
        <f t="shared" si="116"/>
        <v>2303</v>
      </c>
      <c r="BL104" s="25">
        <f t="shared" si="117"/>
        <v>2720</v>
      </c>
      <c r="BM104" s="25">
        <f t="shared" si="118"/>
        <v>9609</v>
      </c>
      <c r="BN104" s="25">
        <f t="shared" si="119"/>
        <v>34980</v>
      </c>
      <c r="BO104" s="25">
        <f t="shared" si="120"/>
        <v>20672</v>
      </c>
    </row>
    <row r="105" spans="1:67">
      <c r="A105" s="69" t="s">
        <v>281</v>
      </c>
      <c r="B105" s="66">
        <v>14744000</v>
      </c>
      <c r="C105" s="10">
        <v>347660.13543075795</v>
      </c>
      <c r="D105" s="66">
        <v>1594574.9315429027</v>
      </c>
      <c r="E105" s="66">
        <v>111860</v>
      </c>
      <c r="F105" s="9">
        <v>1044538</v>
      </c>
      <c r="G105" s="66">
        <f t="shared" si="97"/>
        <v>3098633.0669736606</v>
      </c>
      <c r="H105" s="66">
        <f t="shared" si="98"/>
        <v>11645366.93302634</v>
      </c>
      <c r="I105" s="82">
        <f t="shared" si="99"/>
        <v>327257.8691193132</v>
      </c>
      <c r="J105" s="50">
        <f t="shared" si="100"/>
        <v>2771375.1978543475</v>
      </c>
      <c r="K105" s="10">
        <v>8015.3821357695124</v>
      </c>
      <c r="L105" s="10">
        <v>57075.454225090303</v>
      </c>
      <c r="M105" s="10">
        <v>2657.8680815716034</v>
      </c>
      <c r="N105" s="10">
        <v>9440.0249222371058</v>
      </c>
      <c r="O105" s="9">
        <v>7445.015195205573</v>
      </c>
      <c r="P105" s="9">
        <v>130388.12455943908</v>
      </c>
      <c r="Q105" s="9">
        <v>10240</v>
      </c>
      <c r="R105" s="9">
        <v>264</v>
      </c>
      <c r="S105" s="9">
        <v>1336</v>
      </c>
      <c r="T105" s="9">
        <v>3289</v>
      </c>
      <c r="U105" s="9">
        <v>653</v>
      </c>
      <c r="V105" s="9">
        <v>390</v>
      </c>
      <c r="W105" s="9">
        <v>16642</v>
      </c>
      <c r="X105" s="9">
        <v>213</v>
      </c>
      <c r="Y105" s="9">
        <v>145</v>
      </c>
      <c r="Z105" s="9">
        <v>555</v>
      </c>
      <c r="AA105" s="9">
        <v>558</v>
      </c>
      <c r="AB105" s="9">
        <v>154</v>
      </c>
      <c r="AC105" s="9">
        <v>29602</v>
      </c>
      <c r="AD105" s="9">
        <v>28153</v>
      </c>
      <c r="AE105" s="9">
        <v>200</v>
      </c>
      <c r="AF105" s="9">
        <v>236</v>
      </c>
      <c r="AG105" s="9">
        <v>321</v>
      </c>
      <c r="AH105" s="9">
        <v>34</v>
      </c>
      <c r="AI105" s="9">
        <v>258</v>
      </c>
      <c r="AJ105" s="9">
        <v>353</v>
      </c>
      <c r="AK105" s="9">
        <v>2108</v>
      </c>
      <c r="AL105" s="9">
        <v>641</v>
      </c>
      <c r="AM105" s="9">
        <v>473</v>
      </c>
      <c r="AN105" s="9">
        <v>2277</v>
      </c>
      <c r="AO105" s="9">
        <v>90</v>
      </c>
      <c r="AP105" s="9">
        <v>1390</v>
      </c>
      <c r="AQ105" s="9">
        <v>2067</v>
      </c>
      <c r="AR105" s="9">
        <v>7668</v>
      </c>
      <c r="AS105" s="9">
        <v>888</v>
      </c>
      <c r="AT105" s="9">
        <v>532</v>
      </c>
      <c r="AU105" s="32">
        <v>506</v>
      </c>
      <c r="AV105" s="25">
        <f t="shared" si="101"/>
        <v>77188.729364668528</v>
      </c>
      <c r="AW105" s="25">
        <f t="shared" si="102"/>
        <v>137833.13975464465</v>
      </c>
      <c r="AX105" s="25">
        <f t="shared" si="103"/>
        <v>15129</v>
      </c>
      <c r="AY105" s="25">
        <f t="shared" si="104"/>
        <v>97107</v>
      </c>
      <c r="AZ105" s="25">
        <f t="shared" si="105"/>
        <v>270471.4060660894</v>
      </c>
      <c r="BA105" s="25">
        <f t="shared" si="106"/>
        <v>1456741.7917882581</v>
      </c>
      <c r="BB105" s="25">
        <f t="shared" si="107"/>
        <v>96731</v>
      </c>
      <c r="BC105" s="26">
        <f t="shared" si="108"/>
        <v>947431</v>
      </c>
      <c r="BD105" s="25">
        <f t="shared" si="109"/>
        <v>314866.8691193132</v>
      </c>
      <c r="BE105" s="25">
        <f t="shared" si="110"/>
        <v>130388.12455943908</v>
      </c>
      <c r="BF105" s="25">
        <f t="shared" si="111"/>
        <v>7445.015195205573</v>
      </c>
      <c r="BG105" s="25">
        <f t="shared" si="112"/>
        <v>9440.0249222371058</v>
      </c>
      <c r="BH105" s="25">
        <f t="shared" si="113"/>
        <v>59733.32230666191</v>
      </c>
      <c r="BI105" s="25">
        <f t="shared" si="114"/>
        <v>8015.3821357695124</v>
      </c>
      <c r="BJ105" s="25">
        <f t="shared" si="115"/>
        <v>40042</v>
      </c>
      <c r="BK105" s="25">
        <f t="shared" si="116"/>
        <v>2067</v>
      </c>
      <c r="BL105" s="25">
        <f t="shared" si="117"/>
        <v>2108</v>
      </c>
      <c r="BM105" s="25">
        <f t="shared" si="118"/>
        <v>7668</v>
      </c>
      <c r="BN105" s="25">
        <f t="shared" si="119"/>
        <v>30430</v>
      </c>
      <c r="BO105" s="25">
        <f t="shared" si="120"/>
        <v>17530</v>
      </c>
    </row>
    <row r="106" spans="1:67">
      <c r="A106" s="69" t="s">
        <v>282</v>
      </c>
      <c r="B106" s="66">
        <v>10010000</v>
      </c>
      <c r="C106" s="10">
        <v>237582.75357435067</v>
      </c>
      <c r="D106" s="66">
        <v>1035952.7763419843</v>
      </c>
      <c r="E106" s="66">
        <v>74253</v>
      </c>
      <c r="F106" s="9">
        <v>693312</v>
      </c>
      <c r="G106" s="66">
        <f t="shared" si="97"/>
        <v>2041100.5299163349</v>
      </c>
      <c r="H106" s="66">
        <f t="shared" si="98"/>
        <v>7968899.4700836651</v>
      </c>
      <c r="I106" s="82">
        <f t="shared" si="99"/>
        <v>219929.14141822589</v>
      </c>
      <c r="J106" s="50">
        <f t="shared" si="100"/>
        <v>1821171.3884981091</v>
      </c>
      <c r="K106" s="10">
        <v>5942.983953804096</v>
      </c>
      <c r="L106" s="10">
        <v>38415.777361137894</v>
      </c>
      <c r="M106" s="10">
        <v>1814.0825345171409</v>
      </c>
      <c r="N106" s="10">
        <v>8022.4493973767876</v>
      </c>
      <c r="O106" s="9">
        <v>5122.6886219583203</v>
      </c>
      <c r="P106" s="9">
        <v>82430.159549431643</v>
      </c>
      <c r="Q106" s="9">
        <v>7031</v>
      </c>
      <c r="R106" s="9">
        <v>188</v>
      </c>
      <c r="S106" s="9">
        <v>1237</v>
      </c>
      <c r="T106" s="9">
        <v>2394</v>
      </c>
      <c r="U106" s="9">
        <v>421</v>
      </c>
      <c r="V106" s="9">
        <v>285</v>
      </c>
      <c r="W106" s="9">
        <v>11624</v>
      </c>
      <c r="X106" s="9">
        <v>189</v>
      </c>
      <c r="Y106" s="9">
        <v>117</v>
      </c>
      <c r="Z106" s="9">
        <v>347</v>
      </c>
      <c r="AA106" s="9">
        <v>485</v>
      </c>
      <c r="AB106" s="9">
        <v>159</v>
      </c>
      <c r="AC106" s="9">
        <v>19965</v>
      </c>
      <c r="AD106" s="9">
        <v>19634</v>
      </c>
      <c r="AE106" s="9">
        <v>165</v>
      </c>
      <c r="AF106" s="9">
        <v>189</v>
      </c>
      <c r="AG106" s="9">
        <v>206</v>
      </c>
      <c r="AH106" s="9">
        <v>12</v>
      </c>
      <c r="AI106" s="9">
        <v>207</v>
      </c>
      <c r="AJ106" s="9">
        <v>278</v>
      </c>
      <c r="AK106" s="9">
        <v>1549</v>
      </c>
      <c r="AL106" s="9">
        <v>446</v>
      </c>
      <c r="AM106" s="9">
        <v>355</v>
      </c>
      <c r="AN106" s="9">
        <v>1643</v>
      </c>
      <c r="AO106" s="9">
        <v>52</v>
      </c>
      <c r="AP106" s="9">
        <v>923</v>
      </c>
      <c r="AQ106" s="9">
        <v>1498</v>
      </c>
      <c r="AR106" s="9">
        <v>5210</v>
      </c>
      <c r="AS106" s="9">
        <v>626</v>
      </c>
      <c r="AT106" s="9">
        <v>402</v>
      </c>
      <c r="AU106" s="32">
        <v>344</v>
      </c>
      <c r="AV106" s="25">
        <f t="shared" si="101"/>
        <v>54195.293246835921</v>
      </c>
      <c r="AW106" s="25">
        <f t="shared" si="102"/>
        <v>87552.848171389967</v>
      </c>
      <c r="AX106" s="25">
        <f t="shared" si="103"/>
        <v>10850</v>
      </c>
      <c r="AY106" s="25">
        <f t="shared" si="104"/>
        <v>67331</v>
      </c>
      <c r="AZ106" s="25">
        <f t="shared" si="105"/>
        <v>183387.46032751474</v>
      </c>
      <c r="BA106" s="25">
        <f t="shared" si="106"/>
        <v>948399.92817059427</v>
      </c>
      <c r="BB106" s="25">
        <f t="shared" si="107"/>
        <v>63403</v>
      </c>
      <c r="BC106" s="26">
        <f t="shared" si="108"/>
        <v>625981</v>
      </c>
      <c r="BD106" s="25">
        <f t="shared" si="109"/>
        <v>210693.14141822589</v>
      </c>
      <c r="BE106" s="25">
        <f t="shared" si="110"/>
        <v>82430.159549431643</v>
      </c>
      <c r="BF106" s="25">
        <f t="shared" si="111"/>
        <v>5122.6886219583203</v>
      </c>
      <c r="BG106" s="25">
        <f t="shared" si="112"/>
        <v>8022.4493973767876</v>
      </c>
      <c r="BH106" s="25">
        <f t="shared" si="113"/>
        <v>40229.859895655034</v>
      </c>
      <c r="BI106" s="25">
        <f t="shared" si="114"/>
        <v>5942.983953804096</v>
      </c>
      <c r="BJ106" s="25">
        <f t="shared" si="115"/>
        <v>27161</v>
      </c>
      <c r="BK106" s="25">
        <f t="shared" si="116"/>
        <v>1498</v>
      </c>
      <c r="BL106" s="25">
        <f t="shared" si="117"/>
        <v>1549</v>
      </c>
      <c r="BM106" s="25">
        <f t="shared" si="118"/>
        <v>5210</v>
      </c>
      <c r="BN106" s="25">
        <f t="shared" si="119"/>
        <v>21277</v>
      </c>
      <c r="BO106" s="25">
        <f t="shared" si="120"/>
        <v>12250</v>
      </c>
    </row>
    <row r="107" spans="1:67">
      <c r="A107" s="69" t="s">
        <v>283</v>
      </c>
      <c r="B107" s="66">
        <v>6470000</v>
      </c>
      <c r="C107" s="10">
        <v>156068.40776159381</v>
      </c>
      <c r="D107" s="66">
        <v>673727.27103585342</v>
      </c>
      <c r="E107" s="66">
        <v>47184</v>
      </c>
      <c r="F107" s="9">
        <v>429197</v>
      </c>
      <c r="G107" s="66">
        <f t="shared" si="97"/>
        <v>1306176.6787974471</v>
      </c>
      <c r="H107" s="66">
        <f t="shared" si="98"/>
        <v>5163823.3212025529</v>
      </c>
      <c r="I107" s="82">
        <f t="shared" si="99"/>
        <v>146435.11495758468</v>
      </c>
      <c r="J107" s="50">
        <f t="shared" si="100"/>
        <v>1159741.5638398624</v>
      </c>
      <c r="K107" s="10">
        <v>3857.5466358604299</v>
      </c>
      <c r="L107" s="10">
        <v>25222.226954421625</v>
      </c>
      <c r="M107" s="10">
        <v>1180.6643193414034</v>
      </c>
      <c r="N107" s="10">
        <v>5958.1473441695871</v>
      </c>
      <c r="O107" s="9">
        <v>3823.4415469864848</v>
      </c>
      <c r="P107" s="9">
        <v>53410.088156805141</v>
      </c>
      <c r="Q107" s="9">
        <v>4728</v>
      </c>
      <c r="R107" s="9">
        <v>128</v>
      </c>
      <c r="S107" s="9">
        <v>1033</v>
      </c>
      <c r="T107" s="9">
        <v>1759</v>
      </c>
      <c r="U107" s="9">
        <v>262</v>
      </c>
      <c r="V107" s="9">
        <v>217</v>
      </c>
      <c r="W107" s="9">
        <v>7760</v>
      </c>
      <c r="X107" s="9">
        <v>118</v>
      </c>
      <c r="Y107" s="9">
        <v>86</v>
      </c>
      <c r="Z107" s="9">
        <v>218</v>
      </c>
      <c r="AA107" s="9">
        <v>332</v>
      </c>
      <c r="AB107" s="9">
        <v>93</v>
      </c>
      <c r="AC107" s="9">
        <v>13904</v>
      </c>
      <c r="AD107" s="9">
        <v>12817</v>
      </c>
      <c r="AE107" s="9">
        <v>118</v>
      </c>
      <c r="AF107" s="9">
        <v>109</v>
      </c>
      <c r="AG107" s="9">
        <v>143</v>
      </c>
      <c r="AH107" s="9">
        <v>16</v>
      </c>
      <c r="AI107" s="9">
        <v>160</v>
      </c>
      <c r="AJ107" s="9">
        <v>164</v>
      </c>
      <c r="AK107" s="9">
        <v>1047</v>
      </c>
      <c r="AL107" s="9">
        <v>305</v>
      </c>
      <c r="AM107" s="9">
        <v>250</v>
      </c>
      <c r="AN107" s="9">
        <v>1213</v>
      </c>
      <c r="AO107" s="9">
        <v>59</v>
      </c>
      <c r="AP107" s="9">
        <v>592</v>
      </c>
      <c r="AQ107" s="9">
        <v>1069</v>
      </c>
      <c r="AR107" s="9">
        <v>3392</v>
      </c>
      <c r="AS107" s="9">
        <v>406</v>
      </c>
      <c r="AT107" s="9">
        <v>255</v>
      </c>
      <c r="AU107" s="32">
        <v>230</v>
      </c>
      <c r="AV107" s="25">
        <f t="shared" si="101"/>
        <v>36218.585253793048</v>
      </c>
      <c r="AW107" s="25">
        <f t="shared" si="102"/>
        <v>57233.529703791624</v>
      </c>
      <c r="AX107" s="25">
        <f t="shared" si="103"/>
        <v>7648</v>
      </c>
      <c r="AY107" s="25">
        <f t="shared" si="104"/>
        <v>45335</v>
      </c>
      <c r="AZ107" s="25">
        <f t="shared" si="105"/>
        <v>119849.82250780077</v>
      </c>
      <c r="BA107" s="25">
        <f t="shared" si="106"/>
        <v>616493.74133206182</v>
      </c>
      <c r="BB107" s="25">
        <f t="shared" si="107"/>
        <v>39536</v>
      </c>
      <c r="BC107" s="26">
        <f t="shared" si="108"/>
        <v>383862</v>
      </c>
      <c r="BD107" s="25">
        <f t="shared" si="109"/>
        <v>139906.11495758465</v>
      </c>
      <c r="BE107" s="25">
        <f t="shared" si="110"/>
        <v>53410.088156805141</v>
      </c>
      <c r="BF107" s="25">
        <f t="shared" si="111"/>
        <v>3823.4415469864848</v>
      </c>
      <c r="BG107" s="25">
        <f t="shared" si="112"/>
        <v>5958.1473441695871</v>
      </c>
      <c r="BH107" s="25">
        <f t="shared" si="113"/>
        <v>26402.891273763027</v>
      </c>
      <c r="BI107" s="25">
        <f t="shared" si="114"/>
        <v>3857.5466358604299</v>
      </c>
      <c r="BJ107" s="25">
        <f t="shared" si="115"/>
        <v>18750</v>
      </c>
      <c r="BK107" s="25">
        <f t="shared" si="116"/>
        <v>1069</v>
      </c>
      <c r="BL107" s="25">
        <f t="shared" si="117"/>
        <v>1047</v>
      </c>
      <c r="BM107" s="25">
        <f t="shared" si="118"/>
        <v>3392</v>
      </c>
      <c r="BN107" s="25">
        <f t="shared" si="119"/>
        <v>14030</v>
      </c>
      <c r="BO107" s="25">
        <f t="shared" si="120"/>
        <v>8166</v>
      </c>
    </row>
    <row r="108" spans="1:67">
      <c r="A108" s="69" t="s">
        <v>284</v>
      </c>
      <c r="B108" s="66">
        <v>6693000</v>
      </c>
      <c r="C108" s="10">
        <v>152322.8683124597</v>
      </c>
      <c r="D108" s="66">
        <v>723826.96358336532</v>
      </c>
      <c r="E108" s="66">
        <v>47042</v>
      </c>
      <c r="F108" s="9">
        <v>409224</v>
      </c>
      <c r="G108" s="66">
        <f t="shared" si="97"/>
        <v>1332415.831895825</v>
      </c>
      <c r="H108" s="66">
        <f t="shared" si="98"/>
        <v>5360584.1681041755</v>
      </c>
      <c r="I108" s="82">
        <f t="shared" si="99"/>
        <v>152780.70001637776</v>
      </c>
      <c r="J108" s="50">
        <f t="shared" si="100"/>
        <v>1179635.1318794473</v>
      </c>
      <c r="K108" s="10">
        <v>3002.0466806359982</v>
      </c>
      <c r="L108" s="10">
        <v>26330.116833472592</v>
      </c>
      <c r="M108" s="10">
        <v>1074.2768451341885</v>
      </c>
      <c r="N108" s="10">
        <v>5485.846810013707</v>
      </c>
      <c r="O108" s="9">
        <v>4291.7919426384506</v>
      </c>
      <c r="P108" s="9">
        <v>60099.620904482828</v>
      </c>
      <c r="Q108" s="9">
        <v>4775</v>
      </c>
      <c r="R108" s="9">
        <v>146</v>
      </c>
      <c r="S108" s="9">
        <v>1062</v>
      </c>
      <c r="T108" s="9">
        <v>1712</v>
      </c>
      <c r="U108" s="9">
        <v>235</v>
      </c>
      <c r="V108" s="9">
        <v>221</v>
      </c>
      <c r="W108" s="9">
        <v>7419</v>
      </c>
      <c r="X108" s="9">
        <v>108</v>
      </c>
      <c r="Y108" s="9">
        <v>72</v>
      </c>
      <c r="Z108" s="9">
        <v>277</v>
      </c>
      <c r="AA108" s="9">
        <v>347</v>
      </c>
      <c r="AB108" s="9">
        <v>83</v>
      </c>
      <c r="AC108" s="9">
        <v>14561</v>
      </c>
      <c r="AD108" s="9">
        <v>12174</v>
      </c>
      <c r="AE108" s="9">
        <v>87</v>
      </c>
      <c r="AF108" s="9">
        <v>85</v>
      </c>
      <c r="AG108" s="9">
        <v>138</v>
      </c>
      <c r="AH108" s="9">
        <v>18</v>
      </c>
      <c r="AI108" s="9">
        <v>160</v>
      </c>
      <c r="AJ108" s="9">
        <v>149</v>
      </c>
      <c r="AK108" s="9">
        <v>1006</v>
      </c>
      <c r="AL108" s="9">
        <v>268</v>
      </c>
      <c r="AM108" s="9">
        <v>257</v>
      </c>
      <c r="AN108" s="9">
        <v>1051</v>
      </c>
      <c r="AO108" s="9">
        <v>47</v>
      </c>
      <c r="AP108" s="9">
        <v>672</v>
      </c>
      <c r="AQ108" s="9">
        <v>1026</v>
      </c>
      <c r="AR108" s="9">
        <v>3418</v>
      </c>
      <c r="AS108" s="9">
        <v>444</v>
      </c>
      <c r="AT108" s="9">
        <v>222</v>
      </c>
      <c r="AU108" s="32">
        <v>257</v>
      </c>
      <c r="AV108" s="25">
        <f t="shared" si="101"/>
        <v>35892.28716925648</v>
      </c>
      <c r="AW108" s="25">
        <f t="shared" si="102"/>
        <v>64391.412847121275</v>
      </c>
      <c r="AX108" s="25">
        <f t="shared" si="103"/>
        <v>7695</v>
      </c>
      <c r="AY108" s="25">
        <f t="shared" si="104"/>
        <v>44802</v>
      </c>
      <c r="AZ108" s="25">
        <f t="shared" si="105"/>
        <v>116430.58114320322</v>
      </c>
      <c r="BA108" s="25">
        <f t="shared" si="106"/>
        <v>659435.55073624407</v>
      </c>
      <c r="BB108" s="25">
        <f t="shared" si="107"/>
        <v>39347</v>
      </c>
      <c r="BC108" s="26">
        <f t="shared" si="108"/>
        <v>364422</v>
      </c>
      <c r="BD108" s="25">
        <f t="shared" si="109"/>
        <v>146244.70001637776</v>
      </c>
      <c r="BE108" s="25">
        <f t="shared" si="110"/>
        <v>60099.620904482828</v>
      </c>
      <c r="BF108" s="25">
        <f t="shared" si="111"/>
        <v>4291.7919426384506</v>
      </c>
      <c r="BG108" s="25">
        <f t="shared" si="112"/>
        <v>5485.846810013707</v>
      </c>
      <c r="BH108" s="25">
        <f t="shared" si="113"/>
        <v>27404.393678606779</v>
      </c>
      <c r="BI108" s="25">
        <f t="shared" si="114"/>
        <v>3002.0466806359982</v>
      </c>
      <c r="BJ108" s="25">
        <f t="shared" si="115"/>
        <v>19423</v>
      </c>
      <c r="BK108" s="25">
        <f t="shared" si="116"/>
        <v>1026</v>
      </c>
      <c r="BL108" s="25">
        <f t="shared" si="117"/>
        <v>1006</v>
      </c>
      <c r="BM108" s="25">
        <f t="shared" si="118"/>
        <v>3418</v>
      </c>
      <c r="BN108" s="25">
        <f t="shared" si="119"/>
        <v>13225</v>
      </c>
      <c r="BO108" s="25">
        <f t="shared" si="120"/>
        <v>7863</v>
      </c>
    </row>
    <row r="109" spans="1:67">
      <c r="A109" s="70"/>
      <c r="B109" s="66"/>
      <c r="C109"/>
      <c r="D109" s="66"/>
      <c r="E109" s="66"/>
      <c r="F109" s="9"/>
      <c r="G109" s="71"/>
      <c r="H109" s="71"/>
      <c r="J109" s="75"/>
      <c r="K109"/>
      <c r="L109"/>
      <c r="M109"/>
      <c r="N109"/>
      <c r="O109" s="13"/>
      <c r="P109" s="13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32"/>
      <c r="BC109" s="75"/>
    </row>
    <row r="110" spans="1:67">
      <c r="A110" s="68">
        <v>2030</v>
      </c>
      <c r="B110" s="66"/>
      <c r="C110"/>
      <c r="D110" s="66"/>
      <c r="E110" s="66"/>
      <c r="F110" s="9"/>
      <c r="G110" s="71"/>
      <c r="H110" s="71"/>
      <c r="J110" s="75"/>
      <c r="K110"/>
      <c r="L110"/>
      <c r="M110"/>
      <c r="N110"/>
      <c r="O110" s="13"/>
      <c r="P110" s="13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32"/>
      <c r="BC110" s="75"/>
    </row>
    <row r="111" spans="1:67">
      <c r="A111" s="13" t="s">
        <v>266</v>
      </c>
      <c r="B111" s="66">
        <v>358471000</v>
      </c>
      <c r="C111" s="10">
        <v>8715309.4843889475</v>
      </c>
      <c r="D111" s="66">
        <v>44279354.013119467</v>
      </c>
      <c r="E111" s="66">
        <v>2613332</v>
      </c>
      <c r="F111" s="9">
        <f>SUM(F112:F129)</f>
        <v>32927245</v>
      </c>
      <c r="G111" s="66">
        <f>SUM(C111:F111)</f>
        <v>88535240.497508407</v>
      </c>
      <c r="H111" s="66">
        <f>B111-G111</f>
        <v>269935759.50249159</v>
      </c>
      <c r="I111" s="82">
        <f>SUM(K111:AU111)</f>
        <v>9471401.1187428981</v>
      </c>
      <c r="J111" s="50">
        <f>G111-I111</f>
        <v>79063839.378765509</v>
      </c>
      <c r="K111" s="10">
        <v>157692.65840270888</v>
      </c>
      <c r="L111" s="10">
        <v>1243098.7351543452</v>
      </c>
      <c r="M111" s="10">
        <v>64162.744968598374</v>
      </c>
      <c r="N111" s="10">
        <v>283094.08907322976</v>
      </c>
      <c r="O111" s="9">
        <v>259339.42975785799</v>
      </c>
      <c r="P111" s="9">
        <v>3530896.4613861581</v>
      </c>
      <c r="Q111" s="9">
        <v>273513</v>
      </c>
      <c r="R111" s="9">
        <v>4671</v>
      </c>
      <c r="S111" s="9">
        <v>31465</v>
      </c>
      <c r="T111" s="9">
        <v>67047</v>
      </c>
      <c r="U111" s="9">
        <f t="shared" ref="U111:AU111" si="121">SUM(U112:U129)</f>
        <v>10091</v>
      </c>
      <c r="V111" s="9">
        <f t="shared" si="121"/>
        <v>8252</v>
      </c>
      <c r="W111" s="9">
        <f t="shared" si="121"/>
        <v>559593</v>
      </c>
      <c r="X111" s="9">
        <f t="shared" si="121"/>
        <v>4386</v>
      </c>
      <c r="Y111" s="9">
        <f t="shared" si="121"/>
        <v>2954</v>
      </c>
      <c r="Z111" s="9">
        <f t="shared" si="121"/>
        <v>11725</v>
      </c>
      <c r="AA111" s="9">
        <f t="shared" si="121"/>
        <v>13470</v>
      </c>
      <c r="AB111" s="9">
        <f t="shared" si="121"/>
        <v>2112</v>
      </c>
      <c r="AC111" s="9">
        <f t="shared" si="121"/>
        <v>1055903</v>
      </c>
      <c r="AD111" s="9">
        <f t="shared" si="121"/>
        <v>1156580</v>
      </c>
      <c r="AE111" s="9">
        <f t="shared" si="121"/>
        <v>4304</v>
      </c>
      <c r="AF111" s="9">
        <f t="shared" si="121"/>
        <v>2297</v>
      </c>
      <c r="AG111" s="9">
        <f t="shared" si="121"/>
        <v>6356</v>
      </c>
      <c r="AH111" s="9">
        <f t="shared" si="121"/>
        <v>498</v>
      </c>
      <c r="AI111" s="9">
        <f t="shared" si="121"/>
        <v>3720</v>
      </c>
      <c r="AJ111" s="9">
        <f t="shared" si="121"/>
        <v>8517</v>
      </c>
      <c r="AK111" s="9">
        <f t="shared" si="121"/>
        <v>72491</v>
      </c>
      <c r="AL111" s="9">
        <f t="shared" si="121"/>
        <v>18257</v>
      </c>
      <c r="AM111" s="9">
        <f t="shared" si="121"/>
        <v>9445</v>
      </c>
      <c r="AN111" s="9">
        <f t="shared" si="121"/>
        <v>80085</v>
      </c>
      <c r="AO111" s="9">
        <f t="shared" si="121"/>
        <v>1069</v>
      </c>
      <c r="AP111" s="9">
        <f t="shared" si="121"/>
        <v>31548</v>
      </c>
      <c r="AQ111" s="9">
        <f t="shared" si="121"/>
        <v>60389</v>
      </c>
      <c r="AR111" s="9">
        <f t="shared" si="121"/>
        <v>369433</v>
      </c>
      <c r="AS111" s="9">
        <f t="shared" si="121"/>
        <v>28479</v>
      </c>
      <c r="AT111" s="9">
        <f t="shared" si="121"/>
        <v>19709</v>
      </c>
      <c r="AU111" s="32">
        <f t="shared" si="121"/>
        <v>14758</v>
      </c>
      <c r="AV111" s="25">
        <f>SUM(K111:N111)</f>
        <v>1748048.2275988823</v>
      </c>
      <c r="AW111" s="25">
        <f>SUM(O111:P111)</f>
        <v>3790235.8911440163</v>
      </c>
      <c r="AX111" s="25">
        <f>SUM(Q111:T111)</f>
        <v>376696</v>
      </c>
      <c r="AY111" s="25">
        <f>SUM(U111:AU111)</f>
        <v>3556421</v>
      </c>
      <c r="AZ111" s="25">
        <f>C111-AV111</f>
        <v>6967261.2567900652</v>
      </c>
      <c r="BA111" s="25">
        <f>D111-AW111</f>
        <v>40489118.121975452</v>
      </c>
      <c r="BB111" s="25">
        <f>E111-AX111</f>
        <v>2236636</v>
      </c>
      <c r="BC111" s="26">
        <f>F111-AY111</f>
        <v>29370824</v>
      </c>
      <c r="BD111" s="25">
        <f>SUM(BE111:BO111)</f>
        <v>9199054.1187428981</v>
      </c>
      <c r="BE111" s="25">
        <f>P111</f>
        <v>3530896.4613861581</v>
      </c>
      <c r="BF111" s="25">
        <f>O111</f>
        <v>259339.42975785799</v>
      </c>
      <c r="BG111" s="25">
        <f>N111</f>
        <v>283094.08907322976</v>
      </c>
      <c r="BH111" s="25">
        <f>L111+M111</f>
        <v>1307261.4801229436</v>
      </c>
      <c r="BI111" s="25">
        <f>K111</f>
        <v>157692.65840270888</v>
      </c>
      <c r="BJ111" s="25">
        <f>Q111+AC111+AE111</f>
        <v>1333720</v>
      </c>
      <c r="BK111" s="25">
        <f>AQ111</f>
        <v>60389</v>
      </c>
      <c r="BL111" s="25">
        <f>AK111</f>
        <v>72491</v>
      </c>
      <c r="BM111" s="25">
        <f>AR111</f>
        <v>369433</v>
      </c>
      <c r="BN111" s="25">
        <f>AD111+AN111</f>
        <v>1236665</v>
      </c>
      <c r="BO111" s="25">
        <f>W111+AS111</f>
        <v>588072</v>
      </c>
    </row>
    <row r="112" spans="1:67">
      <c r="A112" s="69" t="s">
        <v>267</v>
      </c>
      <c r="B112" s="66">
        <v>22252000</v>
      </c>
      <c r="C112" s="10">
        <v>596731.03289439168</v>
      </c>
      <c r="D112" s="66">
        <v>2785221.7899161531</v>
      </c>
      <c r="E112" s="66">
        <v>169928</v>
      </c>
      <c r="F112" s="9">
        <v>2325232</v>
      </c>
      <c r="G112" s="66">
        <f t="shared" ref="G112:G129" si="122">SUM(C112:F112)</f>
        <v>5877112.8228105446</v>
      </c>
      <c r="H112" s="66">
        <f t="shared" ref="H112:H129" si="123">B112-G112</f>
        <v>16374887.177189454</v>
      </c>
      <c r="I112" s="82">
        <f t="shared" ref="I112:I129" si="124">SUM(K112:AU112)</f>
        <v>684124.61656364158</v>
      </c>
      <c r="J112" s="50">
        <f t="shared" ref="J112:J129" si="125">G112-I112</f>
        <v>5192988.2062469032</v>
      </c>
      <c r="K112" s="10">
        <v>12369.055248480183</v>
      </c>
      <c r="L112" s="10">
        <v>80835.904453975134</v>
      </c>
      <c r="M112" s="10">
        <v>4590.135602425984</v>
      </c>
      <c r="N112" s="10">
        <v>24860.551406863633</v>
      </c>
      <c r="O112" s="9">
        <v>19491.056534363579</v>
      </c>
      <c r="P112" s="9">
        <v>204143.91331753309</v>
      </c>
      <c r="Q112" s="9">
        <v>18741</v>
      </c>
      <c r="R112" s="9">
        <v>284</v>
      </c>
      <c r="S112" s="9">
        <v>2807</v>
      </c>
      <c r="T112" s="9">
        <v>4244</v>
      </c>
      <c r="U112" s="9">
        <v>621</v>
      </c>
      <c r="V112" s="9">
        <v>670</v>
      </c>
      <c r="W112" s="9">
        <v>51931</v>
      </c>
      <c r="X112" s="9">
        <v>309</v>
      </c>
      <c r="Y112" s="9">
        <v>213</v>
      </c>
      <c r="Z112" s="9">
        <v>968</v>
      </c>
      <c r="AA112" s="9">
        <v>981</v>
      </c>
      <c r="AB112" s="9">
        <v>117</v>
      </c>
      <c r="AC112" s="9">
        <v>83656</v>
      </c>
      <c r="AD112" s="9">
        <v>105525</v>
      </c>
      <c r="AE112" s="9">
        <v>324</v>
      </c>
      <c r="AF112" s="9">
        <v>116</v>
      </c>
      <c r="AG112" s="9">
        <v>539</v>
      </c>
      <c r="AH112" s="9">
        <v>26</v>
      </c>
      <c r="AI112" s="9">
        <v>209</v>
      </c>
      <c r="AJ112" s="9">
        <v>558</v>
      </c>
      <c r="AK112" s="9">
        <v>6727</v>
      </c>
      <c r="AL112" s="9">
        <v>1349</v>
      </c>
      <c r="AM112" s="9">
        <v>772</v>
      </c>
      <c r="AN112" s="9">
        <v>7910</v>
      </c>
      <c r="AO112" s="9">
        <v>60</v>
      </c>
      <c r="AP112" s="9">
        <v>2685</v>
      </c>
      <c r="AQ112" s="9">
        <v>5386</v>
      </c>
      <c r="AR112" s="9">
        <v>34586</v>
      </c>
      <c r="AS112" s="9">
        <v>2194</v>
      </c>
      <c r="AT112" s="9">
        <v>1966</v>
      </c>
      <c r="AU112" s="32">
        <v>1360</v>
      </c>
      <c r="AV112" s="25">
        <f t="shared" ref="AV112:AV129" si="126">SUM(K112:N112)</f>
        <v>122655.64671174495</v>
      </c>
      <c r="AW112" s="25">
        <f t="shared" ref="AW112:AW129" si="127">SUM(O112:P112)</f>
        <v>223634.96985189666</v>
      </c>
      <c r="AX112" s="25">
        <f t="shared" ref="AX112:AX129" si="128">SUM(Q112:T112)</f>
        <v>26076</v>
      </c>
      <c r="AY112" s="25">
        <f t="shared" ref="AY112:AY129" si="129">SUM(U112:AU112)</f>
        <v>311758</v>
      </c>
      <c r="AZ112" s="25">
        <f t="shared" ref="AZ112:AZ129" si="130">C112-AV112</f>
        <v>474075.38618264673</v>
      </c>
      <c r="BA112" s="25">
        <f t="shared" ref="BA112:BA129" si="131">D112-AW112</f>
        <v>2561586.8200642564</v>
      </c>
      <c r="BB112" s="25">
        <f t="shared" ref="BB112:BB129" si="132">E112-AX112</f>
        <v>143852</v>
      </c>
      <c r="BC112" s="26">
        <f t="shared" ref="BC112:BC129" si="133">F112-AY112</f>
        <v>2013474</v>
      </c>
      <c r="BD112" s="25">
        <f t="shared" ref="BD112:BD129" si="134">SUM(BE112:BO112)</f>
        <v>663270.61656364158</v>
      </c>
      <c r="BE112" s="25">
        <f t="shared" ref="BE112:BE129" si="135">P112</f>
        <v>204143.91331753309</v>
      </c>
      <c r="BF112" s="25">
        <f t="shared" ref="BF112:BF129" si="136">O112</f>
        <v>19491.056534363579</v>
      </c>
      <c r="BG112" s="25">
        <f t="shared" ref="BG112:BG129" si="137">N112</f>
        <v>24860.551406863633</v>
      </c>
      <c r="BH112" s="25">
        <f t="shared" ref="BH112:BH129" si="138">L112+M112</f>
        <v>85426.040056401122</v>
      </c>
      <c r="BI112" s="25">
        <f t="shared" ref="BI112:BI129" si="139">K112</f>
        <v>12369.055248480183</v>
      </c>
      <c r="BJ112" s="25">
        <f t="shared" ref="BJ112:BJ129" si="140">Q112+AC112+AE112</f>
        <v>102721</v>
      </c>
      <c r="BK112" s="25">
        <f t="shared" ref="BK112:BK129" si="141">AQ112</f>
        <v>5386</v>
      </c>
      <c r="BL112" s="25">
        <f t="shared" ref="BL112:BL129" si="142">AK112</f>
        <v>6727</v>
      </c>
      <c r="BM112" s="25">
        <f t="shared" ref="BM112:BM129" si="143">AR112</f>
        <v>34586</v>
      </c>
      <c r="BN112" s="25">
        <f t="shared" ref="BN112:BN129" si="144">AD112+AN112</f>
        <v>113435</v>
      </c>
      <c r="BO112" s="25">
        <f t="shared" ref="BO112:BO129" si="145">W112+AS112</f>
        <v>54125</v>
      </c>
    </row>
    <row r="113" spans="1:67">
      <c r="A113" s="69" t="s">
        <v>268</v>
      </c>
      <c r="B113" s="66">
        <v>22451000</v>
      </c>
      <c r="C113" s="10">
        <v>575786.4725292169</v>
      </c>
      <c r="D113" s="66">
        <v>2794465.620752601</v>
      </c>
      <c r="E113" s="66">
        <v>170059</v>
      </c>
      <c r="F113" s="9">
        <v>2252019</v>
      </c>
      <c r="G113" s="66">
        <f t="shared" si="122"/>
        <v>5792330.0932818176</v>
      </c>
      <c r="H113" s="66">
        <f t="shared" si="123"/>
        <v>16658669.906718183</v>
      </c>
      <c r="I113" s="82">
        <f t="shared" si="124"/>
        <v>672517.78694989241</v>
      </c>
      <c r="J113" s="50">
        <f t="shared" si="125"/>
        <v>5119812.3063319251</v>
      </c>
      <c r="K113" s="10">
        <v>11828.04748996052</v>
      </c>
      <c r="L113" s="10">
        <v>78790.457805840997</v>
      </c>
      <c r="M113" s="10">
        <v>4768.3661526234882</v>
      </c>
      <c r="N113" s="10">
        <v>23965.80120338744</v>
      </c>
      <c r="O113" s="9">
        <v>19543.33248285015</v>
      </c>
      <c r="P113" s="9">
        <v>210459.78181522983</v>
      </c>
      <c r="Q113" s="9">
        <v>18933</v>
      </c>
      <c r="R113" s="9">
        <v>287</v>
      </c>
      <c r="S113" s="9">
        <v>2706</v>
      </c>
      <c r="T113" s="9">
        <v>4220</v>
      </c>
      <c r="U113" s="9">
        <v>599</v>
      </c>
      <c r="V113" s="9">
        <v>625</v>
      </c>
      <c r="W113" s="9">
        <v>49390</v>
      </c>
      <c r="X113" s="9">
        <v>301</v>
      </c>
      <c r="Y113" s="9">
        <v>214</v>
      </c>
      <c r="Z113" s="9">
        <v>959</v>
      </c>
      <c r="AA113" s="9">
        <v>981</v>
      </c>
      <c r="AB113" s="9">
        <v>114</v>
      </c>
      <c r="AC113" s="9">
        <v>81960</v>
      </c>
      <c r="AD113" s="9">
        <v>98400</v>
      </c>
      <c r="AE113" s="9">
        <v>321</v>
      </c>
      <c r="AF113" s="9">
        <v>126</v>
      </c>
      <c r="AG113" s="9">
        <v>501</v>
      </c>
      <c r="AH113" s="9">
        <v>30</v>
      </c>
      <c r="AI113" s="9">
        <v>221</v>
      </c>
      <c r="AJ113" s="9">
        <v>548</v>
      </c>
      <c r="AK113" s="9">
        <v>6502</v>
      </c>
      <c r="AL113" s="9">
        <v>1270</v>
      </c>
      <c r="AM113" s="9">
        <v>765</v>
      </c>
      <c r="AN113" s="9">
        <v>7425</v>
      </c>
      <c r="AO113" s="9">
        <v>53</v>
      </c>
      <c r="AP113" s="9">
        <v>2682</v>
      </c>
      <c r="AQ113" s="9">
        <v>5183</v>
      </c>
      <c r="AR113" s="9">
        <v>32550</v>
      </c>
      <c r="AS113" s="9">
        <v>2131</v>
      </c>
      <c r="AT113" s="9">
        <v>1839</v>
      </c>
      <c r="AU113" s="32">
        <v>1326</v>
      </c>
      <c r="AV113" s="25">
        <f t="shared" si="126"/>
        <v>119352.67265181245</v>
      </c>
      <c r="AW113" s="25">
        <f t="shared" si="127"/>
        <v>230003.11429807998</v>
      </c>
      <c r="AX113" s="25">
        <f t="shared" si="128"/>
        <v>26146</v>
      </c>
      <c r="AY113" s="25">
        <f t="shared" si="129"/>
        <v>297016</v>
      </c>
      <c r="AZ113" s="25">
        <f t="shared" si="130"/>
        <v>456433.79987740447</v>
      </c>
      <c r="BA113" s="25">
        <f t="shared" si="131"/>
        <v>2564462.5064545209</v>
      </c>
      <c r="BB113" s="25">
        <f t="shared" si="132"/>
        <v>143913</v>
      </c>
      <c r="BC113" s="26">
        <f t="shared" si="133"/>
        <v>1955003</v>
      </c>
      <c r="BD113" s="25">
        <f t="shared" si="134"/>
        <v>652150.78694989241</v>
      </c>
      <c r="BE113" s="25">
        <f t="shared" si="135"/>
        <v>210459.78181522983</v>
      </c>
      <c r="BF113" s="25">
        <f t="shared" si="136"/>
        <v>19543.33248285015</v>
      </c>
      <c r="BG113" s="25">
        <f t="shared" si="137"/>
        <v>23965.80120338744</v>
      </c>
      <c r="BH113" s="25">
        <f t="shared" si="138"/>
        <v>83558.823958464491</v>
      </c>
      <c r="BI113" s="25">
        <f t="shared" si="139"/>
        <v>11828.04748996052</v>
      </c>
      <c r="BJ113" s="25">
        <f t="shared" si="140"/>
        <v>101214</v>
      </c>
      <c r="BK113" s="25">
        <f t="shared" si="141"/>
        <v>5183</v>
      </c>
      <c r="BL113" s="25">
        <f t="shared" si="142"/>
        <v>6502</v>
      </c>
      <c r="BM113" s="25">
        <f t="shared" si="143"/>
        <v>32550</v>
      </c>
      <c r="BN113" s="25">
        <f t="shared" si="144"/>
        <v>105825</v>
      </c>
      <c r="BO113" s="25">
        <f t="shared" si="145"/>
        <v>51521</v>
      </c>
    </row>
    <row r="114" spans="1:67">
      <c r="A114" s="69" t="s">
        <v>269</v>
      </c>
      <c r="B114" s="66">
        <v>22365000</v>
      </c>
      <c r="C114" s="10">
        <v>550207.31098800641</v>
      </c>
      <c r="D114" s="66">
        <v>2791140.5226097004</v>
      </c>
      <c r="E114" s="66">
        <v>169068</v>
      </c>
      <c r="F114" s="9">
        <v>2229038</v>
      </c>
      <c r="G114" s="66">
        <f t="shared" si="122"/>
        <v>5739453.8335977066</v>
      </c>
      <c r="H114" s="66">
        <f t="shared" si="123"/>
        <v>16625546.166402293</v>
      </c>
      <c r="I114" s="82">
        <f t="shared" si="124"/>
        <v>661287.56581812352</v>
      </c>
      <c r="J114" s="50">
        <f t="shared" si="125"/>
        <v>5078166.2677795831</v>
      </c>
      <c r="K114" s="10">
        <v>11552.077968061956</v>
      </c>
      <c r="L114" s="10">
        <v>76937.443605915396</v>
      </c>
      <c r="M114" s="10">
        <v>4845.3541365438878</v>
      </c>
      <c r="N114" s="10">
        <v>22664.386577081706</v>
      </c>
      <c r="O114" s="9">
        <v>19074.670328753728</v>
      </c>
      <c r="P114" s="9">
        <v>216719.63320176688</v>
      </c>
      <c r="Q114" s="9">
        <v>19164</v>
      </c>
      <c r="R114" s="9">
        <v>280</v>
      </c>
      <c r="S114" s="9">
        <v>2614</v>
      </c>
      <c r="T114" s="9">
        <v>4209</v>
      </c>
      <c r="U114" s="9">
        <v>569</v>
      </c>
      <c r="V114" s="9">
        <v>600</v>
      </c>
      <c r="W114" s="9">
        <v>47085</v>
      </c>
      <c r="X114" s="9">
        <v>289</v>
      </c>
      <c r="Y114" s="9">
        <v>206</v>
      </c>
      <c r="Z114" s="9">
        <v>902</v>
      </c>
      <c r="AA114" s="9">
        <v>982</v>
      </c>
      <c r="AB114" s="9">
        <v>116</v>
      </c>
      <c r="AC114" s="9">
        <v>80098</v>
      </c>
      <c r="AD114" s="9">
        <v>92098</v>
      </c>
      <c r="AE114" s="9">
        <v>290</v>
      </c>
      <c r="AF114" s="9">
        <v>122</v>
      </c>
      <c r="AG114" s="9">
        <v>470</v>
      </c>
      <c r="AH114" s="9">
        <v>30</v>
      </c>
      <c r="AI114" s="9">
        <v>224</v>
      </c>
      <c r="AJ114" s="9">
        <v>520</v>
      </c>
      <c r="AK114" s="9">
        <v>6223</v>
      </c>
      <c r="AL114" s="9">
        <v>1253</v>
      </c>
      <c r="AM114" s="9">
        <v>753</v>
      </c>
      <c r="AN114" s="9">
        <v>7064</v>
      </c>
      <c r="AO114" s="9">
        <v>53</v>
      </c>
      <c r="AP114" s="9">
        <v>2516</v>
      </c>
      <c r="AQ114" s="9">
        <v>5009</v>
      </c>
      <c r="AR114" s="9">
        <v>30660</v>
      </c>
      <c r="AS114" s="9">
        <v>2068</v>
      </c>
      <c r="AT114" s="9">
        <v>1776</v>
      </c>
      <c r="AU114" s="32">
        <v>1251</v>
      </c>
      <c r="AV114" s="25">
        <f t="shared" si="126"/>
        <v>115999.26228760295</v>
      </c>
      <c r="AW114" s="25">
        <f t="shared" si="127"/>
        <v>235794.30353052061</v>
      </c>
      <c r="AX114" s="25">
        <f t="shared" si="128"/>
        <v>26267</v>
      </c>
      <c r="AY114" s="25">
        <f t="shared" si="129"/>
        <v>283227</v>
      </c>
      <c r="AZ114" s="25">
        <f t="shared" si="130"/>
        <v>434208.04870040348</v>
      </c>
      <c r="BA114" s="25">
        <f t="shared" si="131"/>
        <v>2555346.2190791797</v>
      </c>
      <c r="BB114" s="25">
        <f t="shared" si="132"/>
        <v>142801</v>
      </c>
      <c r="BC114" s="26">
        <f t="shared" si="133"/>
        <v>1945811</v>
      </c>
      <c r="BD114" s="25">
        <f t="shared" si="134"/>
        <v>641552.56581812352</v>
      </c>
      <c r="BE114" s="25">
        <f t="shared" si="135"/>
        <v>216719.63320176688</v>
      </c>
      <c r="BF114" s="25">
        <f t="shared" si="136"/>
        <v>19074.670328753728</v>
      </c>
      <c r="BG114" s="25">
        <f t="shared" si="137"/>
        <v>22664.386577081706</v>
      </c>
      <c r="BH114" s="25">
        <f t="shared" si="138"/>
        <v>81782.797742459283</v>
      </c>
      <c r="BI114" s="25">
        <f t="shared" si="139"/>
        <v>11552.077968061956</v>
      </c>
      <c r="BJ114" s="25">
        <f t="shared" si="140"/>
        <v>99552</v>
      </c>
      <c r="BK114" s="25">
        <f t="shared" si="141"/>
        <v>5009</v>
      </c>
      <c r="BL114" s="25">
        <f t="shared" si="142"/>
        <v>6223</v>
      </c>
      <c r="BM114" s="25">
        <f t="shared" si="143"/>
        <v>30660</v>
      </c>
      <c r="BN114" s="25">
        <f t="shared" si="144"/>
        <v>99162</v>
      </c>
      <c r="BO114" s="25">
        <f t="shared" si="145"/>
        <v>49153</v>
      </c>
    </row>
    <row r="115" spans="1:67">
      <c r="A115" s="69" t="s">
        <v>270</v>
      </c>
      <c r="B115" s="66">
        <v>21946000</v>
      </c>
      <c r="C115" s="10">
        <v>539609.91653121449</v>
      </c>
      <c r="D115" s="66">
        <v>2831806.4065866824</v>
      </c>
      <c r="E115" s="66">
        <v>163915</v>
      </c>
      <c r="F115" s="9">
        <v>2228609</v>
      </c>
      <c r="G115" s="66">
        <f t="shared" si="122"/>
        <v>5763940.3231178969</v>
      </c>
      <c r="H115" s="66">
        <f t="shared" si="123"/>
        <v>16182059.676882103</v>
      </c>
      <c r="I115" s="82">
        <f t="shared" si="124"/>
        <v>658288.62030172534</v>
      </c>
      <c r="J115" s="50">
        <f t="shared" si="125"/>
        <v>5105651.7028161716</v>
      </c>
      <c r="K115" s="10">
        <v>11112.406069354312</v>
      </c>
      <c r="L115" s="10">
        <v>80693.667099757382</v>
      </c>
      <c r="M115" s="10">
        <v>4079.9421651796729</v>
      </c>
      <c r="N115" s="10">
        <v>20630.11421245267</v>
      </c>
      <c r="O115" s="9">
        <v>18259.138619825379</v>
      </c>
      <c r="P115" s="9">
        <v>230367.35213515599</v>
      </c>
      <c r="Q115" s="9">
        <v>18677</v>
      </c>
      <c r="R115" s="9">
        <v>245</v>
      </c>
      <c r="S115" s="9">
        <v>2478</v>
      </c>
      <c r="T115" s="9">
        <v>4203</v>
      </c>
      <c r="U115" s="9">
        <v>642</v>
      </c>
      <c r="V115" s="9">
        <v>578</v>
      </c>
      <c r="W115" s="9">
        <v>44487</v>
      </c>
      <c r="X115" s="9">
        <v>256</v>
      </c>
      <c r="Y115" s="9">
        <v>187</v>
      </c>
      <c r="Z115" s="9">
        <v>778</v>
      </c>
      <c r="AA115" s="9">
        <v>916</v>
      </c>
      <c r="AB115" s="9">
        <v>113</v>
      </c>
      <c r="AC115" s="9">
        <v>76160</v>
      </c>
      <c r="AD115" s="9">
        <v>87081</v>
      </c>
      <c r="AE115" s="9">
        <v>242</v>
      </c>
      <c r="AF115" s="9">
        <v>95</v>
      </c>
      <c r="AG115" s="9">
        <v>427</v>
      </c>
      <c r="AH115" s="9">
        <v>30</v>
      </c>
      <c r="AI115" s="9">
        <v>189</v>
      </c>
      <c r="AJ115" s="9">
        <v>520</v>
      </c>
      <c r="AK115" s="9">
        <v>5686</v>
      </c>
      <c r="AL115" s="9">
        <v>1254</v>
      </c>
      <c r="AM115" s="9">
        <v>657</v>
      </c>
      <c r="AN115" s="9">
        <v>6544</v>
      </c>
      <c r="AO115" s="9">
        <v>55</v>
      </c>
      <c r="AP115" s="9">
        <v>2275</v>
      </c>
      <c r="AQ115" s="9">
        <v>4733</v>
      </c>
      <c r="AR115" s="9">
        <v>28849</v>
      </c>
      <c r="AS115" s="9">
        <v>1953</v>
      </c>
      <c r="AT115" s="9">
        <v>1692</v>
      </c>
      <c r="AU115" s="32">
        <v>1144</v>
      </c>
      <c r="AV115" s="25">
        <f t="shared" si="126"/>
        <v>116516.12954674404</v>
      </c>
      <c r="AW115" s="25">
        <f t="shared" si="127"/>
        <v>248626.49075498138</v>
      </c>
      <c r="AX115" s="25">
        <f t="shared" si="128"/>
        <v>25603</v>
      </c>
      <c r="AY115" s="25">
        <f t="shared" si="129"/>
        <v>267543</v>
      </c>
      <c r="AZ115" s="25">
        <f t="shared" si="130"/>
        <v>423093.78698447044</v>
      </c>
      <c r="BA115" s="25">
        <f t="shared" si="131"/>
        <v>2583179.9158317009</v>
      </c>
      <c r="BB115" s="25">
        <f t="shared" si="132"/>
        <v>138312</v>
      </c>
      <c r="BC115" s="26">
        <f t="shared" si="133"/>
        <v>1961066</v>
      </c>
      <c r="BD115" s="25">
        <f t="shared" si="134"/>
        <v>639554.62030172546</v>
      </c>
      <c r="BE115" s="25">
        <f t="shared" si="135"/>
        <v>230367.35213515599</v>
      </c>
      <c r="BF115" s="25">
        <f t="shared" si="136"/>
        <v>18259.138619825379</v>
      </c>
      <c r="BG115" s="25">
        <f t="shared" si="137"/>
        <v>20630.11421245267</v>
      </c>
      <c r="BH115" s="25">
        <f t="shared" si="138"/>
        <v>84773.609264937055</v>
      </c>
      <c r="BI115" s="25">
        <f t="shared" si="139"/>
        <v>11112.406069354312</v>
      </c>
      <c r="BJ115" s="25">
        <f t="shared" si="140"/>
        <v>95079</v>
      </c>
      <c r="BK115" s="25">
        <f t="shared" si="141"/>
        <v>4733</v>
      </c>
      <c r="BL115" s="25">
        <f t="shared" si="142"/>
        <v>5686</v>
      </c>
      <c r="BM115" s="25">
        <f t="shared" si="143"/>
        <v>28849</v>
      </c>
      <c r="BN115" s="25">
        <f t="shared" si="144"/>
        <v>93625</v>
      </c>
      <c r="BO115" s="25">
        <f t="shared" si="145"/>
        <v>46440</v>
      </c>
    </row>
    <row r="116" spans="1:67">
      <c r="A116" s="69" t="s">
        <v>271</v>
      </c>
      <c r="B116" s="66">
        <v>21940000</v>
      </c>
      <c r="C116" s="10">
        <v>604980.08057124983</v>
      </c>
      <c r="D116" s="66">
        <v>2867782.2466967637</v>
      </c>
      <c r="E116" s="66">
        <v>161682</v>
      </c>
      <c r="F116" s="9">
        <v>2226063</v>
      </c>
      <c r="G116" s="66">
        <f t="shared" si="122"/>
        <v>5860507.3272680137</v>
      </c>
      <c r="H116" s="66">
        <f t="shared" si="123"/>
        <v>16079492.672731986</v>
      </c>
      <c r="I116" s="82">
        <f t="shared" si="124"/>
        <v>663191.89805848117</v>
      </c>
      <c r="J116" s="50">
        <f t="shared" si="125"/>
        <v>5197315.4292095322</v>
      </c>
      <c r="K116" s="10">
        <v>9731.2433993068407</v>
      </c>
      <c r="L116" s="10">
        <v>89356.480397069448</v>
      </c>
      <c r="M116" s="10">
        <v>3117.90203831279</v>
      </c>
      <c r="N116" s="10">
        <v>20253.76645000586</v>
      </c>
      <c r="O116" s="9">
        <v>17298.260748995683</v>
      </c>
      <c r="P116" s="9">
        <v>256058.24502479058</v>
      </c>
      <c r="Q116" s="9">
        <v>18066</v>
      </c>
      <c r="R116" s="9">
        <v>256</v>
      </c>
      <c r="S116" s="9">
        <v>2392</v>
      </c>
      <c r="T116" s="9">
        <v>4508</v>
      </c>
      <c r="U116" s="9">
        <v>820</v>
      </c>
      <c r="V116" s="9">
        <v>571</v>
      </c>
      <c r="W116" s="9">
        <v>36387</v>
      </c>
      <c r="X116" s="9">
        <v>269</v>
      </c>
      <c r="Y116" s="9">
        <v>165</v>
      </c>
      <c r="Z116" s="9">
        <v>737</v>
      </c>
      <c r="AA116" s="9">
        <v>901</v>
      </c>
      <c r="AB116" s="9">
        <v>105</v>
      </c>
      <c r="AC116" s="9">
        <v>70379</v>
      </c>
      <c r="AD116" s="9">
        <v>82049</v>
      </c>
      <c r="AE116" s="9">
        <v>226</v>
      </c>
      <c r="AF116" s="9">
        <v>84</v>
      </c>
      <c r="AG116" s="9">
        <v>429</v>
      </c>
      <c r="AH116" s="9">
        <v>27</v>
      </c>
      <c r="AI116" s="9">
        <v>174</v>
      </c>
      <c r="AJ116" s="9">
        <v>796</v>
      </c>
      <c r="AK116" s="9">
        <v>4644</v>
      </c>
      <c r="AL116" s="9">
        <v>1289</v>
      </c>
      <c r="AM116" s="9">
        <v>546</v>
      </c>
      <c r="AN116" s="9">
        <v>4709</v>
      </c>
      <c r="AO116" s="9">
        <v>61</v>
      </c>
      <c r="AP116" s="9">
        <v>2353</v>
      </c>
      <c r="AQ116" s="9">
        <v>3899</v>
      </c>
      <c r="AR116" s="9">
        <v>26316</v>
      </c>
      <c r="AS116" s="9">
        <v>1811</v>
      </c>
      <c r="AT116" s="9">
        <v>1443</v>
      </c>
      <c r="AU116" s="32">
        <v>964</v>
      </c>
      <c r="AV116" s="25">
        <f t="shared" si="126"/>
        <v>122459.39228469494</v>
      </c>
      <c r="AW116" s="25">
        <f t="shared" si="127"/>
        <v>273356.50577378628</v>
      </c>
      <c r="AX116" s="25">
        <f t="shared" si="128"/>
        <v>25222</v>
      </c>
      <c r="AY116" s="25">
        <f t="shared" si="129"/>
        <v>242154</v>
      </c>
      <c r="AZ116" s="25">
        <f t="shared" si="130"/>
        <v>482520.68828655488</v>
      </c>
      <c r="BA116" s="25">
        <f t="shared" si="131"/>
        <v>2594425.7409229772</v>
      </c>
      <c r="BB116" s="25">
        <f t="shared" si="132"/>
        <v>136460</v>
      </c>
      <c r="BC116" s="26">
        <f t="shared" si="133"/>
        <v>1983909</v>
      </c>
      <c r="BD116" s="25">
        <f t="shared" si="134"/>
        <v>644301.89805848128</v>
      </c>
      <c r="BE116" s="25">
        <f t="shared" si="135"/>
        <v>256058.24502479058</v>
      </c>
      <c r="BF116" s="25">
        <f t="shared" si="136"/>
        <v>17298.260748995683</v>
      </c>
      <c r="BG116" s="25">
        <f t="shared" si="137"/>
        <v>20253.76645000586</v>
      </c>
      <c r="BH116" s="25">
        <f t="shared" si="138"/>
        <v>92474.382435382242</v>
      </c>
      <c r="BI116" s="25">
        <f t="shared" si="139"/>
        <v>9731.2433993068407</v>
      </c>
      <c r="BJ116" s="25">
        <f t="shared" si="140"/>
        <v>88671</v>
      </c>
      <c r="BK116" s="25">
        <f t="shared" si="141"/>
        <v>3899</v>
      </c>
      <c r="BL116" s="25">
        <f t="shared" si="142"/>
        <v>4644</v>
      </c>
      <c r="BM116" s="25">
        <f t="shared" si="143"/>
        <v>26316</v>
      </c>
      <c r="BN116" s="25">
        <f t="shared" si="144"/>
        <v>86758</v>
      </c>
      <c r="BO116" s="25">
        <f t="shared" si="145"/>
        <v>38198</v>
      </c>
    </row>
    <row r="117" spans="1:67">
      <c r="A117" s="69" t="s">
        <v>272</v>
      </c>
      <c r="B117" s="66">
        <v>22712000</v>
      </c>
      <c r="C117" s="10">
        <v>590968.30569481011</v>
      </c>
      <c r="D117" s="66">
        <v>2807568.7652979395</v>
      </c>
      <c r="E117" s="66">
        <v>158232</v>
      </c>
      <c r="F117" s="9">
        <v>2272532</v>
      </c>
      <c r="G117" s="66">
        <f t="shared" si="122"/>
        <v>5829301.0709927492</v>
      </c>
      <c r="H117" s="66">
        <f t="shared" si="123"/>
        <v>16882698.929007251</v>
      </c>
      <c r="I117" s="82">
        <f t="shared" si="124"/>
        <v>641386.68873530068</v>
      </c>
      <c r="J117" s="50">
        <f t="shared" si="125"/>
        <v>5187914.3822574485</v>
      </c>
      <c r="K117" s="10">
        <v>10080.53783337339</v>
      </c>
      <c r="L117" s="10">
        <v>82370.357198313242</v>
      </c>
      <c r="M117" s="10">
        <v>3739.8291017356164</v>
      </c>
      <c r="N117" s="10">
        <v>18547.402428640438</v>
      </c>
      <c r="O117" s="9">
        <v>18452.739464568745</v>
      </c>
      <c r="P117" s="9">
        <v>227860.82270866929</v>
      </c>
      <c r="Q117" s="9">
        <v>17480</v>
      </c>
      <c r="R117" s="9">
        <v>270</v>
      </c>
      <c r="S117" s="9">
        <v>2429</v>
      </c>
      <c r="T117" s="9">
        <v>4019</v>
      </c>
      <c r="U117" s="9">
        <v>710</v>
      </c>
      <c r="V117" s="9">
        <v>492</v>
      </c>
      <c r="W117" s="9">
        <v>38354</v>
      </c>
      <c r="X117" s="9">
        <v>259</v>
      </c>
      <c r="Y117" s="9">
        <v>173</v>
      </c>
      <c r="Z117" s="9">
        <v>747</v>
      </c>
      <c r="AA117" s="9">
        <v>897</v>
      </c>
      <c r="AB117" s="9">
        <v>127</v>
      </c>
      <c r="AC117" s="9">
        <v>75281</v>
      </c>
      <c r="AD117" s="9">
        <v>87971</v>
      </c>
      <c r="AE117" s="9">
        <v>270</v>
      </c>
      <c r="AF117" s="9">
        <v>106</v>
      </c>
      <c r="AG117" s="9">
        <v>395</v>
      </c>
      <c r="AH117" s="9">
        <v>21</v>
      </c>
      <c r="AI117" s="9">
        <v>159</v>
      </c>
      <c r="AJ117" s="9">
        <v>564</v>
      </c>
      <c r="AK117" s="9">
        <v>4799</v>
      </c>
      <c r="AL117" s="9">
        <v>1207</v>
      </c>
      <c r="AM117" s="9">
        <v>566</v>
      </c>
      <c r="AN117" s="9">
        <v>5020</v>
      </c>
      <c r="AO117" s="9">
        <v>61</v>
      </c>
      <c r="AP117" s="9">
        <v>2257</v>
      </c>
      <c r="AQ117" s="9">
        <v>3809</v>
      </c>
      <c r="AR117" s="9">
        <v>27678</v>
      </c>
      <c r="AS117" s="9">
        <v>1953</v>
      </c>
      <c r="AT117" s="9">
        <v>1326</v>
      </c>
      <c r="AU117" s="32">
        <v>935</v>
      </c>
      <c r="AV117" s="25">
        <f t="shared" si="126"/>
        <v>114738.12656206268</v>
      </c>
      <c r="AW117" s="25">
        <f t="shared" si="127"/>
        <v>246313.56217323802</v>
      </c>
      <c r="AX117" s="25">
        <f t="shared" si="128"/>
        <v>24198</v>
      </c>
      <c r="AY117" s="25">
        <f t="shared" si="129"/>
        <v>256137</v>
      </c>
      <c r="AZ117" s="25">
        <f t="shared" si="130"/>
        <v>476230.17913274746</v>
      </c>
      <c r="BA117" s="25">
        <f t="shared" si="131"/>
        <v>2561255.2031247015</v>
      </c>
      <c r="BB117" s="25">
        <f t="shared" si="132"/>
        <v>134034</v>
      </c>
      <c r="BC117" s="26">
        <f t="shared" si="133"/>
        <v>2016395</v>
      </c>
      <c r="BD117" s="25">
        <f t="shared" si="134"/>
        <v>623666.68873530068</v>
      </c>
      <c r="BE117" s="25">
        <f t="shared" si="135"/>
        <v>227860.82270866929</v>
      </c>
      <c r="BF117" s="25">
        <f t="shared" si="136"/>
        <v>18452.739464568745</v>
      </c>
      <c r="BG117" s="25">
        <f t="shared" si="137"/>
        <v>18547.402428640438</v>
      </c>
      <c r="BH117" s="25">
        <f t="shared" si="138"/>
        <v>86110.186300048852</v>
      </c>
      <c r="BI117" s="25">
        <f t="shared" si="139"/>
        <v>10080.53783337339</v>
      </c>
      <c r="BJ117" s="25">
        <f t="shared" si="140"/>
        <v>93031</v>
      </c>
      <c r="BK117" s="25">
        <f t="shared" si="141"/>
        <v>3809</v>
      </c>
      <c r="BL117" s="25">
        <f t="shared" si="142"/>
        <v>4799</v>
      </c>
      <c r="BM117" s="25">
        <f t="shared" si="143"/>
        <v>27678</v>
      </c>
      <c r="BN117" s="25">
        <f t="shared" si="144"/>
        <v>92991</v>
      </c>
      <c r="BO117" s="25">
        <f t="shared" si="145"/>
        <v>40307</v>
      </c>
    </row>
    <row r="118" spans="1:67">
      <c r="A118" s="69" t="s">
        <v>273</v>
      </c>
      <c r="B118" s="66">
        <v>23340000</v>
      </c>
      <c r="C118" s="10">
        <v>569064.73884908785</v>
      </c>
      <c r="D118" s="66">
        <v>2889455.0809929715</v>
      </c>
      <c r="E118" s="66">
        <v>158254</v>
      </c>
      <c r="F118" s="9">
        <v>2200519</v>
      </c>
      <c r="G118" s="66">
        <f t="shared" si="122"/>
        <v>5817292.8198420592</v>
      </c>
      <c r="H118" s="66">
        <f t="shared" si="123"/>
        <v>17522707.180157941</v>
      </c>
      <c r="I118" s="82">
        <f t="shared" si="124"/>
        <v>613255.28560677671</v>
      </c>
      <c r="J118" s="50">
        <f t="shared" si="125"/>
        <v>5204037.5342352828</v>
      </c>
      <c r="K118" s="10">
        <v>8800.7275330627344</v>
      </c>
      <c r="L118" s="10">
        <v>76729.898985826439</v>
      </c>
      <c r="M118" s="10">
        <v>4250.7363522303312</v>
      </c>
      <c r="N118" s="10">
        <v>18593.110827022152</v>
      </c>
      <c r="O118" s="9">
        <v>19271.67626616003</v>
      </c>
      <c r="P118" s="9">
        <v>214557.13564247498</v>
      </c>
      <c r="Q118" s="9">
        <v>16103</v>
      </c>
      <c r="R118" s="9">
        <v>331</v>
      </c>
      <c r="S118" s="9">
        <v>2401</v>
      </c>
      <c r="T118" s="9">
        <v>3807</v>
      </c>
      <c r="U118" s="9">
        <v>611</v>
      </c>
      <c r="V118" s="9">
        <v>511</v>
      </c>
      <c r="W118" s="9">
        <v>36851</v>
      </c>
      <c r="X118" s="9">
        <v>244</v>
      </c>
      <c r="Y118" s="9">
        <v>179</v>
      </c>
      <c r="Z118" s="9">
        <v>705</v>
      </c>
      <c r="AA118" s="9">
        <v>876</v>
      </c>
      <c r="AB118" s="9">
        <v>100</v>
      </c>
      <c r="AC118" s="9">
        <v>74817</v>
      </c>
      <c r="AD118" s="9">
        <v>83613</v>
      </c>
      <c r="AE118" s="9">
        <v>302</v>
      </c>
      <c r="AF118" s="9">
        <v>120</v>
      </c>
      <c r="AG118" s="9">
        <v>411</v>
      </c>
      <c r="AH118" s="9">
        <v>31</v>
      </c>
      <c r="AI118" s="9">
        <v>217</v>
      </c>
      <c r="AJ118" s="9">
        <v>472</v>
      </c>
      <c r="AK118" s="9">
        <v>4828</v>
      </c>
      <c r="AL118" s="9">
        <v>1205</v>
      </c>
      <c r="AM118" s="9">
        <v>645</v>
      </c>
      <c r="AN118" s="9">
        <v>5226</v>
      </c>
      <c r="AO118" s="9">
        <v>49</v>
      </c>
      <c r="AP118" s="9">
        <v>2123</v>
      </c>
      <c r="AQ118" s="9">
        <v>3692</v>
      </c>
      <c r="AR118" s="9">
        <v>26505</v>
      </c>
      <c r="AS118" s="9">
        <v>1902</v>
      </c>
      <c r="AT118" s="9">
        <v>1280</v>
      </c>
      <c r="AU118" s="32">
        <v>895</v>
      </c>
      <c r="AV118" s="25">
        <f t="shared" si="126"/>
        <v>108374.47369814166</v>
      </c>
      <c r="AW118" s="25">
        <f t="shared" si="127"/>
        <v>233828.81190863502</v>
      </c>
      <c r="AX118" s="25">
        <f t="shared" si="128"/>
        <v>22642</v>
      </c>
      <c r="AY118" s="25">
        <f t="shared" si="129"/>
        <v>248410</v>
      </c>
      <c r="AZ118" s="25">
        <f t="shared" si="130"/>
        <v>460690.26515094622</v>
      </c>
      <c r="BA118" s="25">
        <f t="shared" si="131"/>
        <v>2655626.2690843367</v>
      </c>
      <c r="BB118" s="25">
        <f t="shared" si="132"/>
        <v>135612</v>
      </c>
      <c r="BC118" s="26">
        <f t="shared" si="133"/>
        <v>1952109</v>
      </c>
      <c r="BD118" s="25">
        <f t="shared" si="134"/>
        <v>596042.2856067766</v>
      </c>
      <c r="BE118" s="25">
        <f t="shared" si="135"/>
        <v>214557.13564247498</v>
      </c>
      <c r="BF118" s="25">
        <f t="shared" si="136"/>
        <v>19271.67626616003</v>
      </c>
      <c r="BG118" s="25">
        <f t="shared" si="137"/>
        <v>18593.110827022152</v>
      </c>
      <c r="BH118" s="25">
        <f t="shared" si="138"/>
        <v>80980.635338056774</v>
      </c>
      <c r="BI118" s="25">
        <f t="shared" si="139"/>
        <v>8800.7275330627344</v>
      </c>
      <c r="BJ118" s="25">
        <f t="shared" si="140"/>
        <v>91222</v>
      </c>
      <c r="BK118" s="25">
        <f t="shared" si="141"/>
        <v>3692</v>
      </c>
      <c r="BL118" s="25">
        <f t="shared" si="142"/>
        <v>4828</v>
      </c>
      <c r="BM118" s="25">
        <f t="shared" si="143"/>
        <v>26505</v>
      </c>
      <c r="BN118" s="25">
        <f t="shared" si="144"/>
        <v>88839</v>
      </c>
      <c r="BO118" s="25">
        <f t="shared" si="145"/>
        <v>38753</v>
      </c>
    </row>
    <row r="119" spans="1:67">
      <c r="A119" s="69" t="s">
        <v>274</v>
      </c>
      <c r="B119" s="66">
        <v>24423000</v>
      </c>
      <c r="C119" s="10">
        <v>539020.06015840755</v>
      </c>
      <c r="D119" s="66">
        <v>3019439.3782121828</v>
      </c>
      <c r="E119" s="66">
        <v>168996</v>
      </c>
      <c r="F119" s="9">
        <v>2165766</v>
      </c>
      <c r="G119" s="66">
        <f t="shared" si="122"/>
        <v>5893221.4383705901</v>
      </c>
      <c r="H119" s="66">
        <f t="shared" si="123"/>
        <v>18529778.561629411</v>
      </c>
      <c r="I119" s="82">
        <f t="shared" si="124"/>
        <v>615100.13192973705</v>
      </c>
      <c r="J119" s="50">
        <f t="shared" si="125"/>
        <v>5278121.3064408526</v>
      </c>
      <c r="K119" s="10">
        <v>9082.656720367042</v>
      </c>
      <c r="L119" s="10">
        <v>73311.560673159023</v>
      </c>
      <c r="M119" s="10">
        <v>4072.1098009914549</v>
      </c>
      <c r="N119" s="10">
        <v>18109.467997415722</v>
      </c>
      <c r="O119" s="9">
        <v>19053.589420747187</v>
      </c>
      <c r="P119" s="9">
        <v>224022.74731705664</v>
      </c>
      <c r="Q119" s="9">
        <v>18226</v>
      </c>
      <c r="R119" s="9">
        <v>372</v>
      </c>
      <c r="S119" s="9">
        <v>2271</v>
      </c>
      <c r="T119" s="9">
        <v>3989</v>
      </c>
      <c r="U119" s="9">
        <v>444</v>
      </c>
      <c r="V119" s="9">
        <v>540</v>
      </c>
      <c r="W119" s="9">
        <v>35256</v>
      </c>
      <c r="X119" s="9">
        <v>254</v>
      </c>
      <c r="Y119" s="9">
        <v>181</v>
      </c>
      <c r="Z119" s="9">
        <v>753</v>
      </c>
      <c r="AA119" s="9">
        <v>909</v>
      </c>
      <c r="AB119" s="9">
        <v>123</v>
      </c>
      <c r="AC119" s="9">
        <v>75768</v>
      </c>
      <c r="AD119" s="9">
        <v>78942</v>
      </c>
      <c r="AE119" s="9">
        <v>318</v>
      </c>
      <c r="AF119" s="9">
        <v>183</v>
      </c>
      <c r="AG119" s="9">
        <v>351</v>
      </c>
      <c r="AH119" s="9">
        <v>30</v>
      </c>
      <c r="AI119" s="9">
        <v>228</v>
      </c>
      <c r="AJ119" s="9">
        <v>539</v>
      </c>
      <c r="AK119" s="9">
        <v>4879</v>
      </c>
      <c r="AL119" s="9">
        <v>1257</v>
      </c>
      <c r="AM119" s="9">
        <v>625</v>
      </c>
      <c r="AN119" s="9">
        <v>5117</v>
      </c>
      <c r="AO119" s="9">
        <v>63</v>
      </c>
      <c r="AP119" s="9">
        <v>2102</v>
      </c>
      <c r="AQ119" s="9">
        <v>3490</v>
      </c>
      <c r="AR119" s="9">
        <v>25769</v>
      </c>
      <c r="AS119" s="9">
        <v>2167</v>
      </c>
      <c r="AT119" s="9">
        <v>1292</v>
      </c>
      <c r="AU119" s="32">
        <v>1010</v>
      </c>
      <c r="AV119" s="25">
        <f t="shared" si="126"/>
        <v>104575.79519193324</v>
      </c>
      <c r="AW119" s="25">
        <f t="shared" si="127"/>
        <v>243076.33673780382</v>
      </c>
      <c r="AX119" s="25">
        <f t="shared" si="128"/>
        <v>24858</v>
      </c>
      <c r="AY119" s="25">
        <f t="shared" si="129"/>
        <v>242590</v>
      </c>
      <c r="AZ119" s="25">
        <f t="shared" si="130"/>
        <v>434444.26496647432</v>
      </c>
      <c r="BA119" s="25">
        <f t="shared" si="131"/>
        <v>2776363.0414743791</v>
      </c>
      <c r="BB119" s="25">
        <f t="shared" si="132"/>
        <v>144138</v>
      </c>
      <c r="BC119" s="26">
        <f t="shared" si="133"/>
        <v>1923176</v>
      </c>
      <c r="BD119" s="25">
        <f t="shared" si="134"/>
        <v>597584.13192973705</v>
      </c>
      <c r="BE119" s="25">
        <f t="shared" si="135"/>
        <v>224022.74731705664</v>
      </c>
      <c r="BF119" s="25">
        <f t="shared" si="136"/>
        <v>19053.589420747187</v>
      </c>
      <c r="BG119" s="25">
        <f t="shared" si="137"/>
        <v>18109.467997415722</v>
      </c>
      <c r="BH119" s="25">
        <f t="shared" si="138"/>
        <v>77383.67047415048</v>
      </c>
      <c r="BI119" s="25">
        <f t="shared" si="139"/>
        <v>9082.656720367042</v>
      </c>
      <c r="BJ119" s="25">
        <f t="shared" si="140"/>
        <v>94312</v>
      </c>
      <c r="BK119" s="25">
        <f t="shared" si="141"/>
        <v>3490</v>
      </c>
      <c r="BL119" s="25">
        <f t="shared" si="142"/>
        <v>4879</v>
      </c>
      <c r="BM119" s="25">
        <f t="shared" si="143"/>
        <v>25769</v>
      </c>
      <c r="BN119" s="25">
        <f t="shared" si="144"/>
        <v>84059</v>
      </c>
      <c r="BO119" s="25">
        <f t="shared" si="145"/>
        <v>37423</v>
      </c>
    </row>
    <row r="120" spans="1:67">
      <c r="A120" s="69" t="s">
        <v>275</v>
      </c>
      <c r="B120" s="66">
        <v>23403000</v>
      </c>
      <c r="C120" s="10">
        <v>488359.08092891949</v>
      </c>
      <c r="D120" s="66">
        <v>2828637.6650854517</v>
      </c>
      <c r="E120" s="66">
        <v>162634</v>
      </c>
      <c r="F120" s="9">
        <v>2053670</v>
      </c>
      <c r="G120" s="66">
        <f t="shared" si="122"/>
        <v>5533300.7460143715</v>
      </c>
      <c r="H120" s="66">
        <f t="shared" si="123"/>
        <v>17869699.253985628</v>
      </c>
      <c r="I120" s="82">
        <f t="shared" si="124"/>
        <v>565761.62814511522</v>
      </c>
      <c r="J120" s="50">
        <f t="shared" si="125"/>
        <v>4967539.1178692561</v>
      </c>
      <c r="K120" s="10">
        <v>7240.3557414348106</v>
      </c>
      <c r="L120" s="10">
        <v>69015.242231796205</v>
      </c>
      <c r="M120" s="10">
        <v>3600.2233629434804</v>
      </c>
      <c r="N120" s="10">
        <v>13878.00103032705</v>
      </c>
      <c r="O120" s="9">
        <v>15638.540329727137</v>
      </c>
      <c r="P120" s="9">
        <v>229612.26544888655</v>
      </c>
      <c r="Q120" s="9">
        <v>19012</v>
      </c>
      <c r="R120" s="9">
        <v>250</v>
      </c>
      <c r="S120" s="9">
        <v>1602</v>
      </c>
      <c r="T120" s="9">
        <v>4522</v>
      </c>
      <c r="U120" s="9">
        <v>402</v>
      </c>
      <c r="V120" s="9">
        <v>478</v>
      </c>
      <c r="W120" s="9">
        <v>28069</v>
      </c>
      <c r="X120" s="9">
        <v>159</v>
      </c>
      <c r="Y120" s="9">
        <v>148</v>
      </c>
      <c r="Z120" s="9">
        <v>601</v>
      </c>
      <c r="AA120" s="9">
        <v>747</v>
      </c>
      <c r="AB120" s="9">
        <v>96</v>
      </c>
      <c r="AC120" s="9">
        <v>64750</v>
      </c>
      <c r="AD120" s="9">
        <v>65708</v>
      </c>
      <c r="AE120" s="9">
        <v>163</v>
      </c>
      <c r="AF120" s="9">
        <v>68</v>
      </c>
      <c r="AG120" s="9">
        <v>327</v>
      </c>
      <c r="AH120" s="9">
        <v>34</v>
      </c>
      <c r="AI120" s="9">
        <v>217</v>
      </c>
      <c r="AJ120" s="9">
        <v>738</v>
      </c>
      <c r="AK120" s="9">
        <v>3769</v>
      </c>
      <c r="AL120" s="9">
        <v>1107</v>
      </c>
      <c r="AM120" s="9">
        <v>377</v>
      </c>
      <c r="AN120" s="9">
        <v>4263</v>
      </c>
      <c r="AO120" s="9">
        <v>35</v>
      </c>
      <c r="AP120" s="9">
        <v>1351</v>
      </c>
      <c r="AQ120" s="9">
        <v>3351</v>
      </c>
      <c r="AR120" s="9">
        <v>20419</v>
      </c>
      <c r="AS120" s="9">
        <v>2012</v>
      </c>
      <c r="AT120" s="9">
        <v>1118</v>
      </c>
      <c r="AU120" s="32">
        <v>884</v>
      </c>
      <c r="AV120" s="25">
        <f t="shared" si="126"/>
        <v>93733.822366501554</v>
      </c>
      <c r="AW120" s="25">
        <f t="shared" si="127"/>
        <v>245250.80577861369</v>
      </c>
      <c r="AX120" s="25">
        <f t="shared" si="128"/>
        <v>25386</v>
      </c>
      <c r="AY120" s="25">
        <f t="shared" si="129"/>
        <v>201391</v>
      </c>
      <c r="AZ120" s="25">
        <f t="shared" si="130"/>
        <v>394625.25856241793</v>
      </c>
      <c r="BA120" s="25">
        <f t="shared" si="131"/>
        <v>2583386.8593068379</v>
      </c>
      <c r="BB120" s="25">
        <f t="shared" si="132"/>
        <v>137248</v>
      </c>
      <c r="BC120" s="26">
        <f t="shared" si="133"/>
        <v>1852279</v>
      </c>
      <c r="BD120" s="25">
        <f t="shared" si="134"/>
        <v>550500.62814511522</v>
      </c>
      <c r="BE120" s="25">
        <f t="shared" si="135"/>
        <v>229612.26544888655</v>
      </c>
      <c r="BF120" s="25">
        <f t="shared" si="136"/>
        <v>15638.540329727137</v>
      </c>
      <c r="BG120" s="25">
        <f t="shared" si="137"/>
        <v>13878.00103032705</v>
      </c>
      <c r="BH120" s="25">
        <f t="shared" si="138"/>
        <v>72615.465594739682</v>
      </c>
      <c r="BI120" s="25">
        <f t="shared" si="139"/>
        <v>7240.3557414348106</v>
      </c>
      <c r="BJ120" s="25">
        <f t="shared" si="140"/>
        <v>83925</v>
      </c>
      <c r="BK120" s="25">
        <f t="shared" si="141"/>
        <v>3351</v>
      </c>
      <c r="BL120" s="25">
        <f t="shared" si="142"/>
        <v>3769</v>
      </c>
      <c r="BM120" s="25">
        <f t="shared" si="143"/>
        <v>20419</v>
      </c>
      <c r="BN120" s="25">
        <f t="shared" si="144"/>
        <v>69971</v>
      </c>
      <c r="BO120" s="25">
        <f t="shared" si="145"/>
        <v>30081</v>
      </c>
    </row>
    <row r="121" spans="1:67">
      <c r="A121" s="69" t="s">
        <v>276</v>
      </c>
      <c r="B121" s="66">
        <v>21935000</v>
      </c>
      <c r="C121" s="10">
        <v>496350.46740951389</v>
      </c>
      <c r="D121" s="66">
        <v>2803862.5379843507</v>
      </c>
      <c r="E121" s="66">
        <v>160641</v>
      </c>
      <c r="F121" s="9">
        <v>2046195</v>
      </c>
      <c r="G121" s="66">
        <f t="shared" si="122"/>
        <v>5507049.0053938646</v>
      </c>
      <c r="H121" s="66">
        <f t="shared" si="123"/>
        <v>16427950.994606135</v>
      </c>
      <c r="I121" s="82">
        <f t="shared" si="124"/>
        <v>539514.62803917145</v>
      </c>
      <c r="J121" s="50">
        <f t="shared" si="125"/>
        <v>4967534.3773546927</v>
      </c>
      <c r="K121" s="10">
        <v>7458.9226353625436</v>
      </c>
      <c r="L121" s="10">
        <v>65173.339391821093</v>
      </c>
      <c r="M121" s="10">
        <v>3051.8576878168237</v>
      </c>
      <c r="N121" s="10">
        <v>13710.642870566931</v>
      </c>
      <c r="O121" s="9">
        <v>14422.398169118733</v>
      </c>
      <c r="P121" s="9">
        <v>228553.46728448532</v>
      </c>
      <c r="Q121" s="9">
        <v>15509</v>
      </c>
      <c r="R121" s="9">
        <v>212</v>
      </c>
      <c r="S121" s="9">
        <v>1290</v>
      </c>
      <c r="T121" s="9">
        <v>4138</v>
      </c>
      <c r="U121" s="9">
        <v>573</v>
      </c>
      <c r="V121" s="9">
        <v>405</v>
      </c>
      <c r="W121" s="9">
        <v>27753</v>
      </c>
      <c r="X121" s="9">
        <v>216</v>
      </c>
      <c r="Y121" s="9">
        <v>123</v>
      </c>
      <c r="Z121" s="9">
        <v>497</v>
      </c>
      <c r="AA121" s="9">
        <v>635</v>
      </c>
      <c r="AB121" s="9">
        <v>86</v>
      </c>
      <c r="AC121" s="9">
        <v>56352</v>
      </c>
      <c r="AD121" s="9">
        <v>62058</v>
      </c>
      <c r="AE121" s="9">
        <v>196</v>
      </c>
      <c r="AF121" s="9">
        <v>77</v>
      </c>
      <c r="AG121" s="9">
        <v>314</v>
      </c>
      <c r="AH121" s="9">
        <v>28</v>
      </c>
      <c r="AI121" s="9">
        <v>185</v>
      </c>
      <c r="AJ121" s="9">
        <v>621</v>
      </c>
      <c r="AK121" s="9">
        <v>3399</v>
      </c>
      <c r="AL121" s="9">
        <v>1134</v>
      </c>
      <c r="AM121" s="9">
        <v>353</v>
      </c>
      <c r="AN121" s="9">
        <v>3965</v>
      </c>
      <c r="AO121" s="9">
        <v>53</v>
      </c>
      <c r="AP121" s="9">
        <v>1166</v>
      </c>
      <c r="AQ121" s="9">
        <v>3167</v>
      </c>
      <c r="AR121" s="9">
        <v>19199</v>
      </c>
      <c r="AS121" s="9">
        <v>1738</v>
      </c>
      <c r="AT121" s="9">
        <v>976</v>
      </c>
      <c r="AU121" s="32">
        <v>726</v>
      </c>
      <c r="AV121" s="25">
        <f t="shared" si="126"/>
        <v>89394.762585567398</v>
      </c>
      <c r="AW121" s="25">
        <f t="shared" si="127"/>
        <v>242975.86545360406</v>
      </c>
      <c r="AX121" s="25">
        <f t="shared" si="128"/>
        <v>21149</v>
      </c>
      <c r="AY121" s="25">
        <f t="shared" si="129"/>
        <v>185995</v>
      </c>
      <c r="AZ121" s="25">
        <f t="shared" si="130"/>
        <v>406955.70482394646</v>
      </c>
      <c r="BA121" s="25">
        <f t="shared" si="131"/>
        <v>2560886.6725307466</v>
      </c>
      <c r="BB121" s="25">
        <f t="shared" si="132"/>
        <v>139492</v>
      </c>
      <c r="BC121" s="26">
        <f t="shared" si="133"/>
        <v>1860200</v>
      </c>
      <c r="BD121" s="25">
        <f t="shared" si="134"/>
        <v>525706.62803917145</v>
      </c>
      <c r="BE121" s="25">
        <f t="shared" si="135"/>
        <v>228553.46728448532</v>
      </c>
      <c r="BF121" s="25">
        <f t="shared" si="136"/>
        <v>14422.398169118733</v>
      </c>
      <c r="BG121" s="25">
        <f t="shared" si="137"/>
        <v>13710.642870566931</v>
      </c>
      <c r="BH121" s="25">
        <f t="shared" si="138"/>
        <v>68225.197079637917</v>
      </c>
      <c r="BI121" s="25">
        <f t="shared" si="139"/>
        <v>7458.9226353625436</v>
      </c>
      <c r="BJ121" s="25">
        <f t="shared" si="140"/>
        <v>72057</v>
      </c>
      <c r="BK121" s="25">
        <f t="shared" si="141"/>
        <v>3167</v>
      </c>
      <c r="BL121" s="25">
        <f t="shared" si="142"/>
        <v>3399</v>
      </c>
      <c r="BM121" s="25">
        <f t="shared" si="143"/>
        <v>19199</v>
      </c>
      <c r="BN121" s="25">
        <f t="shared" si="144"/>
        <v>66023</v>
      </c>
      <c r="BO121" s="25">
        <f t="shared" si="145"/>
        <v>29491</v>
      </c>
    </row>
    <row r="122" spans="1:67">
      <c r="A122" s="69" t="s">
        <v>277</v>
      </c>
      <c r="B122" s="66">
        <v>20083000</v>
      </c>
      <c r="C122" s="10">
        <v>461084.75812558178</v>
      </c>
      <c r="D122" s="66">
        <v>2566021.2858624365</v>
      </c>
      <c r="E122" s="66">
        <v>146975</v>
      </c>
      <c r="F122" s="9">
        <v>1882181</v>
      </c>
      <c r="G122" s="66">
        <f t="shared" si="122"/>
        <v>5056262.0439880183</v>
      </c>
      <c r="H122" s="66">
        <f t="shared" si="123"/>
        <v>15026737.956011981</v>
      </c>
      <c r="I122" s="82">
        <f t="shared" si="124"/>
        <v>506448.27770345972</v>
      </c>
      <c r="J122" s="50">
        <f t="shared" si="125"/>
        <v>4549813.7662845589</v>
      </c>
      <c r="K122" s="10">
        <v>7183.1646115121239</v>
      </c>
      <c r="L122" s="10">
        <v>62228.192411348064</v>
      </c>
      <c r="M122" s="10">
        <v>3112.1262226428821</v>
      </c>
      <c r="N122" s="10">
        <v>12109.285912397801</v>
      </c>
      <c r="O122" s="9">
        <v>12707.877744479774</v>
      </c>
      <c r="P122" s="9">
        <v>214789.6308010791</v>
      </c>
      <c r="Q122" s="9">
        <v>13990</v>
      </c>
      <c r="R122" s="9">
        <v>189</v>
      </c>
      <c r="S122" s="9">
        <v>1035</v>
      </c>
      <c r="T122" s="9">
        <v>3348</v>
      </c>
      <c r="U122" s="9">
        <v>519</v>
      </c>
      <c r="V122" s="9">
        <v>309</v>
      </c>
      <c r="W122" s="9">
        <v>27673</v>
      </c>
      <c r="X122" s="9">
        <v>215</v>
      </c>
      <c r="Y122" s="9">
        <v>121</v>
      </c>
      <c r="Z122" s="9">
        <v>535</v>
      </c>
      <c r="AA122" s="9">
        <v>638</v>
      </c>
      <c r="AB122" s="9">
        <v>83</v>
      </c>
      <c r="AC122" s="9">
        <v>50815</v>
      </c>
      <c r="AD122" s="9">
        <v>59485</v>
      </c>
      <c r="AE122" s="9">
        <v>174</v>
      </c>
      <c r="AF122" s="9">
        <v>77</v>
      </c>
      <c r="AG122" s="9">
        <v>295</v>
      </c>
      <c r="AH122" s="9">
        <v>15</v>
      </c>
      <c r="AI122" s="9">
        <v>180</v>
      </c>
      <c r="AJ122" s="9">
        <v>379</v>
      </c>
      <c r="AK122" s="9">
        <v>3255</v>
      </c>
      <c r="AL122" s="9">
        <v>962</v>
      </c>
      <c r="AM122" s="9">
        <v>360</v>
      </c>
      <c r="AN122" s="9">
        <v>3780</v>
      </c>
      <c r="AO122" s="9">
        <v>48</v>
      </c>
      <c r="AP122" s="9">
        <v>1384</v>
      </c>
      <c r="AQ122" s="9">
        <v>2897</v>
      </c>
      <c r="AR122" s="9">
        <v>18471</v>
      </c>
      <c r="AS122" s="9">
        <v>1547</v>
      </c>
      <c r="AT122" s="9">
        <v>905</v>
      </c>
      <c r="AU122" s="32">
        <v>634</v>
      </c>
      <c r="AV122" s="25">
        <f t="shared" si="126"/>
        <v>84632.769157900868</v>
      </c>
      <c r="AW122" s="25">
        <f t="shared" si="127"/>
        <v>227497.50854555887</v>
      </c>
      <c r="AX122" s="25">
        <f t="shared" si="128"/>
        <v>18562</v>
      </c>
      <c r="AY122" s="25">
        <f t="shared" si="129"/>
        <v>175756</v>
      </c>
      <c r="AZ122" s="25">
        <f t="shared" si="130"/>
        <v>376451.9889676809</v>
      </c>
      <c r="BA122" s="25">
        <f t="shared" si="131"/>
        <v>2338523.7773168776</v>
      </c>
      <c r="BB122" s="25">
        <f t="shared" si="132"/>
        <v>128413</v>
      </c>
      <c r="BC122" s="26">
        <f t="shared" si="133"/>
        <v>1706425</v>
      </c>
      <c r="BD122" s="25">
        <f t="shared" si="134"/>
        <v>494217.27770345972</v>
      </c>
      <c r="BE122" s="25">
        <f t="shared" si="135"/>
        <v>214789.6308010791</v>
      </c>
      <c r="BF122" s="25">
        <f t="shared" si="136"/>
        <v>12707.877744479774</v>
      </c>
      <c r="BG122" s="25">
        <f t="shared" si="137"/>
        <v>12109.285912397801</v>
      </c>
      <c r="BH122" s="25">
        <f t="shared" si="138"/>
        <v>65340.318633990944</v>
      </c>
      <c r="BI122" s="25">
        <f t="shared" si="139"/>
        <v>7183.1646115121239</v>
      </c>
      <c r="BJ122" s="25">
        <f t="shared" si="140"/>
        <v>64979</v>
      </c>
      <c r="BK122" s="25">
        <f t="shared" si="141"/>
        <v>2897</v>
      </c>
      <c r="BL122" s="25">
        <f t="shared" si="142"/>
        <v>3255</v>
      </c>
      <c r="BM122" s="25">
        <f t="shared" si="143"/>
        <v>18471</v>
      </c>
      <c r="BN122" s="25">
        <f t="shared" si="144"/>
        <v>63265</v>
      </c>
      <c r="BO122" s="25">
        <f t="shared" si="145"/>
        <v>29220</v>
      </c>
    </row>
    <row r="123" spans="1:67">
      <c r="A123" s="69" t="s">
        <v>278</v>
      </c>
      <c r="B123" s="66">
        <v>19393000</v>
      </c>
      <c r="C123" s="10">
        <v>472532.25400289829</v>
      </c>
      <c r="D123" s="66">
        <v>2476902.4036688544</v>
      </c>
      <c r="E123" s="66">
        <v>138067</v>
      </c>
      <c r="F123" s="9">
        <v>1821162</v>
      </c>
      <c r="G123" s="66">
        <f t="shared" si="122"/>
        <v>4908663.6576717533</v>
      </c>
      <c r="H123" s="66">
        <f t="shared" si="123"/>
        <v>14484336.342328247</v>
      </c>
      <c r="I123" s="82">
        <f t="shared" si="124"/>
        <v>496585.60692525073</v>
      </c>
      <c r="J123" s="50">
        <f t="shared" si="125"/>
        <v>4412078.0507465024</v>
      </c>
      <c r="K123" s="10">
        <v>7157.9312410135208</v>
      </c>
      <c r="L123" s="10">
        <v>62685.932133661241</v>
      </c>
      <c r="M123" s="10">
        <v>3442.5659898356089</v>
      </c>
      <c r="N123" s="10">
        <v>12582.614138467359</v>
      </c>
      <c r="O123" s="9">
        <v>11754.840614965766</v>
      </c>
      <c r="P123" s="9">
        <v>203684.7228073072</v>
      </c>
      <c r="Q123" s="9">
        <v>13673</v>
      </c>
      <c r="R123" s="9">
        <v>223</v>
      </c>
      <c r="S123" s="9">
        <v>887</v>
      </c>
      <c r="T123" s="9">
        <v>3180</v>
      </c>
      <c r="U123" s="9">
        <v>458</v>
      </c>
      <c r="V123" s="9">
        <v>325</v>
      </c>
      <c r="W123" s="9">
        <v>28001</v>
      </c>
      <c r="X123" s="9">
        <v>222</v>
      </c>
      <c r="Y123" s="9">
        <v>140</v>
      </c>
      <c r="Z123" s="9">
        <v>529</v>
      </c>
      <c r="AA123" s="9">
        <v>650</v>
      </c>
      <c r="AB123" s="9">
        <v>90</v>
      </c>
      <c r="AC123" s="9">
        <v>53467</v>
      </c>
      <c r="AD123" s="9">
        <v>57510</v>
      </c>
      <c r="AE123" s="9">
        <v>174</v>
      </c>
      <c r="AF123" s="9">
        <v>81</v>
      </c>
      <c r="AG123" s="9">
        <v>294</v>
      </c>
      <c r="AH123" s="9">
        <v>16</v>
      </c>
      <c r="AI123" s="9">
        <v>222</v>
      </c>
      <c r="AJ123" s="9">
        <v>313</v>
      </c>
      <c r="AK123" s="9">
        <v>3497</v>
      </c>
      <c r="AL123" s="9">
        <v>963</v>
      </c>
      <c r="AM123" s="9">
        <v>477</v>
      </c>
      <c r="AN123" s="9">
        <v>3960</v>
      </c>
      <c r="AO123" s="9">
        <v>59</v>
      </c>
      <c r="AP123" s="9">
        <v>1381</v>
      </c>
      <c r="AQ123" s="9">
        <v>3055</v>
      </c>
      <c r="AR123" s="9">
        <v>18488</v>
      </c>
      <c r="AS123" s="9">
        <v>1442</v>
      </c>
      <c r="AT123" s="9">
        <v>849</v>
      </c>
      <c r="AU123" s="32">
        <v>651</v>
      </c>
      <c r="AV123" s="25">
        <f t="shared" si="126"/>
        <v>85869.043502977729</v>
      </c>
      <c r="AW123" s="25">
        <f t="shared" si="127"/>
        <v>215439.56342227297</v>
      </c>
      <c r="AX123" s="25">
        <f t="shared" si="128"/>
        <v>17963</v>
      </c>
      <c r="AY123" s="25">
        <f t="shared" si="129"/>
        <v>177314</v>
      </c>
      <c r="AZ123" s="25">
        <f t="shared" si="130"/>
        <v>386663.21049992053</v>
      </c>
      <c r="BA123" s="25">
        <f t="shared" si="131"/>
        <v>2261462.8402465815</v>
      </c>
      <c r="BB123" s="25">
        <f t="shared" si="132"/>
        <v>120104</v>
      </c>
      <c r="BC123" s="26">
        <f t="shared" si="133"/>
        <v>1643848</v>
      </c>
      <c r="BD123" s="25">
        <f t="shared" si="134"/>
        <v>484575.60692525067</v>
      </c>
      <c r="BE123" s="25">
        <f t="shared" si="135"/>
        <v>203684.7228073072</v>
      </c>
      <c r="BF123" s="25">
        <f t="shared" si="136"/>
        <v>11754.840614965766</v>
      </c>
      <c r="BG123" s="25">
        <f t="shared" si="137"/>
        <v>12582.614138467359</v>
      </c>
      <c r="BH123" s="25">
        <f t="shared" si="138"/>
        <v>66128.498123496844</v>
      </c>
      <c r="BI123" s="25">
        <f t="shared" si="139"/>
        <v>7157.9312410135208</v>
      </c>
      <c r="BJ123" s="25">
        <f t="shared" si="140"/>
        <v>67314</v>
      </c>
      <c r="BK123" s="25">
        <f t="shared" si="141"/>
        <v>3055</v>
      </c>
      <c r="BL123" s="25">
        <f t="shared" si="142"/>
        <v>3497</v>
      </c>
      <c r="BM123" s="25">
        <f t="shared" si="143"/>
        <v>18488</v>
      </c>
      <c r="BN123" s="25">
        <f t="shared" si="144"/>
        <v>61470</v>
      </c>
      <c r="BO123" s="25">
        <f t="shared" si="145"/>
        <v>29443</v>
      </c>
    </row>
    <row r="124" spans="1:67">
      <c r="A124" s="69" t="s">
        <v>279</v>
      </c>
      <c r="B124" s="66">
        <v>19454000</v>
      </c>
      <c r="C124" s="10">
        <v>463704.12594813149</v>
      </c>
      <c r="D124" s="66">
        <v>2447480.6693659415</v>
      </c>
      <c r="E124" s="66">
        <v>135127</v>
      </c>
      <c r="F124" s="9">
        <v>1670510</v>
      </c>
      <c r="G124" s="66">
        <f t="shared" si="122"/>
        <v>4716821.7953140736</v>
      </c>
      <c r="H124" s="66">
        <f t="shared" si="123"/>
        <v>14737178.204685926</v>
      </c>
      <c r="I124" s="82">
        <f t="shared" si="124"/>
        <v>470863.81940832397</v>
      </c>
      <c r="J124" s="50">
        <f t="shared" si="125"/>
        <v>4245957.9759057499</v>
      </c>
      <c r="K124" s="10">
        <v>7829.5936785617723</v>
      </c>
      <c r="L124" s="10">
        <v>62809.373576155442</v>
      </c>
      <c r="M124" s="10">
        <v>3523.8145059572289</v>
      </c>
      <c r="N124" s="10">
        <v>13120.371267129074</v>
      </c>
      <c r="O124" s="9">
        <v>11922.873563379289</v>
      </c>
      <c r="P124" s="9">
        <v>195901.79281714116</v>
      </c>
      <c r="Q124" s="9">
        <v>13343</v>
      </c>
      <c r="R124" s="9">
        <v>278</v>
      </c>
      <c r="S124" s="9">
        <v>914</v>
      </c>
      <c r="T124" s="9">
        <v>3340</v>
      </c>
      <c r="U124" s="9">
        <v>503</v>
      </c>
      <c r="V124" s="9">
        <v>347</v>
      </c>
      <c r="W124" s="9">
        <v>24692</v>
      </c>
      <c r="X124" s="9">
        <v>224</v>
      </c>
      <c r="Y124" s="9">
        <v>150</v>
      </c>
      <c r="Z124" s="9">
        <v>597</v>
      </c>
      <c r="AA124" s="9">
        <v>620</v>
      </c>
      <c r="AB124" s="9">
        <v>103</v>
      </c>
      <c r="AC124" s="9">
        <v>48817</v>
      </c>
      <c r="AD124" s="9">
        <v>49113</v>
      </c>
      <c r="AE124" s="9">
        <v>229</v>
      </c>
      <c r="AF124" s="9">
        <v>116</v>
      </c>
      <c r="AG124" s="9">
        <v>314</v>
      </c>
      <c r="AH124" s="9">
        <v>30</v>
      </c>
      <c r="AI124" s="9">
        <v>219</v>
      </c>
      <c r="AJ124" s="9">
        <v>446</v>
      </c>
      <c r="AK124" s="9">
        <v>3235</v>
      </c>
      <c r="AL124" s="9">
        <v>848</v>
      </c>
      <c r="AM124" s="9">
        <v>500</v>
      </c>
      <c r="AN124" s="9">
        <v>3741</v>
      </c>
      <c r="AO124" s="9">
        <v>64</v>
      </c>
      <c r="AP124" s="9">
        <v>1440</v>
      </c>
      <c r="AQ124" s="9">
        <v>2915</v>
      </c>
      <c r="AR124" s="9">
        <v>16048</v>
      </c>
      <c r="AS124" s="9">
        <v>1167</v>
      </c>
      <c r="AT124" s="9">
        <v>765</v>
      </c>
      <c r="AU124" s="32">
        <v>638</v>
      </c>
      <c r="AV124" s="25">
        <f t="shared" si="126"/>
        <v>87283.153027803506</v>
      </c>
      <c r="AW124" s="25">
        <f t="shared" si="127"/>
        <v>207824.66638052044</v>
      </c>
      <c r="AX124" s="25">
        <f t="shared" si="128"/>
        <v>17875</v>
      </c>
      <c r="AY124" s="25">
        <f t="shared" si="129"/>
        <v>157881</v>
      </c>
      <c r="AZ124" s="25">
        <f t="shared" si="130"/>
        <v>376420.97292032797</v>
      </c>
      <c r="BA124" s="25">
        <f t="shared" si="131"/>
        <v>2239656.0029854211</v>
      </c>
      <c r="BB124" s="25">
        <f t="shared" si="132"/>
        <v>117252</v>
      </c>
      <c r="BC124" s="26">
        <f t="shared" si="133"/>
        <v>1512629</v>
      </c>
      <c r="BD124" s="25">
        <f t="shared" si="134"/>
        <v>458407.81940832402</v>
      </c>
      <c r="BE124" s="25">
        <f t="shared" si="135"/>
        <v>195901.79281714116</v>
      </c>
      <c r="BF124" s="25">
        <f t="shared" si="136"/>
        <v>11922.873563379289</v>
      </c>
      <c r="BG124" s="25">
        <f t="shared" si="137"/>
        <v>13120.371267129074</v>
      </c>
      <c r="BH124" s="25">
        <f t="shared" si="138"/>
        <v>66333.188082112669</v>
      </c>
      <c r="BI124" s="25">
        <f t="shared" si="139"/>
        <v>7829.5936785617723</v>
      </c>
      <c r="BJ124" s="25">
        <f t="shared" si="140"/>
        <v>62389</v>
      </c>
      <c r="BK124" s="25">
        <f t="shared" si="141"/>
        <v>2915</v>
      </c>
      <c r="BL124" s="25">
        <f t="shared" si="142"/>
        <v>3235</v>
      </c>
      <c r="BM124" s="25">
        <f t="shared" si="143"/>
        <v>16048</v>
      </c>
      <c r="BN124" s="25">
        <f t="shared" si="144"/>
        <v>52854</v>
      </c>
      <c r="BO124" s="25">
        <f t="shared" si="145"/>
        <v>25859</v>
      </c>
    </row>
    <row r="125" spans="1:67">
      <c r="A125" s="69" t="s">
        <v>280</v>
      </c>
      <c r="B125" s="66">
        <v>20077000</v>
      </c>
      <c r="C125" s="10">
        <v>505109.32558328926</v>
      </c>
      <c r="D125" s="66">
        <v>2404020.0486073131</v>
      </c>
      <c r="E125" s="66">
        <v>146805</v>
      </c>
      <c r="F125" s="9">
        <v>1645662</v>
      </c>
      <c r="G125" s="66">
        <f t="shared" si="122"/>
        <v>4701596.3741906025</v>
      </c>
      <c r="H125" s="66">
        <f t="shared" si="123"/>
        <v>15375403.625809398</v>
      </c>
      <c r="I125" s="82">
        <f t="shared" si="124"/>
        <v>470417.0237601056</v>
      </c>
      <c r="J125" s="50">
        <f t="shared" si="125"/>
        <v>4231179.350430497</v>
      </c>
      <c r="K125" s="10">
        <v>9260.1361538052806</v>
      </c>
      <c r="L125" s="10">
        <v>73284.810954276385</v>
      </c>
      <c r="M125" s="10">
        <v>3755.5643388438348</v>
      </c>
      <c r="N125" s="10">
        <v>13250.292020527007</v>
      </c>
      <c r="O125" s="9">
        <v>11485.04813596448</v>
      </c>
      <c r="P125" s="9">
        <v>193982.17215668861</v>
      </c>
      <c r="Q125" s="9">
        <v>14493</v>
      </c>
      <c r="R125" s="9">
        <v>319</v>
      </c>
      <c r="S125" s="9">
        <v>951</v>
      </c>
      <c r="T125" s="9">
        <v>3961</v>
      </c>
      <c r="U125" s="9">
        <v>624</v>
      </c>
      <c r="V125" s="9">
        <v>455</v>
      </c>
      <c r="W125" s="9">
        <v>23031</v>
      </c>
      <c r="X125" s="9">
        <v>248</v>
      </c>
      <c r="Y125" s="9">
        <v>166</v>
      </c>
      <c r="Z125" s="9">
        <v>604</v>
      </c>
      <c r="AA125" s="9">
        <v>734</v>
      </c>
      <c r="AB125" s="9">
        <v>151</v>
      </c>
      <c r="AC125" s="9">
        <v>47793</v>
      </c>
      <c r="AD125" s="9">
        <v>42521</v>
      </c>
      <c r="AE125" s="9">
        <v>263</v>
      </c>
      <c r="AF125" s="9">
        <v>176</v>
      </c>
      <c r="AG125" s="9">
        <v>324</v>
      </c>
      <c r="AH125" s="9">
        <v>33</v>
      </c>
      <c r="AI125" s="9">
        <v>212</v>
      </c>
      <c r="AJ125" s="9">
        <v>387</v>
      </c>
      <c r="AK125" s="9">
        <v>2946</v>
      </c>
      <c r="AL125" s="9">
        <v>907</v>
      </c>
      <c r="AM125" s="9">
        <v>503</v>
      </c>
      <c r="AN125" s="9">
        <v>3165</v>
      </c>
      <c r="AO125" s="9">
        <v>55</v>
      </c>
      <c r="AP125" s="9">
        <v>1518</v>
      </c>
      <c r="AQ125" s="9">
        <v>2704</v>
      </c>
      <c r="AR125" s="9">
        <v>13661</v>
      </c>
      <c r="AS125" s="9">
        <v>1217</v>
      </c>
      <c r="AT125" s="9">
        <v>698</v>
      </c>
      <c r="AU125" s="32">
        <v>579</v>
      </c>
      <c r="AV125" s="25">
        <f t="shared" si="126"/>
        <v>99550.803467452497</v>
      </c>
      <c r="AW125" s="25">
        <f t="shared" si="127"/>
        <v>205467.2202926531</v>
      </c>
      <c r="AX125" s="25">
        <f t="shared" si="128"/>
        <v>19724</v>
      </c>
      <c r="AY125" s="25">
        <f t="shared" si="129"/>
        <v>145675</v>
      </c>
      <c r="AZ125" s="25">
        <f t="shared" si="130"/>
        <v>405558.52211583673</v>
      </c>
      <c r="BA125" s="25">
        <f t="shared" si="131"/>
        <v>2198552.8283146601</v>
      </c>
      <c r="BB125" s="25">
        <f t="shared" si="132"/>
        <v>127081</v>
      </c>
      <c r="BC125" s="26">
        <f t="shared" si="133"/>
        <v>1499987</v>
      </c>
      <c r="BD125" s="25">
        <f t="shared" si="134"/>
        <v>456812.0237601056</v>
      </c>
      <c r="BE125" s="25">
        <f t="shared" si="135"/>
        <v>193982.17215668861</v>
      </c>
      <c r="BF125" s="25">
        <f t="shared" si="136"/>
        <v>11485.04813596448</v>
      </c>
      <c r="BG125" s="25">
        <f t="shared" si="137"/>
        <v>13250.292020527007</v>
      </c>
      <c r="BH125" s="25">
        <f t="shared" si="138"/>
        <v>77040.375293120218</v>
      </c>
      <c r="BI125" s="25">
        <f t="shared" si="139"/>
        <v>9260.1361538052806</v>
      </c>
      <c r="BJ125" s="25">
        <f t="shared" si="140"/>
        <v>62549</v>
      </c>
      <c r="BK125" s="25">
        <f t="shared" si="141"/>
        <v>2704</v>
      </c>
      <c r="BL125" s="25">
        <f t="shared" si="142"/>
        <v>2946</v>
      </c>
      <c r="BM125" s="25">
        <f t="shared" si="143"/>
        <v>13661</v>
      </c>
      <c r="BN125" s="25">
        <f t="shared" si="144"/>
        <v>45686</v>
      </c>
      <c r="BO125" s="25">
        <f t="shared" si="145"/>
        <v>24248</v>
      </c>
    </row>
    <row r="126" spans="1:67">
      <c r="A126" s="69" t="s">
        <v>281</v>
      </c>
      <c r="B126" s="66">
        <v>18516000</v>
      </c>
      <c r="C126" s="10">
        <v>452943.39631096786</v>
      </c>
      <c r="D126" s="66">
        <v>2154377.9986936222</v>
      </c>
      <c r="E126" s="66">
        <v>137682</v>
      </c>
      <c r="F126" s="9">
        <v>1457156</v>
      </c>
      <c r="G126" s="66">
        <f t="shared" si="122"/>
        <v>4202159.39500459</v>
      </c>
      <c r="H126" s="66">
        <f t="shared" si="123"/>
        <v>14313840.604995411</v>
      </c>
      <c r="I126" s="82">
        <f t="shared" si="124"/>
        <v>430922.71401631384</v>
      </c>
      <c r="J126" s="50">
        <f t="shared" si="125"/>
        <v>3771236.6809882764</v>
      </c>
      <c r="K126" s="10">
        <v>9390.837763925294</v>
      </c>
      <c r="L126" s="10">
        <v>72210.859490349147</v>
      </c>
      <c r="M126" s="10">
        <v>3600.3216893311937</v>
      </c>
      <c r="N126" s="10">
        <v>12166.105558536114</v>
      </c>
      <c r="O126" s="9">
        <v>10853.310886378666</v>
      </c>
      <c r="P126" s="9">
        <v>175129.27862779342</v>
      </c>
      <c r="Q126" s="9">
        <v>13154</v>
      </c>
      <c r="R126" s="9">
        <v>267</v>
      </c>
      <c r="S126" s="9">
        <v>1022</v>
      </c>
      <c r="T126" s="9">
        <v>3721</v>
      </c>
      <c r="U126" s="9">
        <v>602</v>
      </c>
      <c r="V126" s="9">
        <v>413</v>
      </c>
      <c r="W126" s="9">
        <v>21091</v>
      </c>
      <c r="X126" s="9">
        <v>304</v>
      </c>
      <c r="Y126" s="9">
        <v>162</v>
      </c>
      <c r="Z126" s="9">
        <v>551</v>
      </c>
      <c r="AA126" s="9">
        <v>627</v>
      </c>
      <c r="AB126" s="9">
        <v>144</v>
      </c>
      <c r="AC126" s="9">
        <v>43035</v>
      </c>
      <c r="AD126" s="9">
        <v>36937</v>
      </c>
      <c r="AE126" s="9">
        <v>270</v>
      </c>
      <c r="AF126" s="9">
        <v>207</v>
      </c>
      <c r="AG126" s="9">
        <v>292</v>
      </c>
      <c r="AH126" s="9">
        <v>32</v>
      </c>
      <c r="AI126" s="9">
        <v>249</v>
      </c>
      <c r="AJ126" s="9">
        <v>331</v>
      </c>
      <c r="AK126" s="9">
        <v>2699</v>
      </c>
      <c r="AL126" s="9">
        <v>827</v>
      </c>
      <c r="AM126" s="9">
        <v>456</v>
      </c>
      <c r="AN126" s="9">
        <v>2787</v>
      </c>
      <c r="AO126" s="9">
        <v>75</v>
      </c>
      <c r="AP126" s="9">
        <v>1388</v>
      </c>
      <c r="AQ126" s="9">
        <v>2301</v>
      </c>
      <c r="AR126" s="9">
        <v>11410</v>
      </c>
      <c r="AS126" s="9">
        <v>1097</v>
      </c>
      <c r="AT126" s="9">
        <v>564</v>
      </c>
      <c r="AU126" s="32">
        <v>557</v>
      </c>
      <c r="AV126" s="25">
        <f t="shared" si="126"/>
        <v>97368.124502141756</v>
      </c>
      <c r="AW126" s="25">
        <f t="shared" si="127"/>
        <v>185982.58951417208</v>
      </c>
      <c r="AX126" s="25">
        <f t="shared" si="128"/>
        <v>18164</v>
      </c>
      <c r="AY126" s="25">
        <f t="shared" si="129"/>
        <v>129408</v>
      </c>
      <c r="AZ126" s="25">
        <f t="shared" si="130"/>
        <v>355575.27180882613</v>
      </c>
      <c r="BA126" s="25">
        <f t="shared" si="131"/>
        <v>1968395.40917945</v>
      </c>
      <c r="BB126" s="25">
        <f t="shared" si="132"/>
        <v>119518</v>
      </c>
      <c r="BC126" s="26">
        <f t="shared" si="133"/>
        <v>1327748</v>
      </c>
      <c r="BD126" s="25">
        <f t="shared" si="134"/>
        <v>418131.71401631384</v>
      </c>
      <c r="BE126" s="25">
        <f t="shared" si="135"/>
        <v>175129.27862779342</v>
      </c>
      <c r="BF126" s="25">
        <f t="shared" si="136"/>
        <v>10853.310886378666</v>
      </c>
      <c r="BG126" s="25">
        <f t="shared" si="137"/>
        <v>12166.105558536114</v>
      </c>
      <c r="BH126" s="25">
        <f t="shared" si="138"/>
        <v>75811.181179680338</v>
      </c>
      <c r="BI126" s="25">
        <f t="shared" si="139"/>
        <v>9390.837763925294</v>
      </c>
      <c r="BJ126" s="25">
        <f t="shared" si="140"/>
        <v>56459</v>
      </c>
      <c r="BK126" s="25">
        <f t="shared" si="141"/>
        <v>2301</v>
      </c>
      <c r="BL126" s="25">
        <f t="shared" si="142"/>
        <v>2699</v>
      </c>
      <c r="BM126" s="25">
        <f t="shared" si="143"/>
        <v>11410</v>
      </c>
      <c r="BN126" s="25">
        <f t="shared" si="144"/>
        <v>39724</v>
      </c>
      <c r="BO126" s="25">
        <f t="shared" si="145"/>
        <v>22188</v>
      </c>
    </row>
    <row r="127" spans="1:67">
      <c r="A127" s="69" t="s">
        <v>282</v>
      </c>
      <c r="B127" s="66">
        <v>14722000</v>
      </c>
      <c r="C127" s="10">
        <v>345882.44638924144</v>
      </c>
      <c r="D127" s="66">
        <v>1661586.2948170314</v>
      </c>
      <c r="E127" s="66">
        <v>113393</v>
      </c>
      <c r="F127" s="9">
        <v>1103098</v>
      </c>
      <c r="G127" s="66">
        <f t="shared" si="122"/>
        <v>3223959.7412062725</v>
      </c>
      <c r="H127" s="66">
        <f t="shared" si="123"/>
        <v>11498040.258793727</v>
      </c>
      <c r="I127" s="82">
        <f t="shared" si="124"/>
        <v>336867.52011314017</v>
      </c>
      <c r="J127" s="50">
        <f t="shared" si="125"/>
        <v>2887092.2210931322</v>
      </c>
      <c r="K127" s="10">
        <v>7556.6577970901362</v>
      </c>
      <c r="L127" s="10">
        <v>58625.156406140464</v>
      </c>
      <c r="M127" s="10">
        <v>2842.6564375883959</v>
      </c>
      <c r="N127" s="10">
        <v>9312.6830544986515</v>
      </c>
      <c r="O127" s="9">
        <v>8500.7620116738617</v>
      </c>
      <c r="P127" s="9">
        <v>134648.60440614866</v>
      </c>
      <c r="Q127" s="9">
        <v>10568</v>
      </c>
      <c r="R127" s="9">
        <v>226</v>
      </c>
      <c r="S127" s="9">
        <v>1078</v>
      </c>
      <c r="T127" s="9">
        <v>2916</v>
      </c>
      <c r="U127" s="9">
        <v>599</v>
      </c>
      <c r="V127" s="9">
        <v>357</v>
      </c>
      <c r="W127" s="9">
        <v>17100</v>
      </c>
      <c r="X127" s="9">
        <v>261</v>
      </c>
      <c r="Y127" s="9">
        <v>161</v>
      </c>
      <c r="Z127" s="9">
        <v>500</v>
      </c>
      <c r="AA127" s="9">
        <v>483</v>
      </c>
      <c r="AB127" s="9">
        <v>176</v>
      </c>
      <c r="AC127" s="9">
        <v>31999</v>
      </c>
      <c r="AD127" s="9">
        <v>29077</v>
      </c>
      <c r="AE127" s="9">
        <v>222</v>
      </c>
      <c r="AF127" s="9">
        <v>232</v>
      </c>
      <c r="AG127" s="9">
        <v>256</v>
      </c>
      <c r="AH127" s="9">
        <v>26</v>
      </c>
      <c r="AI127" s="9">
        <v>236</v>
      </c>
      <c r="AJ127" s="9">
        <v>299</v>
      </c>
      <c r="AK127" s="9">
        <v>2358</v>
      </c>
      <c r="AL127" s="9">
        <v>622</v>
      </c>
      <c r="AM127" s="9">
        <v>418</v>
      </c>
      <c r="AN127" s="9">
        <v>2127</v>
      </c>
      <c r="AO127" s="9">
        <v>62</v>
      </c>
      <c r="AP127" s="9">
        <v>1127</v>
      </c>
      <c r="AQ127" s="9">
        <v>1905</v>
      </c>
      <c r="AR127" s="9">
        <v>8119</v>
      </c>
      <c r="AS127" s="9">
        <v>904</v>
      </c>
      <c r="AT127" s="9">
        <v>483</v>
      </c>
      <c r="AU127" s="32">
        <v>484</v>
      </c>
      <c r="AV127" s="25">
        <f t="shared" si="126"/>
        <v>78337.153695317655</v>
      </c>
      <c r="AW127" s="25">
        <f t="shared" si="127"/>
        <v>143149.36641782252</v>
      </c>
      <c r="AX127" s="25">
        <f t="shared" si="128"/>
        <v>14788</v>
      </c>
      <c r="AY127" s="25">
        <f t="shared" si="129"/>
        <v>100593</v>
      </c>
      <c r="AZ127" s="25">
        <f t="shared" si="130"/>
        <v>267545.29269392381</v>
      </c>
      <c r="BA127" s="25">
        <f t="shared" si="131"/>
        <v>1518436.9283992089</v>
      </c>
      <c r="BB127" s="25">
        <f t="shared" si="132"/>
        <v>98605</v>
      </c>
      <c r="BC127" s="26">
        <f t="shared" si="133"/>
        <v>1002505</v>
      </c>
      <c r="BD127" s="25">
        <f t="shared" si="134"/>
        <v>325865.52011314017</v>
      </c>
      <c r="BE127" s="25">
        <f t="shared" si="135"/>
        <v>134648.60440614866</v>
      </c>
      <c r="BF127" s="25">
        <f t="shared" si="136"/>
        <v>8500.7620116738617</v>
      </c>
      <c r="BG127" s="25">
        <f t="shared" si="137"/>
        <v>9312.6830544986515</v>
      </c>
      <c r="BH127" s="25">
        <f t="shared" si="138"/>
        <v>61467.812843728861</v>
      </c>
      <c r="BI127" s="25">
        <f t="shared" si="139"/>
        <v>7556.6577970901362</v>
      </c>
      <c r="BJ127" s="25">
        <f t="shared" si="140"/>
        <v>42789</v>
      </c>
      <c r="BK127" s="25">
        <f t="shared" si="141"/>
        <v>1905</v>
      </c>
      <c r="BL127" s="25">
        <f t="shared" si="142"/>
        <v>2358</v>
      </c>
      <c r="BM127" s="25">
        <f t="shared" si="143"/>
        <v>8119</v>
      </c>
      <c r="BN127" s="25">
        <f t="shared" si="144"/>
        <v>31204</v>
      </c>
      <c r="BO127" s="25">
        <f t="shared" si="145"/>
        <v>18004</v>
      </c>
    </row>
    <row r="128" spans="1:67">
      <c r="A128" s="69" t="s">
        <v>283</v>
      </c>
      <c r="B128" s="66">
        <v>10513000</v>
      </c>
      <c r="C128" s="10">
        <v>242823.7983789905</v>
      </c>
      <c r="D128" s="66">
        <v>1156089.1619201265</v>
      </c>
      <c r="E128" s="66">
        <v>81787</v>
      </c>
      <c r="F128" s="9">
        <v>747522</v>
      </c>
      <c r="G128" s="66">
        <f t="shared" si="122"/>
        <v>2228221.960299117</v>
      </c>
      <c r="H128" s="66">
        <f t="shared" si="123"/>
        <v>8284778.0397008825</v>
      </c>
      <c r="I128" s="82">
        <f t="shared" si="124"/>
        <v>236901.75600121618</v>
      </c>
      <c r="J128" s="50">
        <f t="shared" si="125"/>
        <v>1991320.2042979009</v>
      </c>
      <c r="K128" s="10">
        <v>5480.8668388527713</v>
      </c>
      <c r="L128" s="10">
        <v>41382.96707557598</v>
      </c>
      <c r="M128" s="10">
        <v>1985.9477575368769</v>
      </c>
      <c r="N128" s="10">
        <v>7062.9984257823653</v>
      </c>
      <c r="O128" s="9">
        <v>5777.3265132398901</v>
      </c>
      <c r="P128" s="9">
        <v>93199.649390228311</v>
      </c>
      <c r="Q128" s="9">
        <v>7516</v>
      </c>
      <c r="R128" s="9">
        <v>189</v>
      </c>
      <c r="S128" s="9">
        <v>1140</v>
      </c>
      <c r="T128" s="9">
        <v>2340</v>
      </c>
      <c r="U128" s="9">
        <v>455</v>
      </c>
      <c r="V128" s="9">
        <v>281</v>
      </c>
      <c r="W128" s="9">
        <v>12073</v>
      </c>
      <c r="X128" s="9">
        <v>179</v>
      </c>
      <c r="Y128" s="9">
        <v>135</v>
      </c>
      <c r="Z128" s="9">
        <v>418</v>
      </c>
      <c r="AA128" s="9">
        <v>417</v>
      </c>
      <c r="AB128" s="9">
        <v>135</v>
      </c>
      <c r="AC128" s="9">
        <v>21337</v>
      </c>
      <c r="AD128" s="9">
        <v>20780</v>
      </c>
      <c r="AE128" s="9">
        <v>169</v>
      </c>
      <c r="AF128" s="9">
        <v>157</v>
      </c>
      <c r="AG128" s="9">
        <v>224</v>
      </c>
      <c r="AH128" s="9">
        <v>34</v>
      </c>
      <c r="AI128" s="9">
        <v>185</v>
      </c>
      <c r="AJ128" s="9">
        <v>251</v>
      </c>
      <c r="AK128" s="9">
        <v>1574</v>
      </c>
      <c r="AL128" s="9">
        <v>421</v>
      </c>
      <c r="AM128" s="9">
        <v>335</v>
      </c>
      <c r="AN128" s="9">
        <v>1678</v>
      </c>
      <c r="AO128" s="9">
        <v>90</v>
      </c>
      <c r="AP128" s="9">
        <v>973</v>
      </c>
      <c r="AQ128" s="9">
        <v>1482</v>
      </c>
      <c r="AR128" s="9">
        <v>5655</v>
      </c>
      <c r="AS128" s="9">
        <v>621</v>
      </c>
      <c r="AT128" s="9">
        <v>394</v>
      </c>
      <c r="AU128" s="32">
        <v>374</v>
      </c>
      <c r="AV128" s="25">
        <f t="shared" si="126"/>
        <v>55912.780097748</v>
      </c>
      <c r="AW128" s="25">
        <f t="shared" si="127"/>
        <v>98976.975903468207</v>
      </c>
      <c r="AX128" s="25">
        <f t="shared" si="128"/>
        <v>11185</v>
      </c>
      <c r="AY128" s="25">
        <f t="shared" si="129"/>
        <v>70827</v>
      </c>
      <c r="AZ128" s="25">
        <f t="shared" si="130"/>
        <v>186911.01828124249</v>
      </c>
      <c r="BA128" s="25">
        <f t="shared" si="131"/>
        <v>1057112.1860166583</v>
      </c>
      <c r="BB128" s="25">
        <f t="shared" si="132"/>
        <v>70602</v>
      </c>
      <c r="BC128" s="26">
        <f t="shared" si="133"/>
        <v>676695</v>
      </c>
      <c r="BD128" s="25">
        <f t="shared" si="134"/>
        <v>227774.75600121618</v>
      </c>
      <c r="BE128" s="25">
        <f t="shared" si="135"/>
        <v>93199.649390228311</v>
      </c>
      <c r="BF128" s="25">
        <f t="shared" si="136"/>
        <v>5777.3265132398901</v>
      </c>
      <c r="BG128" s="25">
        <f t="shared" si="137"/>
        <v>7062.9984257823653</v>
      </c>
      <c r="BH128" s="25">
        <f t="shared" si="138"/>
        <v>43368.91483311286</v>
      </c>
      <c r="BI128" s="25">
        <f t="shared" si="139"/>
        <v>5480.8668388527713</v>
      </c>
      <c r="BJ128" s="25">
        <f t="shared" si="140"/>
        <v>29022</v>
      </c>
      <c r="BK128" s="25">
        <f t="shared" si="141"/>
        <v>1482</v>
      </c>
      <c r="BL128" s="25">
        <f t="shared" si="142"/>
        <v>1574</v>
      </c>
      <c r="BM128" s="25">
        <f t="shared" si="143"/>
        <v>5655</v>
      </c>
      <c r="BN128" s="25">
        <f t="shared" si="144"/>
        <v>22458</v>
      </c>
      <c r="BO128" s="25">
        <f t="shared" si="145"/>
        <v>12694</v>
      </c>
    </row>
    <row r="129" spans="1:67">
      <c r="A129" s="69" t="s">
        <v>284</v>
      </c>
      <c r="B129" s="66">
        <v>8946000</v>
      </c>
      <c r="C129" s="10">
        <v>220151.91309502744</v>
      </c>
      <c r="D129" s="66">
        <v>993496.13604933582</v>
      </c>
      <c r="E129" s="66">
        <v>70087</v>
      </c>
      <c r="F129" s="9">
        <v>600311</v>
      </c>
      <c r="G129" s="66">
        <f t="shared" si="122"/>
        <v>1884046.0491443633</v>
      </c>
      <c r="H129" s="66">
        <f t="shared" si="123"/>
        <v>7061953.950855637</v>
      </c>
      <c r="I129" s="82">
        <f t="shared" si="124"/>
        <v>207965.55066712241</v>
      </c>
      <c r="J129" s="50">
        <f t="shared" si="125"/>
        <v>1676080.4984772408</v>
      </c>
      <c r="K129" s="10">
        <v>4577.439679183668</v>
      </c>
      <c r="L129" s="10">
        <v>36657.091263364156</v>
      </c>
      <c r="M129" s="10">
        <v>1783.2916260588274</v>
      </c>
      <c r="N129" s="10">
        <v>8276.4936921277658</v>
      </c>
      <c r="O129" s="9">
        <v>5831.9879226660314</v>
      </c>
      <c r="P129" s="9">
        <v>77205.24648372196</v>
      </c>
      <c r="Q129" s="9">
        <v>6865</v>
      </c>
      <c r="R129" s="9">
        <v>193</v>
      </c>
      <c r="S129" s="9">
        <v>1448</v>
      </c>
      <c r="T129" s="9">
        <v>2382</v>
      </c>
      <c r="U129" s="9">
        <v>340</v>
      </c>
      <c r="V129" s="9">
        <v>295</v>
      </c>
      <c r="W129" s="9">
        <v>10369</v>
      </c>
      <c r="X129" s="9">
        <v>177</v>
      </c>
      <c r="Y129" s="9">
        <v>130</v>
      </c>
      <c r="Z129" s="9">
        <v>344</v>
      </c>
      <c r="AA129" s="9">
        <v>476</v>
      </c>
      <c r="AB129" s="9">
        <v>133</v>
      </c>
      <c r="AC129" s="9">
        <v>19419</v>
      </c>
      <c r="AD129" s="9">
        <v>17712</v>
      </c>
      <c r="AE129" s="9">
        <v>151</v>
      </c>
      <c r="AF129" s="9">
        <v>154</v>
      </c>
      <c r="AG129" s="9">
        <v>193</v>
      </c>
      <c r="AH129" s="9">
        <v>25</v>
      </c>
      <c r="AI129" s="9">
        <v>194</v>
      </c>
      <c r="AJ129" s="9">
        <v>235</v>
      </c>
      <c r="AK129" s="9">
        <v>1471</v>
      </c>
      <c r="AL129" s="9">
        <v>382</v>
      </c>
      <c r="AM129" s="9">
        <v>337</v>
      </c>
      <c r="AN129" s="9">
        <v>1604</v>
      </c>
      <c r="AO129" s="9">
        <v>73</v>
      </c>
      <c r="AP129" s="9">
        <v>827</v>
      </c>
      <c r="AQ129" s="9">
        <v>1411</v>
      </c>
      <c r="AR129" s="9">
        <v>5050</v>
      </c>
      <c r="AS129" s="9">
        <v>555</v>
      </c>
      <c r="AT129" s="9">
        <v>343</v>
      </c>
      <c r="AU129" s="32">
        <v>346</v>
      </c>
      <c r="AV129" s="25">
        <f t="shared" si="126"/>
        <v>51294.316260734413</v>
      </c>
      <c r="AW129" s="25">
        <f t="shared" si="127"/>
        <v>83037.234406387986</v>
      </c>
      <c r="AX129" s="25">
        <f t="shared" si="128"/>
        <v>10888</v>
      </c>
      <c r="AY129" s="25">
        <f t="shared" si="129"/>
        <v>62746</v>
      </c>
      <c r="AZ129" s="25">
        <f t="shared" si="130"/>
        <v>168857.59683429304</v>
      </c>
      <c r="BA129" s="25">
        <f t="shared" si="131"/>
        <v>910458.90164294781</v>
      </c>
      <c r="BB129" s="25">
        <f t="shared" si="132"/>
        <v>59199</v>
      </c>
      <c r="BC129" s="26">
        <f t="shared" si="133"/>
        <v>537565</v>
      </c>
      <c r="BD129" s="25">
        <f t="shared" si="134"/>
        <v>198938.55066712241</v>
      </c>
      <c r="BE129" s="25">
        <f t="shared" si="135"/>
        <v>77205.24648372196</v>
      </c>
      <c r="BF129" s="25">
        <f t="shared" si="136"/>
        <v>5831.9879226660314</v>
      </c>
      <c r="BG129" s="25">
        <f t="shared" si="137"/>
        <v>8276.4936921277658</v>
      </c>
      <c r="BH129" s="25">
        <f t="shared" si="138"/>
        <v>38440.382889422981</v>
      </c>
      <c r="BI129" s="25">
        <f t="shared" si="139"/>
        <v>4577.439679183668</v>
      </c>
      <c r="BJ129" s="25">
        <f t="shared" si="140"/>
        <v>26435</v>
      </c>
      <c r="BK129" s="25">
        <f t="shared" si="141"/>
        <v>1411</v>
      </c>
      <c r="BL129" s="25">
        <f t="shared" si="142"/>
        <v>1471</v>
      </c>
      <c r="BM129" s="25">
        <f t="shared" si="143"/>
        <v>5050</v>
      </c>
      <c r="BN129" s="25">
        <f t="shared" si="144"/>
        <v>19316</v>
      </c>
      <c r="BO129" s="25">
        <f t="shared" si="145"/>
        <v>10924</v>
      </c>
    </row>
    <row r="130" spans="1:67">
      <c r="B130" s="66"/>
      <c r="D130" s="66"/>
      <c r="E130" s="66"/>
      <c r="G130" s="71"/>
      <c r="H130" s="71"/>
      <c r="J130" s="75"/>
      <c r="K130"/>
      <c r="L130"/>
      <c r="M130"/>
      <c r="N130"/>
      <c r="O130" s="13"/>
      <c r="P130" s="13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32"/>
      <c r="BC130" s="75"/>
    </row>
    <row r="131" spans="1:67">
      <c r="A131" s="68">
        <v>2040</v>
      </c>
      <c r="B131" s="66"/>
      <c r="D131" s="66"/>
      <c r="E131" s="66"/>
      <c r="G131" s="71"/>
      <c r="H131" s="71"/>
      <c r="J131" s="75"/>
      <c r="K131"/>
      <c r="L131"/>
      <c r="M131"/>
      <c r="N131"/>
      <c r="O131" s="13"/>
      <c r="P131" s="13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32"/>
      <c r="BC131" s="75"/>
    </row>
    <row r="132" spans="1:67">
      <c r="A132" s="13" t="s">
        <v>266</v>
      </c>
      <c r="B132" s="66">
        <v>380016000</v>
      </c>
      <c r="C132" s="10">
        <v>10218407.01451508</v>
      </c>
      <c r="D132" s="66">
        <v>47690185.963324159</v>
      </c>
      <c r="E132" s="66">
        <v>2827692</v>
      </c>
      <c r="F132" s="9">
        <f>SUM(F133:F150)</f>
        <v>37022513</v>
      </c>
      <c r="G132" s="66">
        <f>SUM(C132:F132)</f>
        <v>97758797.977839231</v>
      </c>
      <c r="H132" s="66">
        <f>B132-G132</f>
        <v>282257202.02216077</v>
      </c>
      <c r="I132" s="82">
        <f>SUM(K132:AU132)</f>
        <v>10479334.337296143</v>
      </c>
      <c r="J132" s="50">
        <f>G132-I132</f>
        <v>87279463.640543088</v>
      </c>
      <c r="K132" s="10">
        <v>173376.81439461495</v>
      </c>
      <c r="L132" s="10">
        <v>1379621.8372468026</v>
      </c>
      <c r="M132" s="10">
        <v>71385.583623155049</v>
      </c>
      <c r="N132" s="10">
        <v>333943.11758711468</v>
      </c>
      <c r="O132" s="9">
        <v>294584.87765425164</v>
      </c>
      <c r="P132" s="9">
        <v>3749240.1067902041</v>
      </c>
      <c r="Q132" s="9">
        <v>299088</v>
      </c>
      <c r="R132" s="9">
        <v>4403</v>
      </c>
      <c r="S132" s="9">
        <v>35595</v>
      </c>
      <c r="T132" s="9">
        <v>66841</v>
      </c>
      <c r="U132" s="9">
        <f t="shared" ref="U132:AU132" si="146">SUM(U133:U150)</f>
        <v>10230</v>
      </c>
      <c r="V132" s="9">
        <f t="shared" si="146"/>
        <v>8722</v>
      </c>
      <c r="W132" s="9">
        <f t="shared" si="146"/>
        <v>641376</v>
      </c>
      <c r="X132" s="9">
        <f t="shared" si="146"/>
        <v>4446</v>
      </c>
      <c r="Y132" s="9">
        <f t="shared" si="146"/>
        <v>3069</v>
      </c>
      <c r="Z132" s="9">
        <f t="shared" si="146"/>
        <v>12275</v>
      </c>
      <c r="AA132" s="9">
        <f t="shared" si="146"/>
        <v>14098</v>
      </c>
      <c r="AB132" s="9">
        <f t="shared" si="146"/>
        <v>2057</v>
      </c>
      <c r="AC132" s="9">
        <f t="shared" si="146"/>
        <v>1176945</v>
      </c>
      <c r="AD132" s="9">
        <f t="shared" si="146"/>
        <v>1366923</v>
      </c>
      <c r="AE132" s="9">
        <f t="shared" si="146"/>
        <v>4424</v>
      </c>
      <c r="AF132" s="9">
        <f t="shared" si="146"/>
        <v>2067</v>
      </c>
      <c r="AG132" s="9">
        <f t="shared" si="146"/>
        <v>6790</v>
      </c>
      <c r="AH132" s="9">
        <f t="shared" si="146"/>
        <v>504</v>
      </c>
      <c r="AI132" s="9">
        <f t="shared" si="146"/>
        <v>3644</v>
      </c>
      <c r="AJ132" s="9">
        <f t="shared" si="146"/>
        <v>9209</v>
      </c>
      <c r="AK132" s="9">
        <f t="shared" si="146"/>
        <v>81243</v>
      </c>
      <c r="AL132" s="9">
        <f t="shared" si="146"/>
        <v>19495</v>
      </c>
      <c r="AM132" s="9">
        <f t="shared" si="146"/>
        <v>10174</v>
      </c>
      <c r="AN132" s="9">
        <f t="shared" si="146"/>
        <v>88633</v>
      </c>
      <c r="AO132" s="9">
        <f t="shared" si="146"/>
        <v>1069</v>
      </c>
      <c r="AP132" s="9">
        <f t="shared" si="146"/>
        <v>33861</v>
      </c>
      <c r="AQ132" s="9">
        <f t="shared" si="146"/>
        <v>65902</v>
      </c>
      <c r="AR132" s="9">
        <f t="shared" si="146"/>
        <v>433503</v>
      </c>
      <c r="AS132" s="9">
        <f t="shared" si="146"/>
        <v>31559</v>
      </c>
      <c r="AT132" s="9">
        <f t="shared" si="146"/>
        <v>22876</v>
      </c>
      <c r="AU132" s="32">
        <f t="shared" si="146"/>
        <v>16161</v>
      </c>
      <c r="AV132" s="25">
        <f>SUM(K132:N132)</f>
        <v>1958327.3528516872</v>
      </c>
      <c r="AW132" s="25">
        <f>SUM(O132:P132)</f>
        <v>4043824.9844444557</v>
      </c>
      <c r="AX132" s="25">
        <f>SUM(Q132:T132)</f>
        <v>405927</v>
      </c>
      <c r="AY132" s="25">
        <f>SUM(U132:AU132)</f>
        <v>4071255</v>
      </c>
      <c r="AZ132" s="25">
        <f>C132-AV132</f>
        <v>8260079.6616633926</v>
      </c>
      <c r="BA132" s="25">
        <f>D132-AW132</f>
        <v>43646360.978879705</v>
      </c>
      <c r="BB132" s="25">
        <f>E132-AX132</f>
        <v>2421765</v>
      </c>
      <c r="BC132" s="26">
        <f>F132-AY132</f>
        <v>32951258</v>
      </c>
      <c r="BD132" s="25">
        <f>SUM(BE132:BO132)</f>
        <v>10191748.337296143</v>
      </c>
      <c r="BE132" s="25">
        <f>P132</f>
        <v>3749240.1067902041</v>
      </c>
      <c r="BF132" s="25">
        <f>O132</f>
        <v>294584.87765425164</v>
      </c>
      <c r="BG132" s="25">
        <f>N132</f>
        <v>333943.11758711468</v>
      </c>
      <c r="BH132" s="25">
        <f>L132+M132</f>
        <v>1451007.4208699577</v>
      </c>
      <c r="BI132" s="25">
        <f>K132</f>
        <v>173376.81439461495</v>
      </c>
      <c r="BJ132" s="25">
        <f>Q132+AC132+AE132</f>
        <v>1480457</v>
      </c>
      <c r="BK132" s="25">
        <f>AQ132</f>
        <v>65902</v>
      </c>
      <c r="BL132" s="25">
        <f>AK132</f>
        <v>81243</v>
      </c>
      <c r="BM132" s="25">
        <f>AR132</f>
        <v>433503</v>
      </c>
      <c r="BN132" s="25">
        <f>AD132+AN132</f>
        <v>1455556</v>
      </c>
      <c r="BO132" s="25">
        <f>W132+AS132</f>
        <v>672935</v>
      </c>
    </row>
    <row r="133" spans="1:67">
      <c r="A133" s="69" t="s">
        <v>267</v>
      </c>
      <c r="B133" s="66">
        <v>23004000</v>
      </c>
      <c r="C133" s="10">
        <v>665845.88981617976</v>
      </c>
      <c r="D133" s="66">
        <v>2799557.7381604114</v>
      </c>
      <c r="E133" s="66">
        <v>177864</v>
      </c>
      <c r="F133" s="9">
        <v>2533108</v>
      </c>
      <c r="G133" s="66">
        <f t="shared" ref="G133:G150" si="147">SUM(C133:F133)</f>
        <v>6176375.6279765908</v>
      </c>
      <c r="H133" s="66">
        <f t="shared" ref="H133:H150" si="148">B133-G133</f>
        <v>16827624.372023411</v>
      </c>
      <c r="I133" s="82">
        <f t="shared" ref="I133:I150" si="149">SUM(K133:AU133)</f>
        <v>725876.66936873435</v>
      </c>
      <c r="J133" s="50">
        <f t="shared" ref="J133:J150" si="150">G133-I133</f>
        <v>5450498.9586078562</v>
      </c>
      <c r="K133" s="10">
        <v>13997.283345493321</v>
      </c>
      <c r="L133" s="10">
        <v>88208.546348926044</v>
      </c>
      <c r="M133" s="10">
        <v>4581.7643034433604</v>
      </c>
      <c r="N133" s="10">
        <v>28418.158120737782</v>
      </c>
      <c r="O133" s="9">
        <v>19444.267133583464</v>
      </c>
      <c r="P133" s="9">
        <v>206810.65011655042</v>
      </c>
      <c r="Q133" s="9">
        <v>19125</v>
      </c>
      <c r="R133" s="9">
        <v>245</v>
      </c>
      <c r="S133" s="9">
        <v>3178</v>
      </c>
      <c r="T133" s="9">
        <v>4146</v>
      </c>
      <c r="U133" s="9">
        <v>637</v>
      </c>
      <c r="V133" s="9">
        <v>715</v>
      </c>
      <c r="W133" s="9">
        <v>57424</v>
      </c>
      <c r="X133" s="9">
        <v>307</v>
      </c>
      <c r="Y133" s="9">
        <v>220</v>
      </c>
      <c r="Z133" s="9">
        <v>955</v>
      </c>
      <c r="AA133" s="9">
        <v>1036</v>
      </c>
      <c r="AB133" s="9">
        <v>124</v>
      </c>
      <c r="AC133" s="9">
        <v>88390</v>
      </c>
      <c r="AD133" s="9">
        <v>115070</v>
      </c>
      <c r="AE133" s="9">
        <v>290</v>
      </c>
      <c r="AF133" s="9">
        <v>100</v>
      </c>
      <c r="AG133" s="9">
        <v>556</v>
      </c>
      <c r="AH133" s="9">
        <v>25</v>
      </c>
      <c r="AI133" s="9">
        <v>213</v>
      </c>
      <c r="AJ133" s="9">
        <v>612</v>
      </c>
      <c r="AK133" s="9">
        <v>7182</v>
      </c>
      <c r="AL133" s="9">
        <v>1468</v>
      </c>
      <c r="AM133" s="9">
        <v>851</v>
      </c>
      <c r="AN133" s="9">
        <v>8611</v>
      </c>
      <c r="AO133" s="9">
        <v>61</v>
      </c>
      <c r="AP133" s="9">
        <v>2756</v>
      </c>
      <c r="AQ133" s="9">
        <v>5949</v>
      </c>
      <c r="AR133" s="9">
        <v>37940</v>
      </c>
      <c r="AS133" s="9">
        <v>2417</v>
      </c>
      <c r="AT133" s="9">
        <v>2330</v>
      </c>
      <c r="AU133" s="32">
        <v>1483</v>
      </c>
      <c r="AV133" s="25">
        <f t="shared" ref="AV133:AV150" si="151">SUM(K133:N133)</f>
        <v>135205.7521186005</v>
      </c>
      <c r="AW133" s="25">
        <f t="shared" ref="AW133:AW150" si="152">SUM(O133:P133)</f>
        <v>226254.91725013388</v>
      </c>
      <c r="AX133" s="25">
        <f t="shared" ref="AX133:AX150" si="153">SUM(Q133:T133)</f>
        <v>26694</v>
      </c>
      <c r="AY133" s="25">
        <f t="shared" ref="AY133:AY150" si="154">SUM(U133:AU133)</f>
        <v>337722</v>
      </c>
      <c r="AZ133" s="25">
        <f t="shared" ref="AZ133:AZ150" si="155">C133-AV133</f>
        <v>530640.13769757922</v>
      </c>
      <c r="BA133" s="25">
        <f t="shared" ref="BA133:BA150" si="156">D133-AW133</f>
        <v>2573302.8209102773</v>
      </c>
      <c r="BB133" s="25">
        <f t="shared" ref="BB133:BB150" si="157">E133-AX133</f>
        <v>151170</v>
      </c>
      <c r="BC133" s="26">
        <f t="shared" ref="BC133:BC150" si="158">F133-AY133</f>
        <v>2195386</v>
      </c>
      <c r="BD133" s="25">
        <f t="shared" ref="BD133:BD150" si="159">SUM(BE133:BO133)</f>
        <v>703858.66936873435</v>
      </c>
      <c r="BE133" s="25">
        <f t="shared" ref="BE133:BE150" si="160">P133</f>
        <v>206810.65011655042</v>
      </c>
      <c r="BF133" s="25">
        <f t="shared" ref="BF133:BF150" si="161">O133</f>
        <v>19444.267133583464</v>
      </c>
      <c r="BG133" s="25">
        <f t="shared" ref="BG133:BG150" si="162">N133</f>
        <v>28418.158120737782</v>
      </c>
      <c r="BH133" s="25">
        <f t="shared" ref="BH133:BH150" si="163">L133+M133</f>
        <v>92790.3106523694</v>
      </c>
      <c r="BI133" s="25">
        <f t="shared" ref="BI133:BI150" si="164">K133</f>
        <v>13997.283345493321</v>
      </c>
      <c r="BJ133" s="25">
        <f t="shared" ref="BJ133:BJ150" si="165">Q133+AC133+AE133</f>
        <v>107805</v>
      </c>
      <c r="BK133" s="25">
        <f t="shared" ref="BK133:BK150" si="166">AQ133</f>
        <v>5949</v>
      </c>
      <c r="BL133" s="25">
        <f t="shared" ref="BL133:BL150" si="167">AK133</f>
        <v>7182</v>
      </c>
      <c r="BM133" s="25">
        <f t="shared" ref="BM133:BM150" si="168">AR133</f>
        <v>37940</v>
      </c>
      <c r="BN133" s="25">
        <f t="shared" ref="BN133:BN150" si="169">AD133+AN133</f>
        <v>123681</v>
      </c>
      <c r="BO133" s="25">
        <f t="shared" ref="BO133:BO150" si="170">W133+AS133</f>
        <v>59841</v>
      </c>
    </row>
    <row r="134" spans="1:67">
      <c r="A134" s="69" t="s">
        <v>268</v>
      </c>
      <c r="B134" s="66">
        <v>22886000</v>
      </c>
      <c r="C134" s="10">
        <v>660134.65454459284</v>
      </c>
      <c r="D134" s="66">
        <v>2829174.6666443078</v>
      </c>
      <c r="E134" s="66">
        <v>176480</v>
      </c>
      <c r="F134" s="9">
        <v>2465200</v>
      </c>
      <c r="G134" s="66">
        <f t="shared" si="147"/>
        <v>6130989.3211889006</v>
      </c>
      <c r="H134" s="66">
        <f t="shared" si="148"/>
        <v>16755010.678811099</v>
      </c>
      <c r="I134" s="82">
        <f t="shared" si="149"/>
        <v>704882.36872863967</v>
      </c>
      <c r="J134" s="50">
        <f t="shared" si="150"/>
        <v>5426106.9524602611</v>
      </c>
      <c r="K134" s="10">
        <v>12723.000721758464</v>
      </c>
      <c r="L134" s="10">
        <v>85720.345730579415</v>
      </c>
      <c r="M134" s="10">
        <v>4781.861616332516</v>
      </c>
      <c r="N134" s="10">
        <v>26437.625472849541</v>
      </c>
      <c r="O134" s="9">
        <v>19789.221033879447</v>
      </c>
      <c r="P134" s="9">
        <v>209097.3141532403</v>
      </c>
      <c r="Q134" s="9">
        <v>19110</v>
      </c>
      <c r="R134" s="9">
        <v>241</v>
      </c>
      <c r="S134" s="9">
        <v>3027</v>
      </c>
      <c r="T134" s="9">
        <v>4220</v>
      </c>
      <c r="U134" s="9">
        <v>627</v>
      </c>
      <c r="V134" s="9">
        <v>680</v>
      </c>
      <c r="W134" s="9">
        <v>53900</v>
      </c>
      <c r="X134" s="9">
        <v>305</v>
      </c>
      <c r="Y134" s="9">
        <v>216</v>
      </c>
      <c r="Z134" s="9">
        <v>933</v>
      </c>
      <c r="AA134" s="9">
        <v>985</v>
      </c>
      <c r="AB134" s="9">
        <v>119</v>
      </c>
      <c r="AC134" s="9">
        <v>84726</v>
      </c>
      <c r="AD134" s="9">
        <v>109184</v>
      </c>
      <c r="AE134" s="9">
        <v>296</v>
      </c>
      <c r="AF134" s="9">
        <v>106</v>
      </c>
      <c r="AG134" s="9">
        <v>533</v>
      </c>
      <c r="AH134" s="9">
        <v>25</v>
      </c>
      <c r="AI134" s="9">
        <v>205</v>
      </c>
      <c r="AJ134" s="9">
        <v>568</v>
      </c>
      <c r="AK134" s="9">
        <v>6794</v>
      </c>
      <c r="AL134" s="9">
        <v>1412</v>
      </c>
      <c r="AM134" s="9">
        <v>773</v>
      </c>
      <c r="AN134" s="9">
        <v>7503</v>
      </c>
      <c r="AO134" s="9">
        <v>64</v>
      </c>
      <c r="AP134" s="9">
        <v>2731</v>
      </c>
      <c r="AQ134" s="9">
        <v>5528</v>
      </c>
      <c r="AR134" s="9">
        <v>35799</v>
      </c>
      <c r="AS134" s="9">
        <v>2253</v>
      </c>
      <c r="AT134" s="9">
        <v>2082</v>
      </c>
      <c r="AU134" s="32">
        <v>1388</v>
      </c>
      <c r="AV134" s="25">
        <f t="shared" si="151"/>
        <v>129662.83354151994</v>
      </c>
      <c r="AW134" s="25">
        <f t="shared" si="152"/>
        <v>228886.53518711973</v>
      </c>
      <c r="AX134" s="25">
        <f t="shared" si="153"/>
        <v>26598</v>
      </c>
      <c r="AY134" s="25">
        <f t="shared" si="154"/>
        <v>319735</v>
      </c>
      <c r="AZ134" s="25">
        <f t="shared" si="155"/>
        <v>530471.8210030729</v>
      </c>
      <c r="BA134" s="25">
        <f t="shared" si="156"/>
        <v>2600288.1314571882</v>
      </c>
      <c r="BB134" s="25">
        <f t="shared" si="157"/>
        <v>149882</v>
      </c>
      <c r="BC134" s="26">
        <f t="shared" si="158"/>
        <v>2145465</v>
      </c>
      <c r="BD134" s="25">
        <f t="shared" si="159"/>
        <v>683642.36872863967</v>
      </c>
      <c r="BE134" s="25">
        <f t="shared" si="160"/>
        <v>209097.3141532403</v>
      </c>
      <c r="BF134" s="25">
        <f t="shared" si="161"/>
        <v>19789.221033879447</v>
      </c>
      <c r="BG134" s="25">
        <f t="shared" si="162"/>
        <v>26437.625472849541</v>
      </c>
      <c r="BH134" s="25">
        <f t="shared" si="163"/>
        <v>90502.207346911935</v>
      </c>
      <c r="BI134" s="25">
        <f t="shared" si="164"/>
        <v>12723.000721758464</v>
      </c>
      <c r="BJ134" s="25">
        <f t="shared" si="165"/>
        <v>104132</v>
      </c>
      <c r="BK134" s="25">
        <f t="shared" si="166"/>
        <v>5528</v>
      </c>
      <c r="BL134" s="25">
        <f t="shared" si="167"/>
        <v>6794</v>
      </c>
      <c r="BM134" s="25">
        <f t="shared" si="168"/>
        <v>35799</v>
      </c>
      <c r="BN134" s="25">
        <f t="shared" si="169"/>
        <v>116687</v>
      </c>
      <c r="BO134" s="25">
        <f t="shared" si="170"/>
        <v>56153</v>
      </c>
    </row>
    <row r="135" spans="1:67">
      <c r="A135" s="69" t="s">
        <v>269</v>
      </c>
      <c r="B135" s="66">
        <v>22893000</v>
      </c>
      <c r="C135" s="10">
        <v>661344.86063900474</v>
      </c>
      <c r="D135" s="66">
        <v>2903900.7841524323</v>
      </c>
      <c r="E135" s="66">
        <v>177113</v>
      </c>
      <c r="F135" s="9">
        <v>2456234</v>
      </c>
      <c r="G135" s="66">
        <f t="shared" si="147"/>
        <v>6198592.6447914373</v>
      </c>
      <c r="H135" s="66">
        <f t="shared" si="148"/>
        <v>16694407.355208563</v>
      </c>
      <c r="I135" s="82">
        <f t="shared" si="149"/>
        <v>709795.44716784474</v>
      </c>
      <c r="J135" s="50">
        <f t="shared" si="150"/>
        <v>5488797.1976235928</v>
      </c>
      <c r="K135" s="10">
        <v>12481.998260923963</v>
      </c>
      <c r="L135" s="10">
        <v>85831.058494386787</v>
      </c>
      <c r="M135" s="10">
        <v>5230.4693879080678</v>
      </c>
      <c r="N135" s="10">
        <v>25897.417778177794</v>
      </c>
      <c r="O135" s="9">
        <v>20539.184228380727</v>
      </c>
      <c r="P135" s="9">
        <v>215837.31901806736</v>
      </c>
      <c r="Q135" s="9">
        <v>19980</v>
      </c>
      <c r="R135" s="9">
        <v>236</v>
      </c>
      <c r="S135" s="9">
        <v>3016</v>
      </c>
      <c r="T135" s="9">
        <v>4151</v>
      </c>
      <c r="U135" s="9">
        <v>610</v>
      </c>
      <c r="V135" s="9">
        <v>650</v>
      </c>
      <c r="W135" s="9">
        <v>53187</v>
      </c>
      <c r="X135" s="9">
        <v>305</v>
      </c>
      <c r="Y135" s="9">
        <v>209</v>
      </c>
      <c r="Z135" s="9">
        <v>942</v>
      </c>
      <c r="AA135" s="9">
        <v>972</v>
      </c>
      <c r="AB135" s="9">
        <v>116</v>
      </c>
      <c r="AC135" s="9">
        <v>85036</v>
      </c>
      <c r="AD135" s="9">
        <v>108139</v>
      </c>
      <c r="AE135" s="9">
        <v>318</v>
      </c>
      <c r="AF135" s="9">
        <v>113</v>
      </c>
      <c r="AG135" s="9">
        <v>521</v>
      </c>
      <c r="AH135" s="9">
        <v>26</v>
      </c>
      <c r="AI135" s="9">
        <v>197</v>
      </c>
      <c r="AJ135" s="9">
        <v>542</v>
      </c>
      <c r="AK135" s="9">
        <v>6796</v>
      </c>
      <c r="AL135" s="9">
        <v>1348</v>
      </c>
      <c r="AM135" s="9">
        <v>761</v>
      </c>
      <c r="AN135" s="9">
        <v>7161</v>
      </c>
      <c r="AO135" s="9">
        <v>60</v>
      </c>
      <c r="AP135" s="9">
        <v>2759</v>
      </c>
      <c r="AQ135" s="9">
        <v>5272</v>
      </c>
      <c r="AR135" s="9">
        <v>35112</v>
      </c>
      <c r="AS135" s="9">
        <v>2199</v>
      </c>
      <c r="AT135" s="9">
        <v>1918</v>
      </c>
      <c r="AU135" s="32">
        <v>1326</v>
      </c>
      <c r="AV135" s="25">
        <f t="shared" si="151"/>
        <v>129440.94392139663</v>
      </c>
      <c r="AW135" s="25">
        <f t="shared" si="152"/>
        <v>236376.50324644809</v>
      </c>
      <c r="AX135" s="25">
        <f t="shared" si="153"/>
        <v>27383</v>
      </c>
      <c r="AY135" s="25">
        <f t="shared" si="154"/>
        <v>316595</v>
      </c>
      <c r="AZ135" s="25">
        <f t="shared" si="155"/>
        <v>531903.91671760811</v>
      </c>
      <c r="BA135" s="25">
        <f t="shared" si="156"/>
        <v>2667524.2809059843</v>
      </c>
      <c r="BB135" s="25">
        <f t="shared" si="157"/>
        <v>149730</v>
      </c>
      <c r="BC135" s="26">
        <f t="shared" si="158"/>
        <v>2139639</v>
      </c>
      <c r="BD135" s="25">
        <f t="shared" si="159"/>
        <v>689017.44716784474</v>
      </c>
      <c r="BE135" s="25">
        <f t="shared" si="160"/>
        <v>215837.31901806736</v>
      </c>
      <c r="BF135" s="25">
        <f t="shared" si="161"/>
        <v>20539.184228380727</v>
      </c>
      <c r="BG135" s="25">
        <f t="shared" si="162"/>
        <v>25897.417778177794</v>
      </c>
      <c r="BH135" s="25">
        <f t="shared" si="163"/>
        <v>91061.52788229486</v>
      </c>
      <c r="BI135" s="25">
        <f t="shared" si="164"/>
        <v>12481.998260923963</v>
      </c>
      <c r="BJ135" s="25">
        <f t="shared" si="165"/>
        <v>105334</v>
      </c>
      <c r="BK135" s="25">
        <f t="shared" si="166"/>
        <v>5272</v>
      </c>
      <c r="BL135" s="25">
        <f t="shared" si="167"/>
        <v>6796</v>
      </c>
      <c r="BM135" s="25">
        <f t="shared" si="168"/>
        <v>35112</v>
      </c>
      <c r="BN135" s="25">
        <f t="shared" si="169"/>
        <v>115300</v>
      </c>
      <c r="BO135" s="25">
        <f t="shared" si="170"/>
        <v>55386</v>
      </c>
    </row>
    <row r="136" spans="1:67">
      <c r="A136" s="69" t="s">
        <v>270</v>
      </c>
      <c r="B136" s="66">
        <v>23174000</v>
      </c>
      <c r="C136" s="10">
        <v>674640.87472264376</v>
      </c>
      <c r="D136" s="66">
        <v>3052822.3349904241</v>
      </c>
      <c r="E136" s="66">
        <v>176098</v>
      </c>
      <c r="F136" s="9">
        <v>2450421</v>
      </c>
      <c r="G136" s="66">
        <f t="shared" si="147"/>
        <v>6353982.2097130679</v>
      </c>
      <c r="H136" s="66">
        <f t="shared" si="148"/>
        <v>16820017.790286932</v>
      </c>
      <c r="I136" s="82">
        <f t="shared" si="149"/>
        <v>735694.01227853401</v>
      </c>
      <c r="J136" s="50">
        <f t="shared" si="150"/>
        <v>5618288.1974345334</v>
      </c>
      <c r="K136" s="10">
        <v>13051.013586704128</v>
      </c>
      <c r="L136" s="10">
        <v>95054.900489574327</v>
      </c>
      <c r="M136" s="10">
        <v>5023.0519328367591</v>
      </c>
      <c r="N136" s="10">
        <v>26423.714323571592</v>
      </c>
      <c r="O136" s="9">
        <v>21125.618315456555</v>
      </c>
      <c r="P136" s="9">
        <v>233651.71363039064</v>
      </c>
      <c r="Q136" s="9">
        <v>20638</v>
      </c>
      <c r="R136" s="9">
        <v>244</v>
      </c>
      <c r="S136" s="9">
        <v>3059</v>
      </c>
      <c r="T136" s="9">
        <v>4027</v>
      </c>
      <c r="U136" s="9">
        <v>686</v>
      </c>
      <c r="V136" s="9">
        <v>606</v>
      </c>
      <c r="W136" s="9">
        <v>52132</v>
      </c>
      <c r="X136" s="9">
        <v>293</v>
      </c>
      <c r="Y136" s="9">
        <v>204</v>
      </c>
      <c r="Z136" s="9">
        <v>930</v>
      </c>
      <c r="AA136" s="9">
        <v>1006</v>
      </c>
      <c r="AB136" s="9">
        <v>110</v>
      </c>
      <c r="AC136" s="9">
        <v>85687</v>
      </c>
      <c r="AD136" s="9">
        <v>106294</v>
      </c>
      <c r="AE136" s="9">
        <v>317</v>
      </c>
      <c r="AF136" s="9">
        <v>117</v>
      </c>
      <c r="AG136" s="9">
        <v>487</v>
      </c>
      <c r="AH136" s="9">
        <v>30</v>
      </c>
      <c r="AI136" s="9">
        <v>204</v>
      </c>
      <c r="AJ136" s="9">
        <v>588</v>
      </c>
      <c r="AK136" s="9">
        <v>6676</v>
      </c>
      <c r="AL136" s="9">
        <v>1298</v>
      </c>
      <c r="AM136" s="9">
        <v>787</v>
      </c>
      <c r="AN136" s="9">
        <v>7166</v>
      </c>
      <c r="AO136" s="9">
        <v>53</v>
      </c>
      <c r="AP136" s="9">
        <v>2769</v>
      </c>
      <c r="AQ136" s="9">
        <v>5113</v>
      </c>
      <c r="AR136" s="9">
        <v>34502</v>
      </c>
      <c r="AS136" s="9">
        <v>2193</v>
      </c>
      <c r="AT136" s="9">
        <v>1861</v>
      </c>
      <c r="AU136" s="32">
        <v>1287</v>
      </c>
      <c r="AV136" s="25">
        <f t="shared" si="151"/>
        <v>139552.68033268681</v>
      </c>
      <c r="AW136" s="25">
        <f t="shared" si="152"/>
        <v>254777.3319458472</v>
      </c>
      <c r="AX136" s="25">
        <f t="shared" si="153"/>
        <v>27968</v>
      </c>
      <c r="AY136" s="25">
        <f t="shared" si="154"/>
        <v>313396</v>
      </c>
      <c r="AZ136" s="25">
        <f t="shared" si="155"/>
        <v>535088.194389957</v>
      </c>
      <c r="BA136" s="25">
        <f t="shared" si="156"/>
        <v>2798045.0030445768</v>
      </c>
      <c r="BB136" s="25">
        <f t="shared" si="157"/>
        <v>148130</v>
      </c>
      <c r="BC136" s="26">
        <f t="shared" si="158"/>
        <v>2137025</v>
      </c>
      <c r="BD136" s="25">
        <f t="shared" si="159"/>
        <v>715048.01227853401</v>
      </c>
      <c r="BE136" s="25">
        <f t="shared" si="160"/>
        <v>233651.71363039064</v>
      </c>
      <c r="BF136" s="25">
        <f t="shared" si="161"/>
        <v>21125.618315456555</v>
      </c>
      <c r="BG136" s="25">
        <f t="shared" si="162"/>
        <v>26423.714323571592</v>
      </c>
      <c r="BH136" s="25">
        <f t="shared" si="163"/>
        <v>100077.95242241109</v>
      </c>
      <c r="BI136" s="25">
        <f t="shared" si="164"/>
        <v>13051.013586704128</v>
      </c>
      <c r="BJ136" s="25">
        <f t="shared" si="165"/>
        <v>106642</v>
      </c>
      <c r="BK136" s="25">
        <f t="shared" si="166"/>
        <v>5113</v>
      </c>
      <c r="BL136" s="25">
        <f t="shared" si="167"/>
        <v>6676</v>
      </c>
      <c r="BM136" s="25">
        <f t="shared" si="168"/>
        <v>34502</v>
      </c>
      <c r="BN136" s="25">
        <f t="shared" si="169"/>
        <v>113460</v>
      </c>
      <c r="BO136" s="25">
        <f t="shared" si="170"/>
        <v>54325</v>
      </c>
    </row>
    <row r="137" spans="1:67">
      <c r="A137" s="69" t="s">
        <v>271</v>
      </c>
      <c r="B137" s="66">
        <v>23863000</v>
      </c>
      <c r="C137" s="10">
        <v>675018.22742386989</v>
      </c>
      <c r="D137" s="66">
        <v>3140747.5281193587</v>
      </c>
      <c r="E137" s="66">
        <v>174802</v>
      </c>
      <c r="F137" s="9">
        <v>2433651</v>
      </c>
      <c r="G137" s="66">
        <f t="shared" si="147"/>
        <v>6424218.7555432282</v>
      </c>
      <c r="H137" s="66">
        <f t="shared" si="148"/>
        <v>17438781.244456772</v>
      </c>
      <c r="I137" s="82">
        <f t="shared" si="149"/>
        <v>769371.35685980832</v>
      </c>
      <c r="J137" s="50">
        <f t="shared" si="150"/>
        <v>5654847.3986834195</v>
      </c>
      <c r="K137" s="10">
        <v>12950.086694591082</v>
      </c>
      <c r="L137" s="10">
        <v>101936.21790978656</v>
      </c>
      <c r="M137" s="10">
        <v>3609.56500252775</v>
      </c>
      <c r="N137" s="10">
        <v>27546.409366544922</v>
      </c>
      <c r="O137" s="9">
        <v>20947.214720950375</v>
      </c>
      <c r="P137" s="9">
        <v>278151.86316540762</v>
      </c>
      <c r="Q137" s="9">
        <v>20344</v>
      </c>
      <c r="R137" s="9">
        <v>257</v>
      </c>
      <c r="S137" s="9">
        <v>2967</v>
      </c>
      <c r="T137" s="9">
        <v>4002</v>
      </c>
      <c r="U137" s="9">
        <v>853</v>
      </c>
      <c r="V137" s="9">
        <v>573</v>
      </c>
      <c r="W137" s="9">
        <v>46887</v>
      </c>
      <c r="X137" s="9">
        <v>269</v>
      </c>
      <c r="Y137" s="9">
        <v>192</v>
      </c>
      <c r="Z137" s="9">
        <v>836</v>
      </c>
      <c r="AA137" s="9">
        <v>1036</v>
      </c>
      <c r="AB137" s="9">
        <v>108</v>
      </c>
      <c r="AC137" s="9">
        <v>85539</v>
      </c>
      <c r="AD137" s="9">
        <v>98355</v>
      </c>
      <c r="AE137" s="9">
        <v>280</v>
      </c>
      <c r="AF137" s="9">
        <v>112</v>
      </c>
      <c r="AG137" s="9">
        <v>454</v>
      </c>
      <c r="AH137" s="9">
        <v>30</v>
      </c>
      <c r="AI137" s="9">
        <v>207</v>
      </c>
      <c r="AJ137" s="9">
        <v>924</v>
      </c>
      <c r="AK137" s="9">
        <v>5996</v>
      </c>
      <c r="AL137" s="9">
        <v>1365</v>
      </c>
      <c r="AM137" s="9">
        <v>722</v>
      </c>
      <c r="AN137" s="9">
        <v>6629</v>
      </c>
      <c r="AO137" s="9">
        <v>53</v>
      </c>
      <c r="AP137" s="9">
        <v>2758</v>
      </c>
      <c r="AQ137" s="9">
        <v>4855</v>
      </c>
      <c r="AR137" s="9">
        <v>32376</v>
      </c>
      <c r="AS137" s="9">
        <v>2306</v>
      </c>
      <c r="AT137" s="9">
        <v>1766</v>
      </c>
      <c r="AU137" s="32">
        <v>1179</v>
      </c>
      <c r="AV137" s="25">
        <f t="shared" si="151"/>
        <v>146042.2789734503</v>
      </c>
      <c r="AW137" s="25">
        <f t="shared" si="152"/>
        <v>299099.07788635802</v>
      </c>
      <c r="AX137" s="25">
        <f t="shared" si="153"/>
        <v>27570</v>
      </c>
      <c r="AY137" s="25">
        <f t="shared" si="154"/>
        <v>296660</v>
      </c>
      <c r="AZ137" s="25">
        <f t="shared" si="155"/>
        <v>528975.94845041959</v>
      </c>
      <c r="BA137" s="25">
        <f t="shared" si="156"/>
        <v>2841648.4502330008</v>
      </c>
      <c r="BB137" s="25">
        <f t="shared" si="157"/>
        <v>147232</v>
      </c>
      <c r="BC137" s="26">
        <f t="shared" si="158"/>
        <v>2136991</v>
      </c>
      <c r="BD137" s="25">
        <f t="shared" si="159"/>
        <v>748708.35685980832</v>
      </c>
      <c r="BE137" s="25">
        <f t="shared" si="160"/>
        <v>278151.86316540762</v>
      </c>
      <c r="BF137" s="25">
        <f t="shared" si="161"/>
        <v>20947.214720950375</v>
      </c>
      <c r="BG137" s="25">
        <f t="shared" si="162"/>
        <v>27546.409366544922</v>
      </c>
      <c r="BH137" s="25">
        <f t="shared" si="163"/>
        <v>105545.78291231432</v>
      </c>
      <c r="BI137" s="25">
        <f t="shared" si="164"/>
        <v>12950.086694591082</v>
      </c>
      <c r="BJ137" s="25">
        <f t="shared" si="165"/>
        <v>106163</v>
      </c>
      <c r="BK137" s="25">
        <f t="shared" si="166"/>
        <v>4855</v>
      </c>
      <c r="BL137" s="25">
        <f t="shared" si="167"/>
        <v>5996</v>
      </c>
      <c r="BM137" s="25">
        <f t="shared" si="168"/>
        <v>32376</v>
      </c>
      <c r="BN137" s="25">
        <f t="shared" si="169"/>
        <v>104984</v>
      </c>
      <c r="BO137" s="25">
        <f t="shared" si="170"/>
        <v>49193</v>
      </c>
    </row>
    <row r="138" spans="1:67">
      <c r="A138" s="69" t="s">
        <v>272</v>
      </c>
      <c r="B138" s="66">
        <v>24151000</v>
      </c>
      <c r="C138" s="10">
        <v>621687.5506526588</v>
      </c>
      <c r="D138" s="66">
        <v>3023510.304179342</v>
      </c>
      <c r="E138" s="66">
        <v>170811</v>
      </c>
      <c r="F138" s="9">
        <v>2431155</v>
      </c>
      <c r="G138" s="66">
        <f t="shared" si="147"/>
        <v>6247163.854832001</v>
      </c>
      <c r="H138" s="66">
        <f t="shared" si="148"/>
        <v>17903836.145167999</v>
      </c>
      <c r="I138" s="82">
        <f t="shared" si="149"/>
        <v>707320.66507979808</v>
      </c>
      <c r="J138" s="50">
        <f t="shared" si="150"/>
        <v>5539843.1897522025</v>
      </c>
      <c r="K138" s="10">
        <v>12209.87376227628</v>
      </c>
      <c r="L138" s="10">
        <v>88037.887978086714</v>
      </c>
      <c r="M138" s="10">
        <v>3588.0328896989331</v>
      </c>
      <c r="N138" s="10">
        <v>22607.127469622857</v>
      </c>
      <c r="O138" s="9">
        <v>19820.604731581545</v>
      </c>
      <c r="P138" s="9">
        <v>259357.1382485317</v>
      </c>
      <c r="Q138" s="9">
        <v>19138</v>
      </c>
      <c r="R138" s="9">
        <v>244</v>
      </c>
      <c r="S138" s="9">
        <v>2794</v>
      </c>
      <c r="T138" s="9">
        <v>4004</v>
      </c>
      <c r="U138" s="9">
        <v>728</v>
      </c>
      <c r="V138" s="9">
        <v>556</v>
      </c>
      <c r="W138" s="9">
        <v>42234</v>
      </c>
      <c r="X138" s="9">
        <v>248</v>
      </c>
      <c r="Y138" s="9">
        <v>181</v>
      </c>
      <c r="Z138" s="9">
        <v>708</v>
      </c>
      <c r="AA138" s="9">
        <v>957</v>
      </c>
      <c r="AB138" s="9">
        <v>115</v>
      </c>
      <c r="AC138" s="9">
        <v>82444</v>
      </c>
      <c r="AD138" s="9">
        <v>91146</v>
      </c>
      <c r="AE138" s="9">
        <v>235</v>
      </c>
      <c r="AF138" s="9">
        <v>95</v>
      </c>
      <c r="AG138" s="9">
        <v>419</v>
      </c>
      <c r="AH138" s="9">
        <v>30</v>
      </c>
      <c r="AI138" s="9">
        <v>186</v>
      </c>
      <c r="AJ138" s="9">
        <v>664</v>
      </c>
      <c r="AK138" s="9">
        <v>5247</v>
      </c>
      <c r="AL138" s="9">
        <v>1383</v>
      </c>
      <c r="AM138" s="9">
        <v>628</v>
      </c>
      <c r="AN138" s="9">
        <v>5963</v>
      </c>
      <c r="AO138" s="9">
        <v>55</v>
      </c>
      <c r="AP138" s="9">
        <v>2297</v>
      </c>
      <c r="AQ138" s="9">
        <v>4471</v>
      </c>
      <c r="AR138" s="9">
        <v>29614</v>
      </c>
      <c r="AS138" s="9">
        <v>2181</v>
      </c>
      <c r="AT138" s="9">
        <v>1663</v>
      </c>
      <c r="AU138" s="32">
        <v>1072</v>
      </c>
      <c r="AV138" s="25">
        <f t="shared" si="151"/>
        <v>126442.9220996848</v>
      </c>
      <c r="AW138" s="25">
        <f t="shared" si="152"/>
        <v>279177.74298011325</v>
      </c>
      <c r="AX138" s="25">
        <f t="shared" si="153"/>
        <v>26180</v>
      </c>
      <c r="AY138" s="25">
        <f t="shared" si="154"/>
        <v>275520</v>
      </c>
      <c r="AZ138" s="25">
        <f t="shared" si="155"/>
        <v>495244.62855297397</v>
      </c>
      <c r="BA138" s="25">
        <f t="shared" si="156"/>
        <v>2744332.5611992287</v>
      </c>
      <c r="BB138" s="25">
        <f t="shared" si="157"/>
        <v>144631</v>
      </c>
      <c r="BC138" s="26">
        <f t="shared" si="158"/>
        <v>2155635</v>
      </c>
      <c r="BD138" s="25">
        <f t="shared" si="159"/>
        <v>688293.66507979808</v>
      </c>
      <c r="BE138" s="25">
        <f t="shared" si="160"/>
        <v>259357.1382485317</v>
      </c>
      <c r="BF138" s="25">
        <f t="shared" si="161"/>
        <v>19820.604731581545</v>
      </c>
      <c r="BG138" s="25">
        <f t="shared" si="162"/>
        <v>22607.127469622857</v>
      </c>
      <c r="BH138" s="25">
        <f t="shared" si="163"/>
        <v>91625.920867785651</v>
      </c>
      <c r="BI138" s="25">
        <f t="shared" si="164"/>
        <v>12209.87376227628</v>
      </c>
      <c r="BJ138" s="25">
        <f t="shared" si="165"/>
        <v>101817</v>
      </c>
      <c r="BK138" s="25">
        <f t="shared" si="166"/>
        <v>4471</v>
      </c>
      <c r="BL138" s="25">
        <f t="shared" si="167"/>
        <v>5247</v>
      </c>
      <c r="BM138" s="25">
        <f t="shared" si="168"/>
        <v>29614</v>
      </c>
      <c r="BN138" s="25">
        <f t="shared" si="169"/>
        <v>97109</v>
      </c>
      <c r="BO138" s="25">
        <f t="shared" si="170"/>
        <v>44415</v>
      </c>
    </row>
    <row r="139" spans="1:67">
      <c r="A139" s="69" t="s">
        <v>273</v>
      </c>
      <c r="B139" s="66">
        <v>23924000</v>
      </c>
      <c r="C139" s="10">
        <v>653905.2262471586</v>
      </c>
      <c r="D139" s="66">
        <v>2943516.2363242265</v>
      </c>
      <c r="E139" s="66">
        <v>170206</v>
      </c>
      <c r="F139" s="9">
        <v>2436025</v>
      </c>
      <c r="G139" s="66">
        <f t="shared" si="147"/>
        <v>6203652.4625713853</v>
      </c>
      <c r="H139" s="66">
        <f t="shared" si="148"/>
        <v>17720347.537428614</v>
      </c>
      <c r="I139" s="82">
        <f t="shared" si="149"/>
        <v>629963.87413005484</v>
      </c>
      <c r="J139" s="50">
        <f t="shared" si="150"/>
        <v>5573688.5884413309</v>
      </c>
      <c r="K139" s="10">
        <v>9339.9972016146439</v>
      </c>
      <c r="L139" s="10">
        <v>83938.215281810801</v>
      </c>
      <c r="M139" s="10">
        <v>3840.7542251118248</v>
      </c>
      <c r="N139" s="10">
        <v>19322.513389285454</v>
      </c>
      <c r="O139" s="9">
        <v>18470.191138872655</v>
      </c>
      <c r="P139" s="9">
        <v>223982.20289335941</v>
      </c>
      <c r="Q139" s="9">
        <v>17628</v>
      </c>
      <c r="R139" s="9">
        <v>250</v>
      </c>
      <c r="S139" s="9">
        <v>2594</v>
      </c>
      <c r="T139" s="9">
        <v>4328</v>
      </c>
      <c r="U139" s="9">
        <v>610</v>
      </c>
      <c r="V139" s="9">
        <v>558</v>
      </c>
      <c r="W139" s="9">
        <v>35646</v>
      </c>
      <c r="X139" s="9">
        <v>276</v>
      </c>
      <c r="Y139" s="9">
        <v>165</v>
      </c>
      <c r="Z139" s="9">
        <v>693</v>
      </c>
      <c r="AA139" s="9">
        <v>837</v>
      </c>
      <c r="AB139" s="9">
        <v>107</v>
      </c>
      <c r="AC139" s="9">
        <v>71822</v>
      </c>
      <c r="AD139" s="9">
        <v>86360</v>
      </c>
      <c r="AE139" s="9">
        <v>228</v>
      </c>
      <c r="AF139" s="9">
        <v>85</v>
      </c>
      <c r="AG139" s="9">
        <v>429</v>
      </c>
      <c r="AH139" s="9">
        <v>27</v>
      </c>
      <c r="AI139" s="9">
        <v>178</v>
      </c>
      <c r="AJ139" s="9">
        <v>467</v>
      </c>
      <c r="AK139" s="9">
        <v>4427</v>
      </c>
      <c r="AL139" s="9">
        <v>1372</v>
      </c>
      <c r="AM139" s="9">
        <v>556</v>
      </c>
      <c r="AN139" s="9">
        <v>4389</v>
      </c>
      <c r="AO139" s="9">
        <v>65</v>
      </c>
      <c r="AP139" s="9">
        <v>2007</v>
      </c>
      <c r="AQ139" s="9">
        <v>3591</v>
      </c>
      <c r="AR139" s="9">
        <v>27165</v>
      </c>
      <c r="AS139" s="9">
        <v>1831</v>
      </c>
      <c r="AT139" s="9">
        <v>1445</v>
      </c>
      <c r="AU139" s="32">
        <v>934</v>
      </c>
      <c r="AV139" s="25">
        <f t="shared" si="151"/>
        <v>116441.48009782273</v>
      </c>
      <c r="AW139" s="25">
        <f t="shared" si="152"/>
        <v>242452.39403223206</v>
      </c>
      <c r="AX139" s="25">
        <f t="shared" si="153"/>
        <v>24800</v>
      </c>
      <c r="AY139" s="25">
        <f t="shared" si="154"/>
        <v>246270</v>
      </c>
      <c r="AZ139" s="25">
        <f t="shared" si="155"/>
        <v>537463.74614933587</v>
      </c>
      <c r="BA139" s="25">
        <f t="shared" si="156"/>
        <v>2701063.8422919945</v>
      </c>
      <c r="BB139" s="25">
        <f t="shared" si="157"/>
        <v>145406</v>
      </c>
      <c r="BC139" s="26">
        <f t="shared" si="158"/>
        <v>2189755</v>
      </c>
      <c r="BD139" s="25">
        <f t="shared" si="159"/>
        <v>611980.87413005484</v>
      </c>
      <c r="BE139" s="25">
        <f t="shared" si="160"/>
        <v>223982.20289335941</v>
      </c>
      <c r="BF139" s="25">
        <f t="shared" si="161"/>
        <v>18470.191138872655</v>
      </c>
      <c r="BG139" s="25">
        <f t="shared" si="162"/>
        <v>19322.513389285454</v>
      </c>
      <c r="BH139" s="25">
        <f t="shared" si="163"/>
        <v>87778.969506922629</v>
      </c>
      <c r="BI139" s="25">
        <f t="shared" si="164"/>
        <v>9339.9972016146439</v>
      </c>
      <c r="BJ139" s="25">
        <f t="shared" si="165"/>
        <v>89678</v>
      </c>
      <c r="BK139" s="25">
        <f t="shared" si="166"/>
        <v>3591</v>
      </c>
      <c r="BL139" s="25">
        <f t="shared" si="167"/>
        <v>4427</v>
      </c>
      <c r="BM139" s="25">
        <f t="shared" si="168"/>
        <v>27165</v>
      </c>
      <c r="BN139" s="25">
        <f t="shared" si="169"/>
        <v>90749</v>
      </c>
      <c r="BO139" s="25">
        <f t="shared" si="170"/>
        <v>37477</v>
      </c>
    </row>
    <row r="140" spans="1:67">
      <c r="A140" s="69" t="s">
        <v>274</v>
      </c>
      <c r="B140" s="66">
        <v>24002000</v>
      </c>
      <c r="C140" s="10">
        <v>652999.80656602071</v>
      </c>
      <c r="D140" s="66">
        <v>2912885.5634186128</v>
      </c>
      <c r="E140" s="66">
        <v>168378</v>
      </c>
      <c r="F140" s="9">
        <v>2452610</v>
      </c>
      <c r="G140" s="66">
        <f t="shared" si="147"/>
        <v>6186873.3699846333</v>
      </c>
      <c r="H140" s="66">
        <f t="shared" si="148"/>
        <v>17815126.630015366</v>
      </c>
      <c r="I140" s="82">
        <f t="shared" si="149"/>
        <v>627242.45319857437</v>
      </c>
      <c r="J140" s="50">
        <f t="shared" si="150"/>
        <v>5559630.9167860588</v>
      </c>
      <c r="K140" s="10">
        <v>9196.2415042073007</v>
      </c>
      <c r="L140" s="10">
        <v>82412.528320015204</v>
      </c>
      <c r="M140" s="10">
        <v>4273.5915655715407</v>
      </c>
      <c r="N140" s="10">
        <v>18900.018007187165</v>
      </c>
      <c r="O140" s="9">
        <v>19603.156815329774</v>
      </c>
      <c r="P140" s="9">
        <v>207707.91698626342</v>
      </c>
      <c r="Q140" s="9">
        <v>16898</v>
      </c>
      <c r="R140" s="9">
        <v>253</v>
      </c>
      <c r="S140" s="9">
        <v>2449</v>
      </c>
      <c r="T140" s="9">
        <v>3838</v>
      </c>
      <c r="U140" s="9">
        <v>592</v>
      </c>
      <c r="V140" s="9">
        <v>476</v>
      </c>
      <c r="W140" s="9">
        <v>39238</v>
      </c>
      <c r="X140" s="9">
        <v>251</v>
      </c>
      <c r="Y140" s="9">
        <v>167</v>
      </c>
      <c r="Z140" s="9">
        <v>722</v>
      </c>
      <c r="AA140" s="9">
        <v>815</v>
      </c>
      <c r="AB140" s="9">
        <v>121</v>
      </c>
      <c r="AC140" s="9">
        <v>74384</v>
      </c>
      <c r="AD140" s="9">
        <v>93355</v>
      </c>
      <c r="AE140" s="9">
        <v>262</v>
      </c>
      <c r="AF140" s="9">
        <v>99</v>
      </c>
      <c r="AG140" s="9">
        <v>386</v>
      </c>
      <c r="AH140" s="9">
        <v>21</v>
      </c>
      <c r="AI140" s="9">
        <v>152</v>
      </c>
      <c r="AJ140" s="9">
        <v>445</v>
      </c>
      <c r="AK140" s="9">
        <v>4817</v>
      </c>
      <c r="AL140" s="9">
        <v>1228</v>
      </c>
      <c r="AM140" s="9">
        <v>555</v>
      </c>
      <c r="AN140" s="9">
        <v>4841</v>
      </c>
      <c r="AO140" s="9">
        <v>60</v>
      </c>
      <c r="AP140" s="9">
        <v>2040</v>
      </c>
      <c r="AQ140" s="9">
        <v>3594</v>
      </c>
      <c r="AR140" s="9">
        <v>28903</v>
      </c>
      <c r="AS140" s="9">
        <v>1944</v>
      </c>
      <c r="AT140" s="9">
        <v>1336</v>
      </c>
      <c r="AU140" s="32">
        <v>907</v>
      </c>
      <c r="AV140" s="25">
        <f t="shared" si="151"/>
        <v>114782.37939698121</v>
      </c>
      <c r="AW140" s="25">
        <f t="shared" si="152"/>
        <v>227311.07380159319</v>
      </c>
      <c r="AX140" s="25">
        <f t="shared" si="153"/>
        <v>23438</v>
      </c>
      <c r="AY140" s="25">
        <f t="shared" si="154"/>
        <v>261711</v>
      </c>
      <c r="AZ140" s="25">
        <f t="shared" si="155"/>
        <v>538217.4271690395</v>
      </c>
      <c r="BA140" s="25">
        <f t="shared" si="156"/>
        <v>2685574.4896170194</v>
      </c>
      <c r="BB140" s="25">
        <f t="shared" si="157"/>
        <v>144940</v>
      </c>
      <c r="BC140" s="26">
        <f t="shared" si="158"/>
        <v>2190899</v>
      </c>
      <c r="BD140" s="25">
        <f t="shared" si="159"/>
        <v>610329.45319857448</v>
      </c>
      <c r="BE140" s="25">
        <f t="shared" si="160"/>
        <v>207707.91698626342</v>
      </c>
      <c r="BF140" s="25">
        <f t="shared" si="161"/>
        <v>19603.156815329774</v>
      </c>
      <c r="BG140" s="25">
        <f t="shared" si="162"/>
        <v>18900.018007187165</v>
      </c>
      <c r="BH140" s="25">
        <f t="shared" si="163"/>
        <v>86686.119885586741</v>
      </c>
      <c r="BI140" s="25">
        <f t="shared" si="164"/>
        <v>9196.2415042073007</v>
      </c>
      <c r="BJ140" s="25">
        <f t="shared" si="165"/>
        <v>91544</v>
      </c>
      <c r="BK140" s="25">
        <f t="shared" si="166"/>
        <v>3594</v>
      </c>
      <c r="BL140" s="25">
        <f t="shared" si="167"/>
        <v>4817</v>
      </c>
      <c r="BM140" s="25">
        <f t="shared" si="168"/>
        <v>28903</v>
      </c>
      <c r="BN140" s="25">
        <f t="shared" si="169"/>
        <v>98196</v>
      </c>
      <c r="BO140" s="25">
        <f t="shared" si="170"/>
        <v>41182</v>
      </c>
    </row>
    <row r="141" spans="1:67">
      <c r="A141" s="69" t="s">
        <v>275</v>
      </c>
      <c r="B141" s="66">
        <v>24000000</v>
      </c>
      <c r="C141" s="10">
        <v>629647.6509677642</v>
      </c>
      <c r="D141" s="66">
        <v>2977209.7734633922</v>
      </c>
      <c r="E141" s="66">
        <v>168339</v>
      </c>
      <c r="F141" s="9">
        <v>2334513</v>
      </c>
      <c r="G141" s="66">
        <f t="shared" si="147"/>
        <v>6109709.4244311564</v>
      </c>
      <c r="H141" s="66">
        <f t="shared" si="148"/>
        <v>17890290.575568844</v>
      </c>
      <c r="I141" s="82">
        <f t="shared" si="149"/>
        <v>623333.25498703273</v>
      </c>
      <c r="J141" s="50">
        <f t="shared" si="150"/>
        <v>5486376.1694441233</v>
      </c>
      <c r="K141" s="10">
        <v>8630.2633388492814</v>
      </c>
      <c r="L141" s="10">
        <v>79064.395740967186</v>
      </c>
      <c r="M141" s="10">
        <v>4811.0502333186023</v>
      </c>
      <c r="N141" s="10">
        <v>18984.444540558005</v>
      </c>
      <c r="O141" s="9">
        <v>19956.924060297039</v>
      </c>
      <c r="P141" s="9">
        <v>212058.17707304261</v>
      </c>
      <c r="Q141" s="9">
        <v>16537</v>
      </c>
      <c r="R141" s="9">
        <v>315</v>
      </c>
      <c r="S141" s="9">
        <v>2347</v>
      </c>
      <c r="T141" s="9">
        <v>3597</v>
      </c>
      <c r="U141" s="9">
        <v>569</v>
      </c>
      <c r="V141" s="9">
        <v>492</v>
      </c>
      <c r="W141" s="9">
        <v>38293</v>
      </c>
      <c r="X141" s="9">
        <v>237</v>
      </c>
      <c r="Y141" s="9">
        <v>173</v>
      </c>
      <c r="Z141" s="9">
        <v>696</v>
      </c>
      <c r="AA141" s="9">
        <v>862</v>
      </c>
      <c r="AB141" s="9">
        <v>95</v>
      </c>
      <c r="AC141" s="9">
        <v>75872</v>
      </c>
      <c r="AD141" s="9">
        <v>89133</v>
      </c>
      <c r="AE141" s="9">
        <v>291</v>
      </c>
      <c r="AF141" s="9">
        <v>110</v>
      </c>
      <c r="AG141" s="9">
        <v>400</v>
      </c>
      <c r="AH141" s="9">
        <v>31</v>
      </c>
      <c r="AI141" s="9">
        <v>215</v>
      </c>
      <c r="AJ141" s="9">
        <v>490</v>
      </c>
      <c r="AK141" s="9">
        <v>4952</v>
      </c>
      <c r="AL141" s="9">
        <v>1152</v>
      </c>
      <c r="AM141" s="9">
        <v>636</v>
      </c>
      <c r="AN141" s="9">
        <v>5212</v>
      </c>
      <c r="AO141" s="9">
        <v>48</v>
      </c>
      <c r="AP141" s="9">
        <v>2028</v>
      </c>
      <c r="AQ141" s="9">
        <v>3590</v>
      </c>
      <c r="AR141" s="9">
        <v>27395</v>
      </c>
      <c r="AS141" s="9">
        <v>1890</v>
      </c>
      <c r="AT141" s="9">
        <v>1302</v>
      </c>
      <c r="AU141" s="32">
        <v>868</v>
      </c>
      <c r="AV141" s="25">
        <f t="shared" si="151"/>
        <v>111490.15385369307</v>
      </c>
      <c r="AW141" s="25">
        <f t="shared" si="152"/>
        <v>232015.10113333963</v>
      </c>
      <c r="AX141" s="25">
        <f t="shared" si="153"/>
        <v>22796</v>
      </c>
      <c r="AY141" s="25">
        <f t="shared" si="154"/>
        <v>257032</v>
      </c>
      <c r="AZ141" s="25">
        <f t="shared" si="155"/>
        <v>518157.49711407116</v>
      </c>
      <c r="BA141" s="25">
        <f t="shared" si="156"/>
        <v>2745194.6723300526</v>
      </c>
      <c r="BB141" s="25">
        <f t="shared" si="157"/>
        <v>145543</v>
      </c>
      <c r="BC141" s="26">
        <f t="shared" si="158"/>
        <v>2077481</v>
      </c>
      <c r="BD141" s="25">
        <f t="shared" si="159"/>
        <v>606670.25498703273</v>
      </c>
      <c r="BE141" s="25">
        <f t="shared" si="160"/>
        <v>212058.17707304261</v>
      </c>
      <c r="BF141" s="25">
        <f t="shared" si="161"/>
        <v>19956.924060297039</v>
      </c>
      <c r="BG141" s="25">
        <f t="shared" si="162"/>
        <v>18984.444540558005</v>
      </c>
      <c r="BH141" s="25">
        <f t="shared" si="163"/>
        <v>83875.445974285787</v>
      </c>
      <c r="BI141" s="25">
        <f t="shared" si="164"/>
        <v>8630.2633388492814</v>
      </c>
      <c r="BJ141" s="25">
        <f t="shared" si="165"/>
        <v>92700</v>
      </c>
      <c r="BK141" s="25">
        <f t="shared" si="166"/>
        <v>3590</v>
      </c>
      <c r="BL141" s="25">
        <f t="shared" si="167"/>
        <v>4952</v>
      </c>
      <c r="BM141" s="25">
        <f t="shared" si="168"/>
        <v>27395</v>
      </c>
      <c r="BN141" s="25">
        <f t="shared" si="169"/>
        <v>94345</v>
      </c>
      <c r="BO141" s="25">
        <f t="shared" si="170"/>
        <v>40183</v>
      </c>
    </row>
    <row r="142" spans="1:67">
      <c r="A142" s="69" t="s">
        <v>276</v>
      </c>
      <c r="B142" s="66">
        <v>24595000</v>
      </c>
      <c r="C142" s="10">
        <v>593821.66722257785</v>
      </c>
      <c r="D142" s="66">
        <v>3074154.548785367</v>
      </c>
      <c r="E142" s="66">
        <v>176294</v>
      </c>
      <c r="F142" s="9">
        <v>2256337</v>
      </c>
      <c r="G142" s="66">
        <f t="shared" si="147"/>
        <v>6100607.2160079451</v>
      </c>
      <c r="H142" s="66">
        <f t="shared" si="148"/>
        <v>18494392.783992056</v>
      </c>
      <c r="I142" s="82">
        <f t="shared" si="149"/>
        <v>628916.10672319669</v>
      </c>
      <c r="J142" s="50">
        <f t="shared" si="150"/>
        <v>5471691.1092847483</v>
      </c>
      <c r="K142" s="10">
        <v>8916.4439866792127</v>
      </c>
      <c r="L142" s="10">
        <v>75459.720246677069</v>
      </c>
      <c r="M142" s="10">
        <v>4540.7239958109485</v>
      </c>
      <c r="N142" s="10">
        <v>18894.501989421082</v>
      </c>
      <c r="O142" s="9">
        <v>19415.484279461856</v>
      </c>
      <c r="P142" s="9">
        <v>227667.23222514649</v>
      </c>
      <c r="Q142" s="9">
        <v>19099</v>
      </c>
      <c r="R142" s="9">
        <v>347</v>
      </c>
      <c r="S142" s="9">
        <v>2160</v>
      </c>
      <c r="T142" s="9">
        <v>3771</v>
      </c>
      <c r="U142" s="9">
        <v>416</v>
      </c>
      <c r="V142" s="9">
        <v>530</v>
      </c>
      <c r="W142" s="9">
        <v>36328</v>
      </c>
      <c r="X142" s="9">
        <v>245</v>
      </c>
      <c r="Y142" s="9">
        <v>178</v>
      </c>
      <c r="Z142" s="9">
        <v>740</v>
      </c>
      <c r="AA142" s="9">
        <v>912</v>
      </c>
      <c r="AB142" s="9">
        <v>120</v>
      </c>
      <c r="AC142" s="9">
        <v>76612</v>
      </c>
      <c r="AD142" s="9">
        <v>82767</v>
      </c>
      <c r="AE142" s="9">
        <v>314</v>
      </c>
      <c r="AF142" s="9">
        <v>178</v>
      </c>
      <c r="AG142" s="9">
        <v>342</v>
      </c>
      <c r="AH142" s="9">
        <v>30</v>
      </c>
      <c r="AI142" s="9">
        <v>230</v>
      </c>
      <c r="AJ142" s="9">
        <v>559</v>
      </c>
      <c r="AK142" s="9">
        <v>4906</v>
      </c>
      <c r="AL142" s="9">
        <v>1226</v>
      </c>
      <c r="AM142" s="9">
        <v>616</v>
      </c>
      <c r="AN142" s="9">
        <v>5136</v>
      </c>
      <c r="AO142" s="9">
        <v>62</v>
      </c>
      <c r="AP142" s="9">
        <v>2012</v>
      </c>
      <c r="AQ142" s="9">
        <v>3420</v>
      </c>
      <c r="AR142" s="9">
        <v>26312</v>
      </c>
      <c r="AS142" s="9">
        <v>2163</v>
      </c>
      <c r="AT142" s="9">
        <v>1302</v>
      </c>
      <c r="AU142" s="32">
        <v>989</v>
      </c>
      <c r="AV142" s="25">
        <f t="shared" si="151"/>
        <v>107811.39021858831</v>
      </c>
      <c r="AW142" s="25">
        <f t="shared" si="152"/>
        <v>247082.71650460834</v>
      </c>
      <c r="AX142" s="25">
        <f t="shared" si="153"/>
        <v>25377</v>
      </c>
      <c r="AY142" s="25">
        <f t="shared" si="154"/>
        <v>248645</v>
      </c>
      <c r="AZ142" s="25">
        <f t="shared" si="155"/>
        <v>486010.27700398955</v>
      </c>
      <c r="BA142" s="25">
        <f t="shared" si="156"/>
        <v>2827071.8322807588</v>
      </c>
      <c r="BB142" s="25">
        <f t="shared" si="157"/>
        <v>150917</v>
      </c>
      <c r="BC142" s="26">
        <f t="shared" si="158"/>
        <v>2007692</v>
      </c>
      <c r="BD142" s="25">
        <f t="shared" si="159"/>
        <v>611951.10672319657</v>
      </c>
      <c r="BE142" s="25">
        <f t="shared" si="160"/>
        <v>227667.23222514649</v>
      </c>
      <c r="BF142" s="25">
        <f t="shared" si="161"/>
        <v>19415.484279461856</v>
      </c>
      <c r="BG142" s="25">
        <f t="shared" si="162"/>
        <v>18894.501989421082</v>
      </c>
      <c r="BH142" s="25">
        <f t="shared" si="163"/>
        <v>80000.444242488011</v>
      </c>
      <c r="BI142" s="25">
        <f t="shared" si="164"/>
        <v>8916.4439866792127</v>
      </c>
      <c r="BJ142" s="25">
        <f t="shared" si="165"/>
        <v>96025</v>
      </c>
      <c r="BK142" s="25">
        <f t="shared" si="166"/>
        <v>3420</v>
      </c>
      <c r="BL142" s="25">
        <f t="shared" si="167"/>
        <v>4906</v>
      </c>
      <c r="BM142" s="25">
        <f t="shared" si="168"/>
        <v>26312</v>
      </c>
      <c r="BN142" s="25">
        <f t="shared" si="169"/>
        <v>87903</v>
      </c>
      <c r="BO142" s="25">
        <f t="shared" si="170"/>
        <v>38491</v>
      </c>
    </row>
    <row r="143" spans="1:67">
      <c r="A143" s="69" t="s">
        <v>277</v>
      </c>
      <c r="B143" s="66">
        <v>23176000</v>
      </c>
      <c r="C143" s="10">
        <v>525395.63973343011</v>
      </c>
      <c r="D143" s="66">
        <v>2825807.3817857583</v>
      </c>
      <c r="E143" s="66">
        <v>169020</v>
      </c>
      <c r="F143" s="9">
        <v>2098153</v>
      </c>
      <c r="G143" s="66">
        <f t="shared" si="147"/>
        <v>5618376.0215191878</v>
      </c>
      <c r="H143" s="66">
        <f t="shared" si="148"/>
        <v>17557623.978480812</v>
      </c>
      <c r="I143" s="82">
        <f t="shared" si="149"/>
        <v>573491.61815222539</v>
      </c>
      <c r="J143" s="50">
        <f t="shared" si="150"/>
        <v>5044884.4033669624</v>
      </c>
      <c r="K143" s="10">
        <v>7364.4622074048639</v>
      </c>
      <c r="L143" s="10">
        <v>71151.207524313199</v>
      </c>
      <c r="M143" s="10">
        <v>3969.1726765248686</v>
      </c>
      <c r="N143" s="10">
        <v>14522.652403546526</v>
      </c>
      <c r="O143" s="9">
        <v>15617.175678978692</v>
      </c>
      <c r="P143" s="9">
        <v>232147.94766145718</v>
      </c>
      <c r="Q143" s="9">
        <v>19857</v>
      </c>
      <c r="R143" s="9">
        <v>239</v>
      </c>
      <c r="S143" s="9">
        <v>1431</v>
      </c>
      <c r="T143" s="9">
        <v>4320</v>
      </c>
      <c r="U143" s="9">
        <v>431</v>
      </c>
      <c r="V143" s="9">
        <v>470</v>
      </c>
      <c r="W143" s="9">
        <v>28452</v>
      </c>
      <c r="X143" s="9">
        <v>158</v>
      </c>
      <c r="Y143" s="9">
        <v>148</v>
      </c>
      <c r="Z143" s="9">
        <v>594</v>
      </c>
      <c r="AA143" s="9">
        <v>709</v>
      </c>
      <c r="AB143" s="9">
        <v>96</v>
      </c>
      <c r="AC143" s="9">
        <v>64399</v>
      </c>
      <c r="AD143" s="9">
        <v>67413</v>
      </c>
      <c r="AE143" s="9">
        <v>166</v>
      </c>
      <c r="AF143" s="9">
        <v>67</v>
      </c>
      <c r="AG143" s="9">
        <v>323</v>
      </c>
      <c r="AH143" s="9">
        <v>34</v>
      </c>
      <c r="AI143" s="9">
        <v>222</v>
      </c>
      <c r="AJ143" s="9">
        <v>724</v>
      </c>
      <c r="AK143" s="9">
        <v>3727</v>
      </c>
      <c r="AL143" s="9">
        <v>1033</v>
      </c>
      <c r="AM143" s="9">
        <v>370</v>
      </c>
      <c r="AN143" s="9">
        <v>4218</v>
      </c>
      <c r="AO143" s="9">
        <v>35</v>
      </c>
      <c r="AP143" s="9">
        <v>1299</v>
      </c>
      <c r="AQ143" s="9">
        <v>3260</v>
      </c>
      <c r="AR143" s="9">
        <v>20584</v>
      </c>
      <c r="AS143" s="9">
        <v>1960</v>
      </c>
      <c r="AT143" s="9">
        <v>1112</v>
      </c>
      <c r="AU143" s="32">
        <v>868</v>
      </c>
      <c r="AV143" s="25">
        <f t="shared" si="151"/>
        <v>97007.494811789467</v>
      </c>
      <c r="AW143" s="25">
        <f t="shared" si="152"/>
        <v>247765.12334043588</v>
      </c>
      <c r="AX143" s="25">
        <f t="shared" si="153"/>
        <v>25847</v>
      </c>
      <c r="AY143" s="25">
        <f t="shared" si="154"/>
        <v>202872</v>
      </c>
      <c r="AZ143" s="25">
        <f t="shared" si="155"/>
        <v>428388.14492164063</v>
      </c>
      <c r="BA143" s="25">
        <f t="shared" si="156"/>
        <v>2578042.2584453225</v>
      </c>
      <c r="BB143" s="25">
        <f t="shared" si="157"/>
        <v>143173</v>
      </c>
      <c r="BC143" s="26">
        <f t="shared" si="158"/>
        <v>1895281</v>
      </c>
      <c r="BD143" s="25">
        <f t="shared" si="159"/>
        <v>558808.61815222539</v>
      </c>
      <c r="BE143" s="25">
        <f t="shared" si="160"/>
        <v>232147.94766145718</v>
      </c>
      <c r="BF143" s="25">
        <f t="shared" si="161"/>
        <v>15617.175678978692</v>
      </c>
      <c r="BG143" s="25">
        <f t="shared" si="162"/>
        <v>14522.652403546526</v>
      </c>
      <c r="BH143" s="25">
        <f t="shared" si="163"/>
        <v>75120.380200838074</v>
      </c>
      <c r="BI143" s="25">
        <f t="shared" si="164"/>
        <v>7364.4622074048639</v>
      </c>
      <c r="BJ143" s="25">
        <f t="shared" si="165"/>
        <v>84422</v>
      </c>
      <c r="BK143" s="25">
        <f t="shared" si="166"/>
        <v>3260</v>
      </c>
      <c r="BL143" s="25">
        <f t="shared" si="167"/>
        <v>3727</v>
      </c>
      <c r="BM143" s="25">
        <f t="shared" si="168"/>
        <v>20584</v>
      </c>
      <c r="BN143" s="25">
        <f t="shared" si="169"/>
        <v>71631</v>
      </c>
      <c r="BO143" s="25">
        <f t="shared" si="170"/>
        <v>30412</v>
      </c>
    </row>
    <row r="144" spans="1:67">
      <c r="A144" s="69" t="s">
        <v>278</v>
      </c>
      <c r="B144" s="66">
        <v>21384000</v>
      </c>
      <c r="C144" s="10">
        <v>534010.6530717779</v>
      </c>
      <c r="D144" s="66">
        <v>2764972.8059830256</v>
      </c>
      <c r="E144" s="66">
        <v>165853</v>
      </c>
      <c r="F144" s="9">
        <v>2056509</v>
      </c>
      <c r="G144" s="66">
        <f t="shared" si="147"/>
        <v>5521345.4590548035</v>
      </c>
      <c r="H144" s="66">
        <f t="shared" si="148"/>
        <v>15862654.540945197</v>
      </c>
      <c r="I144" s="82">
        <f t="shared" si="149"/>
        <v>541961.34819052753</v>
      </c>
      <c r="J144" s="50">
        <f t="shared" si="150"/>
        <v>4979384.1108642761</v>
      </c>
      <c r="K144" s="10">
        <v>7915.2217717622152</v>
      </c>
      <c r="L144" s="10">
        <v>68639.35451488891</v>
      </c>
      <c r="M144" s="10">
        <v>3348.0306847854608</v>
      </c>
      <c r="N144" s="10">
        <v>14427.80793294172</v>
      </c>
      <c r="O144" s="9">
        <v>14344.011934213751</v>
      </c>
      <c r="P144" s="9">
        <v>226994.92135193548</v>
      </c>
      <c r="Q144" s="9">
        <v>16295</v>
      </c>
      <c r="R144" s="9">
        <v>203</v>
      </c>
      <c r="S144" s="9">
        <v>1031</v>
      </c>
      <c r="T144" s="9">
        <v>4008</v>
      </c>
      <c r="U144" s="9">
        <v>549</v>
      </c>
      <c r="V144" s="9">
        <v>403</v>
      </c>
      <c r="W144" s="9">
        <v>27774</v>
      </c>
      <c r="X144" s="9">
        <v>211</v>
      </c>
      <c r="Y144" s="9">
        <v>123</v>
      </c>
      <c r="Z144" s="9">
        <v>491</v>
      </c>
      <c r="AA144" s="9">
        <v>585</v>
      </c>
      <c r="AB144" s="9">
        <v>86</v>
      </c>
      <c r="AC144" s="9">
        <v>55420</v>
      </c>
      <c r="AD144" s="9">
        <v>62484</v>
      </c>
      <c r="AE144" s="9">
        <v>195</v>
      </c>
      <c r="AF144" s="9">
        <v>76</v>
      </c>
      <c r="AG144" s="9">
        <v>313</v>
      </c>
      <c r="AH144" s="9">
        <v>28</v>
      </c>
      <c r="AI144" s="9">
        <v>185</v>
      </c>
      <c r="AJ144" s="9">
        <v>600</v>
      </c>
      <c r="AK144" s="9">
        <v>3327</v>
      </c>
      <c r="AL144" s="9">
        <v>994</v>
      </c>
      <c r="AM144" s="9">
        <v>349</v>
      </c>
      <c r="AN144" s="9">
        <v>3863</v>
      </c>
      <c r="AO144" s="9">
        <v>53</v>
      </c>
      <c r="AP144" s="9">
        <v>1108</v>
      </c>
      <c r="AQ144" s="9">
        <v>3080</v>
      </c>
      <c r="AR144" s="9">
        <v>19117</v>
      </c>
      <c r="AS144" s="9">
        <v>1671</v>
      </c>
      <c r="AT144" s="9">
        <v>954</v>
      </c>
      <c r="AU144" s="32">
        <v>716</v>
      </c>
      <c r="AV144" s="25">
        <f t="shared" si="151"/>
        <v>94330.414904378311</v>
      </c>
      <c r="AW144" s="25">
        <f t="shared" si="152"/>
        <v>241338.93328614923</v>
      </c>
      <c r="AX144" s="25">
        <f t="shared" si="153"/>
        <v>21537</v>
      </c>
      <c r="AY144" s="25">
        <f t="shared" si="154"/>
        <v>184755</v>
      </c>
      <c r="AZ144" s="25">
        <f t="shared" si="155"/>
        <v>439680.2381673996</v>
      </c>
      <c r="BA144" s="25">
        <f t="shared" si="156"/>
        <v>2523633.8726968765</v>
      </c>
      <c r="BB144" s="25">
        <f t="shared" si="157"/>
        <v>144316</v>
      </c>
      <c r="BC144" s="26">
        <f t="shared" si="158"/>
        <v>1871754</v>
      </c>
      <c r="BD144" s="25">
        <f t="shared" si="159"/>
        <v>528895.34819052753</v>
      </c>
      <c r="BE144" s="25">
        <f t="shared" si="160"/>
        <v>226994.92135193548</v>
      </c>
      <c r="BF144" s="25">
        <f t="shared" si="161"/>
        <v>14344.011934213751</v>
      </c>
      <c r="BG144" s="25">
        <f t="shared" si="162"/>
        <v>14427.80793294172</v>
      </c>
      <c r="BH144" s="25">
        <f t="shared" si="163"/>
        <v>71987.385199674376</v>
      </c>
      <c r="BI144" s="25">
        <f t="shared" si="164"/>
        <v>7915.2217717622152</v>
      </c>
      <c r="BJ144" s="25">
        <f t="shared" si="165"/>
        <v>71910</v>
      </c>
      <c r="BK144" s="25">
        <f t="shared" si="166"/>
        <v>3080</v>
      </c>
      <c r="BL144" s="25">
        <f t="shared" si="167"/>
        <v>3327</v>
      </c>
      <c r="BM144" s="25">
        <f t="shared" si="168"/>
        <v>19117</v>
      </c>
      <c r="BN144" s="25">
        <f t="shared" si="169"/>
        <v>66347</v>
      </c>
      <c r="BO144" s="25">
        <f t="shared" si="170"/>
        <v>29445</v>
      </c>
    </row>
    <row r="145" spans="1:67">
      <c r="A145" s="69" t="s">
        <v>279</v>
      </c>
      <c r="B145" s="66">
        <v>19242000</v>
      </c>
      <c r="C145" s="10">
        <v>514163.89610399352</v>
      </c>
      <c r="D145" s="66">
        <v>2486614.5570700252</v>
      </c>
      <c r="E145" s="66">
        <v>149695</v>
      </c>
      <c r="F145" s="9">
        <v>1853312</v>
      </c>
      <c r="G145" s="66">
        <f t="shared" si="147"/>
        <v>5003785.4531740192</v>
      </c>
      <c r="H145" s="66">
        <f t="shared" si="148"/>
        <v>14238214.546825981</v>
      </c>
      <c r="I145" s="82">
        <f t="shared" si="149"/>
        <v>503128.04932056164</v>
      </c>
      <c r="J145" s="50">
        <f t="shared" si="150"/>
        <v>4500657.4038534574</v>
      </c>
      <c r="K145" s="10">
        <v>7856.7164853454869</v>
      </c>
      <c r="L145" s="10">
        <v>66665.571443820809</v>
      </c>
      <c r="M145" s="10">
        <v>3399.3688474484898</v>
      </c>
      <c r="N145" s="10">
        <v>13015.780741902321</v>
      </c>
      <c r="O145" s="9">
        <v>12744.273940213061</v>
      </c>
      <c r="P145" s="9">
        <v>208876.33786183147</v>
      </c>
      <c r="Q145" s="9">
        <v>14567</v>
      </c>
      <c r="R145" s="9">
        <v>178</v>
      </c>
      <c r="S145" s="9">
        <v>755</v>
      </c>
      <c r="T145" s="9">
        <v>3259</v>
      </c>
      <c r="U145" s="9">
        <v>484</v>
      </c>
      <c r="V145" s="9">
        <v>309</v>
      </c>
      <c r="W145" s="9">
        <v>27228</v>
      </c>
      <c r="X145" s="9">
        <v>208</v>
      </c>
      <c r="Y145" s="9">
        <v>120</v>
      </c>
      <c r="Z145" s="9">
        <v>527</v>
      </c>
      <c r="AA145" s="9">
        <v>609</v>
      </c>
      <c r="AB145" s="9">
        <v>83</v>
      </c>
      <c r="AC145" s="9">
        <v>49028</v>
      </c>
      <c r="AD145" s="9">
        <v>58990</v>
      </c>
      <c r="AE145" s="9">
        <v>175</v>
      </c>
      <c r="AF145" s="9">
        <v>75</v>
      </c>
      <c r="AG145" s="9">
        <v>295</v>
      </c>
      <c r="AH145" s="9">
        <v>15</v>
      </c>
      <c r="AI145" s="9">
        <v>179</v>
      </c>
      <c r="AJ145" s="9">
        <v>384</v>
      </c>
      <c r="AK145" s="9">
        <v>3166</v>
      </c>
      <c r="AL145" s="9">
        <v>813</v>
      </c>
      <c r="AM145" s="9">
        <v>369</v>
      </c>
      <c r="AN145" s="9">
        <v>3648</v>
      </c>
      <c r="AO145" s="9">
        <v>48</v>
      </c>
      <c r="AP145" s="9">
        <v>1285</v>
      </c>
      <c r="AQ145" s="9">
        <v>2792</v>
      </c>
      <c r="AR145" s="9">
        <v>17999</v>
      </c>
      <c r="AS145" s="9">
        <v>1501</v>
      </c>
      <c r="AT145" s="9">
        <v>863</v>
      </c>
      <c r="AU145" s="32">
        <v>618</v>
      </c>
      <c r="AV145" s="25">
        <f t="shared" si="151"/>
        <v>90937.437518517108</v>
      </c>
      <c r="AW145" s="25">
        <f t="shared" si="152"/>
        <v>221620.61180204453</v>
      </c>
      <c r="AX145" s="25">
        <f t="shared" si="153"/>
        <v>18759</v>
      </c>
      <c r="AY145" s="25">
        <f t="shared" si="154"/>
        <v>171811</v>
      </c>
      <c r="AZ145" s="25">
        <f t="shared" si="155"/>
        <v>423226.45858547639</v>
      </c>
      <c r="BA145" s="25">
        <f t="shared" si="156"/>
        <v>2264993.9452679809</v>
      </c>
      <c r="BB145" s="25">
        <f t="shared" si="157"/>
        <v>130936</v>
      </c>
      <c r="BC145" s="26">
        <f t="shared" si="158"/>
        <v>1681501</v>
      </c>
      <c r="BD145" s="25">
        <f t="shared" si="159"/>
        <v>491652.04932056169</v>
      </c>
      <c r="BE145" s="25">
        <f t="shared" si="160"/>
        <v>208876.33786183147</v>
      </c>
      <c r="BF145" s="25">
        <f t="shared" si="161"/>
        <v>12744.273940213061</v>
      </c>
      <c r="BG145" s="25">
        <f t="shared" si="162"/>
        <v>13015.780741902321</v>
      </c>
      <c r="BH145" s="25">
        <f t="shared" si="163"/>
        <v>70064.940291269304</v>
      </c>
      <c r="BI145" s="25">
        <f t="shared" si="164"/>
        <v>7856.7164853454869</v>
      </c>
      <c r="BJ145" s="25">
        <f t="shared" si="165"/>
        <v>63770</v>
      </c>
      <c r="BK145" s="25">
        <f t="shared" si="166"/>
        <v>2792</v>
      </c>
      <c r="BL145" s="25">
        <f t="shared" si="167"/>
        <v>3166</v>
      </c>
      <c r="BM145" s="25">
        <f t="shared" si="168"/>
        <v>17999</v>
      </c>
      <c r="BN145" s="25">
        <f t="shared" si="169"/>
        <v>62638</v>
      </c>
      <c r="BO145" s="25">
        <f t="shared" si="170"/>
        <v>28729</v>
      </c>
    </row>
    <row r="146" spans="1:67">
      <c r="A146" s="69" t="s">
        <v>280</v>
      </c>
      <c r="B146" s="66">
        <v>18090000</v>
      </c>
      <c r="C146" s="10">
        <v>514962.55557315215</v>
      </c>
      <c r="D146" s="66">
        <v>2336761.488768572</v>
      </c>
      <c r="E146" s="66">
        <v>136568</v>
      </c>
      <c r="F146" s="9">
        <v>1744610</v>
      </c>
      <c r="G146" s="66">
        <f t="shared" si="147"/>
        <v>4732902.0443417244</v>
      </c>
      <c r="H146" s="66">
        <f t="shared" si="148"/>
        <v>13357097.955658276</v>
      </c>
      <c r="I146" s="82">
        <f t="shared" si="149"/>
        <v>486146.85129383137</v>
      </c>
      <c r="J146" s="50">
        <f t="shared" si="150"/>
        <v>4246755.1930478932</v>
      </c>
      <c r="K146" s="10">
        <v>7797.9452819006292</v>
      </c>
      <c r="L146" s="10">
        <v>67876.496828138857</v>
      </c>
      <c r="M146" s="10">
        <v>3731.1610356534602</v>
      </c>
      <c r="N146" s="10">
        <v>13501.864122920921</v>
      </c>
      <c r="O146" s="9">
        <v>11801.714047669166</v>
      </c>
      <c r="P146" s="9">
        <v>193144.6699775483</v>
      </c>
      <c r="Q146" s="9">
        <v>13934</v>
      </c>
      <c r="R146" s="9">
        <v>204</v>
      </c>
      <c r="S146" s="9">
        <v>691</v>
      </c>
      <c r="T146" s="9">
        <v>3022</v>
      </c>
      <c r="U146" s="9">
        <v>481</v>
      </c>
      <c r="V146" s="9">
        <v>320</v>
      </c>
      <c r="W146" s="9">
        <v>27142</v>
      </c>
      <c r="X146" s="9">
        <v>216</v>
      </c>
      <c r="Y146" s="9">
        <v>139</v>
      </c>
      <c r="Z146" s="9">
        <v>522</v>
      </c>
      <c r="AA146" s="9">
        <v>596</v>
      </c>
      <c r="AB146" s="9">
        <v>90</v>
      </c>
      <c r="AC146" s="9">
        <v>50214</v>
      </c>
      <c r="AD146" s="9">
        <v>56640</v>
      </c>
      <c r="AE146" s="9">
        <v>170</v>
      </c>
      <c r="AF146" s="9">
        <v>80</v>
      </c>
      <c r="AG146" s="9">
        <v>291</v>
      </c>
      <c r="AH146" s="9">
        <v>16</v>
      </c>
      <c r="AI146" s="9">
        <v>224</v>
      </c>
      <c r="AJ146" s="9">
        <v>328</v>
      </c>
      <c r="AK146" s="9">
        <v>3329</v>
      </c>
      <c r="AL146" s="9">
        <v>821</v>
      </c>
      <c r="AM146" s="9">
        <v>483</v>
      </c>
      <c r="AN146" s="9">
        <v>3789</v>
      </c>
      <c r="AO146" s="9">
        <v>59</v>
      </c>
      <c r="AP146" s="9">
        <v>1313</v>
      </c>
      <c r="AQ146" s="9">
        <v>2888</v>
      </c>
      <c r="AR146" s="9">
        <v>17571</v>
      </c>
      <c r="AS146" s="9">
        <v>1354</v>
      </c>
      <c r="AT146" s="9">
        <v>772</v>
      </c>
      <c r="AU146" s="32">
        <v>594</v>
      </c>
      <c r="AV146" s="25">
        <f t="shared" si="151"/>
        <v>92907.467268613866</v>
      </c>
      <c r="AW146" s="25">
        <f t="shared" si="152"/>
        <v>204946.38402521747</v>
      </c>
      <c r="AX146" s="25">
        <f t="shared" si="153"/>
        <v>17851</v>
      </c>
      <c r="AY146" s="25">
        <f t="shared" si="154"/>
        <v>170442</v>
      </c>
      <c r="AZ146" s="25">
        <f t="shared" si="155"/>
        <v>422055.08830453828</v>
      </c>
      <c r="BA146" s="25">
        <f t="shared" si="156"/>
        <v>2131815.1047433545</v>
      </c>
      <c r="BB146" s="25">
        <f t="shared" si="157"/>
        <v>118717</v>
      </c>
      <c r="BC146" s="26">
        <f t="shared" si="158"/>
        <v>1574168</v>
      </c>
      <c r="BD146" s="25">
        <f t="shared" si="159"/>
        <v>474884.85129383137</v>
      </c>
      <c r="BE146" s="25">
        <f t="shared" si="160"/>
        <v>193144.6699775483</v>
      </c>
      <c r="BF146" s="25">
        <f t="shared" si="161"/>
        <v>11801.714047669166</v>
      </c>
      <c r="BG146" s="25">
        <f t="shared" si="162"/>
        <v>13501.864122920921</v>
      </c>
      <c r="BH146" s="25">
        <f t="shared" si="163"/>
        <v>71607.657863792323</v>
      </c>
      <c r="BI146" s="25">
        <f t="shared" si="164"/>
        <v>7797.9452819006292</v>
      </c>
      <c r="BJ146" s="25">
        <f t="shared" si="165"/>
        <v>64318</v>
      </c>
      <c r="BK146" s="25">
        <f t="shared" si="166"/>
        <v>2888</v>
      </c>
      <c r="BL146" s="25">
        <f t="shared" si="167"/>
        <v>3329</v>
      </c>
      <c r="BM146" s="25">
        <f t="shared" si="168"/>
        <v>17571</v>
      </c>
      <c r="BN146" s="25">
        <f t="shared" si="169"/>
        <v>60429</v>
      </c>
      <c r="BO146" s="25">
        <f t="shared" si="170"/>
        <v>28496</v>
      </c>
    </row>
    <row r="147" spans="1:67">
      <c r="A147" s="69" t="s">
        <v>281</v>
      </c>
      <c r="B147" s="66">
        <v>17374000</v>
      </c>
      <c r="C147" s="10">
        <v>480712.1188108311</v>
      </c>
      <c r="D147" s="66">
        <v>2218137.1909382343</v>
      </c>
      <c r="E147" s="66">
        <v>126245</v>
      </c>
      <c r="F147" s="9">
        <v>1535471</v>
      </c>
      <c r="G147" s="66">
        <f t="shared" si="147"/>
        <v>4360565.309749065</v>
      </c>
      <c r="H147" s="66">
        <f t="shared" si="148"/>
        <v>13013434.690250935</v>
      </c>
      <c r="I147" s="82">
        <f t="shared" si="149"/>
        <v>444043.2356513936</v>
      </c>
      <c r="J147" s="50">
        <f t="shared" si="150"/>
        <v>3916522.0740976715</v>
      </c>
      <c r="K147" s="10">
        <v>7866.6525929243726</v>
      </c>
      <c r="L147" s="10">
        <v>64044.497164434433</v>
      </c>
      <c r="M147" s="10">
        <v>3568.4195993969897</v>
      </c>
      <c r="N147" s="10">
        <v>13174.135393639117</v>
      </c>
      <c r="O147" s="9">
        <v>11840.115959204759</v>
      </c>
      <c r="P147" s="9">
        <v>178911.41494179392</v>
      </c>
      <c r="Q147" s="9">
        <v>12805</v>
      </c>
      <c r="R147" s="9">
        <v>236</v>
      </c>
      <c r="S147" s="9">
        <v>771</v>
      </c>
      <c r="T147" s="9">
        <v>3001</v>
      </c>
      <c r="U147" s="9">
        <v>500</v>
      </c>
      <c r="V147" s="9">
        <v>319</v>
      </c>
      <c r="W147" s="9">
        <v>23557</v>
      </c>
      <c r="X147" s="9">
        <v>218</v>
      </c>
      <c r="Y147" s="9">
        <v>150</v>
      </c>
      <c r="Z147" s="9">
        <v>534</v>
      </c>
      <c r="AA147" s="9">
        <v>532</v>
      </c>
      <c r="AB147" s="9">
        <v>102</v>
      </c>
      <c r="AC147" s="9">
        <v>44354</v>
      </c>
      <c r="AD147" s="9">
        <v>47622</v>
      </c>
      <c r="AE147" s="9">
        <v>224</v>
      </c>
      <c r="AF147" s="9">
        <v>115</v>
      </c>
      <c r="AG147" s="9">
        <v>291</v>
      </c>
      <c r="AH147" s="9">
        <v>30</v>
      </c>
      <c r="AI147" s="9">
        <v>211</v>
      </c>
      <c r="AJ147" s="9">
        <v>412</v>
      </c>
      <c r="AK147" s="9">
        <v>3001</v>
      </c>
      <c r="AL147" s="9">
        <v>729</v>
      </c>
      <c r="AM147" s="9">
        <v>486</v>
      </c>
      <c r="AN147" s="9">
        <v>3460</v>
      </c>
      <c r="AO147" s="9">
        <v>64</v>
      </c>
      <c r="AP147" s="9">
        <v>1309</v>
      </c>
      <c r="AQ147" s="9">
        <v>2619</v>
      </c>
      <c r="AR147" s="9">
        <v>14705</v>
      </c>
      <c r="AS147" s="9">
        <v>1063</v>
      </c>
      <c r="AT147" s="9">
        <v>671</v>
      </c>
      <c r="AU147" s="32">
        <v>547</v>
      </c>
      <c r="AV147" s="25">
        <f t="shared" si="151"/>
        <v>88653.704750394914</v>
      </c>
      <c r="AW147" s="25">
        <f t="shared" si="152"/>
        <v>190751.53090099868</v>
      </c>
      <c r="AX147" s="25">
        <f t="shared" si="153"/>
        <v>16813</v>
      </c>
      <c r="AY147" s="25">
        <f t="shared" si="154"/>
        <v>147825</v>
      </c>
      <c r="AZ147" s="25">
        <f t="shared" si="155"/>
        <v>392058.41406043619</v>
      </c>
      <c r="BA147" s="25">
        <f t="shared" si="156"/>
        <v>2027385.6600372356</v>
      </c>
      <c r="BB147" s="25">
        <f t="shared" si="157"/>
        <v>109432</v>
      </c>
      <c r="BC147" s="26">
        <f t="shared" si="158"/>
        <v>1387646</v>
      </c>
      <c r="BD147" s="25">
        <f t="shared" si="159"/>
        <v>432815.2356513936</v>
      </c>
      <c r="BE147" s="25">
        <f t="shared" si="160"/>
        <v>178911.41494179392</v>
      </c>
      <c r="BF147" s="25">
        <f t="shared" si="161"/>
        <v>11840.115959204759</v>
      </c>
      <c r="BG147" s="25">
        <f t="shared" si="162"/>
        <v>13174.135393639117</v>
      </c>
      <c r="BH147" s="25">
        <f t="shared" si="163"/>
        <v>67612.916763831425</v>
      </c>
      <c r="BI147" s="25">
        <f t="shared" si="164"/>
        <v>7866.6525929243726</v>
      </c>
      <c r="BJ147" s="25">
        <f t="shared" si="165"/>
        <v>57383</v>
      </c>
      <c r="BK147" s="25">
        <f t="shared" si="166"/>
        <v>2619</v>
      </c>
      <c r="BL147" s="25">
        <f t="shared" si="167"/>
        <v>3001</v>
      </c>
      <c r="BM147" s="25">
        <f t="shared" si="168"/>
        <v>14705</v>
      </c>
      <c r="BN147" s="25">
        <f t="shared" si="169"/>
        <v>51082</v>
      </c>
      <c r="BO147" s="25">
        <f t="shared" si="170"/>
        <v>24620</v>
      </c>
    </row>
    <row r="148" spans="1:67">
      <c r="A148" s="69" t="s">
        <v>282</v>
      </c>
      <c r="B148" s="66">
        <v>16640000</v>
      </c>
      <c r="C148" s="10">
        <v>443972.76849295554</v>
      </c>
      <c r="D148" s="66">
        <v>2033132.2806460261</v>
      </c>
      <c r="E148" s="66">
        <v>124701</v>
      </c>
      <c r="F148" s="9">
        <v>1397449</v>
      </c>
      <c r="G148" s="66">
        <f t="shared" si="147"/>
        <v>3999255.0491389818</v>
      </c>
      <c r="H148" s="66">
        <f t="shared" si="148"/>
        <v>12640744.950861018</v>
      </c>
      <c r="I148" s="82">
        <f t="shared" si="149"/>
        <v>405485.12428832857</v>
      </c>
      <c r="J148" s="50">
        <f t="shared" si="150"/>
        <v>3593769.9248506534</v>
      </c>
      <c r="K148" s="10">
        <v>7840.7046828819475</v>
      </c>
      <c r="L148" s="10">
        <v>63639.47140279146</v>
      </c>
      <c r="M148" s="10">
        <v>3320.7150833236219</v>
      </c>
      <c r="N148" s="10">
        <v>11737.892777024268</v>
      </c>
      <c r="O148" s="9">
        <v>10609.365603623522</v>
      </c>
      <c r="P148" s="9">
        <v>165198.97473868373</v>
      </c>
      <c r="Q148" s="9">
        <v>12465</v>
      </c>
      <c r="R148" s="9">
        <v>254</v>
      </c>
      <c r="S148" s="9">
        <v>869</v>
      </c>
      <c r="T148" s="9">
        <v>3264</v>
      </c>
      <c r="U148" s="9">
        <v>512</v>
      </c>
      <c r="V148" s="9">
        <v>362</v>
      </c>
      <c r="W148" s="9">
        <v>20230</v>
      </c>
      <c r="X148" s="9">
        <v>241</v>
      </c>
      <c r="Y148" s="9">
        <v>160</v>
      </c>
      <c r="Z148" s="9">
        <v>515</v>
      </c>
      <c r="AA148" s="9">
        <v>608</v>
      </c>
      <c r="AB148" s="9">
        <v>149</v>
      </c>
      <c r="AC148" s="9">
        <v>40501</v>
      </c>
      <c r="AD148" s="9">
        <v>38011</v>
      </c>
      <c r="AE148" s="9">
        <v>249</v>
      </c>
      <c r="AF148" s="9">
        <v>169</v>
      </c>
      <c r="AG148" s="9">
        <v>261</v>
      </c>
      <c r="AH148" s="9">
        <v>33</v>
      </c>
      <c r="AI148" s="9">
        <v>206</v>
      </c>
      <c r="AJ148" s="9">
        <v>322</v>
      </c>
      <c r="AK148" s="9">
        <v>2567</v>
      </c>
      <c r="AL148" s="9">
        <v>712</v>
      </c>
      <c r="AM148" s="9">
        <v>445</v>
      </c>
      <c r="AN148" s="9">
        <v>2721</v>
      </c>
      <c r="AO148" s="9">
        <v>55</v>
      </c>
      <c r="AP148" s="9">
        <v>1253</v>
      </c>
      <c r="AQ148" s="9">
        <v>2258</v>
      </c>
      <c r="AR148" s="9">
        <v>11661</v>
      </c>
      <c r="AS148" s="9">
        <v>1022</v>
      </c>
      <c r="AT148" s="9">
        <v>587</v>
      </c>
      <c r="AU148" s="32">
        <v>476</v>
      </c>
      <c r="AV148" s="25">
        <f t="shared" si="151"/>
        <v>86538.7839460213</v>
      </c>
      <c r="AW148" s="25">
        <f t="shared" si="152"/>
        <v>175808.34034230726</v>
      </c>
      <c r="AX148" s="25">
        <f t="shared" si="153"/>
        <v>16852</v>
      </c>
      <c r="AY148" s="25">
        <f t="shared" si="154"/>
        <v>126286</v>
      </c>
      <c r="AZ148" s="25">
        <f t="shared" si="155"/>
        <v>357433.98454693425</v>
      </c>
      <c r="BA148" s="25">
        <f t="shared" si="156"/>
        <v>1857323.9403037189</v>
      </c>
      <c r="BB148" s="25">
        <f t="shared" si="157"/>
        <v>107849</v>
      </c>
      <c r="BC148" s="26">
        <f t="shared" si="158"/>
        <v>1271163</v>
      </c>
      <c r="BD148" s="25">
        <f t="shared" si="159"/>
        <v>394032.12428832857</v>
      </c>
      <c r="BE148" s="25">
        <f t="shared" si="160"/>
        <v>165198.97473868373</v>
      </c>
      <c r="BF148" s="25">
        <f t="shared" si="161"/>
        <v>10609.365603623522</v>
      </c>
      <c r="BG148" s="25">
        <f t="shared" si="162"/>
        <v>11737.892777024268</v>
      </c>
      <c r="BH148" s="25">
        <f t="shared" si="163"/>
        <v>66960.186486115083</v>
      </c>
      <c r="BI148" s="25">
        <f t="shared" si="164"/>
        <v>7840.7046828819475</v>
      </c>
      <c r="BJ148" s="25">
        <f t="shared" si="165"/>
        <v>53215</v>
      </c>
      <c r="BK148" s="25">
        <f t="shared" si="166"/>
        <v>2258</v>
      </c>
      <c r="BL148" s="25">
        <f t="shared" si="167"/>
        <v>2567</v>
      </c>
      <c r="BM148" s="25">
        <f t="shared" si="168"/>
        <v>11661</v>
      </c>
      <c r="BN148" s="25">
        <f t="shared" si="169"/>
        <v>40732</v>
      </c>
      <c r="BO148" s="25">
        <f t="shared" si="170"/>
        <v>21252</v>
      </c>
    </row>
    <row r="149" spans="1:67">
      <c r="A149" s="69" t="s">
        <v>283</v>
      </c>
      <c r="B149" s="66">
        <v>13501000</v>
      </c>
      <c r="C149" s="10">
        <v>348561.62258030323</v>
      </c>
      <c r="D149" s="66">
        <v>1632538.7308947835</v>
      </c>
      <c r="E149" s="66">
        <v>102353</v>
      </c>
      <c r="F149" s="9">
        <v>1070977</v>
      </c>
      <c r="G149" s="66">
        <f t="shared" si="147"/>
        <v>3154430.3534750869</v>
      </c>
      <c r="H149" s="66">
        <f t="shared" si="148"/>
        <v>10346569.646524914</v>
      </c>
      <c r="I149" s="82">
        <f t="shared" si="149"/>
        <v>323190.41763825563</v>
      </c>
      <c r="J149" s="50">
        <f t="shared" si="150"/>
        <v>2831239.9358368311</v>
      </c>
      <c r="K149" s="10">
        <v>6593.0167228713672</v>
      </c>
      <c r="L149" s="10">
        <v>53116.380825139298</v>
      </c>
      <c r="M149" s="10">
        <v>2744.7696340516868</v>
      </c>
      <c r="N149" s="10">
        <v>9298.0102937797074</v>
      </c>
      <c r="O149" s="9">
        <v>8801.0111361950603</v>
      </c>
      <c r="P149" s="9">
        <v>132880.22902621853</v>
      </c>
      <c r="Q149" s="9">
        <v>9796</v>
      </c>
      <c r="R149" s="9">
        <v>195</v>
      </c>
      <c r="S149" s="9">
        <v>934</v>
      </c>
      <c r="T149" s="9">
        <v>2717</v>
      </c>
      <c r="U149" s="9">
        <v>421</v>
      </c>
      <c r="V149" s="9">
        <v>306</v>
      </c>
      <c r="W149" s="9">
        <v>15624</v>
      </c>
      <c r="X149" s="9">
        <v>220</v>
      </c>
      <c r="Y149" s="9">
        <v>141</v>
      </c>
      <c r="Z149" s="9">
        <v>419</v>
      </c>
      <c r="AA149" s="9">
        <v>479</v>
      </c>
      <c r="AB149" s="9">
        <v>135</v>
      </c>
      <c r="AC149" s="9">
        <v>31633</v>
      </c>
      <c r="AD149" s="9">
        <v>27758</v>
      </c>
      <c r="AE149" s="9">
        <v>204</v>
      </c>
      <c r="AF149" s="9">
        <v>161</v>
      </c>
      <c r="AG149" s="9">
        <v>208</v>
      </c>
      <c r="AH149" s="9">
        <v>32</v>
      </c>
      <c r="AI149" s="9">
        <v>196</v>
      </c>
      <c r="AJ149" s="9">
        <v>246</v>
      </c>
      <c r="AK149" s="9">
        <v>2044</v>
      </c>
      <c r="AL149" s="9">
        <v>579</v>
      </c>
      <c r="AM149" s="9">
        <v>341</v>
      </c>
      <c r="AN149" s="9">
        <v>2059</v>
      </c>
      <c r="AO149" s="9">
        <v>74</v>
      </c>
      <c r="AP149" s="9">
        <v>997</v>
      </c>
      <c r="AQ149" s="9">
        <v>1681</v>
      </c>
      <c r="AR149" s="9">
        <v>8539</v>
      </c>
      <c r="AS149" s="9">
        <v>786</v>
      </c>
      <c r="AT149" s="9">
        <v>421</v>
      </c>
      <c r="AU149" s="32">
        <v>411</v>
      </c>
      <c r="AV149" s="25">
        <f t="shared" si="151"/>
        <v>71752.177475842065</v>
      </c>
      <c r="AW149" s="25">
        <f t="shared" si="152"/>
        <v>141681.2401624136</v>
      </c>
      <c r="AX149" s="25">
        <f t="shared" si="153"/>
        <v>13642</v>
      </c>
      <c r="AY149" s="25">
        <f t="shared" si="154"/>
        <v>96115</v>
      </c>
      <c r="AZ149" s="25">
        <f t="shared" si="155"/>
        <v>276809.44510446116</v>
      </c>
      <c r="BA149" s="25">
        <f t="shared" si="156"/>
        <v>1490857.4907323699</v>
      </c>
      <c r="BB149" s="25">
        <f t="shared" si="157"/>
        <v>88711</v>
      </c>
      <c r="BC149" s="26">
        <f t="shared" si="158"/>
        <v>974862</v>
      </c>
      <c r="BD149" s="25">
        <f t="shared" si="159"/>
        <v>313557.41763825563</v>
      </c>
      <c r="BE149" s="25">
        <f t="shared" si="160"/>
        <v>132880.22902621853</v>
      </c>
      <c r="BF149" s="25">
        <f t="shared" si="161"/>
        <v>8801.0111361950603</v>
      </c>
      <c r="BG149" s="25">
        <f t="shared" si="162"/>
        <v>9298.0102937797074</v>
      </c>
      <c r="BH149" s="25">
        <f t="shared" si="163"/>
        <v>55861.150459190983</v>
      </c>
      <c r="BI149" s="25">
        <f t="shared" si="164"/>
        <v>6593.0167228713672</v>
      </c>
      <c r="BJ149" s="25">
        <f t="shared" si="165"/>
        <v>41633</v>
      </c>
      <c r="BK149" s="25">
        <f t="shared" si="166"/>
        <v>1681</v>
      </c>
      <c r="BL149" s="25">
        <f t="shared" si="167"/>
        <v>2044</v>
      </c>
      <c r="BM149" s="25">
        <f t="shared" si="168"/>
        <v>8539</v>
      </c>
      <c r="BN149" s="25">
        <f t="shared" si="169"/>
        <v>29817</v>
      </c>
      <c r="BO149" s="25">
        <f t="shared" si="170"/>
        <v>16410</v>
      </c>
    </row>
    <row r="150" spans="1:67">
      <c r="A150" s="69" t="s">
        <v>284</v>
      </c>
      <c r="B150" s="66">
        <v>14114000</v>
      </c>
      <c r="C150" s="10">
        <v>367581.35134616401</v>
      </c>
      <c r="D150" s="66">
        <v>1734742.0489998171</v>
      </c>
      <c r="E150" s="66">
        <v>116872</v>
      </c>
      <c r="F150" s="9">
        <v>1016778</v>
      </c>
      <c r="G150" s="66">
        <f t="shared" si="147"/>
        <v>3235973.4003459811</v>
      </c>
      <c r="H150" s="66">
        <f t="shared" si="148"/>
        <v>10878026.599654019</v>
      </c>
      <c r="I150" s="82">
        <f t="shared" si="149"/>
        <v>339491.48423880036</v>
      </c>
      <c r="J150" s="50">
        <f t="shared" si="150"/>
        <v>2896481.9161071805</v>
      </c>
      <c r="K150" s="10">
        <v>6645.8922464263942</v>
      </c>
      <c r="L150" s="10">
        <v>58825.041002465485</v>
      </c>
      <c r="M150" s="10">
        <v>3023.0809094101664</v>
      </c>
      <c r="N150" s="10">
        <v>10833.043463403837</v>
      </c>
      <c r="O150" s="9">
        <v>9715.3428963603219</v>
      </c>
      <c r="P150" s="9">
        <v>136764.08372073414</v>
      </c>
      <c r="Q150" s="9">
        <v>10872</v>
      </c>
      <c r="R150" s="9">
        <v>262</v>
      </c>
      <c r="S150" s="9">
        <v>1522</v>
      </c>
      <c r="T150" s="9">
        <v>3166</v>
      </c>
      <c r="U150" s="9">
        <v>524</v>
      </c>
      <c r="V150" s="9">
        <v>397</v>
      </c>
      <c r="W150" s="9">
        <v>16100</v>
      </c>
      <c r="X150" s="9">
        <v>238</v>
      </c>
      <c r="Y150" s="9">
        <v>183</v>
      </c>
      <c r="Z150" s="9">
        <v>518</v>
      </c>
      <c r="AA150" s="9">
        <v>562</v>
      </c>
      <c r="AB150" s="9">
        <v>181</v>
      </c>
      <c r="AC150" s="9">
        <v>30884</v>
      </c>
      <c r="AD150" s="9">
        <v>28202</v>
      </c>
      <c r="AE150" s="9">
        <v>210</v>
      </c>
      <c r="AF150" s="9">
        <v>209</v>
      </c>
      <c r="AG150" s="9">
        <v>281</v>
      </c>
      <c r="AH150" s="9">
        <v>41</v>
      </c>
      <c r="AI150" s="9">
        <v>234</v>
      </c>
      <c r="AJ150" s="9">
        <v>334</v>
      </c>
      <c r="AK150" s="9">
        <v>2289</v>
      </c>
      <c r="AL150" s="9">
        <v>562</v>
      </c>
      <c r="AM150" s="9">
        <v>446</v>
      </c>
      <c r="AN150" s="9">
        <v>2264</v>
      </c>
      <c r="AO150" s="9">
        <v>100</v>
      </c>
      <c r="AP150" s="9">
        <v>1140</v>
      </c>
      <c r="AQ150" s="9">
        <v>1941</v>
      </c>
      <c r="AR150" s="9">
        <v>8209</v>
      </c>
      <c r="AS150" s="9">
        <v>825</v>
      </c>
      <c r="AT150" s="9">
        <v>491</v>
      </c>
      <c r="AU150" s="32">
        <v>498</v>
      </c>
      <c r="AV150" s="25">
        <f t="shared" si="151"/>
        <v>79327.057621705884</v>
      </c>
      <c r="AW150" s="25">
        <f t="shared" si="152"/>
        <v>146479.42661709446</v>
      </c>
      <c r="AX150" s="25">
        <f t="shared" si="153"/>
        <v>15822</v>
      </c>
      <c r="AY150" s="25">
        <f t="shared" si="154"/>
        <v>97863</v>
      </c>
      <c r="AZ150" s="25">
        <f t="shared" si="155"/>
        <v>288254.29372445814</v>
      </c>
      <c r="BA150" s="25">
        <f t="shared" si="156"/>
        <v>1588262.6223827226</v>
      </c>
      <c r="BB150" s="25">
        <f t="shared" si="157"/>
        <v>101050</v>
      </c>
      <c r="BC150" s="26">
        <f t="shared" si="158"/>
        <v>918915</v>
      </c>
      <c r="BD150" s="25">
        <f t="shared" si="159"/>
        <v>327602.48423880036</v>
      </c>
      <c r="BE150" s="25">
        <f t="shared" si="160"/>
        <v>136764.08372073414</v>
      </c>
      <c r="BF150" s="25">
        <f t="shared" si="161"/>
        <v>9715.3428963603219</v>
      </c>
      <c r="BG150" s="25">
        <f t="shared" si="162"/>
        <v>10833.043463403837</v>
      </c>
      <c r="BH150" s="25">
        <f t="shared" si="163"/>
        <v>61848.121911875649</v>
      </c>
      <c r="BI150" s="25">
        <f t="shared" si="164"/>
        <v>6645.8922464263942</v>
      </c>
      <c r="BJ150" s="25">
        <f t="shared" si="165"/>
        <v>41966</v>
      </c>
      <c r="BK150" s="25">
        <f t="shared" si="166"/>
        <v>1941</v>
      </c>
      <c r="BL150" s="25">
        <f t="shared" si="167"/>
        <v>2289</v>
      </c>
      <c r="BM150" s="25">
        <f t="shared" si="168"/>
        <v>8209</v>
      </c>
      <c r="BN150" s="25">
        <f t="shared" si="169"/>
        <v>30466</v>
      </c>
      <c r="BO150" s="25">
        <f t="shared" si="170"/>
        <v>16925</v>
      </c>
    </row>
    <row r="151" spans="1:67">
      <c r="B151" s="66"/>
      <c r="C151"/>
      <c r="D151" s="66"/>
      <c r="E151" s="66"/>
      <c r="F151" s="9"/>
      <c r="G151" s="71"/>
      <c r="H151" s="71"/>
      <c r="J151" s="75"/>
      <c r="K151"/>
      <c r="L151"/>
      <c r="M151"/>
      <c r="N151"/>
      <c r="O151" s="13"/>
      <c r="P151" s="13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32"/>
      <c r="BC151" s="75"/>
    </row>
    <row r="152" spans="1:67">
      <c r="A152" s="68">
        <v>2050</v>
      </c>
      <c r="B152" s="66"/>
      <c r="C152"/>
      <c r="D152" s="66"/>
      <c r="E152" s="66"/>
      <c r="F152" s="9"/>
      <c r="G152" s="71"/>
      <c r="H152" s="71"/>
      <c r="J152" s="75"/>
      <c r="K152"/>
      <c r="L152"/>
      <c r="M152"/>
      <c r="N152"/>
      <c r="O152" s="13"/>
      <c r="P152" s="13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32"/>
      <c r="BC152" s="75"/>
    </row>
    <row r="153" spans="1:67">
      <c r="A153" s="13" t="s">
        <v>266</v>
      </c>
      <c r="B153" s="66">
        <v>399803000</v>
      </c>
      <c r="C153" s="10">
        <v>11562584.369075097</v>
      </c>
      <c r="D153" s="66">
        <v>50365073.607683778</v>
      </c>
      <c r="E153" s="66"/>
      <c r="F153" s="9">
        <f>SUM(F154:F171)</f>
        <v>41311221</v>
      </c>
      <c r="G153" s="71"/>
      <c r="H153" s="71"/>
      <c r="J153" s="75"/>
      <c r="K153" s="10">
        <v>192300.62130557591</v>
      </c>
      <c r="L153" s="10">
        <v>1518153.5283494787</v>
      </c>
      <c r="M153" s="10">
        <v>77838.471328878586</v>
      </c>
      <c r="N153" s="10">
        <v>391120.54711627262</v>
      </c>
      <c r="O153" s="9">
        <v>326775.67311122979</v>
      </c>
      <c r="P153" s="9">
        <v>3969663.4938585558</v>
      </c>
      <c r="U153" s="9">
        <f t="shared" ref="U153:AU153" si="171">SUM(U154:U171)</f>
        <v>10334</v>
      </c>
      <c r="V153" s="9">
        <f t="shared" si="171"/>
        <v>9181</v>
      </c>
      <c r="W153" s="9">
        <f t="shared" si="171"/>
        <v>729461</v>
      </c>
      <c r="X153" s="9">
        <f t="shared" si="171"/>
        <v>4486</v>
      </c>
      <c r="Y153" s="9">
        <f t="shared" si="171"/>
        <v>3173</v>
      </c>
      <c r="Z153" s="9">
        <f t="shared" si="171"/>
        <v>12825</v>
      </c>
      <c r="AA153" s="9">
        <f t="shared" si="171"/>
        <v>14644</v>
      </c>
      <c r="AB153" s="9">
        <f t="shared" si="171"/>
        <v>1939</v>
      </c>
      <c r="AC153" s="9">
        <f t="shared" si="171"/>
        <v>1296927</v>
      </c>
      <c r="AD153" s="9">
        <f t="shared" si="171"/>
        <v>1589783</v>
      </c>
      <c r="AE153" s="9">
        <f t="shared" si="171"/>
        <v>4511</v>
      </c>
      <c r="AF153" s="9">
        <f t="shared" si="171"/>
        <v>1897</v>
      </c>
      <c r="AG153" s="9">
        <f t="shared" si="171"/>
        <v>7274</v>
      </c>
      <c r="AH153" s="9">
        <f t="shared" si="171"/>
        <v>507</v>
      </c>
      <c r="AI153" s="9">
        <f t="shared" si="171"/>
        <v>3616</v>
      </c>
      <c r="AJ153" s="9">
        <f t="shared" si="171"/>
        <v>9987</v>
      </c>
      <c r="AK153" s="9">
        <f t="shared" si="171"/>
        <v>90304</v>
      </c>
      <c r="AL153" s="9">
        <f t="shared" si="171"/>
        <v>20637</v>
      </c>
      <c r="AM153" s="9">
        <f t="shared" si="171"/>
        <v>10972</v>
      </c>
      <c r="AN153" s="9">
        <f t="shared" si="171"/>
        <v>97107</v>
      </c>
      <c r="AO153" s="9">
        <f t="shared" si="171"/>
        <v>1034</v>
      </c>
      <c r="AP153" s="9">
        <f t="shared" si="171"/>
        <v>36257</v>
      </c>
      <c r="AQ153" s="9">
        <f t="shared" si="171"/>
        <v>71566</v>
      </c>
      <c r="AR153" s="9">
        <f t="shared" si="171"/>
        <v>500553</v>
      </c>
      <c r="AS153" s="9">
        <f t="shared" si="171"/>
        <v>34840</v>
      </c>
      <c r="AT153" s="9">
        <f t="shared" si="171"/>
        <v>26365</v>
      </c>
      <c r="AU153" s="32">
        <f t="shared" si="171"/>
        <v>17521</v>
      </c>
      <c r="AV153" s="25">
        <f>SUM(K153:N153)</f>
        <v>2179413.1681002057</v>
      </c>
      <c r="AW153" s="25">
        <f>SUM(O153:P153)</f>
        <v>4296439.1669697855</v>
      </c>
      <c r="AX153" s="25"/>
      <c r="AY153" s="25">
        <f>SUM(U153:AU153)</f>
        <v>4607701</v>
      </c>
      <c r="AZ153" s="25">
        <f>C153-AV153</f>
        <v>9383171.200974891</v>
      </c>
      <c r="BA153" s="25">
        <f>D153-AW153</f>
        <v>46068634.440713994</v>
      </c>
      <c r="BB153" s="25"/>
      <c r="BC153" s="26">
        <f>F153-AY153</f>
        <v>36703520</v>
      </c>
      <c r="BD153" s="25"/>
      <c r="BE153" s="25">
        <f>P153</f>
        <v>3969663.4938585558</v>
      </c>
      <c r="BF153" s="25">
        <f>O153</f>
        <v>326775.67311122979</v>
      </c>
      <c r="BG153" s="25">
        <f>N153</f>
        <v>391120.54711627262</v>
      </c>
      <c r="BH153" s="25">
        <f>L153+M153</f>
        <v>1595991.9996783573</v>
      </c>
      <c r="BI153" s="25">
        <f>K153</f>
        <v>192300.62130557591</v>
      </c>
      <c r="BJ153" s="25"/>
      <c r="BK153" s="25">
        <f>AQ153</f>
        <v>71566</v>
      </c>
      <c r="BL153" s="25">
        <f>AK153</f>
        <v>90304</v>
      </c>
      <c r="BM153" s="25">
        <f>AR153</f>
        <v>500553</v>
      </c>
      <c r="BN153" s="25">
        <f>AD153+AN153</f>
        <v>1686890</v>
      </c>
      <c r="BO153" s="25">
        <f>W153+AS153</f>
        <v>764301</v>
      </c>
    </row>
    <row r="154" spans="1:67">
      <c r="A154" s="69" t="s">
        <v>267</v>
      </c>
      <c r="B154" s="66">
        <v>24115000</v>
      </c>
      <c r="C154" s="10">
        <v>743377.23206046212</v>
      </c>
      <c r="D154" s="66">
        <v>2892211.9794189776</v>
      </c>
      <c r="E154" s="66"/>
      <c r="F154" s="9">
        <v>2759893</v>
      </c>
      <c r="G154" s="71"/>
      <c r="H154" s="71"/>
      <c r="J154" s="75"/>
      <c r="K154" s="10">
        <v>16131.545609687841</v>
      </c>
      <c r="L154" s="10">
        <v>98520.091680633443</v>
      </c>
      <c r="M154" s="10">
        <v>4851.957193050237</v>
      </c>
      <c r="N154" s="10">
        <v>33459.119203057096</v>
      </c>
      <c r="O154" s="9">
        <v>20036.748524967326</v>
      </c>
      <c r="P154" s="9">
        <v>218131.6456928633</v>
      </c>
      <c r="U154" s="9">
        <v>653</v>
      </c>
      <c r="V154" s="9">
        <v>744</v>
      </c>
      <c r="W154" s="9">
        <v>65645</v>
      </c>
      <c r="X154" s="9">
        <v>319</v>
      </c>
      <c r="Y154" s="9">
        <v>236</v>
      </c>
      <c r="Z154" s="9">
        <v>1030</v>
      </c>
      <c r="AA154" s="9">
        <v>1067</v>
      </c>
      <c r="AB154" s="9">
        <v>115</v>
      </c>
      <c r="AC154" s="9">
        <v>96956</v>
      </c>
      <c r="AD154" s="9">
        <v>131192</v>
      </c>
      <c r="AE154" s="9">
        <v>316</v>
      </c>
      <c r="AF154" s="9">
        <v>110</v>
      </c>
      <c r="AG154" s="9">
        <v>598</v>
      </c>
      <c r="AH154" s="9">
        <v>29</v>
      </c>
      <c r="AI154" s="9">
        <v>229</v>
      </c>
      <c r="AJ154" s="9">
        <v>696</v>
      </c>
      <c r="AK154" s="9">
        <v>8099</v>
      </c>
      <c r="AL154" s="9">
        <v>1557</v>
      </c>
      <c r="AM154" s="9">
        <v>934</v>
      </c>
      <c r="AN154" s="9">
        <v>9453</v>
      </c>
      <c r="AO154" s="9">
        <v>57</v>
      </c>
      <c r="AP154" s="9">
        <v>3008</v>
      </c>
      <c r="AQ154" s="9">
        <v>6525</v>
      </c>
      <c r="AR154" s="9">
        <v>43159</v>
      </c>
      <c r="AS154" s="9">
        <v>2686</v>
      </c>
      <c r="AT154" s="9">
        <v>2621</v>
      </c>
      <c r="AU154" s="32">
        <v>1592</v>
      </c>
      <c r="AV154" s="25">
        <f t="shared" ref="AV154:AV171" si="172">SUM(K154:N154)</f>
        <v>152962.71368642861</v>
      </c>
      <c r="AW154" s="25">
        <f t="shared" ref="AW154:AW171" si="173">SUM(O154:P154)</f>
        <v>238168.39421783062</v>
      </c>
      <c r="AX154" s="25"/>
      <c r="AY154" s="25">
        <f t="shared" ref="AY154:AY171" si="174">SUM(U154:AU154)</f>
        <v>379626</v>
      </c>
      <c r="AZ154" s="25">
        <f t="shared" ref="AZ154:AZ171" si="175">C154-AV154</f>
        <v>590414.51837403351</v>
      </c>
      <c r="BA154" s="25">
        <f t="shared" ref="BA154:BA171" si="176">D154-AW154</f>
        <v>2654043.585201147</v>
      </c>
      <c r="BB154" s="25"/>
      <c r="BC154" s="26">
        <f t="shared" ref="BC154:BC171" si="177">F154-AY154</f>
        <v>2380267</v>
      </c>
      <c r="BD154" s="25"/>
      <c r="BE154" s="25">
        <f t="shared" ref="BE154:BE171" si="178">P154</f>
        <v>218131.6456928633</v>
      </c>
      <c r="BF154" s="25">
        <f t="shared" ref="BF154:BF171" si="179">O154</f>
        <v>20036.748524967326</v>
      </c>
      <c r="BG154" s="25">
        <f t="shared" ref="BG154:BG171" si="180">N154</f>
        <v>33459.119203057096</v>
      </c>
      <c r="BH154" s="25">
        <f t="shared" ref="BH154:BH171" si="181">L154+M154</f>
        <v>103372.04887368369</v>
      </c>
      <c r="BI154" s="25">
        <f t="shared" ref="BI154:BI171" si="182">K154</f>
        <v>16131.545609687841</v>
      </c>
      <c r="BJ154" s="25"/>
      <c r="BK154" s="25">
        <f t="shared" ref="BK154:BK171" si="183">AQ154</f>
        <v>6525</v>
      </c>
      <c r="BL154" s="25">
        <f t="shared" ref="BL154:BL171" si="184">AK154</f>
        <v>8099</v>
      </c>
      <c r="BM154" s="25">
        <f t="shared" ref="BM154:BM171" si="185">AR154</f>
        <v>43159</v>
      </c>
      <c r="BN154" s="25">
        <f t="shared" ref="BN154:BN171" si="186">AD154+AN154</f>
        <v>140645</v>
      </c>
      <c r="BO154" s="25">
        <f t="shared" ref="BO154:BO171" si="187">W154+AS154</f>
        <v>68331</v>
      </c>
    </row>
    <row r="155" spans="1:67">
      <c r="A155" s="69" t="s">
        <v>268</v>
      </c>
      <c r="B155" s="66">
        <v>23983000</v>
      </c>
      <c r="C155" s="10">
        <v>729030.30722020019</v>
      </c>
      <c r="D155" s="66">
        <v>2865561.1682237703</v>
      </c>
      <c r="E155" s="66"/>
      <c r="F155" s="9">
        <v>2687408</v>
      </c>
      <c r="G155" s="71"/>
      <c r="H155" s="71"/>
      <c r="J155" s="75"/>
      <c r="K155" s="10">
        <v>14923.893847493855</v>
      </c>
      <c r="L155" s="10">
        <v>94912.99524647111</v>
      </c>
      <c r="M155" s="10">
        <v>4949.9859290129325</v>
      </c>
      <c r="N155" s="10">
        <v>31263.067307196878</v>
      </c>
      <c r="O155" s="9">
        <v>19792.788046671943</v>
      </c>
      <c r="P155" s="9">
        <v>220994.25115844089</v>
      </c>
      <c r="U155" s="9">
        <v>641</v>
      </c>
      <c r="V155" s="9">
        <v>715</v>
      </c>
      <c r="W155" s="9">
        <v>61050</v>
      </c>
      <c r="X155" s="9">
        <v>308</v>
      </c>
      <c r="Y155" s="9">
        <v>225</v>
      </c>
      <c r="Z155" s="9">
        <v>978</v>
      </c>
      <c r="AA155" s="9">
        <v>1048</v>
      </c>
      <c r="AB155" s="9">
        <v>114</v>
      </c>
      <c r="AC155" s="9">
        <v>92365</v>
      </c>
      <c r="AD155" s="9">
        <v>121412</v>
      </c>
      <c r="AE155" s="9">
        <v>299</v>
      </c>
      <c r="AF155" s="9">
        <v>102</v>
      </c>
      <c r="AG155" s="9">
        <v>566</v>
      </c>
      <c r="AH155" s="9">
        <v>27</v>
      </c>
      <c r="AI155" s="9">
        <v>228</v>
      </c>
      <c r="AJ155" s="9">
        <v>647</v>
      </c>
      <c r="AK155" s="9">
        <v>7583</v>
      </c>
      <c r="AL155" s="9">
        <v>1506</v>
      </c>
      <c r="AM155" s="9">
        <v>892</v>
      </c>
      <c r="AN155" s="9">
        <v>8427</v>
      </c>
      <c r="AO155" s="9">
        <v>57</v>
      </c>
      <c r="AP155" s="9">
        <v>2941</v>
      </c>
      <c r="AQ155" s="9">
        <v>6171</v>
      </c>
      <c r="AR155" s="9">
        <v>40095</v>
      </c>
      <c r="AS155" s="9">
        <v>2546</v>
      </c>
      <c r="AT155" s="9">
        <v>2421</v>
      </c>
      <c r="AU155" s="32">
        <v>1531</v>
      </c>
      <c r="AV155" s="25">
        <f t="shared" si="172"/>
        <v>146049.94233017479</v>
      </c>
      <c r="AW155" s="25">
        <f t="shared" si="173"/>
        <v>240787.03920511284</v>
      </c>
      <c r="AX155" s="25"/>
      <c r="AY155" s="25">
        <f t="shared" si="174"/>
        <v>354895</v>
      </c>
      <c r="AZ155" s="25">
        <f t="shared" si="175"/>
        <v>582980.36489002546</v>
      </c>
      <c r="BA155" s="25">
        <f t="shared" si="176"/>
        <v>2624774.1290186574</v>
      </c>
      <c r="BB155" s="25"/>
      <c r="BC155" s="26">
        <f t="shared" si="177"/>
        <v>2332513</v>
      </c>
      <c r="BD155" s="25"/>
      <c r="BE155" s="25">
        <f t="shared" si="178"/>
        <v>220994.25115844089</v>
      </c>
      <c r="BF155" s="25">
        <f t="shared" si="179"/>
        <v>19792.788046671943</v>
      </c>
      <c r="BG155" s="25">
        <f t="shared" si="180"/>
        <v>31263.067307196878</v>
      </c>
      <c r="BH155" s="25">
        <f t="shared" si="181"/>
        <v>99862.981175484048</v>
      </c>
      <c r="BI155" s="25">
        <f t="shared" si="182"/>
        <v>14923.893847493855</v>
      </c>
      <c r="BJ155" s="25"/>
      <c r="BK155" s="25">
        <f t="shared" si="183"/>
        <v>6171</v>
      </c>
      <c r="BL155" s="25">
        <f t="shared" si="184"/>
        <v>7583</v>
      </c>
      <c r="BM155" s="25">
        <f t="shared" si="185"/>
        <v>40095</v>
      </c>
      <c r="BN155" s="25">
        <f t="shared" si="186"/>
        <v>129839</v>
      </c>
      <c r="BO155" s="25">
        <f t="shared" si="187"/>
        <v>63596</v>
      </c>
    </row>
    <row r="156" spans="1:67">
      <c r="A156" s="69" t="s">
        <v>269</v>
      </c>
      <c r="B156" s="66">
        <v>23682000</v>
      </c>
      <c r="C156" s="10">
        <v>725930.93585262704</v>
      </c>
      <c r="D156" s="66">
        <v>2898699.0431619077</v>
      </c>
      <c r="E156" s="66"/>
      <c r="F156" s="9">
        <v>2684521</v>
      </c>
      <c r="G156" s="71"/>
      <c r="H156" s="71"/>
      <c r="J156" s="75"/>
      <c r="K156" s="10">
        <v>14127.440704150904</v>
      </c>
      <c r="L156" s="10">
        <v>93106.846350909094</v>
      </c>
      <c r="M156" s="10">
        <v>5236.6729198215216</v>
      </c>
      <c r="N156" s="10">
        <v>29469.509562068321</v>
      </c>
      <c r="O156" s="9">
        <v>20464.658915562435</v>
      </c>
      <c r="P156" s="9">
        <v>223638.14521627015</v>
      </c>
      <c r="U156" s="9">
        <v>627</v>
      </c>
      <c r="V156" s="9">
        <v>688</v>
      </c>
      <c r="W156" s="9">
        <v>58570</v>
      </c>
      <c r="X156" s="9">
        <v>297</v>
      </c>
      <c r="Y156" s="9">
        <v>212</v>
      </c>
      <c r="Z156" s="9">
        <v>925</v>
      </c>
      <c r="AA156" s="9">
        <v>1020</v>
      </c>
      <c r="AB156" s="9">
        <v>114</v>
      </c>
      <c r="AC156" s="9">
        <v>89598</v>
      </c>
      <c r="AD156" s="9">
        <v>117481</v>
      </c>
      <c r="AE156" s="9">
        <v>280</v>
      </c>
      <c r="AF156" s="9">
        <v>96</v>
      </c>
      <c r="AG156" s="9">
        <v>539</v>
      </c>
      <c r="AH156" s="9">
        <v>25</v>
      </c>
      <c r="AI156" s="9">
        <v>213</v>
      </c>
      <c r="AJ156" s="9">
        <v>600</v>
      </c>
      <c r="AK156" s="9">
        <v>7222</v>
      </c>
      <c r="AL156" s="9">
        <v>1454</v>
      </c>
      <c r="AM156" s="9">
        <v>841</v>
      </c>
      <c r="AN156" s="9">
        <v>7736</v>
      </c>
      <c r="AO156" s="9">
        <v>61</v>
      </c>
      <c r="AP156" s="9">
        <v>2828</v>
      </c>
      <c r="AQ156" s="9">
        <v>5807</v>
      </c>
      <c r="AR156" s="9">
        <v>38379</v>
      </c>
      <c r="AS156" s="9">
        <v>2426</v>
      </c>
      <c r="AT156" s="9">
        <v>2270</v>
      </c>
      <c r="AU156" s="32">
        <v>1438</v>
      </c>
      <c r="AV156" s="25">
        <f t="shared" si="172"/>
        <v>141940.46953694985</v>
      </c>
      <c r="AW156" s="25">
        <f t="shared" si="173"/>
        <v>244102.80413183258</v>
      </c>
      <c r="AX156" s="25"/>
      <c r="AY156" s="25">
        <f t="shared" si="174"/>
        <v>341747</v>
      </c>
      <c r="AZ156" s="25">
        <f t="shared" si="175"/>
        <v>583990.46631567716</v>
      </c>
      <c r="BA156" s="25">
        <f t="shared" si="176"/>
        <v>2654596.2390300753</v>
      </c>
      <c r="BB156" s="25"/>
      <c r="BC156" s="26">
        <f t="shared" si="177"/>
        <v>2342774</v>
      </c>
      <c r="BD156" s="25"/>
      <c r="BE156" s="25">
        <f t="shared" si="178"/>
        <v>223638.14521627015</v>
      </c>
      <c r="BF156" s="25">
        <f t="shared" si="179"/>
        <v>20464.658915562435</v>
      </c>
      <c r="BG156" s="25">
        <f t="shared" si="180"/>
        <v>29469.509562068321</v>
      </c>
      <c r="BH156" s="25">
        <f t="shared" si="181"/>
        <v>98343.519270730612</v>
      </c>
      <c r="BI156" s="25">
        <f t="shared" si="182"/>
        <v>14127.440704150904</v>
      </c>
      <c r="BJ156" s="25"/>
      <c r="BK156" s="25">
        <f t="shared" si="183"/>
        <v>5807</v>
      </c>
      <c r="BL156" s="25">
        <f t="shared" si="184"/>
        <v>7222</v>
      </c>
      <c r="BM156" s="25">
        <f t="shared" si="185"/>
        <v>38379</v>
      </c>
      <c r="BN156" s="25">
        <f t="shared" si="186"/>
        <v>125217</v>
      </c>
      <c r="BO156" s="25">
        <f t="shared" si="187"/>
        <v>60996</v>
      </c>
    </row>
    <row r="157" spans="1:67">
      <c r="A157" s="69" t="s">
        <v>270</v>
      </c>
      <c r="B157" s="66">
        <v>23642000</v>
      </c>
      <c r="C157" s="10">
        <v>750744.11098843289</v>
      </c>
      <c r="D157" s="66">
        <v>3064428.4962083939</v>
      </c>
      <c r="E157" s="66"/>
      <c r="F157" s="9">
        <v>2697079</v>
      </c>
      <c r="G157" s="71"/>
      <c r="H157" s="71"/>
      <c r="J157" s="75"/>
      <c r="K157" s="10">
        <v>13950.705910305744</v>
      </c>
      <c r="L157" s="10">
        <v>101795.32403730921</v>
      </c>
      <c r="M157" s="10">
        <v>5012.6547286585319</v>
      </c>
      <c r="N157" s="10">
        <v>28897.70203426234</v>
      </c>
      <c r="O157" s="9">
        <v>21409.699341444284</v>
      </c>
      <c r="P157" s="9">
        <v>236028.72268468724</v>
      </c>
      <c r="U157" s="9">
        <v>708</v>
      </c>
      <c r="V157" s="9">
        <v>652</v>
      </c>
      <c r="W157" s="9">
        <v>56630</v>
      </c>
      <c r="X157" s="9">
        <v>294</v>
      </c>
      <c r="Y157" s="9">
        <v>205</v>
      </c>
      <c r="Z157" s="9">
        <v>904</v>
      </c>
      <c r="AA157" s="9">
        <v>1010</v>
      </c>
      <c r="AB157" s="9">
        <v>109</v>
      </c>
      <c r="AC157" s="9">
        <v>88136</v>
      </c>
      <c r="AD157" s="9">
        <v>117252</v>
      </c>
      <c r="AE157" s="9">
        <v>285</v>
      </c>
      <c r="AF157" s="9">
        <v>92</v>
      </c>
      <c r="AG157" s="9">
        <v>518</v>
      </c>
      <c r="AH157" s="9">
        <v>25</v>
      </c>
      <c r="AI157" s="9">
        <v>197</v>
      </c>
      <c r="AJ157" s="9">
        <v>607</v>
      </c>
      <c r="AK157" s="9">
        <v>6923</v>
      </c>
      <c r="AL157" s="9">
        <v>1417</v>
      </c>
      <c r="AM157" s="9">
        <v>785</v>
      </c>
      <c r="AN157" s="9">
        <v>7186</v>
      </c>
      <c r="AO157" s="9">
        <v>62</v>
      </c>
      <c r="AP157" s="9">
        <v>2800</v>
      </c>
      <c r="AQ157" s="9">
        <v>5421</v>
      </c>
      <c r="AR157" s="9">
        <v>37676</v>
      </c>
      <c r="AS157" s="9">
        <v>2303</v>
      </c>
      <c r="AT157" s="9">
        <v>2104</v>
      </c>
      <c r="AU157" s="32">
        <v>1338</v>
      </c>
      <c r="AV157" s="25">
        <f t="shared" si="172"/>
        <v>149656.38671053582</v>
      </c>
      <c r="AW157" s="25">
        <f t="shared" si="173"/>
        <v>257438.42202613153</v>
      </c>
      <c r="AX157" s="25"/>
      <c r="AY157" s="25">
        <f t="shared" si="174"/>
        <v>335639</v>
      </c>
      <c r="AZ157" s="25">
        <f t="shared" si="175"/>
        <v>601087.72427789704</v>
      </c>
      <c r="BA157" s="25">
        <f t="shared" si="176"/>
        <v>2806990.0741822626</v>
      </c>
      <c r="BB157" s="25"/>
      <c r="BC157" s="26">
        <f t="shared" si="177"/>
        <v>2361440</v>
      </c>
      <c r="BD157" s="25"/>
      <c r="BE157" s="25">
        <f t="shared" si="178"/>
        <v>236028.72268468724</v>
      </c>
      <c r="BF157" s="25">
        <f t="shared" si="179"/>
        <v>21409.699341444284</v>
      </c>
      <c r="BG157" s="25">
        <f t="shared" si="180"/>
        <v>28897.70203426234</v>
      </c>
      <c r="BH157" s="25">
        <f t="shared" si="181"/>
        <v>106807.97876596774</v>
      </c>
      <c r="BI157" s="25">
        <f t="shared" si="182"/>
        <v>13950.705910305744</v>
      </c>
      <c r="BJ157" s="25"/>
      <c r="BK157" s="25">
        <f t="shared" si="183"/>
        <v>5421</v>
      </c>
      <c r="BL157" s="25">
        <f t="shared" si="184"/>
        <v>6923</v>
      </c>
      <c r="BM157" s="25">
        <f t="shared" si="185"/>
        <v>37676</v>
      </c>
      <c r="BN157" s="25">
        <f t="shared" si="186"/>
        <v>124438</v>
      </c>
      <c r="BO157" s="25">
        <f t="shared" si="187"/>
        <v>58933</v>
      </c>
    </row>
    <row r="158" spans="1:67">
      <c r="A158" s="69" t="s">
        <v>271</v>
      </c>
      <c r="B158" s="66">
        <v>24463000</v>
      </c>
      <c r="C158" s="10">
        <v>775663.3757503971</v>
      </c>
      <c r="D158" s="66">
        <v>3234740.9219739148</v>
      </c>
      <c r="E158" s="66"/>
      <c r="F158" s="9">
        <v>2701829</v>
      </c>
      <c r="G158" s="71"/>
      <c r="H158" s="71"/>
      <c r="J158" s="75"/>
      <c r="K158" s="10">
        <v>13903.053100058121</v>
      </c>
      <c r="L158" s="10">
        <v>110932.5888982538</v>
      </c>
      <c r="M158" s="10">
        <v>3795.1027715900591</v>
      </c>
      <c r="N158" s="10">
        <v>30868.178059928712</v>
      </c>
      <c r="O158" s="9">
        <v>22513.92011584972</v>
      </c>
      <c r="P158" s="9">
        <v>280100.67745747737</v>
      </c>
      <c r="U158" s="9">
        <v>874</v>
      </c>
      <c r="V158" s="9">
        <v>615</v>
      </c>
      <c r="W158" s="9">
        <v>53016</v>
      </c>
      <c r="X158" s="9">
        <v>288</v>
      </c>
      <c r="Y158" s="9">
        <v>193</v>
      </c>
      <c r="Z158" s="9">
        <v>879</v>
      </c>
      <c r="AA158" s="9">
        <v>1025</v>
      </c>
      <c r="AB158" s="9">
        <v>98</v>
      </c>
      <c r="AC158" s="9">
        <v>90681</v>
      </c>
      <c r="AD158" s="9">
        <v>114888</v>
      </c>
      <c r="AE158" s="9">
        <v>298</v>
      </c>
      <c r="AF158" s="9">
        <v>102</v>
      </c>
      <c r="AG158" s="9">
        <v>502</v>
      </c>
      <c r="AH158" s="9">
        <v>26</v>
      </c>
      <c r="AI158" s="9">
        <v>189</v>
      </c>
      <c r="AJ158" s="9">
        <v>936</v>
      </c>
      <c r="AK158" s="9">
        <v>6531</v>
      </c>
      <c r="AL158" s="9">
        <v>1444</v>
      </c>
      <c r="AM158" s="9">
        <v>727</v>
      </c>
      <c r="AN158" s="9">
        <v>6703</v>
      </c>
      <c r="AO158" s="9">
        <v>55</v>
      </c>
      <c r="AP158" s="9">
        <v>2954</v>
      </c>
      <c r="AQ158" s="9">
        <v>5094</v>
      </c>
      <c r="AR158" s="9">
        <v>36934</v>
      </c>
      <c r="AS158" s="9">
        <v>2424</v>
      </c>
      <c r="AT158" s="9">
        <v>1895</v>
      </c>
      <c r="AU158" s="32">
        <v>1231</v>
      </c>
      <c r="AV158" s="25">
        <f t="shared" si="172"/>
        <v>159498.9228298307</v>
      </c>
      <c r="AW158" s="25">
        <f t="shared" si="173"/>
        <v>302614.59757332708</v>
      </c>
      <c r="AX158" s="25"/>
      <c r="AY158" s="25">
        <f t="shared" si="174"/>
        <v>330602</v>
      </c>
      <c r="AZ158" s="25">
        <f t="shared" si="175"/>
        <v>616164.45292056643</v>
      </c>
      <c r="BA158" s="25">
        <f t="shared" si="176"/>
        <v>2932126.3244005879</v>
      </c>
      <c r="BB158" s="25"/>
      <c r="BC158" s="26">
        <f t="shared" si="177"/>
        <v>2371227</v>
      </c>
      <c r="BD158" s="25"/>
      <c r="BE158" s="25">
        <f t="shared" si="178"/>
        <v>280100.67745747737</v>
      </c>
      <c r="BF158" s="25">
        <f t="shared" si="179"/>
        <v>22513.92011584972</v>
      </c>
      <c r="BG158" s="25">
        <f t="shared" si="180"/>
        <v>30868.178059928712</v>
      </c>
      <c r="BH158" s="25">
        <f t="shared" si="181"/>
        <v>114727.69166984386</v>
      </c>
      <c r="BI158" s="25">
        <f t="shared" si="182"/>
        <v>13903.053100058121</v>
      </c>
      <c r="BJ158" s="25"/>
      <c r="BK158" s="25">
        <f t="shared" si="183"/>
        <v>5094</v>
      </c>
      <c r="BL158" s="25">
        <f t="shared" si="184"/>
        <v>6531</v>
      </c>
      <c r="BM158" s="25">
        <f t="shared" si="185"/>
        <v>36934</v>
      </c>
      <c r="BN158" s="25">
        <f t="shared" si="186"/>
        <v>121591</v>
      </c>
      <c r="BO158" s="25">
        <f t="shared" si="187"/>
        <v>55440</v>
      </c>
    </row>
    <row r="159" spans="1:67">
      <c r="A159" s="69" t="s">
        <v>272</v>
      </c>
      <c r="B159" s="66">
        <v>25493000</v>
      </c>
      <c r="C159" s="10">
        <v>751441.74909531442</v>
      </c>
      <c r="D159" s="66">
        <v>3231982.2488396405</v>
      </c>
      <c r="E159" s="66"/>
      <c r="F159" s="9">
        <v>2690222</v>
      </c>
      <c r="G159" s="71"/>
      <c r="H159" s="71"/>
      <c r="J159" s="75"/>
      <c r="K159" s="10">
        <v>14174.475922841164</v>
      </c>
      <c r="L159" s="10">
        <v>103018.09925134125</v>
      </c>
      <c r="M159" s="10">
        <v>4371.8505170640383</v>
      </c>
      <c r="N159" s="10">
        <v>28514.131279162157</v>
      </c>
      <c r="O159" s="9">
        <v>22758.455024136969</v>
      </c>
      <c r="P159" s="9">
        <v>265396.97336626425</v>
      </c>
      <c r="U159" s="9">
        <v>766</v>
      </c>
      <c r="V159" s="9">
        <v>575</v>
      </c>
      <c r="W159" s="9">
        <v>49472</v>
      </c>
      <c r="X159" s="9">
        <v>284</v>
      </c>
      <c r="Y159" s="9">
        <v>204</v>
      </c>
      <c r="Z159" s="9">
        <v>850</v>
      </c>
      <c r="AA159" s="9">
        <v>1009</v>
      </c>
      <c r="AB159" s="9">
        <v>104</v>
      </c>
      <c r="AC159" s="9">
        <v>92808</v>
      </c>
      <c r="AD159" s="9">
        <v>111322</v>
      </c>
      <c r="AE159" s="9">
        <v>312</v>
      </c>
      <c r="AF159" s="9">
        <v>116</v>
      </c>
      <c r="AG159" s="9">
        <v>476</v>
      </c>
      <c r="AH159" s="9">
        <v>30</v>
      </c>
      <c r="AI159" s="9">
        <v>206</v>
      </c>
      <c r="AJ159" s="9">
        <v>734</v>
      </c>
      <c r="AK159" s="9">
        <v>6140</v>
      </c>
      <c r="AL159" s="9">
        <v>1416</v>
      </c>
      <c r="AM159" s="9">
        <v>710</v>
      </c>
      <c r="AN159" s="9">
        <v>6483</v>
      </c>
      <c r="AO159" s="9">
        <v>53</v>
      </c>
      <c r="AP159" s="9">
        <v>2736</v>
      </c>
      <c r="AQ159" s="9">
        <v>4772</v>
      </c>
      <c r="AR159" s="9">
        <v>35543</v>
      </c>
      <c r="AS159" s="9">
        <v>2430</v>
      </c>
      <c r="AT159" s="9">
        <v>1818</v>
      </c>
      <c r="AU159" s="32">
        <v>1184</v>
      </c>
      <c r="AV159" s="25">
        <f t="shared" si="172"/>
        <v>150078.55697040862</v>
      </c>
      <c r="AW159" s="25">
        <f t="shared" si="173"/>
        <v>288155.42839040124</v>
      </c>
      <c r="AX159" s="25"/>
      <c r="AY159" s="25">
        <f t="shared" si="174"/>
        <v>322553</v>
      </c>
      <c r="AZ159" s="25">
        <f t="shared" si="175"/>
        <v>601363.19212490576</v>
      </c>
      <c r="BA159" s="25">
        <f t="shared" si="176"/>
        <v>2943826.8204492391</v>
      </c>
      <c r="BB159" s="25"/>
      <c r="BC159" s="26">
        <f t="shared" si="177"/>
        <v>2367669</v>
      </c>
      <c r="BD159" s="25"/>
      <c r="BE159" s="25">
        <f t="shared" si="178"/>
        <v>265396.97336626425</v>
      </c>
      <c r="BF159" s="25">
        <f t="shared" si="179"/>
        <v>22758.455024136969</v>
      </c>
      <c r="BG159" s="25">
        <f t="shared" si="180"/>
        <v>28514.131279162157</v>
      </c>
      <c r="BH159" s="25">
        <f t="shared" si="181"/>
        <v>107389.94976840529</v>
      </c>
      <c r="BI159" s="25">
        <f t="shared" si="182"/>
        <v>14174.475922841164</v>
      </c>
      <c r="BJ159" s="25"/>
      <c r="BK159" s="25">
        <f t="shared" si="183"/>
        <v>4772</v>
      </c>
      <c r="BL159" s="25">
        <f t="shared" si="184"/>
        <v>6140</v>
      </c>
      <c r="BM159" s="25">
        <f t="shared" si="185"/>
        <v>35543</v>
      </c>
      <c r="BN159" s="25">
        <f t="shared" si="186"/>
        <v>117805</v>
      </c>
      <c r="BO159" s="25">
        <f t="shared" si="187"/>
        <v>51902</v>
      </c>
    </row>
    <row r="160" spans="1:67">
      <c r="A160" s="69" t="s">
        <v>273</v>
      </c>
      <c r="B160" s="66">
        <v>25949000</v>
      </c>
      <c r="C160" s="10">
        <v>724229.17042493518</v>
      </c>
      <c r="D160" s="66">
        <v>3212156.6766799651</v>
      </c>
      <c r="E160" s="66"/>
      <c r="F160" s="9">
        <v>2659000</v>
      </c>
      <c r="G160" s="71"/>
      <c r="H160" s="71"/>
      <c r="J160" s="75"/>
      <c r="K160" s="10">
        <v>12573.370337356841</v>
      </c>
      <c r="L160" s="10">
        <v>96907.239394973163</v>
      </c>
      <c r="M160" s="10">
        <v>4449.9384933093297</v>
      </c>
      <c r="N160" s="10">
        <v>26719.892460560888</v>
      </c>
      <c r="O160" s="9">
        <v>22145.825970800408</v>
      </c>
      <c r="P160" s="9">
        <v>249128.68469288282</v>
      </c>
      <c r="U160" s="9">
        <v>643</v>
      </c>
      <c r="V160" s="9">
        <v>550</v>
      </c>
      <c r="W160" s="9">
        <v>45847</v>
      </c>
      <c r="X160" s="9">
        <v>266</v>
      </c>
      <c r="Y160" s="9">
        <v>196</v>
      </c>
      <c r="Z160" s="9">
        <v>785</v>
      </c>
      <c r="AA160" s="9">
        <v>948</v>
      </c>
      <c r="AB160" s="9">
        <v>110</v>
      </c>
      <c r="AC160" s="9">
        <v>87654</v>
      </c>
      <c r="AD160" s="9">
        <v>103536</v>
      </c>
      <c r="AE160" s="9">
        <v>279</v>
      </c>
      <c r="AF160" s="9">
        <v>112</v>
      </c>
      <c r="AG160" s="9">
        <v>452</v>
      </c>
      <c r="AH160" s="9">
        <v>30</v>
      </c>
      <c r="AI160" s="9">
        <v>209</v>
      </c>
      <c r="AJ160" s="9">
        <v>600</v>
      </c>
      <c r="AK160" s="9">
        <v>5693</v>
      </c>
      <c r="AL160" s="9">
        <v>1441</v>
      </c>
      <c r="AM160" s="9">
        <v>685</v>
      </c>
      <c r="AN160" s="9">
        <v>6118</v>
      </c>
      <c r="AO160" s="9">
        <v>53</v>
      </c>
      <c r="AP160" s="9">
        <v>2381</v>
      </c>
      <c r="AQ160" s="9">
        <v>4485</v>
      </c>
      <c r="AR160" s="9">
        <v>33543</v>
      </c>
      <c r="AS160" s="9">
        <v>2333</v>
      </c>
      <c r="AT160" s="9">
        <v>1751</v>
      </c>
      <c r="AU160" s="32">
        <v>1122</v>
      </c>
      <c r="AV160" s="25">
        <f t="shared" si="172"/>
        <v>140650.44068620022</v>
      </c>
      <c r="AW160" s="25">
        <f t="shared" si="173"/>
        <v>271274.51066368324</v>
      </c>
      <c r="AX160" s="25"/>
      <c r="AY160" s="25">
        <f t="shared" si="174"/>
        <v>301822</v>
      </c>
      <c r="AZ160" s="25">
        <f t="shared" si="175"/>
        <v>583578.7297387349</v>
      </c>
      <c r="BA160" s="25">
        <f t="shared" si="176"/>
        <v>2940882.166016282</v>
      </c>
      <c r="BB160" s="25"/>
      <c r="BC160" s="26">
        <f t="shared" si="177"/>
        <v>2357178</v>
      </c>
      <c r="BD160" s="25"/>
      <c r="BE160" s="25">
        <f t="shared" si="178"/>
        <v>249128.68469288282</v>
      </c>
      <c r="BF160" s="25">
        <f t="shared" si="179"/>
        <v>22145.825970800408</v>
      </c>
      <c r="BG160" s="25">
        <f t="shared" si="180"/>
        <v>26719.892460560888</v>
      </c>
      <c r="BH160" s="25">
        <f t="shared" si="181"/>
        <v>101357.17788828249</v>
      </c>
      <c r="BI160" s="25">
        <f t="shared" si="182"/>
        <v>12573.370337356841</v>
      </c>
      <c r="BJ160" s="25"/>
      <c r="BK160" s="25">
        <f t="shared" si="183"/>
        <v>4485</v>
      </c>
      <c r="BL160" s="25">
        <f t="shared" si="184"/>
        <v>5693</v>
      </c>
      <c r="BM160" s="25">
        <f t="shared" si="185"/>
        <v>33543</v>
      </c>
      <c r="BN160" s="25">
        <f t="shared" si="186"/>
        <v>109654</v>
      </c>
      <c r="BO160" s="25">
        <f t="shared" si="187"/>
        <v>48180</v>
      </c>
    </row>
    <row r="161" spans="1:67">
      <c r="A161" s="69" t="s">
        <v>274</v>
      </c>
      <c r="B161" s="66">
        <v>25513000</v>
      </c>
      <c r="C161" s="10">
        <v>678012.22463462513</v>
      </c>
      <c r="D161" s="66">
        <v>3118694.6798454756</v>
      </c>
      <c r="E161" s="66"/>
      <c r="F161" s="9">
        <v>2629115</v>
      </c>
      <c r="G161" s="71"/>
      <c r="H161" s="71"/>
      <c r="J161" s="75"/>
      <c r="K161" s="10">
        <v>11354.412477504749</v>
      </c>
      <c r="L161" s="10">
        <v>88356.16767369122</v>
      </c>
      <c r="M161" s="10">
        <v>4138.7305912349912</v>
      </c>
      <c r="N161" s="10">
        <v>23033.972940349573</v>
      </c>
      <c r="O161" s="9">
        <v>20977.15035590377</v>
      </c>
      <c r="P161" s="9">
        <v>242344.06621232125</v>
      </c>
      <c r="U161" s="9">
        <v>606</v>
      </c>
      <c r="V161" s="9">
        <v>535</v>
      </c>
      <c r="W161" s="9">
        <v>43028</v>
      </c>
      <c r="X161" s="9">
        <v>239</v>
      </c>
      <c r="Y161" s="9">
        <v>178</v>
      </c>
      <c r="Z161" s="9">
        <v>687</v>
      </c>
      <c r="AA161" s="9">
        <v>868</v>
      </c>
      <c r="AB161" s="9">
        <v>109</v>
      </c>
      <c r="AC161" s="9">
        <v>81555</v>
      </c>
      <c r="AD161" s="9">
        <v>96409</v>
      </c>
      <c r="AE161" s="9">
        <v>229</v>
      </c>
      <c r="AF161" s="9">
        <v>87</v>
      </c>
      <c r="AG161" s="9">
        <v>409</v>
      </c>
      <c r="AH161" s="9">
        <v>30</v>
      </c>
      <c r="AI161" s="9">
        <v>179</v>
      </c>
      <c r="AJ161" s="9">
        <v>544</v>
      </c>
      <c r="AK161" s="9">
        <v>5240</v>
      </c>
      <c r="AL161" s="9">
        <v>1412</v>
      </c>
      <c r="AM161" s="9">
        <v>608</v>
      </c>
      <c r="AN161" s="9">
        <v>5722</v>
      </c>
      <c r="AO161" s="9">
        <v>55</v>
      </c>
      <c r="AP161" s="9">
        <v>2072</v>
      </c>
      <c r="AQ161" s="9">
        <v>4224</v>
      </c>
      <c r="AR161" s="9">
        <v>30855</v>
      </c>
      <c r="AS161" s="9">
        <v>2167</v>
      </c>
      <c r="AT161" s="9">
        <v>1680</v>
      </c>
      <c r="AU161" s="32">
        <v>1035</v>
      </c>
      <c r="AV161" s="25">
        <f t="shared" si="172"/>
        <v>126883.28368278054</v>
      </c>
      <c r="AW161" s="25">
        <f t="shared" si="173"/>
        <v>263321.21656822501</v>
      </c>
      <c r="AX161" s="25"/>
      <c r="AY161" s="25">
        <f t="shared" si="174"/>
        <v>280762</v>
      </c>
      <c r="AZ161" s="25">
        <f t="shared" si="175"/>
        <v>551128.94095184456</v>
      </c>
      <c r="BA161" s="25">
        <f t="shared" si="176"/>
        <v>2855373.4632772505</v>
      </c>
      <c r="BB161" s="25"/>
      <c r="BC161" s="26">
        <f t="shared" si="177"/>
        <v>2348353</v>
      </c>
      <c r="BD161" s="25"/>
      <c r="BE161" s="25">
        <f t="shared" si="178"/>
        <v>242344.06621232125</v>
      </c>
      <c r="BF161" s="25">
        <f t="shared" si="179"/>
        <v>20977.15035590377</v>
      </c>
      <c r="BG161" s="25">
        <f t="shared" si="180"/>
        <v>23033.972940349573</v>
      </c>
      <c r="BH161" s="25">
        <f t="shared" si="181"/>
        <v>92494.898264926218</v>
      </c>
      <c r="BI161" s="25">
        <f t="shared" si="182"/>
        <v>11354.412477504749</v>
      </c>
      <c r="BJ161" s="25"/>
      <c r="BK161" s="25">
        <f t="shared" si="183"/>
        <v>4224</v>
      </c>
      <c r="BL161" s="25">
        <f t="shared" si="184"/>
        <v>5240</v>
      </c>
      <c r="BM161" s="25">
        <f t="shared" si="185"/>
        <v>30855</v>
      </c>
      <c r="BN161" s="25">
        <f t="shared" si="186"/>
        <v>102131</v>
      </c>
      <c r="BO161" s="25">
        <f t="shared" si="187"/>
        <v>45195</v>
      </c>
    </row>
    <row r="162" spans="1:67">
      <c r="A162" s="69" t="s">
        <v>275</v>
      </c>
      <c r="B162" s="66">
        <v>24655000</v>
      </c>
      <c r="C162" s="10">
        <v>706746.1204593142</v>
      </c>
      <c r="D162" s="66">
        <v>3014254.8534194515</v>
      </c>
      <c r="E162" s="66"/>
      <c r="F162" s="9">
        <v>2606892</v>
      </c>
      <c r="G162" s="71"/>
      <c r="H162" s="71"/>
      <c r="J162" s="75"/>
      <c r="K162" s="10">
        <v>9162.7573716892948</v>
      </c>
      <c r="L162" s="10">
        <v>86541.114579059184</v>
      </c>
      <c r="M162" s="10">
        <v>4383.9439507148927</v>
      </c>
      <c r="N162" s="10">
        <v>19694.9223885588</v>
      </c>
      <c r="O162" s="9">
        <v>19121.729938511133</v>
      </c>
      <c r="P162" s="9">
        <v>222923.1181602811</v>
      </c>
      <c r="U162" s="9">
        <v>567</v>
      </c>
      <c r="V162" s="9">
        <v>540</v>
      </c>
      <c r="W162" s="9">
        <v>36822</v>
      </c>
      <c r="X162" s="9">
        <v>266</v>
      </c>
      <c r="Y162" s="9">
        <v>162</v>
      </c>
      <c r="Z162" s="9">
        <v>681</v>
      </c>
      <c r="AA162" s="9">
        <v>815</v>
      </c>
      <c r="AB162" s="9">
        <v>99</v>
      </c>
      <c r="AC162" s="9">
        <v>72386</v>
      </c>
      <c r="AD162" s="9">
        <v>91655</v>
      </c>
      <c r="AE162" s="9">
        <v>221</v>
      </c>
      <c r="AF162" s="9">
        <v>79</v>
      </c>
      <c r="AG162" s="9">
        <v>414</v>
      </c>
      <c r="AH162" s="9">
        <v>27</v>
      </c>
      <c r="AI162" s="9">
        <v>175</v>
      </c>
      <c r="AJ162" s="9">
        <v>486</v>
      </c>
      <c r="AK162" s="9">
        <v>4502</v>
      </c>
      <c r="AL162" s="9">
        <v>1320</v>
      </c>
      <c r="AM162" s="9">
        <v>539</v>
      </c>
      <c r="AN162" s="9">
        <v>4351</v>
      </c>
      <c r="AO162" s="9">
        <v>59</v>
      </c>
      <c r="AP162" s="9">
        <v>1904</v>
      </c>
      <c r="AQ162" s="9">
        <v>3462</v>
      </c>
      <c r="AR162" s="9">
        <v>27879</v>
      </c>
      <c r="AS162" s="9">
        <v>1797</v>
      </c>
      <c r="AT162" s="9">
        <v>1460</v>
      </c>
      <c r="AU162" s="32">
        <v>899</v>
      </c>
      <c r="AV162" s="25">
        <f t="shared" si="172"/>
        <v>119782.73829002217</v>
      </c>
      <c r="AW162" s="25">
        <f t="shared" si="173"/>
        <v>242044.84809879222</v>
      </c>
      <c r="AX162" s="25"/>
      <c r="AY162" s="25">
        <f t="shared" si="174"/>
        <v>253567</v>
      </c>
      <c r="AZ162" s="25">
        <f t="shared" si="175"/>
        <v>586963.38216929208</v>
      </c>
      <c r="BA162" s="25">
        <f t="shared" si="176"/>
        <v>2772210.0053206594</v>
      </c>
      <c r="BB162" s="25"/>
      <c r="BC162" s="26">
        <f t="shared" si="177"/>
        <v>2353325</v>
      </c>
      <c r="BD162" s="25"/>
      <c r="BE162" s="25">
        <f t="shared" si="178"/>
        <v>222923.1181602811</v>
      </c>
      <c r="BF162" s="25">
        <f t="shared" si="179"/>
        <v>19121.729938511133</v>
      </c>
      <c r="BG162" s="25">
        <f t="shared" si="180"/>
        <v>19694.9223885588</v>
      </c>
      <c r="BH162" s="25">
        <f t="shared" si="181"/>
        <v>90925.058529774076</v>
      </c>
      <c r="BI162" s="25">
        <f t="shared" si="182"/>
        <v>9162.7573716892948</v>
      </c>
      <c r="BJ162" s="25"/>
      <c r="BK162" s="25">
        <f t="shared" si="183"/>
        <v>3462</v>
      </c>
      <c r="BL162" s="25">
        <f t="shared" si="184"/>
        <v>4502</v>
      </c>
      <c r="BM162" s="25">
        <f t="shared" si="185"/>
        <v>27879</v>
      </c>
      <c r="BN162" s="25">
        <f t="shared" si="186"/>
        <v>96006</v>
      </c>
      <c r="BO162" s="25">
        <f t="shared" si="187"/>
        <v>38619</v>
      </c>
    </row>
    <row r="163" spans="1:67">
      <c r="A163" s="69" t="s">
        <v>276</v>
      </c>
      <c r="B163" s="66">
        <v>24262000</v>
      </c>
      <c r="C163" s="10">
        <v>696348.30620864267</v>
      </c>
      <c r="D163" s="66">
        <v>2954953.1727501592</v>
      </c>
      <c r="E163" s="66"/>
      <c r="F163" s="9">
        <v>2572741</v>
      </c>
      <c r="G163" s="71"/>
      <c r="H163" s="71"/>
      <c r="J163" s="75"/>
      <c r="K163" s="10">
        <v>9000.1601665388407</v>
      </c>
      <c r="L163" s="10">
        <v>84729.883435236334</v>
      </c>
      <c r="M163" s="10">
        <v>4773.6957183697823</v>
      </c>
      <c r="N163" s="10">
        <v>19669.524067308477</v>
      </c>
      <c r="O163" s="9">
        <v>20046.942543442889</v>
      </c>
      <c r="P163" s="9">
        <v>212851.03690913707</v>
      </c>
      <c r="U163" s="9">
        <v>575</v>
      </c>
      <c r="V163" s="9">
        <v>462</v>
      </c>
      <c r="W163" s="9">
        <v>40076</v>
      </c>
      <c r="X163" s="9">
        <v>241</v>
      </c>
      <c r="Y163" s="9">
        <v>164</v>
      </c>
      <c r="Z163" s="9">
        <v>707</v>
      </c>
      <c r="AA163" s="9">
        <v>810</v>
      </c>
      <c r="AB163" s="9">
        <v>115</v>
      </c>
      <c r="AC163" s="9">
        <v>74496</v>
      </c>
      <c r="AD163" s="9">
        <v>97196</v>
      </c>
      <c r="AE163" s="9">
        <v>256</v>
      </c>
      <c r="AF163" s="9">
        <v>96</v>
      </c>
      <c r="AG163" s="9">
        <v>375</v>
      </c>
      <c r="AH163" s="9">
        <v>21</v>
      </c>
      <c r="AI163" s="9">
        <v>148</v>
      </c>
      <c r="AJ163" s="9">
        <v>453</v>
      </c>
      <c r="AK163" s="9">
        <v>4806</v>
      </c>
      <c r="AL163" s="9">
        <v>1180</v>
      </c>
      <c r="AM163" s="9">
        <v>545</v>
      </c>
      <c r="AN163" s="9">
        <v>4807</v>
      </c>
      <c r="AO163" s="9">
        <v>57</v>
      </c>
      <c r="AP163" s="9">
        <v>1929</v>
      </c>
      <c r="AQ163" s="9">
        <v>3473</v>
      </c>
      <c r="AR163" s="9">
        <v>29226</v>
      </c>
      <c r="AS163" s="9">
        <v>1912</v>
      </c>
      <c r="AT163" s="9">
        <v>1328</v>
      </c>
      <c r="AU163" s="32">
        <v>878</v>
      </c>
      <c r="AV163" s="25">
        <f t="shared" si="172"/>
        <v>118173.26338745344</v>
      </c>
      <c r="AW163" s="25">
        <f t="shared" si="173"/>
        <v>232897.97945257995</v>
      </c>
      <c r="AX163" s="25"/>
      <c r="AY163" s="25">
        <f t="shared" si="174"/>
        <v>266332</v>
      </c>
      <c r="AZ163" s="25">
        <f t="shared" si="175"/>
        <v>578175.04282118927</v>
      </c>
      <c r="BA163" s="25">
        <f t="shared" si="176"/>
        <v>2722055.1932975794</v>
      </c>
      <c r="BB163" s="25"/>
      <c r="BC163" s="26">
        <f t="shared" si="177"/>
        <v>2306409</v>
      </c>
      <c r="BD163" s="25"/>
      <c r="BE163" s="25">
        <f t="shared" si="178"/>
        <v>212851.03690913707</v>
      </c>
      <c r="BF163" s="25">
        <f t="shared" si="179"/>
        <v>20046.942543442889</v>
      </c>
      <c r="BG163" s="25">
        <f t="shared" si="180"/>
        <v>19669.524067308477</v>
      </c>
      <c r="BH163" s="25">
        <f t="shared" si="181"/>
        <v>89503.579153606115</v>
      </c>
      <c r="BI163" s="25">
        <f t="shared" si="182"/>
        <v>9000.1601665388407</v>
      </c>
      <c r="BJ163" s="25"/>
      <c r="BK163" s="25">
        <f t="shared" si="183"/>
        <v>3473</v>
      </c>
      <c r="BL163" s="25">
        <f t="shared" si="184"/>
        <v>4806</v>
      </c>
      <c r="BM163" s="25">
        <f t="shared" si="185"/>
        <v>29226</v>
      </c>
      <c r="BN163" s="25">
        <f t="shared" si="186"/>
        <v>102003</v>
      </c>
      <c r="BO163" s="25">
        <f t="shared" si="187"/>
        <v>41988</v>
      </c>
    </row>
    <row r="164" spans="1:67">
      <c r="A164" s="69" t="s">
        <v>277</v>
      </c>
      <c r="B164" s="66">
        <v>23866000</v>
      </c>
      <c r="C164" s="10">
        <v>666429.96893697034</v>
      </c>
      <c r="D164" s="66">
        <v>2978182.6288841455</v>
      </c>
      <c r="E164" s="66"/>
      <c r="F164" s="9">
        <v>2397473</v>
      </c>
      <c r="G164" s="71"/>
      <c r="H164" s="71"/>
      <c r="J164" s="75"/>
      <c r="K164" s="10">
        <v>8795.7110858403867</v>
      </c>
      <c r="L164" s="10">
        <v>81247.026340614146</v>
      </c>
      <c r="M164" s="10">
        <v>5271.5182912383752</v>
      </c>
      <c r="N164" s="10">
        <v>19684.247470767477</v>
      </c>
      <c r="O164" s="9">
        <v>20098.804071508475</v>
      </c>
      <c r="P164" s="9">
        <v>216583.47509505076</v>
      </c>
      <c r="U164" s="9">
        <v>584</v>
      </c>
      <c r="V164" s="9">
        <v>482</v>
      </c>
      <c r="W164" s="9">
        <v>38559</v>
      </c>
      <c r="X164" s="9">
        <v>229</v>
      </c>
      <c r="Y164" s="9">
        <v>171</v>
      </c>
      <c r="Z164" s="9">
        <v>685</v>
      </c>
      <c r="AA164" s="9">
        <v>820</v>
      </c>
      <c r="AB164" s="9">
        <v>91</v>
      </c>
      <c r="AC164" s="9">
        <v>75187</v>
      </c>
      <c r="AD164" s="9">
        <v>90865</v>
      </c>
      <c r="AE164" s="9">
        <v>293</v>
      </c>
      <c r="AF164" s="9">
        <v>107</v>
      </c>
      <c r="AG164" s="9">
        <v>391</v>
      </c>
      <c r="AH164" s="9">
        <v>31</v>
      </c>
      <c r="AI164" s="9">
        <v>217</v>
      </c>
      <c r="AJ164" s="9">
        <v>467</v>
      </c>
      <c r="AK164" s="9">
        <v>4851</v>
      </c>
      <c r="AL164" s="9">
        <v>1081</v>
      </c>
      <c r="AM164" s="9">
        <v>626</v>
      </c>
      <c r="AN164" s="9">
        <v>5099</v>
      </c>
      <c r="AO164" s="9">
        <v>48</v>
      </c>
      <c r="AP164" s="9">
        <v>1951</v>
      </c>
      <c r="AQ164" s="9">
        <v>3465</v>
      </c>
      <c r="AR164" s="9">
        <v>27433</v>
      </c>
      <c r="AS164" s="9">
        <v>1850</v>
      </c>
      <c r="AT164" s="9">
        <v>1288</v>
      </c>
      <c r="AU164" s="32">
        <v>850</v>
      </c>
      <c r="AV164" s="25">
        <f t="shared" si="172"/>
        <v>114998.5031884604</v>
      </c>
      <c r="AW164" s="25">
        <f t="shared" si="173"/>
        <v>236682.27916655922</v>
      </c>
      <c r="AX164" s="25"/>
      <c r="AY164" s="25">
        <f t="shared" si="174"/>
        <v>257721</v>
      </c>
      <c r="AZ164" s="25">
        <f t="shared" si="175"/>
        <v>551431.46574850997</v>
      </c>
      <c r="BA164" s="25">
        <f t="shared" si="176"/>
        <v>2741500.3497175863</v>
      </c>
      <c r="BB164" s="25"/>
      <c r="BC164" s="26">
        <f t="shared" si="177"/>
        <v>2139752</v>
      </c>
      <c r="BD164" s="25"/>
      <c r="BE164" s="25">
        <f t="shared" si="178"/>
        <v>216583.47509505076</v>
      </c>
      <c r="BF164" s="25">
        <f t="shared" si="179"/>
        <v>20098.804071508475</v>
      </c>
      <c r="BG164" s="25">
        <f t="shared" si="180"/>
        <v>19684.247470767477</v>
      </c>
      <c r="BH164" s="25">
        <f t="shared" si="181"/>
        <v>86518.544631852521</v>
      </c>
      <c r="BI164" s="25">
        <f t="shared" si="182"/>
        <v>8795.7110858403867</v>
      </c>
      <c r="BJ164" s="25"/>
      <c r="BK164" s="25">
        <f t="shared" si="183"/>
        <v>3465</v>
      </c>
      <c r="BL164" s="25">
        <f t="shared" si="184"/>
        <v>4851</v>
      </c>
      <c r="BM164" s="25">
        <f t="shared" si="185"/>
        <v>27433</v>
      </c>
      <c r="BN164" s="25">
        <f t="shared" si="186"/>
        <v>95964</v>
      </c>
      <c r="BO164" s="25">
        <f t="shared" si="187"/>
        <v>40409</v>
      </c>
    </row>
    <row r="165" spans="1:67">
      <c r="A165" s="69" t="s">
        <v>278</v>
      </c>
      <c r="B165" s="66">
        <v>24094000</v>
      </c>
      <c r="C165" s="10">
        <v>629532.00587516092</v>
      </c>
      <c r="D165" s="66">
        <v>3031209.1265959749</v>
      </c>
      <c r="E165" s="66"/>
      <c r="F165" s="9">
        <v>2277989</v>
      </c>
      <c r="G165" s="71"/>
      <c r="H165" s="71"/>
      <c r="J165" s="75"/>
      <c r="K165" s="10">
        <v>9416.2126979399727</v>
      </c>
      <c r="L165" s="10">
        <v>78889.875653620053</v>
      </c>
      <c r="M165" s="10">
        <v>4926.2687535546684</v>
      </c>
      <c r="N165" s="10">
        <v>19525.741133944575</v>
      </c>
      <c r="O165" s="9">
        <v>19336.04530551003</v>
      </c>
      <c r="P165" s="9">
        <v>228084.70673260343</v>
      </c>
      <c r="U165" s="9">
        <v>360</v>
      </c>
      <c r="V165" s="9">
        <v>523</v>
      </c>
      <c r="W165" s="9">
        <v>36274</v>
      </c>
      <c r="X165" s="9">
        <v>243</v>
      </c>
      <c r="Y165" s="9">
        <v>177</v>
      </c>
      <c r="Z165" s="9">
        <v>731</v>
      </c>
      <c r="AA165" s="9">
        <v>867</v>
      </c>
      <c r="AB165" s="9">
        <v>118</v>
      </c>
      <c r="AC165" s="9">
        <v>75485</v>
      </c>
      <c r="AD165" s="9">
        <v>83178</v>
      </c>
      <c r="AE165" s="9">
        <v>320</v>
      </c>
      <c r="AF165" s="9">
        <v>179</v>
      </c>
      <c r="AG165" s="9">
        <v>339</v>
      </c>
      <c r="AH165" s="9">
        <v>30</v>
      </c>
      <c r="AI165" s="9">
        <v>233</v>
      </c>
      <c r="AJ165" s="9">
        <v>538</v>
      </c>
      <c r="AK165" s="9">
        <v>4809</v>
      </c>
      <c r="AL165" s="9">
        <v>1083</v>
      </c>
      <c r="AM165" s="9">
        <v>623</v>
      </c>
      <c r="AN165" s="9">
        <v>4989</v>
      </c>
      <c r="AO165" s="9">
        <v>62</v>
      </c>
      <c r="AP165" s="9">
        <v>1947</v>
      </c>
      <c r="AQ165" s="9">
        <v>3311</v>
      </c>
      <c r="AR165" s="9">
        <v>26146</v>
      </c>
      <c r="AS165" s="9">
        <v>2109</v>
      </c>
      <c r="AT165" s="9">
        <v>1265</v>
      </c>
      <c r="AU165" s="32">
        <v>960</v>
      </c>
      <c r="AV165" s="25">
        <f t="shared" si="172"/>
        <v>112758.09823905927</v>
      </c>
      <c r="AW165" s="25">
        <f t="shared" si="173"/>
        <v>247420.75203811345</v>
      </c>
      <c r="AX165" s="25"/>
      <c r="AY165" s="25">
        <f t="shared" si="174"/>
        <v>246899</v>
      </c>
      <c r="AZ165" s="25">
        <f t="shared" si="175"/>
        <v>516773.90763610165</v>
      </c>
      <c r="BA165" s="25">
        <f t="shared" si="176"/>
        <v>2783788.3745578616</v>
      </c>
      <c r="BB165" s="25"/>
      <c r="BC165" s="26">
        <f t="shared" si="177"/>
        <v>2031090</v>
      </c>
      <c r="BD165" s="25"/>
      <c r="BE165" s="25">
        <f t="shared" si="178"/>
        <v>228084.70673260343</v>
      </c>
      <c r="BF165" s="25">
        <f t="shared" si="179"/>
        <v>19336.04530551003</v>
      </c>
      <c r="BG165" s="25">
        <f t="shared" si="180"/>
        <v>19525.741133944575</v>
      </c>
      <c r="BH165" s="25">
        <f t="shared" si="181"/>
        <v>83816.144407174725</v>
      </c>
      <c r="BI165" s="25">
        <f t="shared" si="182"/>
        <v>9416.2126979399727</v>
      </c>
      <c r="BJ165" s="25"/>
      <c r="BK165" s="25">
        <f t="shared" si="183"/>
        <v>3311</v>
      </c>
      <c r="BL165" s="25">
        <f t="shared" si="184"/>
        <v>4809</v>
      </c>
      <c r="BM165" s="25">
        <f t="shared" si="185"/>
        <v>26146</v>
      </c>
      <c r="BN165" s="25">
        <f t="shared" si="186"/>
        <v>88167</v>
      </c>
      <c r="BO165" s="25">
        <f t="shared" si="187"/>
        <v>38383</v>
      </c>
    </row>
    <row r="166" spans="1:67">
      <c r="A166" s="69" t="s">
        <v>279</v>
      </c>
      <c r="B166" s="66">
        <v>22348000</v>
      </c>
      <c r="C166" s="10">
        <v>562912.68377437862</v>
      </c>
      <c r="D166" s="66">
        <v>2733808.0769635849</v>
      </c>
      <c r="E166" s="66"/>
      <c r="F166" s="9">
        <v>2079269</v>
      </c>
      <c r="G166" s="71"/>
      <c r="H166" s="71"/>
      <c r="J166" s="75"/>
      <c r="K166" s="10">
        <v>7964.1146851319099</v>
      </c>
      <c r="L166" s="10">
        <v>75520.068643958948</v>
      </c>
      <c r="M166" s="10">
        <v>4305.5696804114496</v>
      </c>
      <c r="N166" s="10">
        <v>15332.114592618096</v>
      </c>
      <c r="O166" s="9">
        <v>15571.635135942879</v>
      </c>
      <c r="P166" s="9">
        <v>227854.03671420325</v>
      </c>
      <c r="U166" s="9">
        <v>377</v>
      </c>
      <c r="V166" s="9">
        <v>462</v>
      </c>
      <c r="W166" s="9">
        <v>28047</v>
      </c>
      <c r="X166" s="9">
        <v>155</v>
      </c>
      <c r="Y166" s="9">
        <v>146</v>
      </c>
      <c r="Z166" s="9">
        <v>583</v>
      </c>
      <c r="AA166" s="9">
        <v>681</v>
      </c>
      <c r="AB166" s="9">
        <v>96</v>
      </c>
      <c r="AC166" s="9">
        <v>62319</v>
      </c>
      <c r="AD166" s="9">
        <v>67064</v>
      </c>
      <c r="AE166" s="9">
        <v>165</v>
      </c>
      <c r="AF166" s="9">
        <v>67</v>
      </c>
      <c r="AG166" s="9">
        <v>318</v>
      </c>
      <c r="AH166" s="9">
        <v>34</v>
      </c>
      <c r="AI166" s="9">
        <v>225</v>
      </c>
      <c r="AJ166" s="9">
        <v>730</v>
      </c>
      <c r="AK166" s="9">
        <v>3616</v>
      </c>
      <c r="AL166" s="9">
        <v>875</v>
      </c>
      <c r="AM166" s="9">
        <v>379</v>
      </c>
      <c r="AN166" s="9">
        <v>4091</v>
      </c>
      <c r="AO166" s="9">
        <v>35</v>
      </c>
      <c r="AP166" s="9">
        <v>1200</v>
      </c>
      <c r="AQ166" s="9">
        <v>3135</v>
      </c>
      <c r="AR166" s="9">
        <v>20125</v>
      </c>
      <c r="AS166" s="9">
        <v>1899</v>
      </c>
      <c r="AT166" s="9">
        <v>1054</v>
      </c>
      <c r="AU166" s="32">
        <v>819</v>
      </c>
      <c r="AV166" s="25">
        <f t="shared" si="172"/>
        <v>103121.8676021204</v>
      </c>
      <c r="AW166" s="25">
        <f t="shared" si="173"/>
        <v>243425.67185014611</v>
      </c>
      <c r="AX166" s="25"/>
      <c r="AY166" s="25">
        <f t="shared" si="174"/>
        <v>198697</v>
      </c>
      <c r="AZ166" s="25">
        <f t="shared" si="175"/>
        <v>459790.81617225823</v>
      </c>
      <c r="BA166" s="25">
        <f t="shared" si="176"/>
        <v>2490382.4051134386</v>
      </c>
      <c r="BB166" s="25"/>
      <c r="BC166" s="26">
        <f t="shared" si="177"/>
        <v>1880572</v>
      </c>
      <c r="BD166" s="25"/>
      <c r="BE166" s="25">
        <f t="shared" si="178"/>
        <v>227854.03671420325</v>
      </c>
      <c r="BF166" s="25">
        <f t="shared" si="179"/>
        <v>15571.635135942879</v>
      </c>
      <c r="BG166" s="25">
        <f t="shared" si="180"/>
        <v>15332.114592618096</v>
      </c>
      <c r="BH166" s="25">
        <f t="shared" si="181"/>
        <v>79825.638324370404</v>
      </c>
      <c r="BI166" s="25">
        <f t="shared" si="182"/>
        <v>7964.1146851319099</v>
      </c>
      <c r="BJ166" s="25"/>
      <c r="BK166" s="25">
        <f t="shared" si="183"/>
        <v>3135</v>
      </c>
      <c r="BL166" s="25">
        <f t="shared" si="184"/>
        <v>3616</v>
      </c>
      <c r="BM166" s="25">
        <f t="shared" si="185"/>
        <v>20125</v>
      </c>
      <c r="BN166" s="25">
        <f t="shared" si="186"/>
        <v>71155</v>
      </c>
      <c r="BO166" s="25">
        <f t="shared" si="187"/>
        <v>29946</v>
      </c>
    </row>
    <row r="167" spans="1:67">
      <c r="A167" s="69" t="s">
        <v>280</v>
      </c>
      <c r="B167" s="66">
        <v>20144000</v>
      </c>
      <c r="C167" s="10">
        <v>574336.09312471258</v>
      </c>
      <c r="D167" s="66">
        <v>2616307.1528392001</v>
      </c>
      <c r="E167" s="66"/>
      <c r="F167" s="9">
        <v>1988330</v>
      </c>
      <c r="G167" s="71"/>
      <c r="H167" s="71"/>
      <c r="J167" s="75"/>
      <c r="K167" s="10">
        <v>8542.4573389750258</v>
      </c>
      <c r="L167" s="10">
        <v>73475.540744875878</v>
      </c>
      <c r="M167" s="10">
        <v>3635.8738471076476</v>
      </c>
      <c r="N167" s="10">
        <v>15378.494878048768</v>
      </c>
      <c r="O167" s="9">
        <v>14353.985614951813</v>
      </c>
      <c r="P167" s="9">
        <v>217963.35441961518</v>
      </c>
      <c r="U167" s="9">
        <v>572</v>
      </c>
      <c r="V167" s="9">
        <v>392</v>
      </c>
      <c r="W167" s="9">
        <v>27040</v>
      </c>
      <c r="X167" s="9">
        <v>205</v>
      </c>
      <c r="Y167" s="9">
        <v>119</v>
      </c>
      <c r="Z167" s="9">
        <v>491</v>
      </c>
      <c r="AA167" s="9">
        <v>546</v>
      </c>
      <c r="AB167" s="9">
        <v>84</v>
      </c>
      <c r="AC167" s="9">
        <v>52241</v>
      </c>
      <c r="AD167" s="9">
        <v>61837</v>
      </c>
      <c r="AE167" s="9">
        <v>193</v>
      </c>
      <c r="AF167" s="9">
        <v>75</v>
      </c>
      <c r="AG167" s="9">
        <v>307</v>
      </c>
      <c r="AH167" s="9">
        <v>28</v>
      </c>
      <c r="AI167" s="9">
        <v>184</v>
      </c>
      <c r="AJ167" s="9">
        <v>597</v>
      </c>
      <c r="AK167" s="9">
        <v>3177</v>
      </c>
      <c r="AL167" s="9">
        <v>854</v>
      </c>
      <c r="AM167" s="9">
        <v>361</v>
      </c>
      <c r="AN167" s="9">
        <v>3705</v>
      </c>
      <c r="AO167" s="9">
        <v>51</v>
      </c>
      <c r="AP167" s="9">
        <v>1043</v>
      </c>
      <c r="AQ167" s="9">
        <v>2883</v>
      </c>
      <c r="AR167" s="9">
        <v>18237</v>
      </c>
      <c r="AS167" s="9">
        <v>1588</v>
      </c>
      <c r="AT167" s="9">
        <v>884</v>
      </c>
      <c r="AU167" s="32">
        <v>648</v>
      </c>
      <c r="AV167" s="25">
        <f t="shared" si="172"/>
        <v>101032.36680900733</v>
      </c>
      <c r="AW167" s="25">
        <f t="shared" si="173"/>
        <v>232317.34003456699</v>
      </c>
      <c r="AX167" s="25"/>
      <c r="AY167" s="25">
        <f t="shared" si="174"/>
        <v>178342</v>
      </c>
      <c r="AZ167" s="25">
        <f t="shared" si="175"/>
        <v>473303.72631570522</v>
      </c>
      <c r="BA167" s="25">
        <f t="shared" si="176"/>
        <v>2383989.8128046333</v>
      </c>
      <c r="BB167" s="25"/>
      <c r="BC167" s="26">
        <f t="shared" si="177"/>
        <v>1809988</v>
      </c>
      <c r="BD167" s="25"/>
      <c r="BE167" s="25">
        <f t="shared" si="178"/>
        <v>217963.35441961518</v>
      </c>
      <c r="BF167" s="25">
        <f t="shared" si="179"/>
        <v>14353.985614951813</v>
      </c>
      <c r="BG167" s="25">
        <f t="shared" si="180"/>
        <v>15378.494878048768</v>
      </c>
      <c r="BH167" s="25">
        <f t="shared" si="181"/>
        <v>77111.414591983528</v>
      </c>
      <c r="BI167" s="25">
        <f t="shared" si="182"/>
        <v>8542.4573389750258</v>
      </c>
      <c r="BJ167" s="25"/>
      <c r="BK167" s="25">
        <f t="shared" si="183"/>
        <v>2883</v>
      </c>
      <c r="BL167" s="25">
        <f t="shared" si="184"/>
        <v>3177</v>
      </c>
      <c r="BM167" s="25">
        <f t="shared" si="185"/>
        <v>18237</v>
      </c>
      <c r="BN167" s="25">
        <f t="shared" si="186"/>
        <v>65542</v>
      </c>
      <c r="BO167" s="25">
        <f t="shared" si="187"/>
        <v>28628</v>
      </c>
    </row>
    <row r="168" spans="1:67">
      <c r="A168" s="69" t="s">
        <v>281</v>
      </c>
      <c r="B168" s="66">
        <v>17410000</v>
      </c>
      <c r="C168" s="10">
        <v>521309.45584335906</v>
      </c>
      <c r="D168" s="66">
        <v>2274010.6345948428</v>
      </c>
      <c r="E168" s="66"/>
      <c r="F168" s="9">
        <v>1728556</v>
      </c>
      <c r="G168" s="71"/>
      <c r="H168" s="71"/>
      <c r="J168" s="75"/>
      <c r="K168" s="10">
        <v>7955.4473105263878</v>
      </c>
      <c r="L168" s="10">
        <v>67302.377119463345</v>
      </c>
      <c r="M168" s="10">
        <v>3454.4815850809064</v>
      </c>
      <c r="N168" s="10">
        <v>13077.584785774667</v>
      </c>
      <c r="O168" s="9">
        <v>12596.315169005622</v>
      </c>
      <c r="P168" s="9">
        <v>194739.06582891845</v>
      </c>
      <c r="U168" s="9">
        <v>483</v>
      </c>
      <c r="V168" s="9">
        <v>295</v>
      </c>
      <c r="W168" s="9">
        <v>26077</v>
      </c>
      <c r="X168" s="9">
        <v>204</v>
      </c>
      <c r="Y168" s="9">
        <v>116</v>
      </c>
      <c r="Z168" s="9">
        <v>480</v>
      </c>
      <c r="AA168" s="9">
        <v>527</v>
      </c>
      <c r="AB168" s="9">
        <v>79</v>
      </c>
      <c r="AC168" s="9">
        <v>44894</v>
      </c>
      <c r="AD168" s="9">
        <v>57234</v>
      </c>
      <c r="AE168" s="9">
        <v>172</v>
      </c>
      <c r="AF168" s="9">
        <v>75</v>
      </c>
      <c r="AG168" s="9">
        <v>284</v>
      </c>
      <c r="AH168" s="9">
        <v>15</v>
      </c>
      <c r="AI168" s="9">
        <v>171</v>
      </c>
      <c r="AJ168" s="9">
        <v>356</v>
      </c>
      <c r="AK168" s="9">
        <v>2967</v>
      </c>
      <c r="AL168" s="9">
        <v>685</v>
      </c>
      <c r="AM168" s="9">
        <v>381</v>
      </c>
      <c r="AN168" s="9">
        <v>3386</v>
      </c>
      <c r="AO168" s="9">
        <v>44</v>
      </c>
      <c r="AP168" s="9">
        <v>1179</v>
      </c>
      <c r="AQ168" s="9">
        <v>2532</v>
      </c>
      <c r="AR168" s="9">
        <v>16590</v>
      </c>
      <c r="AS168" s="9">
        <v>1376</v>
      </c>
      <c r="AT168" s="9">
        <v>766</v>
      </c>
      <c r="AU168" s="32">
        <v>533</v>
      </c>
      <c r="AV168" s="25">
        <f t="shared" si="172"/>
        <v>91789.890800845315</v>
      </c>
      <c r="AW168" s="25">
        <f t="shared" si="173"/>
        <v>207335.38099792408</v>
      </c>
      <c r="AX168" s="25"/>
      <c r="AY168" s="25">
        <f t="shared" si="174"/>
        <v>161901</v>
      </c>
      <c r="AZ168" s="25">
        <f t="shared" si="175"/>
        <v>429519.56504251377</v>
      </c>
      <c r="BA168" s="25">
        <f t="shared" si="176"/>
        <v>2066675.2535969187</v>
      </c>
      <c r="BB168" s="25"/>
      <c r="BC168" s="26">
        <f t="shared" si="177"/>
        <v>1566655</v>
      </c>
      <c r="BD168" s="25"/>
      <c r="BE168" s="25">
        <f t="shared" si="178"/>
        <v>194739.06582891845</v>
      </c>
      <c r="BF168" s="25">
        <f t="shared" si="179"/>
        <v>12596.315169005622</v>
      </c>
      <c r="BG168" s="25">
        <f t="shared" si="180"/>
        <v>13077.584785774667</v>
      </c>
      <c r="BH168" s="25">
        <f t="shared" si="181"/>
        <v>70756.858704544255</v>
      </c>
      <c r="BI168" s="25">
        <f t="shared" si="182"/>
        <v>7955.4473105263878</v>
      </c>
      <c r="BJ168" s="25"/>
      <c r="BK168" s="25">
        <f t="shared" si="183"/>
        <v>2532</v>
      </c>
      <c r="BL168" s="25">
        <f t="shared" si="184"/>
        <v>2967</v>
      </c>
      <c r="BM168" s="25">
        <f t="shared" si="185"/>
        <v>16590</v>
      </c>
      <c r="BN168" s="25">
        <f t="shared" si="186"/>
        <v>60620</v>
      </c>
      <c r="BO168" s="25">
        <f t="shared" si="187"/>
        <v>27453</v>
      </c>
    </row>
    <row r="169" spans="1:67">
      <c r="A169" s="69" t="s">
        <v>282</v>
      </c>
      <c r="B169" s="66">
        <v>15243000</v>
      </c>
      <c r="C169" s="10">
        <v>454799.3257224292</v>
      </c>
      <c r="D169" s="66">
        <v>2017221.9315115185</v>
      </c>
      <c r="E169" s="66"/>
      <c r="F169" s="9">
        <v>1516198</v>
      </c>
      <c r="G169" s="71"/>
      <c r="H169" s="71"/>
      <c r="J169" s="75"/>
      <c r="K169" s="10">
        <v>6667.1198218078316</v>
      </c>
      <c r="L169" s="10">
        <v>59247.136142523996</v>
      </c>
      <c r="M169" s="10">
        <v>3330.3976804798122</v>
      </c>
      <c r="N169" s="10">
        <v>12019.249664086257</v>
      </c>
      <c r="O169" s="9">
        <v>11080.829717947097</v>
      </c>
      <c r="P169" s="9">
        <v>170520.90150462533</v>
      </c>
      <c r="U169" s="9">
        <v>416</v>
      </c>
      <c r="V169" s="9">
        <v>272</v>
      </c>
      <c r="W169" s="9">
        <v>23980</v>
      </c>
      <c r="X169" s="9">
        <v>199</v>
      </c>
      <c r="Y169" s="9">
        <v>133</v>
      </c>
      <c r="Z169" s="9">
        <v>434</v>
      </c>
      <c r="AA169" s="9">
        <v>491</v>
      </c>
      <c r="AB169" s="9">
        <v>87</v>
      </c>
      <c r="AC169" s="9">
        <v>43009</v>
      </c>
      <c r="AD169" s="9">
        <v>50667</v>
      </c>
      <c r="AE169" s="9">
        <v>162</v>
      </c>
      <c r="AF169" s="9">
        <v>77</v>
      </c>
      <c r="AG169" s="9">
        <v>252</v>
      </c>
      <c r="AH169" s="9">
        <v>16</v>
      </c>
      <c r="AI169" s="9">
        <v>200</v>
      </c>
      <c r="AJ169" s="9">
        <v>283</v>
      </c>
      <c r="AK169" s="9">
        <v>2929</v>
      </c>
      <c r="AL169" s="9">
        <v>672</v>
      </c>
      <c r="AM169" s="9">
        <v>432</v>
      </c>
      <c r="AN169" s="9">
        <v>3272</v>
      </c>
      <c r="AO169" s="9">
        <v>57</v>
      </c>
      <c r="AP169" s="9">
        <v>1086</v>
      </c>
      <c r="AQ169" s="9">
        <v>2430</v>
      </c>
      <c r="AR169" s="9">
        <v>15098</v>
      </c>
      <c r="AS169" s="9">
        <v>1152</v>
      </c>
      <c r="AT169" s="9">
        <v>650</v>
      </c>
      <c r="AU169" s="32">
        <v>486</v>
      </c>
      <c r="AV169" s="25">
        <f t="shared" si="172"/>
        <v>81263.90330889789</v>
      </c>
      <c r="AW169" s="25">
        <f t="shared" si="173"/>
        <v>181601.73122257245</v>
      </c>
      <c r="AX169" s="25"/>
      <c r="AY169" s="25">
        <f t="shared" si="174"/>
        <v>148942</v>
      </c>
      <c r="AZ169" s="25">
        <f t="shared" si="175"/>
        <v>373535.42241353134</v>
      </c>
      <c r="BA169" s="25">
        <f t="shared" si="176"/>
        <v>1835620.200288946</v>
      </c>
      <c r="BB169" s="25"/>
      <c r="BC169" s="26">
        <f t="shared" si="177"/>
        <v>1367256</v>
      </c>
      <c r="BD169" s="25"/>
      <c r="BE169" s="25">
        <f t="shared" si="178"/>
        <v>170520.90150462533</v>
      </c>
      <c r="BF169" s="25">
        <f t="shared" si="179"/>
        <v>11080.829717947097</v>
      </c>
      <c r="BG169" s="25">
        <f t="shared" si="180"/>
        <v>12019.249664086257</v>
      </c>
      <c r="BH169" s="25">
        <f t="shared" si="181"/>
        <v>62577.533823003811</v>
      </c>
      <c r="BI169" s="25">
        <f t="shared" si="182"/>
        <v>6667.1198218078316</v>
      </c>
      <c r="BJ169" s="25"/>
      <c r="BK169" s="25">
        <f t="shared" si="183"/>
        <v>2430</v>
      </c>
      <c r="BL169" s="25">
        <f t="shared" si="184"/>
        <v>2929</v>
      </c>
      <c r="BM169" s="25">
        <f t="shared" si="185"/>
        <v>15098</v>
      </c>
      <c r="BN169" s="25">
        <f t="shared" si="186"/>
        <v>53939</v>
      </c>
      <c r="BO169" s="25">
        <f t="shared" si="187"/>
        <v>25132</v>
      </c>
    </row>
    <row r="170" spans="1:67">
      <c r="A170" s="69" t="s">
        <v>283</v>
      </c>
      <c r="B170" s="66">
        <v>12963000</v>
      </c>
      <c r="C170" s="10">
        <v>364570.56227300817</v>
      </c>
      <c r="D170" s="66">
        <v>1742030.5271335929</v>
      </c>
      <c r="E170" s="66"/>
      <c r="F170" s="9">
        <v>1163098</v>
      </c>
      <c r="G170" s="71"/>
      <c r="H170" s="71"/>
      <c r="J170" s="75"/>
      <c r="K170" s="10">
        <v>5611.0366538973549</v>
      </c>
      <c r="L170" s="10">
        <v>47871.216569693694</v>
      </c>
      <c r="M170" s="10">
        <v>2778.1998174499017</v>
      </c>
      <c r="N170" s="10">
        <v>10195.194305855377</v>
      </c>
      <c r="O170" s="9">
        <v>10070.277663603449</v>
      </c>
      <c r="P170" s="9">
        <v>143095.06477065696</v>
      </c>
      <c r="U170" s="9">
        <v>345</v>
      </c>
      <c r="V170" s="9">
        <v>230</v>
      </c>
      <c r="W170" s="9">
        <v>17765</v>
      </c>
      <c r="X170" s="9">
        <v>169</v>
      </c>
      <c r="Y170" s="9">
        <v>128</v>
      </c>
      <c r="Z170" s="9">
        <v>415</v>
      </c>
      <c r="AA170" s="9">
        <v>407</v>
      </c>
      <c r="AB170" s="9">
        <v>97</v>
      </c>
      <c r="AC170" s="9">
        <v>33072</v>
      </c>
      <c r="AD170" s="9">
        <v>36284</v>
      </c>
      <c r="AE170" s="9">
        <v>167</v>
      </c>
      <c r="AF170" s="9">
        <v>105</v>
      </c>
      <c r="AG170" s="9">
        <v>209</v>
      </c>
      <c r="AH170" s="9">
        <v>30</v>
      </c>
      <c r="AI170" s="9">
        <v>165</v>
      </c>
      <c r="AJ170" s="9">
        <v>314</v>
      </c>
      <c r="AK170" s="9">
        <v>2304</v>
      </c>
      <c r="AL170" s="9">
        <v>520</v>
      </c>
      <c r="AM170" s="9">
        <v>386</v>
      </c>
      <c r="AN170" s="9">
        <v>2591</v>
      </c>
      <c r="AO170" s="9">
        <v>63</v>
      </c>
      <c r="AP170" s="9">
        <v>948</v>
      </c>
      <c r="AQ170" s="9">
        <v>1941</v>
      </c>
      <c r="AR170" s="9">
        <v>11121</v>
      </c>
      <c r="AS170" s="9">
        <v>787</v>
      </c>
      <c r="AT170" s="9">
        <v>498</v>
      </c>
      <c r="AU170" s="32">
        <v>405</v>
      </c>
      <c r="AV170" s="25">
        <f t="shared" si="172"/>
        <v>66455.647346896323</v>
      </c>
      <c r="AW170" s="25">
        <f t="shared" si="173"/>
        <v>153165.34243426041</v>
      </c>
      <c r="AX170" s="25"/>
      <c r="AY170" s="25">
        <f t="shared" si="174"/>
        <v>111466</v>
      </c>
      <c r="AZ170" s="25">
        <f t="shared" si="175"/>
        <v>298114.91492611181</v>
      </c>
      <c r="BA170" s="25">
        <f t="shared" si="176"/>
        <v>1588865.1846993323</v>
      </c>
      <c r="BB170" s="25"/>
      <c r="BC170" s="26">
        <f t="shared" si="177"/>
        <v>1051632</v>
      </c>
      <c r="BD170" s="25"/>
      <c r="BE170" s="25">
        <f t="shared" si="178"/>
        <v>143095.06477065696</v>
      </c>
      <c r="BF170" s="25">
        <f t="shared" si="179"/>
        <v>10070.277663603449</v>
      </c>
      <c r="BG170" s="25">
        <f t="shared" si="180"/>
        <v>10195.194305855377</v>
      </c>
      <c r="BH170" s="25">
        <f t="shared" si="181"/>
        <v>50649.416387143596</v>
      </c>
      <c r="BI170" s="25">
        <f t="shared" si="182"/>
        <v>5611.0366538973549</v>
      </c>
      <c r="BJ170" s="25"/>
      <c r="BK170" s="25">
        <f t="shared" si="183"/>
        <v>1941</v>
      </c>
      <c r="BL170" s="25">
        <f t="shared" si="184"/>
        <v>2304</v>
      </c>
      <c r="BM170" s="25">
        <f t="shared" si="185"/>
        <v>11121</v>
      </c>
      <c r="BN170" s="25">
        <f t="shared" si="186"/>
        <v>38875</v>
      </c>
      <c r="BO170" s="25">
        <f t="shared" si="187"/>
        <v>18552</v>
      </c>
    </row>
    <row r="171" spans="1:67">
      <c r="A171" s="69" t="s">
        <v>284</v>
      </c>
      <c r="B171" s="66">
        <v>17979000</v>
      </c>
      <c r="C171" s="10">
        <v>507170.74083012575</v>
      </c>
      <c r="D171" s="66">
        <v>2484620.2886392698</v>
      </c>
      <c r="E171" s="66"/>
      <c r="F171" s="9">
        <v>1471608</v>
      </c>
      <c r="G171" s="71"/>
      <c r="H171" s="71"/>
      <c r="J171" s="75"/>
      <c r="K171" s="10">
        <v>8046.7062638296957</v>
      </c>
      <c r="L171" s="10">
        <v>75779.936586850599</v>
      </c>
      <c r="M171" s="10">
        <v>4171.6288607295155</v>
      </c>
      <c r="N171" s="10">
        <v>14317.900982724161</v>
      </c>
      <c r="O171" s="9">
        <v>14399.861655469347</v>
      </c>
      <c r="P171" s="9">
        <v>199285.56724225829</v>
      </c>
      <c r="U171" s="9">
        <v>537</v>
      </c>
      <c r="V171" s="9">
        <v>449</v>
      </c>
      <c r="W171" s="9">
        <v>21563</v>
      </c>
      <c r="X171" s="9">
        <v>280</v>
      </c>
      <c r="Y171" s="9">
        <v>208</v>
      </c>
      <c r="Z171" s="9">
        <v>580</v>
      </c>
      <c r="AA171" s="9">
        <v>685</v>
      </c>
      <c r="AB171" s="9">
        <v>200</v>
      </c>
      <c r="AC171" s="9">
        <v>44085</v>
      </c>
      <c r="AD171" s="9">
        <v>40311</v>
      </c>
      <c r="AE171" s="9">
        <v>264</v>
      </c>
      <c r="AF171" s="9">
        <v>220</v>
      </c>
      <c r="AG171" s="9">
        <v>325</v>
      </c>
      <c r="AH171" s="9">
        <v>53</v>
      </c>
      <c r="AI171" s="9">
        <v>248</v>
      </c>
      <c r="AJ171" s="9">
        <v>399</v>
      </c>
      <c r="AK171" s="9">
        <v>2912</v>
      </c>
      <c r="AL171" s="9">
        <v>720</v>
      </c>
      <c r="AM171" s="9">
        <v>518</v>
      </c>
      <c r="AN171" s="9">
        <v>2988</v>
      </c>
      <c r="AO171" s="9">
        <v>105</v>
      </c>
      <c r="AP171" s="9">
        <v>1350</v>
      </c>
      <c r="AQ171" s="9">
        <v>2435</v>
      </c>
      <c r="AR171" s="9">
        <v>12514</v>
      </c>
      <c r="AS171" s="9">
        <v>1055</v>
      </c>
      <c r="AT171" s="9">
        <v>612</v>
      </c>
      <c r="AU171" s="32">
        <v>572</v>
      </c>
      <c r="AV171" s="25">
        <f t="shared" si="172"/>
        <v>102316.17269413397</v>
      </c>
      <c r="AW171" s="25">
        <f t="shared" si="173"/>
        <v>213685.42889772763</v>
      </c>
      <c r="AX171" s="25"/>
      <c r="AY171" s="25">
        <f t="shared" si="174"/>
        <v>136188</v>
      </c>
      <c r="AZ171" s="25">
        <f t="shared" si="175"/>
        <v>404854.56813599181</v>
      </c>
      <c r="BA171" s="25">
        <f t="shared" si="176"/>
        <v>2270934.859741542</v>
      </c>
      <c r="BB171" s="25"/>
      <c r="BC171" s="26">
        <f t="shared" si="177"/>
        <v>1335420</v>
      </c>
      <c r="BD171" s="25"/>
      <c r="BE171" s="25">
        <f t="shared" si="178"/>
        <v>199285.56724225829</v>
      </c>
      <c r="BF171" s="25">
        <f t="shared" si="179"/>
        <v>14399.861655469347</v>
      </c>
      <c r="BG171" s="25">
        <f t="shared" si="180"/>
        <v>14317.900982724161</v>
      </c>
      <c r="BH171" s="25">
        <f t="shared" si="181"/>
        <v>79951.565447580113</v>
      </c>
      <c r="BI171" s="25">
        <f t="shared" si="182"/>
        <v>8046.7062638296957</v>
      </c>
      <c r="BJ171" s="25"/>
      <c r="BK171" s="25">
        <f t="shared" si="183"/>
        <v>2435</v>
      </c>
      <c r="BL171" s="25">
        <f t="shared" si="184"/>
        <v>2912</v>
      </c>
      <c r="BM171" s="25">
        <f t="shared" si="185"/>
        <v>12514</v>
      </c>
      <c r="BN171" s="25">
        <f t="shared" si="186"/>
        <v>43299</v>
      </c>
      <c r="BO171" s="25">
        <f t="shared" si="187"/>
        <v>22618</v>
      </c>
    </row>
    <row r="172" spans="1:67">
      <c r="J172" s="75"/>
      <c r="AU172" s="75"/>
      <c r="BC172" s="75"/>
    </row>
    <row r="173" spans="1:67">
      <c r="A173" s="4" t="s">
        <v>286</v>
      </c>
      <c r="J173" s="75"/>
      <c r="AU173" s="75"/>
      <c r="BC173" s="75"/>
    </row>
    <row r="174" spans="1:67">
      <c r="A174" s="4" t="s">
        <v>265</v>
      </c>
      <c r="J174" s="75"/>
      <c r="AU174" s="75"/>
      <c r="BC174" s="75"/>
    </row>
    <row r="175" spans="1:67">
      <c r="A175" s="61">
        <v>1990</v>
      </c>
      <c r="J175" s="75"/>
      <c r="AU175" s="75"/>
      <c r="BC175" s="75"/>
    </row>
    <row r="176" spans="1:67">
      <c r="A176" s="13" t="s">
        <v>267</v>
      </c>
      <c r="B176" s="73">
        <f>B6/B$5*100</f>
        <v>7.3798610318939781</v>
      </c>
      <c r="C176" s="73">
        <f t="shared" ref="C176:H176" si="188">C6/C$5*100</f>
        <v>7.9901986997807501</v>
      </c>
      <c r="D176" s="73">
        <f t="shared" si="188"/>
        <v>8.0568323523696446</v>
      </c>
      <c r="E176" s="73">
        <f t="shared" si="188"/>
        <v>8.3084004754898952</v>
      </c>
      <c r="F176" s="73">
        <f t="shared" si="188"/>
        <v>8.1832819101746033</v>
      </c>
      <c r="G176" s="73">
        <f t="shared" si="188"/>
        <v>8.1008337347314949</v>
      </c>
      <c r="H176" s="73">
        <f t="shared" si="188"/>
        <v>7.1896117879464665</v>
      </c>
      <c r="I176" s="84">
        <f t="shared" ref="I176:BO176" si="189">I6/I$5*100</f>
        <v>8.2629265351120722</v>
      </c>
      <c r="J176" s="76">
        <f t="shared" ref="J176:J193" si="190">J6/J$5*100</f>
        <v>8.0821839532516169</v>
      </c>
      <c r="K176" s="73">
        <f t="shared" si="189"/>
        <v>7.7019995083176269</v>
      </c>
      <c r="L176" s="73">
        <f t="shared" si="189"/>
        <v>7.4841050863723613</v>
      </c>
      <c r="M176" s="73">
        <f t="shared" si="189"/>
        <v>9.2835961719908351</v>
      </c>
      <c r="N176" s="73">
        <f t="shared" si="189"/>
        <v>8.5008653351419614</v>
      </c>
      <c r="O176" s="73">
        <f t="shared" si="189"/>
        <v>9.1360712880707755</v>
      </c>
      <c r="P176" s="73">
        <f t="shared" si="189"/>
        <v>7.8197257343427751</v>
      </c>
      <c r="Q176" s="73">
        <f t="shared" si="189"/>
        <v>8.5949376429783779</v>
      </c>
      <c r="R176" s="73">
        <f t="shared" si="189"/>
        <v>8.0060422960725077</v>
      </c>
      <c r="S176" s="73">
        <f t="shared" si="189"/>
        <v>7.2390944229707346</v>
      </c>
      <c r="T176" s="73">
        <f t="shared" si="189"/>
        <v>9.5497612078262204</v>
      </c>
      <c r="U176" s="73">
        <f t="shared" si="189"/>
        <v>6.4739085358829636</v>
      </c>
      <c r="V176" s="73">
        <f t="shared" si="189"/>
        <v>9.1418820087762072</v>
      </c>
      <c r="W176" s="73">
        <f t="shared" si="189"/>
        <v>8.900123020144548</v>
      </c>
      <c r="X176" s="73">
        <f t="shared" si="189"/>
        <v>8.3619421284943591</v>
      </c>
      <c r="Y176" s="73">
        <f t="shared" si="189"/>
        <v>9.6272380393307895</v>
      </c>
      <c r="Z176" s="73">
        <f t="shared" si="189"/>
        <v>8.8181731045720309</v>
      </c>
      <c r="AA176" s="73">
        <f t="shared" si="189"/>
        <v>8.6932961758786185</v>
      </c>
      <c r="AB176" s="73">
        <f t="shared" si="189"/>
        <v>8.0759046778464256</v>
      </c>
      <c r="AC176" s="73">
        <f t="shared" si="189"/>
        <v>8.9655347272696542</v>
      </c>
      <c r="AD176" s="73">
        <f t="shared" si="189"/>
        <v>9.3248510605013752</v>
      </c>
      <c r="AE176" s="73">
        <f t="shared" si="189"/>
        <v>7.4099485420240141</v>
      </c>
      <c r="AF176" s="73">
        <f t="shared" si="189"/>
        <v>5.6526207605344299</v>
      </c>
      <c r="AG176" s="73">
        <f t="shared" si="189"/>
        <v>9.2973184576238008</v>
      </c>
      <c r="AH176" s="73">
        <f t="shared" si="189"/>
        <v>7.8260869565217401</v>
      </c>
      <c r="AI176" s="73">
        <f t="shared" si="189"/>
        <v>6.3161269637704391</v>
      </c>
      <c r="AJ176" s="73">
        <f t="shared" si="189"/>
        <v>8.5649029311001144</v>
      </c>
      <c r="AK176" s="73">
        <f t="shared" si="189"/>
        <v>9.5552256858540883</v>
      </c>
      <c r="AL176" s="73">
        <f t="shared" si="189"/>
        <v>8.6541737649063037</v>
      </c>
      <c r="AM176" s="73">
        <f t="shared" si="189"/>
        <v>7.9554015368389335</v>
      </c>
      <c r="AN176" s="73">
        <f t="shared" si="189"/>
        <v>9.9190483242015883</v>
      </c>
      <c r="AO176" s="73">
        <f t="shared" si="189"/>
        <v>6.3829787234042552</v>
      </c>
      <c r="AP176" s="73">
        <f t="shared" si="189"/>
        <v>8.5904027420736941</v>
      </c>
      <c r="AQ176" s="73">
        <f t="shared" si="189"/>
        <v>9.2068903179153434</v>
      </c>
      <c r="AR176" s="73">
        <f t="shared" si="189"/>
        <v>10.147929660234615</v>
      </c>
      <c r="AS176" s="73">
        <f t="shared" si="189"/>
        <v>8.8731996611126789</v>
      </c>
      <c r="AT176" s="73">
        <f t="shared" si="189"/>
        <v>9.4730035564177175</v>
      </c>
      <c r="AU176" s="76">
        <f t="shared" si="189"/>
        <v>9.6119059365235984</v>
      </c>
      <c r="AV176" s="73">
        <f t="shared" si="189"/>
        <v>7.6875953721943242</v>
      </c>
      <c r="AW176" s="73">
        <f t="shared" si="189"/>
        <v>7.8749090540896614</v>
      </c>
      <c r="AX176" s="73">
        <f t="shared" si="189"/>
        <v>8.696679999621761</v>
      </c>
      <c r="AY176" s="73">
        <f t="shared" si="189"/>
        <v>9.140977297880692</v>
      </c>
      <c r="AZ176" s="73">
        <f t="shared" si="189"/>
        <v>8.0888431284375351</v>
      </c>
      <c r="BA176" s="73">
        <f t="shared" si="189"/>
        <v>8.0743014083828548</v>
      </c>
      <c r="BB176" s="73">
        <f t="shared" si="189"/>
        <v>8.2454012579368996</v>
      </c>
      <c r="BC176" s="76">
        <f t="shared" si="189"/>
        <v>8.0810673125719248</v>
      </c>
      <c r="BD176" s="73">
        <f t="shared" si="189"/>
        <v>8.2461730296553188</v>
      </c>
      <c r="BE176" s="73">
        <f t="shared" si="189"/>
        <v>7.8197257343427751</v>
      </c>
      <c r="BF176" s="73">
        <f t="shared" si="189"/>
        <v>9.1360712880707755</v>
      </c>
      <c r="BG176" s="73">
        <f t="shared" si="189"/>
        <v>8.5008653351419614</v>
      </c>
      <c r="BH176" s="73">
        <f t="shared" si="189"/>
        <v>7.5607704190330711</v>
      </c>
      <c r="BI176" s="73">
        <f t="shared" si="189"/>
        <v>7.7019995083176269</v>
      </c>
      <c r="BJ176" s="73">
        <f t="shared" si="189"/>
        <v>8.8905326456950693</v>
      </c>
      <c r="BK176" s="73">
        <f t="shared" si="189"/>
        <v>9.2068903179153434</v>
      </c>
      <c r="BL176" s="73">
        <f t="shared" si="189"/>
        <v>9.5552256858540883</v>
      </c>
      <c r="BM176" s="73">
        <f t="shared" si="189"/>
        <v>10.147929660234615</v>
      </c>
      <c r="BN176" s="73">
        <f t="shared" si="189"/>
        <v>9.3816249000738097</v>
      </c>
      <c r="BO176" s="73">
        <f t="shared" si="189"/>
        <v>8.8984072707639701</v>
      </c>
    </row>
    <row r="177" spans="1:67">
      <c r="A177" s="63" t="s">
        <v>268</v>
      </c>
      <c r="B177" s="73">
        <f t="shared" ref="B177:H193" si="191">B7/B$5*100</f>
        <v>7.2772257818651207</v>
      </c>
      <c r="C177" s="73">
        <f t="shared" si="191"/>
        <v>7.6866432320172162</v>
      </c>
      <c r="D177" s="73">
        <f t="shared" si="191"/>
        <v>7.473052522375573</v>
      </c>
      <c r="E177" s="73">
        <f t="shared" si="191"/>
        <v>8.6503650988832845</v>
      </c>
      <c r="F177" s="73">
        <f t="shared" si="191"/>
        <v>8.2193046128957636</v>
      </c>
      <c r="G177" s="73">
        <f t="shared" si="191"/>
        <v>7.7665961032705484</v>
      </c>
      <c r="H177" s="73">
        <f t="shared" si="191"/>
        <v>7.1480914425325617</v>
      </c>
      <c r="I177" s="84">
        <f t="shared" ref="I177:BO177" si="192">I7/I$5*100</f>
        <v>8.011714755556568</v>
      </c>
      <c r="J177" s="76">
        <f t="shared" si="190"/>
        <v>7.738393682860492</v>
      </c>
      <c r="K177" s="73">
        <f t="shared" si="192"/>
        <v>7.8505285585511757</v>
      </c>
      <c r="L177" s="73">
        <f t="shared" si="192"/>
        <v>7.1425143953934747</v>
      </c>
      <c r="M177" s="73">
        <f t="shared" si="192"/>
        <v>9.5161072920878826</v>
      </c>
      <c r="N177" s="73">
        <f t="shared" si="192"/>
        <v>8.477477898872726</v>
      </c>
      <c r="O177" s="73">
        <f t="shared" si="192"/>
        <v>9.7572802210369343</v>
      </c>
      <c r="P177" s="73">
        <f t="shared" si="192"/>
        <v>7.0139662836426986</v>
      </c>
      <c r="Q177" s="73">
        <f t="shared" si="192"/>
        <v>8.806730130617666</v>
      </c>
      <c r="R177" s="73">
        <f t="shared" si="192"/>
        <v>9.0466599530043634</v>
      </c>
      <c r="S177" s="73">
        <f t="shared" si="192"/>
        <v>8.3876311430149091</v>
      </c>
      <c r="T177" s="73">
        <f t="shared" si="192"/>
        <v>8.9104144199661075</v>
      </c>
      <c r="U177" s="73">
        <f t="shared" si="192"/>
        <v>7.0038014053680442</v>
      </c>
      <c r="V177" s="73">
        <f t="shared" si="192"/>
        <v>9.861043393466602</v>
      </c>
      <c r="W177" s="73">
        <f t="shared" si="192"/>
        <v>9.629786252498846</v>
      </c>
      <c r="X177" s="73">
        <f t="shared" si="192"/>
        <v>8.8523786169691014</v>
      </c>
      <c r="Y177" s="73">
        <f t="shared" si="192"/>
        <v>10.595832110361021</v>
      </c>
      <c r="Z177" s="73">
        <f t="shared" si="192"/>
        <v>9.8150100642193046</v>
      </c>
      <c r="AA177" s="73">
        <f t="shared" si="192"/>
        <v>9.0571295866233168</v>
      </c>
      <c r="AB177" s="73">
        <f t="shared" si="192"/>
        <v>9.2233009708737868</v>
      </c>
      <c r="AC177" s="73">
        <f t="shared" si="192"/>
        <v>9.1330437281317085</v>
      </c>
      <c r="AD177" s="73">
        <f t="shared" si="192"/>
        <v>10.161258783193627</v>
      </c>
      <c r="AE177" s="73">
        <f t="shared" si="192"/>
        <v>10.188679245283019</v>
      </c>
      <c r="AF177" s="73">
        <f t="shared" si="192"/>
        <v>6.2692702980472763</v>
      </c>
      <c r="AG177" s="73">
        <f t="shared" si="192"/>
        <v>9.5713446858485032</v>
      </c>
      <c r="AH177" s="73">
        <f t="shared" si="192"/>
        <v>8.9130434782608692</v>
      </c>
      <c r="AI177" s="73">
        <f t="shared" si="192"/>
        <v>7.0535428021801865</v>
      </c>
      <c r="AJ177" s="73">
        <f t="shared" si="192"/>
        <v>10.239817282070804</v>
      </c>
      <c r="AK177" s="73">
        <f t="shared" si="192"/>
        <v>10.366155368629391</v>
      </c>
      <c r="AL177" s="73">
        <f t="shared" si="192"/>
        <v>10.044293015332197</v>
      </c>
      <c r="AM177" s="73">
        <f t="shared" si="192"/>
        <v>8.964893777309026</v>
      </c>
      <c r="AN177" s="73">
        <f t="shared" si="192"/>
        <v>10.916136038303964</v>
      </c>
      <c r="AO177" s="73">
        <f t="shared" si="192"/>
        <v>7.5886524822695032</v>
      </c>
      <c r="AP177" s="73">
        <f t="shared" si="192"/>
        <v>8.9631533847472156</v>
      </c>
      <c r="AQ177" s="73">
        <f t="shared" si="192"/>
        <v>8.9589628367035967</v>
      </c>
      <c r="AR177" s="73">
        <f t="shared" si="192"/>
        <v>10.14642859823325</v>
      </c>
      <c r="AS177" s="73">
        <f t="shared" si="192"/>
        <v>10.07060152499294</v>
      </c>
      <c r="AT177" s="73">
        <f t="shared" si="192"/>
        <v>9.8070912813880806</v>
      </c>
      <c r="AU177" s="76">
        <f t="shared" si="192"/>
        <v>9.4392369676040122</v>
      </c>
      <c r="AV177" s="73">
        <f t="shared" si="192"/>
        <v>7.4557611741530945</v>
      </c>
      <c r="AW177" s="73">
        <f t="shared" si="192"/>
        <v>7.1289704098347766</v>
      </c>
      <c r="AX177" s="73">
        <f t="shared" si="192"/>
        <v>8.8030599604739344</v>
      </c>
      <c r="AY177" s="73">
        <f t="shared" si="192"/>
        <v>9.6203656732772576</v>
      </c>
      <c r="AZ177" s="73">
        <f t="shared" si="192"/>
        <v>7.761907535509069</v>
      </c>
      <c r="BA177" s="73">
        <f t="shared" si="192"/>
        <v>7.506092763806711</v>
      </c>
      <c r="BB177" s="73">
        <f t="shared" si="192"/>
        <v>8.625590017513538</v>
      </c>
      <c r="BC177" s="76">
        <f t="shared" si="192"/>
        <v>8.069769704048916</v>
      </c>
      <c r="BD177" s="73">
        <f t="shared" si="192"/>
        <v>7.9692074920537497</v>
      </c>
      <c r="BE177" s="73">
        <f t="shared" si="192"/>
        <v>7.0139662836426986</v>
      </c>
      <c r="BF177" s="73">
        <f t="shared" si="192"/>
        <v>9.7572802210369343</v>
      </c>
      <c r="BG177" s="73">
        <f t="shared" si="192"/>
        <v>8.477477898872726</v>
      </c>
      <c r="BH177" s="73">
        <f t="shared" si="192"/>
        <v>7.2436387024158861</v>
      </c>
      <c r="BI177" s="73">
        <f t="shared" si="192"/>
        <v>7.8505285585511757</v>
      </c>
      <c r="BJ177" s="73">
        <f t="shared" si="192"/>
        <v>9.0766881039950142</v>
      </c>
      <c r="BK177" s="73">
        <f t="shared" si="192"/>
        <v>8.9589628367035967</v>
      </c>
      <c r="BL177" s="73">
        <f t="shared" si="192"/>
        <v>10.366155368629391</v>
      </c>
      <c r="BM177" s="73">
        <f t="shared" si="192"/>
        <v>10.14642859823325</v>
      </c>
      <c r="BN177" s="73">
        <f t="shared" si="192"/>
        <v>10.233385133812664</v>
      </c>
      <c r="BO177" s="73">
        <f t="shared" si="192"/>
        <v>9.6578781607126789</v>
      </c>
    </row>
    <row r="178" spans="1:67">
      <c r="A178" s="63" t="s">
        <v>269</v>
      </c>
      <c r="B178" s="73">
        <f t="shared" si="191"/>
        <v>6.8812101399770329</v>
      </c>
      <c r="C178" s="73">
        <f t="shared" si="191"/>
        <v>7.0490567026116793</v>
      </c>
      <c r="D178" s="73">
        <f t="shared" si="191"/>
        <v>6.6442930265405389</v>
      </c>
      <c r="E178" s="73">
        <f t="shared" si="191"/>
        <v>8.0281492130061398</v>
      </c>
      <c r="F178" s="73">
        <f t="shared" si="191"/>
        <v>7.6198877815395862</v>
      </c>
      <c r="G178" s="73">
        <f t="shared" si="191"/>
        <v>7.0323802563098985</v>
      </c>
      <c r="H178" s="73">
        <f t="shared" si="191"/>
        <v>6.8413195862478906</v>
      </c>
      <c r="I178" s="84">
        <f t="shared" ref="I178:BO178" si="193">I8/I$5*100</f>
        <v>7.5162340480053391</v>
      </c>
      <c r="J178" s="76">
        <f t="shared" si="190"/>
        <v>6.9767098782169583</v>
      </c>
      <c r="K178" s="73">
        <f t="shared" si="193"/>
        <v>7.768581496353355</v>
      </c>
      <c r="L178" s="73">
        <f t="shared" si="193"/>
        <v>6.5250119961612283</v>
      </c>
      <c r="M178" s="73">
        <f t="shared" si="193"/>
        <v>9.8699285618007817</v>
      </c>
      <c r="N178" s="73">
        <f t="shared" si="193"/>
        <v>8.0406005893633932</v>
      </c>
      <c r="O178" s="73">
        <f t="shared" si="193"/>
        <v>9.7033018306908314</v>
      </c>
      <c r="P178" s="73">
        <f t="shared" si="193"/>
        <v>6.0921547339968996</v>
      </c>
      <c r="Q178" s="73">
        <f t="shared" si="193"/>
        <v>8.2289129953508962</v>
      </c>
      <c r="R178" s="73">
        <f t="shared" si="193"/>
        <v>10.120845921450151</v>
      </c>
      <c r="S178" s="73">
        <f t="shared" si="193"/>
        <v>8.4649364991717277</v>
      </c>
      <c r="T178" s="73">
        <f t="shared" si="193"/>
        <v>7.8319981512863972</v>
      </c>
      <c r="U178" s="73">
        <f t="shared" si="193"/>
        <v>6.1974426909342242</v>
      </c>
      <c r="V178" s="73">
        <f t="shared" si="193"/>
        <v>8.849341784495369</v>
      </c>
      <c r="W178" s="73">
        <f t="shared" si="193"/>
        <v>10.307550361371675</v>
      </c>
      <c r="X178" s="73">
        <f t="shared" si="193"/>
        <v>8.4355076017655719</v>
      </c>
      <c r="Y178" s="73">
        <f t="shared" si="193"/>
        <v>8.4531846199002061</v>
      </c>
      <c r="Z178" s="73">
        <f t="shared" si="193"/>
        <v>11.061056263778395</v>
      </c>
      <c r="AA178" s="73">
        <f t="shared" si="193"/>
        <v>9.2274345873974308</v>
      </c>
      <c r="AB178" s="73">
        <f t="shared" si="193"/>
        <v>9.4439541041482791</v>
      </c>
      <c r="AC178" s="73">
        <f t="shared" si="193"/>
        <v>8.8409594158313762</v>
      </c>
      <c r="AD178" s="73">
        <f t="shared" si="193"/>
        <v>10.613617698053684</v>
      </c>
      <c r="AE178" s="73">
        <f t="shared" si="193"/>
        <v>8.7821612349914222</v>
      </c>
      <c r="AF178" s="73">
        <f t="shared" si="193"/>
        <v>8.787255909558068</v>
      </c>
      <c r="AG178" s="73">
        <f t="shared" si="193"/>
        <v>8.8079859072225481</v>
      </c>
      <c r="AH178" s="73">
        <f t="shared" si="193"/>
        <v>9.3478260869565215</v>
      </c>
      <c r="AI178" s="73">
        <f t="shared" si="193"/>
        <v>7.3420968259057391</v>
      </c>
      <c r="AJ178" s="73">
        <f t="shared" si="193"/>
        <v>9.4975256947087932</v>
      </c>
      <c r="AK178" s="73">
        <f t="shared" si="193"/>
        <v>11.034141514101929</v>
      </c>
      <c r="AL178" s="73">
        <f t="shared" si="193"/>
        <v>9.894378194207837</v>
      </c>
      <c r="AM178" s="73">
        <f t="shared" si="193"/>
        <v>9.2963688413439804</v>
      </c>
      <c r="AN178" s="73">
        <f t="shared" si="193"/>
        <v>11.404807739769979</v>
      </c>
      <c r="AO178" s="73">
        <f t="shared" si="193"/>
        <v>10.283687943262411</v>
      </c>
      <c r="AP178" s="73">
        <f t="shared" si="193"/>
        <v>9.1431019708654659</v>
      </c>
      <c r="AQ178" s="73">
        <f t="shared" si="193"/>
        <v>8.9667105704914647</v>
      </c>
      <c r="AR178" s="73">
        <f t="shared" si="193"/>
        <v>10.114906296204564</v>
      </c>
      <c r="AS178" s="73">
        <f t="shared" si="193"/>
        <v>11.019486020898052</v>
      </c>
      <c r="AT178" s="73">
        <f t="shared" si="193"/>
        <v>9.9040844918633475</v>
      </c>
      <c r="AU178" s="76">
        <f t="shared" si="193"/>
        <v>10.088801184015788</v>
      </c>
      <c r="AV178" s="73">
        <f t="shared" si="193"/>
        <v>6.9496989706739178</v>
      </c>
      <c r="AW178" s="73">
        <f t="shared" si="193"/>
        <v>6.2435398200220229</v>
      </c>
      <c r="AX178" s="73">
        <f t="shared" si="193"/>
        <v>8.2049681805717096</v>
      </c>
      <c r="AY178" s="73">
        <f t="shared" si="193"/>
        <v>9.7646156071957702</v>
      </c>
      <c r="AZ178" s="73">
        <f t="shared" si="193"/>
        <v>7.0814459257501312</v>
      </c>
      <c r="BA178" s="73">
        <f t="shared" si="193"/>
        <v>6.6827750696781489</v>
      </c>
      <c r="BB178" s="73">
        <f t="shared" si="193"/>
        <v>7.9994599417135968</v>
      </c>
      <c r="BC178" s="76">
        <f t="shared" si="193"/>
        <v>7.39098149830917</v>
      </c>
      <c r="BD178" s="73">
        <f t="shared" si="193"/>
        <v>7.4616963070937947</v>
      </c>
      <c r="BE178" s="73">
        <f t="shared" si="193"/>
        <v>6.0921547339968996</v>
      </c>
      <c r="BF178" s="73">
        <f t="shared" si="193"/>
        <v>9.7033018306908314</v>
      </c>
      <c r="BG178" s="73">
        <f t="shared" si="193"/>
        <v>8.0406005893633932</v>
      </c>
      <c r="BH178" s="73">
        <f t="shared" si="193"/>
        <v>6.6675184766192528</v>
      </c>
      <c r="BI178" s="73">
        <f t="shared" si="193"/>
        <v>7.768581496353355</v>
      </c>
      <c r="BJ178" s="73">
        <f t="shared" si="193"/>
        <v>8.7271158232139552</v>
      </c>
      <c r="BK178" s="73">
        <f t="shared" si="193"/>
        <v>8.9667105704914647</v>
      </c>
      <c r="BL178" s="73">
        <f t="shared" si="193"/>
        <v>11.034141514101929</v>
      </c>
      <c r="BM178" s="73">
        <f t="shared" si="193"/>
        <v>10.114906296204564</v>
      </c>
      <c r="BN178" s="73">
        <f t="shared" si="193"/>
        <v>10.689213630993507</v>
      </c>
      <c r="BO178" s="73">
        <f t="shared" si="193"/>
        <v>10.352920003599388</v>
      </c>
    </row>
    <row r="179" spans="1:67">
      <c r="A179" s="63" t="s">
        <v>270</v>
      </c>
      <c r="B179" s="73">
        <f t="shared" si="191"/>
        <v>7.1384439973559077</v>
      </c>
      <c r="C179" s="73">
        <f t="shared" si="191"/>
        <v>7.1188477224336379</v>
      </c>
      <c r="D179" s="73">
        <f t="shared" si="191"/>
        <v>6.8990139489484905</v>
      </c>
      <c r="E179" s="73">
        <f t="shared" si="191"/>
        <v>7.5203175564941276</v>
      </c>
      <c r="F179" s="73">
        <f t="shared" si="191"/>
        <v>7.7219570117699279</v>
      </c>
      <c r="G179" s="73">
        <f t="shared" si="191"/>
        <v>7.2018629753390666</v>
      </c>
      <c r="H179" s="73">
        <f t="shared" si="191"/>
        <v>7.121709088300773</v>
      </c>
      <c r="I179" s="84">
        <f t="shared" ref="I179:BO179" si="194">I9/I$5*100</f>
        <v>8.0398407698054637</v>
      </c>
      <c r="J179" s="76">
        <f t="shared" si="190"/>
        <v>7.105448435550163</v>
      </c>
      <c r="K179" s="73">
        <f t="shared" si="194"/>
        <v>7.9304269441940507</v>
      </c>
      <c r="L179" s="73">
        <f t="shared" si="194"/>
        <v>7.2405830134357005</v>
      </c>
      <c r="M179" s="73">
        <f t="shared" si="194"/>
        <v>8.9870602507076427</v>
      </c>
      <c r="N179" s="73">
        <f t="shared" si="194"/>
        <v>7.701015014734085</v>
      </c>
      <c r="O179" s="73">
        <f t="shared" si="194"/>
        <v>9.0034125321354388</v>
      </c>
      <c r="P179" s="73">
        <f t="shared" si="194"/>
        <v>6.9439507192908296</v>
      </c>
      <c r="Q179" s="73">
        <f t="shared" si="194"/>
        <v>9.0443509704080878</v>
      </c>
      <c r="R179" s="73">
        <f t="shared" si="194"/>
        <v>8.7109768378650561</v>
      </c>
      <c r="S179" s="73">
        <f t="shared" si="194"/>
        <v>7.4213141910546661</v>
      </c>
      <c r="T179" s="73">
        <f t="shared" si="194"/>
        <v>7.3370821136958861</v>
      </c>
      <c r="U179" s="73">
        <f t="shared" si="194"/>
        <v>8.6971547056790701</v>
      </c>
      <c r="V179" s="73">
        <f t="shared" si="194"/>
        <v>8.3495855680156019</v>
      </c>
      <c r="W179" s="73">
        <f t="shared" si="194"/>
        <v>10.220282946332462</v>
      </c>
      <c r="X179" s="73">
        <f t="shared" si="194"/>
        <v>7.6998528690534567</v>
      </c>
      <c r="Y179" s="73">
        <f t="shared" si="194"/>
        <v>9.6859407103023187</v>
      </c>
      <c r="Z179" s="73">
        <f t="shared" si="194"/>
        <v>10.284673631745424</v>
      </c>
      <c r="AA179" s="73">
        <f t="shared" si="194"/>
        <v>9.3590339061774266</v>
      </c>
      <c r="AB179" s="73">
        <f t="shared" si="194"/>
        <v>8.5172109443954103</v>
      </c>
      <c r="AC179" s="73">
        <f t="shared" si="194"/>
        <v>9.4694139720423927</v>
      </c>
      <c r="AD179" s="73">
        <f t="shared" si="194"/>
        <v>10.441799528086666</v>
      </c>
      <c r="AE179" s="73">
        <f t="shared" si="194"/>
        <v>8.7135506003430532</v>
      </c>
      <c r="AF179" s="73">
        <f t="shared" si="194"/>
        <v>8.1192189105858166</v>
      </c>
      <c r="AG179" s="73">
        <f t="shared" si="194"/>
        <v>8.3186533568212955</v>
      </c>
      <c r="AH179" s="73">
        <f t="shared" si="194"/>
        <v>6.7391304347826084</v>
      </c>
      <c r="AI179" s="73">
        <f t="shared" si="194"/>
        <v>6.8291118948380882</v>
      </c>
      <c r="AJ179" s="73">
        <f t="shared" si="194"/>
        <v>7.6893795203654358</v>
      </c>
      <c r="AK179" s="73">
        <f t="shared" si="194"/>
        <v>10.935180603661554</v>
      </c>
      <c r="AL179" s="73">
        <f t="shared" si="194"/>
        <v>8.8586030664395228</v>
      </c>
      <c r="AM179" s="73">
        <f t="shared" si="194"/>
        <v>9.6881120988398379</v>
      </c>
      <c r="AN179" s="73">
        <f t="shared" si="194"/>
        <v>11.16787600572585</v>
      </c>
      <c r="AO179" s="73">
        <f t="shared" si="194"/>
        <v>7.5886524822695032</v>
      </c>
      <c r="AP179" s="73">
        <f t="shared" si="194"/>
        <v>9.4387317909168811</v>
      </c>
      <c r="AQ179" s="73">
        <f t="shared" si="194"/>
        <v>9.3695927274605513</v>
      </c>
      <c r="AR179" s="73">
        <f t="shared" si="194"/>
        <v>10.253004000330233</v>
      </c>
      <c r="AS179" s="73">
        <f t="shared" si="194"/>
        <v>9.9519909630047998</v>
      </c>
      <c r="AT179" s="73">
        <f t="shared" si="194"/>
        <v>8.772497036318569</v>
      </c>
      <c r="AU179" s="76">
        <f t="shared" si="194"/>
        <v>10.672586745601052</v>
      </c>
      <c r="AV179" s="73">
        <f t="shared" si="194"/>
        <v>7.4274616430374838</v>
      </c>
      <c r="AW179" s="73">
        <f t="shared" si="194"/>
        <v>7.0302866661118184</v>
      </c>
      <c r="AX179" s="73">
        <f t="shared" si="194"/>
        <v>8.4768280805272678</v>
      </c>
      <c r="AY179" s="73">
        <f t="shared" si="194"/>
        <v>9.927118071897878</v>
      </c>
      <c r="AZ179" s="73">
        <f t="shared" si="194"/>
        <v>7.018243924992575</v>
      </c>
      <c r="BA179" s="73">
        <f t="shared" si="194"/>
        <v>6.8864085791535592</v>
      </c>
      <c r="BB179" s="73">
        <f t="shared" si="194"/>
        <v>7.3651215936629075</v>
      </c>
      <c r="BC179" s="76">
        <f t="shared" si="194"/>
        <v>7.4866007040091072</v>
      </c>
      <c r="BD179" s="73">
        <f t="shared" si="194"/>
        <v>8.020521864448094</v>
      </c>
      <c r="BE179" s="73">
        <f t="shared" si="194"/>
        <v>6.9439507192908296</v>
      </c>
      <c r="BF179" s="73">
        <f t="shared" si="194"/>
        <v>9.0034125321354388</v>
      </c>
      <c r="BG179" s="73">
        <f t="shared" si="194"/>
        <v>7.701015014734085</v>
      </c>
      <c r="BH179" s="73">
        <f t="shared" si="194"/>
        <v>7.3149897495678742</v>
      </c>
      <c r="BI179" s="73">
        <f t="shared" si="194"/>
        <v>7.9304269441940507</v>
      </c>
      <c r="BJ179" s="73">
        <f t="shared" si="194"/>
        <v>9.3874951200969825</v>
      </c>
      <c r="BK179" s="73">
        <f t="shared" si="194"/>
        <v>9.3695927274605513</v>
      </c>
      <c r="BL179" s="73">
        <f t="shared" si="194"/>
        <v>10.935180603661554</v>
      </c>
      <c r="BM179" s="73">
        <f t="shared" si="194"/>
        <v>10.253004000330233</v>
      </c>
      <c r="BN179" s="73">
        <f t="shared" si="194"/>
        <v>10.511174047252412</v>
      </c>
      <c r="BO179" s="73">
        <f t="shared" si="194"/>
        <v>10.20318545847206</v>
      </c>
    </row>
    <row r="180" spans="1:67">
      <c r="A180" s="63" t="s">
        <v>271</v>
      </c>
      <c r="B180" s="73">
        <f t="shared" si="191"/>
        <v>7.6475902506693005</v>
      </c>
      <c r="C180" s="73">
        <f t="shared" si="191"/>
        <v>7.6372056526906373</v>
      </c>
      <c r="D180" s="73">
        <f t="shared" si="191"/>
        <v>8.436801842310528</v>
      </c>
      <c r="E180" s="73">
        <f t="shared" si="191"/>
        <v>7.0002092313947415</v>
      </c>
      <c r="F180" s="73">
        <f t="shared" si="191"/>
        <v>7.855716094712804</v>
      </c>
      <c r="G180" s="73">
        <f t="shared" si="191"/>
        <v>8.1483602272027866</v>
      </c>
      <c r="H180" s="73">
        <f t="shared" si="191"/>
        <v>7.5154477866728815</v>
      </c>
      <c r="I180" s="84">
        <f t="shared" ref="I180:BO180" si="195">I10/I$5*100</f>
        <v>8.9994660349915989</v>
      </c>
      <c r="J180" s="76">
        <f t="shared" si="190"/>
        <v>8.0504352281019749</v>
      </c>
      <c r="K180" s="73">
        <f t="shared" si="195"/>
        <v>7.0351552896828649</v>
      </c>
      <c r="L180" s="73">
        <f t="shared" si="195"/>
        <v>8.3671725047984644</v>
      </c>
      <c r="M180" s="73">
        <f t="shared" si="195"/>
        <v>6.2137754414341559</v>
      </c>
      <c r="N180" s="73">
        <f t="shared" si="195"/>
        <v>8.268861967351139</v>
      </c>
      <c r="O180" s="73">
        <f t="shared" si="195"/>
        <v>6.8214047189921594</v>
      </c>
      <c r="P180" s="73">
        <f t="shared" si="195"/>
        <v>10.070952307751432</v>
      </c>
      <c r="Q180" s="73">
        <f t="shared" si="195"/>
        <v>10.191129805918383</v>
      </c>
      <c r="R180" s="73">
        <f t="shared" si="195"/>
        <v>5.9919436052366573</v>
      </c>
      <c r="S180" s="73">
        <f t="shared" si="195"/>
        <v>4.9144119271120923</v>
      </c>
      <c r="T180" s="73">
        <f t="shared" si="195"/>
        <v>8.263364658758281</v>
      </c>
      <c r="U180" s="73">
        <f t="shared" si="195"/>
        <v>11.208386130630112</v>
      </c>
      <c r="V180" s="73">
        <f t="shared" si="195"/>
        <v>6.2408581179912233</v>
      </c>
      <c r="W180" s="73">
        <f t="shared" si="195"/>
        <v>7.5076887590342922</v>
      </c>
      <c r="X180" s="73">
        <f t="shared" si="195"/>
        <v>4.2913192741539969</v>
      </c>
      <c r="Y180" s="73">
        <f t="shared" si="195"/>
        <v>6.4279424713824476</v>
      </c>
      <c r="Z180" s="73">
        <f t="shared" si="195"/>
        <v>6.6040448576631841</v>
      </c>
      <c r="AA180" s="73">
        <f t="shared" si="195"/>
        <v>6.3864375290292612</v>
      </c>
      <c r="AB180" s="73">
        <f t="shared" si="195"/>
        <v>4.8543689320388346</v>
      </c>
      <c r="AC180" s="73">
        <f t="shared" si="195"/>
        <v>8.4628386944101681</v>
      </c>
      <c r="AD180" s="73">
        <f t="shared" si="195"/>
        <v>7.7808340611922988</v>
      </c>
      <c r="AE180" s="73">
        <f t="shared" si="195"/>
        <v>6.5523156089193835</v>
      </c>
      <c r="AF180" s="73">
        <f t="shared" si="195"/>
        <v>4.5734840698869474</v>
      </c>
      <c r="AG180" s="73">
        <f t="shared" si="195"/>
        <v>6.4004697592483852</v>
      </c>
      <c r="AH180" s="73">
        <f t="shared" si="195"/>
        <v>5.2173913043478262</v>
      </c>
      <c r="AI180" s="73">
        <f t="shared" si="195"/>
        <v>4.9374799615261304</v>
      </c>
      <c r="AJ180" s="73">
        <f t="shared" si="195"/>
        <v>6.7757898743814247</v>
      </c>
      <c r="AK180" s="73">
        <f t="shared" si="195"/>
        <v>7.2296442905052505</v>
      </c>
      <c r="AL180" s="73">
        <f t="shared" si="195"/>
        <v>6.2419080068143096</v>
      </c>
      <c r="AM180" s="73">
        <f t="shared" si="195"/>
        <v>6.0117522977248754</v>
      </c>
      <c r="AN180" s="73">
        <f t="shared" si="195"/>
        <v>8.3641838195369953</v>
      </c>
      <c r="AO180" s="73">
        <f t="shared" si="195"/>
        <v>3.1914893617021276</v>
      </c>
      <c r="AP180" s="73">
        <f t="shared" si="195"/>
        <v>7.1979434447300772</v>
      </c>
      <c r="AQ180" s="73">
        <f t="shared" si="195"/>
        <v>8.530254900441621</v>
      </c>
      <c r="AR180" s="73">
        <f t="shared" si="195"/>
        <v>8.4997635827347846</v>
      </c>
      <c r="AS180" s="73">
        <f t="shared" si="195"/>
        <v>6.5687658853431241</v>
      </c>
      <c r="AT180" s="73">
        <f t="shared" si="195"/>
        <v>6.7033085461795459</v>
      </c>
      <c r="AU180" s="76">
        <f t="shared" si="195"/>
        <v>7.4905443183686886</v>
      </c>
      <c r="AV180" s="73">
        <f t="shared" si="195"/>
        <v>8.1402768914907195</v>
      </c>
      <c r="AW180" s="73">
        <f t="shared" si="195"/>
        <v>9.9347260538507172</v>
      </c>
      <c r="AX180" s="73">
        <f t="shared" si="195"/>
        <v>9.1477310336349795</v>
      </c>
      <c r="AY180" s="73">
        <f t="shared" si="195"/>
        <v>7.9643300375000985</v>
      </c>
      <c r="AZ180" s="73">
        <f t="shared" si="195"/>
        <v>7.4732115045730101</v>
      </c>
      <c r="BA180" s="73">
        <f t="shared" si="195"/>
        <v>8.2929647296243303</v>
      </c>
      <c r="BB180" s="73">
        <f t="shared" si="195"/>
        <v>6.6517690360956854</v>
      </c>
      <c r="BC180" s="76">
        <f t="shared" si="195"/>
        <v>7.8441237548116636</v>
      </c>
      <c r="BD180" s="73">
        <f t="shared" si="195"/>
        <v>9.082566223605971</v>
      </c>
      <c r="BE180" s="73">
        <f t="shared" si="195"/>
        <v>10.070952307751432</v>
      </c>
      <c r="BF180" s="73">
        <f t="shared" si="195"/>
        <v>6.8214047189921594</v>
      </c>
      <c r="BG180" s="73">
        <f t="shared" si="195"/>
        <v>8.268861967351139</v>
      </c>
      <c r="BH180" s="73">
        <f t="shared" si="195"/>
        <v>8.2754293983541878</v>
      </c>
      <c r="BI180" s="73">
        <f t="shared" si="195"/>
        <v>7.0351552896828649</v>
      </c>
      <c r="BJ180" s="73">
        <f t="shared" si="195"/>
        <v>8.776017588197826</v>
      </c>
      <c r="BK180" s="73">
        <f t="shared" si="195"/>
        <v>8.530254900441621</v>
      </c>
      <c r="BL180" s="73">
        <f t="shared" si="195"/>
        <v>7.2296442905052505</v>
      </c>
      <c r="BM180" s="73">
        <f t="shared" si="195"/>
        <v>8.4997635827347846</v>
      </c>
      <c r="BN180" s="73">
        <f t="shared" si="195"/>
        <v>7.8365714528265853</v>
      </c>
      <c r="BO180" s="73">
        <f t="shared" si="195"/>
        <v>7.4478538648429762</v>
      </c>
    </row>
    <row r="181" spans="1:67">
      <c r="A181" s="63" t="s">
        <v>272</v>
      </c>
      <c r="B181" s="73">
        <f t="shared" si="191"/>
        <v>8.5694406671181884</v>
      </c>
      <c r="C181" s="73">
        <f t="shared" si="191"/>
        <v>8.677441075971263</v>
      </c>
      <c r="D181" s="73">
        <f t="shared" si="191"/>
        <v>9.5902385283935114</v>
      </c>
      <c r="E181" s="73">
        <f t="shared" si="191"/>
        <v>8.3219312123738263</v>
      </c>
      <c r="F181" s="73">
        <f t="shared" si="191"/>
        <v>9.0232778834498664</v>
      </c>
      <c r="G181" s="73">
        <f t="shared" si="191"/>
        <v>9.3033373808236473</v>
      </c>
      <c r="H181" s="73">
        <f t="shared" si="191"/>
        <v>8.3757810536979953</v>
      </c>
      <c r="I181" s="84">
        <f t="shared" ref="I181:BO181" si="196">I11/I$5*100</f>
        <v>9.1028062744714511</v>
      </c>
      <c r="J181" s="76">
        <f t="shared" si="190"/>
        <v>9.3264097276805451</v>
      </c>
      <c r="K181" s="73">
        <f t="shared" si="196"/>
        <v>7.6302958288945346</v>
      </c>
      <c r="L181" s="73">
        <f t="shared" si="196"/>
        <v>8.4910328694817654</v>
      </c>
      <c r="M181" s="73">
        <f t="shared" si="196"/>
        <v>6.8540234532955919</v>
      </c>
      <c r="N181" s="73">
        <f t="shared" si="196"/>
        <v>8.2043126432480484</v>
      </c>
      <c r="O181" s="73">
        <f t="shared" si="196"/>
        <v>7.4270605564348644</v>
      </c>
      <c r="P181" s="73">
        <f t="shared" si="196"/>
        <v>10.28860503695733</v>
      </c>
      <c r="Q181" s="73">
        <f t="shared" si="196"/>
        <v>8.7226034978968343</v>
      </c>
      <c r="R181" s="73">
        <f t="shared" si="196"/>
        <v>6.9486404833836861</v>
      </c>
      <c r="S181" s="73">
        <f t="shared" si="196"/>
        <v>5.6156819436775267</v>
      </c>
      <c r="T181" s="73">
        <f t="shared" si="196"/>
        <v>10.094746572176859</v>
      </c>
      <c r="U181" s="73">
        <f t="shared" si="196"/>
        <v>7.0153208155742428</v>
      </c>
      <c r="V181" s="73">
        <f t="shared" si="196"/>
        <v>7.2403705509507557</v>
      </c>
      <c r="W181" s="73">
        <f t="shared" si="196"/>
        <v>7.2701061048746727</v>
      </c>
      <c r="X181" s="73">
        <f t="shared" si="196"/>
        <v>7.2339382050024517</v>
      </c>
      <c r="Y181" s="73">
        <f t="shared" si="196"/>
        <v>6.6627531552685655</v>
      </c>
      <c r="Z181" s="73">
        <f t="shared" si="196"/>
        <v>6.0864564363078699</v>
      </c>
      <c r="AA181" s="73">
        <f t="shared" si="196"/>
        <v>7.2379625328998305</v>
      </c>
      <c r="AB181" s="73">
        <f t="shared" si="196"/>
        <v>7.2374227714033541</v>
      </c>
      <c r="AC181" s="73">
        <f t="shared" si="196"/>
        <v>8.7047210155338828</v>
      </c>
      <c r="AD181" s="73">
        <f t="shared" si="196"/>
        <v>7.3764486566113492</v>
      </c>
      <c r="AE181" s="73">
        <f t="shared" si="196"/>
        <v>8.850771869639793</v>
      </c>
      <c r="AF181" s="73">
        <f t="shared" si="196"/>
        <v>5.6526207605344299</v>
      </c>
      <c r="AG181" s="73">
        <f t="shared" si="196"/>
        <v>6.8702290076335881</v>
      </c>
      <c r="AH181" s="73">
        <f t="shared" si="196"/>
        <v>8.4782608695652169</v>
      </c>
      <c r="AI181" s="73">
        <f t="shared" si="196"/>
        <v>6.0596344982366146</v>
      </c>
      <c r="AJ181" s="73">
        <f t="shared" si="196"/>
        <v>6.9661210506280931</v>
      </c>
      <c r="AK181" s="73">
        <f t="shared" si="196"/>
        <v>6.8173071636703497</v>
      </c>
      <c r="AL181" s="73">
        <f t="shared" si="196"/>
        <v>6.8347529812606469</v>
      </c>
      <c r="AM181" s="73">
        <f t="shared" si="196"/>
        <v>6.2829591682989312</v>
      </c>
      <c r="AN181" s="73">
        <f t="shared" si="196"/>
        <v>7.4954341280418584</v>
      </c>
      <c r="AO181" s="73">
        <f t="shared" si="196"/>
        <v>6.8794326241134751</v>
      </c>
      <c r="AP181" s="73">
        <f t="shared" si="196"/>
        <v>6.8551842330762645</v>
      </c>
      <c r="AQ181" s="73">
        <f t="shared" si="196"/>
        <v>8.8840680767542164</v>
      </c>
      <c r="AR181" s="73">
        <f t="shared" si="196"/>
        <v>8.1687794114335901</v>
      </c>
      <c r="AS181" s="73">
        <f t="shared" si="196"/>
        <v>7.0996893532900316</v>
      </c>
      <c r="AT181" s="73">
        <f t="shared" si="196"/>
        <v>6.7248625929518262</v>
      </c>
      <c r="AU181" s="76">
        <f t="shared" si="196"/>
        <v>7.556322973195198</v>
      </c>
      <c r="AV181" s="73">
        <f t="shared" si="196"/>
        <v>8.3098521210776024</v>
      </c>
      <c r="AW181" s="73">
        <f t="shared" si="196"/>
        <v>10.168644496511551</v>
      </c>
      <c r="AX181" s="73">
        <f t="shared" si="196"/>
        <v>8.7434871823967164</v>
      </c>
      <c r="AY181" s="73">
        <f t="shared" si="196"/>
        <v>7.888939149480902</v>
      </c>
      <c r="AZ181" s="73">
        <f t="shared" si="196"/>
        <v>8.7972699051029384</v>
      </c>
      <c r="BA181" s="73">
        <f t="shared" si="196"/>
        <v>9.5346975045061821</v>
      </c>
      <c r="BB181" s="73">
        <f t="shared" si="196"/>
        <v>8.2535328173628741</v>
      </c>
      <c r="BC181" s="76">
        <f t="shared" si="196"/>
        <v>9.1443455827686311</v>
      </c>
      <c r="BD181" s="73">
        <f t="shared" si="196"/>
        <v>9.1651897437291883</v>
      </c>
      <c r="BE181" s="73">
        <f t="shared" si="196"/>
        <v>10.28860503695733</v>
      </c>
      <c r="BF181" s="73">
        <f t="shared" si="196"/>
        <v>7.4270605564348644</v>
      </c>
      <c r="BG181" s="73">
        <f t="shared" si="196"/>
        <v>8.2043126432480484</v>
      </c>
      <c r="BH181" s="73">
        <f t="shared" si="196"/>
        <v>8.4212898891115717</v>
      </c>
      <c r="BI181" s="73">
        <f t="shared" si="196"/>
        <v>7.6302958288945346</v>
      </c>
      <c r="BJ181" s="73">
        <f t="shared" si="196"/>
        <v>8.7086235591444261</v>
      </c>
      <c r="BK181" s="73">
        <f t="shared" si="196"/>
        <v>8.8840680767542164</v>
      </c>
      <c r="BL181" s="73">
        <f t="shared" si="196"/>
        <v>6.8173071636703497</v>
      </c>
      <c r="BM181" s="73">
        <f t="shared" si="196"/>
        <v>8.1687794114335901</v>
      </c>
      <c r="BN181" s="73">
        <f t="shared" si="196"/>
        <v>7.3878173761917454</v>
      </c>
      <c r="BO181" s="73">
        <f t="shared" si="196"/>
        <v>7.2592459281922066</v>
      </c>
    </row>
    <row r="182" spans="1:67">
      <c r="A182" s="63" t="s">
        <v>273</v>
      </c>
      <c r="B182" s="73">
        <f t="shared" si="191"/>
        <v>8.7905183402188456</v>
      </c>
      <c r="C182" s="73">
        <f t="shared" si="191"/>
        <v>8.6447828075088378</v>
      </c>
      <c r="D182" s="73">
        <f t="shared" si="191"/>
        <v>9.5171774240347471</v>
      </c>
      <c r="E182" s="73">
        <f t="shared" si="191"/>
        <v>8.624425686222871</v>
      </c>
      <c r="F182" s="73">
        <f t="shared" si="191"/>
        <v>9.1450863067222166</v>
      </c>
      <c r="G182" s="73">
        <f t="shared" si="191"/>
        <v>9.3078321672180699</v>
      </c>
      <c r="H182" s="73">
        <f t="shared" si="191"/>
        <v>8.6540103086625173</v>
      </c>
      <c r="I182" s="84">
        <f t="shared" ref="I182:BO182" si="197">I12/I$5*100</f>
        <v>8.7595083938515454</v>
      </c>
      <c r="J182" s="76">
        <f t="shared" si="190"/>
        <v>9.3709202163448531</v>
      </c>
      <c r="K182" s="73">
        <f t="shared" si="197"/>
        <v>7.8576989264934856</v>
      </c>
      <c r="L182" s="73">
        <f t="shared" si="197"/>
        <v>8.6325875719769662</v>
      </c>
      <c r="M182" s="73">
        <f t="shared" si="197"/>
        <v>7.74026149076695</v>
      </c>
      <c r="N182" s="73">
        <f t="shared" si="197"/>
        <v>7.8048552317694933</v>
      </c>
      <c r="O182" s="73">
        <f t="shared" si="197"/>
        <v>7.9869719952791778</v>
      </c>
      <c r="P182" s="73">
        <f t="shared" si="197"/>
        <v>9.6907705955446239</v>
      </c>
      <c r="Q182" s="73">
        <f t="shared" si="197"/>
        <v>8.2126780311416123</v>
      </c>
      <c r="R182" s="73">
        <f t="shared" si="197"/>
        <v>7.905337361530715</v>
      </c>
      <c r="S182" s="73">
        <f t="shared" si="197"/>
        <v>6.0795140806184431</v>
      </c>
      <c r="T182" s="73">
        <f t="shared" si="197"/>
        <v>8.4482360191033745</v>
      </c>
      <c r="U182" s="73">
        <f t="shared" si="197"/>
        <v>7.0959566870176252</v>
      </c>
      <c r="V182" s="73">
        <f t="shared" si="197"/>
        <v>6.6796684544124822</v>
      </c>
      <c r="W182" s="73">
        <f t="shared" si="197"/>
        <v>7.2970167614946941</v>
      </c>
      <c r="X182" s="73">
        <f t="shared" si="197"/>
        <v>8.1902893575282008</v>
      </c>
      <c r="Y182" s="73">
        <f t="shared" si="197"/>
        <v>7.3671852069269157</v>
      </c>
      <c r="Z182" s="73">
        <f t="shared" si="197"/>
        <v>6.2110610562637785</v>
      </c>
      <c r="AA182" s="73">
        <f t="shared" si="197"/>
        <v>6.7425298033751355</v>
      </c>
      <c r="AB182" s="73">
        <f t="shared" si="197"/>
        <v>6.5754633715798763</v>
      </c>
      <c r="AC182" s="73">
        <f t="shared" si="197"/>
        <v>8.4589509981237647</v>
      </c>
      <c r="AD182" s="73">
        <f t="shared" si="197"/>
        <v>7.2098449986311905</v>
      </c>
      <c r="AE182" s="73">
        <f t="shared" si="197"/>
        <v>7.2727272727272725</v>
      </c>
      <c r="AF182" s="73">
        <f t="shared" si="197"/>
        <v>5.8067831449126412</v>
      </c>
      <c r="AG182" s="73">
        <f t="shared" si="197"/>
        <v>6.5179095713446866</v>
      </c>
      <c r="AH182" s="73">
        <f t="shared" si="197"/>
        <v>7.608695652173914</v>
      </c>
      <c r="AI182" s="73">
        <f t="shared" si="197"/>
        <v>5.8672651490862453</v>
      </c>
      <c r="AJ182" s="73">
        <f t="shared" si="197"/>
        <v>7.0232204035020933</v>
      </c>
      <c r="AK182" s="73">
        <f t="shared" si="197"/>
        <v>6.8283028203859484</v>
      </c>
      <c r="AL182" s="73">
        <f t="shared" si="197"/>
        <v>7.3185689948892669</v>
      </c>
      <c r="AM182" s="73">
        <f t="shared" si="197"/>
        <v>5.8158806689769467</v>
      </c>
      <c r="AN182" s="73">
        <f t="shared" si="197"/>
        <v>7.0684633989831687</v>
      </c>
      <c r="AO182" s="73">
        <f t="shared" si="197"/>
        <v>6.4539007092198579</v>
      </c>
      <c r="AP182" s="73">
        <f t="shared" si="197"/>
        <v>6.9237360754070263</v>
      </c>
      <c r="AQ182" s="73">
        <f t="shared" si="197"/>
        <v>6.7611890188786452</v>
      </c>
      <c r="AR182" s="73">
        <f t="shared" si="197"/>
        <v>7.8310404611262472</v>
      </c>
      <c r="AS182" s="73">
        <f t="shared" si="197"/>
        <v>6.8624682293137536</v>
      </c>
      <c r="AT182" s="73">
        <f t="shared" si="197"/>
        <v>6.4769910550705898</v>
      </c>
      <c r="AU182" s="76">
        <f t="shared" si="197"/>
        <v>6.8985364249301098</v>
      </c>
      <c r="AV182" s="73">
        <f t="shared" si="197"/>
        <v>8.4210526315789469</v>
      </c>
      <c r="AW182" s="73">
        <f t="shared" si="197"/>
        <v>9.6193446218126741</v>
      </c>
      <c r="AX182" s="73">
        <f t="shared" si="197"/>
        <v>8.0792034268531392</v>
      </c>
      <c r="AY182" s="73">
        <f t="shared" si="197"/>
        <v>7.6649641145477547</v>
      </c>
      <c r="AZ182" s="73">
        <f t="shared" si="197"/>
        <v>8.7177156980818342</v>
      </c>
      <c r="BA182" s="73">
        <f t="shared" si="197"/>
        <v>9.5073668911477025</v>
      </c>
      <c r="BB182" s="73">
        <f t="shared" si="197"/>
        <v>8.7128892121055905</v>
      </c>
      <c r="BC182" s="76">
        <f t="shared" si="197"/>
        <v>9.3030593910849628</v>
      </c>
      <c r="BD182" s="73">
        <f t="shared" si="197"/>
        <v>8.8240715293605803</v>
      </c>
      <c r="BE182" s="73">
        <f t="shared" si="197"/>
        <v>9.6907705955446239</v>
      </c>
      <c r="BF182" s="73">
        <f t="shared" si="197"/>
        <v>7.9869719952791778</v>
      </c>
      <c r="BG182" s="73">
        <f t="shared" si="197"/>
        <v>7.8048552317694933</v>
      </c>
      <c r="BH182" s="73">
        <f t="shared" si="197"/>
        <v>8.5945710036235425</v>
      </c>
      <c r="BI182" s="73">
        <f t="shared" si="197"/>
        <v>7.8576989264934856</v>
      </c>
      <c r="BJ182" s="73">
        <f t="shared" si="197"/>
        <v>8.4085009622826306</v>
      </c>
      <c r="BK182" s="73">
        <f t="shared" si="197"/>
        <v>6.7611890188786452</v>
      </c>
      <c r="BL182" s="73">
        <f t="shared" si="197"/>
        <v>6.8283028203859484</v>
      </c>
      <c r="BM182" s="73">
        <f t="shared" si="197"/>
        <v>7.8310404611262472</v>
      </c>
      <c r="BN182" s="73">
        <f t="shared" si="197"/>
        <v>7.1963363934132429</v>
      </c>
      <c r="BO182" s="73">
        <f t="shared" si="197"/>
        <v>7.2693242148834702</v>
      </c>
    </row>
    <row r="183" spans="1:67">
      <c r="A183" s="63" t="s">
        <v>274</v>
      </c>
      <c r="B183" s="73">
        <f t="shared" si="191"/>
        <v>8.0266684869402027</v>
      </c>
      <c r="C183" s="73">
        <f t="shared" si="191"/>
        <v>7.714799734150235</v>
      </c>
      <c r="D183" s="73">
        <f t="shared" si="191"/>
        <v>8.4037205484498827</v>
      </c>
      <c r="E183" s="73">
        <f t="shared" si="191"/>
        <v>8.049996402804096</v>
      </c>
      <c r="F183" s="73">
        <f t="shared" si="191"/>
        <v>8.0800647101729552</v>
      </c>
      <c r="G183" s="73">
        <f t="shared" si="191"/>
        <v>8.2388972420961277</v>
      </c>
      <c r="H183" s="73">
        <f t="shared" si="191"/>
        <v>7.9706658670720341</v>
      </c>
      <c r="I183" s="84">
        <f t="shared" ref="I183:BO183" si="198">I13/I$5*100</f>
        <v>7.7447135877764</v>
      </c>
      <c r="J183" s="76">
        <f t="shared" si="190"/>
        <v>8.2957561349177151</v>
      </c>
      <c r="K183" s="73">
        <f t="shared" si="198"/>
        <v>7.4110874375153655</v>
      </c>
      <c r="L183" s="73">
        <f t="shared" si="198"/>
        <v>7.9459572936660265</v>
      </c>
      <c r="M183" s="73">
        <f t="shared" si="198"/>
        <v>7.2348025340342366</v>
      </c>
      <c r="N183" s="73">
        <f t="shared" si="198"/>
        <v>6.8431638523785017</v>
      </c>
      <c r="O183" s="73">
        <f t="shared" si="198"/>
        <v>7.2944018004995295</v>
      </c>
      <c r="P183" s="73">
        <f t="shared" si="198"/>
        <v>8.3171204668024554</v>
      </c>
      <c r="Q183" s="73">
        <f t="shared" si="198"/>
        <v>7.2371042727473984</v>
      </c>
      <c r="R183" s="73">
        <f t="shared" si="198"/>
        <v>7.2004028197381675</v>
      </c>
      <c r="S183" s="73">
        <f t="shared" si="198"/>
        <v>5.5880728879072334</v>
      </c>
      <c r="T183" s="73">
        <f t="shared" si="198"/>
        <v>7.1887998767524257</v>
      </c>
      <c r="U183" s="73">
        <f t="shared" si="198"/>
        <v>6.6121414583573319</v>
      </c>
      <c r="V183" s="73">
        <f t="shared" si="198"/>
        <v>6.1555338859093123</v>
      </c>
      <c r="W183" s="73">
        <f t="shared" si="198"/>
        <v>6.8637551899123475</v>
      </c>
      <c r="X183" s="73">
        <f t="shared" si="198"/>
        <v>7.8469838155958804</v>
      </c>
      <c r="Y183" s="73">
        <f t="shared" si="198"/>
        <v>7.4845905488699742</v>
      </c>
      <c r="Z183" s="73">
        <f t="shared" si="198"/>
        <v>6.6711396530240581</v>
      </c>
      <c r="AA183" s="73">
        <f t="shared" si="198"/>
        <v>6.045827527481034</v>
      </c>
      <c r="AB183" s="73">
        <f t="shared" si="198"/>
        <v>7.4139452780229469</v>
      </c>
      <c r="AC183" s="73">
        <f t="shared" si="198"/>
        <v>7.4182316052805062</v>
      </c>
      <c r="AD183" s="73">
        <f t="shared" si="198"/>
        <v>6.8424826291569447</v>
      </c>
      <c r="AE183" s="73">
        <f t="shared" si="198"/>
        <v>7.2727272727272725</v>
      </c>
      <c r="AF183" s="73">
        <f t="shared" si="198"/>
        <v>7.0400822199383342</v>
      </c>
      <c r="AG183" s="73">
        <f t="shared" si="198"/>
        <v>6.3613231552162848</v>
      </c>
      <c r="AH183" s="73">
        <f t="shared" si="198"/>
        <v>5.4347826086956523</v>
      </c>
      <c r="AI183" s="73">
        <f t="shared" si="198"/>
        <v>5.8672651490862453</v>
      </c>
      <c r="AJ183" s="73">
        <f t="shared" si="198"/>
        <v>6.5283593452607533</v>
      </c>
      <c r="AK183" s="73">
        <f t="shared" si="198"/>
        <v>7.237891033041949</v>
      </c>
      <c r="AL183" s="73">
        <f t="shared" si="198"/>
        <v>7.066439522998297</v>
      </c>
      <c r="AM183" s="73">
        <f t="shared" si="198"/>
        <v>6.2528250715684797</v>
      </c>
      <c r="AN183" s="73">
        <f t="shared" si="198"/>
        <v>6.3354558467841455</v>
      </c>
      <c r="AO183" s="73">
        <f t="shared" si="198"/>
        <v>6.5957446808510634</v>
      </c>
      <c r="AP183" s="73">
        <f t="shared" si="198"/>
        <v>6.2510711225364179</v>
      </c>
      <c r="AQ183" s="73">
        <f t="shared" si="198"/>
        <v>6.1981870302936395</v>
      </c>
      <c r="AR183" s="73">
        <f t="shared" si="198"/>
        <v>6.6992397120963085</v>
      </c>
      <c r="AS183" s="73">
        <f t="shared" si="198"/>
        <v>6.461451567353854</v>
      </c>
      <c r="AT183" s="73">
        <f t="shared" si="198"/>
        <v>6.2506735639616338</v>
      </c>
      <c r="AU183" s="76">
        <f t="shared" si="198"/>
        <v>6.5531984870909383</v>
      </c>
      <c r="AV183" s="73">
        <f t="shared" si="198"/>
        <v>7.7337624504064593</v>
      </c>
      <c r="AW183" s="73">
        <f t="shared" si="198"/>
        <v>8.2742464577598671</v>
      </c>
      <c r="AX183" s="73">
        <f t="shared" si="198"/>
        <v>7.0830141934507758</v>
      </c>
      <c r="AY183" s="73">
        <f t="shared" si="198"/>
        <v>6.9933442360156004</v>
      </c>
      <c r="AZ183" s="73">
        <f t="shared" si="198"/>
        <v>7.7086181553626005</v>
      </c>
      <c r="BA183" s="73">
        <f t="shared" si="198"/>
        <v>8.4161532064101756</v>
      </c>
      <c r="BB183" s="73">
        <f t="shared" si="198"/>
        <v>8.2068914199006873</v>
      </c>
      <c r="BC183" s="76">
        <f t="shared" si="198"/>
        <v>8.196050124114068</v>
      </c>
      <c r="BD183" s="73">
        <f t="shared" si="198"/>
        <v>7.7903258229576462</v>
      </c>
      <c r="BE183" s="73">
        <f t="shared" si="198"/>
        <v>8.3171204668024554</v>
      </c>
      <c r="BF183" s="73">
        <f t="shared" si="198"/>
        <v>7.2944018004995295</v>
      </c>
      <c r="BG183" s="73">
        <f t="shared" si="198"/>
        <v>6.8431638523785017</v>
      </c>
      <c r="BH183" s="73">
        <f t="shared" si="198"/>
        <v>7.9156593296159965</v>
      </c>
      <c r="BI183" s="73">
        <f t="shared" si="198"/>
        <v>7.4110874375153655</v>
      </c>
      <c r="BJ183" s="73">
        <f t="shared" si="198"/>
        <v>7.3840295328306178</v>
      </c>
      <c r="BK183" s="73">
        <f t="shared" si="198"/>
        <v>6.1981870302936395</v>
      </c>
      <c r="BL183" s="73">
        <f t="shared" si="198"/>
        <v>7.237891033041949</v>
      </c>
      <c r="BM183" s="73">
        <f t="shared" si="198"/>
        <v>6.6992397120963085</v>
      </c>
      <c r="BN183" s="73">
        <f t="shared" si="198"/>
        <v>6.7940376783638277</v>
      </c>
      <c r="BO183" s="73">
        <f t="shared" si="198"/>
        <v>6.838117520021596</v>
      </c>
    </row>
    <row r="184" spans="1:67">
      <c r="A184" s="63" t="s">
        <v>275</v>
      </c>
      <c r="B184" s="73">
        <f t="shared" si="191"/>
        <v>7.082865584511798</v>
      </c>
      <c r="C184" s="73">
        <f t="shared" si="191"/>
        <v>6.710169190020375</v>
      </c>
      <c r="D184" s="73">
        <f t="shared" si="191"/>
        <v>7.1853847146142806</v>
      </c>
      <c r="E184" s="73">
        <f t="shared" si="191"/>
        <v>6.9801441386497913</v>
      </c>
      <c r="F184" s="73">
        <f t="shared" si="191"/>
        <v>6.8672375902995961</v>
      </c>
      <c r="G184" s="73">
        <f t="shared" si="191"/>
        <v>7.0417800216874413</v>
      </c>
      <c r="H184" s="73">
        <f t="shared" si="191"/>
        <v>7.0937071839700412</v>
      </c>
      <c r="I184" s="84">
        <f t="shared" ref="I184:BO184" si="199">I14/I$5*100</f>
        <v>6.515082318516753</v>
      </c>
      <c r="J184" s="76">
        <f t="shared" si="190"/>
        <v>7.1023798573804751</v>
      </c>
      <c r="K184" s="73">
        <f t="shared" si="199"/>
        <v>6.5967385069245266</v>
      </c>
      <c r="L184" s="73">
        <f t="shared" si="199"/>
        <v>6.764035508637237</v>
      </c>
      <c r="M184" s="73">
        <f t="shared" si="199"/>
        <v>6.2845396953767354</v>
      </c>
      <c r="N184" s="73">
        <f t="shared" si="199"/>
        <v>5.5736938116843628</v>
      </c>
      <c r="O184" s="73">
        <f t="shared" si="199"/>
        <v>5.9586653614264931</v>
      </c>
      <c r="P184" s="73">
        <f t="shared" si="199"/>
        <v>6.8904282438543225</v>
      </c>
      <c r="Q184" s="73">
        <f t="shared" si="199"/>
        <v>6.0312892037488002</v>
      </c>
      <c r="R184" s="73">
        <f t="shared" si="199"/>
        <v>6.143001007049345</v>
      </c>
      <c r="S184" s="73">
        <f t="shared" si="199"/>
        <v>5.582551076753175</v>
      </c>
      <c r="T184" s="73">
        <f t="shared" si="199"/>
        <v>6.3068094284393776</v>
      </c>
      <c r="U184" s="73">
        <f t="shared" si="199"/>
        <v>6.7734132012440966</v>
      </c>
      <c r="V184" s="73">
        <f t="shared" si="199"/>
        <v>5.7776694295465632</v>
      </c>
      <c r="W184" s="73">
        <f t="shared" si="199"/>
        <v>5.9603260033830541</v>
      </c>
      <c r="X184" s="73">
        <f t="shared" si="199"/>
        <v>6.9396763119176068</v>
      </c>
      <c r="Y184" s="73">
        <f t="shared" si="199"/>
        <v>6.3692398004109183</v>
      </c>
      <c r="Z184" s="73">
        <f t="shared" si="199"/>
        <v>6.6040448576631841</v>
      </c>
      <c r="AA184" s="73">
        <f t="shared" si="199"/>
        <v>6.0922743458739745</v>
      </c>
      <c r="AB184" s="73">
        <f t="shared" si="199"/>
        <v>5.5604589585172111</v>
      </c>
      <c r="AC184" s="73">
        <f t="shared" si="199"/>
        <v>6.2375551461266712</v>
      </c>
      <c r="AD184" s="73">
        <f t="shared" si="199"/>
        <v>5.8394712484845321</v>
      </c>
      <c r="AE184" s="73">
        <f t="shared" si="199"/>
        <v>5.5574614065180103</v>
      </c>
      <c r="AF184" s="73">
        <f t="shared" si="199"/>
        <v>6.3720452209660845</v>
      </c>
      <c r="AG184" s="73">
        <f t="shared" si="199"/>
        <v>6.0677236249755335</v>
      </c>
      <c r="AH184" s="73">
        <f t="shared" si="199"/>
        <v>6.9565217391304346</v>
      </c>
      <c r="AI184" s="73">
        <f t="shared" si="199"/>
        <v>6.0596344982366146</v>
      </c>
      <c r="AJ184" s="73">
        <f t="shared" si="199"/>
        <v>6.3570612866387517</v>
      </c>
      <c r="AK184" s="73">
        <f t="shared" si="199"/>
        <v>5.7727197756886026</v>
      </c>
      <c r="AL184" s="73">
        <f t="shared" si="199"/>
        <v>5.9352640545144801</v>
      </c>
      <c r="AM184" s="73">
        <f t="shared" si="199"/>
        <v>6.2076239264728033</v>
      </c>
      <c r="AN184" s="73">
        <f t="shared" si="199"/>
        <v>5.4099412606742687</v>
      </c>
      <c r="AO184" s="73">
        <f t="shared" si="199"/>
        <v>7.5177304964539005</v>
      </c>
      <c r="AP184" s="73">
        <f t="shared" si="199"/>
        <v>6.1739502999143099</v>
      </c>
      <c r="AQ184" s="73">
        <f t="shared" si="199"/>
        <v>6.0432323545362978</v>
      </c>
      <c r="AR184" s="73">
        <f t="shared" si="199"/>
        <v>5.6672595861572059</v>
      </c>
      <c r="AS184" s="73">
        <f t="shared" si="199"/>
        <v>5.3035865574696412</v>
      </c>
      <c r="AT184" s="73">
        <f t="shared" si="199"/>
        <v>5.410065739842655</v>
      </c>
      <c r="AU184" s="76">
        <f t="shared" si="199"/>
        <v>5.5500740009866805</v>
      </c>
      <c r="AV184" s="73">
        <f t="shared" si="199"/>
        <v>6.5889076935882143</v>
      </c>
      <c r="AW184" s="73">
        <f t="shared" si="199"/>
        <v>6.851367247352548</v>
      </c>
      <c r="AX184" s="73">
        <f t="shared" si="199"/>
        <v>6.0636577685739415</v>
      </c>
      <c r="AY184" s="73">
        <f t="shared" si="199"/>
        <v>5.9975130163741683</v>
      </c>
      <c r="AZ184" s="73">
        <f t="shared" si="199"/>
        <v>6.7496987323060624</v>
      </c>
      <c r="BA184" s="73">
        <f t="shared" si="199"/>
        <v>7.2174585056028677</v>
      </c>
      <c r="BB184" s="73">
        <f t="shared" si="199"/>
        <v>7.1288460933610427</v>
      </c>
      <c r="BC184" s="76">
        <f t="shared" si="199"/>
        <v>6.9600630841780644</v>
      </c>
      <c r="BD184" s="73">
        <f t="shared" si="199"/>
        <v>6.5311814444743339</v>
      </c>
      <c r="BE184" s="73">
        <f t="shared" si="199"/>
        <v>6.8904282438543225</v>
      </c>
      <c r="BF184" s="73">
        <f t="shared" si="199"/>
        <v>5.9586653614264931</v>
      </c>
      <c r="BG184" s="73">
        <f t="shared" si="199"/>
        <v>5.5736938116843628</v>
      </c>
      <c r="BH184" s="73">
        <f t="shared" si="199"/>
        <v>6.7436071184513517</v>
      </c>
      <c r="BI184" s="73">
        <f t="shared" si="199"/>
        <v>6.5967385069245266</v>
      </c>
      <c r="BJ184" s="73">
        <f t="shared" si="199"/>
        <v>6.1965522200990364</v>
      </c>
      <c r="BK184" s="73">
        <f t="shared" si="199"/>
        <v>6.0432323545362978</v>
      </c>
      <c r="BL184" s="73">
        <f t="shared" si="199"/>
        <v>5.7727197756886026</v>
      </c>
      <c r="BM184" s="73">
        <f t="shared" si="199"/>
        <v>5.6672595861572059</v>
      </c>
      <c r="BN184" s="73">
        <f t="shared" si="199"/>
        <v>5.7984308935228963</v>
      </c>
      <c r="BO184" s="73">
        <f t="shared" si="199"/>
        <v>5.9184738594438944</v>
      </c>
    </row>
    <row r="185" spans="1:67">
      <c r="A185" s="63" t="s">
        <v>276</v>
      </c>
      <c r="B185" s="73">
        <f t="shared" si="191"/>
        <v>5.5778135514547911</v>
      </c>
      <c r="C185" s="73">
        <f t="shared" si="191"/>
        <v>5.2539978413348365</v>
      </c>
      <c r="D185" s="73">
        <f t="shared" si="191"/>
        <v>5.4453187381823422</v>
      </c>
      <c r="E185" s="73">
        <f t="shared" si="191"/>
        <v>5.3324304041598101</v>
      </c>
      <c r="F185" s="73">
        <f t="shared" si="191"/>
        <v>5.3370704164657727</v>
      </c>
      <c r="G185" s="73">
        <f t="shared" si="191"/>
        <v>5.3931100894512563</v>
      </c>
      <c r="H185" s="73">
        <f t="shared" si="191"/>
        <v>5.6265528363990907</v>
      </c>
      <c r="I185" s="84">
        <f t="shared" ref="I185:BO185" si="200">I15/I$5*100</f>
        <v>4.8345949601989835</v>
      </c>
      <c r="J185" s="76">
        <f t="shared" si="190"/>
        <v>5.4573707172478292</v>
      </c>
      <c r="K185" s="73">
        <f t="shared" si="200"/>
        <v>5.4289928706055885</v>
      </c>
      <c r="L185" s="73">
        <f t="shared" si="200"/>
        <v>5.1201115642994237</v>
      </c>
      <c r="M185" s="73">
        <f t="shared" si="200"/>
        <v>4.913061059441973</v>
      </c>
      <c r="N185" s="73">
        <f t="shared" si="200"/>
        <v>4.3219982225548437</v>
      </c>
      <c r="O185" s="73">
        <f t="shared" si="200"/>
        <v>4.4975892701938651</v>
      </c>
      <c r="P185" s="73">
        <f t="shared" si="200"/>
        <v>4.9625382703713665</v>
      </c>
      <c r="Q185" s="73">
        <f t="shared" si="200"/>
        <v>4.6646003984945761</v>
      </c>
      <c r="R185" s="73">
        <f t="shared" si="200"/>
        <v>5.4380664652567976</v>
      </c>
      <c r="S185" s="73">
        <f t="shared" si="200"/>
        <v>4.6659304251794591</v>
      </c>
      <c r="T185" s="73">
        <f t="shared" si="200"/>
        <v>4.7142196887998766</v>
      </c>
      <c r="U185" s="73">
        <f t="shared" si="200"/>
        <v>5.1491763621702571</v>
      </c>
      <c r="V185" s="73">
        <f t="shared" si="200"/>
        <v>5.0219405168210631</v>
      </c>
      <c r="W185" s="73">
        <f t="shared" si="200"/>
        <v>4.3714439489466397</v>
      </c>
      <c r="X185" s="73">
        <f t="shared" si="200"/>
        <v>5.860716037273173</v>
      </c>
      <c r="Y185" s="73">
        <f t="shared" si="200"/>
        <v>5.107132374523041</v>
      </c>
      <c r="Z185" s="73">
        <f t="shared" si="200"/>
        <v>4.8499952075146169</v>
      </c>
      <c r="AA185" s="73">
        <f t="shared" si="200"/>
        <v>4.9233627496516492</v>
      </c>
      <c r="AB185" s="73">
        <f t="shared" si="200"/>
        <v>6.1782877316857903</v>
      </c>
      <c r="AC185" s="73">
        <f t="shared" si="200"/>
        <v>4.7030983249099911</v>
      </c>
      <c r="AD185" s="73">
        <f t="shared" si="200"/>
        <v>4.2837215972050213</v>
      </c>
      <c r="AE185" s="73">
        <f t="shared" si="200"/>
        <v>5.1457975986277873</v>
      </c>
      <c r="AF185" s="73">
        <f t="shared" si="200"/>
        <v>5.9609455292908526</v>
      </c>
      <c r="AG185" s="73">
        <f t="shared" si="200"/>
        <v>4.9128988060285765</v>
      </c>
      <c r="AH185" s="73">
        <f t="shared" si="200"/>
        <v>4.7826086956521738</v>
      </c>
      <c r="AI185" s="73">
        <f t="shared" si="200"/>
        <v>3.8473869830073739</v>
      </c>
      <c r="AJ185" s="73">
        <f t="shared" si="200"/>
        <v>5.1199086410354022</v>
      </c>
      <c r="AK185" s="73">
        <f t="shared" si="200"/>
        <v>4.4889768541426136</v>
      </c>
      <c r="AL185" s="73">
        <f t="shared" si="200"/>
        <v>5.4037478705281092</v>
      </c>
      <c r="AM185" s="73">
        <f t="shared" si="200"/>
        <v>5.3036010245592884</v>
      </c>
      <c r="AN185" s="73">
        <f t="shared" si="200"/>
        <v>4.7213584086085199</v>
      </c>
      <c r="AO185" s="73">
        <f t="shared" si="200"/>
        <v>5.9574468085106389</v>
      </c>
      <c r="AP185" s="73">
        <f t="shared" si="200"/>
        <v>5.1071122536418168</v>
      </c>
      <c r="AQ185" s="73">
        <f t="shared" si="200"/>
        <v>5.0102011828206914</v>
      </c>
      <c r="AR185" s="73">
        <f t="shared" si="200"/>
        <v>4.4814206050780934</v>
      </c>
      <c r="AS185" s="73">
        <f t="shared" si="200"/>
        <v>4.5580344535441961</v>
      </c>
      <c r="AT185" s="73">
        <f t="shared" si="200"/>
        <v>4.2677012609117364</v>
      </c>
      <c r="AU185" s="76">
        <f t="shared" si="200"/>
        <v>4.1851669133366221</v>
      </c>
      <c r="AV185" s="73">
        <f t="shared" si="200"/>
        <v>5.0520766861803956</v>
      </c>
      <c r="AW185" s="73">
        <f t="shared" si="200"/>
        <v>4.9430468615462857</v>
      </c>
      <c r="AX185" s="73">
        <f t="shared" si="200"/>
        <v>4.6986846708840408</v>
      </c>
      <c r="AY185" s="73">
        <f t="shared" si="200"/>
        <v>4.559897297465584</v>
      </c>
      <c r="AZ185" s="73">
        <f t="shared" si="200"/>
        <v>5.3198212978803996</v>
      </c>
      <c r="BA185" s="73">
        <f t="shared" si="200"/>
        <v>5.4935490397972178</v>
      </c>
      <c r="BB185" s="73">
        <f t="shared" si="200"/>
        <v>5.4352570608401738</v>
      </c>
      <c r="BC185" s="76">
        <f t="shared" si="200"/>
        <v>5.4200179158961452</v>
      </c>
      <c r="BD185" s="73">
        <f t="shared" si="200"/>
        <v>4.8316307851273779</v>
      </c>
      <c r="BE185" s="73">
        <f t="shared" si="200"/>
        <v>4.9625382703713665</v>
      </c>
      <c r="BF185" s="73">
        <f t="shared" si="200"/>
        <v>4.4975892701938651</v>
      </c>
      <c r="BG185" s="73">
        <f t="shared" si="200"/>
        <v>4.3219982225548437</v>
      </c>
      <c r="BH185" s="73">
        <f t="shared" si="200"/>
        <v>5.1112904059400828</v>
      </c>
      <c r="BI185" s="73">
        <f t="shared" si="200"/>
        <v>5.4289928706055885</v>
      </c>
      <c r="BJ185" s="73">
        <f t="shared" si="200"/>
        <v>4.697719972330094</v>
      </c>
      <c r="BK185" s="73">
        <f t="shared" si="200"/>
        <v>5.0102011828206914</v>
      </c>
      <c r="BL185" s="73">
        <f t="shared" si="200"/>
        <v>4.4889768541426136</v>
      </c>
      <c r="BM185" s="73">
        <f t="shared" si="200"/>
        <v>4.4814206050780934</v>
      </c>
      <c r="BN185" s="73">
        <f t="shared" si="200"/>
        <v>4.3255365358449103</v>
      </c>
      <c r="BO185" s="73">
        <f t="shared" si="200"/>
        <v>4.3833348330783766</v>
      </c>
    </row>
    <row r="186" spans="1:67">
      <c r="A186" s="63" t="s">
        <v>277</v>
      </c>
      <c r="B186" s="73">
        <f t="shared" si="191"/>
        <v>4.5637565019383048</v>
      </c>
      <c r="C186" s="73">
        <f t="shared" si="191"/>
        <v>4.2819982822351026</v>
      </c>
      <c r="D186" s="73">
        <f t="shared" si="191"/>
        <v>4.3079304278716739</v>
      </c>
      <c r="E186" s="73">
        <f t="shared" si="191"/>
        <v>4.3996676058978172</v>
      </c>
      <c r="F186" s="73">
        <f t="shared" si="191"/>
        <v>4.2507377913414821</v>
      </c>
      <c r="G186" s="73">
        <f t="shared" si="191"/>
        <v>4.2900675542900482</v>
      </c>
      <c r="H186" s="73">
        <f t="shared" si="191"/>
        <v>4.6359771493524757</v>
      </c>
      <c r="I186" s="84">
        <f t="shared" ref="I186:BO186" si="201">I16/I$5*100</f>
        <v>3.9463765500336034</v>
      </c>
      <c r="J186" s="76">
        <f t="shared" si="190"/>
        <v>4.3296113348338663</v>
      </c>
      <c r="K186" s="73">
        <f t="shared" si="201"/>
        <v>4.7385888715889539</v>
      </c>
      <c r="L186" s="73">
        <f t="shared" si="201"/>
        <v>4.2151511516314777</v>
      </c>
      <c r="M186" s="73">
        <f t="shared" si="201"/>
        <v>4.2964011322280626</v>
      </c>
      <c r="N186" s="73">
        <f t="shared" si="201"/>
        <v>3.9749286683193787</v>
      </c>
      <c r="O186" s="73">
        <f t="shared" si="201"/>
        <v>4.1215703137150852</v>
      </c>
      <c r="P186" s="73">
        <f t="shared" si="201"/>
        <v>3.8751152914953306</v>
      </c>
      <c r="Q186" s="73">
        <f t="shared" si="201"/>
        <v>3.9753523725186333</v>
      </c>
      <c r="R186" s="73">
        <f t="shared" si="201"/>
        <v>4.4310171198388728</v>
      </c>
      <c r="S186" s="73">
        <f t="shared" si="201"/>
        <v>4.7266703478741023</v>
      </c>
      <c r="T186" s="73">
        <f t="shared" si="201"/>
        <v>4.2019719611770148</v>
      </c>
      <c r="U186" s="73">
        <f t="shared" si="201"/>
        <v>4.4464923395922131</v>
      </c>
      <c r="V186" s="73">
        <f t="shared" si="201"/>
        <v>4.4124817162359822</v>
      </c>
      <c r="W186" s="73">
        <f t="shared" si="201"/>
        <v>3.7690296786098725</v>
      </c>
      <c r="X186" s="73">
        <f t="shared" si="201"/>
        <v>4.9779303580186367</v>
      </c>
      <c r="Y186" s="73">
        <f t="shared" si="201"/>
        <v>4.6962136777223362</v>
      </c>
      <c r="Z186" s="73">
        <f t="shared" si="201"/>
        <v>3.8914981309307004</v>
      </c>
      <c r="AA186" s="73">
        <f t="shared" si="201"/>
        <v>4.3582597925375444</v>
      </c>
      <c r="AB186" s="73">
        <f t="shared" si="201"/>
        <v>4.5895851721094445</v>
      </c>
      <c r="AC186" s="73">
        <f t="shared" si="201"/>
        <v>4.0345835939216714</v>
      </c>
      <c r="AD186" s="73">
        <f t="shared" si="201"/>
        <v>3.4767758672385249</v>
      </c>
      <c r="AE186" s="73">
        <f t="shared" si="201"/>
        <v>5.0085763293310466</v>
      </c>
      <c r="AF186" s="73">
        <f t="shared" si="201"/>
        <v>5.8581706063720453</v>
      </c>
      <c r="AG186" s="73">
        <f t="shared" si="201"/>
        <v>4.5801526717557248</v>
      </c>
      <c r="AH186" s="73">
        <f t="shared" si="201"/>
        <v>7.1739130434782608</v>
      </c>
      <c r="AI186" s="73">
        <f t="shared" si="201"/>
        <v>4.8412952869509462</v>
      </c>
      <c r="AJ186" s="73">
        <f t="shared" si="201"/>
        <v>3.9588884659307197</v>
      </c>
      <c r="AK186" s="73">
        <f t="shared" si="201"/>
        <v>3.8814668206058602</v>
      </c>
      <c r="AL186" s="73">
        <f t="shared" si="201"/>
        <v>4.7018739352640546</v>
      </c>
      <c r="AM186" s="73">
        <f t="shared" si="201"/>
        <v>4.444779267741449</v>
      </c>
      <c r="AN186" s="73">
        <f t="shared" si="201"/>
        <v>3.8945653783503626</v>
      </c>
      <c r="AO186" s="73">
        <f t="shared" si="201"/>
        <v>6.4539007092198579</v>
      </c>
      <c r="AP186" s="73">
        <f t="shared" si="201"/>
        <v>4.284490145672665</v>
      </c>
      <c r="AQ186" s="73">
        <f t="shared" si="201"/>
        <v>4.5298416879729348</v>
      </c>
      <c r="AR186" s="73">
        <f t="shared" si="201"/>
        <v>3.6160583612906132</v>
      </c>
      <c r="AS186" s="73">
        <f t="shared" si="201"/>
        <v>3.7051680316294835</v>
      </c>
      <c r="AT186" s="73">
        <f t="shared" si="201"/>
        <v>3.6103028343571508</v>
      </c>
      <c r="AU186" s="76">
        <f t="shared" si="201"/>
        <v>3.996053280710409</v>
      </c>
      <c r="AV186" s="73">
        <f t="shared" si="201"/>
        <v>4.2460394528757313</v>
      </c>
      <c r="AW186" s="73">
        <f t="shared" si="201"/>
        <v>3.8854470818492097</v>
      </c>
      <c r="AX186" s="73">
        <f t="shared" si="201"/>
        <v>4.1081576881979709</v>
      </c>
      <c r="AY186" s="73">
        <f t="shared" si="201"/>
        <v>3.8576327016980958</v>
      </c>
      <c r="AZ186" s="73">
        <f t="shared" si="201"/>
        <v>4.2937203548428764</v>
      </c>
      <c r="BA186" s="73">
        <f t="shared" si="201"/>
        <v>4.348499092281866</v>
      </c>
      <c r="BB186" s="73">
        <f t="shared" si="201"/>
        <v>4.4469657392853277</v>
      </c>
      <c r="BC186" s="76">
        <f t="shared" si="201"/>
        <v>4.2926938026883752</v>
      </c>
      <c r="BD186" s="73">
        <f t="shared" si="201"/>
        <v>3.9296670683897057</v>
      </c>
      <c r="BE186" s="73">
        <f t="shared" si="201"/>
        <v>3.8751152914953306</v>
      </c>
      <c r="BF186" s="73">
        <f t="shared" si="201"/>
        <v>4.1215703137150852</v>
      </c>
      <c r="BG186" s="73">
        <f t="shared" si="201"/>
        <v>3.9749286683193787</v>
      </c>
      <c r="BH186" s="73">
        <f t="shared" si="201"/>
        <v>4.2186127174268835</v>
      </c>
      <c r="BI186" s="73">
        <f t="shared" si="201"/>
        <v>4.7385888715889539</v>
      </c>
      <c r="BJ186" s="73">
        <f t="shared" si="201"/>
        <v>4.0274781346099848</v>
      </c>
      <c r="BK186" s="73">
        <f t="shared" si="201"/>
        <v>4.5298416879729348</v>
      </c>
      <c r="BL186" s="73">
        <f t="shared" si="201"/>
        <v>3.8814668206058602</v>
      </c>
      <c r="BM186" s="73">
        <f t="shared" si="201"/>
        <v>3.6160583612906132</v>
      </c>
      <c r="BN186" s="73">
        <f t="shared" si="201"/>
        <v>3.5166944534184776</v>
      </c>
      <c r="BO186" s="73">
        <f t="shared" si="201"/>
        <v>3.7649599568073429</v>
      </c>
    </row>
    <row r="187" spans="1:67">
      <c r="A187" s="63" t="s">
        <v>278</v>
      </c>
      <c r="B187" s="73">
        <f t="shared" si="191"/>
        <v>4.2345548542015461</v>
      </c>
      <c r="C187" s="73">
        <f t="shared" si="191"/>
        <v>4.0013336141707958</v>
      </c>
      <c r="D187" s="73">
        <f t="shared" si="191"/>
        <v>3.810168682340648</v>
      </c>
      <c r="E187" s="73">
        <f t="shared" si="191"/>
        <v>4.0947309990502081</v>
      </c>
      <c r="F187" s="73">
        <f t="shared" si="191"/>
        <v>3.8947965179427677</v>
      </c>
      <c r="G187" s="73">
        <f t="shared" si="191"/>
        <v>3.8596484268209101</v>
      </c>
      <c r="H187" s="73">
        <f t="shared" si="191"/>
        <v>4.3334846251616845</v>
      </c>
      <c r="I187" s="84">
        <f t="shared" ref="I187:BO187" si="202">I17/I$5*100</f>
        <v>3.6918986440722881</v>
      </c>
      <c r="J187" s="76">
        <f t="shared" si="190"/>
        <v>3.8789490791892658</v>
      </c>
      <c r="K187" s="73">
        <f t="shared" si="202"/>
        <v>4.5675243792510045</v>
      </c>
      <c r="L187" s="73">
        <f t="shared" si="202"/>
        <v>4.075695777351247</v>
      </c>
      <c r="M187" s="73">
        <f t="shared" si="202"/>
        <v>3.989756031810217</v>
      </c>
      <c r="N187" s="73">
        <f t="shared" si="202"/>
        <v>4.0048645867440014</v>
      </c>
      <c r="O187" s="73">
        <f t="shared" si="202"/>
        <v>3.9257842877139697</v>
      </c>
      <c r="P187" s="73">
        <f t="shared" si="202"/>
        <v>3.5483759911866057</v>
      </c>
      <c r="Q187" s="73">
        <f t="shared" si="202"/>
        <v>3.8831082576931588</v>
      </c>
      <c r="R187" s="73">
        <f t="shared" si="202"/>
        <v>4.3470963410540451</v>
      </c>
      <c r="S187" s="73">
        <f t="shared" si="202"/>
        <v>5.0579790171176153</v>
      </c>
      <c r="T187" s="73">
        <f t="shared" si="202"/>
        <v>4.2116006778616546</v>
      </c>
      <c r="U187" s="73">
        <f t="shared" si="202"/>
        <v>4.4349729293860154</v>
      </c>
      <c r="V187" s="73">
        <f t="shared" si="202"/>
        <v>4.8512920526572403</v>
      </c>
      <c r="W187" s="73">
        <f t="shared" si="202"/>
        <v>3.5714285714285712</v>
      </c>
      <c r="X187" s="73">
        <f t="shared" si="202"/>
        <v>5.076017655713585</v>
      </c>
      <c r="Y187" s="73">
        <f t="shared" si="202"/>
        <v>4.6668623422365716</v>
      </c>
      <c r="Z187" s="73">
        <f t="shared" si="202"/>
        <v>3.6710438033163997</v>
      </c>
      <c r="AA187" s="73">
        <f t="shared" si="202"/>
        <v>4.2034370645610775</v>
      </c>
      <c r="AB187" s="73">
        <f t="shared" si="202"/>
        <v>5.0750220653133278</v>
      </c>
      <c r="AC187" s="73">
        <f t="shared" si="202"/>
        <v>3.7619377630533628</v>
      </c>
      <c r="AD187" s="73">
        <f t="shared" si="202"/>
        <v>3.2337796086508752</v>
      </c>
      <c r="AE187" s="73">
        <f t="shared" si="202"/>
        <v>4.9399656946826758</v>
      </c>
      <c r="AF187" s="73">
        <f t="shared" si="202"/>
        <v>5.4984583761562176</v>
      </c>
      <c r="AG187" s="73">
        <f t="shared" si="202"/>
        <v>4.638872577803876</v>
      </c>
      <c r="AH187" s="73">
        <f t="shared" si="202"/>
        <v>4.5652173913043477</v>
      </c>
      <c r="AI187" s="73">
        <f t="shared" si="202"/>
        <v>5.5466495671689646</v>
      </c>
      <c r="AJ187" s="73">
        <f t="shared" si="202"/>
        <v>4.01598781880472</v>
      </c>
      <c r="AK187" s="73">
        <f t="shared" si="202"/>
        <v>3.557094947495739</v>
      </c>
      <c r="AL187" s="73">
        <f t="shared" si="202"/>
        <v>4.8790459965928452</v>
      </c>
      <c r="AM187" s="73">
        <f t="shared" si="202"/>
        <v>4.5201145095675761</v>
      </c>
      <c r="AN187" s="73">
        <f t="shared" si="202"/>
        <v>3.2454711486253021</v>
      </c>
      <c r="AO187" s="73">
        <f t="shared" si="202"/>
        <v>5.5319148936170208</v>
      </c>
      <c r="AP187" s="73">
        <f t="shared" si="202"/>
        <v>4.361610968294773</v>
      </c>
      <c r="AQ187" s="73">
        <f t="shared" si="202"/>
        <v>3.9900829007515299</v>
      </c>
      <c r="AR187" s="73">
        <f t="shared" si="202"/>
        <v>3.2790699419839537</v>
      </c>
      <c r="AS187" s="73">
        <f t="shared" si="202"/>
        <v>4.1400734255859923</v>
      </c>
      <c r="AT187" s="73">
        <f t="shared" si="202"/>
        <v>3.5887487875848687</v>
      </c>
      <c r="AU187" s="76">
        <f t="shared" si="202"/>
        <v>3.4698240420983391</v>
      </c>
      <c r="AV187" s="73">
        <f t="shared" si="202"/>
        <v>4.1177482451516241</v>
      </c>
      <c r="AW187" s="73">
        <f t="shared" si="202"/>
        <v>3.5641975531187398</v>
      </c>
      <c r="AX187" s="73">
        <f t="shared" si="202"/>
        <v>4.0774256995073426</v>
      </c>
      <c r="AY187" s="73">
        <f t="shared" si="202"/>
        <v>3.6111319682393757</v>
      </c>
      <c r="AZ187" s="73">
        <f t="shared" si="202"/>
        <v>3.9633840818507515</v>
      </c>
      <c r="BA187" s="73">
        <f t="shared" si="202"/>
        <v>3.8337878860085453</v>
      </c>
      <c r="BB187" s="73">
        <f t="shared" si="202"/>
        <v>4.0975388224427967</v>
      </c>
      <c r="BC187" s="76">
        <f t="shared" si="202"/>
        <v>3.9250719668739005</v>
      </c>
      <c r="BD187" s="73">
        <f t="shared" si="202"/>
        <v>3.6639666087551022</v>
      </c>
      <c r="BE187" s="73">
        <f t="shared" si="202"/>
        <v>3.5483759911866057</v>
      </c>
      <c r="BF187" s="73">
        <f t="shared" si="202"/>
        <v>3.9257842877139697</v>
      </c>
      <c r="BG187" s="73">
        <f t="shared" si="202"/>
        <v>4.0048645867440014</v>
      </c>
      <c r="BH187" s="73">
        <f t="shared" si="202"/>
        <v>4.0720344092937255</v>
      </c>
      <c r="BI187" s="73">
        <f t="shared" si="202"/>
        <v>4.5675243792510045</v>
      </c>
      <c r="BJ187" s="73">
        <f t="shared" si="202"/>
        <v>3.7891333977138086</v>
      </c>
      <c r="BK187" s="73">
        <f t="shared" si="202"/>
        <v>3.9900829007515299</v>
      </c>
      <c r="BL187" s="73">
        <f t="shared" si="202"/>
        <v>3.557094947495739</v>
      </c>
      <c r="BM187" s="73">
        <f t="shared" si="202"/>
        <v>3.2790699419839537</v>
      </c>
      <c r="BN187" s="73">
        <f t="shared" si="202"/>
        <v>3.2348967016693271</v>
      </c>
      <c r="BO187" s="73">
        <f t="shared" si="202"/>
        <v>3.6076666966615676</v>
      </c>
    </row>
    <row r="188" spans="1:67">
      <c r="A188" s="63" t="s">
        <v>279</v>
      </c>
      <c r="B188" s="73">
        <f t="shared" si="191"/>
        <v>4.2684943994965572</v>
      </c>
      <c r="C188" s="73">
        <f t="shared" si="191"/>
        <v>4.1709274293440952</v>
      </c>
      <c r="D188" s="73">
        <f t="shared" si="191"/>
        <v>3.6939456460733009</v>
      </c>
      <c r="E188" s="73">
        <f t="shared" si="191"/>
        <v>3.9265538401221329</v>
      </c>
      <c r="F188" s="73">
        <f t="shared" si="191"/>
        <v>3.6960564589194602</v>
      </c>
      <c r="G188" s="73">
        <f t="shared" si="191"/>
        <v>3.735090462294365</v>
      </c>
      <c r="H188" s="73">
        <f t="shared" si="191"/>
        <v>4.4092482662822912</v>
      </c>
      <c r="I188" s="84">
        <f t="shared" ref="I188:BO188" si="203">I18/I$5*100</f>
        <v>3.7361126638172357</v>
      </c>
      <c r="J188" s="76">
        <f t="shared" si="190"/>
        <v>3.7349728516726404</v>
      </c>
      <c r="K188" s="73">
        <f t="shared" si="203"/>
        <v>4.7232237974268623</v>
      </c>
      <c r="L188" s="73">
        <f t="shared" si="203"/>
        <v>4.2790307101727443</v>
      </c>
      <c r="M188" s="73">
        <f t="shared" si="203"/>
        <v>4.2155276991508295</v>
      </c>
      <c r="N188" s="73">
        <f t="shared" si="203"/>
        <v>4.3921605313625527</v>
      </c>
      <c r="O188" s="73">
        <f t="shared" si="203"/>
        <v>4.2039102311921903</v>
      </c>
      <c r="P188" s="73">
        <f t="shared" si="203"/>
        <v>3.5520188821849019</v>
      </c>
      <c r="Q188" s="73">
        <f t="shared" si="203"/>
        <v>3.6307283595306621</v>
      </c>
      <c r="R188" s="73">
        <f t="shared" si="203"/>
        <v>4.1792547834843905</v>
      </c>
      <c r="S188" s="73">
        <f t="shared" si="203"/>
        <v>6.1071231363887355</v>
      </c>
      <c r="T188" s="73">
        <f t="shared" si="203"/>
        <v>3.7821599137266988</v>
      </c>
      <c r="U188" s="73">
        <f t="shared" si="203"/>
        <v>4.8727105172215177</v>
      </c>
      <c r="V188" s="73">
        <f t="shared" si="203"/>
        <v>4.3027791321306674</v>
      </c>
      <c r="W188" s="73">
        <f t="shared" si="203"/>
        <v>3.7536521605412889</v>
      </c>
      <c r="X188" s="73">
        <f t="shared" si="203"/>
        <v>4.4874938695438935</v>
      </c>
      <c r="Y188" s="73">
        <f t="shared" si="203"/>
        <v>4.1385383034928083</v>
      </c>
      <c r="Z188" s="73">
        <f t="shared" si="203"/>
        <v>3.843573277101505</v>
      </c>
      <c r="AA188" s="73">
        <f t="shared" si="203"/>
        <v>4.575011611704598</v>
      </c>
      <c r="AB188" s="73">
        <f t="shared" si="203"/>
        <v>4.7661076787290382</v>
      </c>
      <c r="AC188" s="73">
        <f t="shared" si="203"/>
        <v>3.6505468129341967</v>
      </c>
      <c r="AD188" s="73">
        <f t="shared" si="203"/>
        <v>3.393343675448774</v>
      </c>
      <c r="AE188" s="73">
        <f t="shared" si="203"/>
        <v>4.2881646655231558</v>
      </c>
      <c r="AF188" s="73">
        <f t="shared" si="203"/>
        <v>5.4470709146968135</v>
      </c>
      <c r="AG188" s="73">
        <f t="shared" si="203"/>
        <v>4.1103934233705219</v>
      </c>
      <c r="AH188" s="73">
        <f t="shared" si="203"/>
        <v>8.0434782608695645</v>
      </c>
      <c r="AI188" s="73">
        <f t="shared" si="203"/>
        <v>7.3420968259057391</v>
      </c>
      <c r="AJ188" s="73">
        <f t="shared" si="203"/>
        <v>3.8256566425580507</v>
      </c>
      <c r="AK188" s="73">
        <f t="shared" si="203"/>
        <v>3.8237396228489748</v>
      </c>
      <c r="AL188" s="73">
        <f t="shared" si="203"/>
        <v>4.3134582623509363</v>
      </c>
      <c r="AM188" s="73">
        <f t="shared" si="203"/>
        <v>5.3940033147506403</v>
      </c>
      <c r="AN188" s="73">
        <f t="shared" si="203"/>
        <v>3.0036033367885877</v>
      </c>
      <c r="AO188" s="73">
        <f t="shared" si="203"/>
        <v>5.3900709219858154</v>
      </c>
      <c r="AP188" s="73">
        <f t="shared" si="203"/>
        <v>4.2159383033419022</v>
      </c>
      <c r="AQ188" s="73">
        <f t="shared" si="203"/>
        <v>3.8841972056506799</v>
      </c>
      <c r="AR188" s="73">
        <f t="shared" si="203"/>
        <v>3.2197779929299979</v>
      </c>
      <c r="AS188" s="73">
        <f t="shared" si="203"/>
        <v>4.2247952555775203</v>
      </c>
      <c r="AT188" s="73">
        <f t="shared" si="203"/>
        <v>4.0737148399612026</v>
      </c>
      <c r="AU188" s="76">
        <f t="shared" si="203"/>
        <v>3.7987173162308832</v>
      </c>
      <c r="AV188" s="73">
        <f t="shared" si="203"/>
        <v>4.3384845878533973</v>
      </c>
      <c r="AW188" s="73">
        <f t="shared" si="203"/>
        <v>3.5793472145142196</v>
      </c>
      <c r="AX188" s="73">
        <f t="shared" si="203"/>
        <v>3.8953977664936219</v>
      </c>
      <c r="AY188" s="73">
        <f t="shared" si="203"/>
        <v>3.6337187120184065</v>
      </c>
      <c r="AZ188" s="73">
        <f t="shared" si="203"/>
        <v>4.1163061523728972</v>
      </c>
      <c r="BA188" s="73">
        <f t="shared" si="203"/>
        <v>3.7049498793895355</v>
      </c>
      <c r="BB188" s="73">
        <f t="shared" si="203"/>
        <v>3.9316089824580782</v>
      </c>
      <c r="BC188" s="76">
        <f t="shared" si="203"/>
        <v>3.7027097516018141</v>
      </c>
      <c r="BD188" s="73">
        <f t="shared" si="203"/>
        <v>3.7094930617802127</v>
      </c>
      <c r="BE188" s="73">
        <f t="shared" si="203"/>
        <v>3.5520188821849019</v>
      </c>
      <c r="BF188" s="73">
        <f t="shared" si="203"/>
        <v>4.2039102311921903</v>
      </c>
      <c r="BG188" s="73">
        <f t="shared" si="203"/>
        <v>4.3921605313625527</v>
      </c>
      <c r="BH188" s="73">
        <f t="shared" si="203"/>
        <v>4.2763252344391551</v>
      </c>
      <c r="BI188" s="73">
        <f t="shared" si="203"/>
        <v>4.7232237974268623</v>
      </c>
      <c r="BJ188" s="73">
        <f t="shared" si="203"/>
        <v>3.6494140691884636</v>
      </c>
      <c r="BK188" s="73">
        <f t="shared" si="203"/>
        <v>3.8841972056506799</v>
      </c>
      <c r="BL188" s="73">
        <f t="shared" si="203"/>
        <v>3.8237396228489748</v>
      </c>
      <c r="BM188" s="73">
        <f t="shared" si="203"/>
        <v>3.2197779929299979</v>
      </c>
      <c r="BN188" s="73">
        <f t="shared" si="203"/>
        <v>3.3561051070241925</v>
      </c>
      <c r="BO188" s="73">
        <f t="shared" si="203"/>
        <v>3.7836767749482587</v>
      </c>
    </row>
    <row r="189" spans="1:67">
      <c r="A189" s="63" t="s">
        <v>280</v>
      </c>
      <c r="B189" s="73">
        <f t="shared" si="191"/>
        <v>4.0656749480950438</v>
      </c>
      <c r="C189" s="73">
        <f t="shared" si="191"/>
        <v>4.3697963673746898</v>
      </c>
      <c r="D189" s="73">
        <f t="shared" si="191"/>
        <v>3.5456090571979098</v>
      </c>
      <c r="E189" s="73">
        <f t="shared" si="191"/>
        <v>3.6617474187644259</v>
      </c>
      <c r="F189" s="73">
        <f t="shared" si="191"/>
        <v>3.3630745809468809</v>
      </c>
      <c r="G189" s="73">
        <f t="shared" si="191"/>
        <v>3.5474610542357796</v>
      </c>
      <c r="H189" s="73">
        <f t="shared" si="191"/>
        <v>4.2024204880049503</v>
      </c>
      <c r="I189" s="84">
        <f t="shared" ref="I189:BO189" si="204">I19/I$5*100</f>
        <v>3.7096663717198988</v>
      </c>
      <c r="J189" s="76">
        <f t="shared" si="190"/>
        <v>3.5287983269656578</v>
      </c>
      <c r="K189" s="73">
        <f t="shared" si="204"/>
        <v>4.5337212160944027</v>
      </c>
      <c r="L189" s="73">
        <f t="shared" si="204"/>
        <v>4.5538927543186185</v>
      </c>
      <c r="M189" s="73">
        <f t="shared" si="204"/>
        <v>3.7740935436042595</v>
      </c>
      <c r="N189" s="73">
        <f t="shared" si="204"/>
        <v>4.998362879461153</v>
      </c>
      <c r="O189" s="73">
        <f t="shared" si="204"/>
        <v>3.7400620294044993</v>
      </c>
      <c r="P189" s="73">
        <f t="shared" si="204"/>
        <v>3.6643480265939048</v>
      </c>
      <c r="Q189" s="73">
        <f t="shared" si="204"/>
        <v>3.1746734558335175</v>
      </c>
      <c r="R189" s="73">
        <f t="shared" si="204"/>
        <v>3.5582410204766699</v>
      </c>
      <c r="S189" s="73">
        <f t="shared" si="204"/>
        <v>6.4715626725565985</v>
      </c>
      <c r="T189" s="73">
        <f t="shared" si="204"/>
        <v>3.5549221999691882</v>
      </c>
      <c r="U189" s="73">
        <f t="shared" si="204"/>
        <v>4.5386476212417923</v>
      </c>
      <c r="V189" s="73">
        <f t="shared" si="204"/>
        <v>4.2418332520721602</v>
      </c>
      <c r="W189" s="73">
        <f t="shared" si="204"/>
        <v>3.6206366292480392</v>
      </c>
      <c r="X189" s="73">
        <f t="shared" si="204"/>
        <v>3.8989700833742029</v>
      </c>
      <c r="Y189" s="73">
        <f t="shared" si="204"/>
        <v>3.5221602582917524</v>
      </c>
      <c r="Z189" s="73">
        <f t="shared" si="204"/>
        <v>3.9585929262915749</v>
      </c>
      <c r="AA189" s="73">
        <f t="shared" si="204"/>
        <v>4.2344016101563708</v>
      </c>
      <c r="AB189" s="73">
        <f t="shared" si="204"/>
        <v>4.3689320388349513</v>
      </c>
      <c r="AC189" s="73">
        <f t="shared" si="204"/>
        <v>3.0469397069015058</v>
      </c>
      <c r="AD189" s="73">
        <f t="shared" si="204"/>
        <v>3.4825118304240705</v>
      </c>
      <c r="AE189" s="73">
        <f t="shared" si="204"/>
        <v>3.6020583190394513</v>
      </c>
      <c r="AF189" s="73">
        <f t="shared" si="204"/>
        <v>6.4748201438848918</v>
      </c>
      <c r="AG189" s="73">
        <f t="shared" si="204"/>
        <v>4.1299667253865726</v>
      </c>
      <c r="AH189" s="73">
        <f t="shared" si="204"/>
        <v>3.0434782608695654</v>
      </c>
      <c r="AI189" s="73">
        <f t="shared" si="204"/>
        <v>9.1054825264507855</v>
      </c>
      <c r="AJ189" s="73">
        <f t="shared" si="204"/>
        <v>4.5489151122953935</v>
      </c>
      <c r="AK189" s="73">
        <f t="shared" si="204"/>
        <v>3.1475067348397383</v>
      </c>
      <c r="AL189" s="73">
        <f t="shared" si="204"/>
        <v>3.2504258943781941</v>
      </c>
      <c r="AM189" s="73">
        <f t="shared" si="204"/>
        <v>4.4749133644718997</v>
      </c>
      <c r="AN189" s="73">
        <f t="shared" si="204"/>
        <v>2.4014018460930946</v>
      </c>
      <c r="AO189" s="73">
        <f t="shared" si="204"/>
        <v>4.1843971631205674</v>
      </c>
      <c r="AP189" s="73">
        <f t="shared" si="204"/>
        <v>3.9331619537275064</v>
      </c>
      <c r="AQ189" s="73">
        <f t="shared" si="204"/>
        <v>3.5510446527723976</v>
      </c>
      <c r="AR189" s="73">
        <f t="shared" si="204"/>
        <v>2.7657067375167932</v>
      </c>
      <c r="AS189" s="73">
        <f t="shared" si="204"/>
        <v>3.863315447613668</v>
      </c>
      <c r="AT189" s="73">
        <f t="shared" si="204"/>
        <v>4.7203362431296476</v>
      </c>
      <c r="AU189" s="76">
        <f t="shared" si="204"/>
        <v>3.6178260154579838</v>
      </c>
      <c r="AV189" s="73">
        <f t="shared" si="204"/>
        <v>4.5787531559526116</v>
      </c>
      <c r="AW189" s="73">
        <f t="shared" si="204"/>
        <v>3.6675220791932253</v>
      </c>
      <c r="AX189" s="73">
        <f t="shared" si="204"/>
        <v>3.56112828950479</v>
      </c>
      <c r="AY189" s="73">
        <f t="shared" si="204"/>
        <v>3.3178705706327158</v>
      </c>
      <c r="AZ189" s="73">
        <f t="shared" si="204"/>
        <v>4.301679393289735</v>
      </c>
      <c r="BA189" s="73">
        <f t="shared" si="204"/>
        <v>3.5339024455098427</v>
      </c>
      <c r="BB189" s="73">
        <f t="shared" si="204"/>
        <v>3.6780730965822137</v>
      </c>
      <c r="BC189" s="76">
        <f t="shared" si="204"/>
        <v>3.3678991940583178</v>
      </c>
      <c r="BD189" s="73">
        <f t="shared" si="204"/>
        <v>3.6893518792772091</v>
      </c>
      <c r="BE189" s="73">
        <f t="shared" si="204"/>
        <v>3.6643480265939048</v>
      </c>
      <c r="BF189" s="73">
        <f t="shared" si="204"/>
        <v>3.7400620294044993</v>
      </c>
      <c r="BG189" s="73">
        <f t="shared" si="204"/>
        <v>4.998362879461153</v>
      </c>
      <c r="BH189" s="73">
        <f t="shared" si="204"/>
        <v>4.5206702691528031</v>
      </c>
      <c r="BI189" s="73">
        <f t="shared" si="204"/>
        <v>4.5337212160944027</v>
      </c>
      <c r="BJ189" s="73">
        <f t="shared" si="204"/>
        <v>3.0728663694206442</v>
      </c>
      <c r="BK189" s="73">
        <f t="shared" si="204"/>
        <v>3.5510446527723976</v>
      </c>
      <c r="BL189" s="73">
        <f t="shared" si="204"/>
        <v>3.1475067348397383</v>
      </c>
      <c r="BM189" s="73">
        <f t="shared" si="204"/>
        <v>2.7657067375167932</v>
      </c>
      <c r="BN189" s="73">
        <f t="shared" si="204"/>
        <v>3.3792148808078042</v>
      </c>
      <c r="BO189" s="73">
        <f t="shared" si="204"/>
        <v>3.6361018626833443</v>
      </c>
    </row>
    <row r="190" spans="1:67">
      <c r="A190" s="63" t="s">
        <v>281</v>
      </c>
      <c r="B190" s="73">
        <f t="shared" si="191"/>
        <v>3.214517744536824</v>
      </c>
      <c r="C190" s="73">
        <f t="shared" si="191"/>
        <v>3.5435994704831462</v>
      </c>
      <c r="D190" s="73">
        <f t="shared" si="191"/>
        <v>2.695048501477872</v>
      </c>
      <c r="E190" s="73">
        <f t="shared" si="191"/>
        <v>2.7806654350395923</v>
      </c>
      <c r="F190" s="73">
        <f t="shared" si="191"/>
        <v>2.5135828372043463</v>
      </c>
      <c r="G190" s="73">
        <f t="shared" si="191"/>
        <v>2.6980793049789216</v>
      </c>
      <c r="H190" s="73">
        <f t="shared" si="191"/>
        <v>3.3507947801092315</v>
      </c>
      <c r="I190" s="84">
        <f t="shared" ref="I190:BO190" si="205">I20/I$5*100</f>
        <v>2.8376852756862645</v>
      </c>
      <c r="J190" s="76">
        <f t="shared" si="190"/>
        <v>2.6820167726464237</v>
      </c>
      <c r="K190" s="73">
        <f t="shared" si="205"/>
        <v>3.5728919118249611</v>
      </c>
      <c r="L190" s="73">
        <f t="shared" si="205"/>
        <v>3.6684261036468331</v>
      </c>
      <c r="M190" s="73">
        <f t="shared" si="205"/>
        <v>2.9720986655883541</v>
      </c>
      <c r="N190" s="73">
        <f t="shared" si="205"/>
        <v>3.9506057345993733</v>
      </c>
      <c r="O190" s="73">
        <f t="shared" si="205"/>
        <v>2.7190470526883983</v>
      </c>
      <c r="P190" s="73">
        <f t="shared" si="205"/>
        <v>2.8692370265042335</v>
      </c>
      <c r="Q190" s="73">
        <f t="shared" si="205"/>
        <v>2.2780606597299093</v>
      </c>
      <c r="R190" s="73">
        <f t="shared" si="205"/>
        <v>2.9372272574689493</v>
      </c>
      <c r="S190" s="73">
        <f t="shared" si="205"/>
        <v>5.6874654886802869</v>
      </c>
      <c r="T190" s="73">
        <f t="shared" si="205"/>
        <v>2.2723771375751038</v>
      </c>
      <c r="U190" s="73">
        <f t="shared" si="205"/>
        <v>3.882041239488538</v>
      </c>
      <c r="V190" s="73">
        <f t="shared" si="205"/>
        <v>3.2179424670892249</v>
      </c>
      <c r="W190" s="73">
        <f t="shared" si="205"/>
        <v>2.7556512378902047</v>
      </c>
      <c r="X190" s="73">
        <f t="shared" si="205"/>
        <v>2.9426189308484552</v>
      </c>
      <c r="Y190" s="73">
        <f t="shared" si="205"/>
        <v>2.2894041678896393</v>
      </c>
      <c r="Z190" s="73">
        <f t="shared" si="205"/>
        <v>2.6358669606057701</v>
      </c>
      <c r="AA190" s="73">
        <f t="shared" si="205"/>
        <v>3.1970893327140426</v>
      </c>
      <c r="AB190" s="73">
        <f t="shared" si="205"/>
        <v>2.7360988526037069</v>
      </c>
      <c r="AC190" s="73">
        <f t="shared" si="205"/>
        <v>2.0621693345278138</v>
      </c>
      <c r="AD190" s="73">
        <f t="shared" si="205"/>
        <v>2.5824870614921327</v>
      </c>
      <c r="AE190" s="73">
        <f t="shared" si="205"/>
        <v>1.9554030874785591</v>
      </c>
      <c r="AF190" s="73">
        <f t="shared" si="205"/>
        <v>4.6248715313463515</v>
      </c>
      <c r="AG190" s="73">
        <f t="shared" si="205"/>
        <v>3.131728322568017</v>
      </c>
      <c r="AH190" s="73">
        <f t="shared" si="205"/>
        <v>2.3913043478260869</v>
      </c>
      <c r="AI190" s="73">
        <f t="shared" si="205"/>
        <v>6.1878807310035269</v>
      </c>
      <c r="AJ190" s="73">
        <f t="shared" si="205"/>
        <v>3.3878949371907123</v>
      </c>
      <c r="AK190" s="73">
        <f t="shared" si="205"/>
        <v>2.1029193468579912</v>
      </c>
      <c r="AL190" s="73">
        <f t="shared" si="205"/>
        <v>2.5758091993185692</v>
      </c>
      <c r="AM190" s="73">
        <f t="shared" si="205"/>
        <v>3.3900858821756823</v>
      </c>
      <c r="AN190" s="73">
        <f t="shared" si="205"/>
        <v>1.8066044720864802</v>
      </c>
      <c r="AO190" s="73">
        <f t="shared" si="205"/>
        <v>3.8297872340425529</v>
      </c>
      <c r="AP190" s="73">
        <f t="shared" si="205"/>
        <v>2.7892030848329048</v>
      </c>
      <c r="AQ190" s="73">
        <f t="shared" si="205"/>
        <v>2.4586141886831432</v>
      </c>
      <c r="AR190" s="73">
        <f t="shared" si="205"/>
        <v>1.8192871456555511</v>
      </c>
      <c r="AS190" s="73">
        <f t="shared" si="205"/>
        <v>2.648969217735103</v>
      </c>
      <c r="AT190" s="73">
        <f t="shared" si="205"/>
        <v>4.3000323310701578</v>
      </c>
      <c r="AU190" s="76">
        <f t="shared" si="205"/>
        <v>2.5407005426739024</v>
      </c>
      <c r="AV190" s="73">
        <f t="shared" si="205"/>
        <v>3.6686180395638543</v>
      </c>
      <c r="AW190" s="73">
        <f t="shared" si="205"/>
        <v>2.8629408215872321</v>
      </c>
      <c r="AX190" s="73">
        <f t="shared" si="205"/>
        <v>2.5871606479248817</v>
      </c>
      <c r="AY190" s="73">
        <f t="shared" si="205"/>
        <v>2.3727679566139175</v>
      </c>
      <c r="AZ190" s="73">
        <f t="shared" si="205"/>
        <v>3.5028451753575149</v>
      </c>
      <c r="BA190" s="73">
        <f t="shared" si="205"/>
        <v>2.6789267602170863</v>
      </c>
      <c r="BB190" s="73">
        <f t="shared" si="205"/>
        <v>2.8120620177160598</v>
      </c>
      <c r="BC190" s="76">
        <f t="shared" si="205"/>
        <v>2.528611975425942</v>
      </c>
      <c r="BD190" s="73">
        <f t="shared" si="205"/>
        <v>2.8252427090181804</v>
      </c>
      <c r="BE190" s="73">
        <f t="shared" si="205"/>
        <v>2.8692370265042335</v>
      </c>
      <c r="BF190" s="73">
        <f t="shared" si="205"/>
        <v>2.7190470526883983</v>
      </c>
      <c r="BG190" s="73">
        <f t="shared" si="205"/>
        <v>3.9506057345993733</v>
      </c>
      <c r="BH190" s="73">
        <f t="shared" si="205"/>
        <v>3.6387598412762219</v>
      </c>
      <c r="BI190" s="73">
        <f t="shared" si="205"/>
        <v>3.5728919118249611</v>
      </c>
      <c r="BJ190" s="73">
        <f t="shared" si="205"/>
        <v>2.1018170361694986</v>
      </c>
      <c r="BK190" s="73">
        <f t="shared" si="205"/>
        <v>2.4586141886831432</v>
      </c>
      <c r="BL190" s="73">
        <f t="shared" si="205"/>
        <v>2.1029193468579912</v>
      </c>
      <c r="BM190" s="73">
        <f t="shared" si="205"/>
        <v>1.8192871456555511</v>
      </c>
      <c r="BN190" s="73">
        <f t="shared" si="205"/>
        <v>2.5083537115947392</v>
      </c>
      <c r="BO190" s="73">
        <f t="shared" si="205"/>
        <v>2.7488526950418426</v>
      </c>
    </row>
    <row r="191" spans="1:67">
      <c r="A191" s="63" t="s">
        <v>282</v>
      </c>
      <c r="B191" s="73">
        <f t="shared" si="191"/>
        <v>2.4612488946106295</v>
      </c>
      <c r="C191" s="73">
        <f t="shared" si="191"/>
        <v>2.5856235955853224</v>
      </c>
      <c r="D191" s="73">
        <f t="shared" si="191"/>
        <v>2.022206234330278</v>
      </c>
      <c r="E191" s="73">
        <f t="shared" si="191"/>
        <v>2.0938320300923587</v>
      </c>
      <c r="F191" s="73">
        <f t="shared" si="191"/>
        <v>1.9663485907346476</v>
      </c>
      <c r="G191" s="73">
        <f t="shared" si="191"/>
        <v>2.0457922059094384</v>
      </c>
      <c r="H191" s="73">
        <f t="shared" si="191"/>
        <v>2.5708790104350707</v>
      </c>
      <c r="I191" s="84">
        <f t="shared" ref="I191:BO191" si="206">I21/I$5*100</f>
        <v>2.0827621500368885</v>
      </c>
      <c r="J191" s="76">
        <f t="shared" si="190"/>
        <v>2.0415385846648095</v>
      </c>
      <c r="K191" s="73">
        <f t="shared" si="206"/>
        <v>2.3938785544538228</v>
      </c>
      <c r="L191" s="73">
        <f t="shared" si="206"/>
        <v>2.6968869961612283</v>
      </c>
      <c r="M191" s="73">
        <f t="shared" si="206"/>
        <v>1.8398706025070766</v>
      </c>
      <c r="N191" s="73">
        <f t="shared" si="206"/>
        <v>2.6680387295944619</v>
      </c>
      <c r="O191" s="73">
        <f t="shared" si="206"/>
        <v>1.8233717281318902</v>
      </c>
      <c r="P191" s="73">
        <f t="shared" si="206"/>
        <v>2.0957031500198555</v>
      </c>
      <c r="Q191" s="73">
        <f t="shared" si="206"/>
        <v>1.6183307504981184</v>
      </c>
      <c r="R191" s="73">
        <f t="shared" si="206"/>
        <v>2.3833501174890905</v>
      </c>
      <c r="S191" s="73">
        <f t="shared" si="206"/>
        <v>4.2131419105466588</v>
      </c>
      <c r="T191" s="73">
        <f t="shared" si="206"/>
        <v>1.7273917732244646</v>
      </c>
      <c r="U191" s="73">
        <f t="shared" si="206"/>
        <v>2.6149061168068197</v>
      </c>
      <c r="V191" s="73">
        <f t="shared" si="206"/>
        <v>2.8644563627498778</v>
      </c>
      <c r="W191" s="73">
        <f t="shared" si="206"/>
        <v>2.1178686759956942</v>
      </c>
      <c r="X191" s="73">
        <f t="shared" si="206"/>
        <v>2.0598332515939184</v>
      </c>
      <c r="Y191" s="73">
        <f t="shared" si="206"/>
        <v>1.614323451717053</v>
      </c>
      <c r="Z191" s="73">
        <f t="shared" si="206"/>
        <v>2.1949583053771686</v>
      </c>
      <c r="AA191" s="73">
        <f t="shared" si="206"/>
        <v>2.779067967177582</v>
      </c>
      <c r="AB191" s="73">
        <f t="shared" si="206"/>
        <v>2.3830538393645191</v>
      </c>
      <c r="AC191" s="73">
        <f t="shared" si="206"/>
        <v>1.4683659843477965</v>
      </c>
      <c r="AD191" s="73">
        <f t="shared" si="206"/>
        <v>2.0057620357454797</v>
      </c>
      <c r="AE191" s="73">
        <f t="shared" si="206"/>
        <v>2.1269296740994856</v>
      </c>
      <c r="AF191" s="73">
        <f t="shared" si="206"/>
        <v>3.6998972250770814</v>
      </c>
      <c r="AG191" s="73">
        <f t="shared" si="206"/>
        <v>3.0534351145038165</v>
      </c>
      <c r="AH191" s="73">
        <f t="shared" si="206"/>
        <v>1.5217391304347827</v>
      </c>
      <c r="AI191" s="73">
        <f t="shared" si="206"/>
        <v>3.8153254248156458</v>
      </c>
      <c r="AJ191" s="73">
        <f t="shared" si="206"/>
        <v>2.6836695850780359</v>
      </c>
      <c r="AK191" s="73">
        <f t="shared" si="206"/>
        <v>1.6136126230139096</v>
      </c>
      <c r="AL191" s="73">
        <f t="shared" si="206"/>
        <v>1.8807495741056217</v>
      </c>
      <c r="AM191" s="73">
        <f t="shared" si="206"/>
        <v>2.8326050926623476</v>
      </c>
      <c r="AN191" s="73">
        <f t="shared" si="206"/>
        <v>1.3771657041314973</v>
      </c>
      <c r="AO191" s="73">
        <f t="shared" si="206"/>
        <v>2.6950354609929077</v>
      </c>
      <c r="AP191" s="73">
        <f t="shared" si="206"/>
        <v>2.5235646958011997</v>
      </c>
      <c r="AQ191" s="73">
        <f t="shared" si="206"/>
        <v>1.745822680199375</v>
      </c>
      <c r="AR191" s="73">
        <f t="shared" si="206"/>
        <v>1.4845503193509408</v>
      </c>
      <c r="AS191" s="73">
        <f t="shared" si="206"/>
        <v>2.2140638237785937</v>
      </c>
      <c r="AT191" s="73">
        <f t="shared" si="206"/>
        <v>3.1361138053669579</v>
      </c>
      <c r="AU191" s="76">
        <f t="shared" si="206"/>
        <v>2.2529189278079262</v>
      </c>
      <c r="AV191" s="73">
        <f t="shared" si="206"/>
        <v>2.6324112865188805</v>
      </c>
      <c r="AW191" s="73">
        <f t="shared" si="206"/>
        <v>2.0842865794327428</v>
      </c>
      <c r="AX191" s="73">
        <f t="shared" si="206"/>
        <v>1.888835304908608</v>
      </c>
      <c r="AY191" s="73">
        <f t="shared" si="206"/>
        <v>1.8030326061012287</v>
      </c>
      <c r="AZ191" s="73">
        <f t="shared" si="206"/>
        <v>2.5703714664130386</v>
      </c>
      <c r="BA191" s="73">
        <f t="shared" si="206"/>
        <v>2.0162450131114023</v>
      </c>
      <c r="BB191" s="73">
        <f t="shared" si="206"/>
        <v>2.1270932053149711</v>
      </c>
      <c r="BC191" s="76">
        <f t="shared" si="206"/>
        <v>1.9837792663604064</v>
      </c>
      <c r="BD191" s="73">
        <f t="shared" si="206"/>
        <v>2.0665397079431425</v>
      </c>
      <c r="BE191" s="73">
        <f t="shared" si="206"/>
        <v>2.0957031500198555</v>
      </c>
      <c r="BF191" s="73">
        <f t="shared" si="206"/>
        <v>1.8233717281318902</v>
      </c>
      <c r="BG191" s="73">
        <f t="shared" si="206"/>
        <v>2.6680387295944619</v>
      </c>
      <c r="BH191" s="73">
        <f t="shared" si="206"/>
        <v>2.6603747580955446</v>
      </c>
      <c r="BI191" s="73">
        <f t="shared" si="206"/>
        <v>2.3938785544538228</v>
      </c>
      <c r="BJ191" s="73">
        <f t="shared" si="206"/>
        <v>1.4988322477689426</v>
      </c>
      <c r="BK191" s="73">
        <f t="shared" si="206"/>
        <v>1.745822680199375</v>
      </c>
      <c r="BL191" s="73">
        <f t="shared" si="206"/>
        <v>1.6136126230139096</v>
      </c>
      <c r="BM191" s="73">
        <f t="shared" si="206"/>
        <v>1.4845503193509408</v>
      </c>
      <c r="BN191" s="73">
        <f t="shared" si="206"/>
        <v>1.9457014641692387</v>
      </c>
      <c r="BO191" s="73">
        <f t="shared" si="206"/>
        <v>2.1239989201835687</v>
      </c>
    </row>
    <row r="192" spans="1:67">
      <c r="A192" s="63" t="s">
        <v>283</v>
      </c>
      <c r="B192" s="73">
        <f t="shared" si="191"/>
        <v>1.581657757510897</v>
      </c>
      <c r="C192" s="73">
        <f t="shared" si="191"/>
        <v>1.5345293662495212</v>
      </c>
      <c r="D192" s="73">
        <f t="shared" si="191"/>
        <v>1.2681946696206969</v>
      </c>
      <c r="E192" s="73">
        <f t="shared" si="191"/>
        <v>1.2870700938373103</v>
      </c>
      <c r="F192" s="73">
        <f t="shared" si="191"/>
        <v>1.2817111931762322</v>
      </c>
      <c r="G192" s="73">
        <f t="shared" si="191"/>
        <v>1.2919660719503221</v>
      </c>
      <c r="H192" s="73">
        <f t="shared" si="191"/>
        <v>1.6581011844795874</v>
      </c>
      <c r="I192" s="84">
        <f t="shared" ref="I192:BO192" si="207">I22/I$5*100</f>
        <v>1.2758049648480814</v>
      </c>
      <c r="J192" s="76">
        <f t="shared" si="190"/>
        <v>1.2938255075034253</v>
      </c>
      <c r="K192" s="73">
        <f t="shared" si="207"/>
        <v>1.3818323363107434</v>
      </c>
      <c r="L192" s="73">
        <f t="shared" si="207"/>
        <v>1.633577255278311</v>
      </c>
      <c r="M192" s="73">
        <f t="shared" si="207"/>
        <v>1.213101496158512</v>
      </c>
      <c r="N192" s="73">
        <f t="shared" si="207"/>
        <v>1.4603115206511061</v>
      </c>
      <c r="O192" s="73">
        <f t="shared" si="207"/>
        <v>1.1335461972681447</v>
      </c>
      <c r="P192" s="73">
        <f t="shared" si="207"/>
        <v>1.2998715780843677</v>
      </c>
      <c r="Q192" s="73">
        <f t="shared" si="207"/>
        <v>0.96893218212678023</v>
      </c>
      <c r="R192" s="73">
        <f t="shared" si="207"/>
        <v>1.4937898623699228</v>
      </c>
      <c r="S192" s="73">
        <f t="shared" si="207"/>
        <v>2.297073440088349</v>
      </c>
      <c r="T192" s="73">
        <f t="shared" si="207"/>
        <v>0.95324295177938689</v>
      </c>
      <c r="U192" s="73">
        <f t="shared" si="207"/>
        <v>1.5896786084552472</v>
      </c>
      <c r="V192" s="73">
        <f t="shared" si="207"/>
        <v>1.6699171136031206</v>
      </c>
      <c r="W192" s="73">
        <f t="shared" si="207"/>
        <v>1.2371213286175611</v>
      </c>
      <c r="X192" s="73">
        <f t="shared" si="207"/>
        <v>1.544874938695439</v>
      </c>
      <c r="Y192" s="73">
        <f t="shared" si="207"/>
        <v>0.76313472262987969</v>
      </c>
      <c r="Z192" s="73">
        <f t="shared" si="207"/>
        <v>1.6390300009584973</v>
      </c>
      <c r="AA192" s="73">
        <f t="shared" si="207"/>
        <v>1.8114259173246632</v>
      </c>
      <c r="AB192" s="73">
        <f t="shared" si="207"/>
        <v>1.6769638128861428</v>
      </c>
      <c r="AC192" s="73">
        <f t="shared" si="207"/>
        <v>0.90634032555230637</v>
      </c>
      <c r="AD192" s="73">
        <f t="shared" si="207"/>
        <v>1.1787404346295742</v>
      </c>
      <c r="AE192" s="73">
        <f t="shared" si="207"/>
        <v>1.3722126929674099</v>
      </c>
      <c r="AF192" s="73">
        <f t="shared" si="207"/>
        <v>2.4152106885919835</v>
      </c>
      <c r="AG192" s="73">
        <f t="shared" si="207"/>
        <v>2.0943433157173614</v>
      </c>
      <c r="AH192" s="73">
        <f t="shared" si="207"/>
        <v>0.43478260869565216</v>
      </c>
      <c r="AI192" s="73">
        <f t="shared" si="207"/>
        <v>1.923693491503687</v>
      </c>
      <c r="AJ192" s="73">
        <f t="shared" si="207"/>
        <v>1.7891130567186906</v>
      </c>
      <c r="AK192" s="73">
        <f t="shared" si="207"/>
        <v>0.99510693276155926</v>
      </c>
      <c r="AL192" s="73">
        <f t="shared" si="207"/>
        <v>1.3287904599659284</v>
      </c>
      <c r="AM192" s="73">
        <f t="shared" si="207"/>
        <v>1.8532469489227061</v>
      </c>
      <c r="AN192" s="73">
        <f t="shared" si="207"/>
        <v>0.86134557480625906</v>
      </c>
      <c r="AO192" s="73">
        <f t="shared" si="207"/>
        <v>2.1985815602836878</v>
      </c>
      <c r="AP192" s="73">
        <f t="shared" si="207"/>
        <v>1.8594687232219367</v>
      </c>
      <c r="AQ192" s="73">
        <f t="shared" si="207"/>
        <v>1.1466646006043233</v>
      </c>
      <c r="AR192" s="73">
        <f t="shared" si="207"/>
        <v>1.0169695059254422</v>
      </c>
      <c r="AS192" s="73">
        <f t="shared" si="207"/>
        <v>1.4063823778593618</v>
      </c>
      <c r="AT192" s="73">
        <f t="shared" si="207"/>
        <v>1.9183101627330532</v>
      </c>
      <c r="AU192" s="76">
        <f t="shared" si="207"/>
        <v>1.5869100476895246</v>
      </c>
      <c r="AV192" s="73">
        <f t="shared" si="207"/>
        <v>1.5719002302804981</v>
      </c>
      <c r="AW192" s="73">
        <f t="shared" si="207"/>
        <v>1.2928989509914206</v>
      </c>
      <c r="AX192" s="73">
        <f t="shared" si="207"/>
        <v>1.093585997560353</v>
      </c>
      <c r="AY192" s="73">
        <f t="shared" si="207"/>
        <v>1.1092533005642413</v>
      </c>
      <c r="AZ192" s="73">
        <f t="shared" si="207"/>
        <v>1.5223469901991677</v>
      </c>
      <c r="BA192" s="73">
        <f t="shared" si="207"/>
        <v>1.2658224584794546</v>
      </c>
      <c r="BB192" s="73">
        <f t="shared" si="207"/>
        <v>1.3184633193792705</v>
      </c>
      <c r="BC192" s="76">
        <f t="shared" si="207"/>
        <v>1.3001175824342646</v>
      </c>
      <c r="BD192" s="73">
        <f t="shared" si="207"/>
        <v>1.2641553959237897</v>
      </c>
      <c r="BE192" s="73">
        <f t="shared" si="207"/>
        <v>1.2998715780843677</v>
      </c>
      <c r="BF192" s="73">
        <f t="shared" si="207"/>
        <v>1.1335461972681447</v>
      </c>
      <c r="BG192" s="73">
        <f t="shared" si="207"/>
        <v>1.4603115206511061</v>
      </c>
      <c r="BH192" s="73">
        <f t="shared" si="207"/>
        <v>1.615663349393301</v>
      </c>
      <c r="BI192" s="73">
        <f t="shared" si="207"/>
        <v>1.3818323363107434</v>
      </c>
      <c r="BJ192" s="73">
        <f t="shared" si="207"/>
        <v>0.91981891279185235</v>
      </c>
      <c r="BK192" s="73">
        <f t="shared" si="207"/>
        <v>1.1466646006043233</v>
      </c>
      <c r="BL192" s="73">
        <f t="shared" si="207"/>
        <v>0.99510693276155926</v>
      </c>
      <c r="BM192" s="73">
        <f t="shared" si="207"/>
        <v>1.0169695059254422</v>
      </c>
      <c r="BN192" s="73">
        <f t="shared" si="207"/>
        <v>1.1484142686346133</v>
      </c>
      <c r="BO192" s="73">
        <f t="shared" si="207"/>
        <v>1.2479078556645369</v>
      </c>
    </row>
    <row r="193" spans="1:67">
      <c r="A193" s="63" t="s">
        <v>284</v>
      </c>
      <c r="B193" s="73">
        <f t="shared" si="191"/>
        <v>1.2384570676050322</v>
      </c>
      <c r="C193" s="73">
        <f t="shared" si="191"/>
        <v>1.0290492160378564</v>
      </c>
      <c r="D193" s="73">
        <f t="shared" si="191"/>
        <v>1.0050631348680836</v>
      </c>
      <c r="E193" s="73">
        <f t="shared" si="191"/>
        <v>0.93936315771756917</v>
      </c>
      <c r="F193" s="73">
        <f t="shared" si="191"/>
        <v>0.98080771153109136</v>
      </c>
      <c r="G193" s="73">
        <f t="shared" si="191"/>
        <v>0.99690472138987585</v>
      </c>
      <c r="H193" s="73">
        <f t="shared" si="191"/>
        <v>1.3021975546724567</v>
      </c>
      <c r="I193" s="84">
        <f t="shared" ref="I193:BO193" si="208">I23/I$5*100</f>
        <v>0.93280570149956266</v>
      </c>
      <c r="J193" s="76">
        <f t="shared" si="190"/>
        <v>1.0042797109712878</v>
      </c>
      <c r="K193" s="73">
        <f t="shared" si="208"/>
        <v>0.87683356551667613</v>
      </c>
      <c r="L193" s="73">
        <f t="shared" si="208"/>
        <v>1.1642274472168905</v>
      </c>
      <c r="M193" s="73">
        <f t="shared" si="208"/>
        <v>0.80199487801590508</v>
      </c>
      <c r="N193" s="73">
        <f t="shared" si="208"/>
        <v>0.81388278216941856</v>
      </c>
      <c r="O193" s="73">
        <f t="shared" si="208"/>
        <v>0.74654858512575129</v>
      </c>
      <c r="P193" s="73">
        <f t="shared" si="208"/>
        <v>1.005117661376068</v>
      </c>
      <c r="Q193" s="73">
        <f t="shared" si="208"/>
        <v>0.7364770127665855</v>
      </c>
      <c r="R193" s="73">
        <f t="shared" si="208"/>
        <v>1.1581067472306144</v>
      </c>
      <c r="S193" s="73">
        <f t="shared" si="208"/>
        <v>1.4798453892876864</v>
      </c>
      <c r="T193" s="73">
        <f t="shared" si="208"/>
        <v>0.65090124788168235</v>
      </c>
      <c r="U193" s="73">
        <f t="shared" si="208"/>
        <v>1.3938486349498906</v>
      </c>
      <c r="V193" s="73">
        <f t="shared" si="208"/>
        <v>1.1214041930765479</v>
      </c>
      <c r="W193" s="73">
        <f t="shared" si="208"/>
        <v>0.84653236967553425</v>
      </c>
      <c r="X193" s="73">
        <f t="shared" si="208"/>
        <v>1.2996566944580676</v>
      </c>
      <c r="Y193" s="73">
        <f t="shared" si="208"/>
        <v>0.52832403874376288</v>
      </c>
      <c r="Z193" s="73">
        <f t="shared" si="208"/>
        <v>1.159781462666539</v>
      </c>
      <c r="AA193" s="73">
        <f t="shared" si="208"/>
        <v>1.0760179594364454</v>
      </c>
      <c r="AB193" s="73">
        <f t="shared" si="208"/>
        <v>1.323918799646955</v>
      </c>
      <c r="AC193" s="73">
        <f t="shared" si="208"/>
        <v>0.6747688511012323</v>
      </c>
      <c r="AD193" s="73">
        <f t="shared" si="208"/>
        <v>0.77226922525388153</v>
      </c>
      <c r="AE193" s="73">
        <f t="shared" si="208"/>
        <v>0.96054888507718705</v>
      </c>
      <c r="AF193" s="73">
        <f t="shared" si="208"/>
        <v>1.7471736896197325</v>
      </c>
      <c r="AG193" s="73">
        <f t="shared" si="208"/>
        <v>1.1352515169309063</v>
      </c>
      <c r="AH193" s="73">
        <f t="shared" si="208"/>
        <v>1.5217391304347827</v>
      </c>
      <c r="AI193" s="73">
        <f t="shared" si="208"/>
        <v>1.058031420327028</v>
      </c>
      <c r="AJ193" s="73">
        <f t="shared" si="208"/>
        <v>1.0277883517320137</v>
      </c>
      <c r="AK193" s="73">
        <f t="shared" si="208"/>
        <v>0.61300786189455159</v>
      </c>
      <c r="AL193" s="73">
        <f t="shared" si="208"/>
        <v>0.81771720613287913</v>
      </c>
      <c r="AM193" s="73">
        <f t="shared" si="208"/>
        <v>1.310833207774597</v>
      </c>
      <c r="AN193" s="73">
        <f t="shared" si="208"/>
        <v>0.60713756848807943</v>
      </c>
      <c r="AO193" s="73">
        <f t="shared" si="208"/>
        <v>1.2765957446808509</v>
      </c>
      <c r="AP193" s="73">
        <f t="shared" si="208"/>
        <v>1.3881748071979434</v>
      </c>
      <c r="AQ193" s="73">
        <f t="shared" si="208"/>
        <v>0.7644430670695489</v>
      </c>
      <c r="AR193" s="73">
        <f t="shared" si="208"/>
        <v>0.78880808171781536</v>
      </c>
      <c r="AS193" s="73">
        <f t="shared" si="208"/>
        <v>1.0279582038972042</v>
      </c>
      <c r="AT193" s="73">
        <f t="shared" si="208"/>
        <v>0.86216187089125984</v>
      </c>
      <c r="AU193" s="76">
        <f t="shared" si="208"/>
        <v>0.69067587567834243</v>
      </c>
      <c r="AV193" s="73">
        <f t="shared" si="208"/>
        <v>1.0795993674222455</v>
      </c>
      <c r="AW193" s="73">
        <f t="shared" si="208"/>
        <v>0.99427803042128715</v>
      </c>
      <c r="AX193" s="73">
        <f t="shared" si="208"/>
        <v>0.79099410891416788</v>
      </c>
      <c r="AY193" s="73">
        <f t="shared" si="208"/>
        <v>0.77252768249631132</v>
      </c>
      <c r="AZ193" s="73">
        <f t="shared" si="208"/>
        <v>1.0125705776778637</v>
      </c>
      <c r="BA193" s="73">
        <f t="shared" si="208"/>
        <v>1.0060987668925179</v>
      </c>
      <c r="BB193" s="73">
        <f t="shared" si="208"/>
        <v>0.96343636632828644</v>
      </c>
      <c r="BC193" s="76">
        <f t="shared" si="208"/>
        <v>1.0030373887643262</v>
      </c>
      <c r="BD193" s="73">
        <f t="shared" si="208"/>
        <v>0.92901932640660523</v>
      </c>
      <c r="BE193" s="73">
        <f t="shared" si="208"/>
        <v>1.005117661376068</v>
      </c>
      <c r="BF193" s="73">
        <f t="shared" si="208"/>
        <v>0.74654858512575129</v>
      </c>
      <c r="BG193" s="73">
        <f t="shared" si="208"/>
        <v>0.81388278216941856</v>
      </c>
      <c r="BH193" s="73">
        <f t="shared" si="208"/>
        <v>1.1487949281895498</v>
      </c>
      <c r="BI193" s="73">
        <f t="shared" si="208"/>
        <v>0.87683356551667613</v>
      </c>
      <c r="BJ193" s="73">
        <f t="shared" si="208"/>
        <v>0.68736430445115637</v>
      </c>
      <c r="BK193" s="73">
        <f t="shared" si="208"/>
        <v>0.7644430670695489</v>
      </c>
      <c r="BL193" s="73">
        <f t="shared" si="208"/>
        <v>0.61300786189455159</v>
      </c>
      <c r="BM193" s="73">
        <f t="shared" si="208"/>
        <v>0.78880808171781536</v>
      </c>
      <c r="BN193" s="73">
        <f t="shared" si="208"/>
        <v>0.756491370386004</v>
      </c>
      <c r="BO193" s="73">
        <f t="shared" si="208"/>
        <v>0.85809412399892016</v>
      </c>
    </row>
    <row r="194" spans="1:67">
      <c r="A194" s="2"/>
      <c r="B194" s="73"/>
      <c r="C194" s="73"/>
      <c r="D194" s="73"/>
      <c r="E194" s="73"/>
      <c r="F194" s="73"/>
      <c r="G194" s="73"/>
      <c r="H194" s="73"/>
      <c r="I194" s="84"/>
      <c r="J194" s="76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6"/>
      <c r="AV194" s="73"/>
      <c r="AW194" s="73"/>
      <c r="AX194" s="73"/>
      <c r="AY194" s="73"/>
      <c r="AZ194" s="73"/>
      <c r="BA194" s="73"/>
      <c r="BB194" s="73"/>
      <c r="BC194" s="76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</row>
    <row r="195" spans="1:67">
      <c r="A195" s="61">
        <v>2000</v>
      </c>
      <c r="B195" s="73"/>
      <c r="C195" s="73"/>
      <c r="D195" s="73"/>
      <c r="E195" s="73"/>
      <c r="F195" s="73"/>
      <c r="G195" s="73"/>
      <c r="H195" s="73"/>
      <c r="I195" s="84"/>
      <c r="J195" s="76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6"/>
      <c r="AV195" s="73"/>
      <c r="AW195" s="73"/>
      <c r="AX195" s="73"/>
      <c r="AY195" s="73"/>
      <c r="AZ195" s="73"/>
      <c r="BA195" s="73"/>
      <c r="BB195" s="73"/>
      <c r="BC195" s="76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</row>
    <row r="196" spans="1:67">
      <c r="A196" s="13" t="s">
        <v>267</v>
      </c>
      <c r="B196" s="73">
        <f>B27/B$26*100</f>
        <v>6.8138967120775593</v>
      </c>
      <c r="C196" s="73">
        <f t="shared" ref="C196:H196" si="209">C27/C$26*100</f>
        <v>7.4529999423073017</v>
      </c>
      <c r="D196" s="73">
        <f t="shared" si="209"/>
        <v>7.3423678706155666</v>
      </c>
      <c r="E196" s="73">
        <f t="shared" si="209"/>
        <v>7.1811268104270036</v>
      </c>
      <c r="F196" s="73">
        <f t="shared" si="209"/>
        <v>7.7913007114007309</v>
      </c>
      <c r="G196" s="73">
        <f t="shared" si="209"/>
        <v>7.4986007686392391</v>
      </c>
      <c r="H196" s="73">
        <f t="shared" si="209"/>
        <v>6.6217324730296543</v>
      </c>
      <c r="I196" s="84">
        <f t="shared" ref="I196:BO196" si="210">I27/I$26*100</f>
        <v>7.8225715490881669</v>
      </c>
      <c r="J196" s="76">
        <f t="shared" ref="J196:J213" si="211">J27/J$26*100</f>
        <v>7.4606163045984513</v>
      </c>
      <c r="K196" s="73">
        <f t="shared" si="210"/>
        <v>6.7648932104793849</v>
      </c>
      <c r="L196" s="73">
        <f t="shared" si="210"/>
        <v>6.6168017389119465</v>
      </c>
      <c r="M196" s="73">
        <f t="shared" si="210"/>
        <v>8.6839842630468205</v>
      </c>
      <c r="N196" s="73">
        <f t="shared" si="210"/>
        <v>7.9468336395335761</v>
      </c>
      <c r="O196" s="73">
        <f t="shared" si="210"/>
        <v>7.6579962208750993</v>
      </c>
      <c r="P196" s="73">
        <f t="shared" si="210"/>
        <v>7.0587344735810547</v>
      </c>
      <c r="Q196" s="73">
        <f t="shared" si="210"/>
        <v>7.7678295416814551</v>
      </c>
      <c r="R196" s="73">
        <f t="shared" si="210"/>
        <v>7.6534052596088999</v>
      </c>
      <c r="S196" s="73">
        <f t="shared" si="210"/>
        <v>7.695075151902782</v>
      </c>
      <c r="T196" s="73">
        <f t="shared" si="210"/>
        <v>7.4159684099007999</v>
      </c>
      <c r="U196" s="73">
        <f t="shared" si="210"/>
        <v>5.4364989848860814</v>
      </c>
      <c r="V196" s="73">
        <f t="shared" si="210"/>
        <v>8.299899699097292</v>
      </c>
      <c r="W196" s="73">
        <f t="shared" si="210"/>
        <v>9.4694043140916442</v>
      </c>
      <c r="X196" s="73">
        <f t="shared" si="210"/>
        <v>6.6601610148816786</v>
      </c>
      <c r="Y196" s="73">
        <f t="shared" si="210"/>
        <v>7.5294117647058814</v>
      </c>
      <c r="Z196" s="73">
        <f t="shared" si="210"/>
        <v>8.3040593286494921</v>
      </c>
      <c r="AA196" s="73">
        <f t="shared" si="210"/>
        <v>7.400914634146341</v>
      </c>
      <c r="AB196" s="73">
        <f t="shared" si="210"/>
        <v>5.7816836262719704</v>
      </c>
      <c r="AC196" s="73">
        <f t="shared" si="210"/>
        <v>8.6796778209063277</v>
      </c>
      <c r="AD196" s="73">
        <f t="shared" si="210"/>
        <v>10.209267327289043</v>
      </c>
      <c r="AE196" s="73">
        <f t="shared" si="210"/>
        <v>8.6124401913875595</v>
      </c>
      <c r="AF196" s="73">
        <f t="shared" si="210"/>
        <v>4.0779338468509287</v>
      </c>
      <c r="AG196" s="73">
        <f t="shared" si="210"/>
        <v>7.9151675818973688</v>
      </c>
      <c r="AH196" s="73">
        <f t="shared" si="210"/>
        <v>8.9371980676328491</v>
      </c>
      <c r="AI196" s="73">
        <f t="shared" si="210"/>
        <v>6.1556673572062746</v>
      </c>
      <c r="AJ196" s="73">
        <f t="shared" si="210"/>
        <v>7.3474258438458921</v>
      </c>
      <c r="AK196" s="73">
        <f t="shared" si="210"/>
        <v>9.9541197116096161</v>
      </c>
      <c r="AL196" s="73">
        <f t="shared" si="210"/>
        <v>6.5798084359569282</v>
      </c>
      <c r="AM196" s="73">
        <f t="shared" si="210"/>
        <v>7.7902519167579412</v>
      </c>
      <c r="AN196" s="73">
        <f t="shared" si="210"/>
        <v>10.390506931358098</v>
      </c>
      <c r="AO196" s="73">
        <f t="shared" si="210"/>
        <v>5.5504162812210911</v>
      </c>
      <c r="AP196" s="73">
        <f t="shared" si="210"/>
        <v>8.3776903494561452</v>
      </c>
      <c r="AQ196" s="73">
        <f t="shared" si="210"/>
        <v>8.9241127162475475</v>
      </c>
      <c r="AR196" s="73">
        <f t="shared" si="210"/>
        <v>10.583739391146301</v>
      </c>
      <c r="AS196" s="73">
        <f t="shared" si="210"/>
        <v>8.1914151976894729</v>
      </c>
      <c r="AT196" s="73">
        <f t="shared" si="210"/>
        <v>9.169266130356263</v>
      </c>
      <c r="AU196" s="76">
        <f t="shared" si="210"/>
        <v>8.8965517241379306</v>
      </c>
      <c r="AV196" s="73">
        <f t="shared" si="210"/>
        <v>6.8837356066170763</v>
      </c>
      <c r="AW196" s="73">
        <f t="shared" si="210"/>
        <v>7.0875930334747999</v>
      </c>
      <c r="AX196" s="73">
        <f t="shared" si="210"/>
        <v>7.6766892598011411</v>
      </c>
      <c r="AY196" s="73">
        <f t="shared" si="210"/>
        <v>9.4033331736985772</v>
      </c>
      <c r="AZ196" s="73">
        <f t="shared" si="210"/>
        <v>7.6192905878121966</v>
      </c>
      <c r="BA196" s="73">
        <f t="shared" si="210"/>
        <v>7.366729920899755</v>
      </c>
      <c r="BB196" s="73">
        <f t="shared" si="210"/>
        <v>7.0955272261684801</v>
      </c>
      <c r="BC196" s="76">
        <f t="shared" si="210"/>
        <v>7.611907446924171</v>
      </c>
      <c r="BD196" s="73">
        <f t="shared" si="210"/>
        <v>7.8311614042350097</v>
      </c>
      <c r="BE196" s="73">
        <f t="shared" si="210"/>
        <v>7.0587344735810547</v>
      </c>
      <c r="BF196" s="73">
        <f t="shared" si="210"/>
        <v>7.6579962208750993</v>
      </c>
      <c r="BG196" s="73">
        <f t="shared" si="210"/>
        <v>7.9468336395335761</v>
      </c>
      <c r="BH196" s="73">
        <f t="shared" si="210"/>
        <v>6.7067440402572416</v>
      </c>
      <c r="BI196" s="73">
        <f t="shared" si="210"/>
        <v>6.7648932104793849</v>
      </c>
      <c r="BJ196" s="73">
        <f t="shared" si="210"/>
        <v>8.4936943827770843</v>
      </c>
      <c r="BK196" s="73">
        <f t="shared" si="210"/>
        <v>8.9241127162475475</v>
      </c>
      <c r="BL196" s="73">
        <f t="shared" si="210"/>
        <v>9.9541197116096161</v>
      </c>
      <c r="BM196" s="73">
        <f t="shared" si="210"/>
        <v>10.583739391146301</v>
      </c>
      <c r="BN196" s="73">
        <f t="shared" si="210"/>
        <v>10.224857959105062</v>
      </c>
      <c r="BO196" s="73">
        <f t="shared" si="210"/>
        <v>9.3971726018761146</v>
      </c>
    </row>
    <row r="197" spans="1:67">
      <c r="A197" s="63" t="s">
        <v>268</v>
      </c>
      <c r="B197" s="73">
        <f t="shared" ref="B197:H213" si="212">B28/B$26*100</f>
        <v>7.302027511674944</v>
      </c>
      <c r="C197" s="73">
        <f t="shared" si="212"/>
        <v>7.5988494205002421</v>
      </c>
      <c r="D197" s="73">
        <f t="shared" si="212"/>
        <v>8.0476745625131674</v>
      </c>
      <c r="E197" s="73">
        <f t="shared" si="212"/>
        <v>7.7607163315276244</v>
      </c>
      <c r="F197" s="73">
        <f t="shared" si="212"/>
        <v>7.9330437343119202</v>
      </c>
      <c r="G197" s="73">
        <f t="shared" si="212"/>
        <v>7.9631157457088371</v>
      </c>
      <c r="H197" s="73">
        <f t="shared" si="212"/>
        <v>7.1164911237724393</v>
      </c>
      <c r="I197" s="84">
        <f t="shared" ref="I197:BO197" si="213">I28/I$26*100</f>
        <v>8.2751737063377888</v>
      </c>
      <c r="J197" s="76">
        <f t="shared" si="211"/>
        <v>7.9265280189770415</v>
      </c>
      <c r="K197" s="73">
        <f t="shared" si="213"/>
        <v>7.1912020720988501</v>
      </c>
      <c r="L197" s="73">
        <f t="shared" si="213"/>
        <v>6.9830256973070091</v>
      </c>
      <c r="M197" s="73">
        <f t="shared" si="213"/>
        <v>9.5958938016205941</v>
      </c>
      <c r="N197" s="73">
        <f t="shared" si="213"/>
        <v>8.3348955794683359</v>
      </c>
      <c r="O197" s="73">
        <f t="shared" si="213"/>
        <v>8.9687484634134353</v>
      </c>
      <c r="P197" s="73">
        <f t="shared" si="213"/>
        <v>7.5636684906318186</v>
      </c>
      <c r="Q197" s="73">
        <f t="shared" si="213"/>
        <v>8.4072772237551661</v>
      </c>
      <c r="R197" s="73">
        <f t="shared" si="213"/>
        <v>9.0863115306810514</v>
      </c>
      <c r="S197" s="73">
        <f t="shared" si="213"/>
        <v>8.5425327790214265</v>
      </c>
      <c r="T197" s="73">
        <f t="shared" si="213"/>
        <v>8.0949629201579505</v>
      </c>
      <c r="U197" s="73">
        <f t="shared" si="213"/>
        <v>6.1357996841867806</v>
      </c>
      <c r="V197" s="73">
        <f t="shared" si="213"/>
        <v>8.7888665997993982</v>
      </c>
      <c r="W197" s="73">
        <f t="shared" si="213"/>
        <v>9.6397366560569413</v>
      </c>
      <c r="X197" s="73">
        <f t="shared" si="213"/>
        <v>7.5140278116613803</v>
      </c>
      <c r="Y197" s="73">
        <f t="shared" si="213"/>
        <v>8.9747899159663866</v>
      </c>
      <c r="Z197" s="73">
        <f t="shared" si="213"/>
        <v>9.4750195160031225</v>
      </c>
      <c r="AA197" s="73">
        <f t="shared" si="213"/>
        <v>8.0564024390243905</v>
      </c>
      <c r="AB197" s="73">
        <f t="shared" si="213"/>
        <v>8.695652173913043</v>
      </c>
      <c r="AC197" s="73">
        <f t="shared" si="213"/>
        <v>9.1990841968035166</v>
      </c>
      <c r="AD197" s="73">
        <f t="shared" si="213"/>
        <v>10.236485952555302</v>
      </c>
      <c r="AE197" s="73">
        <f t="shared" si="213"/>
        <v>9.8086124401913874</v>
      </c>
      <c r="AF197" s="73">
        <f t="shared" si="213"/>
        <v>5.5278658812868153</v>
      </c>
      <c r="AG197" s="73">
        <f t="shared" si="213"/>
        <v>8.4264343874266228</v>
      </c>
      <c r="AH197" s="73">
        <f t="shared" si="213"/>
        <v>8.454106280193237</v>
      </c>
      <c r="AI197" s="73">
        <f t="shared" si="213"/>
        <v>7.0435039952648717</v>
      </c>
      <c r="AJ197" s="73">
        <f t="shared" si="213"/>
        <v>7.5178997613365164</v>
      </c>
      <c r="AK197" s="73">
        <f t="shared" si="213"/>
        <v>10.979554728629722</v>
      </c>
      <c r="AL197" s="73">
        <f t="shared" si="213"/>
        <v>7.4067463858647153</v>
      </c>
      <c r="AM197" s="73">
        <f t="shared" si="213"/>
        <v>9.1593647316538878</v>
      </c>
      <c r="AN197" s="73">
        <f t="shared" si="213"/>
        <v>11.065917868537419</v>
      </c>
      <c r="AO197" s="73">
        <f t="shared" si="213"/>
        <v>6.7530064754856607</v>
      </c>
      <c r="AP197" s="73">
        <f t="shared" si="213"/>
        <v>8.8675460927254495</v>
      </c>
      <c r="AQ197" s="73">
        <f t="shared" si="213"/>
        <v>9.1448189762796499</v>
      </c>
      <c r="AR197" s="73">
        <f t="shared" si="213"/>
        <v>10.754102435311236</v>
      </c>
      <c r="AS197" s="73">
        <f t="shared" si="213"/>
        <v>9.0279852604322279</v>
      </c>
      <c r="AT197" s="73">
        <f t="shared" si="213"/>
        <v>9.4647841076998844</v>
      </c>
      <c r="AU197" s="76">
        <f t="shared" si="213"/>
        <v>9.931034482758621</v>
      </c>
      <c r="AV197" s="73">
        <f t="shared" si="213"/>
        <v>7.2771288757384198</v>
      </c>
      <c r="AW197" s="73">
        <f t="shared" si="213"/>
        <v>7.6313327203830328</v>
      </c>
      <c r="AX197" s="73">
        <f t="shared" si="213"/>
        <v>8.3623212206264377</v>
      </c>
      <c r="AY197" s="73">
        <f t="shared" si="213"/>
        <v>9.7298979933911198</v>
      </c>
      <c r="AZ197" s="73">
        <f t="shared" si="213"/>
        <v>7.6928288140903271</v>
      </c>
      <c r="BA197" s="73">
        <f t="shared" si="213"/>
        <v>8.0874859544356035</v>
      </c>
      <c r="BB197" s="73">
        <f t="shared" si="213"/>
        <v>7.6567998050438462</v>
      </c>
      <c r="BC197" s="76">
        <f t="shared" si="213"/>
        <v>7.7330827788945902</v>
      </c>
      <c r="BD197" s="73">
        <f t="shared" si="213"/>
        <v>8.2719387872072758</v>
      </c>
      <c r="BE197" s="73">
        <f t="shared" si="213"/>
        <v>7.5636684906318186</v>
      </c>
      <c r="BF197" s="73">
        <f t="shared" si="213"/>
        <v>8.9687484634134353</v>
      </c>
      <c r="BG197" s="73">
        <f t="shared" si="213"/>
        <v>8.3348955794683359</v>
      </c>
      <c r="BH197" s="73">
        <f t="shared" si="213"/>
        <v>7.0967105643518451</v>
      </c>
      <c r="BI197" s="73">
        <f t="shared" si="213"/>
        <v>7.1912020720988501</v>
      </c>
      <c r="BJ197" s="73">
        <f t="shared" si="213"/>
        <v>9.0401889819599646</v>
      </c>
      <c r="BK197" s="73">
        <f t="shared" si="213"/>
        <v>9.1448189762796499</v>
      </c>
      <c r="BL197" s="73">
        <f t="shared" si="213"/>
        <v>10.979554728629722</v>
      </c>
      <c r="BM197" s="73">
        <f t="shared" si="213"/>
        <v>10.754102435311236</v>
      </c>
      <c r="BN197" s="73">
        <f t="shared" si="213"/>
        <v>10.307835521458609</v>
      </c>
      <c r="BO197" s="73">
        <f t="shared" si="213"/>
        <v>9.6051605785386815</v>
      </c>
    </row>
    <row r="198" spans="1:67">
      <c r="A198" s="63" t="s">
        <v>269</v>
      </c>
      <c r="B198" s="73">
        <f t="shared" si="212"/>
        <v>7.294411544494336</v>
      </c>
      <c r="C198" s="73">
        <f t="shared" si="212"/>
        <v>7.3716259517346003</v>
      </c>
      <c r="D198" s="73">
        <f t="shared" si="212"/>
        <v>7.5898934707871319</v>
      </c>
      <c r="E198" s="73">
        <f t="shared" si="212"/>
        <v>8.0981459512293803</v>
      </c>
      <c r="F198" s="73">
        <f t="shared" si="212"/>
        <v>7.822779977958759</v>
      </c>
      <c r="G198" s="73">
        <f t="shared" si="212"/>
        <v>7.6654659387734165</v>
      </c>
      <c r="H198" s="73">
        <f t="shared" si="212"/>
        <v>7.1902740202038</v>
      </c>
      <c r="I198" s="84">
        <f t="shared" ref="I198:BO198" si="214">I29/I$26*100</f>
        <v>7.8964575804256105</v>
      </c>
      <c r="J198" s="76">
        <f t="shared" si="211"/>
        <v>7.6383829601976885</v>
      </c>
      <c r="K198" s="73">
        <f t="shared" si="214"/>
        <v>7.7321557471020332</v>
      </c>
      <c r="L198" s="73">
        <f t="shared" si="214"/>
        <v>6.9846849644324234</v>
      </c>
      <c r="M198" s="73">
        <f t="shared" si="214"/>
        <v>9.9215757796826551</v>
      </c>
      <c r="N198" s="73">
        <f t="shared" si="214"/>
        <v>8.1149313236599045</v>
      </c>
      <c r="O198" s="73">
        <f t="shared" si="214"/>
        <v>9.2890609085353439</v>
      </c>
      <c r="P198" s="73">
        <f t="shared" si="214"/>
        <v>7.0959790435324344</v>
      </c>
      <c r="Q198" s="73">
        <f t="shared" si="214"/>
        <v>8.4530747300809477</v>
      </c>
      <c r="R198" s="73">
        <f t="shared" si="214"/>
        <v>8.9851652056641953</v>
      </c>
      <c r="S198" s="73">
        <f t="shared" si="214"/>
        <v>8.450591621362328</v>
      </c>
      <c r="T198" s="73">
        <f t="shared" si="214"/>
        <v>8.7932196860252336</v>
      </c>
      <c r="U198" s="73">
        <f t="shared" si="214"/>
        <v>6.1132415971125651</v>
      </c>
      <c r="V198" s="73">
        <f t="shared" si="214"/>
        <v>8.9267803410230684</v>
      </c>
      <c r="W198" s="73">
        <f t="shared" si="214"/>
        <v>9.1761701772231952</v>
      </c>
      <c r="X198" s="73">
        <f t="shared" si="214"/>
        <v>9.0753842400585505</v>
      </c>
      <c r="Y198" s="73">
        <f t="shared" si="214"/>
        <v>9.0756302521008401</v>
      </c>
      <c r="Z198" s="73">
        <f t="shared" si="214"/>
        <v>9.6701795472287273</v>
      </c>
      <c r="AA198" s="73">
        <f t="shared" si="214"/>
        <v>8.6128048780487791</v>
      </c>
      <c r="AB198" s="73">
        <f t="shared" si="214"/>
        <v>8.7419056429232178</v>
      </c>
      <c r="AC198" s="73">
        <f t="shared" si="214"/>
        <v>8.8051887666967801</v>
      </c>
      <c r="AD198" s="73">
        <f t="shared" si="214"/>
        <v>9.3598706149477664</v>
      </c>
      <c r="AE198" s="73">
        <f t="shared" si="214"/>
        <v>9.3002392344497622</v>
      </c>
      <c r="AF198" s="73">
        <f t="shared" si="214"/>
        <v>8.4730403262347078</v>
      </c>
      <c r="AG198" s="73">
        <f t="shared" si="214"/>
        <v>9.5436470365461084</v>
      </c>
      <c r="AH198" s="73">
        <f t="shared" si="214"/>
        <v>5.7971014492753623</v>
      </c>
      <c r="AI198" s="73">
        <f t="shared" si="214"/>
        <v>7.3394495412844041</v>
      </c>
      <c r="AJ198" s="73">
        <f t="shared" si="214"/>
        <v>8.7453119672690072</v>
      </c>
      <c r="AK198" s="73">
        <f t="shared" si="214"/>
        <v>10.116920734930334</v>
      </c>
      <c r="AL198" s="73">
        <f t="shared" si="214"/>
        <v>7.8945802843714681</v>
      </c>
      <c r="AM198" s="73">
        <f t="shared" si="214"/>
        <v>9.8439211391018624</v>
      </c>
      <c r="AN198" s="73">
        <f t="shared" si="214"/>
        <v>9.8811500643692742</v>
      </c>
      <c r="AO198" s="73">
        <f t="shared" si="214"/>
        <v>8.8806660499537458</v>
      </c>
      <c r="AP198" s="73">
        <f t="shared" si="214"/>
        <v>8.8752603563989805</v>
      </c>
      <c r="AQ198" s="73">
        <f t="shared" si="214"/>
        <v>8.8505439629035134</v>
      </c>
      <c r="AR198" s="73">
        <f t="shared" si="214"/>
        <v>9.361164475421635</v>
      </c>
      <c r="AS198" s="73">
        <f t="shared" si="214"/>
        <v>8.8487202469873516</v>
      </c>
      <c r="AT198" s="73">
        <f t="shared" si="214"/>
        <v>8.9394188146445579</v>
      </c>
      <c r="AU198" s="76">
        <f t="shared" si="214"/>
        <v>9.6379310344827598</v>
      </c>
      <c r="AV198" s="73">
        <f t="shared" si="214"/>
        <v>7.3136834990361308</v>
      </c>
      <c r="AW198" s="73">
        <f t="shared" si="214"/>
        <v>7.2015909645983989</v>
      </c>
      <c r="AX198" s="73">
        <f t="shared" si="214"/>
        <v>8.5437132363918664</v>
      </c>
      <c r="AY198" s="73">
        <f t="shared" si="214"/>
        <v>9.1208754370001444</v>
      </c>
      <c r="AZ198" s="73">
        <f t="shared" si="214"/>
        <v>7.3885518107025314</v>
      </c>
      <c r="BA198" s="73">
        <f t="shared" si="214"/>
        <v>7.6270236885410121</v>
      </c>
      <c r="BB198" s="73">
        <f t="shared" si="214"/>
        <v>8.02118214088161</v>
      </c>
      <c r="BC198" s="76">
        <f t="shared" si="214"/>
        <v>7.6783228485609465</v>
      </c>
      <c r="BD198" s="73">
        <f t="shared" si="214"/>
        <v>7.8656630202156697</v>
      </c>
      <c r="BE198" s="73">
        <f t="shared" si="214"/>
        <v>7.0959790435324344</v>
      </c>
      <c r="BF198" s="73">
        <f t="shared" si="214"/>
        <v>9.2890609085353439</v>
      </c>
      <c r="BG198" s="73">
        <f t="shared" si="214"/>
        <v>8.1149313236599045</v>
      </c>
      <c r="BH198" s="73">
        <f t="shared" si="214"/>
        <v>7.1124679326219464</v>
      </c>
      <c r="BI198" s="73">
        <f t="shared" si="214"/>
        <v>7.7321557471020332</v>
      </c>
      <c r="BJ198" s="73">
        <f t="shared" si="214"/>
        <v>8.7354019364587803</v>
      </c>
      <c r="BK198" s="73">
        <f t="shared" si="214"/>
        <v>8.8505439629035134</v>
      </c>
      <c r="BL198" s="73">
        <f t="shared" si="214"/>
        <v>10.116920734930334</v>
      </c>
      <c r="BM198" s="73">
        <f t="shared" si="214"/>
        <v>9.361164475421635</v>
      </c>
      <c r="BN198" s="73">
        <f t="shared" si="214"/>
        <v>9.4047122267518386</v>
      </c>
      <c r="BO198" s="73">
        <f t="shared" si="214"/>
        <v>9.1576627667748358</v>
      </c>
    </row>
    <row r="199" spans="1:67">
      <c r="A199" s="63" t="s">
        <v>270</v>
      </c>
      <c r="B199" s="73">
        <f t="shared" si="212"/>
        <v>7.1849026564406824</v>
      </c>
      <c r="C199" s="73">
        <f t="shared" si="212"/>
        <v>7.1671872003293151</v>
      </c>
      <c r="D199" s="73">
        <f t="shared" si="212"/>
        <v>7.2358097249947813</v>
      </c>
      <c r="E199" s="73">
        <f t="shared" si="212"/>
        <v>8.0124966603373409</v>
      </c>
      <c r="F199" s="73">
        <f t="shared" si="212"/>
        <v>7.8469505299777182</v>
      </c>
      <c r="G199" s="73">
        <f t="shared" si="212"/>
        <v>7.4596372949743808</v>
      </c>
      <c r="H199" s="73">
        <f t="shared" si="212"/>
        <v>7.1077975593582421</v>
      </c>
      <c r="I199" s="84">
        <f t="shared" ref="I199:BO199" si="215">I30/I$26*100</f>
        <v>7.8457632958546881</v>
      </c>
      <c r="J199" s="76">
        <f t="shared" si="211"/>
        <v>7.4143653442900401</v>
      </c>
      <c r="K199" s="73">
        <f t="shared" si="215"/>
        <v>7.7508386055793812</v>
      </c>
      <c r="L199" s="73">
        <f t="shared" si="215"/>
        <v>7.3717682809755551</v>
      </c>
      <c r="M199" s="73">
        <f t="shared" si="215"/>
        <v>8.2905604335478493</v>
      </c>
      <c r="N199" s="73">
        <f t="shared" si="215"/>
        <v>7.4875332758426758</v>
      </c>
      <c r="O199" s="73">
        <f t="shared" si="215"/>
        <v>8.6540555348726116</v>
      </c>
      <c r="P199" s="73">
        <f t="shared" si="215"/>
        <v>7.1048637214788508</v>
      </c>
      <c r="Q199" s="73">
        <f t="shared" si="215"/>
        <v>9.3255172255870669</v>
      </c>
      <c r="R199" s="73">
        <f t="shared" si="215"/>
        <v>8.6648685097774774</v>
      </c>
      <c r="S199" s="73">
        <f t="shared" si="215"/>
        <v>7.8509753757595142</v>
      </c>
      <c r="T199" s="73">
        <f t="shared" si="215"/>
        <v>7.8477639731612578</v>
      </c>
      <c r="U199" s="73">
        <f t="shared" si="215"/>
        <v>9.2262576133543863</v>
      </c>
      <c r="V199" s="73">
        <f t="shared" si="215"/>
        <v>8.8766298896690081</v>
      </c>
      <c r="W199" s="73">
        <f t="shared" si="215"/>
        <v>8.9235055648858843</v>
      </c>
      <c r="X199" s="73">
        <f t="shared" si="215"/>
        <v>8.538667967797025</v>
      </c>
      <c r="Y199" s="73">
        <f t="shared" si="215"/>
        <v>9.6134453781512601</v>
      </c>
      <c r="Z199" s="73">
        <f t="shared" si="215"/>
        <v>8.8309914129586264</v>
      </c>
      <c r="AA199" s="73">
        <f t="shared" si="215"/>
        <v>8.5289634146341466</v>
      </c>
      <c r="AB199" s="73">
        <f t="shared" si="215"/>
        <v>7.6780758556891771</v>
      </c>
      <c r="AC199" s="73">
        <f t="shared" si="215"/>
        <v>8.6237643866737681</v>
      </c>
      <c r="AD199" s="73">
        <f t="shared" si="215"/>
        <v>9.0418517094174682</v>
      </c>
      <c r="AE199" s="73">
        <f t="shared" si="215"/>
        <v>9.7787081339712927</v>
      </c>
      <c r="AF199" s="73">
        <f t="shared" si="215"/>
        <v>9.1073855913004085</v>
      </c>
      <c r="AG199" s="73">
        <f t="shared" si="215"/>
        <v>8.274947926529066</v>
      </c>
      <c r="AH199" s="73">
        <f t="shared" si="215"/>
        <v>10.386473429951691</v>
      </c>
      <c r="AI199" s="73">
        <f t="shared" si="215"/>
        <v>6.9843148860609645</v>
      </c>
      <c r="AJ199" s="73">
        <f t="shared" si="215"/>
        <v>8.8475963177633812</v>
      </c>
      <c r="AK199" s="73">
        <f t="shared" si="215"/>
        <v>9.093600016914392</v>
      </c>
      <c r="AL199" s="73">
        <f t="shared" si="215"/>
        <v>10.321851389136771</v>
      </c>
      <c r="AM199" s="73">
        <f t="shared" si="215"/>
        <v>8.9539978094194961</v>
      </c>
      <c r="AN199" s="73">
        <f t="shared" si="215"/>
        <v>9.668451592439876</v>
      </c>
      <c r="AO199" s="73">
        <f t="shared" si="215"/>
        <v>7.0305272895467157</v>
      </c>
      <c r="AP199" s="73">
        <f t="shared" si="215"/>
        <v>8.6091182596621163</v>
      </c>
      <c r="AQ199" s="73">
        <f t="shared" si="215"/>
        <v>8.0457463884430176</v>
      </c>
      <c r="AR199" s="73">
        <f t="shared" si="215"/>
        <v>9.0587571265087998</v>
      </c>
      <c r="AS199" s="73">
        <f t="shared" si="215"/>
        <v>9.2819440294791367</v>
      </c>
      <c r="AT199" s="73">
        <f t="shared" si="215"/>
        <v>8.6603185027089147</v>
      </c>
      <c r="AU199" s="76">
        <f t="shared" si="215"/>
        <v>9.2413793103448274</v>
      </c>
      <c r="AV199" s="73">
        <f t="shared" si="215"/>
        <v>7.4566258703276462</v>
      </c>
      <c r="AW199" s="73">
        <f t="shared" si="215"/>
        <v>7.179467923958982</v>
      </c>
      <c r="AX199" s="73">
        <f t="shared" si="215"/>
        <v>8.8296109402526053</v>
      </c>
      <c r="AY199" s="73">
        <f t="shared" si="215"/>
        <v>8.8789808917197455</v>
      </c>
      <c r="AZ199" s="73">
        <f t="shared" si="215"/>
        <v>7.0826378262503269</v>
      </c>
      <c r="BA199" s="73">
        <f t="shared" si="215"/>
        <v>7.2411972342376076</v>
      </c>
      <c r="BB199" s="73">
        <f t="shared" si="215"/>
        <v>7.8713547260749985</v>
      </c>
      <c r="BC199" s="76">
        <f t="shared" si="215"/>
        <v>7.7321021631105129</v>
      </c>
      <c r="BD199" s="73">
        <f t="shared" si="215"/>
        <v>7.820724344753871</v>
      </c>
      <c r="BE199" s="73">
        <f t="shared" si="215"/>
        <v>7.1048637214788508</v>
      </c>
      <c r="BF199" s="73">
        <f t="shared" si="215"/>
        <v>8.6540555348726116</v>
      </c>
      <c r="BG199" s="73">
        <f t="shared" si="215"/>
        <v>7.4875332758426758</v>
      </c>
      <c r="BH199" s="73">
        <f t="shared" si="215"/>
        <v>7.4117445673922244</v>
      </c>
      <c r="BI199" s="73">
        <f t="shared" si="215"/>
        <v>7.7508386055793812</v>
      </c>
      <c r="BJ199" s="73">
        <f t="shared" si="215"/>
        <v>8.7711975076021869</v>
      </c>
      <c r="BK199" s="73">
        <f t="shared" si="215"/>
        <v>8.0457463884430176</v>
      </c>
      <c r="BL199" s="73">
        <f t="shared" si="215"/>
        <v>9.093600016914392</v>
      </c>
      <c r="BM199" s="73">
        <f t="shared" si="215"/>
        <v>9.0587571265087998</v>
      </c>
      <c r="BN199" s="73">
        <f t="shared" si="215"/>
        <v>9.0957532179886371</v>
      </c>
      <c r="BO199" s="73">
        <f t="shared" si="215"/>
        <v>8.9437644416550093</v>
      </c>
    </row>
    <row r="200" spans="1:67">
      <c r="A200" s="63" t="s">
        <v>271</v>
      </c>
      <c r="B200" s="73">
        <f t="shared" si="212"/>
        <v>6.7386371123504514</v>
      </c>
      <c r="C200" s="73">
        <f t="shared" si="212"/>
        <v>7.072423046517466</v>
      </c>
      <c r="D200" s="73">
        <f t="shared" si="212"/>
        <v>7.0303281375621296</v>
      </c>
      <c r="E200" s="73">
        <f t="shared" si="212"/>
        <v>6.6678357776548802</v>
      </c>
      <c r="F200" s="73">
        <f t="shared" si="212"/>
        <v>7.3825881865467862</v>
      </c>
      <c r="G200" s="73">
        <f t="shared" si="212"/>
        <v>7.1422382117494045</v>
      </c>
      <c r="H200" s="73">
        <f t="shared" si="212"/>
        <v>6.6253652580337645</v>
      </c>
      <c r="I200" s="84">
        <f t="shared" ref="I200:BO200" si="216">I31/I$26*100</f>
        <v>7.7263126667727624</v>
      </c>
      <c r="J200" s="76">
        <f t="shared" si="211"/>
        <v>7.0737574830144441</v>
      </c>
      <c r="K200" s="73">
        <f t="shared" si="216"/>
        <v>6.1916691435607829</v>
      </c>
      <c r="L200" s="73">
        <f t="shared" si="216"/>
        <v>7.5597395424689422</v>
      </c>
      <c r="M200" s="73">
        <f t="shared" si="216"/>
        <v>5.3516062635158024</v>
      </c>
      <c r="N200" s="73">
        <f t="shared" si="216"/>
        <v>7.0582280379438336</v>
      </c>
      <c r="O200" s="73">
        <f t="shared" si="216"/>
        <v>6.7750296780719435</v>
      </c>
      <c r="P200" s="73">
        <f t="shared" si="216"/>
        <v>8.2077721030352553</v>
      </c>
      <c r="Q200" s="73">
        <f t="shared" si="216"/>
        <v>9.0879426615220797</v>
      </c>
      <c r="R200" s="73">
        <f t="shared" si="216"/>
        <v>5.0910316925151715</v>
      </c>
      <c r="S200" s="73">
        <f t="shared" si="216"/>
        <v>5.0447713463383437</v>
      </c>
      <c r="T200" s="73">
        <f t="shared" si="216"/>
        <v>6.5668239750874822</v>
      </c>
      <c r="U200" s="73">
        <f t="shared" si="216"/>
        <v>10.083464922174599</v>
      </c>
      <c r="V200" s="73">
        <f t="shared" si="216"/>
        <v>5.6043129388164488</v>
      </c>
      <c r="W200" s="73">
        <f t="shared" si="216"/>
        <v>7.0945956023828627</v>
      </c>
      <c r="X200" s="73">
        <f t="shared" si="216"/>
        <v>4.2449377897048057</v>
      </c>
      <c r="Y200" s="73">
        <f t="shared" si="216"/>
        <v>4.8067226890756301</v>
      </c>
      <c r="Z200" s="73">
        <f t="shared" si="216"/>
        <v>5.7181889149102263</v>
      </c>
      <c r="AA200" s="73">
        <f t="shared" si="216"/>
        <v>6.4253048780487809</v>
      </c>
      <c r="AB200" s="73">
        <f t="shared" si="216"/>
        <v>4.0703052728954674</v>
      </c>
      <c r="AC200" s="73">
        <f t="shared" si="216"/>
        <v>7.2839019337219817</v>
      </c>
      <c r="AD200" s="73">
        <f t="shared" si="216"/>
        <v>7.7808391414367577</v>
      </c>
      <c r="AE200" s="73">
        <f t="shared" si="216"/>
        <v>5.5023923444976077</v>
      </c>
      <c r="AF200" s="73">
        <f t="shared" si="216"/>
        <v>2.4920706841866789</v>
      </c>
      <c r="AG200" s="73">
        <f t="shared" si="216"/>
        <v>5.5671274379852305</v>
      </c>
      <c r="AH200" s="73">
        <f t="shared" si="216"/>
        <v>5.3140096618357484</v>
      </c>
      <c r="AI200" s="73">
        <f t="shared" si="216"/>
        <v>3.4921574430304823</v>
      </c>
      <c r="AJ200" s="73">
        <f t="shared" si="216"/>
        <v>6.870098874872145</v>
      </c>
      <c r="AK200" s="73">
        <f t="shared" si="216"/>
        <v>5.945408799712455</v>
      </c>
      <c r="AL200" s="73">
        <f t="shared" si="216"/>
        <v>9.2153013266702359</v>
      </c>
      <c r="AM200" s="73">
        <f t="shared" si="216"/>
        <v>5.284775465498357</v>
      </c>
      <c r="AN200" s="73">
        <f t="shared" si="216"/>
        <v>7.3996678918596199</v>
      </c>
      <c r="AO200" s="73">
        <f t="shared" si="216"/>
        <v>3.3302497687326551</v>
      </c>
      <c r="AP200" s="73">
        <f t="shared" si="216"/>
        <v>6.4105531127053919</v>
      </c>
      <c r="AQ200" s="73">
        <f t="shared" si="216"/>
        <v>6.5074906367041203</v>
      </c>
      <c r="AR200" s="73">
        <f t="shared" si="216"/>
        <v>7.8113268122433546</v>
      </c>
      <c r="AS200" s="73">
        <f t="shared" si="216"/>
        <v>8.1914151976894729</v>
      </c>
      <c r="AT200" s="73">
        <f t="shared" si="216"/>
        <v>6.796913478903301</v>
      </c>
      <c r="AU200" s="76">
        <f t="shared" si="216"/>
        <v>6.637931034482758</v>
      </c>
      <c r="AV200" s="73">
        <f t="shared" si="216"/>
        <v>7.2785945092196966</v>
      </c>
      <c r="AW200" s="73">
        <f t="shared" si="216"/>
        <v>8.1387757366397473</v>
      </c>
      <c r="AX200" s="73">
        <f t="shared" si="216"/>
        <v>8.0357409453285946</v>
      </c>
      <c r="AY200" s="73">
        <f t="shared" si="216"/>
        <v>7.3513720607250619</v>
      </c>
      <c r="AZ200" s="73">
        <f t="shared" si="216"/>
        <v>7.0121972718325418</v>
      </c>
      <c r="BA200" s="73">
        <f t="shared" si="216"/>
        <v>6.924336288252471</v>
      </c>
      <c r="BB200" s="73">
        <f t="shared" si="216"/>
        <v>6.4315545303452089</v>
      </c>
      <c r="BC200" s="76">
        <f t="shared" si="216"/>
        <v>7.3860620388707572</v>
      </c>
      <c r="BD200" s="73">
        <f t="shared" si="216"/>
        <v>7.7773568395365436</v>
      </c>
      <c r="BE200" s="73">
        <f t="shared" si="216"/>
        <v>8.2077721030352553</v>
      </c>
      <c r="BF200" s="73">
        <f t="shared" si="216"/>
        <v>6.7750296780719435</v>
      </c>
      <c r="BG200" s="73">
        <f t="shared" si="216"/>
        <v>7.0582280379438336</v>
      </c>
      <c r="BH200" s="73">
        <f t="shared" si="216"/>
        <v>7.4636645290304005</v>
      </c>
      <c r="BI200" s="73">
        <f t="shared" si="216"/>
        <v>6.1916691435607829</v>
      </c>
      <c r="BJ200" s="73">
        <f t="shared" si="216"/>
        <v>7.6443949032703395</v>
      </c>
      <c r="BK200" s="73">
        <f t="shared" si="216"/>
        <v>6.5074906367041203</v>
      </c>
      <c r="BL200" s="73">
        <f t="shared" si="216"/>
        <v>5.945408799712455</v>
      </c>
      <c r="BM200" s="73">
        <f t="shared" si="216"/>
        <v>7.8113268122433546</v>
      </c>
      <c r="BN200" s="73">
        <f t="shared" si="216"/>
        <v>7.7480499470355984</v>
      </c>
      <c r="BO200" s="73">
        <f t="shared" si="216"/>
        <v>7.156587646245943</v>
      </c>
    </row>
    <row r="201" spans="1:67">
      <c r="A201" s="63" t="s">
        <v>272</v>
      </c>
      <c r="B201" s="73">
        <f t="shared" si="212"/>
        <v>6.886932248977093</v>
      </c>
      <c r="C201" s="73">
        <f t="shared" si="212"/>
        <v>7.2916163154948546</v>
      </c>
      <c r="D201" s="73">
        <f t="shared" si="212"/>
        <v>7.509351183621181</v>
      </c>
      <c r="E201" s="73">
        <f t="shared" si="212"/>
        <v>6.3432700437482055</v>
      </c>
      <c r="F201" s="73">
        <f t="shared" si="212"/>
        <v>7.6325327956984088</v>
      </c>
      <c r="G201" s="73">
        <f t="shared" si="212"/>
        <v>7.4984921314051336</v>
      </c>
      <c r="H201" s="73">
        <f t="shared" si="212"/>
        <v>6.715296140920203</v>
      </c>
      <c r="I201" s="84">
        <f t="shared" ref="I201:BO201" si="217">I32/I$26*100</f>
        <v>7.4314638303000713</v>
      </c>
      <c r="J201" s="76">
        <f t="shared" si="211"/>
        <v>7.5063509700618551</v>
      </c>
      <c r="K201" s="73">
        <f t="shared" si="217"/>
        <v>6.0073882213069512</v>
      </c>
      <c r="L201" s="73">
        <f t="shared" si="217"/>
        <v>6.8856030132290993</v>
      </c>
      <c r="M201" s="73">
        <f t="shared" si="217"/>
        <v>5.8935410750110728</v>
      </c>
      <c r="N201" s="73">
        <f t="shared" si="217"/>
        <v>6.2183645157661882</v>
      </c>
      <c r="O201" s="73">
        <f t="shared" si="217"/>
        <v>7.1402982558425405</v>
      </c>
      <c r="P201" s="73">
        <f t="shared" si="217"/>
        <v>7.8637573729499932</v>
      </c>
      <c r="Q201" s="73">
        <f t="shared" si="217"/>
        <v>6.71906664682108</v>
      </c>
      <c r="R201" s="73">
        <f t="shared" si="217"/>
        <v>4.9055967633175994</v>
      </c>
      <c r="S201" s="73">
        <f t="shared" si="217"/>
        <v>4.9328429804924845</v>
      </c>
      <c r="T201" s="73">
        <f t="shared" si="217"/>
        <v>6.3806221708562063</v>
      </c>
      <c r="U201" s="73">
        <f t="shared" si="217"/>
        <v>6.6997518610421833</v>
      </c>
      <c r="V201" s="73">
        <f t="shared" si="217"/>
        <v>5.0526579739217654</v>
      </c>
      <c r="W201" s="73">
        <f t="shared" si="217"/>
        <v>7.131287157657348</v>
      </c>
      <c r="X201" s="73">
        <f t="shared" si="217"/>
        <v>5.3183703342278603</v>
      </c>
      <c r="Y201" s="73">
        <f t="shared" si="217"/>
        <v>6.2521008403361344</v>
      </c>
      <c r="Z201" s="73">
        <f t="shared" si="217"/>
        <v>5.9621389539422323</v>
      </c>
      <c r="AA201" s="73">
        <f t="shared" si="217"/>
        <v>6.7911585365853666</v>
      </c>
      <c r="AB201" s="73">
        <f t="shared" si="217"/>
        <v>4.3478260869565215</v>
      </c>
      <c r="AC201" s="73">
        <f t="shared" si="217"/>
        <v>7.4033801142399742</v>
      </c>
      <c r="AD201" s="73">
        <f t="shared" si="217"/>
        <v>7.7288603473799</v>
      </c>
      <c r="AE201" s="73">
        <f t="shared" si="217"/>
        <v>6.6686602870813392</v>
      </c>
      <c r="AF201" s="73">
        <f t="shared" si="217"/>
        <v>4.1232442229270498</v>
      </c>
      <c r="AG201" s="73">
        <f t="shared" si="217"/>
        <v>5.3209619390266996</v>
      </c>
      <c r="AH201" s="73">
        <f t="shared" si="217"/>
        <v>4.5893719806763285</v>
      </c>
      <c r="AI201" s="73">
        <f t="shared" si="217"/>
        <v>4.8239124001183784</v>
      </c>
      <c r="AJ201" s="73">
        <f t="shared" si="217"/>
        <v>6.495056256392771</v>
      </c>
      <c r="AK201" s="73">
        <f t="shared" si="217"/>
        <v>6.9349007336617543</v>
      </c>
      <c r="AL201" s="73">
        <f t="shared" si="217"/>
        <v>6.9070140995895066</v>
      </c>
      <c r="AM201" s="73">
        <f t="shared" si="217"/>
        <v>5.7913472070098573</v>
      </c>
      <c r="AN201" s="73">
        <f t="shared" si="217"/>
        <v>7.2410769259473486</v>
      </c>
      <c r="AO201" s="73">
        <f t="shared" si="217"/>
        <v>4.4403330249768729</v>
      </c>
      <c r="AP201" s="73">
        <f t="shared" si="217"/>
        <v>5.997840006171411</v>
      </c>
      <c r="AQ201" s="73">
        <f t="shared" si="217"/>
        <v>7.3033707865168536</v>
      </c>
      <c r="AR201" s="73">
        <f t="shared" si="217"/>
        <v>8.2794368180947302</v>
      </c>
      <c r="AS201" s="73">
        <f t="shared" si="217"/>
        <v>6.7025196693556417</v>
      </c>
      <c r="AT201" s="73">
        <f t="shared" si="217"/>
        <v>6.0745362009522248</v>
      </c>
      <c r="AU201" s="76">
        <f t="shared" si="217"/>
        <v>7.1293103448275854</v>
      </c>
      <c r="AV201" s="73">
        <f t="shared" si="217"/>
        <v>6.6715636067688129</v>
      </c>
      <c r="AW201" s="73">
        <f t="shared" si="217"/>
        <v>7.8289178585708514</v>
      </c>
      <c r="AX201" s="73">
        <f t="shared" si="217"/>
        <v>6.4334448060673015</v>
      </c>
      <c r="AY201" s="73">
        <f t="shared" si="217"/>
        <v>7.4189454528039853</v>
      </c>
      <c r="AZ201" s="73">
        <f t="shared" si="217"/>
        <v>7.4727430060613633</v>
      </c>
      <c r="BA201" s="73">
        <f t="shared" si="217"/>
        <v>7.4787936156460777</v>
      </c>
      <c r="BB201" s="73">
        <f t="shared" si="217"/>
        <v>6.3276939600984585</v>
      </c>
      <c r="BC201" s="76">
        <f t="shared" si="217"/>
        <v>7.6563016288880892</v>
      </c>
      <c r="BD201" s="73">
        <f t="shared" si="217"/>
        <v>7.4837083273145231</v>
      </c>
      <c r="BE201" s="73">
        <f t="shared" si="217"/>
        <v>7.8637573729499932</v>
      </c>
      <c r="BF201" s="73">
        <f t="shared" si="217"/>
        <v>7.1402982558425405</v>
      </c>
      <c r="BG201" s="73">
        <f t="shared" si="217"/>
        <v>6.2183645157661882</v>
      </c>
      <c r="BH201" s="73">
        <f t="shared" si="217"/>
        <v>6.8424387871587653</v>
      </c>
      <c r="BI201" s="73">
        <f t="shared" si="217"/>
        <v>6.0073882213069512</v>
      </c>
      <c r="BJ201" s="73">
        <f t="shared" si="217"/>
        <v>7.2611374363375187</v>
      </c>
      <c r="BK201" s="73">
        <f t="shared" si="217"/>
        <v>7.3033707865168536</v>
      </c>
      <c r="BL201" s="73">
        <f t="shared" si="217"/>
        <v>6.9349007336617543</v>
      </c>
      <c r="BM201" s="73">
        <f t="shared" si="217"/>
        <v>8.2794368180947302</v>
      </c>
      <c r="BN201" s="73">
        <f t="shared" si="217"/>
        <v>7.6869001380284407</v>
      </c>
      <c r="BO201" s="73">
        <f t="shared" si="217"/>
        <v>7.1070532972708271</v>
      </c>
    </row>
    <row r="202" spans="1:67">
      <c r="A202" s="63" t="s">
        <v>273</v>
      </c>
      <c r="B202" s="73">
        <f t="shared" si="212"/>
        <v>7.2881277408447369</v>
      </c>
      <c r="C202" s="73">
        <f t="shared" si="212"/>
        <v>7.1835009799962268</v>
      </c>
      <c r="D202" s="73">
        <f t="shared" si="212"/>
        <v>7.9285218126971566</v>
      </c>
      <c r="E202" s="73">
        <f t="shared" si="212"/>
        <v>6.5256183735870348</v>
      </c>
      <c r="F202" s="73">
        <f t="shared" si="212"/>
        <v>7.5320091963195539</v>
      </c>
      <c r="G202" s="73">
        <f t="shared" si="212"/>
        <v>7.691102704570965</v>
      </c>
      <c r="H202" s="73">
        <f t="shared" si="212"/>
        <v>7.1750316133752019</v>
      </c>
      <c r="I202" s="84">
        <f t="shared" ref="I202:BO202" si="218">I33/I$26*100</f>
        <v>7.2734787465641144</v>
      </c>
      <c r="J202" s="76">
        <f t="shared" si="211"/>
        <v>7.7400676828122155</v>
      </c>
      <c r="K202" s="73">
        <f t="shared" si="218"/>
        <v>5.8655683410470889</v>
      </c>
      <c r="L202" s="73">
        <f t="shared" si="218"/>
        <v>6.610638746731837</v>
      </c>
      <c r="M202" s="73">
        <f t="shared" si="218"/>
        <v>6.4042104166123863</v>
      </c>
      <c r="N202" s="73">
        <f t="shared" si="218"/>
        <v>6.3133490807743744</v>
      </c>
      <c r="O202" s="73">
        <f t="shared" si="218"/>
        <v>7.5463083288260124</v>
      </c>
      <c r="P202" s="73">
        <f t="shared" si="218"/>
        <v>7.8926858843435266</v>
      </c>
      <c r="Q202" s="73">
        <f t="shared" si="218"/>
        <v>6.2250260473317232</v>
      </c>
      <c r="R202" s="73">
        <f t="shared" si="218"/>
        <v>5.8327714093054626</v>
      </c>
      <c r="S202" s="73">
        <f t="shared" si="218"/>
        <v>5.4405180684362007</v>
      </c>
      <c r="T202" s="73">
        <f t="shared" si="218"/>
        <v>6.5282994638672198</v>
      </c>
      <c r="U202" s="73">
        <f t="shared" si="218"/>
        <v>5.1770809835325959</v>
      </c>
      <c r="V202" s="73">
        <f t="shared" si="218"/>
        <v>5.2532597793380136</v>
      </c>
      <c r="W202" s="73">
        <f t="shared" si="218"/>
        <v>6.7112732566290898</v>
      </c>
      <c r="X202" s="73">
        <f t="shared" si="218"/>
        <v>5.4403513051963888</v>
      </c>
      <c r="Y202" s="73">
        <f t="shared" si="218"/>
        <v>6.5210084033613445</v>
      </c>
      <c r="Z202" s="73">
        <f t="shared" si="218"/>
        <v>5.9914129586260731</v>
      </c>
      <c r="AA202" s="73">
        <f t="shared" si="218"/>
        <v>5.5259146341463419</v>
      </c>
      <c r="AB202" s="73">
        <f t="shared" si="218"/>
        <v>4.0703052728954674</v>
      </c>
      <c r="AC202" s="73">
        <f t="shared" si="218"/>
        <v>7.0470055413156141</v>
      </c>
      <c r="AD202" s="73">
        <f t="shared" si="218"/>
        <v>7.1316310278279715</v>
      </c>
      <c r="AE202" s="73">
        <f t="shared" si="218"/>
        <v>6.8181818181818175</v>
      </c>
      <c r="AF202" s="73">
        <f t="shared" si="218"/>
        <v>4.8935206162211147</v>
      </c>
      <c r="AG202" s="73">
        <f t="shared" si="218"/>
        <v>6.4949820109827678</v>
      </c>
      <c r="AH202" s="73">
        <f t="shared" si="218"/>
        <v>7.7294685990338161</v>
      </c>
      <c r="AI202" s="73">
        <f t="shared" si="218"/>
        <v>5.1494525007398639</v>
      </c>
      <c r="AJ202" s="73">
        <f t="shared" si="218"/>
        <v>7.3815206273440168</v>
      </c>
      <c r="AK202" s="73">
        <f t="shared" si="218"/>
        <v>6.7107850392202462</v>
      </c>
      <c r="AL202" s="73">
        <f t="shared" si="218"/>
        <v>6.1336188946397767</v>
      </c>
      <c r="AM202" s="73">
        <f t="shared" si="218"/>
        <v>6.119934282584885</v>
      </c>
      <c r="AN202" s="73">
        <f t="shared" si="218"/>
        <v>7.1571170028173219</v>
      </c>
      <c r="AO202" s="73">
        <f t="shared" si="218"/>
        <v>4.2553191489361701</v>
      </c>
      <c r="AP202" s="73">
        <f t="shared" si="218"/>
        <v>6.2524107073979787</v>
      </c>
      <c r="AQ202" s="73">
        <f t="shared" si="218"/>
        <v>7.43490280007134</v>
      </c>
      <c r="AR202" s="73">
        <f t="shared" si="218"/>
        <v>7.6357855600490891</v>
      </c>
      <c r="AS202" s="73">
        <f t="shared" si="218"/>
        <v>6.2145204660890352</v>
      </c>
      <c r="AT202" s="73">
        <f t="shared" si="218"/>
        <v>6.1648333606961092</v>
      </c>
      <c r="AU202" s="76">
        <f t="shared" si="218"/>
        <v>6.4482758620689653</v>
      </c>
      <c r="AV202" s="73">
        <f t="shared" si="218"/>
        <v>6.4871524293306022</v>
      </c>
      <c r="AW202" s="73">
        <f t="shared" si="218"/>
        <v>7.8760054313079584</v>
      </c>
      <c r="AX202" s="73">
        <f t="shared" si="218"/>
        <v>6.2136096264668126</v>
      </c>
      <c r="AY202" s="73">
        <f t="shared" si="218"/>
        <v>6.9932474498347776</v>
      </c>
      <c r="AZ202" s="73">
        <f t="shared" si="218"/>
        <v>7.3869148296381217</v>
      </c>
      <c r="BA202" s="73">
        <f t="shared" si="218"/>
        <v>7.9335435281008655</v>
      </c>
      <c r="BB202" s="73">
        <f t="shared" si="218"/>
        <v>6.579512325948123</v>
      </c>
      <c r="BC202" s="76">
        <f t="shared" si="218"/>
        <v>7.5919647063588673</v>
      </c>
      <c r="BD202" s="73">
        <f t="shared" si="218"/>
        <v>7.3190721309830122</v>
      </c>
      <c r="BE202" s="73">
        <f t="shared" si="218"/>
        <v>7.8926858843435266</v>
      </c>
      <c r="BF202" s="73">
        <f t="shared" si="218"/>
        <v>7.5463083288260124</v>
      </c>
      <c r="BG202" s="73">
        <f t="shared" si="218"/>
        <v>6.3133490807743744</v>
      </c>
      <c r="BH202" s="73">
        <f t="shared" si="218"/>
        <v>6.6016571310026793</v>
      </c>
      <c r="BI202" s="73">
        <f t="shared" si="218"/>
        <v>5.8655683410470889</v>
      </c>
      <c r="BJ202" s="73">
        <f t="shared" si="218"/>
        <v>6.8786961550659482</v>
      </c>
      <c r="BK202" s="73">
        <f t="shared" si="218"/>
        <v>7.43490280007134</v>
      </c>
      <c r="BL202" s="73">
        <f t="shared" si="218"/>
        <v>6.7107850392202462</v>
      </c>
      <c r="BM202" s="73">
        <f t="shared" si="218"/>
        <v>7.6357855600490891</v>
      </c>
      <c r="BN202" s="73">
        <f t="shared" si="218"/>
        <v>7.1338233877957178</v>
      </c>
      <c r="BO202" s="73">
        <f t="shared" si="218"/>
        <v>6.6831968793360144</v>
      </c>
    </row>
    <row r="203" spans="1:67">
      <c r="A203" s="63" t="s">
        <v>274</v>
      </c>
      <c r="B203" s="73">
        <f t="shared" si="212"/>
        <v>8.0685488641385295</v>
      </c>
      <c r="C203" s="73">
        <f t="shared" si="212"/>
        <v>7.6537744277897932</v>
      </c>
      <c r="D203" s="73">
        <f t="shared" si="212"/>
        <v>8.3100267220537951</v>
      </c>
      <c r="E203" s="73">
        <f t="shared" si="212"/>
        <v>7.7171220518887376</v>
      </c>
      <c r="F203" s="73">
        <f t="shared" si="212"/>
        <v>8.0994512709202375</v>
      </c>
      <c r="G203" s="73">
        <f t="shared" si="212"/>
        <v>8.166748944508198</v>
      </c>
      <c r="H203" s="73">
        <f t="shared" si="212"/>
        <v>8.0409887182071014</v>
      </c>
      <c r="I203" s="84">
        <f t="shared" ref="I203:BO203" si="219">I34/I$26*100</f>
        <v>7.6724200533672837</v>
      </c>
      <c r="J203" s="76">
        <f t="shared" si="211"/>
        <v>8.2247073133581452</v>
      </c>
      <c r="K203" s="73">
        <f t="shared" si="219"/>
        <v>6.9270943908963529</v>
      </c>
      <c r="L203" s="73">
        <f t="shared" si="219"/>
        <v>7.3971313641783194</v>
      </c>
      <c r="M203" s="73">
        <f t="shared" si="219"/>
        <v>7.1102889450509368</v>
      </c>
      <c r="N203" s="73">
        <f t="shared" si="219"/>
        <v>6.8388886805894042</v>
      </c>
      <c r="O203" s="73">
        <f t="shared" si="219"/>
        <v>8.0963185141998153</v>
      </c>
      <c r="P203" s="73">
        <f t="shared" si="219"/>
        <v>8.3581008538886277</v>
      </c>
      <c r="Q203" s="73">
        <f t="shared" si="219"/>
        <v>7.1650198646683689</v>
      </c>
      <c r="R203" s="73">
        <f t="shared" si="219"/>
        <v>7.2488199595414704</v>
      </c>
      <c r="S203" s="73">
        <f t="shared" si="219"/>
        <v>6.2040294211704508</v>
      </c>
      <c r="T203" s="73">
        <f t="shared" si="219"/>
        <v>8.1752223185334998</v>
      </c>
      <c r="U203" s="73">
        <f t="shared" si="219"/>
        <v>5.4252199413489732</v>
      </c>
      <c r="V203" s="73">
        <f t="shared" si="219"/>
        <v>6.5195586760280841</v>
      </c>
      <c r="W203" s="73">
        <f t="shared" si="219"/>
        <v>6.6393816727172927</v>
      </c>
      <c r="X203" s="73">
        <f t="shared" si="219"/>
        <v>7.0505001219809706</v>
      </c>
      <c r="Y203" s="73">
        <f t="shared" si="219"/>
        <v>6.7563025210084033</v>
      </c>
      <c r="Z203" s="73">
        <f t="shared" si="219"/>
        <v>6.5085870413739269</v>
      </c>
      <c r="AA203" s="73">
        <f t="shared" si="219"/>
        <v>7.2942073170731705</v>
      </c>
      <c r="AB203" s="73">
        <f t="shared" si="219"/>
        <v>7.7705827937095284</v>
      </c>
      <c r="AC203" s="73">
        <f t="shared" si="219"/>
        <v>7.5433108404377727</v>
      </c>
      <c r="AD203" s="73">
        <f t="shared" si="219"/>
        <v>6.6848943653933626</v>
      </c>
      <c r="AE203" s="73">
        <f t="shared" si="219"/>
        <v>6.9976076555023932</v>
      </c>
      <c r="AF203" s="73">
        <f t="shared" si="219"/>
        <v>8.2011780697779777</v>
      </c>
      <c r="AG203" s="73">
        <f t="shared" si="219"/>
        <v>6.7600833175534936</v>
      </c>
      <c r="AH203" s="73">
        <f t="shared" si="219"/>
        <v>7.2463768115942031</v>
      </c>
      <c r="AI203" s="73">
        <f t="shared" si="219"/>
        <v>5.3862089375554891</v>
      </c>
      <c r="AJ203" s="73">
        <f t="shared" si="219"/>
        <v>7.2621888851005805</v>
      </c>
      <c r="AK203" s="73">
        <f t="shared" si="219"/>
        <v>6.7742140093452017</v>
      </c>
      <c r="AL203" s="73">
        <f t="shared" si="219"/>
        <v>6.4608245582723542</v>
      </c>
      <c r="AM203" s="73">
        <f t="shared" si="219"/>
        <v>6.9003285870755757</v>
      </c>
      <c r="AN203" s="73">
        <f t="shared" si="219"/>
        <v>6.686941433289177</v>
      </c>
      <c r="AO203" s="73">
        <f t="shared" si="219"/>
        <v>6.7530064754856607</v>
      </c>
      <c r="AP203" s="73">
        <f t="shared" si="219"/>
        <v>6.476124353930417</v>
      </c>
      <c r="AQ203" s="73">
        <f t="shared" si="219"/>
        <v>7.1161048689138573</v>
      </c>
      <c r="AR203" s="73">
        <f t="shared" si="219"/>
        <v>7.0361490702527476</v>
      </c>
      <c r="AS203" s="73">
        <f t="shared" si="219"/>
        <v>6.9664376058161528</v>
      </c>
      <c r="AT203" s="73">
        <f t="shared" si="219"/>
        <v>6.0170743720242985</v>
      </c>
      <c r="AU203" s="76">
        <f t="shared" si="219"/>
        <v>6.0344827586206895</v>
      </c>
      <c r="AV203" s="73">
        <f t="shared" si="219"/>
        <v>7.2629036095966226</v>
      </c>
      <c r="AW203" s="73">
        <f t="shared" si="219"/>
        <v>8.3454942402291596</v>
      </c>
      <c r="AX203" s="73">
        <f t="shared" si="219"/>
        <v>7.3120390552685794</v>
      </c>
      <c r="AY203" s="73">
        <f t="shared" si="219"/>
        <v>6.9932474498347776</v>
      </c>
      <c r="AZ203" s="73">
        <f t="shared" si="219"/>
        <v>7.7679536527847315</v>
      </c>
      <c r="BA203" s="73">
        <f t="shared" si="219"/>
        <v>8.3066352510948089</v>
      </c>
      <c r="BB203" s="73">
        <f t="shared" si="219"/>
        <v>7.7870929226532093</v>
      </c>
      <c r="BC203" s="76">
        <f t="shared" si="219"/>
        <v>8.2225539498564242</v>
      </c>
      <c r="BD203" s="73">
        <f t="shared" si="219"/>
        <v>7.6996961388811886</v>
      </c>
      <c r="BE203" s="73">
        <f t="shared" si="219"/>
        <v>8.3581008538886277</v>
      </c>
      <c r="BF203" s="73">
        <f t="shared" si="219"/>
        <v>8.0963185141998153</v>
      </c>
      <c r="BG203" s="73">
        <f t="shared" si="219"/>
        <v>6.8388886805894042</v>
      </c>
      <c r="BH203" s="73">
        <f t="shared" si="219"/>
        <v>7.3846509629565809</v>
      </c>
      <c r="BI203" s="73">
        <f t="shared" si="219"/>
        <v>6.9270943908963529</v>
      </c>
      <c r="BJ203" s="73">
        <f t="shared" si="219"/>
        <v>7.4641344700856305</v>
      </c>
      <c r="BK203" s="73">
        <f t="shared" si="219"/>
        <v>7.1161048689138573</v>
      </c>
      <c r="BL203" s="73">
        <f t="shared" si="219"/>
        <v>6.7742140093452017</v>
      </c>
      <c r="BM203" s="73">
        <f t="shared" si="219"/>
        <v>7.0361490702527476</v>
      </c>
      <c r="BN203" s="73">
        <f t="shared" si="219"/>
        <v>6.6850704587038168</v>
      </c>
      <c r="BO203" s="73">
        <f t="shared" si="219"/>
        <v>6.6578668145191937</v>
      </c>
    </row>
    <row r="204" spans="1:67">
      <c r="A204" s="63" t="s">
        <v>275</v>
      </c>
      <c r="B204" s="73">
        <f t="shared" si="212"/>
        <v>7.9744549097041508</v>
      </c>
      <c r="C204" s="73">
        <f t="shared" si="212"/>
        <v>7.3308122664030471</v>
      </c>
      <c r="D204" s="73">
        <f t="shared" si="212"/>
        <v>7.8844643165871346</v>
      </c>
      <c r="E204" s="73">
        <f t="shared" si="212"/>
        <v>7.7860043121504354</v>
      </c>
      <c r="F204" s="73">
        <f t="shared" si="212"/>
        <v>7.8331531732002286</v>
      </c>
      <c r="G204" s="73">
        <f t="shared" si="212"/>
        <v>7.818153139131252</v>
      </c>
      <c r="H204" s="73">
        <f t="shared" si="212"/>
        <v>8.0183214685716546</v>
      </c>
      <c r="I204" s="84">
        <f t="shared" ref="I204:BO204" si="220">I35/I$26*100</f>
        <v>7.3228288059726863</v>
      </c>
      <c r="J204" s="76">
        <f t="shared" si="211"/>
        <v>7.8762282201472527</v>
      </c>
      <c r="K204" s="73">
        <f t="shared" si="220"/>
        <v>7.1674238885822268</v>
      </c>
      <c r="L204" s="73">
        <f t="shared" si="220"/>
        <v>7.5435024284559571</v>
      </c>
      <c r="M204" s="73">
        <f t="shared" si="220"/>
        <v>7.2405617362757617</v>
      </c>
      <c r="N204" s="73">
        <f t="shared" si="220"/>
        <v>6.2496094384662495</v>
      </c>
      <c r="O204" s="73">
        <f t="shared" si="220"/>
        <v>7.6334108358328479</v>
      </c>
      <c r="P204" s="73">
        <f t="shared" si="220"/>
        <v>7.8924371133610265</v>
      </c>
      <c r="Q204" s="73">
        <f t="shared" si="220"/>
        <v>6.9675181186384396</v>
      </c>
      <c r="R204" s="73">
        <f t="shared" si="220"/>
        <v>7.1645313553607552</v>
      </c>
      <c r="S204" s="73">
        <f t="shared" si="220"/>
        <v>6.132075471698113</v>
      </c>
      <c r="T204" s="73">
        <f t="shared" si="220"/>
        <v>7.5203056277890141</v>
      </c>
      <c r="U204" s="73">
        <f t="shared" si="220"/>
        <v>7.2185878637491543</v>
      </c>
      <c r="V204" s="73">
        <f t="shared" si="220"/>
        <v>6.5320962888666001</v>
      </c>
      <c r="W204" s="73">
        <f t="shared" si="220"/>
        <v>6.2823101957777867</v>
      </c>
      <c r="X204" s="73">
        <f t="shared" si="220"/>
        <v>8.5874603561844349</v>
      </c>
      <c r="Y204" s="73">
        <f t="shared" si="220"/>
        <v>6.2521008403361344</v>
      </c>
      <c r="Z204" s="73">
        <f t="shared" si="220"/>
        <v>6.2256049960967994</v>
      </c>
      <c r="AA204" s="73">
        <f t="shared" si="220"/>
        <v>6.7987804878048781</v>
      </c>
      <c r="AB204" s="73">
        <f t="shared" si="220"/>
        <v>6.9842738205365409</v>
      </c>
      <c r="AC204" s="73">
        <f t="shared" si="220"/>
        <v>7.2869918866664118</v>
      </c>
      <c r="AD204" s="73">
        <f t="shared" si="220"/>
        <v>6.081167696584326</v>
      </c>
      <c r="AE204" s="73">
        <f t="shared" si="220"/>
        <v>6.2200956937799043</v>
      </c>
      <c r="AF204" s="73">
        <f t="shared" si="220"/>
        <v>6.8871771635704571</v>
      </c>
      <c r="AG204" s="73">
        <f t="shared" si="220"/>
        <v>6.0026510130657069</v>
      </c>
      <c r="AH204" s="73">
        <f t="shared" si="220"/>
        <v>6.7632850241545892</v>
      </c>
      <c r="AI204" s="73">
        <f t="shared" si="220"/>
        <v>6.1852619118082268</v>
      </c>
      <c r="AJ204" s="73">
        <f t="shared" si="220"/>
        <v>6.5973406068871459</v>
      </c>
      <c r="AK204" s="73">
        <f t="shared" si="220"/>
        <v>6.2477535573080747</v>
      </c>
      <c r="AL204" s="73">
        <f t="shared" si="220"/>
        <v>7.7399012433815226</v>
      </c>
      <c r="AM204" s="73">
        <f t="shared" si="220"/>
        <v>6.0788608981380072</v>
      </c>
      <c r="AN204" s="73">
        <f t="shared" si="220"/>
        <v>6.0376513610836433</v>
      </c>
      <c r="AO204" s="73">
        <f t="shared" si="220"/>
        <v>7.9555966697502312</v>
      </c>
      <c r="AP204" s="73">
        <f t="shared" si="220"/>
        <v>6.5455527269922085</v>
      </c>
      <c r="AQ204" s="73">
        <f t="shared" si="220"/>
        <v>6.0727661851257357</v>
      </c>
      <c r="AR204" s="73">
        <f t="shared" si="220"/>
        <v>6.3236276454170266</v>
      </c>
      <c r="AS204" s="73">
        <f t="shared" si="220"/>
        <v>6.7274175878896534</v>
      </c>
      <c r="AT204" s="73">
        <f t="shared" si="220"/>
        <v>5.8446888852405188</v>
      </c>
      <c r="AU204" s="76">
        <f t="shared" si="220"/>
        <v>6.0344827586206895</v>
      </c>
      <c r="AV204" s="73">
        <f t="shared" si="220"/>
        <v>7.3167871934670687</v>
      </c>
      <c r="AW204" s="73">
        <f t="shared" si="220"/>
        <v>7.8799632229819823</v>
      </c>
      <c r="AX204" s="73">
        <f t="shared" si="220"/>
        <v>7.0224090054044366</v>
      </c>
      <c r="AY204" s="73">
        <f t="shared" si="220"/>
        <v>6.5759781619654234</v>
      </c>
      <c r="AZ204" s="73">
        <f t="shared" si="220"/>
        <v>7.3349092004380054</v>
      </c>
      <c r="BA204" s="73">
        <f t="shared" si="220"/>
        <v>7.8848947196440982</v>
      </c>
      <c r="BB204" s="73">
        <f t="shared" si="220"/>
        <v>7.9179017972842809</v>
      </c>
      <c r="BC204" s="76">
        <f t="shared" si="220"/>
        <v>7.973056515445764</v>
      </c>
      <c r="BD204" s="73">
        <f t="shared" si="220"/>
        <v>7.3409883526584601</v>
      </c>
      <c r="BE204" s="73">
        <f t="shared" si="220"/>
        <v>7.8924371133610265</v>
      </c>
      <c r="BF204" s="73">
        <f t="shared" si="220"/>
        <v>7.6334108358328479</v>
      </c>
      <c r="BG204" s="73">
        <f t="shared" si="220"/>
        <v>6.2496094384662495</v>
      </c>
      <c r="BH204" s="73">
        <f t="shared" si="220"/>
        <v>7.5303215976837796</v>
      </c>
      <c r="BI204" s="73">
        <f t="shared" si="220"/>
        <v>7.1674238885822268</v>
      </c>
      <c r="BJ204" s="73">
        <f t="shared" si="220"/>
        <v>7.2177629983396452</v>
      </c>
      <c r="BK204" s="73">
        <f t="shared" si="220"/>
        <v>6.0727661851257357</v>
      </c>
      <c r="BL204" s="73">
        <f t="shared" si="220"/>
        <v>6.2477535573080747</v>
      </c>
      <c r="BM204" s="73">
        <f t="shared" si="220"/>
        <v>6.3236276454170266</v>
      </c>
      <c r="BN204" s="73">
        <f t="shared" si="220"/>
        <v>6.0774243251051265</v>
      </c>
      <c r="BO204" s="73">
        <f t="shared" si="220"/>
        <v>6.307467584553164</v>
      </c>
    </row>
    <row r="205" spans="1:67">
      <c r="A205" s="63" t="s">
        <v>276</v>
      </c>
      <c r="B205" s="73">
        <f t="shared" si="212"/>
        <v>7.139601989619103</v>
      </c>
      <c r="C205" s="73">
        <f t="shared" si="212"/>
        <v>6.4690470881560005</v>
      </c>
      <c r="D205" s="73">
        <f t="shared" si="212"/>
        <v>6.8842000247522641</v>
      </c>
      <c r="E205" s="73">
        <f t="shared" si="212"/>
        <v>7.2015770904089287</v>
      </c>
      <c r="F205" s="73">
        <f t="shared" si="212"/>
        <v>6.7916277811720995</v>
      </c>
      <c r="G205" s="73">
        <f t="shared" si="212"/>
        <v>6.8277253117588659</v>
      </c>
      <c r="H205" s="73">
        <f t="shared" si="212"/>
        <v>7.2271311110014906</v>
      </c>
      <c r="I205" s="84">
        <f t="shared" ref="I205:BO205" si="221">I36/I$26*100</f>
        <v>6.3949735249446471</v>
      </c>
      <c r="J205" s="76">
        <f t="shared" si="211"/>
        <v>6.8784639760978319</v>
      </c>
      <c r="K205" s="73">
        <f t="shared" si="221"/>
        <v>6.769988535518662</v>
      </c>
      <c r="L205" s="73">
        <f t="shared" si="221"/>
        <v>6.9487736830752382</v>
      </c>
      <c r="M205" s="73">
        <f t="shared" si="221"/>
        <v>6.6126468825721059</v>
      </c>
      <c r="N205" s="73">
        <f t="shared" si="221"/>
        <v>5.2653943734143196</v>
      </c>
      <c r="O205" s="73">
        <f t="shared" si="221"/>
        <v>6.3612927697894781</v>
      </c>
      <c r="P205" s="73">
        <f t="shared" si="221"/>
        <v>6.7943264578956883</v>
      </c>
      <c r="Q205" s="73">
        <f t="shared" si="221"/>
        <v>6.239910236887602</v>
      </c>
      <c r="R205" s="73">
        <f t="shared" si="221"/>
        <v>6.1362103843560352</v>
      </c>
      <c r="S205" s="73">
        <f t="shared" si="221"/>
        <v>5.4964822513591303</v>
      </c>
      <c r="T205" s="73">
        <f t="shared" si="221"/>
        <v>6.3725962310186528</v>
      </c>
      <c r="U205" s="73">
        <f t="shared" si="221"/>
        <v>7.0042860365441006</v>
      </c>
      <c r="V205" s="73">
        <f t="shared" si="221"/>
        <v>6.3565697091273829</v>
      </c>
      <c r="W205" s="73">
        <f t="shared" si="221"/>
        <v>5.7334283932976762</v>
      </c>
      <c r="X205" s="73">
        <f t="shared" si="221"/>
        <v>7.7335935594047331</v>
      </c>
      <c r="Y205" s="73">
        <f t="shared" si="221"/>
        <v>6.6218487394957988</v>
      </c>
      <c r="Z205" s="73">
        <f t="shared" si="221"/>
        <v>6.0792349726775958</v>
      </c>
      <c r="AA205" s="73">
        <f t="shared" si="221"/>
        <v>5.9222560975609753</v>
      </c>
      <c r="AB205" s="73">
        <f t="shared" si="221"/>
        <v>7.0305272895467157</v>
      </c>
      <c r="AC205" s="73">
        <f t="shared" si="221"/>
        <v>6.1548919840734992</v>
      </c>
      <c r="AD205" s="73">
        <f t="shared" si="221"/>
        <v>5.3090367591924323</v>
      </c>
      <c r="AE205" s="73">
        <f t="shared" si="221"/>
        <v>5.8612440191387556</v>
      </c>
      <c r="AF205" s="73">
        <f t="shared" si="221"/>
        <v>9.469868599909379</v>
      </c>
      <c r="AG205" s="73">
        <f t="shared" si="221"/>
        <v>5.4345767846998676</v>
      </c>
      <c r="AH205" s="73">
        <f t="shared" si="221"/>
        <v>4.5893719806763285</v>
      </c>
      <c r="AI205" s="73">
        <f t="shared" si="221"/>
        <v>5.3862089375554891</v>
      </c>
      <c r="AJ205" s="73">
        <f t="shared" si="221"/>
        <v>6.2052505966587113</v>
      </c>
      <c r="AK205" s="73">
        <f t="shared" si="221"/>
        <v>5.9136943146499776</v>
      </c>
      <c r="AL205" s="73">
        <f t="shared" si="221"/>
        <v>6.895115711821048</v>
      </c>
      <c r="AM205" s="73">
        <f t="shared" si="221"/>
        <v>5.2984665936473165</v>
      </c>
      <c r="AN205" s="73">
        <f t="shared" si="221"/>
        <v>5.0152060749668825</v>
      </c>
      <c r="AO205" s="73">
        <f t="shared" si="221"/>
        <v>6.9380203515263634</v>
      </c>
      <c r="AP205" s="73">
        <f t="shared" si="221"/>
        <v>5.8589832600478289</v>
      </c>
      <c r="AQ205" s="73">
        <f t="shared" si="221"/>
        <v>5.6469591581951128</v>
      </c>
      <c r="AR205" s="73">
        <f t="shared" si="221"/>
        <v>5.2217049767757375</v>
      </c>
      <c r="AS205" s="73">
        <f t="shared" si="221"/>
        <v>5.7414600139428345</v>
      </c>
      <c r="AT205" s="73">
        <f t="shared" si="221"/>
        <v>5.3932030865210967</v>
      </c>
      <c r="AU205" s="76">
        <f t="shared" si="221"/>
        <v>5.9741379310344831</v>
      </c>
      <c r="AV205" s="73">
        <f t="shared" si="221"/>
        <v>6.687254506391886</v>
      </c>
      <c r="AW205" s="73">
        <f t="shared" si="221"/>
        <v>6.7734729182184932</v>
      </c>
      <c r="AX205" s="73">
        <f t="shared" si="221"/>
        <v>6.1990534770535364</v>
      </c>
      <c r="AY205" s="73">
        <f t="shared" si="221"/>
        <v>5.7219002921316031</v>
      </c>
      <c r="AZ205" s="73">
        <f t="shared" si="221"/>
        <v>6.4053054304454307</v>
      </c>
      <c r="BA205" s="73">
        <f t="shared" si="221"/>
        <v>6.8947879594457833</v>
      </c>
      <c r="BB205" s="73">
        <f t="shared" si="221"/>
        <v>7.3747451837964624</v>
      </c>
      <c r="BC205" s="76">
        <f t="shared" si="221"/>
        <v>6.9106712315042005</v>
      </c>
      <c r="BD205" s="73">
        <f t="shared" si="221"/>
        <v>6.4039135606260889</v>
      </c>
      <c r="BE205" s="73">
        <f t="shared" si="221"/>
        <v>6.7943264578956883</v>
      </c>
      <c r="BF205" s="73">
        <f t="shared" si="221"/>
        <v>6.3612927697894781</v>
      </c>
      <c r="BG205" s="73">
        <f t="shared" si="221"/>
        <v>5.2653943734143196</v>
      </c>
      <c r="BH205" s="73">
        <f t="shared" si="221"/>
        <v>6.9341489377379899</v>
      </c>
      <c r="BI205" s="73">
        <f t="shared" si="221"/>
        <v>6.769988535518662</v>
      </c>
      <c r="BJ205" s="73">
        <f t="shared" si="221"/>
        <v>6.171063186761935</v>
      </c>
      <c r="BK205" s="73">
        <f t="shared" si="221"/>
        <v>5.6469591581951128</v>
      </c>
      <c r="BL205" s="73">
        <f t="shared" si="221"/>
        <v>5.9136943146499776</v>
      </c>
      <c r="BM205" s="73">
        <f t="shared" si="221"/>
        <v>5.2217049767757375</v>
      </c>
      <c r="BN205" s="73">
        <f t="shared" si="221"/>
        <v>5.2837607935030331</v>
      </c>
      <c r="BO205" s="73">
        <f t="shared" si="221"/>
        <v>5.7338823390344738</v>
      </c>
    </row>
    <row r="206" spans="1:67">
      <c r="A206" s="63" t="s">
        <v>277</v>
      </c>
      <c r="B206" s="73">
        <f t="shared" si="212"/>
        <v>6.2488198768719876</v>
      </c>
      <c r="C206" s="73">
        <f t="shared" si="212"/>
        <v>5.7692892415593242</v>
      </c>
      <c r="D206" s="73">
        <f t="shared" si="212"/>
        <v>5.9041798025298329</v>
      </c>
      <c r="E206" s="73">
        <f t="shared" si="212"/>
        <v>6.312044885066129</v>
      </c>
      <c r="F206" s="73">
        <f t="shared" si="212"/>
        <v>5.7307179900843188</v>
      </c>
      <c r="G206" s="73">
        <f t="shared" si="212"/>
        <v>5.8463403180372868</v>
      </c>
      <c r="H206" s="73">
        <f t="shared" si="212"/>
        <v>6.3617769674786784</v>
      </c>
      <c r="I206" s="84">
        <f t="shared" ref="I206:BO206" si="222">I37/I$26*100</f>
        <v>5.4789072530990568</v>
      </c>
      <c r="J206" s="76">
        <f t="shared" si="211"/>
        <v>5.8894205860268949</v>
      </c>
      <c r="K206" s="73">
        <f t="shared" si="222"/>
        <v>6.2850834359475183</v>
      </c>
      <c r="L206" s="73">
        <f t="shared" si="222"/>
        <v>6.1550514017251636</v>
      </c>
      <c r="M206" s="73">
        <f t="shared" si="222"/>
        <v>5.6824991532268569</v>
      </c>
      <c r="N206" s="73">
        <f t="shared" si="222"/>
        <v>4.6723657405671579</v>
      </c>
      <c r="O206" s="73">
        <f t="shared" si="222"/>
        <v>4.9831063282781098</v>
      </c>
      <c r="P206" s="73">
        <f t="shared" si="222"/>
        <v>5.7438376762231442</v>
      </c>
      <c r="Q206" s="73">
        <f t="shared" si="222"/>
        <v>5.3044961701835334</v>
      </c>
      <c r="R206" s="73">
        <f t="shared" si="222"/>
        <v>6.3553607552258935</v>
      </c>
      <c r="S206" s="73">
        <f t="shared" si="222"/>
        <v>5.6323952670291018</v>
      </c>
      <c r="T206" s="73">
        <f t="shared" si="222"/>
        <v>5.6309993900285722</v>
      </c>
      <c r="U206" s="73">
        <f t="shared" si="222"/>
        <v>7.026844123618317</v>
      </c>
      <c r="V206" s="73">
        <f t="shared" si="222"/>
        <v>5.5792377131394186</v>
      </c>
      <c r="W206" s="73">
        <f t="shared" si="222"/>
        <v>4.9450074128873869</v>
      </c>
      <c r="X206" s="73">
        <f t="shared" si="222"/>
        <v>6.4405952671383275</v>
      </c>
      <c r="Y206" s="73">
        <f t="shared" si="222"/>
        <v>6.2184873949579833</v>
      </c>
      <c r="Z206" s="73">
        <f t="shared" si="222"/>
        <v>6.4597970335675257</v>
      </c>
      <c r="AA206" s="73">
        <f t="shared" si="222"/>
        <v>5.7393292682926829</v>
      </c>
      <c r="AB206" s="73">
        <f t="shared" si="222"/>
        <v>6.1979648473635525</v>
      </c>
      <c r="AC206" s="73">
        <f t="shared" si="222"/>
        <v>5.1566900424059261</v>
      </c>
      <c r="AD206" s="73">
        <f t="shared" si="222"/>
        <v>4.4977461222239192</v>
      </c>
      <c r="AE206" s="73">
        <f t="shared" si="222"/>
        <v>5.4425837320574164</v>
      </c>
      <c r="AF206" s="73">
        <f t="shared" si="222"/>
        <v>7.4762120525600357</v>
      </c>
      <c r="AG206" s="73">
        <f t="shared" si="222"/>
        <v>6.2677523196364326</v>
      </c>
      <c r="AH206" s="73">
        <f t="shared" si="222"/>
        <v>8.695652173913043</v>
      </c>
      <c r="AI206" s="73">
        <f t="shared" si="222"/>
        <v>6.244451021012134</v>
      </c>
      <c r="AJ206" s="73">
        <f t="shared" si="222"/>
        <v>5.8983975451755883</v>
      </c>
      <c r="AK206" s="73">
        <f t="shared" si="222"/>
        <v>4.9284309787090095</v>
      </c>
      <c r="AL206" s="73">
        <f t="shared" si="222"/>
        <v>5.1282051282051277</v>
      </c>
      <c r="AM206" s="73">
        <f t="shared" si="222"/>
        <v>5.8598028477546551</v>
      </c>
      <c r="AN206" s="73">
        <f t="shared" si="222"/>
        <v>4.4797283430042727</v>
      </c>
      <c r="AO206" s="73">
        <f t="shared" si="222"/>
        <v>7.6780758556891771</v>
      </c>
      <c r="AP206" s="73">
        <f t="shared" si="222"/>
        <v>5.7818406233125046</v>
      </c>
      <c r="AQ206" s="73">
        <f t="shared" si="222"/>
        <v>5.3972712680577848</v>
      </c>
      <c r="AR206" s="73">
        <f t="shared" si="222"/>
        <v>4.3849065592361107</v>
      </c>
      <c r="AS206" s="73">
        <f t="shared" si="222"/>
        <v>5.0144407927497259</v>
      </c>
      <c r="AT206" s="73">
        <f t="shared" si="222"/>
        <v>5.1551469381054016</v>
      </c>
      <c r="AU206" s="76">
        <f t="shared" si="222"/>
        <v>5.4568965517241379</v>
      </c>
      <c r="AV206" s="73">
        <f t="shared" si="222"/>
        <v>5.9480579494235748</v>
      </c>
      <c r="AW206" s="73">
        <f t="shared" si="222"/>
        <v>5.7072032485012825</v>
      </c>
      <c r="AX206" s="73">
        <f t="shared" si="222"/>
        <v>5.4342957809560772</v>
      </c>
      <c r="AY206" s="73">
        <f t="shared" si="222"/>
        <v>4.9008189262966333</v>
      </c>
      <c r="AZ206" s="73">
        <f t="shared" si="222"/>
        <v>5.7170682223191545</v>
      </c>
      <c r="BA206" s="73">
        <f t="shared" si="222"/>
        <v>5.9230150720089698</v>
      </c>
      <c r="BB206" s="73">
        <f t="shared" si="222"/>
        <v>6.4636604049466246</v>
      </c>
      <c r="BC206" s="76">
        <f t="shared" si="222"/>
        <v>5.8230723971579197</v>
      </c>
      <c r="BD206" s="73">
        <f t="shared" si="222"/>
        <v>5.4673518037755864</v>
      </c>
      <c r="BE206" s="73">
        <f t="shared" si="222"/>
        <v>5.7438376762231442</v>
      </c>
      <c r="BF206" s="73">
        <f t="shared" si="222"/>
        <v>4.9831063282781098</v>
      </c>
      <c r="BG206" s="73">
        <f t="shared" si="222"/>
        <v>4.6723657405671579</v>
      </c>
      <c r="BH206" s="73">
        <f t="shared" si="222"/>
        <v>6.1344908386207431</v>
      </c>
      <c r="BI206" s="73">
        <f t="shared" si="222"/>
        <v>6.2850834359475183</v>
      </c>
      <c r="BJ206" s="73">
        <f t="shared" si="222"/>
        <v>5.1879092588101408</v>
      </c>
      <c r="BK206" s="73">
        <f t="shared" si="222"/>
        <v>5.3972712680577848</v>
      </c>
      <c r="BL206" s="73">
        <f t="shared" si="222"/>
        <v>4.9284309787090095</v>
      </c>
      <c r="BM206" s="73">
        <f t="shared" si="222"/>
        <v>4.3849065592361107</v>
      </c>
      <c r="BN206" s="73">
        <f t="shared" si="222"/>
        <v>4.4961961929830192</v>
      </c>
      <c r="BO206" s="73">
        <f t="shared" si="222"/>
        <v>4.9489317748776411</v>
      </c>
    </row>
    <row r="207" spans="1:67">
      <c r="A207" s="63" t="s">
        <v>278</v>
      </c>
      <c r="B207" s="73">
        <f t="shared" si="212"/>
        <v>4.786136655616283</v>
      </c>
      <c r="C207" s="73">
        <f t="shared" si="212"/>
        <v>4.6519610059735328</v>
      </c>
      <c r="D207" s="73">
        <f t="shared" si="212"/>
        <v>4.331799858099612</v>
      </c>
      <c r="E207" s="73">
        <f t="shared" si="212"/>
        <v>4.7904231118949161</v>
      </c>
      <c r="F207" s="73">
        <f t="shared" si="212"/>
        <v>4.2994856084504853</v>
      </c>
      <c r="G207" s="73">
        <f t="shared" si="212"/>
        <v>4.3610358388398085</v>
      </c>
      <c r="H207" s="73">
        <f t="shared" si="212"/>
        <v>4.9054424698460188</v>
      </c>
      <c r="I207" s="84">
        <f t="shared" ref="I207:BO207" si="223">I38/I$26*100</f>
        <v>4.0711326873842149</v>
      </c>
      <c r="J207" s="76">
        <f t="shared" si="211"/>
        <v>4.3950259901013418</v>
      </c>
      <c r="K207" s="73">
        <f t="shared" si="223"/>
        <v>5.3798140206360667</v>
      </c>
      <c r="L207" s="73">
        <f t="shared" si="223"/>
        <v>4.7823634126858083</v>
      </c>
      <c r="M207" s="73">
        <f t="shared" si="223"/>
        <v>4.4318803574685397</v>
      </c>
      <c r="N207" s="73">
        <f t="shared" si="223"/>
        <v>4.2161898691462643</v>
      </c>
      <c r="O207" s="73">
        <f t="shared" si="223"/>
        <v>3.6091345242025556</v>
      </c>
      <c r="P207" s="73">
        <f t="shared" si="223"/>
        <v>4.0653087798742851</v>
      </c>
      <c r="Q207" s="73">
        <f t="shared" si="223"/>
        <v>4.1463917289703573</v>
      </c>
      <c r="R207" s="73">
        <f t="shared" si="223"/>
        <v>5.0236008091705999</v>
      </c>
      <c r="S207" s="73">
        <f t="shared" si="223"/>
        <v>5.0927406459865692</v>
      </c>
      <c r="T207" s="73">
        <f t="shared" si="223"/>
        <v>4.5988635269190024</v>
      </c>
      <c r="U207" s="73">
        <f t="shared" si="223"/>
        <v>5.1432438529212723</v>
      </c>
      <c r="V207" s="73">
        <f t="shared" si="223"/>
        <v>4.9899699097291874</v>
      </c>
      <c r="W207" s="73">
        <f t="shared" si="223"/>
        <v>3.7192708224576183</v>
      </c>
      <c r="X207" s="73">
        <f t="shared" si="223"/>
        <v>6.0990485484264454</v>
      </c>
      <c r="Y207" s="73">
        <f t="shared" si="223"/>
        <v>5.1428571428571423</v>
      </c>
      <c r="Z207" s="73">
        <f t="shared" si="223"/>
        <v>4.4301327088212332</v>
      </c>
      <c r="AA207" s="73">
        <f t="shared" si="223"/>
        <v>4.7789634146341466</v>
      </c>
      <c r="AB207" s="73">
        <f t="shared" si="223"/>
        <v>6.1054579093432011</v>
      </c>
      <c r="AC207" s="73">
        <f t="shared" si="223"/>
        <v>3.8165333082213349</v>
      </c>
      <c r="AD207" s="73">
        <f t="shared" si="223"/>
        <v>3.3108384565810245</v>
      </c>
      <c r="AE207" s="73">
        <f t="shared" si="223"/>
        <v>5.053827751196172</v>
      </c>
      <c r="AF207" s="73">
        <f t="shared" si="223"/>
        <v>6.7512460353420929</v>
      </c>
      <c r="AG207" s="73">
        <f t="shared" si="223"/>
        <v>4.658208672599887</v>
      </c>
      <c r="AH207" s="73">
        <f t="shared" si="223"/>
        <v>4.5893719806763285</v>
      </c>
      <c r="AI207" s="73">
        <f t="shared" si="223"/>
        <v>5.2974252737496297</v>
      </c>
      <c r="AJ207" s="73">
        <f t="shared" si="223"/>
        <v>5.4210705762018412</v>
      </c>
      <c r="AK207" s="73">
        <f t="shared" si="223"/>
        <v>3.7993953104848086</v>
      </c>
      <c r="AL207" s="73">
        <f t="shared" si="223"/>
        <v>4.5808792908560889</v>
      </c>
      <c r="AM207" s="73">
        <f t="shared" si="223"/>
        <v>5.1478641840087622</v>
      </c>
      <c r="AN207" s="73">
        <f t="shared" si="223"/>
        <v>3.6737130809560239</v>
      </c>
      <c r="AO207" s="73">
        <f t="shared" si="223"/>
        <v>5.8279370952821461</v>
      </c>
      <c r="AP207" s="73">
        <f t="shared" si="223"/>
        <v>4.5591298310576258</v>
      </c>
      <c r="AQ207" s="73">
        <f t="shared" si="223"/>
        <v>4.5568039950062422</v>
      </c>
      <c r="AR207" s="73">
        <f t="shared" si="223"/>
        <v>3.300071977091608</v>
      </c>
      <c r="AS207" s="73">
        <f t="shared" si="223"/>
        <v>3.9886465491484913</v>
      </c>
      <c r="AT207" s="73">
        <f t="shared" si="223"/>
        <v>4.0797898538827777</v>
      </c>
      <c r="AU207" s="76">
        <f t="shared" si="223"/>
        <v>4</v>
      </c>
      <c r="AV207" s="73">
        <f t="shared" si="223"/>
        <v>4.7533080209809748</v>
      </c>
      <c r="AW207" s="73">
        <f t="shared" si="223"/>
        <v>4.0433408632856978</v>
      </c>
      <c r="AX207" s="73">
        <f t="shared" si="223"/>
        <v>4.3593801319757546</v>
      </c>
      <c r="AY207" s="73">
        <f t="shared" si="223"/>
        <v>3.6945548584837886</v>
      </c>
      <c r="AZ207" s="73">
        <f t="shared" si="223"/>
        <v>4.6223560237377361</v>
      </c>
      <c r="BA207" s="73">
        <f t="shared" si="223"/>
        <v>4.3593828510491868</v>
      </c>
      <c r="BB207" s="73">
        <f t="shared" si="223"/>
        <v>4.8648781072748815</v>
      </c>
      <c r="BC207" s="76">
        <f t="shared" si="223"/>
        <v>4.3668046634675859</v>
      </c>
      <c r="BD207" s="73">
        <f t="shared" si="223"/>
        <v>4.0452663766842187</v>
      </c>
      <c r="BE207" s="73">
        <f t="shared" si="223"/>
        <v>4.0653087798742851</v>
      </c>
      <c r="BF207" s="73">
        <f t="shared" si="223"/>
        <v>3.6091345242025556</v>
      </c>
      <c r="BG207" s="73">
        <f t="shared" si="223"/>
        <v>4.2161898691462643</v>
      </c>
      <c r="BH207" s="73">
        <f t="shared" si="223"/>
        <v>4.7671140323332128</v>
      </c>
      <c r="BI207" s="73">
        <f t="shared" si="223"/>
        <v>5.3798140206360667</v>
      </c>
      <c r="BJ207" s="73">
        <f t="shared" si="223"/>
        <v>3.8885416860996584</v>
      </c>
      <c r="BK207" s="73">
        <f t="shared" si="223"/>
        <v>4.5568039950062422</v>
      </c>
      <c r="BL207" s="73">
        <f t="shared" si="223"/>
        <v>3.7993953104848086</v>
      </c>
      <c r="BM207" s="73">
        <f t="shared" si="223"/>
        <v>3.300071977091608</v>
      </c>
      <c r="BN207" s="73">
        <f t="shared" si="223"/>
        <v>3.3420537347927972</v>
      </c>
      <c r="BO207" s="73">
        <f t="shared" si="223"/>
        <v>3.7344958894933709</v>
      </c>
    </row>
    <row r="208" spans="1:67">
      <c r="A208" s="63" t="s">
        <v>279</v>
      </c>
      <c r="B208" s="73">
        <f t="shared" si="212"/>
        <v>3.8395898718701735</v>
      </c>
      <c r="C208" s="73">
        <f t="shared" si="212"/>
        <v>3.9702126365718691</v>
      </c>
      <c r="D208" s="73">
        <f t="shared" si="212"/>
        <v>3.3858435231731274</v>
      </c>
      <c r="E208" s="73">
        <f t="shared" si="212"/>
        <v>3.9367888442623218</v>
      </c>
      <c r="F208" s="73">
        <f t="shared" si="212"/>
        <v>3.3650252112285646</v>
      </c>
      <c r="G208" s="73">
        <f t="shared" si="212"/>
        <v>3.4436689835799847</v>
      </c>
      <c r="H208" s="73">
        <f t="shared" si="212"/>
        <v>3.950706251994323</v>
      </c>
      <c r="I208" s="84">
        <f t="shared" ref="I208:BO208" si="224">I39/I$26*100</f>
        <v>3.4233552169069537</v>
      </c>
      <c r="J208" s="76">
        <f t="shared" si="211"/>
        <v>3.4460507031247394</v>
      </c>
      <c r="K208" s="73">
        <f t="shared" si="224"/>
        <v>5.2201605027387377</v>
      </c>
      <c r="L208" s="73">
        <f t="shared" si="224"/>
        <v>3.9994263676509281</v>
      </c>
      <c r="M208" s="73">
        <f t="shared" si="224"/>
        <v>4.0619056303900374</v>
      </c>
      <c r="N208" s="73">
        <f t="shared" si="224"/>
        <v>4.7511029457713123</v>
      </c>
      <c r="O208" s="73">
        <f t="shared" si="224"/>
        <v>3.2368415507056008</v>
      </c>
      <c r="P208" s="73">
        <f t="shared" si="224"/>
        <v>3.2082572064511288</v>
      </c>
      <c r="Q208" s="73">
        <f t="shared" si="224"/>
        <v>3.593386840086557</v>
      </c>
      <c r="R208" s="73">
        <f t="shared" si="224"/>
        <v>4.2312879298718808</v>
      </c>
      <c r="S208" s="73">
        <f t="shared" si="224"/>
        <v>5.2966101694915251</v>
      </c>
      <c r="T208" s="73">
        <f t="shared" si="224"/>
        <v>4.362900895694886</v>
      </c>
      <c r="U208" s="73">
        <f t="shared" si="224"/>
        <v>4.6808030678998422</v>
      </c>
      <c r="V208" s="73">
        <f t="shared" si="224"/>
        <v>4.8019057171514543</v>
      </c>
      <c r="W208" s="73">
        <f t="shared" si="224"/>
        <v>3.3854671610580289</v>
      </c>
      <c r="X208" s="73">
        <f t="shared" si="224"/>
        <v>4.4157111490607459</v>
      </c>
      <c r="Y208" s="73">
        <f t="shared" si="224"/>
        <v>5.0084033613445378</v>
      </c>
      <c r="Z208" s="73">
        <f t="shared" si="224"/>
        <v>3.708040593286495</v>
      </c>
      <c r="AA208" s="73">
        <f t="shared" si="224"/>
        <v>4.1158536585365857</v>
      </c>
      <c r="AB208" s="73">
        <f t="shared" si="224"/>
        <v>6.3367252543940795</v>
      </c>
      <c r="AC208" s="73">
        <f t="shared" si="224"/>
        <v>3.2775572303427496</v>
      </c>
      <c r="AD208" s="73">
        <f t="shared" si="224"/>
        <v>2.9211731051885721</v>
      </c>
      <c r="AE208" s="73">
        <f t="shared" si="224"/>
        <v>4.0370813397129188</v>
      </c>
      <c r="AF208" s="73">
        <f t="shared" si="224"/>
        <v>6.2528318985047573</v>
      </c>
      <c r="AG208" s="73">
        <f t="shared" si="224"/>
        <v>4.7150160954364706</v>
      </c>
      <c r="AH208" s="73">
        <f t="shared" si="224"/>
        <v>6.2801932367149762</v>
      </c>
      <c r="AI208" s="73">
        <f t="shared" si="224"/>
        <v>6.1852619118082268</v>
      </c>
      <c r="AJ208" s="73">
        <f t="shared" si="224"/>
        <v>3.7845209682918513</v>
      </c>
      <c r="AK208" s="73">
        <f t="shared" si="224"/>
        <v>3.0995623401061376</v>
      </c>
      <c r="AL208" s="73">
        <f t="shared" si="224"/>
        <v>3.9026711880540188</v>
      </c>
      <c r="AM208" s="73">
        <f t="shared" si="224"/>
        <v>3.8472070098576125</v>
      </c>
      <c r="AN208" s="73">
        <f t="shared" si="224"/>
        <v>3.0953224993936228</v>
      </c>
      <c r="AO208" s="73">
        <f t="shared" si="224"/>
        <v>7.0305272895467157</v>
      </c>
      <c r="AP208" s="73">
        <f t="shared" si="224"/>
        <v>3.7568464090102602</v>
      </c>
      <c r="AQ208" s="73">
        <f t="shared" si="224"/>
        <v>4.0462814339218838</v>
      </c>
      <c r="AR208" s="73">
        <f t="shared" si="224"/>
        <v>2.6600454646664975</v>
      </c>
      <c r="AS208" s="73">
        <f t="shared" si="224"/>
        <v>3.510606513295488</v>
      </c>
      <c r="AT208" s="73">
        <f t="shared" si="224"/>
        <v>3.9402396979149565</v>
      </c>
      <c r="AU208" s="76">
        <f t="shared" si="224"/>
        <v>3.3103448275862069</v>
      </c>
      <c r="AV208" s="73">
        <f t="shared" si="224"/>
        <v>4.2291285170892863</v>
      </c>
      <c r="AW208" s="73">
        <f t="shared" si="224"/>
        <v>3.2096337385164846</v>
      </c>
      <c r="AX208" s="73">
        <f t="shared" si="224"/>
        <v>3.9454629601982623</v>
      </c>
      <c r="AY208" s="73">
        <f t="shared" si="224"/>
        <v>3.2113404530434368</v>
      </c>
      <c r="AZ208" s="73">
        <f t="shared" si="224"/>
        <v>3.8945794268249316</v>
      </c>
      <c r="BA208" s="73">
        <f t="shared" si="224"/>
        <v>3.4026930350109041</v>
      </c>
      <c r="BB208" s="73">
        <f t="shared" si="224"/>
        <v>3.9352905452712172</v>
      </c>
      <c r="BC208" s="76">
        <f t="shared" si="224"/>
        <v>3.3821278509805088</v>
      </c>
      <c r="BD208" s="73">
        <f t="shared" si="224"/>
        <v>3.3890783467248879</v>
      </c>
      <c r="BE208" s="73">
        <f t="shared" si="224"/>
        <v>3.2082572064511288</v>
      </c>
      <c r="BF208" s="73">
        <f t="shared" si="224"/>
        <v>3.2368415507056008</v>
      </c>
      <c r="BG208" s="73">
        <f t="shared" si="224"/>
        <v>4.7511029457713123</v>
      </c>
      <c r="BH208" s="73">
        <f t="shared" si="224"/>
        <v>4.0021448158825201</v>
      </c>
      <c r="BI208" s="73">
        <f t="shared" si="224"/>
        <v>5.2201605027387377</v>
      </c>
      <c r="BJ208" s="73">
        <f t="shared" si="224"/>
        <v>3.3448454377553496</v>
      </c>
      <c r="BK208" s="73">
        <f t="shared" si="224"/>
        <v>4.0462814339218838</v>
      </c>
      <c r="BL208" s="73">
        <f t="shared" si="224"/>
        <v>3.0995623401061376</v>
      </c>
      <c r="BM208" s="73">
        <f t="shared" si="224"/>
        <v>2.6600454646664975</v>
      </c>
      <c r="BN208" s="73">
        <f t="shared" si="224"/>
        <v>2.9361538214618172</v>
      </c>
      <c r="BO208" s="73">
        <f t="shared" si="224"/>
        <v>3.3925400144662818</v>
      </c>
    </row>
    <row r="209" spans="1:67">
      <c r="A209" s="63" t="s">
        <v>280</v>
      </c>
      <c r="B209" s="73">
        <f t="shared" si="212"/>
        <v>3.3876342945385352</v>
      </c>
      <c r="C209" s="73">
        <f t="shared" si="212"/>
        <v>3.6838931344130703</v>
      </c>
      <c r="D209" s="73">
        <f t="shared" si="212"/>
        <v>2.9066640040661738</v>
      </c>
      <c r="E209" s="73">
        <f t="shared" si="212"/>
        <v>3.4758329366052316</v>
      </c>
      <c r="F209" s="73">
        <f t="shared" si="212"/>
        <v>2.9274758750075534</v>
      </c>
      <c r="G209" s="73">
        <f t="shared" si="212"/>
        <v>2.99514638024141</v>
      </c>
      <c r="H209" s="73">
        <f t="shared" si="212"/>
        <v>3.4977872002554187</v>
      </c>
      <c r="I209" s="84">
        <f t="shared" ref="I209:BO209" si="225">I40/I$26*100</f>
        <v>3.176095041354237</v>
      </c>
      <c r="J209" s="76">
        <f t="shared" si="211"/>
        <v>2.9739307696800363</v>
      </c>
      <c r="K209" s="73">
        <f t="shared" si="225"/>
        <v>4.6384442274213411</v>
      </c>
      <c r="L209" s="73">
        <f t="shared" si="225"/>
        <v>3.817499579257265</v>
      </c>
      <c r="M209" s="73">
        <f t="shared" si="225"/>
        <v>3.2411870456736409</v>
      </c>
      <c r="N209" s="73">
        <f t="shared" si="225"/>
        <v>5.1297914088960548</v>
      </c>
      <c r="O209" s="73">
        <f t="shared" si="225"/>
        <v>2.9572706007965666</v>
      </c>
      <c r="P209" s="73">
        <f t="shared" si="225"/>
        <v>2.9057516917315276</v>
      </c>
      <c r="Q209" s="73">
        <f t="shared" si="225"/>
        <v>3.3048625502341396</v>
      </c>
      <c r="R209" s="73">
        <f t="shared" si="225"/>
        <v>4.079568442346595</v>
      </c>
      <c r="S209" s="73">
        <f t="shared" si="225"/>
        <v>5.7523185161496642</v>
      </c>
      <c r="T209" s="73">
        <f t="shared" si="225"/>
        <v>4.0065491669074449</v>
      </c>
      <c r="U209" s="73">
        <f t="shared" si="225"/>
        <v>4.1958041958041958</v>
      </c>
      <c r="V209" s="73">
        <f t="shared" si="225"/>
        <v>4.3881644934804411</v>
      </c>
      <c r="W209" s="73">
        <f t="shared" si="225"/>
        <v>3.2589857022256559</v>
      </c>
      <c r="X209" s="73">
        <f t="shared" si="225"/>
        <v>3.8302024884118073</v>
      </c>
      <c r="Y209" s="73">
        <f t="shared" si="225"/>
        <v>4.0672268907563023</v>
      </c>
      <c r="Z209" s="73">
        <f t="shared" si="225"/>
        <v>3.4933645589383291</v>
      </c>
      <c r="AA209" s="73">
        <f t="shared" si="225"/>
        <v>3.9405487804878048</v>
      </c>
      <c r="AB209" s="73">
        <f t="shared" si="225"/>
        <v>5.411655874190564</v>
      </c>
      <c r="AC209" s="73">
        <f t="shared" si="225"/>
        <v>3.0149112300661249</v>
      </c>
      <c r="AD209" s="73">
        <f t="shared" si="225"/>
        <v>2.8258201147396758</v>
      </c>
      <c r="AE209" s="73">
        <f t="shared" si="225"/>
        <v>3.1399521531100474</v>
      </c>
      <c r="AF209" s="73">
        <f t="shared" si="225"/>
        <v>4.9388309922972367</v>
      </c>
      <c r="AG209" s="73">
        <f t="shared" si="225"/>
        <v>4.2984283279681881</v>
      </c>
      <c r="AH209" s="73">
        <f t="shared" si="225"/>
        <v>2.4154589371980677</v>
      </c>
      <c r="AI209" s="73">
        <f t="shared" si="225"/>
        <v>7.517016868896123</v>
      </c>
      <c r="AJ209" s="73">
        <f t="shared" si="225"/>
        <v>3.614047050801227</v>
      </c>
      <c r="AK209" s="73">
        <f t="shared" si="225"/>
        <v>2.8712180476562996</v>
      </c>
      <c r="AL209" s="73">
        <f t="shared" si="225"/>
        <v>3.4862276161580108</v>
      </c>
      <c r="AM209" s="73">
        <f t="shared" si="225"/>
        <v>4.0115005476451264</v>
      </c>
      <c r="AN209" s="73">
        <f t="shared" si="225"/>
        <v>2.6083549452394723</v>
      </c>
      <c r="AO209" s="73">
        <f t="shared" si="225"/>
        <v>5.0878815911193334</v>
      </c>
      <c r="AP209" s="73">
        <f t="shared" si="225"/>
        <v>3.7144179588058317</v>
      </c>
      <c r="AQ209" s="73">
        <f t="shared" si="225"/>
        <v>3.4042268592830389</v>
      </c>
      <c r="AR209" s="73">
        <f t="shared" si="225"/>
        <v>2.2732333248755938</v>
      </c>
      <c r="AS209" s="73">
        <f t="shared" si="225"/>
        <v>3.440892341400259</v>
      </c>
      <c r="AT209" s="73">
        <f t="shared" si="225"/>
        <v>3.8499425381710721</v>
      </c>
      <c r="AU209" s="76">
        <f t="shared" si="225"/>
        <v>3.1637931034482758</v>
      </c>
      <c r="AV209" s="73">
        <f t="shared" si="225"/>
        <v>4.062822223831545</v>
      </c>
      <c r="AW209" s="73">
        <f t="shared" si="225"/>
        <v>2.9082326802638798</v>
      </c>
      <c r="AX209" s="73">
        <f t="shared" si="225"/>
        <v>3.71368427338688</v>
      </c>
      <c r="AY209" s="73">
        <f t="shared" si="225"/>
        <v>2.9937742445285185</v>
      </c>
      <c r="AZ209" s="73">
        <f t="shared" si="225"/>
        <v>3.5732022673950645</v>
      </c>
      <c r="BA209" s="73">
        <f t="shared" si="225"/>
        <v>2.90651400429054</v>
      </c>
      <c r="BB209" s="73">
        <f t="shared" si="225"/>
        <v>3.4347483557021454</v>
      </c>
      <c r="BC209" s="76">
        <f t="shared" si="225"/>
        <v>2.9200979336720012</v>
      </c>
      <c r="BD209" s="73">
        <f t="shared" si="225"/>
        <v>3.1398875394816645</v>
      </c>
      <c r="BE209" s="73">
        <f t="shared" si="225"/>
        <v>2.9057516917315276</v>
      </c>
      <c r="BF209" s="73">
        <f t="shared" si="225"/>
        <v>2.9572706007965666</v>
      </c>
      <c r="BG209" s="73">
        <f t="shared" si="225"/>
        <v>5.1297914088960548</v>
      </c>
      <c r="BH209" s="73">
        <f t="shared" si="225"/>
        <v>3.7924244468200157</v>
      </c>
      <c r="BI209" s="73">
        <f t="shared" si="225"/>
        <v>4.6384442274213411</v>
      </c>
      <c r="BJ209" s="73">
        <f t="shared" si="225"/>
        <v>3.0744547879782846</v>
      </c>
      <c r="BK209" s="73">
        <f t="shared" si="225"/>
        <v>3.4042268592830389</v>
      </c>
      <c r="BL209" s="73">
        <f t="shared" si="225"/>
        <v>2.8712180476562996</v>
      </c>
      <c r="BM209" s="73">
        <f t="shared" si="225"/>
        <v>2.2732333248755938</v>
      </c>
      <c r="BN209" s="73">
        <f t="shared" si="225"/>
        <v>2.8071132796199403</v>
      </c>
      <c r="BO209" s="73">
        <f t="shared" si="225"/>
        <v>3.2692670323577504</v>
      </c>
    </row>
    <row r="210" spans="1:67">
      <c r="A210" s="63" t="s">
        <v>281</v>
      </c>
      <c r="B210" s="73">
        <f t="shared" si="212"/>
        <v>3.147388604496197</v>
      </c>
      <c r="C210" s="73">
        <f t="shared" si="212"/>
        <v>3.4076503635419573</v>
      </c>
      <c r="D210" s="73">
        <f t="shared" si="212"/>
        <v>2.6667967262767966</v>
      </c>
      <c r="E210" s="73">
        <f t="shared" si="212"/>
        <v>2.9970654947703355</v>
      </c>
      <c r="F210" s="73">
        <f t="shared" si="212"/>
        <v>2.5521800974687103</v>
      </c>
      <c r="G210" s="73">
        <f t="shared" si="212"/>
        <v>2.6994179930435203</v>
      </c>
      <c r="H210" s="73">
        <f t="shared" si="212"/>
        <v>3.2731128949260055</v>
      </c>
      <c r="I210" s="84">
        <f t="shared" ref="I210:BO210" si="226">I41/I$26*100</f>
        <v>2.979220133093742</v>
      </c>
      <c r="J210" s="76">
        <f t="shared" si="211"/>
        <v>2.6666121507618628</v>
      </c>
      <c r="K210" s="73">
        <f t="shared" si="226"/>
        <v>4.0125684684302154</v>
      </c>
      <c r="L210" s="73">
        <f t="shared" si="226"/>
        <v>3.6392468823555904</v>
      </c>
      <c r="M210" s="73">
        <f t="shared" si="226"/>
        <v>3.0093014772934525</v>
      </c>
      <c r="N210" s="73">
        <f t="shared" si="226"/>
        <v>4.8317148463374702</v>
      </c>
      <c r="O210" s="73">
        <f t="shared" si="226"/>
        <v>2.943924248916487</v>
      </c>
      <c r="P210" s="73">
        <f t="shared" si="226"/>
        <v>2.7825389779706189</v>
      </c>
      <c r="Q210" s="73">
        <f t="shared" si="226"/>
        <v>2.8995546192509818</v>
      </c>
      <c r="R210" s="73">
        <f t="shared" si="226"/>
        <v>3.1861092380310181</v>
      </c>
      <c r="S210" s="73">
        <f t="shared" si="226"/>
        <v>4.98081228014071</v>
      </c>
      <c r="T210" s="73">
        <f t="shared" si="226"/>
        <v>3.2007448072169251</v>
      </c>
      <c r="U210" s="73">
        <f t="shared" si="226"/>
        <v>3.9476652379878185</v>
      </c>
      <c r="V210" s="73">
        <f t="shared" si="226"/>
        <v>3.9242728184553664</v>
      </c>
      <c r="W210" s="73">
        <f t="shared" si="226"/>
        <v>3.0442058664725691</v>
      </c>
      <c r="X210" s="73">
        <f t="shared" si="226"/>
        <v>3.1471090509880457</v>
      </c>
      <c r="Y210" s="73">
        <f t="shared" si="226"/>
        <v>3.3949579831932772</v>
      </c>
      <c r="Z210" s="73">
        <f t="shared" si="226"/>
        <v>2.9761904761904758</v>
      </c>
      <c r="AA210" s="73">
        <f t="shared" si="226"/>
        <v>3.6051829268292681</v>
      </c>
      <c r="AB210" s="73">
        <f t="shared" si="226"/>
        <v>4.5328399629972242</v>
      </c>
      <c r="AC210" s="73">
        <f t="shared" si="226"/>
        <v>2.7210714191123886</v>
      </c>
      <c r="AD210" s="73">
        <f t="shared" si="226"/>
        <v>2.6554842017830831</v>
      </c>
      <c r="AE210" s="73">
        <f t="shared" si="226"/>
        <v>3.5287081339712913</v>
      </c>
      <c r="AF210" s="73">
        <f t="shared" si="226"/>
        <v>3.6248300860897142</v>
      </c>
      <c r="AG210" s="73">
        <f t="shared" si="226"/>
        <v>3.5031244082560122</v>
      </c>
      <c r="AH210" s="73">
        <f t="shared" si="226"/>
        <v>4.5893719806763285</v>
      </c>
      <c r="AI210" s="73">
        <f t="shared" si="226"/>
        <v>7.2210713228765906</v>
      </c>
      <c r="AJ210" s="73">
        <f t="shared" si="226"/>
        <v>2.9491987725877942</v>
      </c>
      <c r="AK210" s="73">
        <f t="shared" si="226"/>
        <v>2.8479607586104829</v>
      </c>
      <c r="AL210" s="73">
        <f t="shared" si="226"/>
        <v>2.8556130644297699</v>
      </c>
      <c r="AM210" s="73">
        <f t="shared" si="226"/>
        <v>3.751369112814896</v>
      </c>
      <c r="AN210" s="73">
        <f t="shared" si="226"/>
        <v>2.3396831912233891</v>
      </c>
      <c r="AO210" s="73">
        <f t="shared" si="226"/>
        <v>5.4579093432007397</v>
      </c>
      <c r="AP210" s="73">
        <f t="shared" si="226"/>
        <v>3.4251330710483683</v>
      </c>
      <c r="AQ210" s="73">
        <f t="shared" si="226"/>
        <v>2.9182272159800249</v>
      </c>
      <c r="AR210" s="73">
        <f t="shared" si="226"/>
        <v>2.065069362096553</v>
      </c>
      <c r="AS210" s="73">
        <f t="shared" si="226"/>
        <v>3.2865252464893935</v>
      </c>
      <c r="AT210" s="73">
        <f t="shared" si="226"/>
        <v>4.1126251846987358</v>
      </c>
      <c r="AU210" s="76">
        <f t="shared" si="226"/>
        <v>3.0344827586206895</v>
      </c>
      <c r="AV210" s="73">
        <f t="shared" si="226"/>
        <v>3.8208202719526034</v>
      </c>
      <c r="AW210" s="73">
        <f t="shared" si="226"/>
        <v>2.7903107847455209</v>
      </c>
      <c r="AX210" s="73">
        <f t="shared" si="226"/>
        <v>3.1702546952912725</v>
      </c>
      <c r="AY210" s="73">
        <f t="shared" si="226"/>
        <v>2.7546573439969348</v>
      </c>
      <c r="AZ210" s="73">
        <f t="shared" si="226"/>
        <v>3.2869572400398521</v>
      </c>
      <c r="BA210" s="73">
        <f t="shared" si="226"/>
        <v>2.6549860791305218</v>
      </c>
      <c r="BB210" s="73">
        <f t="shared" si="226"/>
        <v>2.9671501458947676</v>
      </c>
      <c r="BC210" s="76">
        <f t="shared" si="226"/>
        <v>2.5296476391675</v>
      </c>
      <c r="BD210" s="73">
        <f t="shared" si="226"/>
        <v>2.9558201356368827</v>
      </c>
      <c r="BE210" s="73">
        <f t="shared" si="226"/>
        <v>2.7825389779706189</v>
      </c>
      <c r="BF210" s="73">
        <f t="shared" si="226"/>
        <v>2.943924248916487</v>
      </c>
      <c r="BG210" s="73">
        <f t="shared" si="226"/>
        <v>4.8317148463374702</v>
      </c>
      <c r="BH210" s="73">
        <f t="shared" si="226"/>
        <v>3.6118382047029511</v>
      </c>
      <c r="BI210" s="73">
        <f t="shared" si="226"/>
        <v>4.0125684684302154</v>
      </c>
      <c r="BJ210" s="73">
        <f t="shared" si="226"/>
        <v>2.7605731022517395</v>
      </c>
      <c r="BK210" s="73">
        <f t="shared" si="226"/>
        <v>2.9182272159800249</v>
      </c>
      <c r="BL210" s="73">
        <f t="shared" si="226"/>
        <v>2.8479607586104829</v>
      </c>
      <c r="BM210" s="73">
        <f t="shared" si="226"/>
        <v>2.065069362096553</v>
      </c>
      <c r="BN210" s="73">
        <f t="shared" si="226"/>
        <v>2.62831830000321</v>
      </c>
      <c r="BO210" s="73">
        <f t="shared" si="226"/>
        <v>3.0579017137196072</v>
      </c>
    </row>
    <row r="211" spans="1:67">
      <c r="A211" s="63" t="s">
        <v>282</v>
      </c>
      <c r="B211" s="73">
        <f t="shared" si="212"/>
        <v>2.6351228677983585</v>
      </c>
      <c r="C211" s="73">
        <f t="shared" si="212"/>
        <v>2.8105894166644574</v>
      </c>
      <c r="D211" s="73">
        <f t="shared" si="212"/>
        <v>2.3008830275987751</v>
      </c>
      <c r="E211" s="73">
        <f t="shared" si="212"/>
        <v>2.4039524014236031</v>
      </c>
      <c r="F211" s="73">
        <f t="shared" si="212"/>
        <v>2.0335587013507692</v>
      </c>
      <c r="G211" s="73">
        <f t="shared" si="212"/>
        <v>2.2559429674626945</v>
      </c>
      <c r="H211" s="73">
        <f t="shared" si="212"/>
        <v>2.7415408396388679</v>
      </c>
      <c r="I211" s="84">
        <f t="shared" ref="I211:BO211" si="227">I42/I$26*100</f>
        <v>2.4766962344699506</v>
      </c>
      <c r="J211" s="76">
        <f t="shared" si="211"/>
        <v>2.2300604032360565</v>
      </c>
      <c r="K211" s="73">
        <f t="shared" si="227"/>
        <v>2.9875589146957666</v>
      </c>
      <c r="L211" s="73">
        <f t="shared" si="227"/>
        <v>3.1472741796701849</v>
      </c>
      <c r="M211" s="73">
        <f t="shared" si="227"/>
        <v>2.1885828925770565</v>
      </c>
      <c r="N211" s="73">
        <f t="shared" si="227"/>
        <v>3.545048929548948</v>
      </c>
      <c r="O211" s="73">
        <f t="shared" si="227"/>
        <v>2.1101284761978349</v>
      </c>
      <c r="P211" s="73">
        <f t="shared" si="227"/>
        <v>2.5179532687263242</v>
      </c>
      <c r="Q211" s="73">
        <f t="shared" si="227"/>
        <v>2.1656495803803484</v>
      </c>
      <c r="R211" s="73">
        <f t="shared" si="227"/>
        <v>2.9669588671611598</v>
      </c>
      <c r="S211" s="73">
        <f t="shared" si="227"/>
        <v>3.5017588743204349</v>
      </c>
      <c r="T211" s="73">
        <f t="shared" si="227"/>
        <v>2.2906032296381906</v>
      </c>
      <c r="U211" s="73">
        <f t="shared" si="227"/>
        <v>3.2370854951500112</v>
      </c>
      <c r="V211" s="73">
        <f t="shared" si="227"/>
        <v>2.7457372116349044</v>
      </c>
      <c r="W211" s="73">
        <f t="shared" si="227"/>
        <v>2.3533307281334737</v>
      </c>
      <c r="X211" s="73">
        <f t="shared" si="227"/>
        <v>2.2932422542083435</v>
      </c>
      <c r="Y211" s="73">
        <f t="shared" si="227"/>
        <v>1.8823529411764703</v>
      </c>
      <c r="Z211" s="73">
        <f t="shared" si="227"/>
        <v>3.0444964871194378</v>
      </c>
      <c r="AA211" s="73">
        <f t="shared" si="227"/>
        <v>3.0411585365853657</v>
      </c>
      <c r="AB211" s="73">
        <f t="shared" si="227"/>
        <v>3.1452358926919519</v>
      </c>
      <c r="AC211" s="73">
        <f t="shared" si="227"/>
        <v>1.9646215101924305</v>
      </c>
      <c r="AD211" s="73">
        <f t="shared" si="227"/>
        <v>2.1316573684330677</v>
      </c>
      <c r="AE211" s="73">
        <f t="shared" si="227"/>
        <v>1.7643540669856457</v>
      </c>
      <c r="AF211" s="73">
        <f t="shared" si="227"/>
        <v>3.7607612143180784</v>
      </c>
      <c r="AG211" s="73">
        <f t="shared" si="227"/>
        <v>2.7078204885438364</v>
      </c>
      <c r="AH211" s="73">
        <f t="shared" si="227"/>
        <v>2.1739130434782608</v>
      </c>
      <c r="AI211" s="73">
        <f t="shared" si="227"/>
        <v>5.1790470553418171</v>
      </c>
      <c r="AJ211" s="73">
        <f t="shared" si="227"/>
        <v>2.3013978861234232</v>
      </c>
      <c r="AK211" s="73">
        <f t="shared" si="227"/>
        <v>1.8436687316320275</v>
      </c>
      <c r="AL211" s="73">
        <f t="shared" si="227"/>
        <v>1.8085549408055206</v>
      </c>
      <c r="AM211" s="73">
        <f t="shared" si="227"/>
        <v>3.0394304490690036</v>
      </c>
      <c r="AN211" s="73">
        <f t="shared" si="227"/>
        <v>1.5877754351922684</v>
      </c>
      <c r="AO211" s="73">
        <f t="shared" si="227"/>
        <v>3.700277520814061</v>
      </c>
      <c r="AP211" s="73">
        <f t="shared" si="227"/>
        <v>2.823420504512844</v>
      </c>
      <c r="AQ211" s="73">
        <f t="shared" si="227"/>
        <v>2.2405029427501337</v>
      </c>
      <c r="AR211" s="73">
        <f t="shared" si="227"/>
        <v>1.5529445879958783</v>
      </c>
      <c r="AS211" s="73">
        <f t="shared" si="227"/>
        <v>2.4101185140922219</v>
      </c>
      <c r="AT211" s="73">
        <f t="shared" si="227"/>
        <v>3.0947299294040387</v>
      </c>
      <c r="AU211" s="76">
        <f t="shared" si="227"/>
        <v>2.4741379310344827</v>
      </c>
      <c r="AV211" s="73">
        <f t="shared" si="227"/>
        <v>3.1542156791745555</v>
      </c>
      <c r="AW211" s="73">
        <f t="shared" si="227"/>
        <v>2.4983137101286315</v>
      </c>
      <c r="AX211" s="73">
        <f t="shared" si="227"/>
        <v>2.337195067331522</v>
      </c>
      <c r="AY211" s="73">
        <f t="shared" si="227"/>
        <v>2.0876394808677747</v>
      </c>
      <c r="AZ211" s="73">
        <f t="shared" si="227"/>
        <v>2.7102110345619592</v>
      </c>
      <c r="BA211" s="73">
        <f t="shared" si="227"/>
        <v>2.2820043334961215</v>
      </c>
      <c r="BB211" s="73">
        <f t="shared" si="227"/>
        <v>2.415483541548741</v>
      </c>
      <c r="BC211" s="76">
        <f t="shared" si="227"/>
        <v>2.027540381118456</v>
      </c>
      <c r="BD211" s="73">
        <f t="shared" si="227"/>
        <v>2.4669617367138716</v>
      </c>
      <c r="BE211" s="73">
        <f t="shared" si="227"/>
        <v>2.5179532687263242</v>
      </c>
      <c r="BF211" s="73">
        <f t="shared" si="227"/>
        <v>2.1101284761978349</v>
      </c>
      <c r="BG211" s="73">
        <f t="shared" si="227"/>
        <v>3.545048929548948</v>
      </c>
      <c r="BH211" s="73">
        <f t="shared" si="227"/>
        <v>3.1055618975498995</v>
      </c>
      <c r="BI211" s="73">
        <f t="shared" si="227"/>
        <v>2.9875589146957666</v>
      </c>
      <c r="BJ211" s="73">
        <f t="shared" si="227"/>
        <v>2.0047851799339589</v>
      </c>
      <c r="BK211" s="73">
        <f t="shared" si="227"/>
        <v>2.2405029427501337</v>
      </c>
      <c r="BL211" s="73">
        <f t="shared" si="227"/>
        <v>1.8436687316320275</v>
      </c>
      <c r="BM211" s="73">
        <f t="shared" si="227"/>
        <v>1.5529445879958783</v>
      </c>
      <c r="BN211" s="73">
        <f t="shared" si="227"/>
        <v>2.0848714409527171</v>
      </c>
      <c r="BO211" s="73">
        <f t="shared" si="227"/>
        <v>2.3565403634582855</v>
      </c>
    </row>
    <row r="212" spans="1:67">
      <c r="A212" s="63" t="s">
        <v>283</v>
      </c>
      <c r="B212" s="73">
        <f t="shared" si="212"/>
        <v>1.7572786249269452</v>
      </c>
      <c r="C212" s="73">
        <f t="shared" si="212"/>
        <v>1.7789621239644549</v>
      </c>
      <c r="D212" s="73">
        <f t="shared" si="212"/>
        <v>1.4845188518728112</v>
      </c>
      <c r="E212" s="73">
        <f t="shared" si="212"/>
        <v>1.5087578873761303</v>
      </c>
      <c r="F212" s="73">
        <f t="shared" si="212"/>
        <v>1.2850197248969155</v>
      </c>
      <c r="G212" s="73">
        <f t="shared" si="212"/>
        <v>1.4422776486868369</v>
      </c>
      <c r="H212" s="73">
        <f t="shared" si="212"/>
        <v>1.8456845899835796</v>
      </c>
      <c r="I212" s="84">
        <f t="shared" ref="I212:BO212" si="228">I43/I$26*100</f>
        <v>1.5322158238477905</v>
      </c>
      <c r="J212" s="76">
        <f t="shared" si="211"/>
        <v>1.4317327057893281</v>
      </c>
      <c r="K212" s="73">
        <f t="shared" si="228"/>
        <v>1.8275232474204917</v>
      </c>
      <c r="L212" s="73">
        <f t="shared" si="228"/>
        <v>2.0081872980731168</v>
      </c>
      <c r="M212" s="73">
        <f t="shared" si="228"/>
        <v>1.3652588520361637</v>
      </c>
      <c r="N212" s="73">
        <f t="shared" si="228"/>
        <v>1.9140639646057513</v>
      </c>
      <c r="O212" s="73">
        <f t="shared" si="228"/>
        <v>1.1850155590365339</v>
      </c>
      <c r="P212" s="73">
        <f t="shared" si="228"/>
        <v>1.6501690043438968</v>
      </c>
      <c r="Q212" s="73">
        <f t="shared" si="228"/>
        <v>1.2033294787098843</v>
      </c>
      <c r="R212" s="73">
        <f t="shared" si="228"/>
        <v>1.9217801753202968</v>
      </c>
      <c r="S212" s="73">
        <f t="shared" si="228"/>
        <v>2.274544291653342</v>
      </c>
      <c r="T212" s="73">
        <f t="shared" si="228"/>
        <v>1.2279687951459115</v>
      </c>
      <c r="U212" s="73">
        <f t="shared" si="228"/>
        <v>1.8497631400857208</v>
      </c>
      <c r="V212" s="73">
        <f t="shared" si="228"/>
        <v>1.7301905717151456</v>
      </c>
      <c r="W212" s="73">
        <f t="shared" si="228"/>
        <v>1.3599739877754475</v>
      </c>
      <c r="X212" s="73">
        <f t="shared" si="228"/>
        <v>1.6345450109782875</v>
      </c>
      <c r="Y212" s="73">
        <f t="shared" si="228"/>
        <v>1.1428571428571428</v>
      </c>
      <c r="Z212" s="73">
        <f t="shared" si="228"/>
        <v>1.7661982825917251</v>
      </c>
      <c r="AA212" s="73">
        <f t="shared" si="228"/>
        <v>1.6844512195121952</v>
      </c>
      <c r="AB212" s="73">
        <f t="shared" si="228"/>
        <v>1.7113783533765032</v>
      </c>
      <c r="AC212" s="73">
        <f t="shared" si="228"/>
        <v>1.1113530756803047</v>
      </c>
      <c r="AD212" s="73">
        <f t="shared" si="228"/>
        <v>1.1767226316722947</v>
      </c>
      <c r="AE212" s="73">
        <f t="shared" si="228"/>
        <v>0.56818181818181823</v>
      </c>
      <c r="AF212" s="73">
        <f t="shared" si="228"/>
        <v>2.4014499320344362</v>
      </c>
      <c r="AG212" s="73">
        <f t="shared" si="228"/>
        <v>2.0450672221170234</v>
      </c>
      <c r="AH212" s="73">
        <f t="shared" si="228"/>
        <v>0.72463768115942029</v>
      </c>
      <c r="AI212" s="73">
        <f t="shared" si="228"/>
        <v>2.8706717963894643</v>
      </c>
      <c r="AJ212" s="73">
        <f t="shared" si="228"/>
        <v>1.5001704739174906</v>
      </c>
      <c r="AK212" s="73">
        <f t="shared" si="228"/>
        <v>1.0698352961075754</v>
      </c>
      <c r="AL212" s="73">
        <f t="shared" si="228"/>
        <v>1.6181807365102028</v>
      </c>
      <c r="AM212" s="73">
        <f t="shared" si="228"/>
        <v>1.6566265060240966</v>
      </c>
      <c r="AN212" s="73">
        <f t="shared" si="228"/>
        <v>0.91049872194339243</v>
      </c>
      <c r="AO212" s="73">
        <f t="shared" si="228"/>
        <v>1.572617946345976</v>
      </c>
      <c r="AP212" s="73">
        <f t="shared" si="228"/>
        <v>1.7125665355241841</v>
      </c>
      <c r="AQ212" s="73">
        <f t="shared" si="228"/>
        <v>1.3242375601926164</v>
      </c>
      <c r="AR212" s="73">
        <f t="shared" si="228"/>
        <v>0.86786766571560237</v>
      </c>
      <c r="AS212" s="73">
        <f t="shared" si="228"/>
        <v>1.3345284334229659</v>
      </c>
      <c r="AT212" s="73">
        <f t="shared" si="228"/>
        <v>1.9783286816614676</v>
      </c>
      <c r="AU212" s="76">
        <f t="shared" si="228"/>
        <v>1.4137931034482758</v>
      </c>
      <c r="AV212" s="73">
        <f t="shared" si="228"/>
        <v>1.9555861326932826</v>
      </c>
      <c r="AW212" s="73">
        <f t="shared" si="228"/>
        <v>1.6277686782396554</v>
      </c>
      <c r="AX212" s="73">
        <f t="shared" si="228"/>
        <v>1.3249828312083842</v>
      </c>
      <c r="AY212" s="73">
        <f t="shared" si="228"/>
        <v>1.1883530482256597</v>
      </c>
      <c r="AZ212" s="73">
        <f t="shared" si="228"/>
        <v>1.7273676034899428</v>
      </c>
      <c r="BA212" s="73">
        <f t="shared" si="228"/>
        <v>1.4708210333899674</v>
      </c>
      <c r="BB212" s="73">
        <f t="shared" si="228"/>
        <v>1.5405017542185702</v>
      </c>
      <c r="BC212" s="76">
        <f t="shared" si="228"/>
        <v>1.2957771699854828</v>
      </c>
      <c r="BD212" s="73">
        <f t="shared" si="228"/>
        <v>1.5273858981698913</v>
      </c>
      <c r="BE212" s="73">
        <f t="shared" si="228"/>
        <v>1.6501690043438968</v>
      </c>
      <c r="BF212" s="73">
        <f t="shared" si="228"/>
        <v>1.1850155590365339</v>
      </c>
      <c r="BG212" s="73">
        <f t="shared" si="228"/>
        <v>1.9140639646057513</v>
      </c>
      <c r="BH212" s="73">
        <f t="shared" si="228"/>
        <v>1.980213733396665</v>
      </c>
      <c r="BI212" s="73">
        <f t="shared" si="228"/>
        <v>1.8275232474204917</v>
      </c>
      <c r="BJ212" s="73">
        <f t="shared" si="228"/>
        <v>1.127968583847919</v>
      </c>
      <c r="BK212" s="73">
        <f t="shared" si="228"/>
        <v>1.3242375601926164</v>
      </c>
      <c r="BL212" s="73">
        <f t="shared" si="228"/>
        <v>1.0698352961075754</v>
      </c>
      <c r="BM212" s="73">
        <f t="shared" si="228"/>
        <v>0.86786766571560237</v>
      </c>
      <c r="BN212" s="73">
        <f t="shared" si="228"/>
        <v>1.1538214618174816</v>
      </c>
      <c r="BO212" s="73">
        <f t="shared" si="228"/>
        <v>1.3585358096755218</v>
      </c>
    </row>
    <row r="213" spans="1:67">
      <c r="A213" s="63" t="s">
        <v>284</v>
      </c>
      <c r="B213" s="73">
        <f t="shared" si="212"/>
        <v>1.5064879135599345</v>
      </c>
      <c r="C213" s="73">
        <f t="shared" si="212"/>
        <v>1.3356054380824818</v>
      </c>
      <c r="D213" s="73">
        <f t="shared" si="212"/>
        <v>1.2566763801985661</v>
      </c>
      <c r="E213" s="73">
        <f t="shared" si="212"/>
        <v>1.2812210356417595</v>
      </c>
      <c r="F213" s="73">
        <f t="shared" si="212"/>
        <v>1.1410994340062404</v>
      </c>
      <c r="G213" s="73">
        <f t="shared" si="212"/>
        <v>1.2248896788887662</v>
      </c>
      <c r="H213" s="73">
        <f t="shared" si="212"/>
        <v>1.5855192994035552</v>
      </c>
      <c r="I213" s="84">
        <f t="shared" ref="I213:BO213" si="229">I44/I$26*100</f>
        <v>1.2009338502162348</v>
      </c>
      <c r="J213" s="76">
        <f t="shared" si="211"/>
        <v>1.2276984177247752</v>
      </c>
      <c r="K213" s="73">
        <f t="shared" si="229"/>
        <v>1.2806250265381511</v>
      </c>
      <c r="L213" s="73">
        <f t="shared" si="229"/>
        <v>1.5492814188156152</v>
      </c>
      <c r="M213" s="73">
        <f t="shared" si="229"/>
        <v>0.91451499439826989</v>
      </c>
      <c r="N213" s="73">
        <f t="shared" si="229"/>
        <v>1.1116943496681788</v>
      </c>
      <c r="O213" s="73">
        <f t="shared" si="229"/>
        <v>0.85205920160718174</v>
      </c>
      <c r="P213" s="73">
        <f t="shared" si="229"/>
        <v>1.2938578799807949</v>
      </c>
      <c r="Q213" s="73">
        <f t="shared" si="229"/>
        <v>1.0241467352102678</v>
      </c>
      <c r="R213" s="73">
        <f t="shared" si="229"/>
        <v>1.466621712744437</v>
      </c>
      <c r="S213" s="73">
        <f t="shared" si="229"/>
        <v>1.6789254876878799</v>
      </c>
      <c r="T213" s="73">
        <f t="shared" si="229"/>
        <v>0.98558541205175132</v>
      </c>
      <c r="U213" s="73">
        <f t="shared" si="229"/>
        <v>1.3986013986013985</v>
      </c>
      <c r="V213" s="73">
        <f t="shared" si="229"/>
        <v>1.629889669007021</v>
      </c>
      <c r="W213" s="73">
        <f t="shared" si="229"/>
        <v>1.1326653282700976</v>
      </c>
      <c r="X213" s="73">
        <f t="shared" si="229"/>
        <v>1.9760917296901683</v>
      </c>
      <c r="Y213" s="73">
        <f t="shared" si="229"/>
        <v>0.73949579831932777</v>
      </c>
      <c r="Z213" s="73">
        <f t="shared" si="229"/>
        <v>1.3563622170179546</v>
      </c>
      <c r="AA213" s="73">
        <f t="shared" si="229"/>
        <v>1.7378048780487807</v>
      </c>
      <c r="AB213" s="73">
        <f t="shared" si="229"/>
        <v>1.3876040703052728</v>
      </c>
      <c r="AC213" s="73">
        <f t="shared" si="229"/>
        <v>0.91006471244309339</v>
      </c>
      <c r="AD213" s="73">
        <f t="shared" si="229"/>
        <v>0.91665305735403357</v>
      </c>
      <c r="AE213" s="73">
        <f t="shared" si="229"/>
        <v>0.89712918660287078</v>
      </c>
      <c r="AF213" s="73">
        <f t="shared" si="229"/>
        <v>1.5405527865881288</v>
      </c>
      <c r="AG213" s="73">
        <f t="shared" si="229"/>
        <v>2.0640030297292182</v>
      </c>
      <c r="AH213" s="73">
        <f t="shared" si="229"/>
        <v>0.72463768115942029</v>
      </c>
      <c r="AI213" s="73">
        <f t="shared" si="229"/>
        <v>1.5389168393015686</v>
      </c>
      <c r="AJ213" s="73">
        <f t="shared" si="229"/>
        <v>1.261506989430617</v>
      </c>
      <c r="AK213" s="73">
        <f t="shared" si="229"/>
        <v>0.86897689071188444</v>
      </c>
      <c r="AL213" s="73">
        <f t="shared" si="229"/>
        <v>1.0649057052769351</v>
      </c>
      <c r="AM213" s="73">
        <f t="shared" si="229"/>
        <v>1.4649507119386638</v>
      </c>
      <c r="AN213" s="73">
        <f t="shared" si="229"/>
        <v>0.76123663637890182</v>
      </c>
      <c r="AO213" s="73">
        <f t="shared" si="229"/>
        <v>1.7576318223866789</v>
      </c>
      <c r="AP213" s="73">
        <f t="shared" si="229"/>
        <v>1.9555658412404537</v>
      </c>
      <c r="AQ213" s="73">
        <f t="shared" si="229"/>
        <v>1.0656322454075262</v>
      </c>
      <c r="AR213" s="73">
        <f t="shared" si="229"/>
        <v>0.83006674710149797</v>
      </c>
      <c r="AS213" s="73">
        <f t="shared" si="229"/>
        <v>1.1204063340304751</v>
      </c>
      <c r="AT213" s="73">
        <f t="shared" si="229"/>
        <v>1.264160236414382</v>
      </c>
      <c r="AU213" s="76">
        <f t="shared" si="229"/>
        <v>1.1810344827586206</v>
      </c>
      <c r="AV213" s="73">
        <f t="shared" si="229"/>
        <v>1.4406314983602146</v>
      </c>
      <c r="AW213" s="73">
        <f t="shared" si="229"/>
        <v>1.2725822459554412</v>
      </c>
      <c r="AX213" s="73">
        <f t="shared" si="229"/>
        <v>1.0861126869905349</v>
      </c>
      <c r="AY213" s="73">
        <f t="shared" si="229"/>
        <v>0.98108328145203771</v>
      </c>
      <c r="AZ213" s="73">
        <f t="shared" si="229"/>
        <v>1.3049257515757833</v>
      </c>
      <c r="BA213" s="73">
        <f t="shared" si="229"/>
        <v>1.2551554313257054</v>
      </c>
      <c r="BB213" s="73">
        <f t="shared" si="229"/>
        <v>1.3149225268483766</v>
      </c>
      <c r="BC213" s="76">
        <f t="shared" si="229"/>
        <v>1.1589066560362231</v>
      </c>
      <c r="BD213" s="73">
        <f t="shared" si="229"/>
        <v>1.1940252564013563</v>
      </c>
      <c r="BE213" s="73">
        <f t="shared" si="229"/>
        <v>1.2938578799807949</v>
      </c>
      <c r="BF213" s="73">
        <f t="shared" si="229"/>
        <v>0.85205920160718174</v>
      </c>
      <c r="BG213" s="73">
        <f t="shared" si="229"/>
        <v>1.1116943496681788</v>
      </c>
      <c r="BH213" s="73">
        <f t="shared" si="229"/>
        <v>1.5216629805005402</v>
      </c>
      <c r="BI213" s="73">
        <f t="shared" si="229"/>
        <v>1.2806250265381511</v>
      </c>
      <c r="BJ213" s="73">
        <f t="shared" si="229"/>
        <v>0.93325000466391805</v>
      </c>
      <c r="BK213" s="73">
        <f t="shared" si="229"/>
        <v>1.0656322454075262</v>
      </c>
      <c r="BL213" s="73">
        <f t="shared" si="229"/>
        <v>0.86897689071188444</v>
      </c>
      <c r="BM213" s="73">
        <f t="shared" si="229"/>
        <v>0.83006674710149797</v>
      </c>
      <c r="BN213" s="73">
        <f t="shared" si="229"/>
        <v>0.9032837928931402</v>
      </c>
      <c r="BO213" s="73">
        <f t="shared" si="229"/>
        <v>1.131972452147286</v>
      </c>
    </row>
    <row r="214" spans="1:67">
      <c r="B214" s="73"/>
      <c r="C214" s="73"/>
      <c r="D214" s="73"/>
      <c r="E214" s="73"/>
      <c r="F214" s="73"/>
      <c r="G214" s="73"/>
      <c r="H214" s="73"/>
      <c r="I214" s="84"/>
      <c r="J214" s="76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6"/>
      <c r="AV214" s="73"/>
      <c r="AW214" s="73"/>
      <c r="AX214" s="73"/>
      <c r="AY214" s="73"/>
      <c r="AZ214" s="73"/>
      <c r="BA214" s="73"/>
      <c r="BB214" s="73"/>
      <c r="BC214" s="76"/>
      <c r="BD214" s="73"/>
      <c r="BE214" s="73"/>
      <c r="BF214" s="73"/>
      <c r="BG214" s="73"/>
      <c r="BH214" s="73"/>
      <c r="BI214" s="73"/>
      <c r="BJ214" s="73"/>
      <c r="BK214" s="73"/>
      <c r="BL214" s="73"/>
      <c r="BM214" s="73"/>
      <c r="BN214" s="73"/>
      <c r="BO214" s="73"/>
    </row>
    <row r="215" spans="1:67">
      <c r="A215" s="61">
        <v>2010</v>
      </c>
      <c r="B215" s="73"/>
      <c r="C215" s="73"/>
      <c r="D215" s="73"/>
      <c r="E215" s="73"/>
      <c r="F215" s="73"/>
      <c r="G215" s="73"/>
      <c r="H215" s="73"/>
      <c r="I215" s="84"/>
      <c r="J215" s="76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6"/>
      <c r="AV215" s="73"/>
      <c r="AW215" s="73"/>
      <c r="AX215" s="73"/>
      <c r="AY215" s="73"/>
      <c r="AZ215" s="73"/>
      <c r="BA215" s="73"/>
      <c r="BB215" s="73"/>
      <c r="BC215" s="76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73"/>
      <c r="BO215" s="73"/>
    </row>
    <row r="216" spans="1:67">
      <c r="A216" s="13" t="s">
        <v>267</v>
      </c>
      <c r="B216" s="73">
        <f>B48/B$47*100</f>
        <v>6.5430458139932703</v>
      </c>
      <c r="C216" s="73">
        <f t="shared" ref="C216:H216" si="230">C48/C$47*100</f>
        <v>7.1294397370970692</v>
      </c>
      <c r="D216" s="73">
        <f t="shared" si="230"/>
        <v>6.7948032149927924</v>
      </c>
      <c r="E216" s="73">
        <f t="shared" si="230"/>
        <v>7.0407186553475931</v>
      </c>
      <c r="F216" s="73">
        <f t="shared" si="230"/>
        <v>7.6692383200358902</v>
      </c>
      <c r="G216" s="73">
        <f t="shared" si="230"/>
        <v>7.1424856373710739</v>
      </c>
      <c r="H216" s="73">
        <f t="shared" si="230"/>
        <v>6.3645184379273481</v>
      </c>
      <c r="I216" s="84">
        <f t="shared" ref="I216:BO216" si="231">I48/I$47*100</f>
        <v>7.4181660796641333</v>
      </c>
      <c r="J216" s="76">
        <f t="shared" ref="J216:J233" si="232">J48/J$47*100</f>
        <v>7.1098939766760214</v>
      </c>
      <c r="K216" s="73">
        <f t="shared" si="231"/>
        <v>6.4760251549342946</v>
      </c>
      <c r="L216" s="73">
        <f t="shared" si="231"/>
        <v>6.3779822353796893</v>
      </c>
      <c r="M216" s="73">
        <f t="shared" si="231"/>
        <v>7.7520033741037535</v>
      </c>
      <c r="N216" s="73">
        <f t="shared" si="231"/>
        <v>7.6556441601830896</v>
      </c>
      <c r="O216" s="73">
        <f t="shared" si="231"/>
        <v>7.7500458379171242</v>
      </c>
      <c r="P216" s="73">
        <f t="shared" si="231"/>
        <v>6.5719686506663457</v>
      </c>
      <c r="Q216" s="73">
        <f t="shared" si="231"/>
        <v>7.4276046321564957</v>
      </c>
      <c r="R216" s="73">
        <f t="shared" si="231"/>
        <v>6.7429505516959543</v>
      </c>
      <c r="S216" s="73">
        <f t="shared" si="231"/>
        <v>7.272365012950786</v>
      </c>
      <c r="T216" s="73">
        <f t="shared" si="231"/>
        <v>7.4893803783876987</v>
      </c>
      <c r="U216" s="73">
        <f t="shared" si="231"/>
        <v>5.8708838821490463</v>
      </c>
      <c r="V216" s="73">
        <f t="shared" si="231"/>
        <v>8.569846324242004</v>
      </c>
      <c r="W216" s="73">
        <f t="shared" si="231"/>
        <v>8.826251784747182</v>
      </c>
      <c r="X216" s="73">
        <f t="shared" si="231"/>
        <v>7.9860177467061035</v>
      </c>
      <c r="Y216" s="73">
        <f t="shared" si="231"/>
        <v>7.4645537948290235</v>
      </c>
      <c r="Z216" s="73">
        <f t="shared" si="231"/>
        <v>8.1932773109243691</v>
      </c>
      <c r="AA216" s="73">
        <f t="shared" si="231"/>
        <v>7.1634696995416736</v>
      </c>
      <c r="AB216" s="73">
        <f t="shared" si="231"/>
        <v>5.6943056943056947</v>
      </c>
      <c r="AC216" s="73">
        <f t="shared" si="231"/>
        <v>8.0710974998969576</v>
      </c>
      <c r="AD216" s="73">
        <f t="shared" si="231"/>
        <v>9.6206740331634322</v>
      </c>
      <c r="AE216" s="73">
        <f t="shared" si="231"/>
        <v>6.962025316455696</v>
      </c>
      <c r="AF216" s="73">
        <f t="shared" si="231"/>
        <v>3.8001707941929972</v>
      </c>
      <c r="AG216" s="73">
        <f t="shared" si="231"/>
        <v>8.6792452830188669</v>
      </c>
      <c r="AH216" s="73">
        <f t="shared" si="231"/>
        <v>6.4903846153846159</v>
      </c>
      <c r="AI216" s="73">
        <f t="shared" si="231"/>
        <v>5.2807115063924401</v>
      </c>
      <c r="AJ216" s="73">
        <f t="shared" si="231"/>
        <v>5.9831542259657278</v>
      </c>
      <c r="AK216" s="73">
        <f t="shared" si="231"/>
        <v>8.7765859412436882</v>
      </c>
      <c r="AL216" s="73">
        <f t="shared" si="231"/>
        <v>7.5901205907009741</v>
      </c>
      <c r="AM216" s="73">
        <f t="shared" si="231"/>
        <v>7.2908672294704528</v>
      </c>
      <c r="AN216" s="73">
        <f t="shared" si="231"/>
        <v>9.0424484975724972</v>
      </c>
      <c r="AO216" s="73">
        <f t="shared" si="231"/>
        <v>6.6056910569105689</v>
      </c>
      <c r="AP216" s="73">
        <f t="shared" si="231"/>
        <v>7.7068736981632258</v>
      </c>
      <c r="AQ216" s="73">
        <f t="shared" si="231"/>
        <v>8.3450970764541008</v>
      </c>
      <c r="AR216" s="73">
        <f t="shared" si="231"/>
        <v>9.7577345947328045</v>
      </c>
      <c r="AS216" s="73">
        <f t="shared" si="231"/>
        <v>7.0886419083762533</v>
      </c>
      <c r="AT216" s="73">
        <f t="shared" si="231"/>
        <v>10.436581538022542</v>
      </c>
      <c r="AU216" s="76">
        <f t="shared" si="231"/>
        <v>8.9834717821358225</v>
      </c>
      <c r="AV216" s="73">
        <f t="shared" si="231"/>
        <v>6.620189255820133</v>
      </c>
      <c r="AW216" s="73">
        <f t="shared" si="231"/>
        <v>6.6348486057884779</v>
      </c>
      <c r="AX216" s="73">
        <f t="shared" si="231"/>
        <v>7.4166966427847756</v>
      </c>
      <c r="AY216" s="73">
        <f t="shared" si="231"/>
        <v>8.8395127817155021</v>
      </c>
      <c r="AZ216" s="73">
        <f t="shared" si="231"/>
        <v>7.2664041814987064</v>
      </c>
      <c r="BA216" s="73">
        <f t="shared" si="231"/>
        <v>6.8101935271817435</v>
      </c>
      <c r="BB216" s="73">
        <f t="shared" si="231"/>
        <v>6.9758450255102034</v>
      </c>
      <c r="BC216" s="76">
        <f t="shared" si="231"/>
        <v>7.5364208457280144</v>
      </c>
      <c r="BD216" s="73">
        <f t="shared" si="231"/>
        <v>7.4120368398688505</v>
      </c>
      <c r="BE216" s="73">
        <f t="shared" si="231"/>
        <v>6.5719686506663457</v>
      </c>
      <c r="BF216" s="73">
        <f t="shared" si="231"/>
        <v>7.7500458379171242</v>
      </c>
      <c r="BG216" s="73">
        <f t="shared" si="231"/>
        <v>7.6556441601830896</v>
      </c>
      <c r="BH216" s="73">
        <f t="shared" si="231"/>
        <v>6.4413831891740934</v>
      </c>
      <c r="BI216" s="73">
        <f t="shared" si="231"/>
        <v>6.4760251549342946</v>
      </c>
      <c r="BJ216" s="73">
        <f t="shared" si="231"/>
        <v>7.9344277825364431</v>
      </c>
      <c r="BK216" s="73">
        <f t="shared" si="231"/>
        <v>8.3450970764541008</v>
      </c>
      <c r="BL216" s="73">
        <f t="shared" si="231"/>
        <v>8.7765859412436882</v>
      </c>
      <c r="BM216" s="73">
        <f t="shared" si="231"/>
        <v>9.7577345947328045</v>
      </c>
      <c r="BN216" s="73">
        <f t="shared" si="231"/>
        <v>9.5784917982571081</v>
      </c>
      <c r="BO216" s="73">
        <f t="shared" si="231"/>
        <v>8.7364656335647624</v>
      </c>
    </row>
    <row r="217" spans="1:67">
      <c r="A217" s="63" t="s">
        <v>268</v>
      </c>
      <c r="B217" s="73">
        <f t="shared" ref="B217:H233" si="233">B49/B$47*100</f>
        <v>6.5907533860456962</v>
      </c>
      <c r="C217" s="73">
        <f t="shared" si="233"/>
        <v>7.0976031509302926</v>
      </c>
      <c r="D217" s="73">
        <f t="shared" si="233"/>
        <v>6.7263702142129551</v>
      </c>
      <c r="E217" s="73">
        <f t="shared" si="233"/>
        <v>6.9594726830450382</v>
      </c>
      <c r="F217" s="73">
        <f t="shared" si="233"/>
        <v>7.6682878540669659</v>
      </c>
      <c r="G217" s="73">
        <f t="shared" si="233"/>
        <v>7.1009320682489108</v>
      </c>
      <c r="H217" s="73">
        <f t="shared" si="233"/>
        <v>6.4388100918126314</v>
      </c>
      <c r="I217" s="84">
        <f t="shared" ref="I217:BO217" si="234">I49/I$47*100</f>
        <v>7.3755927096875311</v>
      </c>
      <c r="J217" s="76">
        <f t="shared" si="232"/>
        <v>7.0684609710698911</v>
      </c>
      <c r="K217" s="73">
        <f t="shared" si="234"/>
        <v>6.2285870905851723</v>
      </c>
      <c r="L217" s="73">
        <f t="shared" si="234"/>
        <v>6.3016761828203247</v>
      </c>
      <c r="M217" s="73">
        <f t="shared" si="234"/>
        <v>8.2665541965415432</v>
      </c>
      <c r="N217" s="73">
        <f t="shared" si="234"/>
        <v>7.6260146819173338</v>
      </c>
      <c r="O217" s="73">
        <f t="shared" si="234"/>
        <v>7.9305326365969933</v>
      </c>
      <c r="P217" s="73">
        <f t="shared" si="234"/>
        <v>6.2684775336129182</v>
      </c>
      <c r="Q217" s="73">
        <f t="shared" si="234"/>
        <v>7.2708415976447309</v>
      </c>
      <c r="R217" s="73">
        <f t="shared" si="234"/>
        <v>6.3955864323661622</v>
      </c>
      <c r="S217" s="73">
        <f t="shared" si="234"/>
        <v>7.0372584180115565</v>
      </c>
      <c r="T217" s="73">
        <f t="shared" si="234"/>
        <v>6.8702290076335881</v>
      </c>
      <c r="U217" s="73">
        <f t="shared" si="234"/>
        <v>5.697573656845754</v>
      </c>
      <c r="V217" s="73">
        <f t="shared" si="234"/>
        <v>7.1992246988785826</v>
      </c>
      <c r="W217" s="73">
        <f t="shared" si="234"/>
        <v>9.4281423858992657</v>
      </c>
      <c r="X217" s="73">
        <f t="shared" si="234"/>
        <v>7.2600161333691844</v>
      </c>
      <c r="Y217" s="73">
        <f t="shared" si="234"/>
        <v>7.5062552126772308</v>
      </c>
      <c r="Z217" s="73">
        <f t="shared" si="234"/>
        <v>8.3433373349339739</v>
      </c>
      <c r="AA217" s="73">
        <f t="shared" si="234"/>
        <v>6.9343065693430654</v>
      </c>
      <c r="AB217" s="73">
        <f t="shared" si="234"/>
        <v>6.4935064935064926</v>
      </c>
      <c r="AC217" s="73">
        <f t="shared" si="234"/>
        <v>8.2558231030653957</v>
      </c>
      <c r="AD217" s="73">
        <f t="shared" si="234"/>
        <v>9.9727789831549778</v>
      </c>
      <c r="AE217" s="73">
        <f t="shared" si="234"/>
        <v>8.0840046029919463</v>
      </c>
      <c r="AF217" s="73">
        <f t="shared" si="234"/>
        <v>4.5687446626814694</v>
      </c>
      <c r="AG217" s="73">
        <f t="shared" si="234"/>
        <v>7.7735849056603774</v>
      </c>
      <c r="AH217" s="73">
        <f t="shared" si="234"/>
        <v>5.0480769230769234</v>
      </c>
      <c r="AI217" s="73">
        <f t="shared" si="234"/>
        <v>4.5302946081156197</v>
      </c>
      <c r="AJ217" s="73">
        <f t="shared" si="234"/>
        <v>5.6636654080743538</v>
      </c>
      <c r="AK217" s="73">
        <f t="shared" si="234"/>
        <v>9.3000110582771196</v>
      </c>
      <c r="AL217" s="73">
        <f t="shared" si="234"/>
        <v>6.6615077061972023</v>
      </c>
      <c r="AM217" s="73">
        <f t="shared" si="234"/>
        <v>7.4699411614223585</v>
      </c>
      <c r="AN217" s="73">
        <f t="shared" si="234"/>
        <v>9.3442461619210082</v>
      </c>
      <c r="AO217" s="73">
        <f t="shared" si="234"/>
        <v>6.1991869918699187</v>
      </c>
      <c r="AP217" s="73">
        <f t="shared" si="234"/>
        <v>8.1007384964968754</v>
      </c>
      <c r="AQ217" s="73">
        <f t="shared" si="234"/>
        <v>8.3123631825528346</v>
      </c>
      <c r="AR217" s="73">
        <f t="shared" si="234"/>
        <v>10.08533623114293</v>
      </c>
      <c r="AS217" s="73">
        <f t="shared" si="234"/>
        <v>7.4455588687087735</v>
      </c>
      <c r="AT217" s="73">
        <f t="shared" si="234"/>
        <v>9.2737908403481235</v>
      </c>
      <c r="AU217" s="76">
        <f t="shared" si="234"/>
        <v>8.5467157660357973</v>
      </c>
      <c r="AV217" s="73">
        <f t="shared" si="234"/>
        <v>6.5547173710860802</v>
      </c>
      <c r="AW217" s="73">
        <f t="shared" si="234"/>
        <v>6.3571898450108115</v>
      </c>
      <c r="AX217" s="73">
        <f t="shared" si="234"/>
        <v>7.1530168075269209</v>
      </c>
      <c r="AY217" s="73">
        <f t="shared" si="234"/>
        <v>9.1351087298348226</v>
      </c>
      <c r="AZ217" s="73">
        <f t="shared" si="234"/>
        <v>7.2436139097683911</v>
      </c>
      <c r="BA217" s="73">
        <f t="shared" si="234"/>
        <v>6.7618915484484443</v>
      </c>
      <c r="BB217" s="73">
        <f t="shared" si="234"/>
        <v>6.9260773505830899</v>
      </c>
      <c r="BC217" s="76">
        <f t="shared" si="234"/>
        <v>7.5018145605269693</v>
      </c>
      <c r="BD217" s="73">
        <f t="shared" si="234"/>
        <v>7.380998355870001</v>
      </c>
      <c r="BE217" s="73">
        <f t="shared" si="234"/>
        <v>6.2684775336129182</v>
      </c>
      <c r="BF217" s="73">
        <f t="shared" si="234"/>
        <v>7.9305326365969933</v>
      </c>
      <c r="BG217" s="73">
        <f t="shared" si="234"/>
        <v>7.6260146819173338</v>
      </c>
      <c r="BH217" s="73">
        <f t="shared" si="234"/>
        <v>6.3923408288353505</v>
      </c>
      <c r="BI217" s="73">
        <f t="shared" si="234"/>
        <v>6.2285870905851723</v>
      </c>
      <c r="BJ217" s="73">
        <f t="shared" si="234"/>
        <v>8.0518593663036491</v>
      </c>
      <c r="BK217" s="73">
        <f t="shared" si="234"/>
        <v>8.3123631825528346</v>
      </c>
      <c r="BL217" s="73">
        <f t="shared" si="234"/>
        <v>9.3000110582771196</v>
      </c>
      <c r="BM217" s="73">
        <f t="shared" si="234"/>
        <v>10.08533623114293</v>
      </c>
      <c r="BN217" s="73">
        <f t="shared" si="234"/>
        <v>9.9269267724176373</v>
      </c>
      <c r="BO217" s="73">
        <f t="shared" si="234"/>
        <v>9.3256979040699974</v>
      </c>
    </row>
    <row r="218" spans="1:67">
      <c r="A218" s="63" t="s">
        <v>269</v>
      </c>
      <c r="B218" s="73">
        <f t="shared" si="233"/>
        <v>6.6971636688074181</v>
      </c>
      <c r="C218" s="73">
        <f t="shared" si="233"/>
        <v>7.0191302682705627</v>
      </c>
      <c r="D218" s="73">
        <f t="shared" si="233"/>
        <v>6.9547781717463772</v>
      </c>
      <c r="E218" s="73">
        <f t="shared" si="233"/>
        <v>6.8809462411961269</v>
      </c>
      <c r="F218" s="73">
        <f t="shared" si="233"/>
        <v>7.4839571087716035</v>
      </c>
      <c r="G218" s="73">
        <f t="shared" si="233"/>
        <v>7.1462484788261769</v>
      </c>
      <c r="H218" s="73">
        <f t="shared" si="233"/>
        <v>6.5634155766103781</v>
      </c>
      <c r="I218" s="84">
        <f t="shared" ref="I218:BO218" si="235">I50/I$47*100</f>
        <v>7.4220375996682773</v>
      </c>
      <c r="J218" s="76">
        <f t="shared" si="232"/>
        <v>7.1136439698696892</v>
      </c>
      <c r="K218" s="73">
        <f t="shared" si="235"/>
        <v>6.2582796583070675</v>
      </c>
      <c r="L218" s="73">
        <f t="shared" si="235"/>
        <v>6.3379929671934985</v>
      </c>
      <c r="M218" s="73">
        <f t="shared" si="235"/>
        <v>8.9223956136651204</v>
      </c>
      <c r="N218" s="73">
        <f t="shared" si="235"/>
        <v>7.8748001287349743</v>
      </c>
      <c r="O218" s="73">
        <f t="shared" si="235"/>
        <v>8.3287495416208301</v>
      </c>
      <c r="P218" s="73">
        <f t="shared" si="235"/>
        <v>6.4199000230348275</v>
      </c>
      <c r="Q218" s="73">
        <f t="shared" si="235"/>
        <v>7.2918707852011879</v>
      </c>
      <c r="R218" s="73">
        <f t="shared" si="235"/>
        <v>7.3968124233755619</v>
      </c>
      <c r="S218" s="73">
        <f t="shared" si="235"/>
        <v>7.3719864514843598</v>
      </c>
      <c r="T218" s="73">
        <f t="shared" si="235"/>
        <v>6.5269526780256122</v>
      </c>
      <c r="U218" s="73">
        <f t="shared" si="235"/>
        <v>5.7300693240901213</v>
      </c>
      <c r="V218" s="73">
        <f t="shared" si="235"/>
        <v>7.3653606534680875</v>
      </c>
      <c r="W218" s="73">
        <f t="shared" si="235"/>
        <v>9.2708384619171866</v>
      </c>
      <c r="X218" s="73">
        <f t="shared" si="235"/>
        <v>6.8297929550954555</v>
      </c>
      <c r="Y218" s="73">
        <f t="shared" si="235"/>
        <v>7.714762301918265</v>
      </c>
      <c r="Z218" s="73">
        <f t="shared" si="235"/>
        <v>8.043217286914766</v>
      </c>
      <c r="AA218" s="73">
        <f t="shared" si="235"/>
        <v>7.2653199796299441</v>
      </c>
      <c r="AB218" s="73">
        <f t="shared" si="235"/>
        <v>5.0449550449550449</v>
      </c>
      <c r="AC218" s="73">
        <f t="shared" si="235"/>
        <v>8.478393099580714</v>
      </c>
      <c r="AD218" s="73">
        <f t="shared" si="235"/>
        <v>9.5265814713805028</v>
      </c>
      <c r="AE218" s="73">
        <f t="shared" si="235"/>
        <v>8.8895281933256616</v>
      </c>
      <c r="AF218" s="73">
        <f t="shared" si="235"/>
        <v>5.2092228864218617</v>
      </c>
      <c r="AG218" s="73">
        <f t="shared" si="235"/>
        <v>8.0188679245283012</v>
      </c>
      <c r="AH218" s="73">
        <f t="shared" si="235"/>
        <v>7.4519230769230766</v>
      </c>
      <c r="AI218" s="73">
        <f t="shared" si="235"/>
        <v>6.1700944969427463</v>
      </c>
      <c r="AJ218" s="73">
        <f t="shared" si="235"/>
        <v>5.8379320360151032</v>
      </c>
      <c r="AK218" s="73">
        <f t="shared" si="235"/>
        <v>9.6170150023959593</v>
      </c>
      <c r="AL218" s="73">
        <f t="shared" si="235"/>
        <v>6.1972012639453151</v>
      </c>
      <c r="AM218" s="73">
        <f t="shared" si="235"/>
        <v>8.7106676899462769</v>
      </c>
      <c r="AN218" s="73">
        <f t="shared" si="235"/>
        <v>9.7411756987272025</v>
      </c>
      <c r="AO218" s="73">
        <f t="shared" si="235"/>
        <v>4.9796747967479673</v>
      </c>
      <c r="AP218" s="73">
        <f t="shared" si="235"/>
        <v>8.2408634728271153</v>
      </c>
      <c r="AQ218" s="73">
        <f t="shared" si="235"/>
        <v>8.3062255774463463</v>
      </c>
      <c r="AR218" s="73">
        <f t="shared" si="235"/>
        <v>9.5999264893889027</v>
      </c>
      <c r="AS218" s="73">
        <f t="shared" si="235"/>
        <v>7.3100207825065517</v>
      </c>
      <c r="AT218" s="73">
        <f t="shared" si="235"/>
        <v>9.0455129119703237</v>
      </c>
      <c r="AU218" s="76">
        <f t="shared" si="235"/>
        <v>8.1613428106534212</v>
      </c>
      <c r="AV218" s="73">
        <f t="shared" si="235"/>
        <v>6.6427759488625462</v>
      </c>
      <c r="AW218" s="73">
        <f t="shared" si="235"/>
        <v>6.5217850042249763</v>
      </c>
      <c r="AX218" s="73">
        <f t="shared" si="235"/>
        <v>7.1391562905296375</v>
      </c>
      <c r="AY218" s="73">
        <f t="shared" si="235"/>
        <v>9.0159495395554661</v>
      </c>
      <c r="AZ218" s="73">
        <f t="shared" si="235"/>
        <v>7.1203518913245496</v>
      </c>
      <c r="BA218" s="73">
        <f t="shared" si="235"/>
        <v>6.9964393658625497</v>
      </c>
      <c r="BB218" s="73">
        <f t="shared" si="235"/>
        <v>6.8363930393586001</v>
      </c>
      <c r="BC218" s="76">
        <f t="shared" si="235"/>
        <v>7.3100873269569506</v>
      </c>
      <c r="BD218" s="73">
        <f t="shared" si="235"/>
        <v>7.4292237801648371</v>
      </c>
      <c r="BE218" s="73">
        <f t="shared" si="235"/>
        <v>6.4199000230348275</v>
      </c>
      <c r="BF218" s="73">
        <f t="shared" si="235"/>
        <v>8.3287495416208301</v>
      </c>
      <c r="BG218" s="73">
        <f t="shared" si="235"/>
        <v>7.8748001287349743</v>
      </c>
      <c r="BH218" s="73">
        <f t="shared" si="235"/>
        <v>6.4572441112677739</v>
      </c>
      <c r="BI218" s="73">
        <f t="shared" si="235"/>
        <v>6.2582796583070675</v>
      </c>
      <c r="BJ218" s="73">
        <f t="shared" si="235"/>
        <v>8.2348158001728908</v>
      </c>
      <c r="BK218" s="73">
        <f t="shared" si="235"/>
        <v>8.3062255774463463</v>
      </c>
      <c r="BL218" s="73">
        <f t="shared" si="235"/>
        <v>9.6170150023959593</v>
      </c>
      <c r="BM218" s="73">
        <f t="shared" si="235"/>
        <v>9.5999264893889027</v>
      </c>
      <c r="BN218" s="73">
        <f t="shared" si="235"/>
        <v>9.5422363734045508</v>
      </c>
      <c r="BO218" s="73">
        <f t="shared" si="235"/>
        <v>9.1695186691381423</v>
      </c>
    </row>
    <row r="219" spans="1:67">
      <c r="A219" s="63" t="s">
        <v>270</v>
      </c>
      <c r="B219" s="73">
        <f t="shared" si="233"/>
        <v>7.1386757984499196</v>
      </c>
      <c r="C219" s="73">
        <f t="shared" si="233"/>
        <v>7.2212261012447252</v>
      </c>
      <c r="D219" s="73">
        <f t="shared" si="233"/>
        <v>7.5802419479960736</v>
      </c>
      <c r="E219" s="73">
        <f t="shared" si="233"/>
        <v>7.2777063091649632</v>
      </c>
      <c r="F219" s="73">
        <f t="shared" si="233"/>
        <v>7.4888923734889037</v>
      </c>
      <c r="G219" s="73">
        <f t="shared" si="233"/>
        <v>7.5066386417311008</v>
      </c>
      <c r="H219" s="73">
        <f t="shared" si="233"/>
        <v>7.0290877491765533</v>
      </c>
      <c r="I219" s="84">
        <f t="shared" ref="I219:BO219" si="236">I51/I$47*100</f>
        <v>7.9014385767331259</v>
      </c>
      <c r="J219" s="76">
        <f t="shared" si="232"/>
        <v>7.4599643640167006</v>
      </c>
      <c r="K219" s="73">
        <f t="shared" si="236"/>
        <v>7.0386612458696876</v>
      </c>
      <c r="L219" s="73">
        <f t="shared" si="236"/>
        <v>7.2780468098867344</v>
      </c>
      <c r="M219" s="73">
        <f t="shared" si="236"/>
        <v>8.7557992408266561</v>
      </c>
      <c r="N219" s="73">
        <f t="shared" si="236"/>
        <v>8.3284376580451696</v>
      </c>
      <c r="O219" s="73">
        <f t="shared" si="236"/>
        <v>8.6215392372570587</v>
      </c>
      <c r="P219" s="73">
        <f t="shared" si="236"/>
        <v>7.2721240145988464</v>
      </c>
      <c r="Q219" s="73">
        <f t="shared" si="236"/>
        <v>8.7309363245759517</v>
      </c>
      <c r="R219" s="73">
        <f t="shared" si="236"/>
        <v>7.9689415610952192</v>
      </c>
      <c r="S219" s="73">
        <f t="shared" si="236"/>
        <v>7.7186690575811916</v>
      </c>
      <c r="T219" s="73">
        <f t="shared" si="236"/>
        <v>6.8263397965421566</v>
      </c>
      <c r="U219" s="73">
        <f t="shared" si="236"/>
        <v>5.2101386481802425</v>
      </c>
      <c r="V219" s="73">
        <f t="shared" si="236"/>
        <v>7.7807005399418525</v>
      </c>
      <c r="W219" s="73">
        <f t="shared" si="236"/>
        <v>8.7688937029196001</v>
      </c>
      <c r="X219" s="73">
        <f t="shared" si="236"/>
        <v>6.9373487496638884</v>
      </c>
      <c r="Y219" s="73">
        <f t="shared" si="236"/>
        <v>7.714762301918265</v>
      </c>
      <c r="Z219" s="73">
        <f t="shared" si="236"/>
        <v>8.1132452981192476</v>
      </c>
      <c r="AA219" s="73">
        <f t="shared" si="236"/>
        <v>7.8594466134781866</v>
      </c>
      <c r="AB219" s="73">
        <f t="shared" si="236"/>
        <v>6.1438561438561443</v>
      </c>
      <c r="AC219" s="73">
        <f t="shared" si="236"/>
        <v>8.6747343086278974</v>
      </c>
      <c r="AD219" s="73">
        <f t="shared" si="236"/>
        <v>8.9678342835090206</v>
      </c>
      <c r="AE219" s="73">
        <f t="shared" si="236"/>
        <v>9.1772151898734187</v>
      </c>
      <c r="AF219" s="73">
        <f t="shared" si="236"/>
        <v>7.9846285226302296</v>
      </c>
      <c r="AG219" s="73">
        <f t="shared" si="236"/>
        <v>6.7169811320754711</v>
      </c>
      <c r="AH219" s="73">
        <f t="shared" si="236"/>
        <v>7.2115384615384608</v>
      </c>
      <c r="AI219" s="73">
        <f t="shared" si="236"/>
        <v>6.3924402445803219</v>
      </c>
      <c r="AJ219" s="73">
        <f t="shared" si="236"/>
        <v>7.2465872785361611</v>
      </c>
      <c r="AK219" s="73">
        <f t="shared" si="236"/>
        <v>9.4787865383906524</v>
      </c>
      <c r="AL219" s="73">
        <f t="shared" si="236"/>
        <v>6.6228155026762101</v>
      </c>
      <c r="AM219" s="73">
        <f t="shared" si="236"/>
        <v>8.3013558454847782</v>
      </c>
      <c r="AN219" s="73">
        <f t="shared" si="236"/>
        <v>9.3491667760136465</v>
      </c>
      <c r="AO219" s="73">
        <f t="shared" si="236"/>
        <v>6.4024390243902438</v>
      </c>
      <c r="AP219" s="73">
        <f t="shared" si="236"/>
        <v>8.403711418291989</v>
      </c>
      <c r="AQ219" s="73">
        <f t="shared" si="236"/>
        <v>7.7865750117637429</v>
      </c>
      <c r="AR219" s="73">
        <f t="shared" si="236"/>
        <v>9.3430388647404765</v>
      </c>
      <c r="AS219" s="73">
        <f t="shared" si="236"/>
        <v>8.4801662600524068</v>
      </c>
      <c r="AT219" s="73">
        <f t="shared" si="236"/>
        <v>9.0241118561849056</v>
      </c>
      <c r="AU219" s="76">
        <f t="shared" si="236"/>
        <v>9.1804401815534806</v>
      </c>
      <c r="AV219" s="73">
        <f t="shared" si="236"/>
        <v>7.4583327182273136</v>
      </c>
      <c r="AW219" s="73">
        <f t="shared" si="236"/>
        <v>7.3441491497598808</v>
      </c>
      <c r="AX219" s="73">
        <f t="shared" si="236"/>
        <v>8.2338071210056132</v>
      </c>
      <c r="AY219" s="73">
        <f t="shared" si="236"/>
        <v>8.8073624304417013</v>
      </c>
      <c r="AZ219" s="73">
        <f t="shared" si="236"/>
        <v>7.1574555654220759</v>
      </c>
      <c r="BA219" s="73">
        <f t="shared" si="236"/>
        <v>7.6029580290674037</v>
      </c>
      <c r="BB219" s="73">
        <f t="shared" si="236"/>
        <v>7.1127346027696801</v>
      </c>
      <c r="BC219" s="76">
        <f t="shared" si="236"/>
        <v>7.3392557979255093</v>
      </c>
      <c r="BD219" s="73">
        <f t="shared" si="236"/>
        <v>7.9145377670953199</v>
      </c>
      <c r="BE219" s="73">
        <f t="shared" si="236"/>
        <v>7.2721240145988464</v>
      </c>
      <c r="BF219" s="73">
        <f t="shared" si="236"/>
        <v>8.6215392372570587</v>
      </c>
      <c r="BG219" s="73">
        <f t="shared" si="236"/>
        <v>8.3284376580451696</v>
      </c>
      <c r="BH219" s="73">
        <f t="shared" si="236"/>
        <v>7.3462341986779967</v>
      </c>
      <c r="BI219" s="73">
        <f t="shared" si="236"/>
        <v>7.0386612458696876</v>
      </c>
      <c r="BJ219" s="73">
        <f t="shared" si="236"/>
        <v>8.6880622407130357</v>
      </c>
      <c r="BK219" s="73">
        <f t="shared" si="236"/>
        <v>7.7865750117637429</v>
      </c>
      <c r="BL219" s="73">
        <f t="shared" si="236"/>
        <v>9.4787865383906524</v>
      </c>
      <c r="BM219" s="73">
        <f t="shared" si="236"/>
        <v>9.3430388647404765</v>
      </c>
      <c r="BN219" s="73">
        <f t="shared" si="236"/>
        <v>8.995652938663719</v>
      </c>
      <c r="BO219" s="73">
        <f t="shared" si="236"/>
        <v>8.7539745164046554</v>
      </c>
    </row>
    <row r="220" spans="1:67">
      <c r="A220" s="63" t="s">
        <v>271</v>
      </c>
      <c r="B220" s="73">
        <f t="shared" si="233"/>
        <v>6.9915177203305854</v>
      </c>
      <c r="C220" s="73">
        <f t="shared" si="233"/>
        <v>6.9240116226224053</v>
      </c>
      <c r="D220" s="73">
        <f t="shared" si="233"/>
        <v>7.4245779428096164</v>
      </c>
      <c r="E220" s="73">
        <f t="shared" si="233"/>
        <v>6.9139205479465362</v>
      </c>
      <c r="F220" s="73">
        <f t="shared" si="233"/>
        <v>7.2262416416161876</v>
      </c>
      <c r="G220" s="73">
        <f t="shared" si="233"/>
        <v>7.2941848870314114</v>
      </c>
      <c r="H220" s="73">
        <f t="shared" si="233"/>
        <v>6.9013762699545902</v>
      </c>
      <c r="I220" s="84">
        <f t="shared" ref="I220:BO220" si="237">I52/I$47*100</f>
        <v>7.9784417746086493</v>
      </c>
      <c r="J220" s="76">
        <f t="shared" si="232"/>
        <v>7.2132902536556314</v>
      </c>
      <c r="K220" s="73">
        <f t="shared" si="237"/>
        <v>6.2514275272943216</v>
      </c>
      <c r="L220" s="73">
        <f t="shared" si="237"/>
        <v>7.6856925131316798</v>
      </c>
      <c r="M220" s="73">
        <f t="shared" si="237"/>
        <v>5.4681568958245466</v>
      </c>
      <c r="N220" s="73">
        <f t="shared" si="237"/>
        <v>7.5136270057368799</v>
      </c>
      <c r="O220" s="73">
        <f t="shared" si="237"/>
        <v>7.5563806380638061</v>
      </c>
      <c r="P220" s="73">
        <f t="shared" si="237"/>
        <v>8.747096012584187</v>
      </c>
      <c r="Q220" s="73">
        <f t="shared" si="237"/>
        <v>9.0659695172367645</v>
      </c>
      <c r="R220" s="73">
        <f t="shared" si="237"/>
        <v>5.7212913771965672</v>
      </c>
      <c r="S220" s="73">
        <f t="shared" si="237"/>
        <v>5.762104004781829</v>
      </c>
      <c r="T220" s="73">
        <f t="shared" si="237"/>
        <v>7.70412401837077</v>
      </c>
      <c r="U220" s="73">
        <f t="shared" si="237"/>
        <v>7.3115251299826687</v>
      </c>
      <c r="V220" s="73">
        <f t="shared" si="237"/>
        <v>6.5623702062854772</v>
      </c>
      <c r="W220" s="73">
        <f t="shared" si="237"/>
        <v>6.5843631529712967</v>
      </c>
      <c r="X220" s="73">
        <f t="shared" si="237"/>
        <v>4.2215649368109709</v>
      </c>
      <c r="Y220" s="73">
        <f t="shared" si="237"/>
        <v>6.1301084236864058</v>
      </c>
      <c r="Z220" s="73">
        <f t="shared" si="237"/>
        <v>6.0324129651860741</v>
      </c>
      <c r="AA220" s="73">
        <f t="shared" si="237"/>
        <v>6.6202682057375659</v>
      </c>
      <c r="AB220" s="73">
        <f t="shared" si="237"/>
        <v>4.7952047952047954</v>
      </c>
      <c r="AC220" s="73">
        <f t="shared" si="237"/>
        <v>7.7669684642545338</v>
      </c>
      <c r="AD220" s="73">
        <f t="shared" si="237"/>
        <v>7.287462456551566</v>
      </c>
      <c r="AE220" s="73">
        <f t="shared" si="237"/>
        <v>4.6892980437284235</v>
      </c>
      <c r="AF220" s="73">
        <f t="shared" si="237"/>
        <v>2.860802732707088</v>
      </c>
      <c r="AG220" s="73">
        <f t="shared" si="237"/>
        <v>6.1698113207547172</v>
      </c>
      <c r="AH220" s="73">
        <f t="shared" si="237"/>
        <v>8.1730769230769234</v>
      </c>
      <c r="AI220" s="73">
        <f t="shared" si="237"/>
        <v>5.6976097832128962</v>
      </c>
      <c r="AJ220" s="73">
        <f t="shared" si="237"/>
        <v>14.827185593958758</v>
      </c>
      <c r="AK220" s="73">
        <f t="shared" si="237"/>
        <v>6.821113937115264</v>
      </c>
      <c r="AL220" s="73">
        <f t="shared" si="237"/>
        <v>6.5002901915264077</v>
      </c>
      <c r="AM220" s="73">
        <f t="shared" si="237"/>
        <v>4.7454591967255055</v>
      </c>
      <c r="AN220" s="73">
        <f t="shared" si="237"/>
        <v>7.2562655819446267</v>
      </c>
      <c r="AO220" s="73">
        <f t="shared" si="237"/>
        <v>3.5569105691056908</v>
      </c>
      <c r="AP220" s="73">
        <f t="shared" si="237"/>
        <v>6.218519219844727</v>
      </c>
      <c r="AQ220" s="73">
        <f t="shared" si="237"/>
        <v>7.4449149941692756</v>
      </c>
      <c r="AR220" s="73">
        <f t="shared" si="237"/>
        <v>7.3310854001534125</v>
      </c>
      <c r="AS220" s="73">
        <f t="shared" si="237"/>
        <v>8.8099756031444834</v>
      </c>
      <c r="AT220" s="73">
        <f t="shared" si="237"/>
        <v>7.6401769153944938</v>
      </c>
      <c r="AU220" s="76">
        <f t="shared" si="237"/>
        <v>7.6988952641945705</v>
      </c>
      <c r="AV220" s="73">
        <f t="shared" si="237"/>
        <v>7.444160675534035</v>
      </c>
      <c r="AW220" s="73">
        <f t="shared" si="237"/>
        <v>8.6835414933019681</v>
      </c>
      <c r="AX220" s="73">
        <f t="shared" si="237"/>
        <v>8.4516152452486484</v>
      </c>
      <c r="AY220" s="73">
        <f t="shared" si="237"/>
        <v>7.3053479612229317</v>
      </c>
      <c r="AZ220" s="73">
        <f t="shared" si="237"/>
        <v>6.784115974690093</v>
      </c>
      <c r="BA220" s="73">
        <f t="shared" si="237"/>
        <v>7.3034445652034776</v>
      </c>
      <c r="BB220" s="73">
        <f t="shared" si="237"/>
        <v>6.6485969387755102</v>
      </c>
      <c r="BC220" s="76">
        <f t="shared" si="237"/>
        <v>7.2172636608809002</v>
      </c>
      <c r="BD220" s="73">
        <f t="shared" si="237"/>
        <v>8.0129457492231069</v>
      </c>
      <c r="BE220" s="73">
        <f t="shared" si="237"/>
        <v>8.747096012584187</v>
      </c>
      <c r="BF220" s="73">
        <f t="shared" si="237"/>
        <v>7.5563806380638061</v>
      </c>
      <c r="BG220" s="73">
        <f t="shared" si="237"/>
        <v>7.5136270057368799</v>
      </c>
      <c r="BH220" s="73">
        <f t="shared" si="237"/>
        <v>7.5833695799190997</v>
      </c>
      <c r="BI220" s="73">
        <f t="shared" si="237"/>
        <v>6.2514275272943216</v>
      </c>
      <c r="BJ220" s="73">
        <f t="shared" si="237"/>
        <v>8.0246231334299107</v>
      </c>
      <c r="BK220" s="73">
        <f t="shared" si="237"/>
        <v>7.4449149941692756</v>
      </c>
      <c r="BL220" s="73">
        <f t="shared" si="237"/>
        <v>6.821113937115264</v>
      </c>
      <c r="BM220" s="73">
        <f t="shared" si="237"/>
        <v>7.3310854001534125</v>
      </c>
      <c r="BN220" s="73">
        <f t="shared" si="237"/>
        <v>7.28518660774861</v>
      </c>
      <c r="BO220" s="73">
        <f t="shared" si="237"/>
        <v>6.6993654780858822</v>
      </c>
    </row>
    <row r="221" spans="1:67">
      <c r="A221" s="63" t="s">
        <v>272</v>
      </c>
      <c r="B221" s="73">
        <f t="shared" si="233"/>
        <v>6.8347057375125528</v>
      </c>
      <c r="C221" s="73">
        <f t="shared" si="233"/>
        <v>6.8835549091937649</v>
      </c>
      <c r="D221" s="73">
        <f t="shared" si="233"/>
        <v>7.3667585799478585</v>
      </c>
      <c r="E221" s="73">
        <f t="shared" si="233"/>
        <v>6.7831888339964621</v>
      </c>
      <c r="F221" s="73">
        <f t="shared" si="233"/>
        <v>7.3692489899111813</v>
      </c>
      <c r="G221" s="73">
        <f t="shared" si="233"/>
        <v>7.3070880740466224</v>
      </c>
      <c r="H221" s="73">
        <f t="shared" si="233"/>
        <v>6.6940190901588554</v>
      </c>
      <c r="I221" s="84">
        <f t="shared" ref="I221:BO221" si="238">I53/I$47*100</f>
        <v>7.3526572911802228</v>
      </c>
      <c r="J221" s="76">
        <f t="shared" si="232"/>
        <v>7.3017007623802446</v>
      </c>
      <c r="K221" s="73">
        <f t="shared" si="238"/>
        <v>6.7904618336302596</v>
      </c>
      <c r="L221" s="73">
        <f t="shared" si="238"/>
        <v>6.751453436475721</v>
      </c>
      <c r="M221" s="73">
        <f t="shared" si="238"/>
        <v>4.9451708140025303</v>
      </c>
      <c r="N221" s="73">
        <f t="shared" si="238"/>
        <v>6.573657350409448</v>
      </c>
      <c r="O221" s="73">
        <f t="shared" si="238"/>
        <v>7.1684772643931058</v>
      </c>
      <c r="P221" s="73">
        <f t="shared" si="238"/>
        <v>8.100537813138768</v>
      </c>
      <c r="Q221" s="73">
        <f t="shared" si="238"/>
        <v>7.2053643545712198</v>
      </c>
      <c r="R221" s="73">
        <f t="shared" si="238"/>
        <v>5.0878626890069469</v>
      </c>
      <c r="S221" s="73">
        <f t="shared" si="238"/>
        <v>5.4194062562263401</v>
      </c>
      <c r="T221" s="73">
        <f t="shared" si="238"/>
        <v>7.1131871404611493</v>
      </c>
      <c r="U221" s="73">
        <f t="shared" si="238"/>
        <v>7.4523396880415937</v>
      </c>
      <c r="V221" s="73">
        <f t="shared" si="238"/>
        <v>5.745535096220407</v>
      </c>
      <c r="W221" s="73">
        <f t="shared" si="238"/>
        <v>6.3667470828615045</v>
      </c>
      <c r="X221" s="73">
        <f t="shared" si="238"/>
        <v>5.9962355471901052</v>
      </c>
      <c r="Y221" s="73">
        <f t="shared" si="238"/>
        <v>5.1292743953294408</v>
      </c>
      <c r="Z221" s="73">
        <f t="shared" si="238"/>
        <v>5.0520208083233289</v>
      </c>
      <c r="AA221" s="73">
        <f t="shared" si="238"/>
        <v>5.8733661517569171</v>
      </c>
      <c r="AB221" s="73">
        <f t="shared" si="238"/>
        <v>4.2957042957042963</v>
      </c>
      <c r="AC221" s="73">
        <f t="shared" si="238"/>
        <v>7.0596654955304903</v>
      </c>
      <c r="AD221" s="73">
        <f t="shared" si="238"/>
        <v>7.0486816070338385</v>
      </c>
      <c r="AE221" s="73">
        <f t="shared" si="238"/>
        <v>5.6674338319907935</v>
      </c>
      <c r="AF221" s="73">
        <f t="shared" si="238"/>
        <v>3.2877882152006834</v>
      </c>
      <c r="AG221" s="73">
        <f t="shared" si="238"/>
        <v>6.1132075471698109</v>
      </c>
      <c r="AH221" s="73">
        <f t="shared" si="238"/>
        <v>6.7307692307692308</v>
      </c>
      <c r="AI221" s="73">
        <f t="shared" si="238"/>
        <v>5.0027793218454697</v>
      </c>
      <c r="AJ221" s="73">
        <f t="shared" si="238"/>
        <v>10.485042114435085</v>
      </c>
      <c r="AK221" s="73">
        <f t="shared" si="238"/>
        <v>6.0488775848722769</v>
      </c>
      <c r="AL221" s="73">
        <f t="shared" si="238"/>
        <v>7.2547881601857229</v>
      </c>
      <c r="AM221" s="73">
        <f t="shared" si="238"/>
        <v>4.6687132258889745</v>
      </c>
      <c r="AN221" s="73">
        <f t="shared" si="238"/>
        <v>6.5821414512531167</v>
      </c>
      <c r="AO221" s="73">
        <f t="shared" si="238"/>
        <v>5.3861788617886184</v>
      </c>
      <c r="AP221" s="73">
        <f t="shared" si="238"/>
        <v>5.3361105851164554</v>
      </c>
      <c r="AQ221" s="73">
        <f t="shared" si="238"/>
        <v>6.9191268233801839</v>
      </c>
      <c r="AR221" s="73">
        <f t="shared" si="238"/>
        <v>7.0462317821529021</v>
      </c>
      <c r="AS221" s="73">
        <f t="shared" si="238"/>
        <v>7.9109062980030718</v>
      </c>
      <c r="AT221" s="73">
        <f t="shared" si="238"/>
        <v>6.8126694250249686</v>
      </c>
      <c r="AU221" s="76">
        <f t="shared" si="238"/>
        <v>6.3714995289886094</v>
      </c>
      <c r="AV221" s="73">
        <f t="shared" si="238"/>
        <v>6.6663222072956501</v>
      </c>
      <c r="AW221" s="73">
        <f t="shared" si="238"/>
        <v>8.0507890139000651</v>
      </c>
      <c r="AX221" s="73">
        <f t="shared" si="238"/>
        <v>7.003851243651388</v>
      </c>
      <c r="AY221" s="73">
        <f t="shared" si="238"/>
        <v>6.8660118503697687</v>
      </c>
      <c r="AZ221" s="73">
        <f t="shared" si="238"/>
        <v>6.9419802959439867</v>
      </c>
      <c r="BA221" s="73">
        <f t="shared" si="238"/>
        <v>7.3009433966428148</v>
      </c>
      <c r="BB221" s="73">
        <f t="shared" si="238"/>
        <v>6.7451143403790086</v>
      </c>
      <c r="BC221" s="76">
        <f t="shared" si="238"/>
        <v>7.4263626739574704</v>
      </c>
      <c r="BD221" s="73">
        <f t="shared" si="238"/>
        <v>7.3860703639124416</v>
      </c>
      <c r="BE221" s="73">
        <f t="shared" si="238"/>
        <v>8.100537813138768</v>
      </c>
      <c r="BF221" s="73">
        <f t="shared" si="238"/>
        <v>7.1684772643931058</v>
      </c>
      <c r="BG221" s="73">
        <f t="shared" si="238"/>
        <v>6.573657350409448</v>
      </c>
      <c r="BH221" s="73">
        <f t="shared" si="238"/>
        <v>6.668106799470265</v>
      </c>
      <c r="BI221" s="73">
        <f t="shared" si="238"/>
        <v>6.7904618336302596</v>
      </c>
      <c r="BJ221" s="73">
        <f t="shared" si="238"/>
        <v>7.0849730992859365</v>
      </c>
      <c r="BK221" s="73">
        <f t="shared" si="238"/>
        <v>6.9191268233801839</v>
      </c>
      <c r="BL221" s="73">
        <f t="shared" si="238"/>
        <v>6.0488775848722769</v>
      </c>
      <c r="BM221" s="73">
        <f t="shared" si="238"/>
        <v>7.0462317821529021</v>
      </c>
      <c r="BN221" s="73">
        <f t="shared" si="238"/>
        <v>7.0146469523306969</v>
      </c>
      <c r="BO221" s="73">
        <f t="shared" si="238"/>
        <v>6.4465372098778122</v>
      </c>
    </row>
    <row r="222" spans="1:67">
      <c r="A222" s="63" t="s">
        <v>273</v>
      </c>
      <c r="B222" s="73">
        <f t="shared" si="233"/>
        <v>6.465550604977488</v>
      </c>
      <c r="C222" s="73">
        <f t="shared" si="233"/>
        <v>6.5189907974274792</v>
      </c>
      <c r="D222" s="73">
        <f t="shared" si="233"/>
        <v>6.9079052973595605</v>
      </c>
      <c r="E222" s="73">
        <f t="shared" si="233"/>
        <v>6.1950418103525724</v>
      </c>
      <c r="F222" s="73">
        <f t="shared" si="233"/>
        <v>7.0009732532911082</v>
      </c>
      <c r="G222" s="73">
        <f t="shared" si="233"/>
        <v>6.8851304291037971</v>
      </c>
      <c r="H222" s="73">
        <f t="shared" si="233"/>
        <v>6.3405897963522317</v>
      </c>
      <c r="I222" s="84">
        <f t="shared" ref="I222:BO222" si="239">I54/I$47*100</f>
        <v>6.6475600479427674</v>
      </c>
      <c r="J222" s="76">
        <f t="shared" si="232"/>
        <v>6.9132166190039275</v>
      </c>
      <c r="K222" s="73">
        <f t="shared" si="239"/>
        <v>5.7557900507057695</v>
      </c>
      <c r="L222" s="73">
        <f t="shared" si="239"/>
        <v>6.1198882340759573</v>
      </c>
      <c r="M222" s="73">
        <f t="shared" si="239"/>
        <v>5.1792492619148041</v>
      </c>
      <c r="N222" s="73">
        <f t="shared" si="239"/>
        <v>5.7864327640727247</v>
      </c>
      <c r="O222" s="73">
        <f t="shared" si="239"/>
        <v>6.6957737440410714</v>
      </c>
      <c r="P222" s="73">
        <f t="shared" si="239"/>
        <v>7.1134970841397944</v>
      </c>
      <c r="Q222" s="73">
        <f t="shared" si="239"/>
        <v>5.965598160901961</v>
      </c>
      <c r="R222" s="73">
        <f t="shared" si="239"/>
        <v>4.5361667347772787</v>
      </c>
      <c r="S222" s="73">
        <f t="shared" si="239"/>
        <v>4.9571627814305641</v>
      </c>
      <c r="T222" s="73">
        <f t="shared" si="239"/>
        <v>5.8388325469849676</v>
      </c>
      <c r="U222" s="73">
        <f t="shared" si="239"/>
        <v>5.6000866551126514</v>
      </c>
      <c r="V222" s="73">
        <f t="shared" si="239"/>
        <v>4.4164474595043615</v>
      </c>
      <c r="W222" s="73">
        <f t="shared" si="239"/>
        <v>6.3957953818128104</v>
      </c>
      <c r="X222" s="73">
        <f t="shared" si="239"/>
        <v>5.9424576499058883</v>
      </c>
      <c r="Y222" s="73">
        <f t="shared" si="239"/>
        <v>5.0458715596330279</v>
      </c>
      <c r="Z222" s="73">
        <f t="shared" si="239"/>
        <v>5.4121648659463784</v>
      </c>
      <c r="AA222" s="73">
        <f t="shared" si="239"/>
        <v>5.7121032082838221</v>
      </c>
      <c r="AB222" s="73">
        <f t="shared" si="239"/>
        <v>4.1458541458541456</v>
      </c>
      <c r="AC222" s="73">
        <f t="shared" si="239"/>
        <v>6.2685553058963563</v>
      </c>
      <c r="AD222" s="73">
        <f t="shared" si="239"/>
        <v>6.9245155652846195</v>
      </c>
      <c r="AE222" s="73">
        <f t="shared" si="239"/>
        <v>4.9769850402761797</v>
      </c>
      <c r="AF222" s="73">
        <f t="shared" si="239"/>
        <v>3.2877882152006834</v>
      </c>
      <c r="AG222" s="73">
        <f t="shared" si="239"/>
        <v>5.7547169811320753</v>
      </c>
      <c r="AH222" s="73">
        <f t="shared" si="239"/>
        <v>3.6057692307692304</v>
      </c>
      <c r="AI222" s="73">
        <f t="shared" si="239"/>
        <v>4.7526403557531962</v>
      </c>
      <c r="AJ222" s="73">
        <f t="shared" si="239"/>
        <v>5.5620098751089166</v>
      </c>
      <c r="AK222" s="73">
        <f t="shared" si="239"/>
        <v>5.8627299200117955</v>
      </c>
      <c r="AL222" s="73">
        <f t="shared" si="239"/>
        <v>6.9259044302573027</v>
      </c>
      <c r="AM222" s="73">
        <f t="shared" si="239"/>
        <v>4.7326682015860833</v>
      </c>
      <c r="AN222" s="73">
        <f t="shared" si="239"/>
        <v>6.2344180553733111</v>
      </c>
      <c r="AO222" s="73">
        <f t="shared" si="239"/>
        <v>4.8780487804878048</v>
      </c>
      <c r="AP222" s="73">
        <f t="shared" si="239"/>
        <v>5.6769551221359595</v>
      </c>
      <c r="AQ222" s="73">
        <f t="shared" si="239"/>
        <v>6.1723848687575442</v>
      </c>
      <c r="AR222" s="73">
        <f t="shared" si="239"/>
        <v>6.9990891076451041</v>
      </c>
      <c r="AS222" s="73">
        <f t="shared" si="239"/>
        <v>7.18351856871781</v>
      </c>
      <c r="AT222" s="73">
        <f t="shared" si="239"/>
        <v>6.3917819945783991</v>
      </c>
      <c r="AU222" s="76">
        <f t="shared" si="239"/>
        <v>5.5750620878650343</v>
      </c>
      <c r="AV222" s="73">
        <f t="shared" si="239"/>
        <v>6.0034839604954309</v>
      </c>
      <c r="AW222" s="73">
        <f t="shared" si="239"/>
        <v>7.0912010706330975</v>
      </c>
      <c r="AX222" s="73">
        <f t="shared" si="239"/>
        <v>5.8323075450714317</v>
      </c>
      <c r="AY222" s="73">
        <f t="shared" si="239"/>
        <v>6.5184056859300856</v>
      </c>
      <c r="AZ222" s="73">
        <f t="shared" si="239"/>
        <v>6.6576379074480716</v>
      </c>
      <c r="BA222" s="73">
        <f t="shared" si="239"/>
        <v>6.8902691742892239</v>
      </c>
      <c r="BB222" s="73">
        <f t="shared" si="239"/>
        <v>6.2576302842565603</v>
      </c>
      <c r="BC222" s="76">
        <f t="shared" si="239"/>
        <v>7.0557410941511041</v>
      </c>
      <c r="BD222" s="73">
        <f t="shared" si="239"/>
        <v>6.6816401164963066</v>
      </c>
      <c r="BE222" s="73">
        <f t="shared" si="239"/>
        <v>7.1134970841397944</v>
      </c>
      <c r="BF222" s="73">
        <f t="shared" si="239"/>
        <v>6.6957737440410714</v>
      </c>
      <c r="BG222" s="73">
        <f t="shared" si="239"/>
        <v>5.7864327640727247</v>
      </c>
      <c r="BH222" s="73">
        <f t="shared" si="239"/>
        <v>6.0764846747489258</v>
      </c>
      <c r="BI222" s="73">
        <f t="shared" si="239"/>
        <v>5.7557900507057695</v>
      </c>
      <c r="BJ222" s="73">
        <f t="shared" si="239"/>
        <v>6.2015718069464238</v>
      </c>
      <c r="BK222" s="73">
        <f t="shared" si="239"/>
        <v>6.1723848687575442</v>
      </c>
      <c r="BL222" s="73">
        <f t="shared" si="239"/>
        <v>5.8627299200117955</v>
      </c>
      <c r="BM222" s="73">
        <f t="shared" si="239"/>
        <v>6.9990891076451041</v>
      </c>
      <c r="BN222" s="73">
        <f t="shared" si="239"/>
        <v>6.8741721378854832</v>
      </c>
      <c r="BO222" s="73">
        <f t="shared" si="239"/>
        <v>6.4364987837162726</v>
      </c>
    </row>
    <row r="223" spans="1:67">
      <c r="A223" s="63" t="s">
        <v>274</v>
      </c>
      <c r="B223" s="73">
        <f t="shared" si="233"/>
        <v>6.5360108945121009</v>
      </c>
      <c r="C223" s="73">
        <f t="shared" si="233"/>
        <v>6.5033149943124364</v>
      </c>
      <c r="D223" s="73">
        <f t="shared" si="233"/>
        <v>6.9082032522935277</v>
      </c>
      <c r="E223" s="73">
        <f t="shared" si="233"/>
        <v>5.9879689915252632</v>
      </c>
      <c r="F223" s="73">
        <f t="shared" si="233"/>
        <v>7.0135122457597978</v>
      </c>
      <c r="G223" s="73">
        <f t="shared" si="233"/>
        <v>6.8823047694664696</v>
      </c>
      <c r="H223" s="73">
        <f t="shared" si="233"/>
        <v>6.4328763771973607</v>
      </c>
      <c r="I223" s="84">
        <f t="shared" ref="I223:BO223" si="240">I55/I$47*100</f>
        <v>6.5776857869024612</v>
      </c>
      <c r="J223" s="76">
        <f t="shared" si="232"/>
        <v>6.9183176198464924</v>
      </c>
      <c r="K223" s="73">
        <f t="shared" si="240"/>
        <v>5.553271511884641</v>
      </c>
      <c r="L223" s="73">
        <f t="shared" si="240"/>
        <v>5.9663580080039749</v>
      </c>
      <c r="M223" s="73">
        <f t="shared" si="240"/>
        <v>5.9531843104175453</v>
      </c>
      <c r="N223" s="73">
        <f t="shared" si="240"/>
        <v>5.8007366501320554</v>
      </c>
      <c r="O223" s="73">
        <f t="shared" si="240"/>
        <v>6.5170058672533919</v>
      </c>
      <c r="P223" s="73">
        <f t="shared" si="240"/>
        <v>6.8171457943025464</v>
      </c>
      <c r="Q223" s="73">
        <f t="shared" si="240"/>
        <v>5.6305649682411474</v>
      </c>
      <c r="R223" s="73">
        <f t="shared" si="240"/>
        <v>5.1695954229668981</v>
      </c>
      <c r="S223" s="73">
        <f t="shared" si="240"/>
        <v>4.9731022115959354</v>
      </c>
      <c r="T223" s="73">
        <f t="shared" si="240"/>
        <v>5.4642067808831136</v>
      </c>
      <c r="U223" s="73">
        <f t="shared" si="240"/>
        <v>5.4484402079722702</v>
      </c>
      <c r="V223" s="73">
        <f t="shared" si="240"/>
        <v>4.5825834140938664</v>
      </c>
      <c r="W223" s="73">
        <f t="shared" si="240"/>
        <v>6.6616611688247742</v>
      </c>
      <c r="X223" s="73">
        <f t="shared" si="240"/>
        <v>5.9693465985479968</v>
      </c>
      <c r="Y223" s="73">
        <f t="shared" si="240"/>
        <v>5.838198498748957</v>
      </c>
      <c r="Z223" s="73">
        <f t="shared" si="240"/>
        <v>5.3721488595438176</v>
      </c>
      <c r="AA223" s="73">
        <f t="shared" si="240"/>
        <v>5.7884909183500257</v>
      </c>
      <c r="AB223" s="73">
        <f t="shared" si="240"/>
        <v>4.4955044955044956</v>
      </c>
      <c r="AC223" s="73">
        <f t="shared" si="240"/>
        <v>6.7163181776738066</v>
      </c>
      <c r="AD223" s="73">
        <f t="shared" si="240"/>
        <v>6.9780799180142727</v>
      </c>
      <c r="AE223" s="73">
        <f t="shared" si="240"/>
        <v>4.8331415420023012</v>
      </c>
      <c r="AF223" s="73">
        <f t="shared" si="240"/>
        <v>3.4585824081981213</v>
      </c>
      <c r="AG223" s="73">
        <f t="shared" si="240"/>
        <v>5.6792452830188678</v>
      </c>
      <c r="AH223" s="73">
        <f t="shared" si="240"/>
        <v>3.8461538461538463</v>
      </c>
      <c r="AI223" s="73">
        <f t="shared" si="240"/>
        <v>6.0033351862145636</v>
      </c>
      <c r="AJ223" s="73">
        <f t="shared" si="240"/>
        <v>4.6906767354051704</v>
      </c>
      <c r="AK223" s="73">
        <f t="shared" si="240"/>
        <v>6.5170113163035861</v>
      </c>
      <c r="AL223" s="73">
        <f t="shared" si="240"/>
        <v>7.3128264654672082</v>
      </c>
      <c r="AM223" s="73">
        <f t="shared" si="240"/>
        <v>6.0373497058071113</v>
      </c>
      <c r="AN223" s="73">
        <f t="shared" si="240"/>
        <v>6.6477496391549664</v>
      </c>
      <c r="AO223" s="73">
        <f t="shared" si="240"/>
        <v>5.9959349593495936</v>
      </c>
      <c r="AP223" s="73">
        <f t="shared" si="240"/>
        <v>5.7867828062866877</v>
      </c>
      <c r="AQ223" s="73">
        <f t="shared" si="240"/>
        <v>6.5222283598273281</v>
      </c>
      <c r="AR223" s="73">
        <f t="shared" si="240"/>
        <v>7.2164248274098703</v>
      </c>
      <c r="AS223" s="73">
        <f t="shared" si="240"/>
        <v>6.9305141411403275</v>
      </c>
      <c r="AT223" s="73">
        <f t="shared" si="240"/>
        <v>6.1135682693679554</v>
      </c>
      <c r="AU223" s="76">
        <f t="shared" si="240"/>
        <v>5.6778282093003343</v>
      </c>
      <c r="AV223" s="73">
        <f t="shared" si="240"/>
        <v>5.9019176545269341</v>
      </c>
      <c r="AW223" s="73">
        <f t="shared" si="240"/>
        <v>6.8011258039764018</v>
      </c>
      <c r="AX223" s="73">
        <f t="shared" si="240"/>
        <v>5.5336464050109075</v>
      </c>
      <c r="AY223" s="73">
        <f t="shared" si="240"/>
        <v>6.7732674511248332</v>
      </c>
      <c r="AZ223" s="73">
        <f t="shared" si="240"/>
        <v>6.6650626126981916</v>
      </c>
      <c r="BA223" s="73">
        <f t="shared" si="240"/>
        <v>6.9185058960634995</v>
      </c>
      <c r="BB223" s="73">
        <f t="shared" si="240"/>
        <v>6.0663606960641401</v>
      </c>
      <c r="BC223" s="76">
        <f t="shared" si="240"/>
        <v>7.0407782486367934</v>
      </c>
      <c r="BD223" s="73">
        <f t="shared" si="240"/>
        <v>6.609681002394181</v>
      </c>
      <c r="BE223" s="73">
        <f t="shared" si="240"/>
        <v>6.8171457943025464</v>
      </c>
      <c r="BF223" s="73">
        <f t="shared" si="240"/>
        <v>6.5170058672533919</v>
      </c>
      <c r="BG223" s="73">
        <f t="shared" si="240"/>
        <v>5.8007366501320554</v>
      </c>
      <c r="BH223" s="73">
        <f t="shared" si="240"/>
        <v>5.965750138904701</v>
      </c>
      <c r="BI223" s="73">
        <f t="shared" si="240"/>
        <v>5.553271511884641</v>
      </c>
      <c r="BJ223" s="73">
        <f t="shared" si="240"/>
        <v>6.4856772940605278</v>
      </c>
      <c r="BK223" s="73">
        <f t="shared" si="240"/>
        <v>6.5222283598273281</v>
      </c>
      <c r="BL223" s="73">
        <f t="shared" si="240"/>
        <v>6.5170113163035861</v>
      </c>
      <c r="BM223" s="73">
        <f t="shared" si="240"/>
        <v>7.2164248274098703</v>
      </c>
      <c r="BN223" s="73">
        <f t="shared" si="240"/>
        <v>6.9539819345081053</v>
      </c>
      <c r="BO223" s="73">
        <f t="shared" si="240"/>
        <v>6.6755533974236263</v>
      </c>
    </row>
    <row r="224" spans="1:67">
      <c r="A224" s="63" t="s">
        <v>275</v>
      </c>
      <c r="B224" s="73">
        <f t="shared" si="233"/>
        <v>6.7664019163898015</v>
      </c>
      <c r="C224" s="73">
        <f t="shared" si="233"/>
        <v>6.3642039750520061</v>
      </c>
      <c r="D224" s="73">
        <f t="shared" si="233"/>
        <v>7.0036347280809581</v>
      </c>
      <c r="E224" s="73">
        <f t="shared" si="233"/>
        <v>6.0810643465186853</v>
      </c>
      <c r="F224" s="73">
        <f t="shared" si="233"/>
        <v>6.739937120512046</v>
      </c>
      <c r="G224" s="73">
        <f t="shared" si="233"/>
        <v>6.8255445784998665</v>
      </c>
      <c r="H224" s="73">
        <f t="shared" si="233"/>
        <v>6.7487878309248641</v>
      </c>
      <c r="I224" s="84">
        <f t="shared" ref="I224:BO224" si="241">I56/I$47*100</f>
        <v>6.3791836112417188</v>
      </c>
      <c r="J224" s="76">
        <f t="shared" si="232"/>
        <v>6.8783145358874433</v>
      </c>
      <c r="K224" s="73">
        <f t="shared" si="241"/>
        <v>5.6294063009151403</v>
      </c>
      <c r="L224" s="73">
        <f t="shared" si="241"/>
        <v>5.8462881900061516</v>
      </c>
      <c r="M224" s="73">
        <f t="shared" si="241"/>
        <v>6.1935892028679884</v>
      </c>
      <c r="N224" s="73">
        <f t="shared" si="241"/>
        <v>5.9202762693421747</v>
      </c>
      <c r="O224" s="73">
        <f t="shared" si="241"/>
        <v>6.6275898423175645</v>
      </c>
      <c r="P224" s="73">
        <f t="shared" si="241"/>
        <v>6.7699453980905977</v>
      </c>
      <c r="Q224" s="73">
        <f t="shared" si="241"/>
        <v>5.5813375519158068</v>
      </c>
      <c r="R224" s="73">
        <f t="shared" si="241"/>
        <v>6.456885982836126</v>
      </c>
      <c r="S224" s="73">
        <f t="shared" si="241"/>
        <v>5.5588762701733412</v>
      </c>
      <c r="T224" s="73">
        <f t="shared" si="241"/>
        <v>5.6914901954637367</v>
      </c>
      <c r="U224" s="73">
        <f t="shared" si="241"/>
        <v>5.5675909878682841</v>
      </c>
      <c r="V224" s="73">
        <f t="shared" si="241"/>
        <v>4.8871659975079602</v>
      </c>
      <c r="W224" s="73">
        <f t="shared" si="241"/>
        <v>6.0866033183988968</v>
      </c>
      <c r="X224" s="73">
        <f t="shared" si="241"/>
        <v>6.0231244958322128</v>
      </c>
      <c r="Y224" s="73">
        <f t="shared" si="241"/>
        <v>6.2552126772310253</v>
      </c>
      <c r="Z224" s="73">
        <f t="shared" si="241"/>
        <v>6.0724289715886357</v>
      </c>
      <c r="AA224" s="73">
        <f t="shared" si="241"/>
        <v>5.8139534883720927</v>
      </c>
      <c r="AB224" s="73">
        <f t="shared" si="241"/>
        <v>5.1448551448551445</v>
      </c>
      <c r="AC224" s="73">
        <f t="shared" si="241"/>
        <v>6.3713471729738567</v>
      </c>
      <c r="AD224" s="73">
        <f t="shared" si="241"/>
        <v>6.2194021701952451</v>
      </c>
      <c r="AE224" s="73">
        <f t="shared" si="241"/>
        <v>6.2715765247410822</v>
      </c>
      <c r="AF224" s="73">
        <f t="shared" si="241"/>
        <v>4.995730145175064</v>
      </c>
      <c r="AG224" s="73">
        <f t="shared" si="241"/>
        <v>6</v>
      </c>
      <c r="AH224" s="73">
        <f t="shared" si="241"/>
        <v>7.2115384615384608</v>
      </c>
      <c r="AI224" s="73">
        <f t="shared" si="241"/>
        <v>5.8087826570316841</v>
      </c>
      <c r="AJ224" s="73">
        <f t="shared" si="241"/>
        <v>6.6366540807435372</v>
      </c>
      <c r="AK224" s="73">
        <f t="shared" si="241"/>
        <v>6.2129086954919091</v>
      </c>
      <c r="AL224" s="73">
        <f t="shared" si="241"/>
        <v>6.9130070290836398</v>
      </c>
      <c r="AM224" s="73">
        <f t="shared" si="241"/>
        <v>6.2036326426195956</v>
      </c>
      <c r="AN224" s="73">
        <f t="shared" si="241"/>
        <v>6.3984385251279363</v>
      </c>
      <c r="AO224" s="73">
        <f t="shared" si="241"/>
        <v>6.5040650406504072</v>
      </c>
      <c r="AP224" s="73">
        <f t="shared" si="241"/>
        <v>5.9420564287066844</v>
      </c>
      <c r="AQ224" s="73">
        <f t="shared" si="241"/>
        <v>6.3360543382638763</v>
      </c>
      <c r="AR224" s="73">
        <f t="shared" si="241"/>
        <v>6.4996963692150338</v>
      </c>
      <c r="AS224" s="73">
        <f t="shared" si="241"/>
        <v>5.7603686635944698</v>
      </c>
      <c r="AT224" s="73">
        <f t="shared" si="241"/>
        <v>5.6926808389213868</v>
      </c>
      <c r="AU224" s="76">
        <f t="shared" si="241"/>
        <v>5.6778282093003343</v>
      </c>
      <c r="AV224" s="73">
        <f t="shared" si="241"/>
        <v>5.8481081799258918</v>
      </c>
      <c r="AW224" s="73">
        <f t="shared" si="241"/>
        <v>6.7623471599995222</v>
      </c>
      <c r="AX224" s="73">
        <f t="shared" si="241"/>
        <v>5.6168095069946107</v>
      </c>
      <c r="AY224" s="73">
        <f t="shared" si="241"/>
        <v>6.2612028757396727</v>
      </c>
      <c r="AZ224" s="73">
        <f t="shared" si="241"/>
        <v>6.5030094871454338</v>
      </c>
      <c r="BA224" s="73">
        <f t="shared" si="241"/>
        <v>7.0268506330089808</v>
      </c>
      <c r="BB224" s="73">
        <f t="shared" si="241"/>
        <v>6.1611698250728857</v>
      </c>
      <c r="BC224" s="76">
        <f t="shared" si="241"/>
        <v>6.7942699076807038</v>
      </c>
      <c r="BD224" s="73">
        <f t="shared" si="241"/>
        <v>6.3962294030646225</v>
      </c>
      <c r="BE224" s="73">
        <f t="shared" si="241"/>
        <v>6.7699453980905977</v>
      </c>
      <c r="BF224" s="73">
        <f t="shared" si="241"/>
        <v>6.6275898423175645</v>
      </c>
      <c r="BG224" s="73">
        <f t="shared" si="241"/>
        <v>5.9202762693421747</v>
      </c>
      <c r="BH224" s="73">
        <f t="shared" si="241"/>
        <v>5.8623135733489802</v>
      </c>
      <c r="BI224" s="73">
        <f t="shared" si="241"/>
        <v>5.6294063009151403</v>
      </c>
      <c r="BJ224" s="73">
        <f t="shared" si="241"/>
        <v>6.20788745514903</v>
      </c>
      <c r="BK224" s="73">
        <f t="shared" si="241"/>
        <v>6.3360543382638763</v>
      </c>
      <c r="BL224" s="73">
        <f t="shared" si="241"/>
        <v>6.2129086954919091</v>
      </c>
      <c r="BM224" s="73">
        <f t="shared" si="241"/>
        <v>6.4996963692150338</v>
      </c>
      <c r="BN224" s="73">
        <f t="shared" si="241"/>
        <v>6.2324630834820045</v>
      </c>
      <c r="BO224" s="73">
        <f t="shared" si="241"/>
        <v>6.0697460511632908</v>
      </c>
    </row>
    <row r="225" spans="1:67">
      <c r="A225" s="63" t="s">
        <v>276</v>
      </c>
      <c r="B225" s="73">
        <f t="shared" si="233"/>
        <v>7.3551155255885829</v>
      </c>
      <c r="C225" s="73">
        <f t="shared" si="233"/>
        <v>6.6805516944025642</v>
      </c>
      <c r="D225" s="73">
        <f t="shared" si="233"/>
        <v>7.2202238065670121</v>
      </c>
      <c r="E225" s="73">
        <f t="shared" si="233"/>
        <v>7.0338227031258569</v>
      </c>
      <c r="F225" s="73">
        <f t="shared" si="233"/>
        <v>7.0011044891780294</v>
      </c>
      <c r="G225" s="73">
        <f t="shared" si="233"/>
        <v>7.0883506846289608</v>
      </c>
      <c r="H225" s="73">
        <f t="shared" si="233"/>
        <v>7.4345644130762407</v>
      </c>
      <c r="I225" s="84">
        <f t="shared" ref="I225:BO225" si="242">I57/I$47*100</f>
        <v>6.5588755397099128</v>
      </c>
      <c r="J225" s="76">
        <f t="shared" si="232"/>
        <v>7.1509466168109075</v>
      </c>
      <c r="K225" s="73">
        <f t="shared" si="242"/>
        <v>6.413594627929287</v>
      </c>
      <c r="L225" s="73">
        <f t="shared" si="242"/>
        <v>6.5813970332451595</v>
      </c>
      <c r="M225" s="73">
        <f t="shared" si="242"/>
        <v>6.7144664698439476</v>
      </c>
      <c r="N225" s="73">
        <f t="shared" si="242"/>
        <v>5.8937119095177035</v>
      </c>
      <c r="O225" s="73">
        <f t="shared" si="242"/>
        <v>6.5393518518518521</v>
      </c>
      <c r="P225" s="73">
        <f t="shared" si="242"/>
        <v>7.1008973890524159</v>
      </c>
      <c r="Q225" s="73">
        <f t="shared" si="242"/>
        <v>6.4268064789015114</v>
      </c>
      <c r="R225" s="73">
        <f t="shared" si="242"/>
        <v>7.6624438087454019</v>
      </c>
      <c r="S225" s="73">
        <f t="shared" si="242"/>
        <v>5.8617254433154011</v>
      </c>
      <c r="T225" s="73">
        <f t="shared" si="242"/>
        <v>6.8686615358088936</v>
      </c>
      <c r="U225" s="73">
        <f t="shared" si="242"/>
        <v>6.7374350086655115</v>
      </c>
      <c r="V225" s="73">
        <f t="shared" si="242"/>
        <v>6.6177488578153119</v>
      </c>
      <c r="W225" s="73">
        <f t="shared" si="242"/>
        <v>5.814337058736645</v>
      </c>
      <c r="X225" s="73">
        <f t="shared" si="242"/>
        <v>6.7491261091691319</v>
      </c>
      <c r="Y225" s="73">
        <f t="shared" si="242"/>
        <v>6.9224353628023358</v>
      </c>
      <c r="Z225" s="73">
        <f t="shared" si="242"/>
        <v>6.4025610244097644</v>
      </c>
      <c r="AA225" s="73">
        <f t="shared" si="242"/>
        <v>7.2653199796299441</v>
      </c>
      <c r="AB225" s="73">
        <f t="shared" si="242"/>
        <v>7.5424575424575426</v>
      </c>
      <c r="AC225" s="73">
        <f t="shared" si="242"/>
        <v>6.5009923224592105</v>
      </c>
      <c r="AD225" s="73">
        <f t="shared" si="242"/>
        <v>5.4778908293956006</v>
      </c>
      <c r="AE225" s="73">
        <f t="shared" si="242"/>
        <v>7.2209436133486768</v>
      </c>
      <c r="AF225" s="73">
        <f t="shared" si="242"/>
        <v>7.5149444918872748</v>
      </c>
      <c r="AG225" s="73">
        <f t="shared" si="242"/>
        <v>6.1509433962264151</v>
      </c>
      <c r="AH225" s="73">
        <f t="shared" si="242"/>
        <v>7.9326923076923075</v>
      </c>
      <c r="AI225" s="73">
        <f t="shared" si="242"/>
        <v>5.6698165647581993</v>
      </c>
      <c r="AJ225" s="73">
        <f t="shared" si="242"/>
        <v>5.6491431890792914</v>
      </c>
      <c r="AK225" s="73">
        <f t="shared" si="242"/>
        <v>5.8111246267831467</v>
      </c>
      <c r="AL225" s="73">
        <f t="shared" si="242"/>
        <v>7.7384407041981049</v>
      </c>
      <c r="AM225" s="73">
        <f t="shared" si="242"/>
        <v>6.2547966231772829</v>
      </c>
      <c r="AN225" s="73">
        <f t="shared" si="242"/>
        <v>5.5734155622621708</v>
      </c>
      <c r="AO225" s="73">
        <f t="shared" si="242"/>
        <v>5.5894308943089426</v>
      </c>
      <c r="AP225" s="73">
        <f t="shared" si="242"/>
        <v>6.2715394811588716</v>
      </c>
      <c r="AQ225" s="73">
        <f t="shared" si="242"/>
        <v>6.0844125288978912</v>
      </c>
      <c r="AR225" s="73">
        <f t="shared" si="242"/>
        <v>5.7593965737663</v>
      </c>
      <c r="AS225" s="73">
        <f t="shared" si="242"/>
        <v>6.0630703894461018</v>
      </c>
      <c r="AT225" s="73">
        <f t="shared" si="242"/>
        <v>5.5500071336852619</v>
      </c>
      <c r="AU225" s="76">
        <f t="shared" si="242"/>
        <v>5.4979874967885589</v>
      </c>
      <c r="AV225" s="73">
        <f t="shared" si="242"/>
        <v>6.4704232421500167</v>
      </c>
      <c r="AW225" s="73">
        <f t="shared" si="242"/>
        <v>7.0709248553675854</v>
      </c>
      <c r="AX225" s="73">
        <f t="shared" si="242"/>
        <v>6.4929921886086346</v>
      </c>
      <c r="AY225" s="73">
        <f t="shared" si="242"/>
        <v>5.9601444892971323</v>
      </c>
      <c r="AZ225" s="73">
        <f t="shared" si="242"/>
        <v>6.7370663719018982</v>
      </c>
      <c r="BA225" s="73">
        <f t="shared" si="242"/>
        <v>7.2345888660040147</v>
      </c>
      <c r="BB225" s="73">
        <f t="shared" si="242"/>
        <v>7.1271410349854225</v>
      </c>
      <c r="BC225" s="76">
        <f t="shared" si="242"/>
        <v>7.1192457308840789</v>
      </c>
      <c r="BD225" s="73">
        <f t="shared" si="242"/>
        <v>6.5599670539999337</v>
      </c>
      <c r="BE225" s="73">
        <f t="shared" si="242"/>
        <v>7.1008973890524159</v>
      </c>
      <c r="BF225" s="73">
        <f t="shared" si="242"/>
        <v>6.5393518518518521</v>
      </c>
      <c r="BG225" s="73">
        <f t="shared" si="242"/>
        <v>5.8937119095177035</v>
      </c>
      <c r="BH225" s="73">
        <f t="shared" si="242"/>
        <v>6.5875372074851875</v>
      </c>
      <c r="BI225" s="73">
        <f t="shared" si="242"/>
        <v>6.413594627929287</v>
      </c>
      <c r="BJ225" s="73">
        <f t="shared" si="242"/>
        <v>6.4881443441396707</v>
      </c>
      <c r="BK225" s="73">
        <f t="shared" si="242"/>
        <v>6.0844125288978912</v>
      </c>
      <c r="BL225" s="73">
        <f t="shared" si="242"/>
        <v>5.8111246267831467</v>
      </c>
      <c r="BM225" s="73">
        <f t="shared" si="242"/>
        <v>5.7593965737663</v>
      </c>
      <c r="BN225" s="73">
        <f t="shared" si="242"/>
        <v>5.4848594713408643</v>
      </c>
      <c r="BO225" s="73">
        <f t="shared" si="242"/>
        <v>5.8271896608879565</v>
      </c>
    </row>
    <row r="226" spans="1:67">
      <c r="A226" s="63" t="s">
        <v>277</v>
      </c>
      <c r="B226" s="73">
        <f t="shared" si="233"/>
        <v>7.2221691508299628</v>
      </c>
      <c r="C226" s="73">
        <f t="shared" si="233"/>
        <v>6.5006710714317562</v>
      </c>
      <c r="D226" s="73">
        <f t="shared" si="233"/>
        <v>6.8786037112407605</v>
      </c>
      <c r="E226" s="73">
        <f t="shared" si="233"/>
        <v>7.1470231582587047</v>
      </c>
      <c r="F226" s="73">
        <f t="shared" si="233"/>
        <v>6.6606945058811773</v>
      </c>
      <c r="G226" s="73">
        <f t="shared" si="233"/>
        <v>6.774970634381619</v>
      </c>
      <c r="H226" s="73">
        <f t="shared" si="233"/>
        <v>7.3553554601282309</v>
      </c>
      <c r="I226" s="84">
        <f t="shared" ref="I226:BO226" si="243">I58/I$47*100</f>
        <v>6.3251425320114629</v>
      </c>
      <c r="J226" s="76">
        <f t="shared" si="232"/>
        <v>6.8281504855223192</v>
      </c>
      <c r="K226" s="73">
        <f t="shared" si="243"/>
        <v>6.9724239794131533</v>
      </c>
      <c r="L226" s="73">
        <f t="shared" si="243"/>
        <v>6.8362266044928761</v>
      </c>
      <c r="M226" s="73">
        <f t="shared" si="243"/>
        <v>6.8726275832981871</v>
      </c>
      <c r="N226" s="73">
        <f t="shared" si="243"/>
        <v>5.6505458465090852</v>
      </c>
      <c r="O226" s="73">
        <f t="shared" si="243"/>
        <v>6.350843417675101</v>
      </c>
      <c r="P226" s="73">
        <f t="shared" si="243"/>
        <v>6.8160796662566909</v>
      </c>
      <c r="Q226" s="73">
        <f t="shared" si="243"/>
        <v>6.2953740566736611</v>
      </c>
      <c r="R226" s="73">
        <f t="shared" si="243"/>
        <v>6.8859828361258684</v>
      </c>
      <c r="S226" s="73">
        <f t="shared" si="243"/>
        <v>6.1486351862920907</v>
      </c>
      <c r="T226" s="73">
        <f t="shared" si="243"/>
        <v>6.8420145147890965</v>
      </c>
      <c r="U226" s="73">
        <f t="shared" si="243"/>
        <v>7.2790294627383014</v>
      </c>
      <c r="V226" s="73">
        <f t="shared" si="243"/>
        <v>6.6315935206977707</v>
      </c>
      <c r="W226" s="73">
        <f t="shared" si="243"/>
        <v>5.4950519422972768</v>
      </c>
      <c r="X226" s="73">
        <f t="shared" si="243"/>
        <v>8.3355740790535098</v>
      </c>
      <c r="Y226" s="73">
        <f t="shared" si="243"/>
        <v>6.7556296914095082</v>
      </c>
      <c r="Z226" s="73">
        <f t="shared" si="243"/>
        <v>6.2324929971988796</v>
      </c>
      <c r="AA226" s="73">
        <f t="shared" si="243"/>
        <v>6.5608555423527424</v>
      </c>
      <c r="AB226" s="73">
        <f t="shared" si="243"/>
        <v>7.1928071928071935</v>
      </c>
      <c r="AC226" s="73">
        <f t="shared" si="243"/>
        <v>6.2209687914898826</v>
      </c>
      <c r="AD226" s="73">
        <f t="shared" si="243"/>
        <v>4.8530594280359693</v>
      </c>
      <c r="AE226" s="73">
        <f t="shared" si="243"/>
        <v>7.5086306098964331</v>
      </c>
      <c r="AF226" s="73">
        <f t="shared" si="243"/>
        <v>8.4116140051238251</v>
      </c>
      <c r="AG226" s="73">
        <f t="shared" si="243"/>
        <v>5.8867924528301883</v>
      </c>
      <c r="AH226" s="73">
        <f t="shared" si="243"/>
        <v>7.6923076923076925</v>
      </c>
      <c r="AI226" s="73">
        <f t="shared" si="243"/>
        <v>6.8649249583101728</v>
      </c>
      <c r="AJ226" s="73">
        <f t="shared" si="243"/>
        <v>4.9230322393261687</v>
      </c>
      <c r="AK226" s="73">
        <f t="shared" si="243"/>
        <v>5.5033359135979945</v>
      </c>
      <c r="AL226" s="73">
        <f t="shared" si="243"/>
        <v>7.4482491777906752</v>
      </c>
      <c r="AM226" s="73">
        <f t="shared" si="243"/>
        <v>5.7047838321821445</v>
      </c>
      <c r="AN226" s="73">
        <f t="shared" si="243"/>
        <v>5.1486025455976909</v>
      </c>
      <c r="AO226" s="73">
        <f t="shared" si="243"/>
        <v>7.6219512195121952</v>
      </c>
      <c r="AP226" s="73">
        <f t="shared" si="243"/>
        <v>6.1768604430978975</v>
      </c>
      <c r="AQ226" s="73">
        <f t="shared" si="243"/>
        <v>5.505431780519241</v>
      </c>
      <c r="AR226" s="73">
        <f t="shared" si="243"/>
        <v>5.1213724111480436</v>
      </c>
      <c r="AS226" s="73">
        <f t="shared" si="243"/>
        <v>5.6519381946326916</v>
      </c>
      <c r="AT226" s="73">
        <f t="shared" si="243"/>
        <v>4.7510343843629617</v>
      </c>
      <c r="AU226" s="76">
        <f t="shared" si="243"/>
        <v>5.8234135480003424</v>
      </c>
      <c r="AV226" s="73">
        <f t="shared" si="243"/>
        <v>6.679387059153516</v>
      </c>
      <c r="AW226" s="73">
        <f t="shared" si="243"/>
        <v>6.7912476478214074</v>
      </c>
      <c r="AX226" s="73">
        <f t="shared" si="243"/>
        <v>6.4078490127681755</v>
      </c>
      <c r="AY226" s="73">
        <f t="shared" si="243"/>
        <v>5.5334500214205624</v>
      </c>
      <c r="AZ226" s="73">
        <f t="shared" si="243"/>
        <v>6.452604870487531</v>
      </c>
      <c r="BA226" s="73">
        <f t="shared" si="243"/>
        <v>6.8870088275066159</v>
      </c>
      <c r="BB226" s="73">
        <f t="shared" si="243"/>
        <v>7.2745649599125368</v>
      </c>
      <c r="BC226" s="76">
        <f t="shared" si="243"/>
        <v>6.7886283968238734</v>
      </c>
      <c r="BD226" s="73">
        <f t="shared" si="243"/>
        <v>6.3207557181722187</v>
      </c>
      <c r="BE226" s="73">
        <f t="shared" si="243"/>
        <v>6.8160796662566909</v>
      </c>
      <c r="BF226" s="73">
        <f t="shared" si="243"/>
        <v>6.350843417675101</v>
      </c>
      <c r="BG226" s="73">
        <f t="shared" si="243"/>
        <v>5.6505458465090852</v>
      </c>
      <c r="BH226" s="73">
        <f t="shared" si="243"/>
        <v>6.8379062415161087</v>
      </c>
      <c r="BI226" s="73">
        <f t="shared" si="243"/>
        <v>6.9724239794131533</v>
      </c>
      <c r="BJ226" s="73">
        <f t="shared" si="243"/>
        <v>6.2407485622032137</v>
      </c>
      <c r="BK226" s="73">
        <f t="shared" si="243"/>
        <v>5.505431780519241</v>
      </c>
      <c r="BL226" s="73">
        <f t="shared" si="243"/>
        <v>5.5033359135979945</v>
      </c>
      <c r="BM226" s="73">
        <f t="shared" si="243"/>
        <v>5.1213724111480436</v>
      </c>
      <c r="BN226" s="73">
        <f t="shared" si="243"/>
        <v>4.8746196470899337</v>
      </c>
      <c r="BO226" s="73">
        <f t="shared" si="243"/>
        <v>5.5031586024643167</v>
      </c>
    </row>
    <row r="227" spans="1:67">
      <c r="A227" s="63" t="s">
        <v>278</v>
      </c>
      <c r="B227" s="73">
        <f t="shared" si="233"/>
        <v>6.3692596587420161</v>
      </c>
      <c r="C227" s="73">
        <f t="shared" si="233"/>
        <v>5.8708855123507968</v>
      </c>
      <c r="D227" s="73">
        <f t="shared" si="233"/>
        <v>5.9169447668859645</v>
      </c>
      <c r="E227" s="73">
        <f t="shared" si="233"/>
        <v>6.6433758308529756</v>
      </c>
      <c r="F227" s="73">
        <f t="shared" si="233"/>
        <v>5.6587482776781162</v>
      </c>
      <c r="G227" s="73">
        <f t="shared" si="233"/>
        <v>5.8422658357721824</v>
      </c>
      <c r="H227" s="73">
        <f t="shared" si="233"/>
        <v>6.5262109001320221</v>
      </c>
      <c r="I227" s="84">
        <f t="shared" ref="I227:BO227" si="244">I59/I$47*100</f>
        <v>5.5321083844040224</v>
      </c>
      <c r="J227" s="76">
        <f t="shared" si="232"/>
        <v>5.8789334583751938</v>
      </c>
      <c r="K227" s="73">
        <f t="shared" si="244"/>
        <v>6.7942685730817836</v>
      </c>
      <c r="L227" s="73">
        <f t="shared" si="244"/>
        <v>6.5204950100126196</v>
      </c>
      <c r="M227" s="73">
        <f t="shared" si="244"/>
        <v>6.2652889076339093</v>
      </c>
      <c r="N227" s="73">
        <f t="shared" si="244"/>
        <v>4.9338189843219196</v>
      </c>
      <c r="O227" s="73">
        <f t="shared" si="244"/>
        <v>5.2919875320865426</v>
      </c>
      <c r="P227" s="73">
        <f t="shared" si="244"/>
        <v>5.8250974941791025</v>
      </c>
      <c r="Q227" s="73">
        <f t="shared" si="244"/>
        <v>5.7132479102244869</v>
      </c>
      <c r="R227" s="73">
        <f t="shared" si="244"/>
        <v>6.8246832856559054</v>
      </c>
      <c r="S227" s="73">
        <f t="shared" si="244"/>
        <v>5.9972105997210594</v>
      </c>
      <c r="T227" s="73">
        <f t="shared" si="244"/>
        <v>5.9689327084345658</v>
      </c>
      <c r="U227" s="73">
        <f t="shared" si="244"/>
        <v>7.8206239168110923</v>
      </c>
      <c r="V227" s="73">
        <f t="shared" si="244"/>
        <v>6.5485255434030183</v>
      </c>
      <c r="W227" s="73">
        <f t="shared" si="244"/>
        <v>4.9529811432228845</v>
      </c>
      <c r="X227" s="73">
        <f t="shared" si="244"/>
        <v>7.3675719279376173</v>
      </c>
      <c r="Y227" s="73">
        <f t="shared" si="244"/>
        <v>6.7139282735613008</v>
      </c>
      <c r="Z227" s="73">
        <f t="shared" si="244"/>
        <v>6.2925170068027212</v>
      </c>
      <c r="AA227" s="73">
        <f t="shared" si="244"/>
        <v>5.6017654048548629</v>
      </c>
      <c r="AB227" s="73">
        <f t="shared" si="244"/>
        <v>9.290709290709291</v>
      </c>
      <c r="AC227" s="73">
        <f t="shared" si="244"/>
        <v>5.1711927978247596</v>
      </c>
      <c r="AD227" s="73">
        <f t="shared" si="244"/>
        <v>4.1611112473524363</v>
      </c>
      <c r="AE227" s="73">
        <f t="shared" si="244"/>
        <v>6.4154200230149598</v>
      </c>
      <c r="AF227" s="73">
        <f t="shared" si="244"/>
        <v>11.272416737830913</v>
      </c>
      <c r="AG227" s="73">
        <f t="shared" si="244"/>
        <v>5.7358490566037732</v>
      </c>
      <c r="AH227" s="73">
        <f t="shared" si="244"/>
        <v>6.25</v>
      </c>
      <c r="AI227" s="73">
        <f t="shared" si="244"/>
        <v>6.5036131183991115</v>
      </c>
      <c r="AJ227" s="73">
        <f t="shared" si="244"/>
        <v>4.8068544873656691</v>
      </c>
      <c r="AK227" s="73">
        <f t="shared" si="244"/>
        <v>5.2858564635629772</v>
      </c>
      <c r="AL227" s="73">
        <f t="shared" si="244"/>
        <v>6.1907525633584832</v>
      </c>
      <c r="AM227" s="73">
        <f t="shared" si="244"/>
        <v>5.9478127398311589</v>
      </c>
      <c r="AN227" s="73">
        <f t="shared" si="244"/>
        <v>4.2858548746883613</v>
      </c>
      <c r="AO227" s="73">
        <f t="shared" si="244"/>
        <v>6.3008130081300813</v>
      </c>
      <c r="AP227" s="73">
        <f t="shared" si="244"/>
        <v>5.5406173073281577</v>
      </c>
      <c r="AQ227" s="73">
        <f t="shared" si="244"/>
        <v>5.0962581067534121</v>
      </c>
      <c r="AR227" s="73">
        <f t="shared" si="244"/>
        <v>4.058265149578113</v>
      </c>
      <c r="AS227" s="73">
        <f t="shared" si="244"/>
        <v>5.2182163187855792</v>
      </c>
      <c r="AT227" s="73">
        <f t="shared" si="244"/>
        <v>4.5156227707233558</v>
      </c>
      <c r="AU227" s="76">
        <f t="shared" si="244"/>
        <v>5.6350089920356252</v>
      </c>
      <c r="AV227" s="73">
        <f t="shared" si="244"/>
        <v>6.308847192902169</v>
      </c>
      <c r="AW227" s="73">
        <f t="shared" si="244"/>
        <v>5.7966427113734271</v>
      </c>
      <c r="AX227" s="73">
        <f t="shared" si="244"/>
        <v>5.8085466587903731</v>
      </c>
      <c r="AY227" s="73">
        <f t="shared" si="244"/>
        <v>4.7513459057854242</v>
      </c>
      <c r="AZ227" s="73">
        <f t="shared" si="244"/>
        <v>5.7530944047302119</v>
      </c>
      <c r="BA227" s="73">
        <f t="shared" si="244"/>
        <v>5.9285198393425871</v>
      </c>
      <c r="BB227" s="73">
        <f t="shared" si="244"/>
        <v>6.7874225583090375</v>
      </c>
      <c r="BC227" s="76">
        <f t="shared" si="244"/>
        <v>5.7617317188811228</v>
      </c>
      <c r="BD227" s="73">
        <f t="shared" si="244"/>
        <v>5.5163049208539334</v>
      </c>
      <c r="BE227" s="73">
        <f t="shared" si="244"/>
        <v>5.8250974941791025</v>
      </c>
      <c r="BF227" s="73">
        <f t="shared" si="244"/>
        <v>5.2919875320865426</v>
      </c>
      <c r="BG227" s="73">
        <f t="shared" si="244"/>
        <v>4.9338189843219196</v>
      </c>
      <c r="BH227" s="73">
        <f t="shared" si="244"/>
        <v>6.5087191283693517</v>
      </c>
      <c r="BI227" s="73">
        <f t="shared" si="244"/>
        <v>6.7942685730817836</v>
      </c>
      <c r="BJ227" s="73">
        <f t="shared" si="244"/>
        <v>5.2873817296192058</v>
      </c>
      <c r="BK227" s="73">
        <f t="shared" si="244"/>
        <v>5.0962581067534121</v>
      </c>
      <c r="BL227" s="73">
        <f t="shared" si="244"/>
        <v>5.2858564635629772</v>
      </c>
      <c r="BM227" s="73">
        <f t="shared" si="244"/>
        <v>4.058265149578113</v>
      </c>
      <c r="BN227" s="73">
        <f t="shared" si="244"/>
        <v>4.1702114421163596</v>
      </c>
      <c r="BO227" s="73">
        <f t="shared" si="244"/>
        <v>4.9666864322499613</v>
      </c>
    </row>
    <row r="228" spans="1:67">
      <c r="A228" s="63" t="s">
        <v>279</v>
      </c>
      <c r="B228" s="73">
        <f t="shared" si="233"/>
        <v>5.4471796123576697</v>
      </c>
      <c r="C228" s="73">
        <f t="shared" si="233"/>
        <v>5.4905986639272077</v>
      </c>
      <c r="D228" s="73">
        <f t="shared" si="233"/>
        <v>4.9181273527031593</v>
      </c>
      <c r="E228" s="73">
        <f t="shared" si="233"/>
        <v>5.8342183948068627</v>
      </c>
      <c r="F228" s="73">
        <f t="shared" si="233"/>
        <v>4.6718663385557395</v>
      </c>
      <c r="G228" s="73">
        <f t="shared" si="233"/>
        <v>4.9089992926394403</v>
      </c>
      <c r="H228" s="73">
        <f t="shared" si="233"/>
        <v>5.6074624574115894</v>
      </c>
      <c r="I228" s="84">
        <f t="shared" ref="I228:BO228" si="245">I60/I$47*100</f>
        <v>4.7526245568110852</v>
      </c>
      <c r="J228" s="76">
        <f t="shared" si="232"/>
        <v>4.9274863216394102</v>
      </c>
      <c r="K228" s="73">
        <f t="shared" si="245"/>
        <v>6.564341510209676</v>
      </c>
      <c r="L228" s="73">
        <f t="shared" si="245"/>
        <v>5.9625835107517062</v>
      </c>
      <c r="M228" s="73">
        <f t="shared" si="245"/>
        <v>5.5862505272037115</v>
      </c>
      <c r="N228" s="73">
        <f t="shared" si="245"/>
        <v>4.786693299140234</v>
      </c>
      <c r="O228" s="73">
        <f t="shared" si="245"/>
        <v>4.2210991932526589</v>
      </c>
      <c r="P228" s="73">
        <f t="shared" si="245"/>
        <v>4.8237771107477654</v>
      </c>
      <c r="Q228" s="73">
        <f t="shared" si="245"/>
        <v>5.0250199538313742</v>
      </c>
      <c r="R228" s="73">
        <f t="shared" si="245"/>
        <v>6.4977523498161007</v>
      </c>
      <c r="S228" s="73">
        <f t="shared" si="245"/>
        <v>6.3678023510659489</v>
      </c>
      <c r="T228" s="73">
        <f t="shared" si="245"/>
        <v>5.8231578287380286</v>
      </c>
      <c r="U228" s="73">
        <f t="shared" si="245"/>
        <v>7.6906412478336224</v>
      </c>
      <c r="V228" s="73">
        <f t="shared" si="245"/>
        <v>6.1193409940467953</v>
      </c>
      <c r="W228" s="73">
        <f t="shared" si="245"/>
        <v>4.2974250406183838</v>
      </c>
      <c r="X228" s="73">
        <f t="shared" si="245"/>
        <v>5.7273460607690234</v>
      </c>
      <c r="Y228" s="73">
        <f t="shared" si="245"/>
        <v>6.0467055879899911</v>
      </c>
      <c r="Z228" s="73">
        <f t="shared" si="245"/>
        <v>6.2424969987995196</v>
      </c>
      <c r="AA228" s="73">
        <f t="shared" si="245"/>
        <v>5.4914276014259036</v>
      </c>
      <c r="AB228" s="73">
        <f t="shared" si="245"/>
        <v>7.8921078921078927</v>
      </c>
      <c r="AC228" s="73">
        <f t="shared" si="245"/>
        <v>4.17437397504768</v>
      </c>
      <c r="AD228" s="73">
        <f t="shared" si="245"/>
        <v>3.636825944249189</v>
      </c>
      <c r="AE228" s="73">
        <f t="shared" si="245"/>
        <v>5.7249712313003451</v>
      </c>
      <c r="AF228" s="73">
        <f t="shared" si="245"/>
        <v>10.162254483347565</v>
      </c>
      <c r="AG228" s="73">
        <f t="shared" si="245"/>
        <v>6.4339622641509431</v>
      </c>
      <c r="AH228" s="73">
        <f t="shared" si="245"/>
        <v>8.1730769230769234</v>
      </c>
      <c r="AI228" s="73">
        <f t="shared" si="245"/>
        <v>7.0316842690383545</v>
      </c>
      <c r="AJ228" s="73">
        <f t="shared" si="245"/>
        <v>5.2425210572175427</v>
      </c>
      <c r="AK228" s="73">
        <f t="shared" si="245"/>
        <v>4.2095174905083121</v>
      </c>
      <c r="AL228" s="73">
        <f t="shared" si="245"/>
        <v>4.9010124459921327</v>
      </c>
      <c r="AM228" s="73">
        <f t="shared" si="245"/>
        <v>6.1652596572013305</v>
      </c>
      <c r="AN228" s="73">
        <f t="shared" si="245"/>
        <v>4.0873901062852642</v>
      </c>
      <c r="AO228" s="73">
        <f t="shared" si="245"/>
        <v>9.1463414634146343</v>
      </c>
      <c r="AP228" s="73">
        <f t="shared" si="245"/>
        <v>5.8435902291232722</v>
      </c>
      <c r="AQ228" s="73">
        <f t="shared" si="245"/>
        <v>4.7873319830602101</v>
      </c>
      <c r="AR228" s="73">
        <f t="shared" si="245"/>
        <v>3.3890788800818208</v>
      </c>
      <c r="AS228" s="73">
        <f t="shared" si="245"/>
        <v>4.4592030360531307</v>
      </c>
      <c r="AT228" s="73">
        <f t="shared" si="245"/>
        <v>4.3372806391781999</v>
      </c>
      <c r="AU228" s="76">
        <f t="shared" si="245"/>
        <v>5.1126145414061828</v>
      </c>
      <c r="AV228" s="73">
        <f t="shared" si="245"/>
        <v>5.8378482115177368</v>
      </c>
      <c r="AW228" s="73">
        <f t="shared" si="245"/>
        <v>4.7916091332881319</v>
      </c>
      <c r="AX228" s="73">
        <f t="shared" si="245"/>
        <v>5.3280487362178608</v>
      </c>
      <c r="AY228" s="73">
        <f t="shared" si="245"/>
        <v>4.0612058410633338</v>
      </c>
      <c r="AZ228" s="73">
        <f t="shared" si="245"/>
        <v>5.39720485655132</v>
      </c>
      <c r="BA228" s="73">
        <f t="shared" si="245"/>
        <v>4.9303005242302174</v>
      </c>
      <c r="BB228" s="73">
        <f t="shared" si="245"/>
        <v>5.9215561224489797</v>
      </c>
      <c r="BC228" s="76">
        <f t="shared" si="245"/>
        <v>4.7411717772304636</v>
      </c>
      <c r="BD228" s="73">
        <f t="shared" si="245"/>
        <v>4.7153549116953757</v>
      </c>
      <c r="BE228" s="73">
        <f t="shared" si="245"/>
        <v>4.8237771107477654</v>
      </c>
      <c r="BF228" s="73">
        <f t="shared" si="245"/>
        <v>4.2210991932526589</v>
      </c>
      <c r="BG228" s="73">
        <f t="shared" si="245"/>
        <v>4.786693299140234</v>
      </c>
      <c r="BH228" s="73">
        <f t="shared" si="245"/>
        <v>5.9452185158263777</v>
      </c>
      <c r="BI228" s="73">
        <f t="shared" si="245"/>
        <v>6.564341510209676</v>
      </c>
      <c r="BJ228" s="73">
        <f t="shared" si="245"/>
        <v>4.3553302097189928</v>
      </c>
      <c r="BK228" s="73">
        <f t="shared" si="245"/>
        <v>4.7873319830602101</v>
      </c>
      <c r="BL228" s="73">
        <f t="shared" si="245"/>
        <v>4.2095174905083121</v>
      </c>
      <c r="BM228" s="73">
        <f t="shared" si="245"/>
        <v>3.3890788800818208</v>
      </c>
      <c r="BN228" s="73">
        <f t="shared" si="245"/>
        <v>3.6696951313630959</v>
      </c>
      <c r="BO228" s="73">
        <f t="shared" si="245"/>
        <v>4.3057844679867587</v>
      </c>
    </row>
    <row r="229" spans="1:67">
      <c r="A229" s="63" t="s">
        <v>280</v>
      </c>
      <c r="B229" s="73">
        <f t="shared" si="233"/>
        <v>4.027673753782314</v>
      </c>
      <c r="C229" s="73">
        <f t="shared" si="233"/>
        <v>4.4253011216960152</v>
      </c>
      <c r="D229" s="73">
        <f t="shared" si="233"/>
        <v>3.4991129532659566</v>
      </c>
      <c r="E229" s="73">
        <f t="shared" si="233"/>
        <v>4.2682059209034273</v>
      </c>
      <c r="F229" s="73">
        <f t="shared" si="233"/>
        <v>3.3926465192007447</v>
      </c>
      <c r="G229" s="73">
        <f t="shared" si="233"/>
        <v>3.5672386246839891</v>
      </c>
      <c r="H229" s="73">
        <f t="shared" si="233"/>
        <v>4.1648022398133291</v>
      </c>
      <c r="I229" s="84">
        <f t="shared" ref="I229:BO229" si="246">I61/I$47*100</f>
        <v>3.5459251717953624</v>
      </c>
      <c r="J229" s="76">
        <f t="shared" si="232"/>
        <v>3.5697583566570232</v>
      </c>
      <c r="K229" s="73">
        <f t="shared" si="246"/>
        <v>5.6834620011267951</v>
      </c>
      <c r="L229" s="73">
        <f t="shared" si="246"/>
        <v>4.7348517693720966</v>
      </c>
      <c r="M229" s="73">
        <f t="shared" si="246"/>
        <v>4.4137494727962885</v>
      </c>
      <c r="N229" s="73">
        <f t="shared" si="246"/>
        <v>4.6998482766371561</v>
      </c>
      <c r="O229" s="73">
        <f t="shared" si="246"/>
        <v>3.0774431609827646</v>
      </c>
      <c r="P229" s="73">
        <f t="shared" si="246"/>
        <v>3.3353977449130343</v>
      </c>
      <c r="Q229" s="73">
        <f t="shared" si="246"/>
        <v>3.8531206836397698</v>
      </c>
      <c r="R229" s="73">
        <f t="shared" si="246"/>
        <v>5.1695954229668981</v>
      </c>
      <c r="S229" s="73">
        <f t="shared" si="246"/>
        <v>5.7899980075712296</v>
      </c>
      <c r="T229" s="73">
        <f t="shared" si="246"/>
        <v>4.6459864883928708</v>
      </c>
      <c r="U229" s="73">
        <f t="shared" si="246"/>
        <v>5.4376083188908142</v>
      </c>
      <c r="V229" s="73">
        <f t="shared" si="246"/>
        <v>4.9148553232728789</v>
      </c>
      <c r="W229" s="73">
        <f t="shared" si="246"/>
        <v>3.3371079710501697</v>
      </c>
      <c r="X229" s="73">
        <f t="shared" si="246"/>
        <v>5.1895670879268625</v>
      </c>
      <c r="Y229" s="73">
        <f t="shared" si="246"/>
        <v>4.8790658882402003</v>
      </c>
      <c r="Z229" s="73">
        <f t="shared" si="246"/>
        <v>4.2517006802721085</v>
      </c>
      <c r="AA229" s="73">
        <f t="shared" si="246"/>
        <v>5.0585639110507552</v>
      </c>
      <c r="AB229" s="73">
        <f t="shared" si="246"/>
        <v>8.2417582417582409</v>
      </c>
      <c r="AC229" s="73">
        <f t="shared" si="246"/>
        <v>3.0460365179660949</v>
      </c>
      <c r="AD229" s="73">
        <f t="shared" si="246"/>
        <v>2.8245838437005095</v>
      </c>
      <c r="AE229" s="73">
        <f t="shared" si="246"/>
        <v>4.8043728423475258</v>
      </c>
      <c r="AF229" s="73">
        <f t="shared" si="246"/>
        <v>9.0093936806148598</v>
      </c>
      <c r="AG229" s="73">
        <f t="shared" si="246"/>
        <v>4.5660377358490569</v>
      </c>
      <c r="AH229" s="73">
        <f t="shared" si="246"/>
        <v>2.8846153846153846</v>
      </c>
      <c r="AI229" s="73">
        <f t="shared" si="246"/>
        <v>6.3924402445803219</v>
      </c>
      <c r="AJ229" s="73">
        <f t="shared" si="246"/>
        <v>4.3857101365088589</v>
      </c>
      <c r="AK229" s="73">
        <f t="shared" si="246"/>
        <v>3.3064248590069663</v>
      </c>
      <c r="AL229" s="73">
        <f t="shared" si="246"/>
        <v>3.766041142709744</v>
      </c>
      <c r="AM229" s="73">
        <f t="shared" si="246"/>
        <v>5.1163980557687383</v>
      </c>
      <c r="AN229" s="73">
        <f t="shared" si="246"/>
        <v>3.1918383414250102</v>
      </c>
      <c r="AO229" s="73">
        <f t="shared" si="246"/>
        <v>5.2845528455284558</v>
      </c>
      <c r="AP229" s="73">
        <f t="shared" si="246"/>
        <v>4.3741715584169665</v>
      </c>
      <c r="AQ229" s="73">
        <f t="shared" si="246"/>
        <v>3.7889482190715849</v>
      </c>
      <c r="AR229" s="73">
        <f t="shared" si="246"/>
        <v>2.4973632063410895</v>
      </c>
      <c r="AS229" s="73">
        <f t="shared" si="246"/>
        <v>3.6007951567723864</v>
      </c>
      <c r="AT229" s="73">
        <f t="shared" si="246"/>
        <v>3.4955057782850623</v>
      </c>
      <c r="AU229" s="76">
        <f t="shared" si="246"/>
        <v>3.6738888413119808</v>
      </c>
      <c r="AV229" s="73">
        <f t="shared" si="246"/>
        <v>4.81052274169976</v>
      </c>
      <c r="AW229" s="73">
        <f t="shared" si="246"/>
        <v>3.3216294003286397</v>
      </c>
      <c r="AX229" s="73">
        <f t="shared" si="246"/>
        <v>4.2017167240338065</v>
      </c>
      <c r="AY229" s="73">
        <f t="shared" si="246"/>
        <v>3.0860825655356039</v>
      </c>
      <c r="AZ229" s="73">
        <f t="shared" si="246"/>
        <v>4.3216946115499431</v>
      </c>
      <c r="BA229" s="73">
        <f t="shared" si="246"/>
        <v>3.5161898434018366</v>
      </c>
      <c r="BB229" s="73">
        <f t="shared" si="246"/>
        <v>4.2796783892128278</v>
      </c>
      <c r="BC229" s="76">
        <f t="shared" si="246"/>
        <v>3.4274392548990034</v>
      </c>
      <c r="BD229" s="73">
        <f t="shared" si="246"/>
        <v>3.5074176050226114</v>
      </c>
      <c r="BE229" s="73">
        <f t="shared" si="246"/>
        <v>3.3353977449130343</v>
      </c>
      <c r="BF229" s="73">
        <f t="shared" si="246"/>
        <v>3.0774431609827646</v>
      </c>
      <c r="BG229" s="73">
        <f t="shared" si="246"/>
        <v>4.6998482766371561</v>
      </c>
      <c r="BH229" s="73">
        <f t="shared" si="246"/>
        <v>4.7200352637924343</v>
      </c>
      <c r="BI229" s="73">
        <f t="shared" si="246"/>
        <v>5.6834620011267951</v>
      </c>
      <c r="BJ229" s="73">
        <f t="shared" si="246"/>
        <v>3.2187108972562455</v>
      </c>
      <c r="BK229" s="73">
        <f t="shared" si="246"/>
        <v>3.7889482190715849</v>
      </c>
      <c r="BL229" s="73">
        <f t="shared" si="246"/>
        <v>3.3064248590069663</v>
      </c>
      <c r="BM229" s="73">
        <f t="shared" si="246"/>
        <v>2.4973632063410895</v>
      </c>
      <c r="BN229" s="73">
        <f t="shared" si="246"/>
        <v>2.8513754925293484</v>
      </c>
      <c r="BO229" s="73">
        <f t="shared" si="246"/>
        <v>3.3507332720133349</v>
      </c>
    </row>
    <row r="230" spans="1:67">
      <c r="A230" s="63" t="s">
        <v>281</v>
      </c>
      <c r="B230" s="73">
        <f t="shared" si="233"/>
        <v>3.0051174375190488</v>
      </c>
      <c r="C230" s="73">
        <f t="shared" si="233"/>
        <v>3.3639772860428874</v>
      </c>
      <c r="D230" s="73">
        <f t="shared" si="233"/>
        <v>2.6085229713590685</v>
      </c>
      <c r="E230" s="73">
        <f t="shared" si="233"/>
        <v>3.2004988395860683</v>
      </c>
      <c r="F230" s="73">
        <f t="shared" si="233"/>
        <v>2.4622874788914033</v>
      </c>
      <c r="G230" s="73">
        <f t="shared" si="233"/>
        <v>2.6419832923911439</v>
      </c>
      <c r="H230" s="73">
        <f t="shared" si="233"/>
        <v>3.1132673861232583</v>
      </c>
      <c r="I230" s="84">
        <f t="shared" ref="I230:BO230" si="247">I62/I$47*100</f>
        <v>2.7643987836485149</v>
      </c>
      <c r="J230" s="76">
        <f t="shared" si="232"/>
        <v>2.6275110138294413</v>
      </c>
      <c r="K230" s="73">
        <f t="shared" si="247"/>
        <v>4.4348514610266019</v>
      </c>
      <c r="L230" s="73">
        <f t="shared" si="247"/>
        <v>3.6090314538037238</v>
      </c>
      <c r="M230" s="73">
        <f t="shared" si="247"/>
        <v>3.3698861239983127</v>
      </c>
      <c r="N230" s="73">
        <f t="shared" si="247"/>
        <v>4.1772455823980463</v>
      </c>
      <c r="O230" s="73">
        <f t="shared" si="247"/>
        <v>2.5325449211587827</v>
      </c>
      <c r="P230" s="73">
        <f t="shared" si="247"/>
        <v>2.4977441699757019</v>
      </c>
      <c r="Q230" s="73">
        <f t="shared" si="247"/>
        <v>3.1271357768612029</v>
      </c>
      <c r="R230" s="73">
        <f t="shared" si="247"/>
        <v>3.8823048630976706</v>
      </c>
      <c r="S230" s="73">
        <f t="shared" si="247"/>
        <v>4.9053596333931058</v>
      </c>
      <c r="T230" s="73">
        <f t="shared" si="247"/>
        <v>3.9641362446510024</v>
      </c>
      <c r="U230" s="73">
        <f t="shared" si="247"/>
        <v>4.148613518197573</v>
      </c>
      <c r="V230" s="73">
        <f t="shared" si="247"/>
        <v>4.3610688079745259</v>
      </c>
      <c r="W230" s="73">
        <f t="shared" si="247"/>
        <v>2.729801585347841</v>
      </c>
      <c r="X230" s="73">
        <f t="shared" si="247"/>
        <v>3.3073406829792957</v>
      </c>
      <c r="Y230" s="73">
        <f t="shared" si="247"/>
        <v>3.5863219349457882</v>
      </c>
      <c r="Z230" s="73">
        <f t="shared" si="247"/>
        <v>3.1212484993997598</v>
      </c>
      <c r="AA230" s="73">
        <f t="shared" si="247"/>
        <v>3.819385503310134</v>
      </c>
      <c r="AB230" s="73">
        <f t="shared" si="247"/>
        <v>4.895104895104895</v>
      </c>
      <c r="AC230" s="73">
        <f t="shared" si="247"/>
        <v>2.4788702137146581</v>
      </c>
      <c r="AD230" s="73">
        <f t="shared" si="247"/>
        <v>2.3028799551866426</v>
      </c>
      <c r="AE230" s="73">
        <f t="shared" si="247"/>
        <v>3.5960874568469503</v>
      </c>
      <c r="AF230" s="73">
        <f t="shared" si="247"/>
        <v>5.7216054654141759</v>
      </c>
      <c r="AG230" s="73">
        <f t="shared" si="247"/>
        <v>4</v>
      </c>
      <c r="AH230" s="73">
        <f t="shared" si="247"/>
        <v>3.8461538461538463</v>
      </c>
      <c r="AI230" s="73">
        <f t="shared" si="247"/>
        <v>6.2812673707615341</v>
      </c>
      <c r="AJ230" s="73">
        <f t="shared" si="247"/>
        <v>3.0060993319779263</v>
      </c>
      <c r="AK230" s="73">
        <f t="shared" si="247"/>
        <v>2.6392421394080134</v>
      </c>
      <c r="AL230" s="73">
        <f t="shared" si="247"/>
        <v>3.0373379763977559</v>
      </c>
      <c r="AM230" s="73">
        <f t="shared" si="247"/>
        <v>4.2849833717063195</v>
      </c>
      <c r="AN230" s="73">
        <f t="shared" si="247"/>
        <v>2.7588243012727989</v>
      </c>
      <c r="AO230" s="73">
        <f t="shared" si="247"/>
        <v>5.9959349593495936</v>
      </c>
      <c r="AP230" s="73">
        <f t="shared" si="247"/>
        <v>3.3327021397462602</v>
      </c>
      <c r="AQ230" s="73">
        <f t="shared" si="247"/>
        <v>3.1485914196280613</v>
      </c>
      <c r="AR230" s="73">
        <f t="shared" si="247"/>
        <v>1.8849079519304524</v>
      </c>
      <c r="AS230" s="73">
        <f t="shared" si="247"/>
        <v>2.6836541068040121</v>
      </c>
      <c r="AT230" s="73">
        <f t="shared" si="247"/>
        <v>2.5823940647738621</v>
      </c>
      <c r="AU230" s="76">
        <f t="shared" si="247"/>
        <v>2.8175044960178126</v>
      </c>
      <c r="AV230" s="73">
        <f t="shared" si="247"/>
        <v>3.7628249605101938</v>
      </c>
      <c r="AW230" s="73">
        <f t="shared" si="247"/>
        <v>2.4996016625884869</v>
      </c>
      <c r="AX230" s="73">
        <f t="shared" si="247"/>
        <v>3.4628191631547858</v>
      </c>
      <c r="AY230" s="73">
        <f t="shared" si="247"/>
        <v>2.4918863282191905</v>
      </c>
      <c r="AZ230" s="73">
        <f t="shared" si="247"/>
        <v>3.2567060076784156</v>
      </c>
      <c r="BA230" s="73">
        <f t="shared" si="247"/>
        <v>2.6190030253840657</v>
      </c>
      <c r="BB230" s="73">
        <f t="shared" si="247"/>
        <v>3.1552364249271139</v>
      </c>
      <c r="BC230" s="76">
        <f t="shared" si="247"/>
        <v>2.4589282289557142</v>
      </c>
      <c r="BD230" s="73">
        <f t="shared" si="247"/>
        <v>2.7306423298489464</v>
      </c>
      <c r="BE230" s="73">
        <f t="shared" si="247"/>
        <v>2.4977441699757019</v>
      </c>
      <c r="BF230" s="73">
        <f t="shared" si="247"/>
        <v>2.5325449211587827</v>
      </c>
      <c r="BG230" s="73">
        <f t="shared" si="247"/>
        <v>4.1772455823980463</v>
      </c>
      <c r="BH230" s="73">
        <f t="shared" si="247"/>
        <v>3.5979966585026704</v>
      </c>
      <c r="BI230" s="73">
        <f t="shared" si="247"/>
        <v>4.4348514610266019</v>
      </c>
      <c r="BJ230" s="73">
        <f t="shared" si="247"/>
        <v>2.6165533139390305</v>
      </c>
      <c r="BK230" s="73">
        <f t="shared" si="247"/>
        <v>3.1485914196280613</v>
      </c>
      <c r="BL230" s="73">
        <f t="shared" si="247"/>
        <v>2.6392421394080134</v>
      </c>
      <c r="BM230" s="73">
        <f t="shared" si="247"/>
        <v>1.8849079519304524</v>
      </c>
      <c r="BN230" s="73">
        <f t="shared" si="247"/>
        <v>2.3361416330735625</v>
      </c>
      <c r="BO230" s="73">
        <f t="shared" si="247"/>
        <v>2.7274170429131046</v>
      </c>
    </row>
    <row r="231" spans="1:67">
      <c r="A231" s="63" t="s">
        <v>282</v>
      </c>
      <c r="B231" s="73">
        <f t="shared" si="233"/>
        <v>2.3701702856674158</v>
      </c>
      <c r="C231" s="73">
        <f t="shared" si="233"/>
        <v>2.5384945002492953</v>
      </c>
      <c r="D231" s="73">
        <f t="shared" si="233"/>
        <v>2.0587639068452219</v>
      </c>
      <c r="E231" s="73">
        <f t="shared" si="233"/>
        <v>2.439321690829209</v>
      </c>
      <c r="F231" s="73">
        <f t="shared" si="233"/>
        <v>1.8979294198288119</v>
      </c>
      <c r="G231" s="73">
        <f t="shared" si="233"/>
        <v>2.0560230635928813</v>
      </c>
      <c r="H231" s="73">
        <f t="shared" si="233"/>
        <v>2.4637307684183547</v>
      </c>
      <c r="I231" s="84">
        <f t="shared" ref="I231:BO231" si="248">I63/I$47*100</f>
        <v>2.2202499720316053</v>
      </c>
      <c r="J231" s="76">
        <f t="shared" si="232"/>
        <v>2.0366077302732171</v>
      </c>
      <c r="K231" s="73">
        <f t="shared" si="248"/>
        <v>3.1694912673396982</v>
      </c>
      <c r="L231" s="73">
        <f t="shared" si="248"/>
        <v>2.8592326753126458</v>
      </c>
      <c r="M231" s="73">
        <f t="shared" si="248"/>
        <v>2.3703078869675243</v>
      </c>
      <c r="N231" s="73">
        <f t="shared" si="248"/>
        <v>3.2612860215273489</v>
      </c>
      <c r="O231" s="73">
        <f t="shared" si="248"/>
        <v>2.0730198019801982</v>
      </c>
      <c r="P231" s="73">
        <f t="shared" si="248"/>
        <v>2.0788527686860747</v>
      </c>
      <c r="Q231" s="73">
        <f t="shared" si="248"/>
        <v>2.3485779011914945</v>
      </c>
      <c r="R231" s="73">
        <f t="shared" si="248"/>
        <v>2.9015120555782592</v>
      </c>
      <c r="S231" s="73">
        <f t="shared" si="248"/>
        <v>4.2000398485754129</v>
      </c>
      <c r="T231" s="73">
        <f t="shared" si="248"/>
        <v>2.976628995093813</v>
      </c>
      <c r="U231" s="73">
        <f t="shared" si="248"/>
        <v>2.9896013864818025</v>
      </c>
      <c r="V231" s="73">
        <f t="shared" si="248"/>
        <v>3.087359822788315</v>
      </c>
      <c r="W231" s="73">
        <f t="shared" si="248"/>
        <v>2.1798532814730933</v>
      </c>
      <c r="X231" s="73">
        <f t="shared" si="248"/>
        <v>3.0115622479161064</v>
      </c>
      <c r="Y231" s="73">
        <f t="shared" si="248"/>
        <v>2.7105921601334444</v>
      </c>
      <c r="Z231" s="73">
        <f t="shared" si="248"/>
        <v>2.9411764705882351</v>
      </c>
      <c r="AA231" s="73">
        <f t="shared" si="248"/>
        <v>3.2931590561874042</v>
      </c>
      <c r="AB231" s="73">
        <f t="shared" si="248"/>
        <v>4.045954045954046</v>
      </c>
      <c r="AC231" s="73">
        <f t="shared" si="248"/>
        <v>2.0189921401066888</v>
      </c>
      <c r="AD231" s="73">
        <f t="shared" si="248"/>
        <v>1.8309973682478262</v>
      </c>
      <c r="AE231" s="73">
        <f t="shared" si="248"/>
        <v>2.3878020713463752</v>
      </c>
      <c r="AF231" s="73">
        <f t="shared" si="248"/>
        <v>3.8001707941929972</v>
      </c>
      <c r="AG231" s="73">
        <f t="shared" si="248"/>
        <v>3.1320754716981134</v>
      </c>
      <c r="AH231" s="73">
        <f t="shared" si="248"/>
        <v>2.4038461538461542</v>
      </c>
      <c r="AI231" s="73">
        <f t="shared" si="248"/>
        <v>5.4752640355753197</v>
      </c>
      <c r="AJ231" s="73">
        <f t="shared" si="248"/>
        <v>2.483299448155678</v>
      </c>
      <c r="AK231" s="73">
        <f t="shared" si="248"/>
        <v>2.0439382210918207</v>
      </c>
      <c r="AL231" s="73">
        <f t="shared" si="248"/>
        <v>2.2441478042174499</v>
      </c>
      <c r="AM231" s="73">
        <f t="shared" si="248"/>
        <v>3.4024047070862116</v>
      </c>
      <c r="AN231" s="73">
        <f t="shared" si="248"/>
        <v>1.8665529458076369</v>
      </c>
      <c r="AO231" s="73">
        <f t="shared" si="248"/>
        <v>3.5569105691056908</v>
      </c>
      <c r="AP231" s="73">
        <f t="shared" si="248"/>
        <v>2.7759893959477373</v>
      </c>
      <c r="AQ231" s="73">
        <f t="shared" si="248"/>
        <v>2.3302440720964013</v>
      </c>
      <c r="AR231" s="73">
        <f t="shared" si="248"/>
        <v>1.3923069547430325</v>
      </c>
      <c r="AS231" s="73">
        <f t="shared" si="248"/>
        <v>2.3312550826782323</v>
      </c>
      <c r="AT231" s="73">
        <f t="shared" si="248"/>
        <v>1.7691539449279499</v>
      </c>
      <c r="AU231" s="76">
        <f t="shared" si="248"/>
        <v>2.2180354543118952</v>
      </c>
      <c r="AV231" s="73">
        <f t="shared" si="248"/>
        <v>2.930291265002436</v>
      </c>
      <c r="AW231" s="73">
        <f t="shared" si="248"/>
        <v>2.0785414336660408</v>
      </c>
      <c r="AX231" s="73">
        <f t="shared" si="248"/>
        <v>2.6430685864582748</v>
      </c>
      <c r="AY231" s="73">
        <f t="shared" si="248"/>
        <v>1.9757249240916159</v>
      </c>
      <c r="AZ231" s="73">
        <f t="shared" si="248"/>
        <v>2.4331195852011729</v>
      </c>
      <c r="BA231" s="73">
        <f t="shared" si="248"/>
        <v>2.0568609775478928</v>
      </c>
      <c r="BB231" s="73">
        <f t="shared" si="248"/>
        <v>2.4041659074344022</v>
      </c>
      <c r="BC231" s="76">
        <f t="shared" si="248"/>
        <v>1.8891002069159164</v>
      </c>
      <c r="BD231" s="73">
        <f t="shared" si="248"/>
        <v>2.1949390456272604</v>
      </c>
      <c r="BE231" s="73">
        <f t="shared" si="248"/>
        <v>2.0788527686860747</v>
      </c>
      <c r="BF231" s="73">
        <f t="shared" si="248"/>
        <v>2.0730198019801982</v>
      </c>
      <c r="BG231" s="73">
        <f t="shared" si="248"/>
        <v>3.2612860215273489</v>
      </c>
      <c r="BH231" s="73">
        <f t="shared" si="248"/>
        <v>2.8366723980059998</v>
      </c>
      <c r="BI231" s="73">
        <f t="shared" si="248"/>
        <v>3.1694912673396982</v>
      </c>
      <c r="BJ231" s="73">
        <f t="shared" si="248"/>
        <v>2.0883085509929384</v>
      </c>
      <c r="BK231" s="73">
        <f t="shared" si="248"/>
        <v>2.3302440720964013</v>
      </c>
      <c r="BL231" s="73">
        <f t="shared" si="248"/>
        <v>2.0439382210918207</v>
      </c>
      <c r="BM231" s="73">
        <f t="shared" si="248"/>
        <v>1.3923069547430325</v>
      </c>
      <c r="BN231" s="73">
        <f t="shared" si="248"/>
        <v>1.8335911895727963</v>
      </c>
      <c r="BO231" s="73">
        <f t="shared" si="248"/>
        <v>2.1876765479019689</v>
      </c>
    </row>
    <row r="232" spans="1:67">
      <c r="A232" s="63" t="s">
        <v>283</v>
      </c>
      <c r="B232" s="73">
        <f t="shared" si="233"/>
        <v>1.8602137660690663</v>
      </c>
      <c r="C232" s="73">
        <f t="shared" si="233"/>
        <v>1.8504018371665782</v>
      </c>
      <c r="D232" s="73">
        <f t="shared" si="233"/>
        <v>1.6192615892926914</v>
      </c>
      <c r="E232" s="73">
        <f t="shared" si="233"/>
        <v>1.759827581769239</v>
      </c>
      <c r="F232" s="73">
        <f t="shared" si="233"/>
        <v>1.3807844652978711</v>
      </c>
      <c r="G232" s="73">
        <f t="shared" si="233"/>
        <v>1.5595622869737389</v>
      </c>
      <c r="H232" s="73">
        <f t="shared" si="233"/>
        <v>1.9497548969381742</v>
      </c>
      <c r="I232" s="84">
        <f t="shared" ref="I232:BO232" si="249">I64/I$47*100</f>
        <v>1.7102773370030002</v>
      </c>
      <c r="J232" s="76">
        <f t="shared" si="232"/>
        <v>1.5417443607859613</v>
      </c>
      <c r="K232" s="73">
        <f t="shared" si="249"/>
        <v>2.2147610128972333</v>
      </c>
      <c r="L232" s="73">
        <f t="shared" si="249"/>
        <v>2.2012459921470056</v>
      </c>
      <c r="M232" s="73">
        <f t="shared" si="249"/>
        <v>1.5879375790805568</v>
      </c>
      <c r="N232" s="73">
        <f t="shared" si="249"/>
        <v>2.1103340468247929</v>
      </c>
      <c r="O232" s="73">
        <f t="shared" si="249"/>
        <v>1.5688027136046938</v>
      </c>
      <c r="P232" s="73">
        <f t="shared" si="249"/>
        <v>1.6981804424948301</v>
      </c>
      <c r="Q232" s="73">
        <f t="shared" si="249"/>
        <v>1.7353859094884652</v>
      </c>
      <c r="R232" s="73">
        <f t="shared" si="249"/>
        <v>2.7380465876583573</v>
      </c>
      <c r="S232" s="73">
        <f t="shared" si="249"/>
        <v>2.6897788404064555</v>
      </c>
      <c r="T232" s="73">
        <f t="shared" si="249"/>
        <v>1.9734470272896845</v>
      </c>
      <c r="U232" s="73">
        <f t="shared" si="249"/>
        <v>2.1555459272097051</v>
      </c>
      <c r="V232" s="73">
        <f t="shared" si="249"/>
        <v>2.8658452166689741</v>
      </c>
      <c r="W232" s="73">
        <f t="shared" si="249"/>
        <v>1.5727930677957758</v>
      </c>
      <c r="X232" s="73">
        <f t="shared" si="249"/>
        <v>1.452003226673837</v>
      </c>
      <c r="Y232" s="73">
        <f t="shared" si="249"/>
        <v>2.2935779816513762</v>
      </c>
      <c r="Z232" s="73">
        <f t="shared" si="249"/>
        <v>1.8807523009203682</v>
      </c>
      <c r="AA232" s="73">
        <f t="shared" si="249"/>
        <v>2.1812934985571211</v>
      </c>
      <c r="AB232" s="73">
        <f t="shared" si="249"/>
        <v>2.5474525474525476</v>
      </c>
      <c r="AC232" s="73">
        <f t="shared" si="249"/>
        <v>1.5436265919937251</v>
      </c>
      <c r="AD232" s="73">
        <f t="shared" si="249"/>
        <v>1.3329134232267941</v>
      </c>
      <c r="AE232" s="73">
        <f t="shared" si="249"/>
        <v>1.9275028768699656</v>
      </c>
      <c r="AF232" s="73">
        <f t="shared" si="249"/>
        <v>2.4765157984628523</v>
      </c>
      <c r="AG232" s="73">
        <f t="shared" si="249"/>
        <v>1.7358490566037734</v>
      </c>
      <c r="AH232" s="73">
        <f t="shared" si="249"/>
        <v>3.3653846153846154</v>
      </c>
      <c r="AI232" s="73">
        <f t="shared" si="249"/>
        <v>4.0578098943857697</v>
      </c>
      <c r="AJ232" s="73">
        <f t="shared" si="249"/>
        <v>1.5538774324716815</v>
      </c>
      <c r="AK232" s="73">
        <f t="shared" si="249"/>
        <v>1.5629031663533486</v>
      </c>
      <c r="AL232" s="73">
        <f t="shared" si="249"/>
        <v>1.599277745534275</v>
      </c>
      <c r="AM232" s="73">
        <f t="shared" si="249"/>
        <v>2.7884369403939626</v>
      </c>
      <c r="AN232" s="73">
        <f t="shared" si="249"/>
        <v>1.3564492848707519</v>
      </c>
      <c r="AO232" s="73">
        <f t="shared" si="249"/>
        <v>3.6585365853658534</v>
      </c>
      <c r="AP232" s="73">
        <f t="shared" si="249"/>
        <v>2.1359590986555577</v>
      </c>
      <c r="AQ232" s="73">
        <f t="shared" si="249"/>
        <v>1.6857955359152192</v>
      </c>
      <c r="AR232" s="73">
        <f t="shared" si="249"/>
        <v>1.1014606238813602</v>
      </c>
      <c r="AS232" s="73">
        <f t="shared" si="249"/>
        <v>1.8659076533839341</v>
      </c>
      <c r="AT232" s="73">
        <f t="shared" si="249"/>
        <v>1.4695391639320872</v>
      </c>
      <c r="AU232" s="76">
        <f t="shared" si="249"/>
        <v>1.9439924638177615</v>
      </c>
      <c r="AV232" s="73">
        <f t="shared" si="249"/>
        <v>2.1679534684598236</v>
      </c>
      <c r="AW232" s="73">
        <f t="shared" si="249"/>
        <v>1.6912748968527829</v>
      </c>
      <c r="AX232" s="73">
        <f t="shared" si="249"/>
        <v>1.8807401516076552</v>
      </c>
      <c r="AY232" s="73">
        <f t="shared" si="249"/>
        <v>1.4724392674401998</v>
      </c>
      <c r="AZ232" s="73">
        <f t="shared" si="249"/>
        <v>1.7649953734557258</v>
      </c>
      <c r="BA232" s="73">
        <f t="shared" si="249"/>
        <v>1.6123327030878987</v>
      </c>
      <c r="BB232" s="73">
        <f t="shared" si="249"/>
        <v>1.7389645590379008</v>
      </c>
      <c r="BC232" s="76">
        <f t="shared" si="249"/>
        <v>1.3703823248365123</v>
      </c>
      <c r="BD232" s="73">
        <f t="shared" si="249"/>
        <v>1.6968485601768255</v>
      </c>
      <c r="BE232" s="73">
        <f t="shared" si="249"/>
        <v>1.6981804424948301</v>
      </c>
      <c r="BF232" s="73">
        <f t="shared" si="249"/>
        <v>1.5688027136046938</v>
      </c>
      <c r="BG232" s="73">
        <f t="shared" si="249"/>
        <v>2.1103340468247929</v>
      </c>
      <c r="BH232" s="73">
        <f t="shared" si="249"/>
        <v>2.1729463268342473</v>
      </c>
      <c r="BI232" s="73">
        <f t="shared" si="249"/>
        <v>2.2147610128972333</v>
      </c>
      <c r="BJ232" s="73">
        <f t="shared" si="249"/>
        <v>1.5845369248319447</v>
      </c>
      <c r="BK232" s="73">
        <f t="shared" si="249"/>
        <v>1.6857955359152192</v>
      </c>
      <c r="BL232" s="73">
        <f t="shared" si="249"/>
        <v>1.5629031663533486</v>
      </c>
      <c r="BM232" s="73">
        <f t="shared" si="249"/>
        <v>1.1014606238813602</v>
      </c>
      <c r="BN232" s="73">
        <f t="shared" si="249"/>
        <v>1.3346303920970353</v>
      </c>
      <c r="BO232" s="73">
        <f t="shared" si="249"/>
        <v>1.5879389476927963</v>
      </c>
    </row>
    <row r="233" spans="1:67">
      <c r="A233" s="63" t="s">
        <v>284</v>
      </c>
      <c r="B233" s="73">
        <f t="shared" si="233"/>
        <v>1.7792752684250939</v>
      </c>
      <c r="C233" s="73">
        <f t="shared" si="233"/>
        <v>1.6176427565821556</v>
      </c>
      <c r="D233" s="73">
        <f t="shared" si="233"/>
        <v>1.613165592400442</v>
      </c>
      <c r="E233" s="73">
        <f t="shared" si="233"/>
        <v>1.5536774607744155</v>
      </c>
      <c r="F233" s="73">
        <f t="shared" si="233"/>
        <v>1.2136495980344204</v>
      </c>
      <c r="G233" s="73">
        <f t="shared" si="233"/>
        <v>1.4700487206106168</v>
      </c>
      <c r="H233" s="73">
        <f t="shared" si="233"/>
        <v>1.8713702578439864</v>
      </c>
      <c r="I233" s="84">
        <f t="shared" ref="I233:BO233" si="250">I65/I$47*100</f>
        <v>1.5376342449561435</v>
      </c>
      <c r="J233" s="76">
        <f t="shared" si="232"/>
        <v>1.4620585837004874</v>
      </c>
      <c r="K233" s="73">
        <f t="shared" si="250"/>
        <v>1.7708951928494205</v>
      </c>
      <c r="L233" s="73">
        <f t="shared" si="250"/>
        <v>2.0295573738884363</v>
      </c>
      <c r="M233" s="73">
        <f t="shared" si="250"/>
        <v>1.3833825390130747</v>
      </c>
      <c r="N233" s="73">
        <f t="shared" si="250"/>
        <v>1.4068893645498619</v>
      </c>
      <c r="O233" s="73">
        <f t="shared" si="250"/>
        <v>1.1488127979464613</v>
      </c>
      <c r="P233" s="73">
        <f t="shared" si="250"/>
        <v>1.7432808895255503</v>
      </c>
      <c r="Q233" s="73">
        <f t="shared" si="250"/>
        <v>1.3052434367427701</v>
      </c>
      <c r="R233" s="73">
        <f t="shared" si="250"/>
        <v>1.9615856150388231</v>
      </c>
      <c r="S233" s="73">
        <f t="shared" si="250"/>
        <v>1.968519625423391</v>
      </c>
      <c r="T233" s="73">
        <f t="shared" si="250"/>
        <v>1.4122921140492499</v>
      </c>
      <c r="U233" s="73">
        <f t="shared" si="250"/>
        <v>1.8522530329289428</v>
      </c>
      <c r="V233" s="73">
        <f t="shared" si="250"/>
        <v>1.7444275231898103</v>
      </c>
      <c r="W233" s="73">
        <f t="shared" si="250"/>
        <v>1.231352469105411</v>
      </c>
      <c r="X233" s="73">
        <f t="shared" si="250"/>
        <v>1.6940037644528099</v>
      </c>
      <c r="Y233" s="73">
        <f t="shared" si="250"/>
        <v>1.2927439532944121</v>
      </c>
      <c r="Z233" s="73">
        <f t="shared" si="250"/>
        <v>2.0008003201280511</v>
      </c>
      <c r="AA233" s="73">
        <f t="shared" si="250"/>
        <v>1.6975046681378374</v>
      </c>
      <c r="AB233" s="73">
        <f t="shared" si="250"/>
        <v>2.0979020979020979</v>
      </c>
      <c r="AC233" s="73">
        <f t="shared" si="250"/>
        <v>1.1820440218972905</v>
      </c>
      <c r="AD233" s="73">
        <f t="shared" si="250"/>
        <v>1.0337274723175554</v>
      </c>
      <c r="AE233" s="73">
        <f t="shared" si="250"/>
        <v>0.86306098964326805</v>
      </c>
      <c r="AF233" s="73">
        <f t="shared" si="250"/>
        <v>2.1776259607173354</v>
      </c>
      <c r="AG233" s="73">
        <f t="shared" si="250"/>
        <v>1.4528301886792452</v>
      </c>
      <c r="AH233" s="73">
        <f t="shared" si="250"/>
        <v>1.6826923076923077</v>
      </c>
      <c r="AI233" s="73">
        <f t="shared" si="250"/>
        <v>2.0844913841022787</v>
      </c>
      <c r="AJ233" s="73">
        <f t="shared" si="250"/>
        <v>1.0165553296543712</v>
      </c>
      <c r="AK233" s="73">
        <f t="shared" si="250"/>
        <v>1.0026171255851672</v>
      </c>
      <c r="AL233" s="73">
        <f t="shared" si="250"/>
        <v>1.096279099761398</v>
      </c>
      <c r="AM233" s="73">
        <f t="shared" si="250"/>
        <v>2.1744691737017137</v>
      </c>
      <c r="AN233" s="73">
        <f t="shared" si="250"/>
        <v>1.1350216507020077</v>
      </c>
      <c r="AO233" s="73">
        <f t="shared" si="250"/>
        <v>2.3373983739837398</v>
      </c>
      <c r="AP233" s="73">
        <f t="shared" si="250"/>
        <v>2.1359590986555577</v>
      </c>
      <c r="AQ233" s="73">
        <f t="shared" si="250"/>
        <v>1.4280161214427463</v>
      </c>
      <c r="AR233" s="73">
        <f t="shared" si="250"/>
        <v>0.91728458194835083</v>
      </c>
      <c r="AS233" s="73">
        <f t="shared" si="250"/>
        <v>1.2062889671997832</v>
      </c>
      <c r="AT233" s="73">
        <f t="shared" si="250"/>
        <v>1.0985875303181623</v>
      </c>
      <c r="AU233" s="76">
        <f t="shared" si="250"/>
        <v>1.4044703262824356</v>
      </c>
      <c r="AV233" s="73">
        <f t="shared" si="250"/>
        <v>1.8918938868303341</v>
      </c>
      <c r="AW233" s="73">
        <f t="shared" si="250"/>
        <v>1.7115511121182956</v>
      </c>
      <c r="AX233" s="73">
        <f t="shared" si="250"/>
        <v>1.3933119705365011</v>
      </c>
      <c r="AY233" s="73">
        <f t="shared" si="250"/>
        <v>1.145551351212154</v>
      </c>
      <c r="AZ233" s="73">
        <f t="shared" si="250"/>
        <v>1.5438820925042835</v>
      </c>
      <c r="BA233" s="73">
        <f t="shared" si="250"/>
        <v>1.6036992577267348</v>
      </c>
      <c r="BB233" s="73">
        <f t="shared" si="250"/>
        <v>1.5813479409620992</v>
      </c>
      <c r="BC233" s="76">
        <f t="shared" si="250"/>
        <v>1.2213782441288987</v>
      </c>
      <c r="BD233" s="73">
        <f t="shared" si="250"/>
        <v>1.5344064765132261</v>
      </c>
      <c r="BE233" s="73">
        <f t="shared" si="250"/>
        <v>1.7432808895255503</v>
      </c>
      <c r="BF233" s="73">
        <f t="shared" si="250"/>
        <v>1.1488127979464613</v>
      </c>
      <c r="BG233" s="73">
        <f t="shared" si="250"/>
        <v>1.4068893645498619</v>
      </c>
      <c r="BH233" s="73">
        <f t="shared" si="250"/>
        <v>1.9997411653204344</v>
      </c>
      <c r="BI233" s="73">
        <f t="shared" si="250"/>
        <v>1.7708951928494205</v>
      </c>
      <c r="BJ233" s="73">
        <f t="shared" si="250"/>
        <v>1.2063874887009105</v>
      </c>
      <c r="BK233" s="73">
        <f t="shared" si="250"/>
        <v>1.4280161214427463</v>
      </c>
      <c r="BL233" s="73">
        <f t="shared" si="250"/>
        <v>1.0026171255851672</v>
      </c>
      <c r="BM233" s="73">
        <f t="shared" si="250"/>
        <v>0.91728458194835083</v>
      </c>
      <c r="BN233" s="73">
        <f t="shared" si="250"/>
        <v>1.0411170021190876</v>
      </c>
      <c r="BO233" s="73">
        <f t="shared" si="250"/>
        <v>1.2300573824453607</v>
      </c>
    </row>
    <row r="234" spans="1:67">
      <c r="B234" s="73"/>
      <c r="C234" s="73"/>
      <c r="D234" s="73"/>
      <c r="E234" s="73"/>
      <c r="F234" s="73"/>
      <c r="G234" s="73"/>
      <c r="H234" s="73"/>
      <c r="I234" s="84"/>
      <c r="J234" s="76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6"/>
      <c r="AV234" s="73"/>
      <c r="AW234" s="73"/>
      <c r="AX234" s="73"/>
      <c r="AY234" s="73"/>
      <c r="AZ234" s="73"/>
      <c r="BA234" s="73"/>
      <c r="BB234" s="73"/>
      <c r="BC234" s="76"/>
      <c r="BD234" s="73"/>
      <c r="BE234" s="73"/>
      <c r="BF234" s="73"/>
      <c r="BG234" s="73"/>
      <c r="BH234" s="73"/>
      <c r="BI234" s="73"/>
      <c r="BJ234" s="73"/>
      <c r="BK234" s="73"/>
      <c r="BL234" s="73"/>
      <c r="BM234" s="73"/>
      <c r="BN234" s="73"/>
      <c r="BO234" s="73"/>
    </row>
    <row r="235" spans="1:67">
      <c r="A235" s="4" t="s">
        <v>285</v>
      </c>
      <c r="B235" s="73"/>
      <c r="C235" s="73"/>
      <c r="D235" s="73"/>
      <c r="E235" s="73"/>
      <c r="F235" s="73"/>
      <c r="G235" s="73"/>
      <c r="H235" s="73"/>
      <c r="I235" s="84"/>
      <c r="J235" s="76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6"/>
      <c r="AV235" s="73"/>
      <c r="AW235" s="73"/>
      <c r="AX235" s="73"/>
      <c r="AY235" s="73"/>
      <c r="AZ235" s="73"/>
      <c r="BA235" s="73"/>
      <c r="BB235" s="73"/>
      <c r="BC235" s="76"/>
      <c r="BD235" s="73"/>
      <c r="BE235" s="73"/>
      <c r="BF235" s="73"/>
      <c r="BG235" s="73"/>
      <c r="BH235" s="73"/>
      <c r="BI235" s="73"/>
      <c r="BJ235" s="73"/>
      <c r="BK235" s="73"/>
      <c r="BL235" s="73"/>
      <c r="BM235" s="73"/>
      <c r="BN235" s="73"/>
      <c r="BO235" s="73"/>
    </row>
    <row r="236" spans="1:67">
      <c r="A236" s="68">
        <v>2010</v>
      </c>
      <c r="B236" s="73"/>
      <c r="C236" s="73"/>
      <c r="D236" s="73"/>
      <c r="E236" s="73"/>
      <c r="F236" s="73"/>
      <c r="G236" s="73"/>
      <c r="H236" s="73"/>
      <c r="I236" s="84"/>
      <c r="J236" s="76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6"/>
      <c r="AV236" s="73"/>
      <c r="AW236" s="73"/>
      <c r="AX236" s="73"/>
      <c r="AY236" s="73"/>
      <c r="AZ236" s="73"/>
      <c r="BA236" s="73"/>
      <c r="BB236" s="73"/>
      <c r="BC236" s="76"/>
      <c r="BD236" s="73"/>
      <c r="BE236" s="73"/>
      <c r="BF236" s="73"/>
      <c r="BG236" s="73"/>
      <c r="BH236" s="73"/>
      <c r="BI236" s="73"/>
      <c r="BJ236" s="73"/>
      <c r="BK236" s="73"/>
      <c r="BL236" s="73"/>
      <c r="BM236" s="73"/>
      <c r="BN236" s="73"/>
      <c r="BO236" s="73"/>
    </row>
    <row r="237" spans="1:67">
      <c r="A237" s="69" t="s">
        <v>267</v>
      </c>
      <c r="B237" s="73">
        <f>B70/B$69*100</f>
        <v>6.5430458139932703</v>
      </c>
      <c r="C237" s="73">
        <f t="shared" ref="C237:H237" si="251">C70/C$69*100</f>
        <v>7.1294397370970692</v>
      </c>
      <c r="D237" s="73">
        <f t="shared" si="251"/>
        <v>6.7570452955887328</v>
      </c>
      <c r="E237" s="73">
        <f t="shared" si="251"/>
        <v>7.0411060757295143</v>
      </c>
      <c r="F237" s="73">
        <f t="shared" si="251"/>
        <v>7.6692383200358902</v>
      </c>
      <c r="G237" s="73">
        <f t="shared" si="251"/>
        <v>7.1223500388832992</v>
      </c>
      <c r="H237" s="73">
        <f t="shared" si="251"/>
        <v>6.3703190714270388</v>
      </c>
      <c r="I237" s="84">
        <f t="shared" ref="I237:BO237" si="252">I70/I$69*100</f>
        <v>7.4067897663787354</v>
      </c>
      <c r="J237" s="76">
        <f t="shared" ref="J237:J254" si="253">J70/J$69*100</f>
        <v>7.0887052198553011</v>
      </c>
      <c r="K237" s="73">
        <f t="shared" si="252"/>
        <v>6.4760251549342946</v>
      </c>
      <c r="L237" s="73">
        <f t="shared" si="252"/>
        <v>6.3779822353796893</v>
      </c>
      <c r="M237" s="73">
        <f t="shared" si="252"/>
        <v>7.7520033741037535</v>
      </c>
      <c r="N237" s="73">
        <f t="shared" si="252"/>
        <v>7.6556441601830896</v>
      </c>
      <c r="O237" s="73">
        <f t="shared" si="252"/>
        <v>7.748234282623943</v>
      </c>
      <c r="P237" s="73">
        <f t="shared" si="252"/>
        <v>6.5465081880619866</v>
      </c>
      <c r="Q237" s="73">
        <f t="shared" si="252"/>
        <v>7.4277083254170302</v>
      </c>
      <c r="R237" s="73">
        <f t="shared" si="252"/>
        <v>6.7429505516959543</v>
      </c>
      <c r="S237" s="73">
        <f t="shared" si="252"/>
        <v>7.272365012950786</v>
      </c>
      <c r="T237" s="73">
        <f t="shared" si="252"/>
        <v>7.4881369117075058</v>
      </c>
      <c r="U237" s="73">
        <f t="shared" si="252"/>
        <v>5.8708838821490463</v>
      </c>
      <c r="V237" s="73">
        <f t="shared" si="252"/>
        <v>8.569846324242004</v>
      </c>
      <c r="W237" s="73">
        <f t="shared" si="252"/>
        <v>8.826251784747182</v>
      </c>
      <c r="X237" s="73">
        <f t="shared" si="252"/>
        <v>7.9860177467061035</v>
      </c>
      <c r="Y237" s="73">
        <f t="shared" si="252"/>
        <v>7.4645537948290235</v>
      </c>
      <c r="Z237" s="73">
        <f t="shared" si="252"/>
        <v>8.1932773109243691</v>
      </c>
      <c r="AA237" s="73">
        <f t="shared" si="252"/>
        <v>7.1634696995416736</v>
      </c>
      <c r="AB237" s="73">
        <f t="shared" si="252"/>
        <v>5.6943056943056947</v>
      </c>
      <c r="AC237" s="73">
        <f t="shared" si="252"/>
        <v>8.0710974998969576</v>
      </c>
      <c r="AD237" s="73">
        <f t="shared" si="252"/>
        <v>9.6206740331634322</v>
      </c>
      <c r="AE237" s="73">
        <f t="shared" si="252"/>
        <v>6.962025316455696</v>
      </c>
      <c r="AF237" s="73">
        <f t="shared" si="252"/>
        <v>3.8001707941929972</v>
      </c>
      <c r="AG237" s="73">
        <f t="shared" si="252"/>
        <v>8.6792452830188669</v>
      </c>
      <c r="AH237" s="73">
        <f t="shared" si="252"/>
        <v>6.4903846153846159</v>
      </c>
      <c r="AI237" s="73">
        <f t="shared" si="252"/>
        <v>5.2807115063924401</v>
      </c>
      <c r="AJ237" s="73">
        <f t="shared" si="252"/>
        <v>5.9831542259657278</v>
      </c>
      <c r="AK237" s="73">
        <f t="shared" si="252"/>
        <v>8.7765859412436882</v>
      </c>
      <c r="AL237" s="73">
        <f t="shared" si="252"/>
        <v>7.5901205907009741</v>
      </c>
      <c r="AM237" s="73">
        <f t="shared" si="252"/>
        <v>7.2908672294704528</v>
      </c>
      <c r="AN237" s="73">
        <f t="shared" si="252"/>
        <v>9.0424484975724972</v>
      </c>
      <c r="AO237" s="73">
        <f t="shared" si="252"/>
        <v>6.6056910569105689</v>
      </c>
      <c r="AP237" s="73">
        <f t="shared" si="252"/>
        <v>7.7068736981632258</v>
      </c>
      <c r="AQ237" s="73">
        <f t="shared" si="252"/>
        <v>8.3450970764541008</v>
      </c>
      <c r="AR237" s="73">
        <f t="shared" si="252"/>
        <v>9.7577345947328045</v>
      </c>
      <c r="AS237" s="73">
        <f t="shared" si="252"/>
        <v>7.0886419083762533</v>
      </c>
      <c r="AT237" s="73">
        <f t="shared" si="252"/>
        <v>10.436581538022542</v>
      </c>
      <c r="AU237" s="76">
        <f t="shared" si="252"/>
        <v>8.9834717821358225</v>
      </c>
      <c r="AV237" s="73">
        <f t="shared" si="252"/>
        <v>6.620189255820133</v>
      </c>
      <c r="AW237" s="73">
        <f t="shared" si="252"/>
        <v>6.6108037714637398</v>
      </c>
      <c r="AX237" s="73">
        <f t="shared" si="252"/>
        <v>7.416666666666667</v>
      </c>
      <c r="AY237" s="73">
        <f t="shared" si="252"/>
        <v>8.8395127817155021</v>
      </c>
      <c r="AZ237" s="73">
        <f t="shared" si="252"/>
        <v>7.2664041814987064</v>
      </c>
      <c r="BA237" s="73">
        <f t="shared" si="252"/>
        <v>6.7711323285546108</v>
      </c>
      <c r="BB237" s="73">
        <f t="shared" si="252"/>
        <v>6.9761037031821225</v>
      </c>
      <c r="BC237" s="76">
        <f t="shared" si="252"/>
        <v>7.5364208457280144</v>
      </c>
      <c r="BD237" s="73">
        <f t="shared" si="252"/>
        <v>7.40030606723007</v>
      </c>
      <c r="BE237" s="73">
        <f t="shared" si="252"/>
        <v>6.5465081880619866</v>
      </c>
      <c r="BF237" s="73">
        <f t="shared" si="252"/>
        <v>7.748234282623943</v>
      </c>
      <c r="BG237" s="73">
        <f t="shared" si="252"/>
        <v>7.6556441601830896</v>
      </c>
      <c r="BH237" s="73">
        <f t="shared" si="252"/>
        <v>6.4413831891740934</v>
      </c>
      <c r="BI237" s="73">
        <f t="shared" si="252"/>
        <v>6.4760251549342946</v>
      </c>
      <c r="BJ237" s="73">
        <f t="shared" si="252"/>
        <v>7.9337984485428112</v>
      </c>
      <c r="BK237" s="73">
        <f t="shared" si="252"/>
        <v>8.3450970764541008</v>
      </c>
      <c r="BL237" s="73">
        <f t="shared" si="252"/>
        <v>8.7765859412436882</v>
      </c>
      <c r="BM237" s="73">
        <f t="shared" si="252"/>
        <v>9.7577345947328045</v>
      </c>
      <c r="BN237" s="73">
        <f t="shared" si="252"/>
        <v>9.5784917982571081</v>
      </c>
      <c r="BO237" s="73">
        <f t="shared" si="252"/>
        <v>8.7364656335647624</v>
      </c>
    </row>
    <row r="238" spans="1:67">
      <c r="A238" s="69" t="s">
        <v>268</v>
      </c>
      <c r="B238" s="73">
        <f t="shared" ref="B238:H253" si="254">B71/B$69*100</f>
        <v>6.5907533860456962</v>
      </c>
      <c r="C238" s="73">
        <f t="shared" si="254"/>
        <v>7.0976031509302926</v>
      </c>
      <c r="D238" s="73">
        <f t="shared" si="254"/>
        <v>6.6930803205141514</v>
      </c>
      <c r="E238" s="73">
        <f t="shared" si="254"/>
        <v>6.9600247068242913</v>
      </c>
      <c r="F238" s="73">
        <f t="shared" si="254"/>
        <v>7.6682878540669659</v>
      </c>
      <c r="G238" s="73">
        <f t="shared" si="254"/>
        <v>7.0831272999871269</v>
      </c>
      <c r="H238" s="73">
        <f t="shared" si="254"/>
        <v>6.4439459943063477</v>
      </c>
      <c r="I238" s="84">
        <f t="shared" ref="I238:BO238" si="255">I71/I$69*100</f>
        <v>7.3598009041395542</v>
      </c>
      <c r="J238" s="76">
        <f t="shared" si="253"/>
        <v>7.0504010931963377</v>
      </c>
      <c r="K238" s="73">
        <f t="shared" si="255"/>
        <v>6.2285870905851723</v>
      </c>
      <c r="L238" s="73">
        <f t="shared" si="255"/>
        <v>6.3016761828203247</v>
      </c>
      <c r="M238" s="73">
        <f t="shared" si="255"/>
        <v>8.2665541965415432</v>
      </c>
      <c r="N238" s="73">
        <f t="shared" si="255"/>
        <v>7.6260146819173338</v>
      </c>
      <c r="O238" s="73">
        <f t="shared" si="255"/>
        <v>7.9029789815964495</v>
      </c>
      <c r="P238" s="73">
        <f t="shared" si="255"/>
        <v>6.2345300650395119</v>
      </c>
      <c r="Q238" s="73">
        <f t="shared" si="255"/>
        <v>7.270965535585364</v>
      </c>
      <c r="R238" s="73">
        <f t="shared" si="255"/>
        <v>6.3955864323661622</v>
      </c>
      <c r="S238" s="73">
        <f t="shared" si="255"/>
        <v>7.0372584180115565</v>
      </c>
      <c r="T238" s="73">
        <f t="shared" si="255"/>
        <v>6.8673667833527814</v>
      </c>
      <c r="U238" s="73">
        <f t="shared" si="255"/>
        <v>5.697573656845754</v>
      </c>
      <c r="V238" s="73">
        <f t="shared" si="255"/>
        <v>7.1992246988785826</v>
      </c>
      <c r="W238" s="73">
        <f t="shared" si="255"/>
        <v>9.4281423858992657</v>
      </c>
      <c r="X238" s="73">
        <f t="shared" si="255"/>
        <v>7.2600161333691844</v>
      </c>
      <c r="Y238" s="73">
        <f t="shared" si="255"/>
        <v>7.5062552126772308</v>
      </c>
      <c r="Z238" s="73">
        <f t="shared" si="255"/>
        <v>8.3433373349339739</v>
      </c>
      <c r="AA238" s="73">
        <f t="shared" si="255"/>
        <v>6.9343065693430654</v>
      </c>
      <c r="AB238" s="73">
        <f t="shared" si="255"/>
        <v>6.4935064935064926</v>
      </c>
      <c r="AC238" s="73">
        <f t="shared" si="255"/>
        <v>8.2558231030653957</v>
      </c>
      <c r="AD238" s="73">
        <f t="shared" si="255"/>
        <v>9.9727789831549778</v>
      </c>
      <c r="AE238" s="73">
        <f t="shared" si="255"/>
        <v>8.0840046029919463</v>
      </c>
      <c r="AF238" s="73">
        <f t="shared" si="255"/>
        <v>4.5687446626814694</v>
      </c>
      <c r="AG238" s="73">
        <f t="shared" si="255"/>
        <v>7.7735849056603774</v>
      </c>
      <c r="AH238" s="73">
        <f t="shared" si="255"/>
        <v>5.0480769230769234</v>
      </c>
      <c r="AI238" s="73">
        <f t="shared" si="255"/>
        <v>4.5302946081156197</v>
      </c>
      <c r="AJ238" s="73">
        <f t="shared" si="255"/>
        <v>5.6636654080743538</v>
      </c>
      <c r="AK238" s="73">
        <f t="shared" si="255"/>
        <v>9.3000110582771196</v>
      </c>
      <c r="AL238" s="73">
        <f t="shared" si="255"/>
        <v>6.6615077061972023</v>
      </c>
      <c r="AM238" s="73">
        <f t="shared" si="255"/>
        <v>7.4699411614223585</v>
      </c>
      <c r="AN238" s="73">
        <f t="shared" si="255"/>
        <v>9.3442461619210082</v>
      </c>
      <c r="AO238" s="73">
        <f t="shared" si="255"/>
        <v>6.1991869918699187</v>
      </c>
      <c r="AP238" s="73">
        <f t="shared" si="255"/>
        <v>8.1007384964968754</v>
      </c>
      <c r="AQ238" s="73">
        <f t="shared" si="255"/>
        <v>8.3123631825528346</v>
      </c>
      <c r="AR238" s="73">
        <f t="shared" si="255"/>
        <v>10.08533623114293</v>
      </c>
      <c r="AS238" s="73">
        <f t="shared" si="255"/>
        <v>7.4455588687087735</v>
      </c>
      <c r="AT238" s="73">
        <f t="shared" si="255"/>
        <v>9.2737908403481235</v>
      </c>
      <c r="AU238" s="76">
        <f t="shared" si="255"/>
        <v>8.5467157660357973</v>
      </c>
      <c r="AV238" s="73">
        <f t="shared" si="255"/>
        <v>6.5547173710860802</v>
      </c>
      <c r="AW238" s="73">
        <f t="shared" si="255"/>
        <v>6.3237965767275641</v>
      </c>
      <c r="AX238" s="73">
        <f t="shared" si="255"/>
        <v>7.1525590551181102</v>
      </c>
      <c r="AY238" s="73">
        <f t="shared" si="255"/>
        <v>9.1351087298348226</v>
      </c>
      <c r="AZ238" s="73">
        <f t="shared" si="255"/>
        <v>7.2436139097683911</v>
      </c>
      <c r="BA238" s="73">
        <f t="shared" si="255"/>
        <v>6.7286523805265865</v>
      </c>
      <c r="BB238" s="73">
        <f t="shared" si="255"/>
        <v>6.9267006847144792</v>
      </c>
      <c r="BC238" s="76">
        <f t="shared" si="255"/>
        <v>7.5018145605269693</v>
      </c>
      <c r="BD238" s="73">
        <f t="shared" si="255"/>
        <v>7.3647459420413384</v>
      </c>
      <c r="BE238" s="73">
        <f t="shared" si="255"/>
        <v>6.2345300650395119</v>
      </c>
      <c r="BF238" s="73">
        <f t="shared" si="255"/>
        <v>7.9029789815964495</v>
      </c>
      <c r="BG238" s="73">
        <f t="shared" si="255"/>
        <v>7.6260146819173338</v>
      </c>
      <c r="BH238" s="73">
        <f t="shared" si="255"/>
        <v>6.3923408288353505</v>
      </c>
      <c r="BI238" s="73">
        <f t="shared" si="255"/>
        <v>6.2285870905851723</v>
      </c>
      <c r="BJ238" s="73">
        <f t="shared" si="255"/>
        <v>8.0508821190173254</v>
      </c>
      <c r="BK238" s="73">
        <f t="shared" si="255"/>
        <v>8.3123631825528346</v>
      </c>
      <c r="BL238" s="73">
        <f t="shared" si="255"/>
        <v>9.3000110582771196</v>
      </c>
      <c r="BM238" s="73">
        <f t="shared" si="255"/>
        <v>10.08533623114293</v>
      </c>
      <c r="BN238" s="73">
        <f t="shared" si="255"/>
        <v>9.9269267724176373</v>
      </c>
      <c r="BO238" s="73">
        <f t="shared" si="255"/>
        <v>9.3256979040699974</v>
      </c>
    </row>
    <row r="239" spans="1:67">
      <c r="A239" s="69" t="s">
        <v>269</v>
      </c>
      <c r="B239" s="73">
        <f t="shared" si="254"/>
        <v>6.6971636688074181</v>
      </c>
      <c r="C239" s="73">
        <f t="shared" si="254"/>
        <v>7.0191302682705627</v>
      </c>
      <c r="D239" s="73">
        <f t="shared" si="254"/>
        <v>6.9312326041248236</v>
      </c>
      <c r="E239" s="73">
        <f t="shared" si="254"/>
        <v>6.8815573044389993</v>
      </c>
      <c r="F239" s="73">
        <f t="shared" si="254"/>
        <v>7.4839571087716035</v>
      </c>
      <c r="G239" s="73">
        <f t="shared" si="254"/>
        <v>7.1337037154082168</v>
      </c>
      <c r="H239" s="73">
        <f t="shared" si="254"/>
        <v>6.5670038373934814</v>
      </c>
      <c r="I239" s="84">
        <f t="shared" ref="I239:BO239" si="256">I72/I$69*100</f>
        <v>7.4128494463865309</v>
      </c>
      <c r="J239" s="76">
        <f t="shared" si="253"/>
        <v>7.1006850942616566</v>
      </c>
      <c r="K239" s="73">
        <f t="shared" si="256"/>
        <v>6.2582796583070675</v>
      </c>
      <c r="L239" s="73">
        <f t="shared" si="256"/>
        <v>6.3379929671934985</v>
      </c>
      <c r="M239" s="73">
        <f t="shared" si="256"/>
        <v>8.9223956136651204</v>
      </c>
      <c r="N239" s="73">
        <f t="shared" si="256"/>
        <v>7.8748001287349743</v>
      </c>
      <c r="O239" s="73">
        <f t="shared" si="256"/>
        <v>8.2840407276826902</v>
      </c>
      <c r="P239" s="73">
        <f t="shared" si="256"/>
        <v>6.4025959798628005</v>
      </c>
      <c r="Q239" s="73">
        <f t="shared" si="256"/>
        <v>7.2918645742295851</v>
      </c>
      <c r="R239" s="73">
        <f t="shared" si="256"/>
        <v>7.3968124233755619</v>
      </c>
      <c r="S239" s="73">
        <f t="shared" si="256"/>
        <v>7.3719864514843598</v>
      </c>
      <c r="T239" s="73">
        <f t="shared" si="256"/>
        <v>6.5250875145857643</v>
      </c>
      <c r="U239" s="73">
        <f t="shared" si="256"/>
        <v>5.7300693240901213</v>
      </c>
      <c r="V239" s="73">
        <f t="shared" si="256"/>
        <v>7.3653606534680875</v>
      </c>
      <c r="W239" s="73">
        <f t="shared" si="256"/>
        <v>9.2708384619171866</v>
      </c>
      <c r="X239" s="73">
        <f t="shared" si="256"/>
        <v>6.8297929550954555</v>
      </c>
      <c r="Y239" s="73">
        <f t="shared" si="256"/>
        <v>7.714762301918265</v>
      </c>
      <c r="Z239" s="73">
        <f t="shared" si="256"/>
        <v>8.043217286914766</v>
      </c>
      <c r="AA239" s="73">
        <f t="shared" si="256"/>
        <v>7.2653199796299441</v>
      </c>
      <c r="AB239" s="73">
        <f t="shared" si="256"/>
        <v>5.0449550449550449</v>
      </c>
      <c r="AC239" s="73">
        <f t="shared" si="256"/>
        <v>8.478393099580714</v>
      </c>
      <c r="AD239" s="73">
        <f t="shared" si="256"/>
        <v>9.5265814713805028</v>
      </c>
      <c r="AE239" s="73">
        <f t="shared" si="256"/>
        <v>8.8895281933256616</v>
      </c>
      <c r="AF239" s="73">
        <f t="shared" si="256"/>
        <v>5.2092228864218617</v>
      </c>
      <c r="AG239" s="73">
        <f t="shared" si="256"/>
        <v>8.0188679245283012</v>
      </c>
      <c r="AH239" s="73">
        <f t="shared" si="256"/>
        <v>7.4519230769230766</v>
      </c>
      <c r="AI239" s="73">
        <f t="shared" si="256"/>
        <v>6.1700944969427463</v>
      </c>
      <c r="AJ239" s="73">
        <f t="shared" si="256"/>
        <v>5.8379320360151032</v>
      </c>
      <c r="AK239" s="73">
        <f t="shared" si="256"/>
        <v>9.6170150023959593</v>
      </c>
      <c r="AL239" s="73">
        <f t="shared" si="256"/>
        <v>6.1972012639453151</v>
      </c>
      <c r="AM239" s="73">
        <f t="shared" si="256"/>
        <v>8.7106676899462769</v>
      </c>
      <c r="AN239" s="73">
        <f t="shared" si="256"/>
        <v>9.7411756987272025</v>
      </c>
      <c r="AO239" s="73">
        <f t="shared" si="256"/>
        <v>4.9796747967479673</v>
      </c>
      <c r="AP239" s="73">
        <f t="shared" si="256"/>
        <v>8.2408634728271153</v>
      </c>
      <c r="AQ239" s="73">
        <f t="shared" si="256"/>
        <v>8.3062255774463463</v>
      </c>
      <c r="AR239" s="73">
        <f t="shared" si="256"/>
        <v>9.5999264893889027</v>
      </c>
      <c r="AS239" s="73">
        <f t="shared" si="256"/>
        <v>7.3100207825065517</v>
      </c>
      <c r="AT239" s="73">
        <f t="shared" si="256"/>
        <v>9.0455129119703237</v>
      </c>
      <c r="AU239" s="76">
        <f t="shared" si="256"/>
        <v>8.1613428106534212</v>
      </c>
      <c r="AV239" s="73">
        <f t="shared" si="256"/>
        <v>6.6427759488625462</v>
      </c>
      <c r="AW239" s="73">
        <f t="shared" si="256"/>
        <v>6.5032583423151546</v>
      </c>
      <c r="AX239" s="73">
        <f t="shared" si="256"/>
        <v>7.1384514435695534</v>
      </c>
      <c r="AY239" s="73">
        <f t="shared" si="256"/>
        <v>9.0159495395554661</v>
      </c>
      <c r="AZ239" s="73">
        <f t="shared" si="256"/>
        <v>7.1203518913245496</v>
      </c>
      <c r="BA239" s="73">
        <f t="shared" si="256"/>
        <v>6.9724581559695045</v>
      </c>
      <c r="BB239" s="73">
        <f t="shared" si="256"/>
        <v>6.8370938305283406</v>
      </c>
      <c r="BC239" s="76">
        <f t="shared" si="256"/>
        <v>7.3100873269569506</v>
      </c>
      <c r="BD239" s="73">
        <f t="shared" si="256"/>
        <v>7.4198036067925992</v>
      </c>
      <c r="BE239" s="73">
        <f t="shared" si="256"/>
        <v>6.4025959798628005</v>
      </c>
      <c r="BF239" s="73">
        <f t="shared" si="256"/>
        <v>8.2840407276826902</v>
      </c>
      <c r="BG239" s="73">
        <f t="shared" si="256"/>
        <v>7.8748001287349743</v>
      </c>
      <c r="BH239" s="73">
        <f t="shared" si="256"/>
        <v>6.4572441112677739</v>
      </c>
      <c r="BI239" s="73">
        <f t="shared" si="256"/>
        <v>6.2582796583070675</v>
      </c>
      <c r="BJ239" s="73">
        <f t="shared" si="256"/>
        <v>8.2336036047578531</v>
      </c>
      <c r="BK239" s="73">
        <f t="shared" si="256"/>
        <v>8.3062255774463463</v>
      </c>
      <c r="BL239" s="73">
        <f t="shared" si="256"/>
        <v>9.6170150023959593</v>
      </c>
      <c r="BM239" s="73">
        <f t="shared" si="256"/>
        <v>9.5999264893889027</v>
      </c>
      <c r="BN239" s="73">
        <f t="shared" si="256"/>
        <v>9.5422363734045508</v>
      </c>
      <c r="BO239" s="73">
        <f t="shared" si="256"/>
        <v>9.1695186691381423</v>
      </c>
    </row>
    <row r="240" spans="1:67">
      <c r="A240" s="69" t="s">
        <v>270</v>
      </c>
      <c r="B240" s="73">
        <f t="shared" si="254"/>
        <v>7.1386757984499196</v>
      </c>
      <c r="C240" s="73">
        <f t="shared" si="254"/>
        <v>7.2212261012447252</v>
      </c>
      <c r="D240" s="73">
        <f t="shared" si="254"/>
        <v>7.5796107384414393</v>
      </c>
      <c r="E240" s="73">
        <f t="shared" si="254"/>
        <v>7.278444554381637</v>
      </c>
      <c r="F240" s="73">
        <f t="shared" si="254"/>
        <v>7.4888923734889037</v>
      </c>
      <c r="G240" s="73">
        <f t="shared" si="254"/>
        <v>7.506364119607623</v>
      </c>
      <c r="H240" s="73">
        <f t="shared" si="254"/>
        <v>7.0290449632781709</v>
      </c>
      <c r="I240" s="84">
        <f t="shared" ref="I240:BO240" si="257">I73/I$69*100</f>
        <v>7.8929516495259655</v>
      </c>
      <c r="J240" s="76">
        <f t="shared" si="253"/>
        <v>7.460636795941868</v>
      </c>
      <c r="K240" s="73">
        <f t="shared" si="257"/>
        <v>7.0386612458696876</v>
      </c>
      <c r="L240" s="73">
        <f t="shared" si="257"/>
        <v>7.2780468098867344</v>
      </c>
      <c r="M240" s="73">
        <f t="shared" si="257"/>
        <v>8.7557992408266561</v>
      </c>
      <c r="N240" s="73">
        <f t="shared" si="257"/>
        <v>8.3284376580451696</v>
      </c>
      <c r="O240" s="73">
        <f t="shared" si="257"/>
        <v>8.6195505910330059</v>
      </c>
      <c r="P240" s="73">
        <f t="shared" si="257"/>
        <v>7.2528896433134333</v>
      </c>
      <c r="Q240" s="73">
        <f t="shared" si="257"/>
        <v>8.7305733936238923</v>
      </c>
      <c r="R240" s="73">
        <f t="shared" si="257"/>
        <v>7.9689415610952192</v>
      </c>
      <c r="S240" s="73">
        <f t="shared" si="257"/>
        <v>7.7186690575811916</v>
      </c>
      <c r="T240" s="73">
        <f t="shared" si="257"/>
        <v>6.8253597821859202</v>
      </c>
      <c r="U240" s="73">
        <f t="shared" si="257"/>
        <v>5.2101386481802425</v>
      </c>
      <c r="V240" s="73">
        <f t="shared" si="257"/>
        <v>7.7807005399418525</v>
      </c>
      <c r="W240" s="73">
        <f t="shared" si="257"/>
        <v>8.7688937029196001</v>
      </c>
      <c r="X240" s="73">
        <f t="shared" si="257"/>
        <v>6.9373487496638884</v>
      </c>
      <c r="Y240" s="73">
        <f t="shared" si="257"/>
        <v>7.714762301918265</v>
      </c>
      <c r="Z240" s="73">
        <f t="shared" si="257"/>
        <v>8.1132452981192476</v>
      </c>
      <c r="AA240" s="73">
        <f t="shared" si="257"/>
        <v>7.8594466134781866</v>
      </c>
      <c r="AB240" s="73">
        <f t="shared" si="257"/>
        <v>6.1438561438561443</v>
      </c>
      <c r="AC240" s="73">
        <f t="shared" si="257"/>
        <v>8.6747343086278974</v>
      </c>
      <c r="AD240" s="73">
        <f t="shared" si="257"/>
        <v>8.9678342835090206</v>
      </c>
      <c r="AE240" s="73">
        <f t="shared" si="257"/>
        <v>9.1772151898734187</v>
      </c>
      <c r="AF240" s="73">
        <f t="shared" si="257"/>
        <v>7.9846285226302296</v>
      </c>
      <c r="AG240" s="73">
        <f t="shared" si="257"/>
        <v>6.7169811320754711</v>
      </c>
      <c r="AH240" s="73">
        <f t="shared" si="257"/>
        <v>7.2115384615384608</v>
      </c>
      <c r="AI240" s="73">
        <f t="shared" si="257"/>
        <v>6.3924402445803219</v>
      </c>
      <c r="AJ240" s="73">
        <f t="shared" si="257"/>
        <v>7.2465872785361611</v>
      </c>
      <c r="AK240" s="73">
        <f t="shared" si="257"/>
        <v>9.4787865383906524</v>
      </c>
      <c r="AL240" s="73">
        <f t="shared" si="257"/>
        <v>6.6228155026762101</v>
      </c>
      <c r="AM240" s="73">
        <f t="shared" si="257"/>
        <v>8.3013558454847782</v>
      </c>
      <c r="AN240" s="73">
        <f t="shared" si="257"/>
        <v>9.3491667760136465</v>
      </c>
      <c r="AO240" s="73">
        <f t="shared" si="257"/>
        <v>6.4024390243902438</v>
      </c>
      <c r="AP240" s="73">
        <f t="shared" si="257"/>
        <v>8.403711418291989</v>
      </c>
      <c r="AQ240" s="73">
        <f t="shared" si="257"/>
        <v>7.7865750117637429</v>
      </c>
      <c r="AR240" s="73">
        <f t="shared" si="257"/>
        <v>9.3430388647404765</v>
      </c>
      <c r="AS240" s="73">
        <f t="shared" si="257"/>
        <v>8.4801662600524068</v>
      </c>
      <c r="AT240" s="73">
        <f t="shared" si="257"/>
        <v>9.0241118561849056</v>
      </c>
      <c r="AU240" s="76">
        <f t="shared" si="257"/>
        <v>9.1804401815534806</v>
      </c>
      <c r="AV240" s="73">
        <f t="shared" si="257"/>
        <v>7.4583327182273136</v>
      </c>
      <c r="AW240" s="73">
        <f t="shared" si="257"/>
        <v>7.3260096856788719</v>
      </c>
      <c r="AX240" s="73">
        <f t="shared" si="257"/>
        <v>8.2332677165354333</v>
      </c>
      <c r="AY240" s="73">
        <f t="shared" si="257"/>
        <v>8.8073624304417013</v>
      </c>
      <c r="AZ240" s="73">
        <f t="shared" si="257"/>
        <v>7.1574555654220759</v>
      </c>
      <c r="BA240" s="73">
        <f t="shared" si="257"/>
        <v>7.6040394115684657</v>
      </c>
      <c r="BB240" s="73">
        <f t="shared" si="257"/>
        <v>7.1131828831601576</v>
      </c>
      <c r="BC240" s="76">
        <f t="shared" si="257"/>
        <v>7.3392557979255093</v>
      </c>
      <c r="BD240" s="73">
        <f t="shared" si="257"/>
        <v>7.9058377593927709</v>
      </c>
      <c r="BE240" s="73">
        <f t="shared" si="257"/>
        <v>7.2528896433134333</v>
      </c>
      <c r="BF240" s="73">
        <f t="shared" si="257"/>
        <v>8.6195505910330059</v>
      </c>
      <c r="BG240" s="73">
        <f t="shared" si="257"/>
        <v>8.3284376580451696</v>
      </c>
      <c r="BH240" s="73">
        <f t="shared" si="257"/>
        <v>7.3462341986779967</v>
      </c>
      <c r="BI240" s="73">
        <f t="shared" si="257"/>
        <v>7.0386612458696876</v>
      </c>
      <c r="BJ240" s="73">
        <f t="shared" si="257"/>
        <v>8.6880419924329253</v>
      </c>
      <c r="BK240" s="73">
        <f t="shared" si="257"/>
        <v>7.7865750117637429</v>
      </c>
      <c r="BL240" s="73">
        <f t="shared" si="257"/>
        <v>9.4787865383906524</v>
      </c>
      <c r="BM240" s="73">
        <f t="shared" si="257"/>
        <v>9.3430388647404765</v>
      </c>
      <c r="BN240" s="73">
        <f t="shared" si="257"/>
        <v>8.995652938663719</v>
      </c>
      <c r="BO240" s="73">
        <f t="shared" si="257"/>
        <v>8.7539745164046554</v>
      </c>
    </row>
    <row r="241" spans="1:67">
      <c r="A241" s="69" t="s">
        <v>271</v>
      </c>
      <c r="B241" s="73">
        <f t="shared" si="254"/>
        <v>6.9915177203305854</v>
      </c>
      <c r="C241" s="73">
        <f t="shared" si="254"/>
        <v>6.9240116226224053</v>
      </c>
      <c r="D241" s="73">
        <f t="shared" si="254"/>
        <v>7.4400988323582533</v>
      </c>
      <c r="E241" s="73">
        <f t="shared" si="254"/>
        <v>6.9155872759854891</v>
      </c>
      <c r="F241" s="73">
        <f t="shared" si="254"/>
        <v>7.2262416416161876</v>
      </c>
      <c r="G241" s="73">
        <f t="shared" si="254"/>
        <v>7.3024657281721801</v>
      </c>
      <c r="H241" s="73">
        <f t="shared" si="254"/>
        <v>6.8988047135988744</v>
      </c>
      <c r="I241" s="84">
        <f t="shared" ref="I241:BO241" si="258">I74/I$69*100</f>
        <v>7.9796445380587668</v>
      </c>
      <c r="J241" s="76">
        <f t="shared" si="253"/>
        <v>7.2223659519951928</v>
      </c>
      <c r="K241" s="73">
        <f t="shared" si="258"/>
        <v>6.2514275272943216</v>
      </c>
      <c r="L241" s="73">
        <f t="shared" si="258"/>
        <v>7.6856925131316798</v>
      </c>
      <c r="M241" s="73">
        <f t="shared" si="258"/>
        <v>5.4681568958245466</v>
      </c>
      <c r="N241" s="73">
        <f t="shared" si="258"/>
        <v>7.5136270057368799</v>
      </c>
      <c r="O241" s="73">
        <f t="shared" si="258"/>
        <v>7.588604395576497</v>
      </c>
      <c r="P241" s="73">
        <f t="shared" si="258"/>
        <v>8.7460744019358874</v>
      </c>
      <c r="Q241" s="73">
        <f t="shared" si="258"/>
        <v>9.0659079682334607</v>
      </c>
      <c r="R241" s="73">
        <f t="shared" si="258"/>
        <v>5.7212913771965672</v>
      </c>
      <c r="S241" s="73">
        <f t="shared" si="258"/>
        <v>5.762104004781829</v>
      </c>
      <c r="T241" s="73">
        <f t="shared" si="258"/>
        <v>7.7028393621159079</v>
      </c>
      <c r="U241" s="73">
        <f t="shared" si="258"/>
        <v>7.3115251299826687</v>
      </c>
      <c r="V241" s="73">
        <f t="shared" si="258"/>
        <v>6.5623702062854772</v>
      </c>
      <c r="W241" s="73">
        <f t="shared" si="258"/>
        <v>6.5843631529712967</v>
      </c>
      <c r="X241" s="73">
        <f t="shared" si="258"/>
        <v>4.2215649368109709</v>
      </c>
      <c r="Y241" s="73">
        <f t="shared" si="258"/>
        <v>6.1301084236864058</v>
      </c>
      <c r="Z241" s="73">
        <f t="shared" si="258"/>
        <v>6.0324129651860741</v>
      </c>
      <c r="AA241" s="73">
        <f t="shared" si="258"/>
        <v>6.6202682057375659</v>
      </c>
      <c r="AB241" s="73">
        <f t="shared" si="258"/>
        <v>4.7952047952047954</v>
      </c>
      <c r="AC241" s="73">
        <f t="shared" si="258"/>
        <v>7.7669684642545338</v>
      </c>
      <c r="AD241" s="73">
        <f t="shared" si="258"/>
        <v>7.287462456551566</v>
      </c>
      <c r="AE241" s="73">
        <f t="shared" si="258"/>
        <v>4.6892980437284235</v>
      </c>
      <c r="AF241" s="73">
        <f t="shared" si="258"/>
        <v>2.860802732707088</v>
      </c>
      <c r="AG241" s="73">
        <f t="shared" si="258"/>
        <v>6.1698113207547172</v>
      </c>
      <c r="AH241" s="73">
        <f t="shared" si="258"/>
        <v>8.1730769230769234</v>
      </c>
      <c r="AI241" s="73">
        <f t="shared" si="258"/>
        <v>5.6976097832128962</v>
      </c>
      <c r="AJ241" s="73">
        <f t="shared" si="258"/>
        <v>14.827185593958758</v>
      </c>
      <c r="AK241" s="73">
        <f t="shared" si="258"/>
        <v>6.821113937115264</v>
      </c>
      <c r="AL241" s="73">
        <f t="shared" si="258"/>
        <v>6.5002901915264077</v>
      </c>
      <c r="AM241" s="73">
        <f t="shared" si="258"/>
        <v>4.7454591967255055</v>
      </c>
      <c r="AN241" s="73">
        <f t="shared" si="258"/>
        <v>7.2562655819446267</v>
      </c>
      <c r="AO241" s="73">
        <f t="shared" si="258"/>
        <v>3.5569105691056908</v>
      </c>
      <c r="AP241" s="73">
        <f t="shared" si="258"/>
        <v>6.218519219844727</v>
      </c>
      <c r="AQ241" s="73">
        <f t="shared" si="258"/>
        <v>7.4449149941692756</v>
      </c>
      <c r="AR241" s="73">
        <f t="shared" si="258"/>
        <v>7.3310854001534125</v>
      </c>
      <c r="AS241" s="73">
        <f t="shared" si="258"/>
        <v>8.8099756031444834</v>
      </c>
      <c r="AT241" s="73">
        <f t="shared" si="258"/>
        <v>7.6401769153944938</v>
      </c>
      <c r="AU241" s="76">
        <f t="shared" si="258"/>
        <v>7.6988952641945705</v>
      </c>
      <c r="AV241" s="73">
        <f t="shared" si="258"/>
        <v>7.444160675534035</v>
      </c>
      <c r="AW241" s="73">
        <f t="shared" si="258"/>
        <v>8.6841466384749157</v>
      </c>
      <c r="AX241" s="73">
        <f t="shared" si="258"/>
        <v>8.4527559055118111</v>
      </c>
      <c r="AY241" s="73">
        <f t="shared" si="258"/>
        <v>7.3053479612229317</v>
      </c>
      <c r="AZ241" s="73">
        <f t="shared" si="258"/>
        <v>6.784115974690093</v>
      </c>
      <c r="BA241" s="73">
        <f t="shared" si="258"/>
        <v>7.3202632209561536</v>
      </c>
      <c r="BB241" s="73">
        <f t="shared" si="258"/>
        <v>6.64953271558739</v>
      </c>
      <c r="BC241" s="76">
        <f t="shared" si="258"/>
        <v>7.2172636608809002</v>
      </c>
      <c r="BD241" s="73">
        <f t="shared" si="258"/>
        <v>8.0141713514904911</v>
      </c>
      <c r="BE241" s="73">
        <f t="shared" si="258"/>
        <v>8.7460744019358874</v>
      </c>
      <c r="BF241" s="73">
        <f t="shared" si="258"/>
        <v>7.588604395576497</v>
      </c>
      <c r="BG241" s="73">
        <f t="shared" si="258"/>
        <v>7.5136270057368799</v>
      </c>
      <c r="BH241" s="73">
        <f t="shared" si="258"/>
        <v>7.5833695799190997</v>
      </c>
      <c r="BI241" s="73">
        <f t="shared" si="258"/>
        <v>6.2514275272943216</v>
      </c>
      <c r="BJ241" s="73">
        <f t="shared" si="258"/>
        <v>8.0259476336384932</v>
      </c>
      <c r="BK241" s="73">
        <f t="shared" si="258"/>
        <v>7.4449149941692756</v>
      </c>
      <c r="BL241" s="73">
        <f t="shared" si="258"/>
        <v>6.821113937115264</v>
      </c>
      <c r="BM241" s="73">
        <f t="shared" si="258"/>
        <v>7.3310854001534125</v>
      </c>
      <c r="BN241" s="73">
        <f t="shared" si="258"/>
        <v>7.28518660774861</v>
      </c>
      <c r="BO241" s="73">
        <f t="shared" si="258"/>
        <v>6.6993654780858822</v>
      </c>
    </row>
    <row r="242" spans="1:67">
      <c r="A242" s="69" t="s">
        <v>272</v>
      </c>
      <c r="B242" s="73">
        <f t="shared" si="254"/>
        <v>6.8347057375125528</v>
      </c>
      <c r="C242" s="73">
        <f t="shared" si="254"/>
        <v>6.8835549091937649</v>
      </c>
      <c r="D242" s="73">
        <f t="shared" si="254"/>
        <v>7.3772571067568142</v>
      </c>
      <c r="E242" s="73">
        <f t="shared" si="254"/>
        <v>6.783872407453484</v>
      </c>
      <c r="F242" s="73">
        <f t="shared" si="254"/>
        <v>7.3692489899111813</v>
      </c>
      <c r="G242" s="73">
        <f t="shared" si="254"/>
        <v>7.3126291147016103</v>
      </c>
      <c r="H242" s="73">
        <f t="shared" si="254"/>
        <v>6.6922069526059014</v>
      </c>
      <c r="I242" s="84">
        <f t="shared" ref="I242:BO242" si="259">I75/I$69*100</f>
        <v>7.3533224046069723</v>
      </c>
      <c r="J242" s="76">
        <f t="shared" si="253"/>
        <v>7.3078157280956848</v>
      </c>
      <c r="K242" s="73">
        <f t="shared" si="259"/>
        <v>6.7904618336302596</v>
      </c>
      <c r="L242" s="73">
        <f t="shared" si="259"/>
        <v>6.751453436475721</v>
      </c>
      <c r="M242" s="73">
        <f t="shared" si="259"/>
        <v>4.9451708140025303</v>
      </c>
      <c r="N242" s="73">
        <f t="shared" si="259"/>
        <v>6.573657350409448</v>
      </c>
      <c r="O242" s="73">
        <f t="shared" si="259"/>
        <v>7.1748647155493268</v>
      </c>
      <c r="P242" s="73">
        <f t="shared" si="259"/>
        <v>8.100107201723862</v>
      </c>
      <c r="Q242" s="73">
        <f t="shared" si="259"/>
        <v>7.2054185507466659</v>
      </c>
      <c r="R242" s="73">
        <f t="shared" si="259"/>
        <v>5.0878626890069469</v>
      </c>
      <c r="S242" s="73">
        <f t="shared" si="259"/>
        <v>5.4194062562263401</v>
      </c>
      <c r="T242" s="73">
        <f t="shared" si="259"/>
        <v>7.1147413457798532</v>
      </c>
      <c r="U242" s="73">
        <f t="shared" si="259"/>
        <v>7.4523396880415937</v>
      </c>
      <c r="V242" s="73">
        <f t="shared" si="259"/>
        <v>5.745535096220407</v>
      </c>
      <c r="W242" s="73">
        <f t="shared" si="259"/>
        <v>6.3667470828615045</v>
      </c>
      <c r="X242" s="73">
        <f t="shared" si="259"/>
        <v>5.9962355471901052</v>
      </c>
      <c r="Y242" s="73">
        <f t="shared" si="259"/>
        <v>5.1292743953294408</v>
      </c>
      <c r="Z242" s="73">
        <f t="shared" si="259"/>
        <v>5.0520208083233289</v>
      </c>
      <c r="AA242" s="73">
        <f t="shared" si="259"/>
        <v>5.8733661517569171</v>
      </c>
      <c r="AB242" s="73">
        <f t="shared" si="259"/>
        <v>4.2957042957042963</v>
      </c>
      <c r="AC242" s="73">
        <f t="shared" si="259"/>
        <v>7.0596654955304903</v>
      </c>
      <c r="AD242" s="73">
        <f t="shared" si="259"/>
        <v>7.0486816070338385</v>
      </c>
      <c r="AE242" s="73">
        <f t="shared" si="259"/>
        <v>5.6674338319907935</v>
      </c>
      <c r="AF242" s="73">
        <f t="shared" si="259"/>
        <v>3.2877882152006834</v>
      </c>
      <c r="AG242" s="73">
        <f t="shared" si="259"/>
        <v>6.1132075471698109</v>
      </c>
      <c r="AH242" s="73">
        <f t="shared" si="259"/>
        <v>6.7307692307692308</v>
      </c>
      <c r="AI242" s="73">
        <f t="shared" si="259"/>
        <v>5.0027793218454697</v>
      </c>
      <c r="AJ242" s="73">
        <f t="shared" si="259"/>
        <v>10.485042114435085</v>
      </c>
      <c r="AK242" s="73">
        <f t="shared" si="259"/>
        <v>6.0488775848722769</v>
      </c>
      <c r="AL242" s="73">
        <f t="shared" si="259"/>
        <v>7.2547881601857229</v>
      </c>
      <c r="AM242" s="73">
        <f t="shared" si="259"/>
        <v>4.6687132258889745</v>
      </c>
      <c r="AN242" s="73">
        <f t="shared" si="259"/>
        <v>6.5821414512531167</v>
      </c>
      <c r="AO242" s="73">
        <f t="shared" si="259"/>
        <v>5.3861788617886184</v>
      </c>
      <c r="AP242" s="73">
        <f t="shared" si="259"/>
        <v>5.3361105851164554</v>
      </c>
      <c r="AQ242" s="73">
        <f t="shared" si="259"/>
        <v>6.9191268233801839</v>
      </c>
      <c r="AR242" s="73">
        <f t="shared" si="259"/>
        <v>7.0462317821529021</v>
      </c>
      <c r="AS242" s="73">
        <f t="shared" si="259"/>
        <v>7.9109062980030718</v>
      </c>
      <c r="AT242" s="73">
        <f t="shared" si="259"/>
        <v>6.8126694250249686</v>
      </c>
      <c r="AU242" s="76">
        <f t="shared" si="259"/>
        <v>6.3714995289886094</v>
      </c>
      <c r="AV242" s="73">
        <f t="shared" si="259"/>
        <v>6.6663222072956501</v>
      </c>
      <c r="AW242" s="73">
        <f t="shared" si="259"/>
        <v>8.0506042361929637</v>
      </c>
      <c r="AX242" s="73">
        <f t="shared" si="259"/>
        <v>7.0052493438320207</v>
      </c>
      <c r="AY242" s="73">
        <f t="shared" si="259"/>
        <v>6.8660118503697687</v>
      </c>
      <c r="AZ242" s="73">
        <f t="shared" si="259"/>
        <v>6.9419802959439867</v>
      </c>
      <c r="BA242" s="73">
        <f t="shared" si="259"/>
        <v>7.3123954796190995</v>
      </c>
      <c r="BB242" s="73">
        <f t="shared" si="259"/>
        <v>6.7455562836664544</v>
      </c>
      <c r="BC242" s="76">
        <f t="shared" si="259"/>
        <v>7.4263626739574704</v>
      </c>
      <c r="BD242" s="73">
        <f t="shared" si="259"/>
        <v>7.3867149156424006</v>
      </c>
      <c r="BE242" s="73">
        <f t="shared" si="259"/>
        <v>8.100107201723862</v>
      </c>
      <c r="BF242" s="73">
        <f t="shared" si="259"/>
        <v>7.1748647155493268</v>
      </c>
      <c r="BG242" s="73">
        <f t="shared" si="259"/>
        <v>6.573657350409448</v>
      </c>
      <c r="BH242" s="73">
        <f t="shared" si="259"/>
        <v>6.668106799470265</v>
      </c>
      <c r="BI242" s="73">
        <f t="shared" si="259"/>
        <v>6.7904618336302596</v>
      </c>
      <c r="BJ242" s="73">
        <f t="shared" si="259"/>
        <v>7.0851389481589377</v>
      </c>
      <c r="BK242" s="73">
        <f t="shared" si="259"/>
        <v>6.9191268233801839</v>
      </c>
      <c r="BL242" s="73">
        <f t="shared" si="259"/>
        <v>6.0488775848722769</v>
      </c>
      <c r="BM242" s="73">
        <f t="shared" si="259"/>
        <v>7.0462317821529021</v>
      </c>
      <c r="BN242" s="73">
        <f t="shared" si="259"/>
        <v>7.0146469523306969</v>
      </c>
      <c r="BO242" s="73">
        <f t="shared" si="259"/>
        <v>6.4465372098778122</v>
      </c>
    </row>
    <row r="243" spans="1:67">
      <c r="A243" s="69" t="s">
        <v>273</v>
      </c>
      <c r="B243" s="73">
        <f t="shared" si="254"/>
        <v>6.465550604977488</v>
      </c>
      <c r="C243" s="73">
        <f t="shared" si="254"/>
        <v>6.5189907974274792</v>
      </c>
      <c r="D243" s="73">
        <f t="shared" si="254"/>
        <v>6.9350736054424251</v>
      </c>
      <c r="E243" s="73">
        <f t="shared" si="254"/>
        <v>6.1957783472567387</v>
      </c>
      <c r="F243" s="73">
        <f t="shared" si="254"/>
        <v>7.0009732532911082</v>
      </c>
      <c r="G243" s="73">
        <f t="shared" si="254"/>
        <v>6.899399077954274</v>
      </c>
      <c r="H243" s="73">
        <f t="shared" si="254"/>
        <v>6.3361932996361707</v>
      </c>
      <c r="I243" s="84">
        <f t="shared" ref="I243:BO243" si="260">I76/I$69*100</f>
        <v>6.6751203015818534</v>
      </c>
      <c r="J243" s="76">
        <f t="shared" si="253"/>
        <v>6.9259277872499592</v>
      </c>
      <c r="K243" s="73">
        <f t="shared" si="260"/>
        <v>5.7557900507057695</v>
      </c>
      <c r="L243" s="73">
        <f t="shared" si="260"/>
        <v>6.1198882340759573</v>
      </c>
      <c r="M243" s="73">
        <f t="shared" si="260"/>
        <v>5.1792492619148041</v>
      </c>
      <c r="N243" s="73">
        <f t="shared" si="260"/>
        <v>5.7864327640727247</v>
      </c>
      <c r="O243" s="73">
        <f t="shared" si="260"/>
        <v>6.7114160265249927</v>
      </c>
      <c r="P243" s="73">
        <f t="shared" si="260"/>
        <v>7.1784434097002388</v>
      </c>
      <c r="Q243" s="73">
        <f t="shared" si="260"/>
        <v>5.9657255766234751</v>
      </c>
      <c r="R243" s="73">
        <f t="shared" si="260"/>
        <v>4.5361667347772787</v>
      </c>
      <c r="S243" s="73">
        <f t="shared" si="260"/>
        <v>4.9571627814305641</v>
      </c>
      <c r="T243" s="73">
        <f t="shared" si="260"/>
        <v>5.8420847919097625</v>
      </c>
      <c r="U243" s="73">
        <f t="shared" si="260"/>
        <v>5.6000866551126514</v>
      </c>
      <c r="V243" s="73">
        <f t="shared" si="260"/>
        <v>4.4164474595043615</v>
      </c>
      <c r="W243" s="73">
        <f t="shared" si="260"/>
        <v>6.3957953818128104</v>
      </c>
      <c r="X243" s="73">
        <f t="shared" si="260"/>
        <v>5.9424576499058883</v>
      </c>
      <c r="Y243" s="73">
        <f t="shared" si="260"/>
        <v>5.0458715596330279</v>
      </c>
      <c r="Z243" s="73">
        <f t="shared" si="260"/>
        <v>5.4121648659463784</v>
      </c>
      <c r="AA243" s="73">
        <f t="shared" si="260"/>
        <v>5.7121032082838221</v>
      </c>
      <c r="AB243" s="73">
        <f t="shared" si="260"/>
        <v>4.1458541458541456</v>
      </c>
      <c r="AC243" s="73">
        <f t="shared" si="260"/>
        <v>6.2685553058963563</v>
      </c>
      <c r="AD243" s="73">
        <f t="shared" si="260"/>
        <v>6.9245155652846195</v>
      </c>
      <c r="AE243" s="73">
        <f t="shared" si="260"/>
        <v>4.9769850402761797</v>
      </c>
      <c r="AF243" s="73">
        <f t="shared" si="260"/>
        <v>3.2877882152006834</v>
      </c>
      <c r="AG243" s="73">
        <f t="shared" si="260"/>
        <v>5.7547169811320753</v>
      </c>
      <c r="AH243" s="73">
        <f t="shared" si="260"/>
        <v>3.6057692307692304</v>
      </c>
      <c r="AI243" s="73">
        <f t="shared" si="260"/>
        <v>4.7526403557531962</v>
      </c>
      <c r="AJ243" s="73">
        <f t="shared" si="260"/>
        <v>5.5620098751089166</v>
      </c>
      <c r="AK243" s="73">
        <f t="shared" si="260"/>
        <v>5.8627299200117955</v>
      </c>
      <c r="AL243" s="73">
        <f t="shared" si="260"/>
        <v>6.9259044302573027</v>
      </c>
      <c r="AM243" s="73">
        <f t="shared" si="260"/>
        <v>4.7326682015860833</v>
      </c>
      <c r="AN243" s="73">
        <f t="shared" si="260"/>
        <v>6.2344180553733111</v>
      </c>
      <c r="AO243" s="73">
        <f t="shared" si="260"/>
        <v>4.8780487804878048</v>
      </c>
      <c r="AP243" s="73">
        <f t="shared" si="260"/>
        <v>5.6769551221359595</v>
      </c>
      <c r="AQ243" s="73">
        <f t="shared" si="260"/>
        <v>6.1723848687575442</v>
      </c>
      <c r="AR243" s="73">
        <f t="shared" si="260"/>
        <v>6.9990891076451041</v>
      </c>
      <c r="AS243" s="73">
        <f t="shared" si="260"/>
        <v>7.18351856871781</v>
      </c>
      <c r="AT243" s="73">
        <f t="shared" si="260"/>
        <v>6.3917819945783991</v>
      </c>
      <c r="AU243" s="76">
        <f t="shared" si="260"/>
        <v>5.5750620878650343</v>
      </c>
      <c r="AV243" s="73">
        <f t="shared" si="260"/>
        <v>6.0034839604954309</v>
      </c>
      <c r="AW243" s="73">
        <f t="shared" si="260"/>
        <v>7.1534561865703337</v>
      </c>
      <c r="AX243" s="73">
        <f t="shared" si="260"/>
        <v>5.8336614173228343</v>
      </c>
      <c r="AY243" s="73">
        <f t="shared" si="260"/>
        <v>6.5184056859300856</v>
      </c>
      <c r="AZ243" s="73">
        <f t="shared" si="260"/>
        <v>6.6576379074480716</v>
      </c>
      <c r="BA243" s="73">
        <f t="shared" si="260"/>
        <v>6.9140374282148613</v>
      </c>
      <c r="BB243" s="73">
        <f t="shared" si="260"/>
        <v>6.2584538785912303</v>
      </c>
      <c r="BC243" s="76">
        <f t="shared" si="260"/>
        <v>7.0557410941511041</v>
      </c>
      <c r="BD243" s="73">
        <f t="shared" si="260"/>
        <v>6.7100734184442707</v>
      </c>
      <c r="BE243" s="73">
        <f t="shared" si="260"/>
        <v>7.1784434097002388</v>
      </c>
      <c r="BF243" s="73">
        <f t="shared" si="260"/>
        <v>6.7114160265249927</v>
      </c>
      <c r="BG243" s="73">
        <f t="shared" si="260"/>
        <v>5.7864327640727247</v>
      </c>
      <c r="BH243" s="73">
        <f t="shared" si="260"/>
        <v>6.0764846747489258</v>
      </c>
      <c r="BI243" s="73">
        <f t="shared" si="260"/>
        <v>5.7557900507057695</v>
      </c>
      <c r="BJ243" s="73">
        <f t="shared" si="260"/>
        <v>6.2012952134658041</v>
      </c>
      <c r="BK243" s="73">
        <f t="shared" si="260"/>
        <v>6.1723848687575442</v>
      </c>
      <c r="BL243" s="73">
        <f t="shared" si="260"/>
        <v>5.8627299200117955</v>
      </c>
      <c r="BM243" s="73">
        <f t="shared" si="260"/>
        <v>6.9990891076451041</v>
      </c>
      <c r="BN243" s="73">
        <f t="shared" si="260"/>
        <v>6.8741721378854832</v>
      </c>
      <c r="BO243" s="73">
        <f t="shared" si="260"/>
        <v>6.4364987837162726</v>
      </c>
    </row>
    <row r="244" spans="1:67">
      <c r="A244" s="69" t="s">
        <v>274</v>
      </c>
      <c r="B244" s="73">
        <f t="shared" si="254"/>
        <v>6.5360108945121009</v>
      </c>
      <c r="C244" s="73">
        <f t="shared" si="254"/>
        <v>6.5033149943124364</v>
      </c>
      <c r="D244" s="73">
        <f t="shared" si="254"/>
        <v>6.8539040297719955</v>
      </c>
      <c r="E244" s="73">
        <f t="shared" si="254"/>
        <v>5.9888393310956491</v>
      </c>
      <c r="F244" s="73">
        <f t="shared" si="254"/>
        <v>7.0135122457597978</v>
      </c>
      <c r="G244" s="73">
        <f t="shared" si="254"/>
        <v>6.8536980571896127</v>
      </c>
      <c r="H244" s="73">
        <f t="shared" si="254"/>
        <v>6.4412885251476943</v>
      </c>
      <c r="I244" s="84">
        <f t="shared" ref="I244:BO244" si="261">I77/I$69*100</f>
        <v>6.5659012625184987</v>
      </c>
      <c r="J244" s="76">
        <f t="shared" si="253"/>
        <v>6.8877399653253262</v>
      </c>
      <c r="K244" s="73">
        <f t="shared" si="261"/>
        <v>5.553271511884641</v>
      </c>
      <c r="L244" s="73">
        <f t="shared" si="261"/>
        <v>5.9663580080039749</v>
      </c>
      <c r="M244" s="73">
        <f t="shared" si="261"/>
        <v>5.9531843104175453</v>
      </c>
      <c r="N244" s="73">
        <f t="shared" si="261"/>
        <v>5.8007366501320554</v>
      </c>
      <c r="O244" s="73">
        <f t="shared" si="261"/>
        <v>6.4781892409753974</v>
      </c>
      <c r="P244" s="73">
        <f t="shared" si="261"/>
        <v>6.7907509710761644</v>
      </c>
      <c r="Q244" s="73">
        <f t="shared" si="261"/>
        <v>5.631340958315918</v>
      </c>
      <c r="R244" s="73">
        <f t="shared" si="261"/>
        <v>5.1695954229668981</v>
      </c>
      <c r="S244" s="73">
        <f t="shared" si="261"/>
        <v>4.9731022115959354</v>
      </c>
      <c r="T244" s="73">
        <f t="shared" si="261"/>
        <v>5.4671334111240766</v>
      </c>
      <c r="U244" s="73">
        <f t="shared" si="261"/>
        <v>5.4484402079722702</v>
      </c>
      <c r="V244" s="73">
        <f t="shared" si="261"/>
        <v>4.5825834140938664</v>
      </c>
      <c r="W244" s="73">
        <f t="shared" si="261"/>
        <v>6.6616611688247742</v>
      </c>
      <c r="X244" s="73">
        <f t="shared" si="261"/>
        <v>5.9693465985479968</v>
      </c>
      <c r="Y244" s="73">
        <f t="shared" si="261"/>
        <v>5.838198498748957</v>
      </c>
      <c r="Z244" s="73">
        <f t="shared" si="261"/>
        <v>5.3721488595438176</v>
      </c>
      <c r="AA244" s="73">
        <f t="shared" si="261"/>
        <v>5.7884909183500257</v>
      </c>
      <c r="AB244" s="73">
        <f t="shared" si="261"/>
        <v>4.4955044955044956</v>
      </c>
      <c r="AC244" s="73">
        <f t="shared" si="261"/>
        <v>6.7163181776738066</v>
      </c>
      <c r="AD244" s="73">
        <f t="shared" si="261"/>
        <v>6.9780799180142727</v>
      </c>
      <c r="AE244" s="73">
        <f t="shared" si="261"/>
        <v>4.8331415420023012</v>
      </c>
      <c r="AF244" s="73">
        <f t="shared" si="261"/>
        <v>3.4585824081981213</v>
      </c>
      <c r="AG244" s="73">
        <f t="shared" si="261"/>
        <v>5.6792452830188678</v>
      </c>
      <c r="AH244" s="73">
        <f t="shared" si="261"/>
        <v>3.8461538461538463</v>
      </c>
      <c r="AI244" s="73">
        <f t="shared" si="261"/>
        <v>6.0033351862145636</v>
      </c>
      <c r="AJ244" s="73">
        <f t="shared" si="261"/>
        <v>4.6906767354051704</v>
      </c>
      <c r="AK244" s="73">
        <f t="shared" si="261"/>
        <v>6.5170113163035861</v>
      </c>
      <c r="AL244" s="73">
        <f t="shared" si="261"/>
        <v>7.3128264654672082</v>
      </c>
      <c r="AM244" s="73">
        <f t="shared" si="261"/>
        <v>6.0373497058071113</v>
      </c>
      <c r="AN244" s="73">
        <f t="shared" si="261"/>
        <v>6.6477496391549664</v>
      </c>
      <c r="AO244" s="73">
        <f t="shared" si="261"/>
        <v>5.9959349593495936</v>
      </c>
      <c r="AP244" s="73">
        <f t="shared" si="261"/>
        <v>5.7867828062866877</v>
      </c>
      <c r="AQ244" s="73">
        <f t="shared" si="261"/>
        <v>6.5222283598273281</v>
      </c>
      <c r="AR244" s="73">
        <f t="shared" si="261"/>
        <v>7.2164248274098703</v>
      </c>
      <c r="AS244" s="73">
        <f t="shared" si="261"/>
        <v>6.9305141411403275</v>
      </c>
      <c r="AT244" s="73">
        <f t="shared" si="261"/>
        <v>6.1135682693679554</v>
      </c>
      <c r="AU244" s="76">
        <f t="shared" si="261"/>
        <v>5.6778282093003343</v>
      </c>
      <c r="AV244" s="73">
        <f t="shared" si="261"/>
        <v>5.9019176545269341</v>
      </c>
      <c r="AW244" s="73">
        <f t="shared" si="261"/>
        <v>6.7740280765024083</v>
      </c>
      <c r="AX244" s="73">
        <f t="shared" si="261"/>
        <v>5.5351049868766404</v>
      </c>
      <c r="AY244" s="73">
        <f t="shared" si="261"/>
        <v>6.7732674511248332</v>
      </c>
      <c r="AZ244" s="73">
        <f t="shared" si="261"/>
        <v>6.6650626126981916</v>
      </c>
      <c r="BA244" s="73">
        <f t="shared" si="261"/>
        <v>6.8615982547441572</v>
      </c>
      <c r="BB244" s="73">
        <f t="shared" si="261"/>
        <v>6.0673720887709779</v>
      </c>
      <c r="BC244" s="76">
        <f t="shared" si="261"/>
        <v>7.0407782486367934</v>
      </c>
      <c r="BD244" s="73">
        <f t="shared" si="261"/>
        <v>6.5975194790078255</v>
      </c>
      <c r="BE244" s="73">
        <f t="shared" si="261"/>
        <v>6.7907509710761644</v>
      </c>
      <c r="BF244" s="73">
        <f t="shared" si="261"/>
        <v>6.4781892409753974</v>
      </c>
      <c r="BG244" s="73">
        <f t="shared" si="261"/>
        <v>5.8007366501320554</v>
      </c>
      <c r="BH244" s="73">
        <f t="shared" si="261"/>
        <v>5.965750138904701</v>
      </c>
      <c r="BI244" s="73">
        <f t="shared" si="261"/>
        <v>5.553271511884641</v>
      </c>
      <c r="BJ244" s="73">
        <f t="shared" si="261"/>
        <v>6.4847401935034323</v>
      </c>
      <c r="BK244" s="73">
        <f t="shared" si="261"/>
        <v>6.5222283598273281</v>
      </c>
      <c r="BL244" s="73">
        <f t="shared" si="261"/>
        <v>6.5170113163035861</v>
      </c>
      <c r="BM244" s="73">
        <f t="shared" si="261"/>
        <v>7.2164248274098703</v>
      </c>
      <c r="BN244" s="73">
        <f t="shared" si="261"/>
        <v>6.9539819345081053</v>
      </c>
      <c r="BO244" s="73">
        <f t="shared" si="261"/>
        <v>6.6755533974236263</v>
      </c>
    </row>
    <row r="245" spans="1:67">
      <c r="A245" s="69" t="s">
        <v>275</v>
      </c>
      <c r="B245" s="73">
        <f t="shared" si="254"/>
        <v>6.7664019163898015</v>
      </c>
      <c r="C245" s="73">
        <f t="shared" si="254"/>
        <v>6.3642039750520061</v>
      </c>
      <c r="D245" s="73">
        <f t="shared" si="254"/>
        <v>6.9966894458698734</v>
      </c>
      <c r="E245" s="73">
        <f t="shared" si="254"/>
        <v>6.0816351425531483</v>
      </c>
      <c r="F245" s="73">
        <f t="shared" si="254"/>
        <v>6.739937120512046</v>
      </c>
      <c r="G245" s="73">
        <f t="shared" si="254"/>
        <v>6.8219764947794808</v>
      </c>
      <c r="H245" s="73">
        <f t="shared" si="254"/>
        <v>6.749831666282331</v>
      </c>
      <c r="I245" s="84">
        <f t="shared" ref="I245:BO245" si="262">I78/I$69*100</f>
        <v>6.3802102730280472</v>
      </c>
      <c r="J245" s="76">
        <f t="shared" si="253"/>
        <v>6.8742306039870176</v>
      </c>
      <c r="K245" s="73">
        <f t="shared" si="262"/>
        <v>5.6294063009151403</v>
      </c>
      <c r="L245" s="73">
        <f t="shared" si="262"/>
        <v>5.8462881900061516</v>
      </c>
      <c r="M245" s="73">
        <f t="shared" si="262"/>
        <v>6.1935892028679884</v>
      </c>
      <c r="N245" s="73">
        <f t="shared" si="262"/>
        <v>5.9202762693421747</v>
      </c>
      <c r="O245" s="73">
        <f t="shared" si="262"/>
        <v>6.6130647044100392</v>
      </c>
      <c r="P245" s="73">
        <f t="shared" si="262"/>
        <v>6.7725854827167735</v>
      </c>
      <c r="Q245" s="73">
        <f t="shared" si="262"/>
        <v>5.5819432306113921</v>
      </c>
      <c r="R245" s="73">
        <f t="shared" si="262"/>
        <v>6.456885982836126</v>
      </c>
      <c r="S245" s="73">
        <f t="shared" si="262"/>
        <v>5.5588762701733412</v>
      </c>
      <c r="T245" s="73">
        <f t="shared" si="262"/>
        <v>5.6942823803967331</v>
      </c>
      <c r="U245" s="73">
        <f t="shared" si="262"/>
        <v>5.5675909878682841</v>
      </c>
      <c r="V245" s="73">
        <f t="shared" si="262"/>
        <v>4.8871659975079602</v>
      </c>
      <c r="W245" s="73">
        <f t="shared" si="262"/>
        <v>6.0866033183988968</v>
      </c>
      <c r="X245" s="73">
        <f t="shared" si="262"/>
        <v>6.0231244958322128</v>
      </c>
      <c r="Y245" s="73">
        <f t="shared" si="262"/>
        <v>6.2552126772310253</v>
      </c>
      <c r="Z245" s="73">
        <f t="shared" si="262"/>
        <v>6.0724289715886357</v>
      </c>
      <c r="AA245" s="73">
        <f t="shared" si="262"/>
        <v>5.8139534883720927</v>
      </c>
      <c r="AB245" s="73">
        <f t="shared" si="262"/>
        <v>5.1448551448551445</v>
      </c>
      <c r="AC245" s="73">
        <f t="shared" si="262"/>
        <v>6.3713471729738567</v>
      </c>
      <c r="AD245" s="73">
        <f t="shared" si="262"/>
        <v>6.2194021701952451</v>
      </c>
      <c r="AE245" s="73">
        <f t="shared" si="262"/>
        <v>6.2715765247410822</v>
      </c>
      <c r="AF245" s="73">
        <f t="shared" si="262"/>
        <v>4.995730145175064</v>
      </c>
      <c r="AG245" s="73">
        <f t="shared" si="262"/>
        <v>6</v>
      </c>
      <c r="AH245" s="73">
        <f t="shared" si="262"/>
        <v>7.2115384615384608</v>
      </c>
      <c r="AI245" s="73">
        <f t="shared" si="262"/>
        <v>5.8087826570316841</v>
      </c>
      <c r="AJ245" s="73">
        <f t="shared" si="262"/>
        <v>6.6366540807435372</v>
      </c>
      <c r="AK245" s="73">
        <f t="shared" si="262"/>
        <v>6.2129086954919091</v>
      </c>
      <c r="AL245" s="73">
        <f t="shared" si="262"/>
        <v>6.9130070290836398</v>
      </c>
      <c r="AM245" s="73">
        <f t="shared" si="262"/>
        <v>6.2036326426195956</v>
      </c>
      <c r="AN245" s="73">
        <f t="shared" si="262"/>
        <v>6.3984385251279363</v>
      </c>
      <c r="AO245" s="73">
        <f t="shared" si="262"/>
        <v>6.5040650406504072</v>
      </c>
      <c r="AP245" s="73">
        <f t="shared" si="262"/>
        <v>5.9420564287066844</v>
      </c>
      <c r="AQ245" s="73">
        <f t="shared" si="262"/>
        <v>6.3360543382638763</v>
      </c>
      <c r="AR245" s="73">
        <f t="shared" si="262"/>
        <v>6.4996963692150338</v>
      </c>
      <c r="AS245" s="73">
        <f t="shared" si="262"/>
        <v>5.7603686635944698</v>
      </c>
      <c r="AT245" s="73">
        <f t="shared" si="262"/>
        <v>5.6926808389213868</v>
      </c>
      <c r="AU245" s="76">
        <f t="shared" si="262"/>
        <v>5.6778282093003343</v>
      </c>
      <c r="AV245" s="73">
        <f t="shared" si="262"/>
        <v>5.8481081799258918</v>
      </c>
      <c r="AW245" s="73">
        <f t="shared" si="262"/>
        <v>6.7640506913426437</v>
      </c>
      <c r="AX245" s="73">
        <f t="shared" si="262"/>
        <v>5.617782152230971</v>
      </c>
      <c r="AY245" s="73">
        <f t="shared" si="262"/>
        <v>6.2612028757396727</v>
      </c>
      <c r="AZ245" s="73">
        <f t="shared" si="262"/>
        <v>6.5030094871454338</v>
      </c>
      <c r="BA245" s="73">
        <f t="shared" si="262"/>
        <v>7.0190988800150249</v>
      </c>
      <c r="BB245" s="73">
        <f t="shared" si="262"/>
        <v>6.1619192448038813</v>
      </c>
      <c r="BC245" s="76">
        <f t="shared" si="262"/>
        <v>6.7942699076807038</v>
      </c>
      <c r="BD245" s="73">
        <f t="shared" si="262"/>
        <v>6.3972873824967209</v>
      </c>
      <c r="BE245" s="73">
        <f t="shared" si="262"/>
        <v>6.7725854827167735</v>
      </c>
      <c r="BF245" s="73">
        <f t="shared" si="262"/>
        <v>6.6130647044100392</v>
      </c>
      <c r="BG245" s="73">
        <f t="shared" si="262"/>
        <v>5.9202762693421747</v>
      </c>
      <c r="BH245" s="73">
        <f t="shared" si="262"/>
        <v>5.8623135733489802</v>
      </c>
      <c r="BI245" s="73">
        <f t="shared" si="262"/>
        <v>5.6294063009151403</v>
      </c>
      <c r="BJ245" s="73">
        <f t="shared" si="262"/>
        <v>6.2072085301564366</v>
      </c>
      <c r="BK245" s="73">
        <f t="shared" si="262"/>
        <v>6.3360543382638763</v>
      </c>
      <c r="BL245" s="73">
        <f t="shared" si="262"/>
        <v>6.2129086954919091</v>
      </c>
      <c r="BM245" s="73">
        <f t="shared" si="262"/>
        <v>6.4996963692150338</v>
      </c>
      <c r="BN245" s="73">
        <f t="shared" si="262"/>
        <v>6.2324630834820045</v>
      </c>
      <c r="BO245" s="73">
        <f t="shared" si="262"/>
        <v>6.0697460511632908</v>
      </c>
    </row>
    <row r="246" spans="1:67">
      <c r="A246" s="69" t="s">
        <v>276</v>
      </c>
      <c r="B246" s="73">
        <f t="shared" si="254"/>
        <v>7.3551155255885829</v>
      </c>
      <c r="C246" s="73">
        <f t="shared" si="254"/>
        <v>6.6805516944025642</v>
      </c>
      <c r="D246" s="73">
        <f t="shared" si="254"/>
        <v>7.1748724654927889</v>
      </c>
      <c r="E246" s="73">
        <f t="shared" si="254"/>
        <v>7.033699837256381</v>
      </c>
      <c r="F246" s="73">
        <f t="shared" si="254"/>
        <v>7.0011044891780294</v>
      </c>
      <c r="G246" s="73">
        <f t="shared" si="254"/>
        <v>7.0645843419034797</v>
      </c>
      <c r="H246" s="73">
        <f t="shared" si="254"/>
        <v>7.4417410028693096</v>
      </c>
      <c r="I246" s="84">
        <f t="shared" ref="I246:BO246" si="263">I79/I$69*100</f>
        <v>6.5332930331296781</v>
      </c>
      <c r="J246" s="76">
        <f t="shared" si="253"/>
        <v>7.1274278838103626</v>
      </c>
      <c r="K246" s="73">
        <f t="shared" si="263"/>
        <v>6.413594627929287</v>
      </c>
      <c r="L246" s="73">
        <f t="shared" si="263"/>
        <v>6.5813970332451595</v>
      </c>
      <c r="M246" s="73">
        <f t="shared" si="263"/>
        <v>6.7144664698439476</v>
      </c>
      <c r="N246" s="73">
        <f t="shared" si="263"/>
        <v>5.8937119095177035</v>
      </c>
      <c r="O246" s="73">
        <f t="shared" si="263"/>
        <v>6.5101819581245692</v>
      </c>
      <c r="P246" s="73">
        <f t="shared" si="263"/>
        <v>7.0394356667845202</v>
      </c>
      <c r="Q246" s="73">
        <f t="shared" si="263"/>
        <v>6.4264543830983776</v>
      </c>
      <c r="R246" s="73">
        <f t="shared" si="263"/>
        <v>7.6624438087454019</v>
      </c>
      <c r="S246" s="73">
        <f t="shared" si="263"/>
        <v>5.8617254433154011</v>
      </c>
      <c r="T246" s="73">
        <f t="shared" si="263"/>
        <v>6.868922598210812</v>
      </c>
      <c r="U246" s="73">
        <f t="shared" si="263"/>
        <v>6.7374350086655115</v>
      </c>
      <c r="V246" s="73">
        <f t="shared" si="263"/>
        <v>6.6177488578153119</v>
      </c>
      <c r="W246" s="73">
        <f t="shared" si="263"/>
        <v>5.814337058736645</v>
      </c>
      <c r="X246" s="73">
        <f t="shared" si="263"/>
        <v>6.7491261091691319</v>
      </c>
      <c r="Y246" s="73">
        <f t="shared" si="263"/>
        <v>6.9224353628023358</v>
      </c>
      <c r="Z246" s="73">
        <f t="shared" si="263"/>
        <v>6.4025610244097644</v>
      </c>
      <c r="AA246" s="73">
        <f t="shared" si="263"/>
        <v>7.2653199796299441</v>
      </c>
      <c r="AB246" s="73">
        <f t="shared" si="263"/>
        <v>7.5424575424575426</v>
      </c>
      <c r="AC246" s="73">
        <f t="shared" si="263"/>
        <v>6.5009923224592105</v>
      </c>
      <c r="AD246" s="73">
        <f t="shared" si="263"/>
        <v>5.4778908293956006</v>
      </c>
      <c r="AE246" s="73">
        <f t="shared" si="263"/>
        <v>7.2209436133486768</v>
      </c>
      <c r="AF246" s="73">
        <f t="shared" si="263"/>
        <v>7.5149444918872748</v>
      </c>
      <c r="AG246" s="73">
        <f t="shared" si="263"/>
        <v>6.1509433962264151</v>
      </c>
      <c r="AH246" s="73">
        <f t="shared" si="263"/>
        <v>7.9326923076923075</v>
      </c>
      <c r="AI246" s="73">
        <f t="shared" si="263"/>
        <v>5.6698165647581993</v>
      </c>
      <c r="AJ246" s="73">
        <f t="shared" si="263"/>
        <v>5.6491431890792914</v>
      </c>
      <c r="AK246" s="73">
        <f t="shared" si="263"/>
        <v>5.8111246267831467</v>
      </c>
      <c r="AL246" s="73">
        <f t="shared" si="263"/>
        <v>7.7384407041981049</v>
      </c>
      <c r="AM246" s="73">
        <f t="shared" si="263"/>
        <v>6.2547966231772829</v>
      </c>
      <c r="AN246" s="73">
        <f t="shared" si="263"/>
        <v>5.5734155622621708</v>
      </c>
      <c r="AO246" s="73">
        <f t="shared" si="263"/>
        <v>5.5894308943089426</v>
      </c>
      <c r="AP246" s="73">
        <f t="shared" si="263"/>
        <v>6.2715394811588716</v>
      </c>
      <c r="AQ246" s="73">
        <f t="shared" si="263"/>
        <v>6.0844125288978912</v>
      </c>
      <c r="AR246" s="73">
        <f t="shared" si="263"/>
        <v>5.7593965737663</v>
      </c>
      <c r="AS246" s="73">
        <f t="shared" si="263"/>
        <v>6.0630703894461018</v>
      </c>
      <c r="AT246" s="73">
        <f t="shared" si="263"/>
        <v>5.5500071336852619</v>
      </c>
      <c r="AU246" s="76">
        <f t="shared" si="263"/>
        <v>5.4979874967885589</v>
      </c>
      <c r="AV246" s="73">
        <f t="shared" si="263"/>
        <v>6.4704232421500167</v>
      </c>
      <c r="AW246" s="73">
        <f t="shared" si="263"/>
        <v>7.0111191676090261</v>
      </c>
      <c r="AX246" s="73">
        <f t="shared" si="263"/>
        <v>6.4931102362204731</v>
      </c>
      <c r="AY246" s="73">
        <f t="shared" si="263"/>
        <v>5.9601444892971323</v>
      </c>
      <c r="AZ246" s="73">
        <f t="shared" si="263"/>
        <v>6.7370663719018982</v>
      </c>
      <c r="BA246" s="73">
        <f t="shared" si="263"/>
        <v>7.1906463581635744</v>
      </c>
      <c r="BB246" s="73">
        <f t="shared" si="263"/>
        <v>7.1272655826773708</v>
      </c>
      <c r="BC246" s="76">
        <f t="shared" si="263"/>
        <v>7.1192457308840789</v>
      </c>
      <c r="BD246" s="73">
        <f t="shared" si="263"/>
        <v>6.5335309154363017</v>
      </c>
      <c r="BE246" s="73">
        <f t="shared" si="263"/>
        <v>7.0394356667845202</v>
      </c>
      <c r="BF246" s="73">
        <f t="shared" si="263"/>
        <v>6.5101819581245692</v>
      </c>
      <c r="BG246" s="73">
        <f t="shared" si="263"/>
        <v>5.8937119095177035</v>
      </c>
      <c r="BH246" s="73">
        <f t="shared" si="263"/>
        <v>6.5875372074851875</v>
      </c>
      <c r="BI246" s="73">
        <f t="shared" si="263"/>
        <v>6.413594627929287</v>
      </c>
      <c r="BJ246" s="73">
        <f t="shared" si="263"/>
        <v>6.4879925176832804</v>
      </c>
      <c r="BK246" s="73">
        <f t="shared" si="263"/>
        <v>6.0844125288978912</v>
      </c>
      <c r="BL246" s="73">
        <f t="shared" si="263"/>
        <v>5.8111246267831467</v>
      </c>
      <c r="BM246" s="73">
        <f t="shared" si="263"/>
        <v>5.7593965737663</v>
      </c>
      <c r="BN246" s="73">
        <f t="shared" si="263"/>
        <v>5.4848594713408643</v>
      </c>
      <c r="BO246" s="73">
        <f t="shared" si="263"/>
        <v>5.8271896608879565</v>
      </c>
    </row>
    <row r="247" spans="1:67">
      <c r="A247" s="69" t="s">
        <v>277</v>
      </c>
      <c r="B247" s="73">
        <f t="shared" si="254"/>
        <v>7.2221691508299628</v>
      </c>
      <c r="C247" s="73">
        <f t="shared" si="254"/>
        <v>6.5006710714317562</v>
      </c>
      <c r="D247" s="73">
        <f t="shared" si="254"/>
        <v>6.8876438394518988</v>
      </c>
      <c r="E247" s="73">
        <f t="shared" si="254"/>
        <v>7.1425667021327062</v>
      </c>
      <c r="F247" s="73">
        <f t="shared" si="254"/>
        <v>6.6606945058811773</v>
      </c>
      <c r="G247" s="73">
        <f t="shared" si="254"/>
        <v>6.7797129714528142</v>
      </c>
      <c r="H247" s="73">
        <f t="shared" si="254"/>
        <v>7.3540929506376083</v>
      </c>
      <c r="I247" s="84">
        <f t="shared" ref="I247:BO247" si="264">I80/I$69*100</f>
        <v>6.3251578521420324</v>
      </c>
      <c r="J247" s="76">
        <f t="shared" si="253"/>
        <v>6.8334798093770477</v>
      </c>
      <c r="K247" s="73">
        <f t="shared" si="264"/>
        <v>6.9724239794131533</v>
      </c>
      <c r="L247" s="73">
        <f t="shared" si="264"/>
        <v>6.8362266044928761</v>
      </c>
      <c r="M247" s="73">
        <f t="shared" si="264"/>
        <v>6.8726275832981871</v>
      </c>
      <c r="N247" s="73">
        <f t="shared" si="264"/>
        <v>5.6505458465090852</v>
      </c>
      <c r="O247" s="73">
        <f t="shared" si="264"/>
        <v>6.3200496029623343</v>
      </c>
      <c r="P247" s="73">
        <f t="shared" si="264"/>
        <v>6.8166308276471064</v>
      </c>
      <c r="Q247" s="73">
        <f t="shared" si="264"/>
        <v>6.2963103697229936</v>
      </c>
      <c r="R247" s="73">
        <f t="shared" si="264"/>
        <v>6.8859828361258684</v>
      </c>
      <c r="S247" s="73">
        <f t="shared" si="264"/>
        <v>6.1486351862920907</v>
      </c>
      <c r="T247" s="73">
        <f t="shared" si="264"/>
        <v>6.8378063010501755</v>
      </c>
      <c r="U247" s="73">
        <f t="shared" si="264"/>
        <v>7.2790294627383014</v>
      </c>
      <c r="V247" s="73">
        <f t="shared" si="264"/>
        <v>6.6315935206977707</v>
      </c>
      <c r="W247" s="73">
        <f t="shared" si="264"/>
        <v>5.4950519422972768</v>
      </c>
      <c r="X247" s="73">
        <f t="shared" si="264"/>
        <v>8.3355740790535098</v>
      </c>
      <c r="Y247" s="73">
        <f t="shared" si="264"/>
        <v>6.7556296914095082</v>
      </c>
      <c r="Z247" s="73">
        <f t="shared" si="264"/>
        <v>6.2324929971988796</v>
      </c>
      <c r="AA247" s="73">
        <f t="shared" si="264"/>
        <v>6.5608555423527424</v>
      </c>
      <c r="AB247" s="73">
        <f t="shared" si="264"/>
        <v>7.1928071928071935</v>
      </c>
      <c r="AC247" s="73">
        <f t="shared" si="264"/>
        <v>6.2209687914898826</v>
      </c>
      <c r="AD247" s="73">
        <f t="shared" si="264"/>
        <v>4.8530594280359693</v>
      </c>
      <c r="AE247" s="73">
        <f t="shared" si="264"/>
        <v>7.5086306098964331</v>
      </c>
      <c r="AF247" s="73">
        <f t="shared" si="264"/>
        <v>8.4116140051238251</v>
      </c>
      <c r="AG247" s="73">
        <f t="shared" si="264"/>
        <v>5.8867924528301883</v>
      </c>
      <c r="AH247" s="73">
        <f t="shared" si="264"/>
        <v>7.6923076923076925</v>
      </c>
      <c r="AI247" s="73">
        <f t="shared" si="264"/>
        <v>6.8649249583101728</v>
      </c>
      <c r="AJ247" s="73">
        <f t="shared" si="264"/>
        <v>4.9230322393261687</v>
      </c>
      <c r="AK247" s="73">
        <f t="shared" si="264"/>
        <v>5.5033359135979945</v>
      </c>
      <c r="AL247" s="73">
        <f t="shared" si="264"/>
        <v>7.4482491777906752</v>
      </c>
      <c r="AM247" s="73">
        <f t="shared" si="264"/>
        <v>5.7047838321821445</v>
      </c>
      <c r="AN247" s="73">
        <f t="shared" si="264"/>
        <v>5.1486025455976909</v>
      </c>
      <c r="AO247" s="73">
        <f t="shared" si="264"/>
        <v>7.6219512195121952</v>
      </c>
      <c r="AP247" s="73">
        <f t="shared" si="264"/>
        <v>6.1768604430978975</v>
      </c>
      <c r="AQ247" s="73">
        <f t="shared" si="264"/>
        <v>5.505431780519241</v>
      </c>
      <c r="AR247" s="73">
        <f t="shared" si="264"/>
        <v>5.1213724111480436</v>
      </c>
      <c r="AS247" s="73">
        <f t="shared" si="264"/>
        <v>5.6519381946326916</v>
      </c>
      <c r="AT247" s="73">
        <f t="shared" si="264"/>
        <v>4.7510343843629617</v>
      </c>
      <c r="AU247" s="76">
        <f t="shared" si="264"/>
        <v>5.8234135480003424</v>
      </c>
      <c r="AV247" s="73">
        <f t="shared" si="264"/>
        <v>6.679387059153516</v>
      </c>
      <c r="AW247" s="73">
        <f t="shared" si="264"/>
        <v>6.7900623943810352</v>
      </c>
      <c r="AX247" s="73">
        <f t="shared" si="264"/>
        <v>6.4078083989501309</v>
      </c>
      <c r="AY247" s="73">
        <f t="shared" si="264"/>
        <v>5.5334500214205624</v>
      </c>
      <c r="AZ247" s="73">
        <f t="shared" si="264"/>
        <v>6.452604870487531</v>
      </c>
      <c r="BA247" s="73">
        <f t="shared" si="264"/>
        <v>6.8970435844408557</v>
      </c>
      <c r="BB247" s="73">
        <f t="shared" si="264"/>
        <v>7.2697393451317582</v>
      </c>
      <c r="BC247" s="76">
        <f t="shared" si="264"/>
        <v>6.7886283968238734</v>
      </c>
      <c r="BD247" s="73">
        <f t="shared" si="264"/>
        <v>6.3207805526749965</v>
      </c>
      <c r="BE247" s="73">
        <f t="shared" si="264"/>
        <v>6.8166308276471064</v>
      </c>
      <c r="BF247" s="73">
        <f t="shared" si="264"/>
        <v>6.3200496029623343</v>
      </c>
      <c r="BG247" s="73">
        <f t="shared" si="264"/>
        <v>5.6505458465090852</v>
      </c>
      <c r="BH247" s="73">
        <f t="shared" si="264"/>
        <v>6.8379062415161087</v>
      </c>
      <c r="BI247" s="73">
        <f t="shared" si="264"/>
        <v>6.9724239794131533</v>
      </c>
      <c r="BJ247" s="73">
        <f t="shared" si="264"/>
        <v>6.2410129905712166</v>
      </c>
      <c r="BK247" s="73">
        <f t="shared" si="264"/>
        <v>5.505431780519241</v>
      </c>
      <c r="BL247" s="73">
        <f t="shared" si="264"/>
        <v>5.5033359135979945</v>
      </c>
      <c r="BM247" s="73">
        <f t="shared" si="264"/>
        <v>5.1213724111480436</v>
      </c>
      <c r="BN247" s="73">
        <f t="shared" si="264"/>
        <v>4.8746196470899337</v>
      </c>
      <c r="BO247" s="73">
        <f t="shared" si="264"/>
        <v>5.5031586024643167</v>
      </c>
    </row>
    <row r="248" spans="1:67">
      <c r="A248" s="69" t="s">
        <v>278</v>
      </c>
      <c r="B248" s="73">
        <f t="shared" si="254"/>
        <v>6.3692596587420161</v>
      </c>
      <c r="C248" s="73">
        <f t="shared" si="254"/>
        <v>5.8708855123507968</v>
      </c>
      <c r="D248" s="73">
        <f t="shared" si="254"/>
        <v>5.9532698661496877</v>
      </c>
      <c r="E248" s="73">
        <f t="shared" si="254"/>
        <v>6.6425729950150698</v>
      </c>
      <c r="F248" s="73">
        <f t="shared" si="254"/>
        <v>5.6587482776781162</v>
      </c>
      <c r="G248" s="73">
        <f t="shared" si="254"/>
        <v>5.8614876530907631</v>
      </c>
      <c r="H248" s="73">
        <f t="shared" si="254"/>
        <v>6.5206581825817356</v>
      </c>
      <c r="I248" s="84">
        <f t="shared" ref="I248:BO248" si="265">I81/I$69*100</f>
        <v>5.5477153537229533</v>
      </c>
      <c r="J248" s="76">
        <f t="shared" si="253"/>
        <v>5.8986020615497488</v>
      </c>
      <c r="K248" s="73">
        <f t="shared" si="265"/>
        <v>6.7942685730817836</v>
      </c>
      <c r="L248" s="73">
        <f t="shared" si="265"/>
        <v>6.5204950100126196</v>
      </c>
      <c r="M248" s="73">
        <f t="shared" si="265"/>
        <v>6.2652889076339093</v>
      </c>
      <c r="N248" s="73">
        <f t="shared" si="265"/>
        <v>4.9338189843219196</v>
      </c>
      <c r="O248" s="73">
        <f t="shared" si="265"/>
        <v>5.3458169322670512</v>
      </c>
      <c r="P248" s="73">
        <f t="shared" si="265"/>
        <v>5.8590041178719048</v>
      </c>
      <c r="Q248" s="73">
        <f t="shared" si="265"/>
        <v>5.7125622221377821</v>
      </c>
      <c r="R248" s="73">
        <f t="shared" si="265"/>
        <v>6.8246832856559054</v>
      </c>
      <c r="S248" s="73">
        <f t="shared" si="265"/>
        <v>5.9972105997210594</v>
      </c>
      <c r="T248" s="73">
        <f t="shared" si="265"/>
        <v>5.9712174251264099</v>
      </c>
      <c r="U248" s="73">
        <f t="shared" si="265"/>
        <v>7.8206239168110923</v>
      </c>
      <c r="V248" s="73">
        <f t="shared" si="265"/>
        <v>6.5485255434030183</v>
      </c>
      <c r="W248" s="73">
        <f t="shared" si="265"/>
        <v>4.9529811432228845</v>
      </c>
      <c r="X248" s="73">
        <f t="shared" si="265"/>
        <v>7.3675719279376173</v>
      </c>
      <c r="Y248" s="73">
        <f t="shared" si="265"/>
        <v>6.7139282735613008</v>
      </c>
      <c r="Z248" s="73">
        <f t="shared" si="265"/>
        <v>6.2925170068027212</v>
      </c>
      <c r="AA248" s="73">
        <f t="shared" si="265"/>
        <v>5.6017654048548629</v>
      </c>
      <c r="AB248" s="73">
        <f t="shared" si="265"/>
        <v>9.290709290709291</v>
      </c>
      <c r="AC248" s="73">
        <f t="shared" si="265"/>
        <v>5.1711927978247596</v>
      </c>
      <c r="AD248" s="73">
        <f t="shared" si="265"/>
        <v>4.1611112473524363</v>
      </c>
      <c r="AE248" s="73">
        <f t="shared" si="265"/>
        <v>6.4154200230149598</v>
      </c>
      <c r="AF248" s="73">
        <f t="shared" si="265"/>
        <v>11.272416737830913</v>
      </c>
      <c r="AG248" s="73">
        <f t="shared" si="265"/>
        <v>5.7358490566037732</v>
      </c>
      <c r="AH248" s="73">
        <f t="shared" si="265"/>
        <v>6.25</v>
      </c>
      <c r="AI248" s="73">
        <f t="shared" si="265"/>
        <v>6.5036131183991115</v>
      </c>
      <c r="AJ248" s="73">
        <f t="shared" si="265"/>
        <v>4.8068544873656691</v>
      </c>
      <c r="AK248" s="73">
        <f t="shared" si="265"/>
        <v>5.2858564635629772</v>
      </c>
      <c r="AL248" s="73">
        <f t="shared" si="265"/>
        <v>6.1907525633584832</v>
      </c>
      <c r="AM248" s="73">
        <f t="shared" si="265"/>
        <v>5.9478127398311589</v>
      </c>
      <c r="AN248" s="73">
        <f t="shared" si="265"/>
        <v>4.2858548746883613</v>
      </c>
      <c r="AO248" s="73">
        <f t="shared" si="265"/>
        <v>6.3008130081300813</v>
      </c>
      <c r="AP248" s="73">
        <f t="shared" si="265"/>
        <v>5.5406173073281577</v>
      </c>
      <c r="AQ248" s="73">
        <f t="shared" si="265"/>
        <v>5.0962581067534121</v>
      </c>
      <c r="AR248" s="73">
        <f t="shared" si="265"/>
        <v>4.058265149578113</v>
      </c>
      <c r="AS248" s="73">
        <f t="shared" si="265"/>
        <v>5.2182163187855792</v>
      </c>
      <c r="AT248" s="73">
        <f t="shared" si="265"/>
        <v>4.5156227707233558</v>
      </c>
      <c r="AU248" s="76">
        <f t="shared" si="265"/>
        <v>5.6350089920356252</v>
      </c>
      <c r="AV248" s="73">
        <f t="shared" si="265"/>
        <v>6.308847192902169</v>
      </c>
      <c r="AW248" s="73">
        <f t="shared" si="265"/>
        <v>5.8315472209616352</v>
      </c>
      <c r="AX248" s="73">
        <f t="shared" si="265"/>
        <v>5.8083989501312336</v>
      </c>
      <c r="AY248" s="73">
        <f t="shared" si="265"/>
        <v>4.7513459057854242</v>
      </c>
      <c r="AZ248" s="73">
        <f t="shared" si="265"/>
        <v>5.7530944047302119</v>
      </c>
      <c r="BA248" s="73">
        <f t="shared" si="265"/>
        <v>5.9649950647601191</v>
      </c>
      <c r="BB248" s="73">
        <f t="shared" si="265"/>
        <v>6.786952606037616</v>
      </c>
      <c r="BC248" s="76">
        <f t="shared" si="265"/>
        <v>5.7617317188811228</v>
      </c>
      <c r="BD248" s="73">
        <f t="shared" si="265"/>
        <v>5.5323898577707897</v>
      </c>
      <c r="BE248" s="73">
        <f t="shared" si="265"/>
        <v>5.8590041178719048</v>
      </c>
      <c r="BF248" s="73">
        <f t="shared" si="265"/>
        <v>5.3458169322670512</v>
      </c>
      <c r="BG248" s="73">
        <f t="shared" si="265"/>
        <v>4.9338189843219196</v>
      </c>
      <c r="BH248" s="73">
        <f t="shared" si="265"/>
        <v>6.5087191283693517</v>
      </c>
      <c r="BI248" s="73">
        <f t="shared" si="265"/>
        <v>6.7942685730817836</v>
      </c>
      <c r="BJ248" s="73">
        <f t="shared" si="265"/>
        <v>5.2877863400413343</v>
      </c>
      <c r="BK248" s="73">
        <f t="shared" si="265"/>
        <v>5.0962581067534121</v>
      </c>
      <c r="BL248" s="73">
        <f t="shared" si="265"/>
        <v>5.2858564635629772</v>
      </c>
      <c r="BM248" s="73">
        <f t="shared" si="265"/>
        <v>4.058265149578113</v>
      </c>
      <c r="BN248" s="73">
        <f t="shared" si="265"/>
        <v>4.1702114421163596</v>
      </c>
      <c r="BO248" s="73">
        <f t="shared" si="265"/>
        <v>4.9666864322499613</v>
      </c>
    </row>
    <row r="249" spans="1:67">
      <c r="A249" s="69" t="s">
        <v>279</v>
      </c>
      <c r="B249" s="73">
        <f t="shared" si="254"/>
        <v>5.4471796123576697</v>
      </c>
      <c r="C249" s="73">
        <f t="shared" si="254"/>
        <v>5.4905986639272077</v>
      </c>
      <c r="D249" s="73">
        <f t="shared" si="254"/>
        <v>4.9712465779730399</v>
      </c>
      <c r="E249" s="73">
        <f t="shared" si="254"/>
        <v>5.8383426290500751</v>
      </c>
      <c r="F249" s="73">
        <f t="shared" si="254"/>
        <v>4.6718663385557395</v>
      </c>
      <c r="G249" s="73">
        <f t="shared" si="254"/>
        <v>4.9371609457536891</v>
      </c>
      <c r="H249" s="73">
        <f t="shared" si="254"/>
        <v>5.5992480060366576</v>
      </c>
      <c r="I249" s="84">
        <f t="shared" ref="I249:BO249" si="266">I82/I$69*100</f>
        <v>4.7742686352971431</v>
      </c>
      <c r="J249" s="76">
        <f t="shared" si="253"/>
        <v>4.9564285858777302</v>
      </c>
      <c r="K249" s="73">
        <f t="shared" si="266"/>
        <v>6.564341510209676</v>
      </c>
      <c r="L249" s="73">
        <f t="shared" si="266"/>
        <v>5.9625835107517062</v>
      </c>
      <c r="M249" s="73">
        <f t="shared" si="266"/>
        <v>5.5862505272037115</v>
      </c>
      <c r="N249" s="73">
        <f t="shared" si="266"/>
        <v>4.786693299140234</v>
      </c>
      <c r="O249" s="73">
        <f t="shared" si="266"/>
        <v>4.2540654292244851</v>
      </c>
      <c r="P249" s="73">
        <f t="shared" si="266"/>
        <v>4.8739444561783962</v>
      </c>
      <c r="Q249" s="73">
        <f t="shared" si="266"/>
        <v>5.0247938594824637</v>
      </c>
      <c r="R249" s="73">
        <f t="shared" si="266"/>
        <v>6.4977523498161007</v>
      </c>
      <c r="S249" s="73">
        <f t="shared" si="266"/>
        <v>6.3678023510659489</v>
      </c>
      <c r="T249" s="73">
        <f t="shared" si="266"/>
        <v>5.8234150136133795</v>
      </c>
      <c r="U249" s="73">
        <f t="shared" si="266"/>
        <v>7.6906412478336224</v>
      </c>
      <c r="V249" s="73">
        <f t="shared" si="266"/>
        <v>6.1193409940467953</v>
      </c>
      <c r="W249" s="73">
        <f t="shared" si="266"/>
        <v>4.2974250406183838</v>
      </c>
      <c r="X249" s="73">
        <f t="shared" si="266"/>
        <v>5.7273460607690234</v>
      </c>
      <c r="Y249" s="73">
        <f t="shared" si="266"/>
        <v>6.0467055879899911</v>
      </c>
      <c r="Z249" s="73">
        <f t="shared" si="266"/>
        <v>6.2424969987995196</v>
      </c>
      <c r="AA249" s="73">
        <f t="shared" si="266"/>
        <v>5.4914276014259036</v>
      </c>
      <c r="AB249" s="73">
        <f t="shared" si="266"/>
        <v>7.8921078921078927</v>
      </c>
      <c r="AC249" s="73">
        <f t="shared" si="266"/>
        <v>4.17437397504768</v>
      </c>
      <c r="AD249" s="73">
        <f t="shared" si="266"/>
        <v>3.636825944249189</v>
      </c>
      <c r="AE249" s="73">
        <f t="shared" si="266"/>
        <v>5.7249712313003451</v>
      </c>
      <c r="AF249" s="73">
        <f t="shared" si="266"/>
        <v>10.162254483347565</v>
      </c>
      <c r="AG249" s="73">
        <f t="shared" si="266"/>
        <v>6.4339622641509431</v>
      </c>
      <c r="AH249" s="73">
        <f t="shared" si="266"/>
        <v>8.1730769230769234</v>
      </c>
      <c r="AI249" s="73">
        <f t="shared" si="266"/>
        <v>7.0316842690383545</v>
      </c>
      <c r="AJ249" s="73">
        <f t="shared" si="266"/>
        <v>5.2425210572175427</v>
      </c>
      <c r="AK249" s="73">
        <f t="shared" si="266"/>
        <v>4.2095174905083121</v>
      </c>
      <c r="AL249" s="73">
        <f t="shared" si="266"/>
        <v>4.9010124459921327</v>
      </c>
      <c r="AM249" s="73">
        <f t="shared" si="266"/>
        <v>6.1652596572013305</v>
      </c>
      <c r="AN249" s="73">
        <f t="shared" si="266"/>
        <v>4.0873901062852642</v>
      </c>
      <c r="AO249" s="73">
        <f t="shared" si="266"/>
        <v>9.1463414634146343</v>
      </c>
      <c r="AP249" s="73">
        <f t="shared" si="266"/>
        <v>5.8435902291232722</v>
      </c>
      <c r="AQ249" s="73">
        <f t="shared" si="266"/>
        <v>4.7873319830602101</v>
      </c>
      <c r="AR249" s="73">
        <f t="shared" si="266"/>
        <v>3.3890788800818208</v>
      </c>
      <c r="AS249" s="73">
        <f t="shared" si="266"/>
        <v>4.4592030360531307</v>
      </c>
      <c r="AT249" s="73">
        <f t="shared" si="266"/>
        <v>4.3372806391781999</v>
      </c>
      <c r="AU249" s="76">
        <f t="shared" si="266"/>
        <v>5.1126145414061828</v>
      </c>
      <c r="AV249" s="73">
        <f t="shared" si="266"/>
        <v>5.8378482115177368</v>
      </c>
      <c r="AW249" s="73">
        <f t="shared" si="266"/>
        <v>4.8407792583376672</v>
      </c>
      <c r="AX249" s="73">
        <f t="shared" si="266"/>
        <v>5.3274278215223099</v>
      </c>
      <c r="AY249" s="73">
        <f t="shared" si="266"/>
        <v>4.0612058410633338</v>
      </c>
      <c r="AZ249" s="73">
        <f t="shared" si="266"/>
        <v>5.39720485655132</v>
      </c>
      <c r="BA249" s="73">
        <f t="shared" si="266"/>
        <v>4.983814126374015</v>
      </c>
      <c r="BB249" s="73">
        <f t="shared" si="266"/>
        <v>5.9267722339136384</v>
      </c>
      <c r="BC249" s="76">
        <f t="shared" si="266"/>
        <v>4.7411717772304636</v>
      </c>
      <c r="BD249" s="73">
        <f t="shared" si="266"/>
        <v>4.7376773044920197</v>
      </c>
      <c r="BE249" s="73">
        <f t="shared" si="266"/>
        <v>4.8739444561783962</v>
      </c>
      <c r="BF249" s="73">
        <f t="shared" si="266"/>
        <v>4.2540654292244851</v>
      </c>
      <c r="BG249" s="73">
        <f t="shared" si="266"/>
        <v>4.786693299140234</v>
      </c>
      <c r="BH249" s="73">
        <f t="shared" si="266"/>
        <v>5.9452185158263777</v>
      </c>
      <c r="BI249" s="73">
        <f t="shared" si="266"/>
        <v>6.564341510209676</v>
      </c>
      <c r="BJ249" s="73">
        <f t="shared" si="266"/>
        <v>4.3561432954322585</v>
      </c>
      <c r="BK249" s="73">
        <f t="shared" si="266"/>
        <v>4.7873319830602101</v>
      </c>
      <c r="BL249" s="73">
        <f t="shared" si="266"/>
        <v>4.2095174905083121</v>
      </c>
      <c r="BM249" s="73">
        <f t="shared" si="266"/>
        <v>3.3890788800818208</v>
      </c>
      <c r="BN249" s="73">
        <f t="shared" si="266"/>
        <v>3.6696951313630959</v>
      </c>
      <c r="BO249" s="73">
        <f t="shared" si="266"/>
        <v>4.3057844679867587</v>
      </c>
    </row>
    <row r="250" spans="1:67">
      <c r="A250" s="69" t="s">
        <v>280</v>
      </c>
      <c r="B250" s="73">
        <f t="shared" si="254"/>
        <v>4.027673753782314</v>
      </c>
      <c r="C250" s="73">
        <f t="shared" si="254"/>
        <v>4.4253011216960152</v>
      </c>
      <c r="D250" s="73">
        <f t="shared" si="254"/>
        <v>3.525869872085142</v>
      </c>
      <c r="E250" s="73">
        <f t="shared" si="254"/>
        <v>4.2671067166353795</v>
      </c>
      <c r="F250" s="73">
        <f t="shared" si="254"/>
        <v>3.3926465192007447</v>
      </c>
      <c r="G250" s="73">
        <f t="shared" si="254"/>
        <v>3.5812966922483582</v>
      </c>
      <c r="H250" s="73">
        <f t="shared" si="254"/>
        <v>4.1607666132546974</v>
      </c>
      <c r="I250" s="84">
        <f t="shared" ref="I250:BO250" si="267">I83/I$69*100</f>
        <v>3.5575495168651576</v>
      </c>
      <c r="J250" s="76">
        <f t="shared" si="253"/>
        <v>3.5841056156896407</v>
      </c>
      <c r="K250" s="73">
        <f t="shared" si="267"/>
        <v>5.6834620011267951</v>
      </c>
      <c r="L250" s="73">
        <f t="shared" si="267"/>
        <v>4.7348517693720966</v>
      </c>
      <c r="M250" s="73">
        <f t="shared" si="267"/>
        <v>4.4137494727962885</v>
      </c>
      <c r="N250" s="73">
        <f t="shared" si="267"/>
        <v>4.6998482766371561</v>
      </c>
      <c r="O250" s="73">
        <f t="shared" si="267"/>
        <v>3.090776030451702</v>
      </c>
      <c r="P250" s="73">
        <f t="shared" si="267"/>
        <v>3.3630620410504637</v>
      </c>
      <c r="Q250" s="73">
        <f t="shared" si="267"/>
        <v>3.8534977391040011</v>
      </c>
      <c r="R250" s="73">
        <f t="shared" si="267"/>
        <v>5.1695954229668981</v>
      </c>
      <c r="S250" s="73">
        <f t="shared" si="267"/>
        <v>5.7899980075712296</v>
      </c>
      <c r="T250" s="73">
        <f t="shared" si="267"/>
        <v>4.6456631660832359</v>
      </c>
      <c r="U250" s="73">
        <f t="shared" si="267"/>
        <v>5.4376083188908142</v>
      </c>
      <c r="V250" s="73">
        <f t="shared" si="267"/>
        <v>4.9148553232728789</v>
      </c>
      <c r="W250" s="73">
        <f t="shared" si="267"/>
        <v>3.3371079710501697</v>
      </c>
      <c r="X250" s="73">
        <f t="shared" si="267"/>
        <v>5.1895670879268625</v>
      </c>
      <c r="Y250" s="73">
        <f t="shared" si="267"/>
        <v>4.8790658882402003</v>
      </c>
      <c r="Z250" s="73">
        <f t="shared" si="267"/>
        <v>4.2517006802721085</v>
      </c>
      <c r="AA250" s="73">
        <f t="shared" si="267"/>
        <v>5.0585639110507552</v>
      </c>
      <c r="AB250" s="73">
        <f t="shared" si="267"/>
        <v>8.2417582417582409</v>
      </c>
      <c r="AC250" s="73">
        <f t="shared" si="267"/>
        <v>3.0460365179660949</v>
      </c>
      <c r="AD250" s="73">
        <f t="shared" si="267"/>
        <v>2.8245838437005095</v>
      </c>
      <c r="AE250" s="73">
        <f t="shared" si="267"/>
        <v>4.8043728423475258</v>
      </c>
      <c r="AF250" s="73">
        <f t="shared" si="267"/>
        <v>9.0093936806148598</v>
      </c>
      <c r="AG250" s="73">
        <f t="shared" si="267"/>
        <v>4.5660377358490569</v>
      </c>
      <c r="AH250" s="73">
        <f t="shared" si="267"/>
        <v>2.8846153846153846</v>
      </c>
      <c r="AI250" s="73">
        <f t="shared" si="267"/>
        <v>6.3924402445803219</v>
      </c>
      <c r="AJ250" s="73">
        <f t="shared" si="267"/>
        <v>4.3857101365088589</v>
      </c>
      <c r="AK250" s="73">
        <f t="shared" si="267"/>
        <v>3.3064248590069663</v>
      </c>
      <c r="AL250" s="73">
        <f t="shared" si="267"/>
        <v>3.766041142709744</v>
      </c>
      <c r="AM250" s="73">
        <f t="shared" si="267"/>
        <v>5.1163980557687383</v>
      </c>
      <c r="AN250" s="73">
        <f t="shared" si="267"/>
        <v>3.1918383414250102</v>
      </c>
      <c r="AO250" s="73">
        <f t="shared" si="267"/>
        <v>5.2845528455284558</v>
      </c>
      <c r="AP250" s="73">
        <f t="shared" si="267"/>
        <v>4.3741715584169665</v>
      </c>
      <c r="AQ250" s="73">
        <f t="shared" si="267"/>
        <v>3.7889482190715849</v>
      </c>
      <c r="AR250" s="73">
        <f t="shared" si="267"/>
        <v>2.4973632063410895</v>
      </c>
      <c r="AS250" s="73">
        <f t="shared" si="267"/>
        <v>3.6007951567723864</v>
      </c>
      <c r="AT250" s="73">
        <f t="shared" si="267"/>
        <v>3.4955057782850623</v>
      </c>
      <c r="AU250" s="76">
        <f t="shared" si="267"/>
        <v>3.6738888413119808</v>
      </c>
      <c r="AV250" s="73">
        <f t="shared" si="267"/>
        <v>4.81052274169976</v>
      </c>
      <c r="AW250" s="73">
        <f t="shared" si="267"/>
        <v>3.3484940059692532</v>
      </c>
      <c r="AX250" s="73">
        <f t="shared" si="267"/>
        <v>4.201115485564304</v>
      </c>
      <c r="AY250" s="73">
        <f t="shared" si="267"/>
        <v>3.0860825655356039</v>
      </c>
      <c r="AZ250" s="73">
        <f t="shared" si="267"/>
        <v>4.3216946115499431</v>
      </c>
      <c r="BA250" s="73">
        <f t="shared" si="267"/>
        <v>3.5429559882773529</v>
      </c>
      <c r="BB250" s="73">
        <f t="shared" si="267"/>
        <v>4.2785285396127035</v>
      </c>
      <c r="BC250" s="76">
        <f t="shared" si="267"/>
        <v>3.4274392548990034</v>
      </c>
      <c r="BD250" s="73">
        <f t="shared" si="267"/>
        <v>3.5194002082232831</v>
      </c>
      <c r="BE250" s="73">
        <f t="shared" si="267"/>
        <v>3.3630620410504637</v>
      </c>
      <c r="BF250" s="73">
        <f t="shared" si="267"/>
        <v>3.090776030451702</v>
      </c>
      <c r="BG250" s="73">
        <f t="shared" si="267"/>
        <v>4.6998482766371561</v>
      </c>
      <c r="BH250" s="73">
        <f t="shared" si="267"/>
        <v>4.7200352637924343</v>
      </c>
      <c r="BI250" s="73">
        <f t="shared" si="267"/>
        <v>5.6834620011267951</v>
      </c>
      <c r="BJ250" s="73">
        <f t="shared" si="267"/>
        <v>3.2196038274927834</v>
      </c>
      <c r="BK250" s="73">
        <f t="shared" si="267"/>
        <v>3.7889482190715849</v>
      </c>
      <c r="BL250" s="73">
        <f t="shared" si="267"/>
        <v>3.3064248590069663</v>
      </c>
      <c r="BM250" s="73">
        <f t="shared" si="267"/>
        <v>2.4973632063410895</v>
      </c>
      <c r="BN250" s="73">
        <f t="shared" si="267"/>
        <v>2.8513754925293484</v>
      </c>
      <c r="BO250" s="73">
        <f t="shared" si="267"/>
        <v>3.3507332720133349</v>
      </c>
    </row>
    <row r="251" spans="1:67">
      <c r="A251" s="69" t="s">
        <v>281</v>
      </c>
      <c r="B251" s="73">
        <f t="shared" si="254"/>
        <v>3.0051174375190488</v>
      </c>
      <c r="C251" s="73">
        <f t="shared" si="254"/>
        <v>3.3639772860428874</v>
      </c>
      <c r="D251" s="73">
        <f t="shared" si="254"/>
        <v>2.6210313194591368</v>
      </c>
      <c r="E251" s="73">
        <f t="shared" si="254"/>
        <v>3.1997370543308099</v>
      </c>
      <c r="F251" s="73">
        <f t="shared" si="254"/>
        <v>2.4622874788914033</v>
      </c>
      <c r="G251" s="73">
        <f t="shared" si="254"/>
        <v>2.6485683235131248</v>
      </c>
      <c r="H251" s="73">
        <f t="shared" si="254"/>
        <v>3.1114269798649725</v>
      </c>
      <c r="I251" s="84">
        <f t="shared" ref="I251:BO251" si="268">I84/I$69*100</f>
        <v>2.7669783105421497</v>
      </c>
      <c r="J251" s="76">
        <f t="shared" si="253"/>
        <v>2.634562254038308</v>
      </c>
      <c r="K251" s="73">
        <f t="shared" si="268"/>
        <v>4.4348514610266019</v>
      </c>
      <c r="L251" s="73">
        <f t="shared" si="268"/>
        <v>3.6090314538037238</v>
      </c>
      <c r="M251" s="73">
        <f t="shared" si="268"/>
        <v>3.3698861239983127</v>
      </c>
      <c r="N251" s="73">
        <f t="shared" si="268"/>
        <v>4.1772455823980463</v>
      </c>
      <c r="O251" s="73">
        <f t="shared" si="268"/>
        <v>2.5286950870123093</v>
      </c>
      <c r="P251" s="73">
        <f t="shared" si="268"/>
        <v>2.5045214595059555</v>
      </c>
      <c r="Q251" s="73">
        <f t="shared" si="268"/>
        <v>3.1272561462172743</v>
      </c>
      <c r="R251" s="73">
        <f t="shared" si="268"/>
        <v>3.8823048630976706</v>
      </c>
      <c r="S251" s="73">
        <f t="shared" si="268"/>
        <v>4.9053596333931058</v>
      </c>
      <c r="T251" s="73">
        <f t="shared" si="268"/>
        <v>3.9657720731232984</v>
      </c>
      <c r="U251" s="73">
        <f t="shared" si="268"/>
        <v>4.148613518197573</v>
      </c>
      <c r="V251" s="73">
        <f t="shared" si="268"/>
        <v>4.3610688079745259</v>
      </c>
      <c r="W251" s="73">
        <f t="shared" si="268"/>
        <v>2.729801585347841</v>
      </c>
      <c r="X251" s="73">
        <f t="shared" si="268"/>
        <v>3.3073406829792957</v>
      </c>
      <c r="Y251" s="73">
        <f t="shared" si="268"/>
        <v>3.5863219349457882</v>
      </c>
      <c r="Z251" s="73">
        <f t="shared" si="268"/>
        <v>3.1212484993997598</v>
      </c>
      <c r="AA251" s="73">
        <f t="shared" si="268"/>
        <v>3.819385503310134</v>
      </c>
      <c r="AB251" s="73">
        <f t="shared" si="268"/>
        <v>4.895104895104895</v>
      </c>
      <c r="AC251" s="73">
        <f t="shared" si="268"/>
        <v>2.4788702137146581</v>
      </c>
      <c r="AD251" s="73">
        <f t="shared" si="268"/>
        <v>2.3028799551866426</v>
      </c>
      <c r="AE251" s="73">
        <f t="shared" si="268"/>
        <v>3.5960874568469503</v>
      </c>
      <c r="AF251" s="73">
        <f t="shared" si="268"/>
        <v>5.7216054654141759</v>
      </c>
      <c r="AG251" s="73">
        <f t="shared" si="268"/>
        <v>4</v>
      </c>
      <c r="AH251" s="73">
        <f t="shared" si="268"/>
        <v>3.8461538461538463</v>
      </c>
      <c r="AI251" s="73">
        <f t="shared" si="268"/>
        <v>6.2812673707615341</v>
      </c>
      <c r="AJ251" s="73">
        <f t="shared" si="268"/>
        <v>3.0060993319779263</v>
      </c>
      <c r="AK251" s="73">
        <f t="shared" si="268"/>
        <v>2.6392421394080134</v>
      </c>
      <c r="AL251" s="73">
        <f t="shared" si="268"/>
        <v>3.0373379763977559</v>
      </c>
      <c r="AM251" s="73">
        <f t="shared" si="268"/>
        <v>4.2849833717063195</v>
      </c>
      <c r="AN251" s="73">
        <f t="shared" si="268"/>
        <v>2.7588243012727989</v>
      </c>
      <c r="AO251" s="73">
        <f t="shared" si="268"/>
        <v>5.9959349593495936</v>
      </c>
      <c r="AP251" s="73">
        <f t="shared" si="268"/>
        <v>3.3327021397462602</v>
      </c>
      <c r="AQ251" s="73">
        <f t="shared" si="268"/>
        <v>3.1485914196280613</v>
      </c>
      <c r="AR251" s="73">
        <f t="shared" si="268"/>
        <v>1.8849079519304524</v>
      </c>
      <c r="AS251" s="73">
        <f t="shared" si="268"/>
        <v>2.6836541068040121</v>
      </c>
      <c r="AT251" s="73">
        <f t="shared" si="268"/>
        <v>2.5823940647738621</v>
      </c>
      <c r="AU251" s="76">
        <f t="shared" si="268"/>
        <v>2.8175044960178126</v>
      </c>
      <c r="AV251" s="73">
        <f t="shared" si="268"/>
        <v>3.7628249605101938</v>
      </c>
      <c r="AW251" s="73">
        <f t="shared" si="268"/>
        <v>2.5058148136991374</v>
      </c>
      <c r="AX251" s="73">
        <f t="shared" si="268"/>
        <v>3.4625984251968509</v>
      </c>
      <c r="AY251" s="73">
        <f t="shared" si="268"/>
        <v>2.4918863282191905</v>
      </c>
      <c r="AZ251" s="73">
        <f t="shared" si="268"/>
        <v>3.2567060076784156</v>
      </c>
      <c r="BA251" s="73">
        <f t="shared" si="268"/>
        <v>2.6321298000347846</v>
      </c>
      <c r="BB251" s="73">
        <f t="shared" si="268"/>
        <v>3.1542407664622782</v>
      </c>
      <c r="BC251" s="76">
        <f t="shared" si="268"/>
        <v>2.4589282289557142</v>
      </c>
      <c r="BD251" s="73">
        <f t="shared" si="268"/>
        <v>2.7332566753668126</v>
      </c>
      <c r="BE251" s="73">
        <f t="shared" si="268"/>
        <v>2.5045214595059555</v>
      </c>
      <c r="BF251" s="73">
        <f t="shared" si="268"/>
        <v>2.5286950870123093</v>
      </c>
      <c r="BG251" s="73">
        <f t="shared" si="268"/>
        <v>4.1772455823980463</v>
      </c>
      <c r="BH251" s="73">
        <f t="shared" si="268"/>
        <v>3.5979966585026704</v>
      </c>
      <c r="BI251" s="73">
        <f t="shared" si="268"/>
        <v>4.4348514610266019</v>
      </c>
      <c r="BJ251" s="73">
        <f t="shared" si="268"/>
        <v>2.6172339672737346</v>
      </c>
      <c r="BK251" s="73">
        <f t="shared" si="268"/>
        <v>3.1485914196280613</v>
      </c>
      <c r="BL251" s="73">
        <f t="shared" si="268"/>
        <v>2.6392421394080134</v>
      </c>
      <c r="BM251" s="73">
        <f t="shared" si="268"/>
        <v>1.8849079519304524</v>
      </c>
      <c r="BN251" s="73">
        <f t="shared" si="268"/>
        <v>2.3361416330735625</v>
      </c>
      <c r="BO251" s="73">
        <f t="shared" si="268"/>
        <v>2.7274170429131046</v>
      </c>
    </row>
    <row r="252" spans="1:67">
      <c r="A252" s="69" t="s">
        <v>282</v>
      </c>
      <c r="B252" s="73">
        <f t="shared" si="254"/>
        <v>2.3701702856674158</v>
      </c>
      <c r="C252" s="73">
        <f t="shared" si="254"/>
        <v>2.5384945002492953</v>
      </c>
      <c r="D252" s="73">
        <f t="shared" si="254"/>
        <v>2.0572042476300174</v>
      </c>
      <c r="E252" s="73">
        <f t="shared" si="254"/>
        <v>2.438249881645405</v>
      </c>
      <c r="F252" s="73">
        <f t="shared" si="254"/>
        <v>1.8979294198288119</v>
      </c>
      <c r="G252" s="73">
        <f t="shared" si="254"/>
        <v>2.0552093260988351</v>
      </c>
      <c r="H252" s="73">
        <f t="shared" si="254"/>
        <v>2.4640798037485987</v>
      </c>
      <c r="I252" s="84">
        <f t="shared" ref="I252:BO252" si="269">I85/I$69*100</f>
        <v>2.2167726259115308</v>
      </c>
      <c r="J252" s="76">
        <f t="shared" si="253"/>
        <v>2.0360988873720536</v>
      </c>
      <c r="K252" s="73">
        <f t="shared" si="269"/>
        <v>3.1694912673396982</v>
      </c>
      <c r="L252" s="73">
        <f t="shared" si="269"/>
        <v>2.8592326753126458</v>
      </c>
      <c r="M252" s="73">
        <f t="shared" si="269"/>
        <v>2.3703078869675243</v>
      </c>
      <c r="N252" s="73">
        <f t="shared" si="269"/>
        <v>3.2612860215273489</v>
      </c>
      <c r="O252" s="73">
        <f t="shared" si="269"/>
        <v>2.0844898360695456</v>
      </c>
      <c r="P252" s="73">
        <f t="shared" si="269"/>
        <v>2.0699695842496526</v>
      </c>
      <c r="Q252" s="73">
        <f t="shared" si="269"/>
        <v>2.3487669567199907</v>
      </c>
      <c r="R252" s="73">
        <f t="shared" si="269"/>
        <v>2.9015120555782592</v>
      </c>
      <c r="S252" s="73">
        <f t="shared" si="269"/>
        <v>4.2000398485754129</v>
      </c>
      <c r="T252" s="73">
        <f t="shared" si="269"/>
        <v>2.9778296382730454</v>
      </c>
      <c r="U252" s="73">
        <f t="shared" si="269"/>
        <v>2.9896013864818025</v>
      </c>
      <c r="V252" s="73">
        <f t="shared" si="269"/>
        <v>3.087359822788315</v>
      </c>
      <c r="W252" s="73">
        <f t="shared" si="269"/>
        <v>2.1798532814730933</v>
      </c>
      <c r="X252" s="73">
        <f t="shared" si="269"/>
        <v>3.0115622479161064</v>
      </c>
      <c r="Y252" s="73">
        <f t="shared" si="269"/>
        <v>2.7105921601334444</v>
      </c>
      <c r="Z252" s="73">
        <f t="shared" si="269"/>
        <v>2.9411764705882351</v>
      </c>
      <c r="AA252" s="73">
        <f t="shared" si="269"/>
        <v>3.2931590561874042</v>
      </c>
      <c r="AB252" s="73">
        <f t="shared" si="269"/>
        <v>4.045954045954046</v>
      </c>
      <c r="AC252" s="73">
        <f t="shared" si="269"/>
        <v>2.0189921401066888</v>
      </c>
      <c r="AD252" s="73">
        <f t="shared" si="269"/>
        <v>1.8309973682478262</v>
      </c>
      <c r="AE252" s="73">
        <f t="shared" si="269"/>
        <v>2.3878020713463752</v>
      </c>
      <c r="AF252" s="73">
        <f t="shared" si="269"/>
        <v>3.8001707941929972</v>
      </c>
      <c r="AG252" s="73">
        <f t="shared" si="269"/>
        <v>3.1320754716981134</v>
      </c>
      <c r="AH252" s="73">
        <f t="shared" si="269"/>
        <v>2.4038461538461542</v>
      </c>
      <c r="AI252" s="73">
        <f t="shared" si="269"/>
        <v>5.4752640355753197</v>
      </c>
      <c r="AJ252" s="73">
        <f t="shared" si="269"/>
        <v>2.483299448155678</v>
      </c>
      <c r="AK252" s="73">
        <f t="shared" si="269"/>
        <v>2.0439382210918207</v>
      </c>
      <c r="AL252" s="73">
        <f t="shared" si="269"/>
        <v>2.2441478042174499</v>
      </c>
      <c r="AM252" s="73">
        <f t="shared" si="269"/>
        <v>3.4024047070862116</v>
      </c>
      <c r="AN252" s="73">
        <f t="shared" si="269"/>
        <v>1.8665529458076369</v>
      </c>
      <c r="AO252" s="73">
        <f t="shared" si="269"/>
        <v>3.5569105691056908</v>
      </c>
      <c r="AP252" s="73">
        <f t="shared" si="269"/>
        <v>2.7759893959477373</v>
      </c>
      <c r="AQ252" s="73">
        <f t="shared" si="269"/>
        <v>2.3302440720964013</v>
      </c>
      <c r="AR252" s="73">
        <f t="shared" si="269"/>
        <v>1.3923069547430325</v>
      </c>
      <c r="AS252" s="73">
        <f t="shared" si="269"/>
        <v>2.3312550826782323</v>
      </c>
      <c r="AT252" s="73">
        <f t="shared" si="269"/>
        <v>1.7691539449279499</v>
      </c>
      <c r="AU252" s="76">
        <f t="shared" si="269"/>
        <v>2.2180354543118952</v>
      </c>
      <c r="AV252" s="73">
        <f t="shared" si="269"/>
        <v>2.930291265002436</v>
      </c>
      <c r="AW252" s="73">
        <f t="shared" si="269"/>
        <v>2.0707464568382772</v>
      </c>
      <c r="AX252" s="73">
        <f t="shared" si="269"/>
        <v>2.6427165354330708</v>
      </c>
      <c r="AY252" s="73">
        <f t="shared" si="269"/>
        <v>1.9757249240916159</v>
      </c>
      <c r="AZ252" s="73">
        <f t="shared" si="269"/>
        <v>2.4331195852011729</v>
      </c>
      <c r="BA252" s="73">
        <f t="shared" si="269"/>
        <v>2.0558997648663908</v>
      </c>
      <c r="BB252" s="73">
        <f t="shared" si="269"/>
        <v>2.4028606051245127</v>
      </c>
      <c r="BC252" s="76">
        <f t="shared" si="269"/>
        <v>1.8891002069159164</v>
      </c>
      <c r="BD252" s="73">
        <f t="shared" si="269"/>
        <v>2.1913219926678407</v>
      </c>
      <c r="BE252" s="73">
        <f t="shared" si="269"/>
        <v>2.0699695842496526</v>
      </c>
      <c r="BF252" s="73">
        <f t="shared" si="269"/>
        <v>2.0844898360695456</v>
      </c>
      <c r="BG252" s="73">
        <f t="shared" si="269"/>
        <v>3.2612860215273489</v>
      </c>
      <c r="BH252" s="73">
        <f t="shared" si="269"/>
        <v>2.8366723980059998</v>
      </c>
      <c r="BI252" s="73">
        <f t="shared" si="269"/>
        <v>3.1694912673396982</v>
      </c>
      <c r="BJ252" s="73">
        <f t="shared" si="269"/>
        <v>2.0886820104094084</v>
      </c>
      <c r="BK252" s="73">
        <f t="shared" si="269"/>
        <v>2.3302440720964013</v>
      </c>
      <c r="BL252" s="73">
        <f t="shared" si="269"/>
        <v>2.0439382210918207</v>
      </c>
      <c r="BM252" s="73">
        <f t="shared" si="269"/>
        <v>1.3923069547430325</v>
      </c>
      <c r="BN252" s="73">
        <f t="shared" si="269"/>
        <v>1.8335911895727963</v>
      </c>
      <c r="BO252" s="73">
        <f t="shared" si="269"/>
        <v>2.1876765479019689</v>
      </c>
    </row>
    <row r="253" spans="1:67">
      <c r="A253" s="69" t="s">
        <v>283</v>
      </c>
      <c r="B253" s="73">
        <f t="shared" si="254"/>
        <v>1.8602137660690663</v>
      </c>
      <c r="C253" s="73">
        <f t="shared" si="254"/>
        <v>1.8504018371665782</v>
      </c>
      <c r="D253" s="73">
        <f t="shared" si="254"/>
        <v>1.6197215110305525</v>
      </c>
      <c r="E253" s="73">
        <f t="shared" si="254"/>
        <v>1.7588122136133439</v>
      </c>
      <c r="F253" s="73">
        <f t="shared" si="254"/>
        <v>1.3807844652978711</v>
      </c>
      <c r="G253" s="73">
        <f t="shared" si="254"/>
        <v>1.5598401195047686</v>
      </c>
      <c r="H253" s="73">
        <f t="shared" si="254"/>
        <v>1.9497738957809474</v>
      </c>
      <c r="I253" s="84">
        <f t="shared" ref="I253:BO253" si="270">I86/I$69*100</f>
        <v>1.7086288410675574</v>
      </c>
      <c r="J253" s="76">
        <f t="shared" si="253"/>
        <v>1.5422407157419198</v>
      </c>
      <c r="K253" s="73">
        <f t="shared" si="270"/>
        <v>2.2147610128972333</v>
      </c>
      <c r="L253" s="73">
        <f t="shared" si="270"/>
        <v>2.2012459921470056</v>
      </c>
      <c r="M253" s="73">
        <f t="shared" si="270"/>
        <v>1.5879375790805568</v>
      </c>
      <c r="N253" s="73">
        <f t="shared" si="270"/>
        <v>2.1103340468247929</v>
      </c>
      <c r="O253" s="73">
        <f t="shared" si="270"/>
        <v>1.5777017085934331</v>
      </c>
      <c r="P253" s="73">
        <f t="shared" si="270"/>
        <v>1.693710885560813</v>
      </c>
      <c r="Q253" s="73">
        <f t="shared" si="270"/>
        <v>1.7350951856214614</v>
      </c>
      <c r="R253" s="73">
        <f t="shared" si="270"/>
        <v>2.7380465876583573</v>
      </c>
      <c r="S253" s="73">
        <f t="shared" si="270"/>
        <v>2.6897788404064555</v>
      </c>
      <c r="T253" s="73">
        <f t="shared" si="270"/>
        <v>1.9743290548424737</v>
      </c>
      <c r="U253" s="73">
        <f t="shared" si="270"/>
        <v>2.1555459272097051</v>
      </c>
      <c r="V253" s="73">
        <f t="shared" si="270"/>
        <v>2.8658452166689741</v>
      </c>
      <c r="W253" s="73">
        <f t="shared" si="270"/>
        <v>1.5727930677957758</v>
      </c>
      <c r="X253" s="73">
        <f t="shared" si="270"/>
        <v>1.452003226673837</v>
      </c>
      <c r="Y253" s="73">
        <f t="shared" si="270"/>
        <v>2.2935779816513762</v>
      </c>
      <c r="Z253" s="73">
        <f t="shared" si="270"/>
        <v>1.8807523009203682</v>
      </c>
      <c r="AA253" s="73">
        <f t="shared" si="270"/>
        <v>2.1812934985571211</v>
      </c>
      <c r="AB253" s="73">
        <f t="shared" si="270"/>
        <v>2.5474525474525476</v>
      </c>
      <c r="AC253" s="73">
        <f t="shared" si="270"/>
        <v>1.5436265919937251</v>
      </c>
      <c r="AD253" s="73">
        <f t="shared" si="270"/>
        <v>1.3329134232267941</v>
      </c>
      <c r="AE253" s="73">
        <f t="shared" si="270"/>
        <v>1.9275028768699656</v>
      </c>
      <c r="AF253" s="73">
        <f t="shared" si="270"/>
        <v>2.4765157984628523</v>
      </c>
      <c r="AG253" s="73">
        <f t="shared" si="270"/>
        <v>1.7358490566037734</v>
      </c>
      <c r="AH253" s="73">
        <f t="shared" si="270"/>
        <v>3.3653846153846154</v>
      </c>
      <c r="AI253" s="73">
        <f t="shared" si="270"/>
        <v>4.0578098943857697</v>
      </c>
      <c r="AJ253" s="73">
        <f t="shared" si="270"/>
        <v>1.5538774324716815</v>
      </c>
      <c r="AK253" s="73">
        <f t="shared" si="270"/>
        <v>1.5629031663533486</v>
      </c>
      <c r="AL253" s="73">
        <f t="shared" si="270"/>
        <v>1.599277745534275</v>
      </c>
      <c r="AM253" s="73">
        <f t="shared" si="270"/>
        <v>2.7884369403939626</v>
      </c>
      <c r="AN253" s="73">
        <f t="shared" si="270"/>
        <v>1.3564492848707519</v>
      </c>
      <c r="AO253" s="73">
        <f t="shared" si="270"/>
        <v>3.6585365853658534</v>
      </c>
      <c r="AP253" s="73">
        <f t="shared" si="270"/>
        <v>2.1359590986555577</v>
      </c>
      <c r="AQ253" s="73">
        <f t="shared" si="270"/>
        <v>1.6857955359152192</v>
      </c>
      <c r="AR253" s="73">
        <f t="shared" si="270"/>
        <v>1.1014606238813602</v>
      </c>
      <c r="AS253" s="73">
        <f t="shared" si="270"/>
        <v>1.8659076533839341</v>
      </c>
      <c r="AT253" s="73">
        <f t="shared" si="270"/>
        <v>1.4695391639320872</v>
      </c>
      <c r="AU253" s="76">
        <f t="shared" si="270"/>
        <v>1.9439924638177615</v>
      </c>
      <c r="AV253" s="73">
        <f t="shared" si="270"/>
        <v>2.1679534684598236</v>
      </c>
      <c r="AW253" s="73">
        <f t="shared" si="270"/>
        <v>1.6875040820747038</v>
      </c>
      <c r="AX253" s="73">
        <f t="shared" si="270"/>
        <v>1.8802493438320209</v>
      </c>
      <c r="AY253" s="73">
        <f t="shared" si="270"/>
        <v>1.4724392674401998</v>
      </c>
      <c r="AZ253" s="73">
        <f t="shared" si="270"/>
        <v>1.7649953734557258</v>
      </c>
      <c r="BA253" s="73">
        <f t="shared" si="270"/>
        <v>1.6131922074109133</v>
      </c>
      <c r="BB253" s="73">
        <f t="shared" si="270"/>
        <v>1.7377937634083769</v>
      </c>
      <c r="BC253" s="76">
        <f t="shared" si="270"/>
        <v>1.3703823248365123</v>
      </c>
      <c r="BD253" s="73">
        <f t="shared" si="270"/>
        <v>1.6951392315166645</v>
      </c>
      <c r="BE253" s="73">
        <f t="shared" si="270"/>
        <v>1.693710885560813</v>
      </c>
      <c r="BF253" s="73">
        <f t="shared" si="270"/>
        <v>1.5777017085934331</v>
      </c>
      <c r="BG253" s="73">
        <f t="shared" si="270"/>
        <v>2.1103340468247929</v>
      </c>
      <c r="BH253" s="73">
        <f t="shared" si="270"/>
        <v>2.1729463268342473</v>
      </c>
      <c r="BI253" s="73">
        <f t="shared" si="270"/>
        <v>2.2147610128972333</v>
      </c>
      <c r="BJ253" s="73">
        <f t="shared" si="270"/>
        <v>1.5846703178112056</v>
      </c>
      <c r="BK253" s="73">
        <f t="shared" si="270"/>
        <v>1.6857955359152192</v>
      </c>
      <c r="BL253" s="73">
        <f t="shared" si="270"/>
        <v>1.5629031663533486</v>
      </c>
      <c r="BM253" s="73">
        <f t="shared" si="270"/>
        <v>1.1014606238813602</v>
      </c>
      <c r="BN253" s="73">
        <f t="shared" si="270"/>
        <v>1.3346303920970353</v>
      </c>
      <c r="BO253" s="73">
        <f t="shared" si="270"/>
        <v>1.5879389476927963</v>
      </c>
    </row>
    <row r="254" spans="1:67">
      <c r="A254" s="69" t="s">
        <v>284</v>
      </c>
      <c r="B254" s="73">
        <f>B87/B$69*100</f>
        <v>1.7792752684250939</v>
      </c>
      <c r="C254" s="73">
        <f t="shared" ref="C254:H254" si="271">C87/C$69*100</f>
        <v>1.6176427565821556</v>
      </c>
      <c r="D254" s="73">
        <f t="shared" si="271"/>
        <v>1.6251483218592175</v>
      </c>
      <c r="E254" s="73">
        <f t="shared" si="271"/>
        <v>1.5520668246018783</v>
      </c>
      <c r="F254" s="73">
        <f t="shared" si="271"/>
        <v>1.2136495980344204</v>
      </c>
      <c r="G254" s="73">
        <f t="shared" si="271"/>
        <v>1.4764259797507391</v>
      </c>
      <c r="H254" s="73">
        <f t="shared" si="271"/>
        <v>1.8695735415494648</v>
      </c>
      <c r="I254" s="84">
        <f t="shared" ref="I254:BO254" si="272">I87/I$69*100</f>
        <v>1.5430452850968843</v>
      </c>
      <c r="J254" s="76">
        <f t="shared" si="253"/>
        <v>1.4685459466348381</v>
      </c>
      <c r="K254" s="73">
        <f t="shared" si="272"/>
        <v>1.7708951928494205</v>
      </c>
      <c r="L254" s="73">
        <f t="shared" si="272"/>
        <v>2.0295573738884363</v>
      </c>
      <c r="M254" s="73">
        <f t="shared" si="272"/>
        <v>1.3833825390130747</v>
      </c>
      <c r="N254" s="73">
        <f t="shared" si="272"/>
        <v>1.4068893645498619</v>
      </c>
      <c r="O254" s="73">
        <f t="shared" si="272"/>
        <v>1.1672797493222742</v>
      </c>
      <c r="P254" s="73">
        <f t="shared" si="272"/>
        <v>1.755235617720545</v>
      </c>
      <c r="Q254" s="73">
        <f t="shared" si="272"/>
        <v>1.3038150245088724</v>
      </c>
      <c r="R254" s="73">
        <f t="shared" si="272"/>
        <v>1.9615856150388231</v>
      </c>
      <c r="S254" s="73">
        <f t="shared" si="272"/>
        <v>1.968519625423391</v>
      </c>
      <c r="T254" s="73">
        <f t="shared" si="272"/>
        <v>1.4080124465188641</v>
      </c>
      <c r="U254" s="73">
        <f t="shared" si="272"/>
        <v>1.8522530329289428</v>
      </c>
      <c r="V254" s="73">
        <f t="shared" si="272"/>
        <v>1.7444275231898103</v>
      </c>
      <c r="W254" s="73">
        <f t="shared" si="272"/>
        <v>1.231352469105411</v>
      </c>
      <c r="X254" s="73">
        <f t="shared" si="272"/>
        <v>1.6940037644528099</v>
      </c>
      <c r="Y254" s="73">
        <f t="shared" si="272"/>
        <v>1.2927439532944121</v>
      </c>
      <c r="Z254" s="73">
        <f t="shared" si="272"/>
        <v>2.0008003201280511</v>
      </c>
      <c r="AA254" s="73">
        <f t="shared" si="272"/>
        <v>1.6975046681378374</v>
      </c>
      <c r="AB254" s="73">
        <f t="shared" si="272"/>
        <v>2.0979020979020979</v>
      </c>
      <c r="AC254" s="73">
        <f t="shared" si="272"/>
        <v>1.1820440218972905</v>
      </c>
      <c r="AD254" s="73">
        <f t="shared" si="272"/>
        <v>1.0337274723175554</v>
      </c>
      <c r="AE254" s="73">
        <f t="shared" si="272"/>
        <v>0.86306098964326805</v>
      </c>
      <c r="AF254" s="73">
        <f t="shared" si="272"/>
        <v>2.1776259607173354</v>
      </c>
      <c r="AG254" s="73">
        <f t="shared" si="272"/>
        <v>1.4528301886792452</v>
      </c>
      <c r="AH254" s="73">
        <f t="shared" si="272"/>
        <v>1.6826923076923077</v>
      </c>
      <c r="AI254" s="73">
        <f t="shared" si="272"/>
        <v>2.0844913841022787</v>
      </c>
      <c r="AJ254" s="73">
        <f t="shared" si="272"/>
        <v>1.0165553296543712</v>
      </c>
      <c r="AK254" s="73">
        <f t="shared" si="272"/>
        <v>1.0026171255851672</v>
      </c>
      <c r="AL254" s="73">
        <f t="shared" si="272"/>
        <v>1.096279099761398</v>
      </c>
      <c r="AM254" s="73">
        <f t="shared" si="272"/>
        <v>2.1744691737017137</v>
      </c>
      <c r="AN254" s="73">
        <f t="shared" si="272"/>
        <v>1.1350216507020077</v>
      </c>
      <c r="AO254" s="73">
        <f t="shared" si="272"/>
        <v>2.3373983739837398</v>
      </c>
      <c r="AP254" s="73">
        <f t="shared" si="272"/>
        <v>2.1359590986555577</v>
      </c>
      <c r="AQ254" s="73">
        <f t="shared" si="272"/>
        <v>1.4280161214427463</v>
      </c>
      <c r="AR254" s="73">
        <f t="shared" si="272"/>
        <v>0.91728458194835083</v>
      </c>
      <c r="AS254" s="73">
        <f t="shared" si="272"/>
        <v>1.2062889671997832</v>
      </c>
      <c r="AT254" s="73">
        <f t="shared" si="272"/>
        <v>1.0985875303181623</v>
      </c>
      <c r="AU254" s="76">
        <f t="shared" si="272"/>
        <v>1.4044703262824356</v>
      </c>
      <c r="AV254" s="73">
        <f t="shared" si="272"/>
        <v>1.8918938868303341</v>
      </c>
      <c r="AW254" s="73">
        <f t="shared" si="272"/>
        <v>1.7237783948606791</v>
      </c>
      <c r="AX254" s="73">
        <f t="shared" si="272"/>
        <v>1.3910761154855642</v>
      </c>
      <c r="AY254" s="73">
        <f t="shared" si="272"/>
        <v>1.145551351212154</v>
      </c>
      <c r="AZ254" s="73">
        <f t="shared" si="272"/>
        <v>1.5438820925042835</v>
      </c>
      <c r="BA254" s="73">
        <f t="shared" si="272"/>
        <v>1.6156475655035123</v>
      </c>
      <c r="BB254" s="73">
        <f t="shared" si="272"/>
        <v>1.579931244626712</v>
      </c>
      <c r="BC254" s="76">
        <f t="shared" si="272"/>
        <v>1.2213782441288987</v>
      </c>
      <c r="BD254" s="73">
        <f t="shared" si="272"/>
        <v>1.5400433393128135</v>
      </c>
      <c r="BE254" s="73">
        <f t="shared" si="272"/>
        <v>1.755235617720545</v>
      </c>
      <c r="BF254" s="73">
        <f t="shared" si="272"/>
        <v>1.1672797493222742</v>
      </c>
      <c r="BG254" s="73">
        <f t="shared" si="272"/>
        <v>1.4068893645498619</v>
      </c>
      <c r="BH254" s="73">
        <f t="shared" si="272"/>
        <v>1.9997411653204344</v>
      </c>
      <c r="BI254" s="73">
        <f t="shared" si="272"/>
        <v>1.7708951928494205</v>
      </c>
      <c r="BJ254" s="73">
        <f t="shared" si="272"/>
        <v>1.206218049610756</v>
      </c>
      <c r="BK254" s="73">
        <f t="shared" si="272"/>
        <v>1.4280161214427463</v>
      </c>
      <c r="BL254" s="73">
        <f t="shared" si="272"/>
        <v>1.0026171255851672</v>
      </c>
      <c r="BM254" s="73">
        <f t="shared" si="272"/>
        <v>0.91728458194835083</v>
      </c>
      <c r="BN254" s="73">
        <f t="shared" si="272"/>
        <v>1.0411170021190876</v>
      </c>
      <c r="BO254" s="73">
        <f t="shared" si="272"/>
        <v>1.2300573824453607</v>
      </c>
    </row>
    <row r="255" spans="1:67">
      <c r="A255" s="70"/>
      <c r="B255" s="73"/>
      <c r="C255" s="73"/>
      <c r="D255" s="73"/>
      <c r="E255" s="73"/>
      <c r="F255" s="73"/>
      <c r="G255" s="73"/>
      <c r="H255" s="73"/>
      <c r="I255" s="84"/>
      <c r="J255" s="76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6"/>
      <c r="AV255" s="73"/>
      <c r="AW255" s="73"/>
      <c r="AX255" s="73"/>
      <c r="AY255" s="73"/>
      <c r="AZ255" s="73"/>
      <c r="BA255" s="73"/>
      <c r="BB255" s="73"/>
      <c r="BC255" s="76"/>
      <c r="BD255" s="73"/>
      <c r="BE255" s="73"/>
      <c r="BF255" s="73"/>
      <c r="BG255" s="73"/>
      <c r="BH255" s="73"/>
      <c r="BI255" s="73"/>
      <c r="BJ255" s="73"/>
      <c r="BK255" s="73"/>
      <c r="BL255" s="73"/>
      <c r="BM255" s="73"/>
      <c r="BN255" s="73"/>
      <c r="BO255" s="73"/>
    </row>
    <row r="256" spans="1:67">
      <c r="A256" s="68">
        <v>2020</v>
      </c>
      <c r="B256" s="73"/>
      <c r="C256" s="73"/>
      <c r="D256" s="73"/>
      <c r="E256" s="73"/>
      <c r="F256" s="73"/>
      <c r="G256" s="73"/>
      <c r="H256" s="73"/>
      <c r="I256" s="84"/>
      <c r="J256" s="76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6"/>
      <c r="AV256" s="73"/>
      <c r="AW256" s="73"/>
      <c r="AX256" s="73"/>
      <c r="AY256" s="73"/>
      <c r="AZ256" s="73"/>
      <c r="BA256" s="73"/>
      <c r="BB256" s="73"/>
      <c r="BC256" s="76"/>
      <c r="BD256" s="73"/>
      <c r="BE256" s="73"/>
      <c r="BF256" s="73"/>
      <c r="BG256" s="73"/>
      <c r="BH256" s="73"/>
      <c r="BI256" s="73"/>
      <c r="BJ256" s="73"/>
      <c r="BK256" s="73"/>
      <c r="BL256" s="73"/>
      <c r="BM256" s="73"/>
      <c r="BN256" s="73"/>
      <c r="BO256" s="73"/>
    </row>
    <row r="257" spans="1:67">
      <c r="A257" s="69" t="s">
        <v>267</v>
      </c>
      <c r="B257" s="73">
        <f>B91/B$90*100</f>
        <v>6.5313750389342786</v>
      </c>
      <c r="C257" s="73">
        <f t="shared" ref="C257:H257" si="273">C91/C$90*100</f>
        <v>6.8597984524665394</v>
      </c>
      <c r="D257" s="73">
        <f t="shared" si="273"/>
        <v>6.6761989221710758</v>
      </c>
      <c r="E257" s="73">
        <f t="shared" si="273"/>
        <v>6.8042423345596683</v>
      </c>
      <c r="F257" s="73">
        <f t="shared" si="273"/>
        <v>7.3174594118938581</v>
      </c>
      <c r="G257" s="73">
        <f t="shared" si="273"/>
        <v>6.9308733736114654</v>
      </c>
      <c r="H257" s="73">
        <f t="shared" si="273"/>
        <v>6.4067313891666933</v>
      </c>
      <c r="I257" s="84">
        <f t="shared" ref="I257:BO257" si="274">I91/I$90*100</f>
        <v>7.6045219175595591</v>
      </c>
      <c r="J257" s="76">
        <f t="shared" ref="J257:J274" si="275">J91/J$90*100</f>
        <v>6.8504178848616402</v>
      </c>
      <c r="K257" s="73">
        <f t="shared" si="274"/>
        <v>8.0616943869047386</v>
      </c>
      <c r="L257" s="73">
        <f t="shared" si="274"/>
        <v>6.5723575685533637</v>
      </c>
      <c r="M257" s="73">
        <f t="shared" si="274"/>
        <v>7.6820776260217452</v>
      </c>
      <c r="N257" s="73">
        <f t="shared" si="274"/>
        <v>9.1968322010714694</v>
      </c>
      <c r="O257" s="73">
        <f t="shared" si="274"/>
        <v>8.1932748287491624</v>
      </c>
      <c r="P257" s="73">
        <f t="shared" si="274"/>
        <v>6.4152255146502091</v>
      </c>
      <c r="Q257" s="73">
        <f t="shared" si="274"/>
        <v>7.3715681597604918</v>
      </c>
      <c r="R257" s="73">
        <f t="shared" si="274"/>
        <v>6.7455375674553757</v>
      </c>
      <c r="S257" s="73">
        <f t="shared" si="274"/>
        <v>8.5783614045104191</v>
      </c>
      <c r="T257" s="73">
        <f t="shared" si="274"/>
        <v>6.476110114966775</v>
      </c>
      <c r="U257" s="73">
        <f t="shared" si="274"/>
        <v>5.8702580446180734</v>
      </c>
      <c r="V257" s="73">
        <f t="shared" si="274"/>
        <v>7.8632917897982786</v>
      </c>
      <c r="W257" s="73">
        <f t="shared" si="274"/>
        <v>9.5412277075582388</v>
      </c>
      <c r="X257" s="73">
        <f t="shared" si="274"/>
        <v>7.0785696910727323</v>
      </c>
      <c r="Y257" s="73">
        <f t="shared" si="274"/>
        <v>7.6437847866419304</v>
      </c>
      <c r="Z257" s="73">
        <f t="shared" si="274"/>
        <v>8.4229885057471261</v>
      </c>
      <c r="AA257" s="73">
        <f t="shared" si="274"/>
        <v>7.7231616201337001</v>
      </c>
      <c r="AB257" s="73">
        <f t="shared" si="274"/>
        <v>5.4639660857277432</v>
      </c>
      <c r="AC257" s="73">
        <f t="shared" si="274"/>
        <v>8.4669364118133252</v>
      </c>
      <c r="AD257" s="73">
        <f t="shared" si="274"/>
        <v>9.3726687154864976</v>
      </c>
      <c r="AE257" s="73">
        <f t="shared" si="274"/>
        <v>7.5389726552517242</v>
      </c>
      <c r="AF257" s="73">
        <f t="shared" si="274"/>
        <v>5.0875729774812344</v>
      </c>
      <c r="AG257" s="73">
        <f t="shared" si="274"/>
        <v>8.1838373483683586</v>
      </c>
      <c r="AH257" s="73">
        <f t="shared" si="274"/>
        <v>6.4794816414686833</v>
      </c>
      <c r="AI257" s="73">
        <f t="shared" si="274"/>
        <v>6.0622462787550742</v>
      </c>
      <c r="AJ257" s="73">
        <f t="shared" si="274"/>
        <v>6.7772633744855968</v>
      </c>
      <c r="AK257" s="73">
        <f t="shared" si="274"/>
        <v>9.6772148889980514</v>
      </c>
      <c r="AL257" s="73">
        <f t="shared" si="274"/>
        <v>7.3291340436804617</v>
      </c>
      <c r="AM257" s="73">
        <f t="shared" si="274"/>
        <v>8.6976530142659918</v>
      </c>
      <c r="AN257" s="73">
        <f t="shared" si="274"/>
        <v>10.959987571148115</v>
      </c>
      <c r="AO257" s="73">
        <f t="shared" si="274"/>
        <v>5.071770334928229</v>
      </c>
      <c r="AP257" s="73">
        <f t="shared" si="274"/>
        <v>8.4344449837065802</v>
      </c>
      <c r="AQ257" s="73">
        <f t="shared" si="274"/>
        <v>9.2660986579880795</v>
      </c>
      <c r="AR257" s="73">
        <f t="shared" si="274"/>
        <v>9.7871965659188316</v>
      </c>
      <c r="AS257" s="73">
        <f t="shared" si="274"/>
        <v>8.1380620645978468</v>
      </c>
      <c r="AT257" s="73">
        <f t="shared" si="274"/>
        <v>10.714073369403652</v>
      </c>
      <c r="AU257" s="76">
        <f t="shared" si="274"/>
        <v>9.6747289407839876</v>
      </c>
      <c r="AV257" s="73">
        <f t="shared" si="274"/>
        <v>7.1549753564269531</v>
      </c>
      <c r="AW257" s="73">
        <f t="shared" si="274"/>
        <v>6.5266601210979251</v>
      </c>
      <c r="AX257" s="73">
        <f t="shared" si="274"/>
        <v>7.2879578705096479</v>
      </c>
      <c r="AY257" s="73">
        <f t="shared" si="274"/>
        <v>9.1293405821075098</v>
      </c>
      <c r="AZ257" s="73">
        <f t="shared" si="274"/>
        <v>6.7836880052353195</v>
      </c>
      <c r="BA257" s="73">
        <f t="shared" si="274"/>
        <v>6.6905408964428164</v>
      </c>
      <c r="BB257" s="73">
        <f t="shared" si="274"/>
        <v>6.7218221206747852</v>
      </c>
      <c r="BC257" s="76">
        <f t="shared" si="274"/>
        <v>7.104815561954644</v>
      </c>
      <c r="BD257" s="73">
        <f t="shared" si="274"/>
        <v>7.6011580110364783</v>
      </c>
      <c r="BE257" s="73">
        <f t="shared" si="274"/>
        <v>6.4152255146502091</v>
      </c>
      <c r="BF257" s="73">
        <f t="shared" si="274"/>
        <v>8.1932748287491624</v>
      </c>
      <c r="BG257" s="73">
        <f t="shared" si="274"/>
        <v>9.1968322010714694</v>
      </c>
      <c r="BH257" s="73">
        <f t="shared" si="274"/>
        <v>6.6258480169520464</v>
      </c>
      <c r="BI257" s="73">
        <f t="shared" si="274"/>
        <v>8.0616943869047386</v>
      </c>
      <c r="BJ257" s="73">
        <f t="shared" si="274"/>
        <v>8.236699691807047</v>
      </c>
      <c r="BK257" s="73">
        <f t="shared" si="274"/>
        <v>9.2660986579880795</v>
      </c>
      <c r="BL257" s="73">
        <f t="shared" si="274"/>
        <v>9.6772148889980514</v>
      </c>
      <c r="BM257" s="73">
        <f t="shared" si="274"/>
        <v>9.7871965659188316</v>
      </c>
      <c r="BN257" s="73">
        <f t="shared" si="274"/>
        <v>9.4824353044130518</v>
      </c>
      <c r="BO257" s="73">
        <f t="shared" si="274"/>
        <v>9.4709244444091869</v>
      </c>
    </row>
    <row r="258" spans="1:67">
      <c r="A258" s="69" t="s">
        <v>268</v>
      </c>
      <c r="B258" s="73">
        <f t="shared" ref="B258:H273" si="276">B92/B$90*100</f>
        <v>6.3813283177995546</v>
      </c>
      <c r="C258" s="73">
        <f t="shared" si="276"/>
        <v>6.2561236418274211</v>
      </c>
      <c r="D258" s="73">
        <f t="shared" si="276"/>
        <v>6.442000718898873</v>
      </c>
      <c r="E258" s="73">
        <f t="shared" si="276"/>
        <v>6.6452525891643743</v>
      </c>
      <c r="F258" s="73">
        <f t="shared" si="276"/>
        <v>7.1119006004152592</v>
      </c>
      <c r="G258" s="73">
        <f t="shared" si="276"/>
        <v>6.6745041851623821</v>
      </c>
      <c r="H258" s="73">
        <f t="shared" si="276"/>
        <v>6.2898573229043979</v>
      </c>
      <c r="I258" s="84">
        <f t="shared" ref="I258:BO258" si="277">I92/I$90*100</f>
        <v>7.167756604860724</v>
      </c>
      <c r="J258" s="76">
        <f t="shared" si="275"/>
        <v>6.615593845549264</v>
      </c>
      <c r="K258" s="73">
        <f t="shared" si="277"/>
        <v>7.0049688811680877</v>
      </c>
      <c r="L258" s="73">
        <f t="shared" si="277"/>
        <v>5.9571000531903673</v>
      </c>
      <c r="M258" s="73">
        <f t="shared" si="277"/>
        <v>6.9377596985782937</v>
      </c>
      <c r="N258" s="73">
        <f t="shared" si="277"/>
        <v>7.7825070146246293</v>
      </c>
      <c r="O258" s="73">
        <f t="shared" si="277"/>
        <v>7.6149176930847382</v>
      </c>
      <c r="P258" s="73">
        <f t="shared" si="277"/>
        <v>6.4608425706015575</v>
      </c>
      <c r="Q258" s="73">
        <f t="shared" si="277"/>
        <v>6.9792403480778402</v>
      </c>
      <c r="R258" s="73">
        <f t="shared" si="277"/>
        <v>5.9775840597758405</v>
      </c>
      <c r="S258" s="73">
        <f t="shared" si="277"/>
        <v>7.5827861832714811</v>
      </c>
      <c r="T258" s="73">
        <f t="shared" si="277"/>
        <v>6.626787409405277</v>
      </c>
      <c r="U258" s="73">
        <f t="shared" si="277"/>
        <v>5.5823995065282208</v>
      </c>
      <c r="V258" s="73">
        <f t="shared" si="277"/>
        <v>7.6191699858666322</v>
      </c>
      <c r="W258" s="73">
        <f t="shared" si="277"/>
        <v>8.8048620593184594</v>
      </c>
      <c r="X258" s="73">
        <f t="shared" si="277"/>
        <v>6.3974702018973488</v>
      </c>
      <c r="Y258" s="73">
        <f t="shared" si="277"/>
        <v>7.0129870129870122</v>
      </c>
      <c r="Z258" s="73">
        <f t="shared" si="277"/>
        <v>7.3471264367816094</v>
      </c>
      <c r="AA258" s="73">
        <f t="shared" si="277"/>
        <v>6.9366889500589846</v>
      </c>
      <c r="AB258" s="73">
        <f t="shared" si="277"/>
        <v>5.4639660857277432</v>
      </c>
      <c r="AC258" s="73">
        <f t="shared" si="277"/>
        <v>7.8826446548864757</v>
      </c>
      <c r="AD258" s="73">
        <f t="shared" si="277"/>
        <v>8.4226850311992099</v>
      </c>
      <c r="AE258" s="73">
        <f t="shared" si="277"/>
        <v>6.2611806797853307</v>
      </c>
      <c r="AF258" s="73">
        <f t="shared" si="277"/>
        <v>4.0033361134278564</v>
      </c>
      <c r="AG258" s="73">
        <f t="shared" si="277"/>
        <v>7.4491713651119094</v>
      </c>
      <c r="AH258" s="73">
        <f t="shared" si="277"/>
        <v>6.4794816414686833</v>
      </c>
      <c r="AI258" s="73">
        <f t="shared" si="277"/>
        <v>5.2232746955345064</v>
      </c>
      <c r="AJ258" s="73">
        <f t="shared" si="277"/>
        <v>6.185699588477366</v>
      </c>
      <c r="AK258" s="73">
        <f t="shared" si="277"/>
        <v>8.7803254789484537</v>
      </c>
      <c r="AL258" s="73">
        <f t="shared" si="277"/>
        <v>7.2055100959557308</v>
      </c>
      <c r="AM258" s="73">
        <f t="shared" si="277"/>
        <v>7.4781408191440395</v>
      </c>
      <c r="AN258" s="73">
        <f t="shared" si="277"/>
        <v>9.5560922559778536</v>
      </c>
      <c r="AO258" s="73">
        <f t="shared" si="277"/>
        <v>5.2631578947368416</v>
      </c>
      <c r="AP258" s="73">
        <f t="shared" si="277"/>
        <v>7.5504402690147687</v>
      </c>
      <c r="AQ258" s="73">
        <f t="shared" si="277"/>
        <v>8.750502797381797</v>
      </c>
      <c r="AR258" s="73">
        <f t="shared" si="277"/>
        <v>8.840606183172742</v>
      </c>
      <c r="AS258" s="73">
        <f t="shared" si="277"/>
        <v>7.4849588347055098</v>
      </c>
      <c r="AT258" s="73">
        <f t="shared" si="277"/>
        <v>9.8638444616207863</v>
      </c>
      <c r="AU258" s="76">
        <f t="shared" si="277"/>
        <v>8.8634468117370542</v>
      </c>
      <c r="AV258" s="73">
        <f t="shared" si="277"/>
        <v>6.3710232680457057</v>
      </c>
      <c r="AW258" s="73">
        <f t="shared" si="277"/>
        <v>6.5331712209180912</v>
      </c>
      <c r="AX258" s="73">
        <f t="shared" si="277"/>
        <v>6.9462253156644946</v>
      </c>
      <c r="AY258" s="73">
        <f t="shared" si="277"/>
        <v>8.3381971225460916</v>
      </c>
      <c r="AZ258" s="73">
        <f t="shared" si="277"/>
        <v>6.2264971303326515</v>
      </c>
      <c r="BA258" s="73">
        <f t="shared" si="277"/>
        <v>6.4332567341610138</v>
      </c>
      <c r="BB258" s="73">
        <f t="shared" si="277"/>
        <v>6.5939698937617166</v>
      </c>
      <c r="BC258" s="76">
        <f t="shared" si="277"/>
        <v>6.9679814417420562</v>
      </c>
      <c r="BD258" s="73">
        <f t="shared" si="277"/>
        <v>7.1666715963223409</v>
      </c>
      <c r="BE258" s="73">
        <f t="shared" si="277"/>
        <v>6.4608425706015575</v>
      </c>
      <c r="BF258" s="73">
        <f t="shared" si="277"/>
        <v>7.6149176930847382</v>
      </c>
      <c r="BG258" s="73">
        <f t="shared" si="277"/>
        <v>7.7825070146246293</v>
      </c>
      <c r="BH258" s="73">
        <f t="shared" si="277"/>
        <v>6.0043695639154064</v>
      </c>
      <c r="BI258" s="73">
        <f t="shared" si="277"/>
        <v>7.0049688811680877</v>
      </c>
      <c r="BJ258" s="73">
        <f t="shared" si="277"/>
        <v>7.6899002423587079</v>
      </c>
      <c r="BK258" s="73">
        <f t="shared" si="277"/>
        <v>8.750502797381797</v>
      </c>
      <c r="BL258" s="73">
        <f t="shared" si="277"/>
        <v>8.7803254789484537</v>
      </c>
      <c r="BM258" s="73">
        <f t="shared" si="277"/>
        <v>8.840606183172742</v>
      </c>
      <c r="BN258" s="73">
        <f t="shared" si="277"/>
        <v>8.5010626328291039</v>
      </c>
      <c r="BO258" s="73">
        <f t="shared" si="277"/>
        <v>8.7387305201115346</v>
      </c>
    </row>
    <row r="259" spans="1:67">
      <c r="A259" s="69" t="s">
        <v>269</v>
      </c>
      <c r="B259" s="73">
        <f t="shared" si="276"/>
        <v>6.174377650525912</v>
      </c>
      <c r="C259" s="73">
        <f t="shared" si="276"/>
        <v>6.622698660897548</v>
      </c>
      <c r="D259" s="73">
        <f t="shared" si="276"/>
        <v>6.3037816664330988</v>
      </c>
      <c r="E259" s="73">
        <f t="shared" si="276"/>
        <v>6.5798537583491941</v>
      </c>
      <c r="F259" s="73">
        <f t="shared" si="276"/>
        <v>7.0432184885717106</v>
      </c>
      <c r="G259" s="73">
        <f t="shared" si="276"/>
        <v>6.6113566475723475</v>
      </c>
      <c r="H259" s="73">
        <f t="shared" si="276"/>
        <v>6.0380400182109781</v>
      </c>
      <c r="I259" s="84">
        <f t="shared" ref="I259:BO259" si="278">I93/I$90*100</f>
        <v>6.6935410668803499</v>
      </c>
      <c r="J259" s="76">
        <f t="shared" si="275"/>
        <v>6.6015411619122837</v>
      </c>
      <c r="K259" s="73">
        <f t="shared" si="278"/>
        <v>5.902939724504777</v>
      </c>
      <c r="L259" s="73">
        <f t="shared" si="278"/>
        <v>5.97861499887766</v>
      </c>
      <c r="M259" s="73">
        <f t="shared" si="278"/>
        <v>7.5151390024693914</v>
      </c>
      <c r="N259" s="73">
        <f t="shared" si="278"/>
        <v>6.6102446076558756</v>
      </c>
      <c r="O259" s="73">
        <f t="shared" si="278"/>
        <v>6.99104345770888</v>
      </c>
      <c r="P259" s="73">
        <f t="shared" si="278"/>
        <v>6.0607056283946177</v>
      </c>
      <c r="Q259" s="73">
        <f t="shared" si="278"/>
        <v>6.9414058002006884</v>
      </c>
      <c r="R259" s="73">
        <f t="shared" si="278"/>
        <v>5.7907845579078456</v>
      </c>
      <c r="S259" s="73">
        <f t="shared" si="278"/>
        <v>7.2652012560662298</v>
      </c>
      <c r="T259" s="73">
        <f t="shared" si="278"/>
        <v>7.1074479786640961</v>
      </c>
      <c r="U259" s="73">
        <f t="shared" si="278"/>
        <v>5.4898735478564813</v>
      </c>
      <c r="V259" s="73">
        <f t="shared" si="278"/>
        <v>7.7733521778234618</v>
      </c>
      <c r="W259" s="73">
        <f t="shared" si="278"/>
        <v>7.7129447527423203</v>
      </c>
      <c r="X259" s="73">
        <f t="shared" si="278"/>
        <v>7.0785696910727323</v>
      </c>
      <c r="Y259" s="73">
        <f t="shared" si="278"/>
        <v>6.5677179962894252</v>
      </c>
      <c r="Z259" s="73">
        <f t="shared" si="278"/>
        <v>7.3747126436781603</v>
      </c>
      <c r="AA259" s="73">
        <f t="shared" si="278"/>
        <v>6.6063704286276046</v>
      </c>
      <c r="AB259" s="73">
        <f t="shared" si="278"/>
        <v>5.3697597739048515</v>
      </c>
      <c r="AC259" s="73">
        <f t="shared" si="278"/>
        <v>7.1312117463387228</v>
      </c>
      <c r="AD259" s="73">
        <f t="shared" si="278"/>
        <v>8.074651468046909</v>
      </c>
      <c r="AE259" s="73">
        <f t="shared" si="278"/>
        <v>6.0311781242013796</v>
      </c>
      <c r="AF259" s="73">
        <f t="shared" si="278"/>
        <v>3.711426188490409</v>
      </c>
      <c r="AG259" s="73">
        <f t="shared" si="278"/>
        <v>7.6883649410558679</v>
      </c>
      <c r="AH259" s="73">
        <f t="shared" si="278"/>
        <v>5.8315334773218144</v>
      </c>
      <c r="AI259" s="73">
        <f t="shared" si="278"/>
        <v>5.1150202976995942</v>
      </c>
      <c r="AJ259" s="73">
        <f t="shared" si="278"/>
        <v>5.1697530864197532</v>
      </c>
      <c r="AK259" s="73">
        <f t="shared" si="278"/>
        <v>7.6885290062909037</v>
      </c>
      <c r="AL259" s="73">
        <f t="shared" si="278"/>
        <v>6.9170542179313594</v>
      </c>
      <c r="AM259" s="73">
        <f t="shared" si="278"/>
        <v>6.4542107685227794</v>
      </c>
      <c r="AN259" s="73">
        <f t="shared" si="278"/>
        <v>7.125404290778639</v>
      </c>
      <c r="AO259" s="73">
        <f t="shared" si="278"/>
        <v>6.2200956937799043</v>
      </c>
      <c r="AP259" s="73">
        <f t="shared" si="278"/>
        <v>7.273105456562436</v>
      </c>
      <c r="AQ259" s="73">
        <f t="shared" si="278"/>
        <v>7.3609536695067108</v>
      </c>
      <c r="AR259" s="73">
        <f t="shared" si="278"/>
        <v>8.1389811269057386</v>
      </c>
      <c r="AS259" s="73">
        <f t="shared" si="278"/>
        <v>6.2658328055731474</v>
      </c>
      <c r="AT259" s="73">
        <f t="shared" si="278"/>
        <v>8.6747131220643308</v>
      </c>
      <c r="AU259" s="76">
        <f t="shared" si="278"/>
        <v>7.7943740996284792</v>
      </c>
      <c r="AV259" s="73">
        <f t="shared" si="278"/>
        <v>6.1246346805807947</v>
      </c>
      <c r="AW259" s="73">
        <f t="shared" si="278"/>
        <v>6.1190121270113877</v>
      </c>
      <c r="AX259" s="73">
        <f t="shared" si="278"/>
        <v>6.9839035204294726</v>
      </c>
      <c r="AY259" s="73">
        <f t="shared" si="278"/>
        <v>7.6208910856866332</v>
      </c>
      <c r="AZ259" s="73">
        <f t="shared" si="278"/>
        <v>6.7511229101631818</v>
      </c>
      <c r="BA259" s="73">
        <f t="shared" si="278"/>
        <v>6.3215025519930386</v>
      </c>
      <c r="BB259" s="73">
        <f t="shared" si="278"/>
        <v>6.5110077831100694</v>
      </c>
      <c r="BC259" s="76">
        <f t="shared" si="278"/>
        <v>6.9754223620517699</v>
      </c>
      <c r="BD259" s="73">
        <f t="shared" si="278"/>
        <v>6.682959789885655</v>
      </c>
      <c r="BE259" s="73">
        <f t="shared" si="278"/>
        <v>6.0607056283946177</v>
      </c>
      <c r="BF259" s="73">
        <f t="shared" si="278"/>
        <v>6.99104345770888</v>
      </c>
      <c r="BG259" s="73">
        <f t="shared" si="278"/>
        <v>6.6102446076558756</v>
      </c>
      <c r="BH259" s="73">
        <f t="shared" si="278"/>
        <v>6.0526781442397075</v>
      </c>
      <c r="BI259" s="73">
        <f t="shared" si="278"/>
        <v>5.902939724504777</v>
      </c>
      <c r="BJ259" s="73">
        <f t="shared" si="278"/>
        <v>7.0881820709133736</v>
      </c>
      <c r="BK259" s="73">
        <f t="shared" si="278"/>
        <v>7.3609536695067108</v>
      </c>
      <c r="BL259" s="73">
        <f t="shared" si="278"/>
        <v>7.6885290062909037</v>
      </c>
      <c r="BM259" s="73">
        <f t="shared" si="278"/>
        <v>8.1389811269057386</v>
      </c>
      <c r="BN259" s="73">
        <f t="shared" si="278"/>
        <v>8.0090089386173275</v>
      </c>
      <c r="BO259" s="73">
        <f t="shared" si="278"/>
        <v>7.6404396336650553</v>
      </c>
    </row>
    <row r="260" spans="1:67">
      <c r="A260" s="69" t="s">
        <v>270</v>
      </c>
      <c r="B260" s="73">
        <f t="shared" si="276"/>
        <v>6.2312815966648296</v>
      </c>
      <c r="C260" s="73">
        <f t="shared" si="276"/>
        <v>7.025609727756847</v>
      </c>
      <c r="D260" s="73">
        <f t="shared" si="276"/>
        <v>6.536661485139204</v>
      </c>
      <c r="E260" s="73">
        <f t="shared" si="276"/>
        <v>6.4387232515380202</v>
      </c>
      <c r="F260" s="73">
        <f t="shared" si="276"/>
        <v>7.2208432091530046</v>
      </c>
      <c r="G260" s="73">
        <f t="shared" si="276"/>
        <v>6.8290614912415286</v>
      </c>
      <c r="H260" s="73">
        <f t="shared" si="276"/>
        <v>6.0447740161565662</v>
      </c>
      <c r="I260" s="84">
        <f t="shared" ref="I260:BO260" si="279">I94/I$90*100</f>
        <v>7.0735924321471604</v>
      </c>
      <c r="J260" s="76">
        <f t="shared" si="275"/>
        <v>6.7998565645156219</v>
      </c>
      <c r="K260" s="73">
        <f t="shared" si="279"/>
        <v>6.349063726967513</v>
      </c>
      <c r="L260" s="73">
        <f t="shared" si="279"/>
        <v>6.9150590676605752</v>
      </c>
      <c r="M260" s="73">
        <f t="shared" si="279"/>
        <v>7.5002879954635819</v>
      </c>
      <c r="N260" s="73">
        <f t="shared" si="279"/>
        <v>7.1114368199625897</v>
      </c>
      <c r="O260" s="73">
        <f t="shared" si="279"/>
        <v>7.5143806891718192</v>
      </c>
      <c r="P260" s="73">
        <f t="shared" si="279"/>
        <v>6.1568654917023933</v>
      </c>
      <c r="Q260" s="73">
        <f t="shared" si="279"/>
        <v>6.9973351318451744</v>
      </c>
      <c r="R260" s="73">
        <f t="shared" si="279"/>
        <v>5.6662515566625151</v>
      </c>
      <c r="S260" s="73">
        <f t="shared" si="279"/>
        <v>7.5578075934912929</v>
      </c>
      <c r="T260" s="73">
        <f t="shared" si="279"/>
        <v>6.3585818253047446</v>
      </c>
      <c r="U260" s="73">
        <f t="shared" si="279"/>
        <v>6.4151331345738667</v>
      </c>
      <c r="V260" s="73">
        <f t="shared" si="279"/>
        <v>6.5013490941796217</v>
      </c>
      <c r="W260" s="73">
        <f t="shared" si="279"/>
        <v>8.4309377962060577</v>
      </c>
      <c r="X260" s="73">
        <f t="shared" si="279"/>
        <v>6.3974702018973488</v>
      </c>
      <c r="Y260" s="73">
        <f t="shared" si="279"/>
        <v>6.5677179962894252</v>
      </c>
      <c r="Z260" s="73">
        <f t="shared" si="279"/>
        <v>7.4298850574712638</v>
      </c>
      <c r="AA260" s="73">
        <f t="shared" si="279"/>
        <v>6.6614235155328352</v>
      </c>
      <c r="AB260" s="73">
        <f t="shared" si="279"/>
        <v>5.9821008007536509</v>
      </c>
      <c r="AC260" s="73">
        <f t="shared" si="279"/>
        <v>7.4625769124804853</v>
      </c>
      <c r="AD260" s="73">
        <f t="shared" si="279"/>
        <v>8.7876113901511861</v>
      </c>
      <c r="AE260" s="73">
        <f t="shared" si="279"/>
        <v>7.0023000255558392</v>
      </c>
      <c r="AF260" s="73">
        <f t="shared" si="279"/>
        <v>4.3369474562135117</v>
      </c>
      <c r="AG260" s="73">
        <f t="shared" si="279"/>
        <v>6.8682726806765766</v>
      </c>
      <c r="AH260" s="73">
        <f t="shared" si="279"/>
        <v>4.5356371490280782</v>
      </c>
      <c r="AI260" s="73">
        <f t="shared" si="279"/>
        <v>4.3031123139377536</v>
      </c>
      <c r="AJ260" s="73">
        <f t="shared" si="279"/>
        <v>5.4912551440329223</v>
      </c>
      <c r="AK260" s="73">
        <f t="shared" si="279"/>
        <v>8.2051119527152299</v>
      </c>
      <c r="AL260" s="73">
        <f t="shared" si="279"/>
        <v>6.1811973862365335</v>
      </c>
      <c r="AM260" s="73">
        <f t="shared" si="279"/>
        <v>6.764841233317993</v>
      </c>
      <c r="AN260" s="73">
        <f t="shared" si="279"/>
        <v>7.7934550795870239</v>
      </c>
      <c r="AO260" s="73">
        <f t="shared" si="279"/>
        <v>5.741626794258373</v>
      </c>
      <c r="AP260" s="73">
        <f t="shared" si="279"/>
        <v>7.7376412674200923</v>
      </c>
      <c r="AQ260" s="73">
        <f t="shared" si="279"/>
        <v>7.3609536695067108</v>
      </c>
      <c r="AR260" s="73">
        <f t="shared" si="279"/>
        <v>8.7678668119279521</v>
      </c>
      <c r="AS260" s="73">
        <f t="shared" si="279"/>
        <v>6.7764407853071571</v>
      </c>
      <c r="AT260" s="73">
        <f t="shared" si="279"/>
        <v>7.9612343183304599</v>
      </c>
      <c r="AU260" s="76">
        <f t="shared" si="279"/>
        <v>7.3773599211464109</v>
      </c>
      <c r="AV260" s="73">
        <f t="shared" si="279"/>
        <v>6.9140176855333575</v>
      </c>
      <c r="AW260" s="73">
        <f t="shared" si="279"/>
        <v>6.2419442184718257</v>
      </c>
      <c r="AX260" s="73">
        <f t="shared" si="279"/>
        <v>6.9006609750184742</v>
      </c>
      <c r="AY260" s="73">
        <f t="shared" si="279"/>
        <v>8.1474641635023222</v>
      </c>
      <c r="AZ260" s="73">
        <f t="shared" si="279"/>
        <v>7.0543833889990362</v>
      </c>
      <c r="BA260" s="73">
        <f t="shared" si="279"/>
        <v>6.5649272424252603</v>
      </c>
      <c r="BB260" s="73">
        <f t="shared" si="279"/>
        <v>6.3600137556852943</v>
      </c>
      <c r="BC260" s="76">
        <f t="shared" si="279"/>
        <v>7.1120942192046437</v>
      </c>
      <c r="BD260" s="73">
        <f t="shared" si="279"/>
        <v>7.0823520921581062</v>
      </c>
      <c r="BE260" s="73">
        <f t="shared" si="279"/>
        <v>6.1568654917023933</v>
      </c>
      <c r="BF260" s="73">
        <f t="shared" si="279"/>
        <v>7.5143806891718192</v>
      </c>
      <c r="BG260" s="73">
        <f t="shared" si="279"/>
        <v>7.1114368199625897</v>
      </c>
      <c r="BH260" s="73">
        <f t="shared" si="279"/>
        <v>6.9432681259301701</v>
      </c>
      <c r="BI260" s="73">
        <f t="shared" si="279"/>
        <v>6.349063726967513</v>
      </c>
      <c r="BJ260" s="73">
        <f t="shared" si="279"/>
        <v>7.3645665087895535</v>
      </c>
      <c r="BK260" s="73">
        <f t="shared" si="279"/>
        <v>7.3609536695067108</v>
      </c>
      <c r="BL260" s="73">
        <f t="shared" si="279"/>
        <v>8.2051119527152299</v>
      </c>
      <c r="BM260" s="73">
        <f t="shared" si="279"/>
        <v>8.7678668119279521</v>
      </c>
      <c r="BN260" s="73">
        <f t="shared" si="279"/>
        <v>8.7188632954119267</v>
      </c>
      <c r="BO260" s="73">
        <f t="shared" si="279"/>
        <v>8.3480419960415517</v>
      </c>
    </row>
    <row r="261" spans="1:67">
      <c r="A261" s="69" t="s">
        <v>271</v>
      </c>
      <c r="B261" s="73">
        <f t="shared" si="276"/>
        <v>6.4843544097563308</v>
      </c>
      <c r="C261" s="73">
        <f t="shared" si="276"/>
        <v>7.2035380558667166</v>
      </c>
      <c r="D261" s="73">
        <f t="shared" si="276"/>
        <v>6.9926984047385368</v>
      </c>
      <c r="E261" s="73">
        <f t="shared" si="276"/>
        <v>6.3435590230826397</v>
      </c>
      <c r="F261" s="73">
        <f t="shared" si="276"/>
        <v>7.0358987125561638</v>
      </c>
      <c r="G261" s="73">
        <f t="shared" si="276"/>
        <v>7.0090833029056494</v>
      </c>
      <c r="H261" s="73">
        <f t="shared" si="276"/>
        <v>6.3206387726599065</v>
      </c>
      <c r="I261" s="84">
        <f t="shared" ref="I261:BO261" si="280">I95/I$90*100</f>
        <v>7.6723191671815734</v>
      </c>
      <c r="J261" s="76">
        <f t="shared" si="275"/>
        <v>6.9298714258874083</v>
      </c>
      <c r="K261" s="73">
        <f t="shared" si="280"/>
        <v>6.51589769717887</v>
      </c>
      <c r="L261" s="73">
        <f t="shared" si="280"/>
        <v>7.5639727097581115</v>
      </c>
      <c r="M261" s="73">
        <f t="shared" si="280"/>
        <v>6.2949672486824415</v>
      </c>
      <c r="N261" s="73">
        <f t="shared" si="280"/>
        <v>8.3526505240466022</v>
      </c>
      <c r="O261" s="73">
        <f t="shared" si="280"/>
        <v>8.0674590631216656</v>
      </c>
      <c r="P261" s="73">
        <f t="shared" si="280"/>
        <v>7.5404307558231976</v>
      </c>
      <c r="Q261" s="73">
        <f t="shared" si="280"/>
        <v>6.8019937161750921</v>
      </c>
      <c r="R261" s="73">
        <f t="shared" si="280"/>
        <v>7.0361145703611463</v>
      </c>
      <c r="S261" s="73">
        <f t="shared" si="280"/>
        <v>7.8539823008849554</v>
      </c>
      <c r="T261" s="73">
        <f t="shared" si="280"/>
        <v>6.0044901833742674</v>
      </c>
      <c r="U261" s="73">
        <f t="shared" si="280"/>
        <v>8.4507042253521121</v>
      </c>
      <c r="V261" s="73">
        <f t="shared" si="280"/>
        <v>6.4885005781832188</v>
      </c>
      <c r="W261" s="73">
        <f t="shared" si="280"/>
        <v>7.7386246435088335</v>
      </c>
      <c r="X261" s="73">
        <f t="shared" si="280"/>
        <v>5.8136706397470199</v>
      </c>
      <c r="Y261" s="73">
        <f t="shared" si="280"/>
        <v>6.3079777365491658</v>
      </c>
      <c r="Z261" s="73">
        <f t="shared" si="280"/>
        <v>6.8045977011494259</v>
      </c>
      <c r="AA261" s="73">
        <f t="shared" si="280"/>
        <v>7.2355485646873774</v>
      </c>
      <c r="AB261" s="73">
        <f t="shared" si="280"/>
        <v>4.6632124352331603</v>
      </c>
      <c r="AC261" s="73">
        <f t="shared" si="280"/>
        <v>7.8404001879932794</v>
      </c>
      <c r="AD261" s="73">
        <f t="shared" si="280"/>
        <v>8.2569047991278701</v>
      </c>
      <c r="AE261" s="73">
        <f t="shared" si="280"/>
        <v>7.5389726552517242</v>
      </c>
      <c r="AF261" s="73">
        <f t="shared" si="280"/>
        <v>4.6705587989991662</v>
      </c>
      <c r="AG261" s="73">
        <f t="shared" si="280"/>
        <v>6.9366137023748511</v>
      </c>
      <c r="AH261" s="73">
        <f t="shared" si="280"/>
        <v>6.6954643628509727</v>
      </c>
      <c r="AI261" s="73">
        <f t="shared" si="280"/>
        <v>5.5751014884979702</v>
      </c>
      <c r="AJ261" s="73">
        <f t="shared" si="280"/>
        <v>10.275205761316872</v>
      </c>
      <c r="AK261" s="73">
        <f t="shared" si="280"/>
        <v>7.9072052228754339</v>
      </c>
      <c r="AL261" s="73">
        <f t="shared" si="280"/>
        <v>6.4284452816859945</v>
      </c>
      <c r="AM261" s="73">
        <f t="shared" si="280"/>
        <v>7.5701794753796596</v>
      </c>
      <c r="AN261" s="73">
        <f t="shared" si="280"/>
        <v>7.8231148397666761</v>
      </c>
      <c r="AO261" s="73">
        <f t="shared" si="280"/>
        <v>4.5933014354066986</v>
      </c>
      <c r="AP261" s="73">
        <f t="shared" si="280"/>
        <v>8.4205782430839626</v>
      </c>
      <c r="AQ261" s="73">
        <f t="shared" si="280"/>
        <v>7.2274838190660775</v>
      </c>
      <c r="AR261" s="73">
        <f t="shared" si="280"/>
        <v>8.2828289417889316</v>
      </c>
      <c r="AS261" s="73">
        <f t="shared" si="280"/>
        <v>7.3345471817606072</v>
      </c>
      <c r="AT261" s="73">
        <f t="shared" si="280"/>
        <v>7.455853499018966</v>
      </c>
      <c r="AU261" s="76">
        <f t="shared" si="280"/>
        <v>6.846614603078323</v>
      </c>
      <c r="AV261" s="73">
        <f t="shared" si="280"/>
        <v>7.5420727755322865</v>
      </c>
      <c r="AW261" s="73">
        <f t="shared" si="280"/>
        <v>7.5734608813348592</v>
      </c>
      <c r="AX261" s="73">
        <f t="shared" si="280"/>
        <v>6.7368045961568228</v>
      </c>
      <c r="AY261" s="73">
        <f t="shared" si="280"/>
        <v>7.9592988901343267</v>
      </c>
      <c r="AZ261" s="73">
        <f t="shared" si="280"/>
        <v>7.1162479306186448</v>
      </c>
      <c r="BA261" s="73">
        <f t="shared" si="280"/>
        <v>6.9369986101864693</v>
      </c>
      <c r="BB261" s="73">
        <f t="shared" si="280"/>
        <v>6.2765539719043613</v>
      </c>
      <c r="BC261" s="76">
        <f t="shared" si="280"/>
        <v>6.9275277155930359</v>
      </c>
      <c r="BD261" s="73">
        <f t="shared" si="280"/>
        <v>7.6918713372292054</v>
      </c>
      <c r="BE261" s="73">
        <f t="shared" si="280"/>
        <v>7.5404307558231976</v>
      </c>
      <c r="BF261" s="73">
        <f t="shared" si="280"/>
        <v>8.0674590631216656</v>
      </c>
      <c r="BG261" s="73">
        <f t="shared" si="280"/>
        <v>8.3526505240466022</v>
      </c>
      <c r="BH261" s="73">
        <f t="shared" si="280"/>
        <v>7.5028044262108446</v>
      </c>
      <c r="BI261" s="73">
        <f t="shared" si="280"/>
        <v>6.51589769717887</v>
      </c>
      <c r="BJ261" s="73">
        <f t="shared" si="280"/>
        <v>7.6240659979772172</v>
      </c>
      <c r="BK261" s="73">
        <f t="shared" si="280"/>
        <v>7.2274838190660775</v>
      </c>
      <c r="BL261" s="73">
        <f t="shared" si="280"/>
        <v>7.9072052228754339</v>
      </c>
      <c r="BM261" s="73">
        <f t="shared" si="280"/>
        <v>8.2828289417889316</v>
      </c>
      <c r="BN261" s="73">
        <f t="shared" si="280"/>
        <v>8.2269072696587084</v>
      </c>
      <c r="BO261" s="73">
        <f t="shared" si="280"/>
        <v>7.7183790194312998</v>
      </c>
    </row>
    <row r="262" spans="1:67">
      <c r="A262" s="69" t="s">
        <v>272</v>
      </c>
      <c r="B262" s="73">
        <f t="shared" si="276"/>
        <v>6.9979873972734028</v>
      </c>
      <c r="C262" s="73">
        <f t="shared" si="276"/>
        <v>6.78750379169208</v>
      </c>
      <c r="D262" s="73">
        <f t="shared" si="276"/>
        <v>7.231556922594395</v>
      </c>
      <c r="E262" s="73">
        <f t="shared" si="276"/>
        <v>6.6756983387506352</v>
      </c>
      <c r="F262" s="73">
        <f t="shared" si="276"/>
        <v>7.0001849825303886</v>
      </c>
      <c r="G262" s="73">
        <f t="shared" si="276"/>
        <v>7.0889576357254764</v>
      </c>
      <c r="H262" s="73">
        <f t="shared" si="276"/>
        <v>6.9696046443138542</v>
      </c>
      <c r="I262" s="84">
        <f t="shared" ref="I262:BO262" si="281">I96/I$90*100</f>
        <v>7.4626251632234766</v>
      </c>
      <c r="J262" s="76">
        <f t="shared" si="275"/>
        <v>7.0443296114762219</v>
      </c>
      <c r="K262" s="73">
        <f t="shared" si="281"/>
        <v>7.0357143127402137</v>
      </c>
      <c r="L262" s="73">
        <f t="shared" si="281"/>
        <v>6.748913991208001</v>
      </c>
      <c r="M262" s="73">
        <f t="shared" si="281"/>
        <v>6.4509442868043205</v>
      </c>
      <c r="N262" s="73">
        <f t="shared" si="281"/>
        <v>7.555441318092293</v>
      </c>
      <c r="O262" s="73">
        <f t="shared" si="281"/>
        <v>8.1370578825048341</v>
      </c>
      <c r="P262" s="73">
        <f t="shared" si="281"/>
        <v>7.414275266878299</v>
      </c>
      <c r="Q262" s="73">
        <f t="shared" si="281"/>
        <v>7.7445674524189432</v>
      </c>
      <c r="R262" s="73">
        <f t="shared" si="281"/>
        <v>8.011623080116232</v>
      </c>
      <c r="S262" s="73">
        <f t="shared" si="281"/>
        <v>8.0288324293462754</v>
      </c>
      <c r="T262" s="73">
        <f t="shared" si="281"/>
        <v>6.2937905886961891</v>
      </c>
      <c r="U262" s="73">
        <f t="shared" si="281"/>
        <v>5.8599773825434358</v>
      </c>
      <c r="V262" s="73">
        <f t="shared" si="281"/>
        <v>7.0409867660285226</v>
      </c>
      <c r="W262" s="73">
        <f t="shared" si="281"/>
        <v>7.1139560811234013</v>
      </c>
      <c r="X262" s="73">
        <f t="shared" si="281"/>
        <v>6.2515203113597666</v>
      </c>
      <c r="Y262" s="73">
        <f t="shared" si="281"/>
        <v>6.8274582560296855</v>
      </c>
      <c r="Z262" s="73">
        <f t="shared" si="281"/>
        <v>7.0344827586206904</v>
      </c>
      <c r="AA262" s="73">
        <f t="shared" si="281"/>
        <v>7.7231616201337001</v>
      </c>
      <c r="AB262" s="73">
        <f t="shared" si="281"/>
        <v>5.7936881771078665</v>
      </c>
      <c r="AC262" s="73">
        <f t="shared" si="281"/>
        <v>8.1886199240463942</v>
      </c>
      <c r="AD262" s="73">
        <f t="shared" si="281"/>
        <v>7.7379497182260675</v>
      </c>
      <c r="AE262" s="73">
        <f t="shared" si="281"/>
        <v>8.1523128034755956</v>
      </c>
      <c r="AF262" s="73">
        <f t="shared" si="281"/>
        <v>7.6730608840700585</v>
      </c>
      <c r="AG262" s="73">
        <f t="shared" si="281"/>
        <v>6.0140099094481458</v>
      </c>
      <c r="AH262" s="73">
        <f t="shared" si="281"/>
        <v>6.4794816414686833</v>
      </c>
      <c r="AI262" s="73">
        <f t="shared" si="281"/>
        <v>6.3058186738836275</v>
      </c>
      <c r="AJ262" s="73">
        <f t="shared" si="281"/>
        <v>8.3461934156378614</v>
      </c>
      <c r="AK262" s="73">
        <f t="shared" si="281"/>
        <v>7.6188061546262702</v>
      </c>
      <c r="AL262" s="73">
        <f t="shared" si="281"/>
        <v>7.1701889680343784</v>
      </c>
      <c r="AM262" s="73">
        <f t="shared" si="281"/>
        <v>7.2250345144960884</v>
      </c>
      <c r="AN262" s="73">
        <f t="shared" si="281"/>
        <v>7.3810431761366049</v>
      </c>
      <c r="AO262" s="73">
        <f t="shared" si="281"/>
        <v>6.1244019138755981</v>
      </c>
      <c r="AP262" s="73">
        <f t="shared" si="281"/>
        <v>7.9421756916036879</v>
      </c>
      <c r="AQ262" s="73">
        <f t="shared" si="281"/>
        <v>6.6661791055691673</v>
      </c>
      <c r="AR262" s="73">
        <f t="shared" si="281"/>
        <v>7.9569696060331276</v>
      </c>
      <c r="AS262" s="73">
        <f t="shared" si="281"/>
        <v>8.490341988600381</v>
      </c>
      <c r="AT262" s="73">
        <f t="shared" si="281"/>
        <v>7.4915274392056599</v>
      </c>
      <c r="AU262" s="76">
        <f t="shared" si="281"/>
        <v>7.7640457957388733</v>
      </c>
      <c r="AV262" s="73">
        <f t="shared" si="281"/>
        <v>6.8888994335228197</v>
      </c>
      <c r="AW262" s="73">
        <f t="shared" si="281"/>
        <v>7.4595737834497644</v>
      </c>
      <c r="AX262" s="73">
        <f t="shared" si="281"/>
        <v>7.4903686914563936</v>
      </c>
      <c r="AY262" s="73">
        <f t="shared" si="281"/>
        <v>7.7528635456118087</v>
      </c>
      <c r="AZ262" s="73">
        <f t="shared" si="281"/>
        <v>6.7613592405991909</v>
      </c>
      <c r="BA262" s="73">
        <f t="shared" si="281"/>
        <v>7.2096882709237766</v>
      </c>
      <c r="BB262" s="73">
        <f t="shared" si="281"/>
        <v>6.5368867858328388</v>
      </c>
      <c r="BC262" s="76">
        <f t="shared" si="281"/>
        <v>6.9118500132997749</v>
      </c>
      <c r="BD262" s="73">
        <f t="shared" si="281"/>
        <v>7.4730283269811517</v>
      </c>
      <c r="BE262" s="73">
        <f t="shared" si="281"/>
        <v>7.414275266878299</v>
      </c>
      <c r="BF262" s="73">
        <f t="shared" si="281"/>
        <v>8.1370578825048341</v>
      </c>
      <c r="BG262" s="73">
        <f t="shared" si="281"/>
        <v>7.555441318092293</v>
      </c>
      <c r="BH262" s="73">
        <f t="shared" si="281"/>
        <v>6.7345513301111684</v>
      </c>
      <c r="BI262" s="73">
        <f t="shared" si="281"/>
        <v>7.0357143127402137</v>
      </c>
      <c r="BJ262" s="73">
        <f t="shared" si="281"/>
        <v>8.0964181736625509</v>
      </c>
      <c r="BK262" s="73">
        <f t="shared" si="281"/>
        <v>6.6661791055691673</v>
      </c>
      <c r="BL262" s="73">
        <f t="shared" si="281"/>
        <v>7.6188061546262702</v>
      </c>
      <c r="BM262" s="73">
        <f t="shared" si="281"/>
        <v>7.9569696060331276</v>
      </c>
      <c r="BN262" s="73">
        <f t="shared" si="281"/>
        <v>7.7132688461057626</v>
      </c>
      <c r="BO262" s="73">
        <f t="shared" si="281"/>
        <v>7.1829175905028979</v>
      </c>
    </row>
    <row r="263" spans="1:67">
      <c r="A263" s="69" t="s">
        <v>273</v>
      </c>
      <c r="B263" s="73">
        <f t="shared" si="276"/>
        <v>6.8602199487265496</v>
      </c>
      <c r="C263" s="73">
        <f t="shared" si="276"/>
        <v>6.0952232194753337</v>
      </c>
      <c r="D263" s="73">
        <f t="shared" si="276"/>
        <v>6.8505487253028425</v>
      </c>
      <c r="E263" s="73">
        <f t="shared" si="276"/>
        <v>6.455221786230017</v>
      </c>
      <c r="F263" s="73">
        <f t="shared" si="276"/>
        <v>6.733001056302113</v>
      </c>
      <c r="G263" s="73">
        <f t="shared" si="276"/>
        <v>6.7248203537809248</v>
      </c>
      <c r="H263" s="73">
        <f t="shared" si="276"/>
        <v>6.9024646797457967</v>
      </c>
      <c r="I263" s="84">
        <f t="shared" ref="I263:BO263" si="282">I97/I$90*100</f>
        <v>6.6166124377479525</v>
      </c>
      <c r="J263" s="76">
        <f t="shared" si="275"/>
        <v>6.7377438891306944</v>
      </c>
      <c r="K263" s="73">
        <f t="shared" si="282"/>
        <v>5.2561013820220159</v>
      </c>
      <c r="L263" s="73">
        <f t="shared" si="282"/>
        <v>6.1241042230322886</v>
      </c>
      <c r="M263" s="73">
        <f t="shared" si="282"/>
        <v>5.6799265250462456</v>
      </c>
      <c r="N263" s="73">
        <f t="shared" si="282"/>
        <v>5.7965405186441998</v>
      </c>
      <c r="O263" s="73">
        <f t="shared" si="282"/>
        <v>6.8595652634491673</v>
      </c>
      <c r="P263" s="73">
        <f t="shared" si="282"/>
        <v>7.0427299307442253</v>
      </c>
      <c r="Q263" s="73">
        <f t="shared" si="282"/>
        <v>7.6610847000378346</v>
      </c>
      <c r="R263" s="73">
        <f t="shared" si="282"/>
        <v>5.6662515566625151</v>
      </c>
      <c r="S263" s="73">
        <f t="shared" si="282"/>
        <v>5.8913788181558662</v>
      </c>
      <c r="T263" s="73">
        <f t="shared" si="282"/>
        <v>7.1737459882170356</v>
      </c>
      <c r="U263" s="73">
        <f t="shared" si="282"/>
        <v>4.4515266783180838</v>
      </c>
      <c r="V263" s="73">
        <f t="shared" si="282"/>
        <v>6.2058332262623663</v>
      </c>
      <c r="W263" s="73">
        <f t="shared" si="282"/>
        <v>5.5875684275138111</v>
      </c>
      <c r="X263" s="73">
        <f t="shared" si="282"/>
        <v>3.9163220627584532</v>
      </c>
      <c r="Y263" s="73">
        <f t="shared" si="282"/>
        <v>5.5287569573283859</v>
      </c>
      <c r="Z263" s="73">
        <f t="shared" si="282"/>
        <v>5.5356321839080458</v>
      </c>
      <c r="AA263" s="73">
        <f t="shared" si="282"/>
        <v>5.8592213920566261</v>
      </c>
      <c r="AB263" s="73">
        <f t="shared" si="282"/>
        <v>4.5219029674988223</v>
      </c>
      <c r="AC263" s="73">
        <f t="shared" si="282"/>
        <v>6.8645638069719572</v>
      </c>
      <c r="AD263" s="73">
        <f t="shared" si="282"/>
        <v>6.4100290744951316</v>
      </c>
      <c r="AE263" s="73">
        <f t="shared" si="282"/>
        <v>4.1656018400204449</v>
      </c>
      <c r="AF263" s="73">
        <f t="shared" si="282"/>
        <v>2.8773978315262716</v>
      </c>
      <c r="AG263" s="73">
        <f t="shared" si="282"/>
        <v>5.6723048009567743</v>
      </c>
      <c r="AH263" s="73">
        <f t="shared" si="282"/>
        <v>7.3434125269978408</v>
      </c>
      <c r="AI263" s="73">
        <f t="shared" si="282"/>
        <v>5.8186738836265226</v>
      </c>
      <c r="AJ263" s="73">
        <f t="shared" si="282"/>
        <v>8.9377572016460896</v>
      </c>
      <c r="AK263" s="73">
        <f t="shared" si="282"/>
        <v>5.7600583136577557</v>
      </c>
      <c r="AL263" s="73">
        <f t="shared" si="282"/>
        <v>6.7463354329781593</v>
      </c>
      <c r="AM263" s="73">
        <f t="shared" si="282"/>
        <v>4.3833410032213527</v>
      </c>
      <c r="AN263" s="73">
        <f t="shared" si="282"/>
        <v>5.9601994265779696</v>
      </c>
      <c r="AO263" s="73">
        <f t="shared" si="282"/>
        <v>3.4449760765550237</v>
      </c>
      <c r="AP263" s="73">
        <f t="shared" si="282"/>
        <v>4.936559661651529</v>
      </c>
      <c r="AQ263" s="73">
        <f t="shared" si="282"/>
        <v>6.2383442425128903</v>
      </c>
      <c r="AR263" s="73">
        <f t="shared" si="282"/>
        <v>6.3863863210839797</v>
      </c>
      <c r="AS263" s="73">
        <f t="shared" si="282"/>
        <v>7.9559848005066494</v>
      </c>
      <c r="AT263" s="73">
        <f t="shared" si="282"/>
        <v>6.5104940840715857</v>
      </c>
      <c r="AU263" s="76">
        <f t="shared" si="282"/>
        <v>6.7935400712715142</v>
      </c>
      <c r="AV263" s="73">
        <f t="shared" si="282"/>
        <v>5.9769857982485686</v>
      </c>
      <c r="AW263" s="73">
        <f t="shared" si="282"/>
        <v>7.0312505626224846</v>
      </c>
      <c r="AX263" s="73">
        <f t="shared" si="282"/>
        <v>7.3936905071369532</v>
      </c>
      <c r="AY263" s="73">
        <f t="shared" si="282"/>
        <v>6.3666095521199049</v>
      </c>
      <c r="AZ263" s="73">
        <f t="shared" si="282"/>
        <v>6.1257103710386636</v>
      </c>
      <c r="BA263" s="73">
        <f t="shared" si="282"/>
        <v>6.8332179651048461</v>
      </c>
      <c r="BB263" s="73">
        <f t="shared" si="282"/>
        <v>6.2953162488783683</v>
      </c>
      <c r="BC263" s="76">
        <f t="shared" si="282"/>
        <v>6.7760010616640196</v>
      </c>
      <c r="BD263" s="73">
        <f t="shared" si="282"/>
        <v>6.6311616727345823</v>
      </c>
      <c r="BE263" s="73">
        <f t="shared" si="282"/>
        <v>7.0427299307442253</v>
      </c>
      <c r="BF263" s="73">
        <f t="shared" si="282"/>
        <v>6.8595652634491673</v>
      </c>
      <c r="BG263" s="73">
        <f t="shared" si="282"/>
        <v>5.7965405186441998</v>
      </c>
      <c r="BH263" s="73">
        <f t="shared" si="282"/>
        <v>6.1026940808310473</v>
      </c>
      <c r="BI263" s="73">
        <f t="shared" si="282"/>
        <v>5.2561013820220159</v>
      </c>
      <c r="BJ263" s="73">
        <f t="shared" si="282"/>
        <v>7.0207275536779346</v>
      </c>
      <c r="BK263" s="73">
        <f t="shared" si="282"/>
        <v>6.2383442425128903</v>
      </c>
      <c r="BL263" s="73">
        <f t="shared" si="282"/>
        <v>5.7600583136577557</v>
      </c>
      <c r="BM263" s="73">
        <f t="shared" si="282"/>
        <v>6.3863863210839797</v>
      </c>
      <c r="BN263" s="73">
        <f t="shared" si="282"/>
        <v>6.3789223652956624</v>
      </c>
      <c r="BO263" s="73">
        <f t="shared" si="282"/>
        <v>5.7062339609470127</v>
      </c>
    </row>
    <row r="264" spans="1:67">
      <c r="A264" s="69" t="s">
        <v>274</v>
      </c>
      <c r="B264" s="73">
        <f t="shared" si="276"/>
        <v>6.5496442005894053</v>
      </c>
      <c r="C264" s="73">
        <f t="shared" si="276"/>
        <v>6.2039868175338135</v>
      </c>
      <c r="D264" s="73">
        <f t="shared" si="276"/>
        <v>6.8630910318387599</v>
      </c>
      <c r="E264" s="73">
        <f t="shared" si="276"/>
        <v>6.4939168031622749</v>
      </c>
      <c r="F264" s="73">
        <f t="shared" si="276"/>
        <v>6.8204130815496349</v>
      </c>
      <c r="G264" s="73">
        <f t="shared" si="276"/>
        <v>6.7744786663938408</v>
      </c>
      <c r="H264" s="73">
        <f t="shared" si="276"/>
        <v>6.4794957519505507</v>
      </c>
      <c r="I264" s="84">
        <f t="shared" ref="I264:BO264" si="283">I98/I$90*100</f>
        <v>6.2850087131613162</v>
      </c>
      <c r="J264" s="76">
        <f t="shared" si="275"/>
        <v>6.8329372568108528</v>
      </c>
      <c r="K264" s="73">
        <f t="shared" si="283"/>
        <v>5.4191891641774914</v>
      </c>
      <c r="L264" s="73">
        <f t="shared" si="283"/>
        <v>5.7787054870041228</v>
      </c>
      <c r="M264" s="73">
        <f t="shared" si="283"/>
        <v>4.872545148372847</v>
      </c>
      <c r="N264" s="73">
        <f t="shared" si="283"/>
        <v>5.5397222413102476</v>
      </c>
      <c r="O264" s="73">
        <f t="shared" si="283"/>
        <v>6.3801470736758477</v>
      </c>
      <c r="P264" s="73">
        <f t="shared" si="283"/>
        <v>6.8835785826629543</v>
      </c>
      <c r="Q264" s="73">
        <f t="shared" si="283"/>
        <v>5.9988320639568355</v>
      </c>
      <c r="R264" s="73">
        <f t="shared" si="283"/>
        <v>4.7737650477376503</v>
      </c>
      <c r="S264" s="73">
        <f t="shared" si="283"/>
        <v>4.9493291464459039</v>
      </c>
      <c r="T264" s="73">
        <f t="shared" si="283"/>
        <v>6.5906248587400365</v>
      </c>
      <c r="U264" s="73">
        <f t="shared" si="283"/>
        <v>5.8805387066927111</v>
      </c>
      <c r="V264" s="73">
        <f t="shared" si="283"/>
        <v>5.3064371065141973</v>
      </c>
      <c r="W264" s="73">
        <f t="shared" si="283"/>
        <v>5.5975898483007427</v>
      </c>
      <c r="X264" s="73">
        <f t="shared" si="283"/>
        <v>5.2785210411092196</v>
      </c>
      <c r="Y264" s="73">
        <f t="shared" si="283"/>
        <v>4.5640074211502784</v>
      </c>
      <c r="Z264" s="73">
        <f t="shared" si="283"/>
        <v>4.6436781609195403</v>
      </c>
      <c r="AA264" s="73">
        <f t="shared" si="283"/>
        <v>4.9626425481714511</v>
      </c>
      <c r="AB264" s="73">
        <f t="shared" si="283"/>
        <v>4.0508714083843618</v>
      </c>
      <c r="AC264" s="73">
        <f t="shared" si="283"/>
        <v>6.0205388060265896</v>
      </c>
      <c r="AD264" s="73">
        <f t="shared" si="283"/>
        <v>6.1889537903341729</v>
      </c>
      <c r="AE264" s="73">
        <f t="shared" si="283"/>
        <v>5.0345003833375923</v>
      </c>
      <c r="AF264" s="73">
        <f t="shared" si="283"/>
        <v>3.2110091743119269</v>
      </c>
      <c r="AG264" s="73">
        <f t="shared" si="283"/>
        <v>5.5356227575602253</v>
      </c>
      <c r="AH264" s="73">
        <f t="shared" si="283"/>
        <v>6.0475161987041037</v>
      </c>
      <c r="AI264" s="73">
        <f t="shared" si="283"/>
        <v>4.9255751014884979</v>
      </c>
      <c r="AJ264" s="73">
        <f t="shared" si="283"/>
        <v>7.844650205761317</v>
      </c>
      <c r="AK264" s="73">
        <f t="shared" si="283"/>
        <v>5.3195366599584837</v>
      </c>
      <c r="AL264" s="73">
        <f t="shared" si="283"/>
        <v>6.8640725260493323</v>
      </c>
      <c r="AM264" s="73">
        <f t="shared" si="283"/>
        <v>4.1992636907501151</v>
      </c>
      <c r="AN264" s="73">
        <f t="shared" si="283"/>
        <v>5.5633235879835601</v>
      </c>
      <c r="AO264" s="73">
        <f t="shared" si="283"/>
        <v>5.071770334928229</v>
      </c>
      <c r="AP264" s="73">
        <f t="shared" si="283"/>
        <v>4.3714899812799004</v>
      </c>
      <c r="AQ264" s="73">
        <f t="shared" si="283"/>
        <v>5.8854718981972427</v>
      </c>
      <c r="AR264" s="73">
        <f t="shared" si="283"/>
        <v>6.1094548135197373</v>
      </c>
      <c r="AS264" s="73">
        <f t="shared" si="283"/>
        <v>6.9703926535782141</v>
      </c>
      <c r="AT264" s="73">
        <f t="shared" si="283"/>
        <v>5.7791783102443661</v>
      </c>
      <c r="AU264" s="76">
        <f t="shared" si="283"/>
        <v>5.5879899916597164</v>
      </c>
      <c r="AV264" s="73">
        <f t="shared" si="283"/>
        <v>5.6756432719284833</v>
      </c>
      <c r="AW264" s="73">
        <f t="shared" si="283"/>
        <v>6.8520273249826875</v>
      </c>
      <c r="AX264" s="73">
        <f t="shared" si="283"/>
        <v>6.0104038577808412</v>
      </c>
      <c r="AY264" s="73">
        <f t="shared" si="283"/>
        <v>5.9598288867930425</v>
      </c>
      <c r="AZ264" s="73">
        <f t="shared" si="283"/>
        <v>6.340218558595585</v>
      </c>
      <c r="BA264" s="73">
        <f t="shared" si="283"/>
        <v>6.8641521303492548</v>
      </c>
      <c r="BB264" s="73">
        <f t="shared" si="283"/>
        <v>6.5763024976721347</v>
      </c>
      <c r="BC264" s="76">
        <f t="shared" si="283"/>
        <v>6.9214119436043147</v>
      </c>
      <c r="BD264" s="73">
        <f t="shared" si="283"/>
        <v>6.3058673442084823</v>
      </c>
      <c r="BE264" s="73">
        <f t="shared" si="283"/>
        <v>6.8835785826629543</v>
      </c>
      <c r="BF264" s="73">
        <f t="shared" si="283"/>
        <v>6.3801470736758477</v>
      </c>
      <c r="BG264" s="73">
        <f t="shared" si="283"/>
        <v>5.5397222413102476</v>
      </c>
      <c r="BH264" s="73">
        <f t="shared" si="283"/>
        <v>5.7350269732129364</v>
      </c>
      <c r="BI264" s="73">
        <f t="shared" si="283"/>
        <v>5.4191891641774914</v>
      </c>
      <c r="BJ264" s="73">
        <f t="shared" si="283"/>
        <v>6.0127472834846447</v>
      </c>
      <c r="BK264" s="73">
        <f t="shared" si="283"/>
        <v>5.8854718981972427</v>
      </c>
      <c r="BL264" s="73">
        <f t="shared" si="283"/>
        <v>5.3195366599584837</v>
      </c>
      <c r="BM264" s="73">
        <f t="shared" si="283"/>
        <v>6.1094548135197373</v>
      </c>
      <c r="BN264" s="73">
        <f t="shared" si="283"/>
        <v>6.1456900862607826</v>
      </c>
      <c r="BO264" s="73">
        <f t="shared" si="283"/>
        <v>5.66637183234901</v>
      </c>
    </row>
    <row r="265" spans="1:67">
      <c r="A265" s="69" t="s">
        <v>275</v>
      </c>
      <c r="B265" s="73">
        <f t="shared" si="276"/>
        <v>6.0980065649184176</v>
      </c>
      <c r="C265" s="73">
        <f t="shared" si="276"/>
        <v>5.8942558923731445</v>
      </c>
      <c r="D265" s="73">
        <f t="shared" si="276"/>
        <v>6.3727641735424525</v>
      </c>
      <c r="E265" s="73">
        <f t="shared" si="276"/>
        <v>5.9711938986037483</v>
      </c>
      <c r="F265" s="73">
        <f t="shared" si="276"/>
        <v>6.3947942112569658</v>
      </c>
      <c r="G265" s="73">
        <f t="shared" si="276"/>
        <v>6.3237863016136791</v>
      </c>
      <c r="H265" s="73">
        <f t="shared" si="276"/>
        <v>6.0275631913609233</v>
      </c>
      <c r="I265" s="84">
        <f t="shared" ref="I265:BO265" si="284">I99/I$90*100</f>
        <v>5.9575416255426354</v>
      </c>
      <c r="J265" s="76">
        <f t="shared" si="275"/>
        <v>6.3675277966113875</v>
      </c>
      <c r="K265" s="73">
        <f t="shared" si="284"/>
        <v>4.9797450625666304</v>
      </c>
      <c r="L265" s="73">
        <f t="shared" si="284"/>
        <v>5.5058870213787863</v>
      </c>
      <c r="M265" s="73">
        <f t="shared" si="284"/>
        <v>5.0558109274033241</v>
      </c>
      <c r="N265" s="73">
        <f t="shared" si="284"/>
        <v>4.8886421777525255</v>
      </c>
      <c r="O265" s="73">
        <f t="shared" si="284"/>
        <v>5.7230176170417479</v>
      </c>
      <c r="P265" s="73">
        <f t="shared" si="284"/>
        <v>6.5263405732396862</v>
      </c>
      <c r="Q265" s="73">
        <f t="shared" si="284"/>
        <v>5.3539997697027522</v>
      </c>
      <c r="R265" s="73">
        <f t="shared" si="284"/>
        <v>4.2133665421336657</v>
      </c>
      <c r="S265" s="73">
        <f t="shared" si="284"/>
        <v>4.2749072223808167</v>
      </c>
      <c r="T265" s="73">
        <f t="shared" si="284"/>
        <v>5.3204152666234723</v>
      </c>
      <c r="U265" s="73">
        <f t="shared" si="284"/>
        <v>4.9964017682738771</v>
      </c>
      <c r="V265" s="73">
        <f t="shared" si="284"/>
        <v>4.085828086855968</v>
      </c>
      <c r="W265" s="73">
        <f t="shared" si="284"/>
        <v>5.6936284641755082</v>
      </c>
      <c r="X265" s="73">
        <f t="shared" si="284"/>
        <v>5.3514959863780103</v>
      </c>
      <c r="Y265" s="73">
        <f t="shared" si="284"/>
        <v>4.4897959183673466</v>
      </c>
      <c r="Z265" s="73">
        <f t="shared" si="284"/>
        <v>4.9839080459770111</v>
      </c>
      <c r="AA265" s="73">
        <f t="shared" si="284"/>
        <v>5.3086905230043255</v>
      </c>
      <c r="AB265" s="73">
        <f t="shared" si="284"/>
        <v>3.9095619406500233</v>
      </c>
      <c r="AC265" s="73">
        <f t="shared" si="284"/>
        <v>5.5218164040342925</v>
      </c>
      <c r="AD265" s="73">
        <f t="shared" si="284"/>
        <v>6.0811966394878025</v>
      </c>
      <c r="AE265" s="73">
        <f t="shared" si="284"/>
        <v>4.4211602351137236</v>
      </c>
      <c r="AF265" s="73">
        <f t="shared" si="284"/>
        <v>3.2110091743119269</v>
      </c>
      <c r="AG265" s="73">
        <f t="shared" si="284"/>
        <v>5.1939176490688537</v>
      </c>
      <c r="AH265" s="73">
        <f t="shared" si="284"/>
        <v>3.2397408207343417</v>
      </c>
      <c r="AI265" s="73">
        <f t="shared" si="284"/>
        <v>4.7631935047361296</v>
      </c>
      <c r="AJ265" s="73">
        <f t="shared" si="284"/>
        <v>5.1440329218106999</v>
      </c>
      <c r="AK265" s="73">
        <f t="shared" si="284"/>
        <v>5.2371369261730072</v>
      </c>
      <c r="AL265" s="73">
        <f t="shared" si="284"/>
        <v>6.0752340024724782</v>
      </c>
      <c r="AM265" s="73">
        <f t="shared" si="284"/>
        <v>4.2337781868384727</v>
      </c>
      <c r="AN265" s="73">
        <f t="shared" si="284"/>
        <v>5.4122000480205639</v>
      </c>
      <c r="AO265" s="73">
        <f t="shared" si="284"/>
        <v>4.5933014354066986</v>
      </c>
      <c r="AP265" s="73">
        <f t="shared" si="284"/>
        <v>4.9781598835193783</v>
      </c>
      <c r="AQ265" s="73">
        <f t="shared" si="284"/>
        <v>5.4228983069440888</v>
      </c>
      <c r="AR265" s="73">
        <f t="shared" si="284"/>
        <v>5.9744140077110259</v>
      </c>
      <c r="AS265" s="73">
        <f t="shared" si="284"/>
        <v>6.2856238125395816</v>
      </c>
      <c r="AT265" s="73">
        <f t="shared" si="284"/>
        <v>5.4046019382840838</v>
      </c>
      <c r="AU265" s="76">
        <f t="shared" si="284"/>
        <v>4.8676927742815987</v>
      </c>
      <c r="AV265" s="73">
        <f t="shared" si="284"/>
        <v>5.3456761062922684</v>
      </c>
      <c r="AW265" s="73">
        <f t="shared" si="284"/>
        <v>6.4759944007435104</v>
      </c>
      <c r="AX265" s="73">
        <f t="shared" si="284"/>
        <v>5.2431120444661232</v>
      </c>
      <c r="AY265" s="73">
        <f t="shared" si="284"/>
        <v>5.7400613281847948</v>
      </c>
      <c r="AZ265" s="73">
        <f t="shared" si="284"/>
        <v>6.0357054851442049</v>
      </c>
      <c r="BA265" s="73">
        <f t="shared" si="284"/>
        <v>6.3628635641222981</v>
      </c>
      <c r="BB265" s="73">
        <f t="shared" si="284"/>
        <v>6.0952516509061878</v>
      </c>
      <c r="BC265" s="76">
        <f t="shared" si="284"/>
        <v>6.4716341957035448</v>
      </c>
      <c r="BD265" s="73">
        <f t="shared" si="284"/>
        <v>5.9868462063611076</v>
      </c>
      <c r="BE265" s="73">
        <f t="shared" si="284"/>
        <v>6.5263405732396862</v>
      </c>
      <c r="BF265" s="73">
        <f t="shared" si="284"/>
        <v>5.7230176170417479</v>
      </c>
      <c r="BG265" s="73">
        <f t="shared" si="284"/>
        <v>4.8886421777525255</v>
      </c>
      <c r="BH265" s="73">
        <f t="shared" si="284"/>
        <v>5.4841925661706883</v>
      </c>
      <c r="BI265" s="73">
        <f t="shared" si="284"/>
        <v>4.9797450625666304</v>
      </c>
      <c r="BJ265" s="73">
        <f t="shared" si="284"/>
        <v>5.4833444478365942</v>
      </c>
      <c r="BK265" s="73">
        <f t="shared" si="284"/>
        <v>5.4228983069440888</v>
      </c>
      <c r="BL265" s="73">
        <f t="shared" si="284"/>
        <v>5.2371369261730072</v>
      </c>
      <c r="BM265" s="73">
        <f t="shared" si="284"/>
        <v>5.9744140077110259</v>
      </c>
      <c r="BN265" s="73">
        <f t="shared" si="284"/>
        <v>6.034934054256782</v>
      </c>
      <c r="BO265" s="73">
        <f t="shared" si="284"/>
        <v>5.7232893990536216</v>
      </c>
    </row>
    <row r="266" spans="1:67">
      <c r="A266" s="69" t="s">
        <v>276</v>
      </c>
      <c r="B266" s="73">
        <f t="shared" si="276"/>
        <v>5.9922850228813758</v>
      </c>
      <c r="C266" s="73">
        <f t="shared" si="276"/>
        <v>5.8447823504993686</v>
      </c>
      <c r="D266" s="73">
        <f t="shared" si="276"/>
        <v>6.2347121882686878</v>
      </c>
      <c r="E266" s="73">
        <f t="shared" si="276"/>
        <v>5.6260428519673233</v>
      </c>
      <c r="F266" s="73">
        <f t="shared" si="276"/>
        <v>6.2996682416113874</v>
      </c>
      <c r="G266" s="73">
        <f t="shared" si="276"/>
        <v>6.2035861617046031</v>
      </c>
      <c r="H266" s="73">
        <f t="shared" si="276"/>
        <v>5.9263589779974692</v>
      </c>
      <c r="I266" s="84">
        <f t="shared" ref="I266:BO266" si="285">I100/I$90*100</f>
        <v>5.8865758826951025</v>
      </c>
      <c r="J266" s="76">
        <f t="shared" si="275"/>
        <v>6.2414474725699822</v>
      </c>
      <c r="K266" s="73">
        <f t="shared" si="285"/>
        <v>4.7600497766948013</v>
      </c>
      <c r="L266" s="73">
        <f t="shared" si="285"/>
        <v>5.4154461846834323</v>
      </c>
      <c r="M266" s="73">
        <f t="shared" si="285"/>
        <v>5.6716642296917259</v>
      </c>
      <c r="N266" s="73">
        <f t="shared" si="285"/>
        <v>5.0663237692131728</v>
      </c>
      <c r="O266" s="73">
        <f t="shared" si="285"/>
        <v>5.3309486332078109</v>
      </c>
      <c r="P266" s="73">
        <f t="shared" si="285"/>
        <v>6.279580221794097</v>
      </c>
      <c r="Q266" s="73">
        <f t="shared" si="285"/>
        <v>5.2721619976641279</v>
      </c>
      <c r="R266" s="73">
        <f t="shared" si="285"/>
        <v>4.8152760481527608</v>
      </c>
      <c r="S266" s="73">
        <f t="shared" si="285"/>
        <v>4.103625463888096</v>
      </c>
      <c r="T266" s="73">
        <f t="shared" si="285"/>
        <v>4.9572829870266855</v>
      </c>
      <c r="U266" s="73">
        <f t="shared" si="285"/>
        <v>5.0889277269456157</v>
      </c>
      <c r="V266" s="73">
        <f t="shared" si="285"/>
        <v>4.2528587948091996</v>
      </c>
      <c r="W266" s="73">
        <f t="shared" si="285"/>
        <v>5.840400522784118</v>
      </c>
      <c r="X266" s="73">
        <f t="shared" si="285"/>
        <v>5.400145949890538</v>
      </c>
      <c r="Y266" s="73">
        <f t="shared" si="285"/>
        <v>5.1948051948051948</v>
      </c>
      <c r="Z266" s="73">
        <f t="shared" si="285"/>
        <v>4.9103448275862069</v>
      </c>
      <c r="AA266" s="73">
        <f t="shared" si="285"/>
        <v>5.4581203303185211</v>
      </c>
      <c r="AB266" s="73">
        <f t="shared" si="285"/>
        <v>4.2392840320301461</v>
      </c>
      <c r="AC266" s="73">
        <f t="shared" si="285"/>
        <v>5.8729532771874471</v>
      </c>
      <c r="AD266" s="73">
        <f t="shared" si="285"/>
        <v>5.9899125876510517</v>
      </c>
      <c r="AE266" s="73">
        <f t="shared" si="285"/>
        <v>4.2933810375670838</v>
      </c>
      <c r="AF266" s="73">
        <f t="shared" si="285"/>
        <v>3.3778148457047541</v>
      </c>
      <c r="AG266" s="73">
        <f t="shared" si="285"/>
        <v>5.1426618827951476</v>
      </c>
      <c r="AH266" s="73">
        <f t="shared" si="285"/>
        <v>3.455723542116631</v>
      </c>
      <c r="AI266" s="73">
        <f t="shared" si="285"/>
        <v>5.9539918809201628</v>
      </c>
      <c r="AJ266" s="73">
        <f t="shared" si="285"/>
        <v>4.2566872427983533</v>
      </c>
      <c r="AK266" s="73">
        <f t="shared" si="285"/>
        <v>5.6412125437748584</v>
      </c>
      <c r="AL266" s="73">
        <f t="shared" si="285"/>
        <v>6.4873138282215814</v>
      </c>
      <c r="AM266" s="73">
        <f t="shared" si="285"/>
        <v>5.4532903819604233</v>
      </c>
      <c r="AN266" s="73">
        <f t="shared" si="285"/>
        <v>5.7412821490614805</v>
      </c>
      <c r="AO266" s="73">
        <f t="shared" si="285"/>
        <v>5.6459330143540667</v>
      </c>
      <c r="AP266" s="73">
        <f t="shared" si="285"/>
        <v>5.0232267905428829</v>
      </c>
      <c r="AQ266" s="73">
        <f t="shared" si="285"/>
        <v>5.7410319230628586</v>
      </c>
      <c r="AR266" s="73">
        <f t="shared" si="285"/>
        <v>6.050415234168586</v>
      </c>
      <c r="AS266" s="73">
        <f t="shared" si="285"/>
        <v>5.9768841038632043</v>
      </c>
      <c r="AT266" s="73">
        <f t="shared" si="285"/>
        <v>5.0954277899994054</v>
      </c>
      <c r="AU266" s="76">
        <f t="shared" si="285"/>
        <v>4.9586776859504136</v>
      </c>
      <c r="AV266" s="73">
        <f t="shared" si="285"/>
        <v>5.3101678390553007</v>
      </c>
      <c r="AW266" s="73">
        <f t="shared" si="285"/>
        <v>6.2201272094958657</v>
      </c>
      <c r="AX266" s="73">
        <f t="shared" si="285"/>
        <v>5.1090477344884091</v>
      </c>
      <c r="AY266" s="73">
        <f t="shared" si="285"/>
        <v>5.8747989880684912</v>
      </c>
      <c r="AZ266" s="73">
        <f t="shared" si="285"/>
        <v>5.9826310406115377</v>
      </c>
      <c r="BA266" s="73">
        <f t="shared" si="285"/>
        <v>6.2361110050895574</v>
      </c>
      <c r="BB266" s="73">
        <f t="shared" si="285"/>
        <v>5.7141335685004764</v>
      </c>
      <c r="BC266" s="76">
        <f t="shared" si="285"/>
        <v>6.3495312432692215</v>
      </c>
      <c r="BD266" s="73">
        <f t="shared" si="285"/>
        <v>5.9144325921559879</v>
      </c>
      <c r="BE266" s="73">
        <f t="shared" si="285"/>
        <v>6.279580221794097</v>
      </c>
      <c r="BF266" s="73">
        <f t="shared" si="285"/>
        <v>5.3309486332078109</v>
      </c>
      <c r="BG266" s="73">
        <f t="shared" si="285"/>
        <v>5.0663237692131728</v>
      </c>
      <c r="BH266" s="73">
        <f t="shared" si="285"/>
        <v>5.4277963427463529</v>
      </c>
      <c r="BI266" s="73">
        <f t="shared" si="285"/>
        <v>4.7600497766948013</v>
      </c>
      <c r="BJ266" s="73">
        <f t="shared" si="285"/>
        <v>5.7430997695801445</v>
      </c>
      <c r="BK266" s="73">
        <f t="shared" si="285"/>
        <v>5.7410319230628586</v>
      </c>
      <c r="BL266" s="73">
        <f t="shared" si="285"/>
        <v>5.6412125437748584</v>
      </c>
      <c r="BM266" s="73">
        <f t="shared" si="285"/>
        <v>6.050415234168586</v>
      </c>
      <c r="BN266" s="73">
        <f t="shared" si="285"/>
        <v>5.9727192461557692</v>
      </c>
      <c r="BO266" s="73">
        <f t="shared" si="285"/>
        <v>5.8472388038981586</v>
      </c>
    </row>
    <row r="267" spans="1:67">
      <c r="A267" s="69" t="s">
        <v>277</v>
      </c>
      <c r="B267" s="73">
        <f t="shared" si="276"/>
        <v>6.1297529769748662</v>
      </c>
      <c r="C267" s="73">
        <f t="shared" si="276"/>
        <v>5.71430822928148</v>
      </c>
      <c r="D267" s="73">
        <f t="shared" si="276"/>
        <v>6.2770206693231412</v>
      </c>
      <c r="E267" s="73">
        <f t="shared" si="276"/>
        <v>5.6231088341999316</v>
      </c>
      <c r="F267" s="73">
        <f t="shared" si="276"/>
        <v>5.9213841533937375</v>
      </c>
      <c r="G267" s="73">
        <f t="shared" si="276"/>
        <v>6.0750689186725948</v>
      </c>
      <c r="H267" s="73">
        <f t="shared" si="276"/>
        <v>6.1468144263458795</v>
      </c>
      <c r="I267" s="84">
        <f t="shared" ref="I267:BO267" si="286">I101/I$90*100</f>
        <v>5.6452291675696875</v>
      </c>
      <c r="J267" s="76">
        <f t="shared" si="275"/>
        <v>6.1264057286008198</v>
      </c>
      <c r="K267" s="73">
        <f t="shared" si="286"/>
        <v>5.0825450185308885</v>
      </c>
      <c r="L267" s="73">
        <f t="shared" si="286"/>
        <v>5.316658910673441</v>
      </c>
      <c r="M267" s="73">
        <f t="shared" si="286"/>
        <v>5.8166660157830083</v>
      </c>
      <c r="N267" s="73">
        <f t="shared" si="286"/>
        <v>5.1671298917742945</v>
      </c>
      <c r="O267" s="73">
        <f t="shared" si="286"/>
        <v>5.3476616015086149</v>
      </c>
      <c r="P267" s="73">
        <f t="shared" si="286"/>
        <v>6.1694939845041858</v>
      </c>
      <c r="Q267" s="73">
        <f t="shared" si="286"/>
        <v>5.2388511457288089</v>
      </c>
      <c r="R267" s="73">
        <f t="shared" si="286"/>
        <v>6.1436280614362806</v>
      </c>
      <c r="S267" s="73">
        <f t="shared" si="286"/>
        <v>4.3320011418783899</v>
      </c>
      <c r="T267" s="73">
        <f t="shared" si="286"/>
        <v>5.2074072957945967</v>
      </c>
      <c r="U267" s="73">
        <f t="shared" si="286"/>
        <v>5.5926801686028575</v>
      </c>
      <c r="V267" s="73">
        <f t="shared" si="286"/>
        <v>4.5355261467300529</v>
      </c>
      <c r="W267" s="73">
        <f t="shared" si="286"/>
        <v>5.235148463173366</v>
      </c>
      <c r="X267" s="73">
        <f t="shared" si="286"/>
        <v>5.4487959134030648</v>
      </c>
      <c r="Y267" s="73">
        <f t="shared" si="286"/>
        <v>5.5658627087198518</v>
      </c>
      <c r="Z267" s="73">
        <f t="shared" si="286"/>
        <v>5.5816091954022991</v>
      </c>
      <c r="AA267" s="73">
        <f t="shared" si="286"/>
        <v>5.1513959889893819</v>
      </c>
      <c r="AB267" s="73">
        <f t="shared" si="286"/>
        <v>4.8516250588789456</v>
      </c>
      <c r="AC267" s="73">
        <f t="shared" si="286"/>
        <v>5.4789236844521989</v>
      </c>
      <c r="AD267" s="73">
        <f t="shared" si="286"/>
        <v>5.1963708818564029</v>
      </c>
      <c r="AE267" s="73">
        <f t="shared" si="286"/>
        <v>5.6989522105801171</v>
      </c>
      <c r="AF267" s="73">
        <f t="shared" si="286"/>
        <v>4.8790658882402003</v>
      </c>
      <c r="AG267" s="73">
        <f t="shared" si="286"/>
        <v>5.433111225012814</v>
      </c>
      <c r="AH267" s="73">
        <f t="shared" si="286"/>
        <v>6.4794816414686833</v>
      </c>
      <c r="AI267" s="73">
        <f t="shared" si="286"/>
        <v>5.7916102841677937</v>
      </c>
      <c r="AJ267" s="73">
        <f t="shared" si="286"/>
        <v>5.7098765432098766</v>
      </c>
      <c r="AK267" s="73">
        <f t="shared" si="286"/>
        <v>5.2846752341261665</v>
      </c>
      <c r="AL267" s="73">
        <f t="shared" si="286"/>
        <v>5.9104020721728379</v>
      </c>
      <c r="AM267" s="73">
        <f t="shared" si="286"/>
        <v>5.5798435342843993</v>
      </c>
      <c r="AN267" s="73">
        <f t="shared" si="286"/>
        <v>5.4658700902504131</v>
      </c>
      <c r="AO267" s="73">
        <f t="shared" si="286"/>
        <v>6.1244019138755981</v>
      </c>
      <c r="AP267" s="73">
        <f t="shared" si="286"/>
        <v>5.2901615475282533</v>
      </c>
      <c r="AQ267" s="73">
        <f t="shared" si="286"/>
        <v>5.532599553881596</v>
      </c>
      <c r="AR267" s="73">
        <f t="shared" si="286"/>
        <v>5.3696660512633168</v>
      </c>
      <c r="AS267" s="73">
        <f t="shared" si="286"/>
        <v>4.8606713109563016</v>
      </c>
      <c r="AT267" s="73">
        <f t="shared" si="286"/>
        <v>4.7208514180391221</v>
      </c>
      <c r="AU267" s="76">
        <f t="shared" si="286"/>
        <v>4.9890059898400185</v>
      </c>
      <c r="AV267" s="73">
        <f t="shared" si="286"/>
        <v>5.2900614513922095</v>
      </c>
      <c r="AW267" s="73">
        <f t="shared" si="286"/>
        <v>6.1179877819264972</v>
      </c>
      <c r="AX267" s="73">
        <f t="shared" si="286"/>
        <v>5.171260584216629</v>
      </c>
      <c r="AY267" s="73">
        <f t="shared" si="286"/>
        <v>5.324491277275488</v>
      </c>
      <c r="AZ267" s="73">
        <f t="shared" si="286"/>
        <v>5.8236989423363443</v>
      </c>
      <c r="BA267" s="73">
        <f t="shared" si="286"/>
        <v>6.2922732028665109</v>
      </c>
      <c r="BB267" s="73">
        <f t="shared" si="286"/>
        <v>5.7000991862546657</v>
      </c>
      <c r="BC267" s="76">
        <f t="shared" si="286"/>
        <v>5.9914359875126983</v>
      </c>
      <c r="BD267" s="73">
        <f t="shared" si="286"/>
        <v>5.6590963904826701</v>
      </c>
      <c r="BE267" s="73">
        <f t="shared" si="286"/>
        <v>6.1694939845041858</v>
      </c>
      <c r="BF267" s="73">
        <f t="shared" si="286"/>
        <v>5.3476616015086149</v>
      </c>
      <c r="BG267" s="73">
        <f t="shared" si="286"/>
        <v>5.1671298917742945</v>
      </c>
      <c r="BH267" s="73">
        <f t="shared" si="286"/>
        <v>5.3407601279803112</v>
      </c>
      <c r="BI267" s="73">
        <f t="shared" si="286"/>
        <v>5.0825450185308885</v>
      </c>
      <c r="BJ267" s="73">
        <f t="shared" si="286"/>
        <v>5.4298754436562913</v>
      </c>
      <c r="BK267" s="73">
        <f t="shared" si="286"/>
        <v>5.532599553881596</v>
      </c>
      <c r="BL267" s="73">
        <f t="shared" si="286"/>
        <v>5.2846752341261665</v>
      </c>
      <c r="BM267" s="73">
        <f t="shared" si="286"/>
        <v>5.3696660512633168</v>
      </c>
      <c r="BN267" s="73">
        <f t="shared" si="286"/>
        <v>5.2150073446680834</v>
      </c>
      <c r="BO267" s="73">
        <f t="shared" si="286"/>
        <v>5.2163859130013996</v>
      </c>
    </row>
    <row r="268" spans="1:67">
      <c r="A268" s="69" t="s">
        <v>278</v>
      </c>
      <c r="B268" s="73">
        <f t="shared" si="276"/>
        <v>6.5131058772791528</v>
      </c>
      <c r="C268" s="73">
        <f t="shared" si="276"/>
        <v>6.0838586539660735</v>
      </c>
      <c r="D268" s="73">
        <f t="shared" si="276"/>
        <v>6.3540151524507049</v>
      </c>
      <c r="E268" s="73">
        <f t="shared" si="276"/>
        <v>6.371793628844201</v>
      </c>
      <c r="F268" s="73">
        <f t="shared" si="276"/>
        <v>6.0213231264467968</v>
      </c>
      <c r="G268" s="73">
        <f t="shared" si="276"/>
        <v>6.2078937529563216</v>
      </c>
      <c r="H268" s="73">
        <f t="shared" si="276"/>
        <v>6.6083321894480278</v>
      </c>
      <c r="I268" s="84">
        <f t="shared" ref="I268:BO268" si="287">I102/I$90*100</f>
        <v>5.7318981689156088</v>
      </c>
      <c r="J268" s="76">
        <f t="shared" si="275"/>
        <v>6.2647430665944235</v>
      </c>
      <c r="K268" s="73">
        <f t="shared" si="287"/>
        <v>6.0282719311636912</v>
      </c>
      <c r="L268" s="73">
        <f t="shared" si="287"/>
        <v>6.1295074909633414</v>
      </c>
      <c r="M268" s="73">
        <f t="shared" si="287"/>
        <v>6.2396773812867883</v>
      </c>
      <c r="N268" s="73">
        <f t="shared" si="287"/>
        <v>5.1705796410349603</v>
      </c>
      <c r="O268" s="73">
        <f t="shared" si="287"/>
        <v>5.2031216834576099</v>
      </c>
      <c r="P268" s="73">
        <f t="shared" si="287"/>
        <v>6.3113152729308393</v>
      </c>
      <c r="Q268" s="73">
        <f t="shared" si="287"/>
        <v>5.8898521162672104</v>
      </c>
      <c r="R268" s="73">
        <f t="shared" si="287"/>
        <v>7.3059360730593603</v>
      </c>
      <c r="S268" s="73">
        <f t="shared" si="287"/>
        <v>4.1999714530402512</v>
      </c>
      <c r="T268" s="73">
        <f t="shared" si="287"/>
        <v>6.3751563276929799</v>
      </c>
      <c r="U268" s="73">
        <f t="shared" si="287"/>
        <v>6.1992392310064766</v>
      </c>
      <c r="V268" s="73">
        <f t="shared" si="287"/>
        <v>6.1415906462803544</v>
      </c>
      <c r="W268" s="73">
        <f t="shared" si="287"/>
        <v>4.9409780071569642</v>
      </c>
      <c r="X268" s="73">
        <f t="shared" si="287"/>
        <v>6.1055704208221844</v>
      </c>
      <c r="Y268" s="73">
        <f t="shared" si="287"/>
        <v>6.1595547309833023</v>
      </c>
      <c r="Z268" s="73">
        <f t="shared" si="287"/>
        <v>5.8850574712643677</v>
      </c>
      <c r="AA268" s="73">
        <f t="shared" si="287"/>
        <v>6.3940228077074321</v>
      </c>
      <c r="AB268" s="73">
        <f t="shared" si="287"/>
        <v>7.1125765426283554</v>
      </c>
      <c r="AC268" s="73">
        <f t="shared" si="287"/>
        <v>5.5277587203491922</v>
      </c>
      <c r="AD268" s="73">
        <f t="shared" si="287"/>
        <v>4.4940083037009915</v>
      </c>
      <c r="AE268" s="73">
        <f t="shared" si="287"/>
        <v>6.721185790953232</v>
      </c>
      <c r="AF268" s="73">
        <f t="shared" si="287"/>
        <v>7.3394495412844041</v>
      </c>
      <c r="AG268" s="73">
        <f t="shared" si="287"/>
        <v>5.569793268409363</v>
      </c>
      <c r="AH268" s="73">
        <f t="shared" si="287"/>
        <v>7.1274298056155514</v>
      </c>
      <c r="AI268" s="73">
        <f t="shared" si="287"/>
        <v>5.6021650879566982</v>
      </c>
      <c r="AJ268" s="73">
        <f t="shared" si="287"/>
        <v>4.8225308641975309</v>
      </c>
      <c r="AK268" s="73">
        <f t="shared" si="287"/>
        <v>4.9107072115613164</v>
      </c>
      <c r="AL268" s="73">
        <f t="shared" si="287"/>
        <v>6.2224053688114438</v>
      </c>
      <c r="AM268" s="73">
        <f t="shared" si="287"/>
        <v>5.7869305108145417</v>
      </c>
      <c r="AN268" s="73">
        <f t="shared" si="287"/>
        <v>4.6904792169823315</v>
      </c>
      <c r="AO268" s="73">
        <f t="shared" si="287"/>
        <v>5.2631578947368416</v>
      </c>
      <c r="AP268" s="73">
        <f t="shared" si="287"/>
        <v>5.5536296193579702</v>
      </c>
      <c r="AQ268" s="73">
        <f t="shared" si="287"/>
        <v>5.2912568106190809</v>
      </c>
      <c r="AR268" s="73">
        <f t="shared" si="287"/>
        <v>4.6973976919112514</v>
      </c>
      <c r="AS268" s="73">
        <f t="shared" si="287"/>
        <v>5.0981633945535147</v>
      </c>
      <c r="AT268" s="73">
        <f t="shared" si="287"/>
        <v>4.5841013139901303</v>
      </c>
      <c r="AU268" s="76">
        <f t="shared" si="287"/>
        <v>4.8449465463643948</v>
      </c>
      <c r="AV268" s="73">
        <f t="shared" si="287"/>
        <v>5.976458601279715</v>
      </c>
      <c r="AW268" s="73">
        <f t="shared" si="287"/>
        <v>6.2418621281099318</v>
      </c>
      <c r="AX268" s="73">
        <f t="shared" si="287"/>
        <v>5.8655326208550322</v>
      </c>
      <c r="AY268" s="73">
        <f t="shared" si="287"/>
        <v>4.9961896202952509</v>
      </c>
      <c r="AZ268" s="73">
        <f t="shared" si="287"/>
        <v>6.1115514237354578</v>
      </c>
      <c r="BA268" s="73">
        <f t="shared" si="287"/>
        <v>6.3647715299129439</v>
      </c>
      <c r="BB268" s="73">
        <f t="shared" si="287"/>
        <v>6.4580553621542487</v>
      </c>
      <c r="BC268" s="76">
        <f t="shared" si="287"/>
        <v>6.1416336297145389</v>
      </c>
      <c r="BD268" s="73">
        <f t="shared" si="287"/>
        <v>5.7320247159463964</v>
      </c>
      <c r="BE268" s="73">
        <f t="shared" si="287"/>
        <v>6.3113152729308393</v>
      </c>
      <c r="BF268" s="73">
        <f t="shared" si="287"/>
        <v>5.2031216834576099</v>
      </c>
      <c r="BG268" s="73">
        <f t="shared" si="287"/>
        <v>5.1705796410349603</v>
      </c>
      <c r="BH268" s="73">
        <f t="shared" si="287"/>
        <v>6.1348178724363756</v>
      </c>
      <c r="BI268" s="73">
        <f t="shared" si="287"/>
        <v>6.0282719311636912</v>
      </c>
      <c r="BJ268" s="73">
        <f t="shared" si="287"/>
        <v>5.6068262948112038</v>
      </c>
      <c r="BK268" s="73">
        <f t="shared" si="287"/>
        <v>5.2912568106190809</v>
      </c>
      <c r="BL268" s="73">
        <f t="shared" si="287"/>
        <v>4.9107072115613164</v>
      </c>
      <c r="BM268" s="73">
        <f t="shared" si="287"/>
        <v>4.6973976919112514</v>
      </c>
      <c r="BN268" s="73">
        <f t="shared" si="287"/>
        <v>4.5075946993374174</v>
      </c>
      <c r="BO268" s="73">
        <f t="shared" si="287"/>
        <v>4.9488535175849506</v>
      </c>
    </row>
    <row r="269" spans="1:67">
      <c r="A269" s="69" t="s">
        <v>279</v>
      </c>
      <c r="B269" s="73">
        <f t="shared" si="276"/>
        <v>6.294474926324364</v>
      </c>
      <c r="C269" s="73">
        <f t="shared" si="276"/>
        <v>6.0307106938136918</v>
      </c>
      <c r="D269" s="73">
        <f t="shared" si="276"/>
        <v>5.9727982214966602</v>
      </c>
      <c r="E269" s="73">
        <f t="shared" si="276"/>
        <v>6.3336513978681177</v>
      </c>
      <c r="F269" s="73">
        <f t="shared" si="276"/>
        <v>5.5815833467316009</v>
      </c>
      <c r="G269" s="73">
        <f t="shared" si="276"/>
        <v>5.8464481848651451</v>
      </c>
      <c r="H269" s="73">
        <f t="shared" si="276"/>
        <v>6.4342594595792528</v>
      </c>
      <c r="I269" s="84">
        <f t="shared" ref="I269:BO269" si="288">I103/I$90*100</f>
        <v>5.4866754817620222</v>
      </c>
      <c r="J269" s="76">
        <f t="shared" si="275"/>
        <v>5.8894167163450239</v>
      </c>
      <c r="K269" s="73">
        <f t="shared" si="288"/>
        <v>6.6437614706714152</v>
      </c>
      <c r="L269" s="73">
        <f t="shared" si="288"/>
        <v>6.4581902947646057</v>
      </c>
      <c r="M269" s="73">
        <f t="shared" si="288"/>
        <v>6.4106392008831339</v>
      </c>
      <c r="N269" s="73">
        <f t="shared" si="288"/>
        <v>5.0743855897183865</v>
      </c>
      <c r="O269" s="73">
        <f t="shared" si="288"/>
        <v>5.0613154413430621</v>
      </c>
      <c r="P269" s="73">
        <f t="shared" si="288"/>
        <v>5.9809683312291293</v>
      </c>
      <c r="Q269" s="73">
        <f t="shared" si="288"/>
        <v>5.6731259561448244</v>
      </c>
      <c r="R269" s="73">
        <f t="shared" si="288"/>
        <v>6.5794935657949356</v>
      </c>
      <c r="S269" s="73">
        <f t="shared" si="288"/>
        <v>4.3320011418783899</v>
      </c>
      <c r="T269" s="73">
        <f t="shared" si="288"/>
        <v>6.3269395934726598</v>
      </c>
      <c r="U269" s="73">
        <f t="shared" si="288"/>
        <v>6.5899043898427063</v>
      </c>
      <c r="V269" s="73">
        <f t="shared" si="288"/>
        <v>6.1158936142875504</v>
      </c>
      <c r="W269" s="73">
        <f t="shared" si="288"/>
        <v>4.6002497004012746</v>
      </c>
      <c r="X269" s="73">
        <f t="shared" si="288"/>
        <v>7.540744344441741</v>
      </c>
      <c r="Y269" s="73">
        <f t="shared" si="288"/>
        <v>6.0111317254174397</v>
      </c>
      <c r="Z269" s="73">
        <f t="shared" si="288"/>
        <v>5.6827586206896559</v>
      </c>
      <c r="AA269" s="73">
        <f t="shared" si="288"/>
        <v>5.7491152182461658</v>
      </c>
      <c r="AB269" s="73">
        <f t="shared" si="288"/>
        <v>6.7828544512482338</v>
      </c>
      <c r="AC269" s="73">
        <f t="shared" si="288"/>
        <v>5.1672221832070138</v>
      </c>
      <c r="AD269" s="73">
        <f t="shared" si="288"/>
        <v>3.9420021005824339</v>
      </c>
      <c r="AE269" s="73">
        <f t="shared" si="288"/>
        <v>6.8745208280092012</v>
      </c>
      <c r="AF269" s="73">
        <f t="shared" si="288"/>
        <v>8.5487906588824014</v>
      </c>
      <c r="AG269" s="73">
        <f t="shared" si="288"/>
        <v>5.3305996924654018</v>
      </c>
      <c r="AH269" s="73">
        <f t="shared" si="288"/>
        <v>6.911447084233262</v>
      </c>
      <c r="AI269" s="73">
        <f t="shared" si="288"/>
        <v>6.7929634641407306</v>
      </c>
      <c r="AJ269" s="73">
        <f t="shared" si="288"/>
        <v>4.4110082304526745</v>
      </c>
      <c r="AK269" s="73">
        <f t="shared" si="288"/>
        <v>4.6112158714564151</v>
      </c>
      <c r="AL269" s="73">
        <f t="shared" si="288"/>
        <v>5.839759816330135</v>
      </c>
      <c r="AM269" s="73">
        <f t="shared" si="288"/>
        <v>5.361251725724804</v>
      </c>
      <c r="AN269" s="73">
        <f t="shared" si="288"/>
        <v>4.2752425744671836</v>
      </c>
      <c r="AO269" s="73">
        <f t="shared" si="288"/>
        <v>7.1770334928229662</v>
      </c>
      <c r="AP269" s="73">
        <f t="shared" si="288"/>
        <v>5.3421618248630658</v>
      </c>
      <c r="AQ269" s="73">
        <f t="shared" si="288"/>
        <v>4.6970417230409183</v>
      </c>
      <c r="AR269" s="73">
        <f t="shared" si="288"/>
        <v>4.0815594277401219</v>
      </c>
      <c r="AS269" s="73">
        <f t="shared" si="288"/>
        <v>4.7498416719442691</v>
      </c>
      <c r="AT269" s="73">
        <f t="shared" si="288"/>
        <v>3.8646768535584757</v>
      </c>
      <c r="AU269" s="76">
        <f t="shared" si="288"/>
        <v>4.9890059898400185</v>
      </c>
      <c r="AV269" s="73">
        <f t="shared" si="288"/>
        <v>6.2606103719629669</v>
      </c>
      <c r="AW269" s="73">
        <f t="shared" si="288"/>
        <v>5.9233314833417623</v>
      </c>
      <c r="AX269" s="73">
        <f t="shared" si="288"/>
        <v>5.7028445584202023</v>
      </c>
      <c r="AY269" s="73">
        <f t="shared" si="288"/>
        <v>4.5601110030269068</v>
      </c>
      <c r="AZ269" s="73">
        <f t="shared" si="288"/>
        <v>5.9714317763662708</v>
      </c>
      <c r="BA269" s="73">
        <f t="shared" si="288"/>
        <v>5.9775424797148169</v>
      </c>
      <c r="BB269" s="73">
        <f t="shared" si="288"/>
        <v>6.4411344757585907</v>
      </c>
      <c r="BC269" s="76">
        <f t="shared" si="288"/>
        <v>5.7014641729925115</v>
      </c>
      <c r="BD269" s="73">
        <f t="shared" si="288"/>
        <v>5.482465349084543</v>
      </c>
      <c r="BE269" s="73">
        <f t="shared" si="288"/>
        <v>5.9809683312291293</v>
      </c>
      <c r="BF269" s="73">
        <f t="shared" si="288"/>
        <v>5.0613154413430621</v>
      </c>
      <c r="BG269" s="73">
        <f t="shared" si="288"/>
        <v>5.0743855897183865</v>
      </c>
      <c r="BH269" s="73">
        <f t="shared" si="288"/>
        <v>6.4558982488414465</v>
      </c>
      <c r="BI269" s="73">
        <f t="shared" si="288"/>
        <v>6.6437614706714152</v>
      </c>
      <c r="BJ269" s="73">
        <f t="shared" si="288"/>
        <v>5.2778256279410085</v>
      </c>
      <c r="BK269" s="73">
        <f t="shared" si="288"/>
        <v>4.6970417230409183</v>
      </c>
      <c r="BL269" s="73">
        <f t="shared" si="288"/>
        <v>4.6112158714564151</v>
      </c>
      <c r="BM269" s="73">
        <f t="shared" si="288"/>
        <v>4.0815594277401219</v>
      </c>
      <c r="BN269" s="73">
        <f t="shared" si="288"/>
        <v>3.9650464120515068</v>
      </c>
      <c r="BO269" s="73">
        <f t="shared" si="288"/>
        <v>4.6077447554527824</v>
      </c>
    </row>
    <row r="270" spans="1:67">
      <c r="A270" s="69" t="s">
        <v>280</v>
      </c>
      <c r="B270" s="73">
        <f t="shared" si="276"/>
        <v>5.4064738721038887</v>
      </c>
      <c r="C270" s="73">
        <f t="shared" si="276"/>
        <v>5.438861259954427</v>
      </c>
      <c r="D270" s="73">
        <f t="shared" si="276"/>
        <v>4.9814211700893152</v>
      </c>
      <c r="E270" s="73">
        <f t="shared" si="276"/>
        <v>5.7171674907429617</v>
      </c>
      <c r="F270" s="73">
        <f t="shared" si="276"/>
        <v>4.5905679655206395</v>
      </c>
      <c r="G270" s="73">
        <f t="shared" si="276"/>
        <v>4.9039694706236512</v>
      </c>
      <c r="H270" s="73">
        <f t="shared" si="276"/>
        <v>5.5632554583785456</v>
      </c>
      <c r="I270" s="84">
        <f t="shared" ref="I270:BO270" si="289">I104/I$90*100</f>
        <v>4.7248420648092972</v>
      </c>
      <c r="J270" s="76">
        <f t="shared" si="275"/>
        <v>4.9253630936229955</v>
      </c>
      <c r="K270" s="73">
        <f t="shared" si="289"/>
        <v>6.3404779005370298</v>
      </c>
      <c r="L270" s="73">
        <f t="shared" si="289"/>
        <v>6.1681366132941919</v>
      </c>
      <c r="M270" s="73">
        <f t="shared" si="289"/>
        <v>5.7966579268343699</v>
      </c>
      <c r="N270" s="73">
        <f t="shared" si="289"/>
        <v>4.4526377446920202</v>
      </c>
      <c r="O270" s="73">
        <f t="shared" si="289"/>
        <v>4.2979179799236835</v>
      </c>
      <c r="P270" s="73">
        <f t="shared" si="289"/>
        <v>4.9697514522800645</v>
      </c>
      <c r="Q270" s="73">
        <f t="shared" si="289"/>
        <v>5.0653057195966511</v>
      </c>
      <c r="R270" s="73">
        <f t="shared" si="289"/>
        <v>6.2058945620589459</v>
      </c>
      <c r="S270" s="73">
        <f t="shared" si="289"/>
        <v>4.3926634313445616</v>
      </c>
      <c r="T270" s="73">
        <f t="shared" si="289"/>
        <v>5.3882200491207985</v>
      </c>
      <c r="U270" s="73">
        <f t="shared" si="289"/>
        <v>7.3815153695898017</v>
      </c>
      <c r="V270" s="73">
        <f t="shared" si="289"/>
        <v>5.7689836823846843</v>
      </c>
      <c r="W270" s="73">
        <f t="shared" si="289"/>
        <v>4.0914538158647442</v>
      </c>
      <c r="X270" s="73">
        <f t="shared" si="289"/>
        <v>6.6650450012162494</v>
      </c>
      <c r="Y270" s="73">
        <f t="shared" si="289"/>
        <v>5.9740259740259738</v>
      </c>
      <c r="Z270" s="73">
        <f t="shared" si="289"/>
        <v>5.5172413793103452</v>
      </c>
      <c r="AA270" s="73">
        <f t="shared" si="289"/>
        <v>4.6873771136453009</v>
      </c>
      <c r="AB270" s="73">
        <f t="shared" si="289"/>
        <v>8.7611869995289684</v>
      </c>
      <c r="AC270" s="73">
        <f t="shared" si="289"/>
        <v>4.1430909768627808</v>
      </c>
      <c r="AD270" s="73">
        <f t="shared" si="289"/>
        <v>3.4088822530163085</v>
      </c>
      <c r="AE270" s="73">
        <f t="shared" si="289"/>
        <v>5.6989522105801171</v>
      </c>
      <c r="AF270" s="73">
        <f t="shared" si="289"/>
        <v>11.259382819015846</v>
      </c>
      <c r="AG270" s="73">
        <f t="shared" si="289"/>
        <v>5.1768323936442853</v>
      </c>
      <c r="AH270" s="73">
        <f t="shared" si="289"/>
        <v>5.615550755939525</v>
      </c>
      <c r="AI270" s="73">
        <f t="shared" si="289"/>
        <v>6.5223274695534501</v>
      </c>
      <c r="AJ270" s="73">
        <f t="shared" si="289"/>
        <v>4.4881687242798352</v>
      </c>
      <c r="AK270" s="73">
        <f t="shared" si="289"/>
        <v>4.3101399210864084</v>
      </c>
      <c r="AL270" s="73">
        <f t="shared" si="289"/>
        <v>4.8507682345322891</v>
      </c>
      <c r="AM270" s="73">
        <f t="shared" si="289"/>
        <v>5.4532903819604233</v>
      </c>
      <c r="AN270" s="73">
        <f t="shared" si="289"/>
        <v>3.5182125051198394</v>
      </c>
      <c r="AO270" s="73">
        <f t="shared" si="289"/>
        <v>5.9330143540669855</v>
      </c>
      <c r="AP270" s="73">
        <f t="shared" si="289"/>
        <v>4.7458919780905493</v>
      </c>
      <c r="AQ270" s="73">
        <f t="shared" si="289"/>
        <v>4.2106995282846382</v>
      </c>
      <c r="AR270" s="73">
        <f t="shared" si="289"/>
        <v>3.134316673951477</v>
      </c>
      <c r="AS270" s="73">
        <f t="shared" si="289"/>
        <v>4.2550664977834076</v>
      </c>
      <c r="AT270" s="73">
        <f t="shared" si="289"/>
        <v>3.4901004815981929</v>
      </c>
      <c r="AU270" s="76">
        <f t="shared" si="289"/>
        <v>4.5113352035787395</v>
      </c>
      <c r="AV270" s="73">
        <f t="shared" si="289"/>
        <v>5.9064946870424144</v>
      </c>
      <c r="AW270" s="73">
        <f t="shared" si="289"/>
        <v>4.9276460404690452</v>
      </c>
      <c r="AX270" s="73">
        <f t="shared" si="289"/>
        <v>5.0888942761257461</v>
      </c>
      <c r="AY270" s="73">
        <f t="shared" si="289"/>
        <v>3.8494875327338773</v>
      </c>
      <c r="AZ270" s="73">
        <f t="shared" si="289"/>
        <v>5.3182834342560179</v>
      </c>
      <c r="BA270" s="73">
        <f t="shared" si="289"/>
        <v>4.986578637716037</v>
      </c>
      <c r="BB270" s="73">
        <f t="shared" si="289"/>
        <v>5.8242188646981035</v>
      </c>
      <c r="BC270" s="76">
        <f t="shared" si="289"/>
        <v>4.677541768733029</v>
      </c>
      <c r="BD270" s="73">
        <f t="shared" si="289"/>
        <v>4.7109478878980653</v>
      </c>
      <c r="BE270" s="73">
        <f t="shared" si="289"/>
        <v>4.9697514522800645</v>
      </c>
      <c r="BF270" s="73">
        <f t="shared" si="289"/>
        <v>4.2979179799236835</v>
      </c>
      <c r="BG270" s="73">
        <f t="shared" si="289"/>
        <v>4.4526377446920202</v>
      </c>
      <c r="BH270" s="73">
        <f t="shared" si="289"/>
        <v>6.1502306906467981</v>
      </c>
      <c r="BI270" s="73">
        <f t="shared" si="289"/>
        <v>6.3404779005370298</v>
      </c>
      <c r="BJ270" s="73">
        <f t="shared" si="289"/>
        <v>4.339517090467508</v>
      </c>
      <c r="BK270" s="73">
        <f t="shared" si="289"/>
        <v>4.2106995282846382</v>
      </c>
      <c r="BL270" s="73">
        <f t="shared" si="289"/>
        <v>4.3101399210864084</v>
      </c>
      <c r="BM270" s="73">
        <f t="shared" si="289"/>
        <v>3.134316673951477</v>
      </c>
      <c r="BN270" s="73">
        <f t="shared" si="289"/>
        <v>3.4164426803350421</v>
      </c>
      <c r="BO270" s="73">
        <f t="shared" si="289"/>
        <v>4.0996513551140534</v>
      </c>
    </row>
    <row r="271" spans="1:67">
      <c r="A271" s="69" t="s">
        <v>281</v>
      </c>
      <c r="B271" s="73">
        <f t="shared" si="276"/>
        <v>4.4157462203799982</v>
      </c>
      <c r="C271" s="73">
        <f t="shared" si="276"/>
        <v>4.6446569743899184</v>
      </c>
      <c r="D271" s="73">
        <f t="shared" si="276"/>
        <v>3.9233071000621296</v>
      </c>
      <c r="E271" s="73">
        <f t="shared" si="276"/>
        <v>4.7565105429038441</v>
      </c>
      <c r="F271" s="73">
        <f t="shared" si="276"/>
        <v>3.6116127537675062</v>
      </c>
      <c r="G271" s="73">
        <f t="shared" si="276"/>
        <v>3.9024534027730131</v>
      </c>
      <c r="H271" s="73">
        <f t="shared" si="276"/>
        <v>4.5758937970594369</v>
      </c>
      <c r="I271" s="84">
        <f t="shared" ref="I271:BO271" si="290">I105/I$90*100</f>
        <v>3.8630760596904965</v>
      </c>
      <c r="J271" s="76">
        <f t="shared" si="275"/>
        <v>3.9071563349055554</v>
      </c>
      <c r="K271" s="73">
        <f t="shared" si="290"/>
        <v>5.6288666235441127</v>
      </c>
      <c r="L271" s="73">
        <f t="shared" si="290"/>
        <v>5.1885796961136395</v>
      </c>
      <c r="M271" s="73">
        <f t="shared" si="290"/>
        <v>4.7710573441156692</v>
      </c>
      <c r="N271" s="73">
        <f t="shared" si="290"/>
        <v>3.9955764884894189</v>
      </c>
      <c r="O271" s="73">
        <f t="shared" si="290"/>
        <v>3.3397637743342625</v>
      </c>
      <c r="P271" s="73">
        <f t="shared" si="290"/>
        <v>3.9108672398042157</v>
      </c>
      <c r="Q271" s="73">
        <f t="shared" si="290"/>
        <v>4.2111496767613623</v>
      </c>
      <c r="R271" s="73">
        <f t="shared" si="290"/>
        <v>5.4794520547945202</v>
      </c>
      <c r="S271" s="73">
        <f t="shared" si="290"/>
        <v>4.767342278047388</v>
      </c>
      <c r="T271" s="73">
        <f t="shared" si="290"/>
        <v>4.9557762140822996</v>
      </c>
      <c r="U271" s="73">
        <f t="shared" si="290"/>
        <v>6.7132723347383569</v>
      </c>
      <c r="V271" s="73">
        <f t="shared" si="290"/>
        <v>5.0109212385969419</v>
      </c>
      <c r="W271" s="73">
        <f t="shared" si="290"/>
        <v>3.474510098669239</v>
      </c>
      <c r="X271" s="73">
        <f t="shared" si="290"/>
        <v>5.1812211140841651</v>
      </c>
      <c r="Y271" s="73">
        <f t="shared" si="290"/>
        <v>5.3803339517625233</v>
      </c>
      <c r="Z271" s="73">
        <f t="shared" si="290"/>
        <v>5.1034482758620694</v>
      </c>
      <c r="AA271" s="73">
        <f t="shared" si="290"/>
        <v>4.3885174990169089</v>
      </c>
      <c r="AB271" s="73">
        <f t="shared" si="290"/>
        <v>7.2538860103626934</v>
      </c>
      <c r="AC271" s="73">
        <f t="shared" si="290"/>
        <v>3.1982626827937533</v>
      </c>
      <c r="AD271" s="73">
        <f t="shared" si="290"/>
        <v>2.9539309325977445</v>
      </c>
      <c r="AE271" s="73">
        <f t="shared" si="290"/>
        <v>5.111167901865576</v>
      </c>
      <c r="AF271" s="73">
        <f t="shared" si="290"/>
        <v>9.8415346121768135</v>
      </c>
      <c r="AG271" s="73">
        <f t="shared" si="290"/>
        <v>5.4843669912865201</v>
      </c>
      <c r="AH271" s="73">
        <f t="shared" si="290"/>
        <v>7.3434125269978408</v>
      </c>
      <c r="AI271" s="73">
        <f t="shared" si="290"/>
        <v>6.9824086603518269</v>
      </c>
      <c r="AJ271" s="73">
        <f t="shared" si="290"/>
        <v>4.5396090534979425</v>
      </c>
      <c r="AK271" s="73">
        <f t="shared" si="290"/>
        <v>3.3403584388419674</v>
      </c>
      <c r="AL271" s="73">
        <f t="shared" si="290"/>
        <v>3.7734738329310651</v>
      </c>
      <c r="AM271" s="73">
        <f t="shared" si="290"/>
        <v>5.4417855499309713</v>
      </c>
      <c r="AN271" s="73">
        <f t="shared" si="290"/>
        <v>3.2159654251938479</v>
      </c>
      <c r="AO271" s="73">
        <f t="shared" si="290"/>
        <v>8.6124401913875595</v>
      </c>
      <c r="AP271" s="73">
        <f t="shared" si="290"/>
        <v>4.8186923663592873</v>
      </c>
      <c r="AQ271" s="73">
        <f t="shared" si="290"/>
        <v>3.7792079569971113</v>
      </c>
      <c r="AR271" s="73">
        <f t="shared" si="290"/>
        <v>2.5011905771526615</v>
      </c>
      <c r="AS271" s="73">
        <f t="shared" si="290"/>
        <v>3.5148828372387584</v>
      </c>
      <c r="AT271" s="73">
        <f t="shared" si="290"/>
        <v>3.163089363220168</v>
      </c>
      <c r="AU271" s="76">
        <f t="shared" si="290"/>
        <v>3.8365304420350292</v>
      </c>
      <c r="AV271" s="73">
        <f t="shared" si="290"/>
        <v>5.0305853573734076</v>
      </c>
      <c r="AW271" s="73">
        <f t="shared" si="290"/>
        <v>3.8750748186317914</v>
      </c>
      <c r="AX271" s="73">
        <f t="shared" si="290"/>
        <v>4.4188648053438788</v>
      </c>
      <c r="AY271" s="73">
        <f t="shared" si="290"/>
        <v>3.1966699091928086</v>
      </c>
      <c r="AZ271" s="73">
        <f t="shared" si="290"/>
        <v>4.5451465403620777</v>
      </c>
      <c r="BA271" s="73">
        <f t="shared" si="290"/>
        <v>3.9279329639474696</v>
      </c>
      <c r="BB271" s="73">
        <f t="shared" si="290"/>
        <v>4.8140419468773743</v>
      </c>
      <c r="BC271" s="76">
        <f t="shared" si="290"/>
        <v>3.6603107839836313</v>
      </c>
      <c r="BD271" s="73">
        <f t="shared" si="290"/>
        <v>3.8321609658243991</v>
      </c>
      <c r="BE271" s="73">
        <f t="shared" si="290"/>
        <v>3.9108672398042157</v>
      </c>
      <c r="BF271" s="73">
        <f t="shared" si="290"/>
        <v>3.3397637743342625</v>
      </c>
      <c r="BG271" s="73">
        <f t="shared" si="290"/>
        <v>3.9955764884894189</v>
      </c>
      <c r="BH271" s="73">
        <f t="shared" si="290"/>
        <v>5.1684543882267171</v>
      </c>
      <c r="BI271" s="73">
        <f t="shared" si="290"/>
        <v>5.6288666235441127</v>
      </c>
      <c r="BJ271" s="73">
        <f t="shared" si="290"/>
        <v>3.4146824009373704</v>
      </c>
      <c r="BK271" s="73">
        <f t="shared" si="290"/>
        <v>3.7792079569971113</v>
      </c>
      <c r="BL271" s="73">
        <f t="shared" si="290"/>
        <v>3.3403584388419674</v>
      </c>
      <c r="BM271" s="73">
        <f t="shared" si="290"/>
        <v>2.5011905771526615</v>
      </c>
      <c r="BN271" s="73">
        <f t="shared" si="290"/>
        <v>2.9720511938992376</v>
      </c>
      <c r="BO271" s="73">
        <f t="shared" si="290"/>
        <v>3.4765329070795934</v>
      </c>
    </row>
    <row r="272" spans="1:67">
      <c r="A272" s="69" t="s">
        <v>282</v>
      </c>
      <c r="B272" s="73">
        <f t="shared" si="276"/>
        <v>2.9979394781608644</v>
      </c>
      <c r="C272" s="73">
        <f t="shared" si="276"/>
        <v>3.1740492536385347</v>
      </c>
      <c r="D272" s="73">
        <f t="shared" si="276"/>
        <v>2.548867916052667</v>
      </c>
      <c r="E272" s="73">
        <f t="shared" si="276"/>
        <v>3.1573858156824524</v>
      </c>
      <c r="F272" s="73">
        <f t="shared" si="276"/>
        <v>2.3972076281954866</v>
      </c>
      <c r="G272" s="73">
        <f t="shared" si="276"/>
        <v>2.5705850083608843</v>
      </c>
      <c r="H272" s="73">
        <f t="shared" si="276"/>
        <v>3.1312742538950444</v>
      </c>
      <c r="I272" s="84">
        <f t="shared" ref="I272:BO272" si="291">I106/I$90*100</f>
        <v>2.5961270337896192</v>
      </c>
      <c r="J272" s="76">
        <f t="shared" si="275"/>
        <v>2.5675344619624831</v>
      </c>
      <c r="K272" s="73">
        <f t="shared" si="291"/>
        <v>4.1735083187789321</v>
      </c>
      <c r="L272" s="73">
        <f t="shared" si="291"/>
        <v>3.4922774620477708</v>
      </c>
      <c r="M272" s="73">
        <f t="shared" si="291"/>
        <v>3.2564038295016493</v>
      </c>
      <c r="N272" s="73">
        <f t="shared" si="291"/>
        <v>3.3955747422601656</v>
      </c>
      <c r="O272" s="73">
        <f t="shared" si="291"/>
        <v>2.2979899218779627</v>
      </c>
      <c r="P272" s="73">
        <f t="shared" si="291"/>
        <v>2.4724138923153918</v>
      </c>
      <c r="Q272" s="73">
        <f t="shared" si="291"/>
        <v>2.8914641970028456</v>
      </c>
      <c r="R272" s="73">
        <f t="shared" si="291"/>
        <v>3.9020340390203403</v>
      </c>
      <c r="S272" s="73">
        <f t="shared" si="291"/>
        <v>4.4140736511561514</v>
      </c>
      <c r="T272" s="73">
        <f t="shared" si="291"/>
        <v>3.6072144288577155</v>
      </c>
      <c r="U272" s="73">
        <f t="shared" si="291"/>
        <v>4.3281587334224323</v>
      </c>
      <c r="V272" s="73">
        <f t="shared" si="291"/>
        <v>3.6618270589746884</v>
      </c>
      <c r="W272" s="73">
        <f t="shared" si="291"/>
        <v>2.4268540672353822</v>
      </c>
      <c r="X272" s="73">
        <f t="shared" si="291"/>
        <v>4.5974215519338362</v>
      </c>
      <c r="Y272" s="73">
        <f t="shared" si="291"/>
        <v>4.341372912801484</v>
      </c>
      <c r="Z272" s="73">
        <f t="shared" si="291"/>
        <v>3.1908045977011494</v>
      </c>
      <c r="AA272" s="73">
        <f t="shared" si="291"/>
        <v>3.8143924498623671</v>
      </c>
      <c r="AB272" s="73">
        <f t="shared" si="291"/>
        <v>7.489401789919925</v>
      </c>
      <c r="AC272" s="73">
        <f t="shared" si="291"/>
        <v>2.1570608223085359</v>
      </c>
      <c r="AD272" s="73">
        <f t="shared" si="291"/>
        <v>2.0600816939801843</v>
      </c>
      <c r="AE272" s="73">
        <f t="shared" si="291"/>
        <v>4.2167135190391001</v>
      </c>
      <c r="AF272" s="73">
        <f t="shared" si="291"/>
        <v>7.8815679733110935</v>
      </c>
      <c r="AG272" s="73">
        <f t="shared" si="291"/>
        <v>3.5195626174611312</v>
      </c>
      <c r="AH272" s="73">
        <f t="shared" si="291"/>
        <v>2.5917926565874732</v>
      </c>
      <c r="AI272" s="73">
        <f t="shared" si="291"/>
        <v>5.6021650879566982</v>
      </c>
      <c r="AJ272" s="73">
        <f t="shared" si="291"/>
        <v>3.5751028806584357</v>
      </c>
      <c r="AK272" s="73">
        <f t="shared" si="291"/>
        <v>2.4545613006481055</v>
      </c>
      <c r="AL272" s="73">
        <f t="shared" si="291"/>
        <v>2.6255371754871373</v>
      </c>
      <c r="AM272" s="73">
        <f t="shared" si="291"/>
        <v>4.084215370455591</v>
      </c>
      <c r="AN272" s="73">
        <f t="shared" si="291"/>
        <v>2.320523141674788</v>
      </c>
      <c r="AO272" s="73">
        <f t="shared" si="291"/>
        <v>4.9760765550239237</v>
      </c>
      <c r="AP272" s="73">
        <f t="shared" si="291"/>
        <v>3.199750398668793</v>
      </c>
      <c r="AQ272" s="73">
        <f t="shared" si="291"/>
        <v>2.738874465206421</v>
      </c>
      <c r="AR272" s="73">
        <f t="shared" si="291"/>
        <v>1.699426565853595</v>
      </c>
      <c r="AS272" s="73">
        <f t="shared" si="291"/>
        <v>2.4778340721975933</v>
      </c>
      <c r="AT272" s="73">
        <f t="shared" si="291"/>
        <v>2.3901539925084725</v>
      </c>
      <c r="AU272" s="76">
        <f t="shared" si="291"/>
        <v>2.6082341345060276</v>
      </c>
      <c r="AV272" s="73">
        <f t="shared" si="291"/>
        <v>3.5320447802433064</v>
      </c>
      <c r="AW272" s="73">
        <f t="shared" si="291"/>
        <v>2.461482324587422</v>
      </c>
      <c r="AX272" s="73">
        <f t="shared" si="291"/>
        <v>3.1690583077520715</v>
      </c>
      <c r="AY272" s="73">
        <f t="shared" si="291"/>
        <v>2.2164723619910101</v>
      </c>
      <c r="AZ272" s="73">
        <f t="shared" si="291"/>
        <v>3.0817412198083556</v>
      </c>
      <c r="BA272" s="73">
        <f t="shared" si="291"/>
        <v>2.5572488974135004</v>
      </c>
      <c r="BB272" s="73">
        <f t="shared" si="291"/>
        <v>3.1553969415995509</v>
      </c>
      <c r="BC272" s="76">
        <f t="shared" si="291"/>
        <v>2.4184188662486847</v>
      </c>
      <c r="BD272" s="73">
        <f t="shared" si="291"/>
        <v>2.5642902175391837</v>
      </c>
      <c r="BE272" s="73">
        <f t="shared" si="291"/>
        <v>2.4724138923153918</v>
      </c>
      <c r="BF272" s="73">
        <f t="shared" si="291"/>
        <v>2.2979899218779627</v>
      </c>
      <c r="BG272" s="73">
        <f t="shared" si="291"/>
        <v>3.3955747422601656</v>
      </c>
      <c r="BH272" s="73">
        <f t="shared" si="291"/>
        <v>3.4809079402612566</v>
      </c>
      <c r="BI272" s="73">
        <f t="shared" si="291"/>
        <v>4.1735083187789321</v>
      </c>
      <c r="BJ272" s="73">
        <f t="shared" si="291"/>
        <v>2.3162226834788453</v>
      </c>
      <c r="BK272" s="73">
        <f t="shared" si="291"/>
        <v>2.738874465206421</v>
      </c>
      <c r="BL272" s="73">
        <f t="shared" si="291"/>
        <v>2.4545613006481055</v>
      </c>
      <c r="BM272" s="73">
        <f t="shared" si="291"/>
        <v>1.699426565853595</v>
      </c>
      <c r="BN272" s="73">
        <f t="shared" si="291"/>
        <v>2.0780917927240905</v>
      </c>
      <c r="BO272" s="73">
        <f t="shared" si="291"/>
        <v>2.4294083349529387</v>
      </c>
    </row>
    <row r="273" spans="1:67">
      <c r="A273" s="69" t="s">
        <v>283</v>
      </c>
      <c r="B273" s="73">
        <f t="shared" si="276"/>
        <v>1.9377291132568226</v>
      </c>
      <c r="C273" s="73">
        <f t="shared" si="276"/>
        <v>2.0850369217444795</v>
      </c>
      <c r="D273" s="73">
        <f t="shared" si="276"/>
        <v>1.6576448893517108</v>
      </c>
      <c r="E273" s="73">
        <f t="shared" si="276"/>
        <v>2.0063578889359466</v>
      </c>
      <c r="F273" s="73">
        <f t="shared" si="276"/>
        <v>1.4839990111214263</v>
      </c>
      <c r="G273" s="73">
        <f t="shared" si="276"/>
        <v>1.6450136284688333</v>
      </c>
      <c r="H273" s="73">
        <f t="shared" si="276"/>
        <v>2.0290564685934722</v>
      </c>
      <c r="I273" s="84">
        <f t="shared" ref="I273:BO273" si="292">I107/I$90*100</f>
        <v>1.7285756593508501</v>
      </c>
      <c r="J273" s="76">
        <f t="shared" si="275"/>
        <v>1.6350336112982491</v>
      </c>
      <c r="K273" s="73">
        <f t="shared" si="292"/>
        <v>2.7089931758163202</v>
      </c>
      <c r="L273" s="73">
        <f t="shared" si="292"/>
        <v>2.292886433288392</v>
      </c>
      <c r="M273" s="73">
        <f t="shared" si="292"/>
        <v>2.1193742499057042</v>
      </c>
      <c r="N273" s="73">
        <f t="shared" si="292"/>
        <v>2.5218401052354484</v>
      </c>
      <c r="O273" s="73">
        <f t="shared" si="292"/>
        <v>1.7151599072804071</v>
      </c>
      <c r="P273" s="73">
        <f t="shared" si="292"/>
        <v>1.6019845730067532</v>
      </c>
      <c r="Q273" s="73">
        <f t="shared" si="292"/>
        <v>1.9443667648171605</v>
      </c>
      <c r="R273" s="73">
        <f t="shared" si="292"/>
        <v>2.6567040265670401</v>
      </c>
      <c r="S273" s="73">
        <f t="shared" si="292"/>
        <v>3.6861261775620893</v>
      </c>
      <c r="T273" s="73">
        <f t="shared" si="292"/>
        <v>2.650413609173234</v>
      </c>
      <c r="U273" s="73">
        <f t="shared" si="292"/>
        <v>2.693533463555053</v>
      </c>
      <c r="V273" s="73">
        <f t="shared" si="292"/>
        <v>2.7881279712193239</v>
      </c>
      <c r="W273" s="73">
        <f t="shared" si="292"/>
        <v>1.6201296938873506</v>
      </c>
      <c r="X273" s="73">
        <f t="shared" si="292"/>
        <v>2.8703478472391146</v>
      </c>
      <c r="Y273" s="73">
        <f t="shared" si="292"/>
        <v>3.1910946196660483</v>
      </c>
      <c r="Z273" s="73">
        <f t="shared" si="292"/>
        <v>2.0045977011494251</v>
      </c>
      <c r="AA273" s="73">
        <f t="shared" si="292"/>
        <v>2.6110892646480535</v>
      </c>
      <c r="AB273" s="73">
        <f t="shared" si="292"/>
        <v>4.3805934997644842</v>
      </c>
      <c r="AC273" s="73">
        <f t="shared" si="292"/>
        <v>1.5022175644066056</v>
      </c>
      <c r="AD273" s="73">
        <f t="shared" si="292"/>
        <v>1.3448134395306111</v>
      </c>
      <c r="AE273" s="73">
        <f t="shared" si="292"/>
        <v>3.0155890621006898</v>
      </c>
      <c r="AF273" s="73">
        <f t="shared" si="292"/>
        <v>4.5454545454545459</v>
      </c>
      <c r="AG273" s="73">
        <f t="shared" si="292"/>
        <v>2.4431915257133094</v>
      </c>
      <c r="AH273" s="73">
        <f t="shared" si="292"/>
        <v>3.455723542116631</v>
      </c>
      <c r="AI273" s="73">
        <f t="shared" si="292"/>
        <v>4.3301759133964817</v>
      </c>
      <c r="AJ273" s="73">
        <f t="shared" si="292"/>
        <v>2.1090534979423872</v>
      </c>
      <c r="AK273" s="73">
        <f t="shared" si="292"/>
        <v>1.6590869475652463</v>
      </c>
      <c r="AL273" s="73">
        <f t="shared" si="292"/>
        <v>1.7954906693353743</v>
      </c>
      <c r="AM273" s="73">
        <f t="shared" si="292"/>
        <v>2.8762080073630925</v>
      </c>
      <c r="AN273" s="73">
        <f t="shared" si="292"/>
        <v>1.7132042427580751</v>
      </c>
      <c r="AO273" s="73">
        <f t="shared" si="292"/>
        <v>5.6459330143540667</v>
      </c>
      <c r="AP273" s="73">
        <f t="shared" si="292"/>
        <v>2.0522776121472646</v>
      </c>
      <c r="AQ273" s="73">
        <f t="shared" si="292"/>
        <v>1.9545105496032473</v>
      </c>
      <c r="AR273" s="73">
        <f t="shared" si="292"/>
        <v>1.1064212881718607</v>
      </c>
      <c r="AS273" s="73">
        <f t="shared" si="292"/>
        <v>1.6070297656744774</v>
      </c>
      <c r="AT273" s="73">
        <f t="shared" si="292"/>
        <v>1.5161424579344789</v>
      </c>
      <c r="AU273" s="76">
        <f t="shared" si="292"/>
        <v>1.7438774736522862</v>
      </c>
      <c r="AV273" s="73">
        <f t="shared" si="292"/>
        <v>2.3604571048413985</v>
      </c>
      <c r="AW273" s="73">
        <f t="shared" si="292"/>
        <v>1.6090775421018004</v>
      </c>
      <c r="AX273" s="73">
        <f t="shared" si="292"/>
        <v>2.2338210080818288</v>
      </c>
      <c r="AY273" s="73">
        <f t="shared" si="292"/>
        <v>1.4923850014237487</v>
      </c>
      <c r="AZ273" s="73">
        <f t="shared" si="292"/>
        <v>2.0140206835810006</v>
      </c>
      <c r="BA273" s="73">
        <f t="shared" si="292"/>
        <v>1.6623028887452207</v>
      </c>
      <c r="BB273" s="73">
        <f t="shared" si="292"/>
        <v>1.9676004839373509</v>
      </c>
      <c r="BC273" s="76">
        <f t="shared" si="292"/>
        <v>1.4830148244690375</v>
      </c>
      <c r="BD273" s="73">
        <f t="shared" si="292"/>
        <v>1.7027601351650477</v>
      </c>
      <c r="BE273" s="73">
        <f t="shared" si="292"/>
        <v>1.6019845730067532</v>
      </c>
      <c r="BF273" s="73">
        <f t="shared" si="292"/>
        <v>1.7151599072804071</v>
      </c>
      <c r="BG273" s="73">
        <f t="shared" si="292"/>
        <v>2.5218401052354484</v>
      </c>
      <c r="BH273" s="73">
        <f t="shared" si="292"/>
        <v>2.2845228424626591</v>
      </c>
      <c r="BI273" s="73">
        <f t="shared" si="292"/>
        <v>2.7089931758163202</v>
      </c>
      <c r="BJ273" s="73">
        <f t="shared" si="292"/>
        <v>1.5989534742913865</v>
      </c>
      <c r="BK273" s="73">
        <f t="shared" si="292"/>
        <v>1.9545105496032473</v>
      </c>
      <c r="BL273" s="73">
        <f t="shared" si="292"/>
        <v>1.6590869475652463</v>
      </c>
      <c r="BM273" s="73">
        <f t="shared" si="292"/>
        <v>1.1064212881718607</v>
      </c>
      <c r="BN273" s="73">
        <f t="shared" si="292"/>
        <v>1.3702884735591949</v>
      </c>
      <c r="BO273" s="73">
        <f t="shared" si="292"/>
        <v>1.6194733439367917</v>
      </c>
    </row>
    <row r="274" spans="1:67">
      <c r="A274" s="69" t="s">
        <v>284</v>
      </c>
      <c r="B274" s="73">
        <f>B108/B$90*100</f>
        <v>2.00451637635671</v>
      </c>
      <c r="C274" s="73">
        <f t="shared" ref="C274:H274" si="293">C108/C$90*100</f>
        <v>2.0349974028225923</v>
      </c>
      <c r="D274" s="73">
        <f t="shared" si="293"/>
        <v>1.780910642245741</v>
      </c>
      <c r="E274" s="73">
        <f t="shared" si="293"/>
        <v>2.0003197654146492</v>
      </c>
      <c r="F274" s="73">
        <f t="shared" si="293"/>
        <v>1.4149400189823196</v>
      </c>
      <c r="G274" s="73">
        <f t="shared" si="293"/>
        <v>1.6780595135676633</v>
      </c>
      <c r="H274" s="73">
        <f t="shared" si="293"/>
        <v>2.1063710559327409</v>
      </c>
      <c r="I274" s="84">
        <f t="shared" ref="I274:BO274" si="294">I108/I$90*100</f>
        <v>1.8034813531125362</v>
      </c>
      <c r="J274" s="76">
        <f t="shared" si="275"/>
        <v>1.6630800773451118</v>
      </c>
      <c r="K274" s="73">
        <f t="shared" si="294"/>
        <v>2.1082114460324566</v>
      </c>
      <c r="L274" s="73">
        <f t="shared" si="294"/>
        <v>2.393601793507929</v>
      </c>
      <c r="M274" s="73">
        <f t="shared" si="294"/>
        <v>1.9284013631557666</v>
      </c>
      <c r="N274" s="73">
        <f t="shared" si="294"/>
        <v>2.3219346044216835</v>
      </c>
      <c r="O274" s="73">
        <f t="shared" si="294"/>
        <v>1.9252574885587976</v>
      </c>
      <c r="P274" s="73">
        <f t="shared" si="294"/>
        <v>1.8026307174381349</v>
      </c>
      <c r="Q274" s="73">
        <f t="shared" si="294"/>
        <v>1.9636952838413582</v>
      </c>
      <c r="R274" s="73">
        <f t="shared" si="294"/>
        <v>3.0303030303030303</v>
      </c>
      <c r="S274" s="73">
        <f t="shared" si="294"/>
        <v>3.7896089066514413</v>
      </c>
      <c r="T274" s="73">
        <f t="shared" si="294"/>
        <v>2.5795952807871383</v>
      </c>
      <c r="U274" s="73">
        <f t="shared" si="294"/>
        <v>2.4159555875398375</v>
      </c>
      <c r="V274" s="73">
        <f t="shared" si="294"/>
        <v>2.8395220352049342</v>
      </c>
      <c r="W274" s="73">
        <f t="shared" si="294"/>
        <v>1.5489358503801878</v>
      </c>
      <c r="X274" s="73">
        <f t="shared" si="294"/>
        <v>2.6270980296764779</v>
      </c>
      <c r="Y274" s="73">
        <f t="shared" si="294"/>
        <v>2.6716141001855287</v>
      </c>
      <c r="Z274" s="73">
        <f t="shared" si="294"/>
        <v>2.5471264367816091</v>
      </c>
      <c r="AA274" s="73">
        <f t="shared" si="294"/>
        <v>2.7290601651592605</v>
      </c>
      <c r="AB274" s="73">
        <f t="shared" si="294"/>
        <v>3.9095619406500233</v>
      </c>
      <c r="AC274" s="73">
        <f t="shared" si="294"/>
        <v>1.5732012338409511</v>
      </c>
      <c r="AD274" s="73">
        <f t="shared" si="294"/>
        <v>1.2773471805294265</v>
      </c>
      <c r="AE274" s="73">
        <f t="shared" si="294"/>
        <v>2.2233580373115256</v>
      </c>
      <c r="AF274" s="73">
        <f t="shared" si="294"/>
        <v>3.5446205170975813</v>
      </c>
      <c r="AG274" s="73">
        <f t="shared" si="294"/>
        <v>2.3577652485904665</v>
      </c>
      <c r="AH274" s="73">
        <f t="shared" si="294"/>
        <v>3.8876889848812093</v>
      </c>
      <c r="AI274" s="73">
        <f t="shared" si="294"/>
        <v>4.3301759133964817</v>
      </c>
      <c r="AJ274" s="73">
        <f t="shared" si="294"/>
        <v>1.9161522633744856</v>
      </c>
      <c r="AK274" s="73">
        <f t="shared" si="294"/>
        <v>1.5941179266959291</v>
      </c>
      <c r="AL274" s="73">
        <f t="shared" si="294"/>
        <v>1.5776770471537058</v>
      </c>
      <c r="AM274" s="73">
        <f t="shared" si="294"/>
        <v>2.9567418315692593</v>
      </c>
      <c r="AN274" s="73">
        <f t="shared" si="294"/>
        <v>1.4844003785150348</v>
      </c>
      <c r="AO274" s="73">
        <f t="shared" si="294"/>
        <v>4.4976076555023923</v>
      </c>
      <c r="AP274" s="73">
        <f t="shared" si="294"/>
        <v>2.3296124245995977</v>
      </c>
      <c r="AQ274" s="73">
        <f t="shared" si="294"/>
        <v>1.8758913226313672</v>
      </c>
      <c r="AR274" s="73">
        <f t="shared" si="294"/>
        <v>1.1149021117250646</v>
      </c>
      <c r="AS274" s="73">
        <f t="shared" si="294"/>
        <v>1.7574414186193792</v>
      </c>
      <c r="AT274" s="73">
        <f t="shared" si="294"/>
        <v>1.319935786907664</v>
      </c>
      <c r="AU274" s="76">
        <f t="shared" si="294"/>
        <v>1.9485935249071198</v>
      </c>
      <c r="AV274" s="73">
        <f t="shared" si="294"/>
        <v>2.3391914306980439</v>
      </c>
      <c r="AW274" s="73">
        <f t="shared" si="294"/>
        <v>1.8103160307033124</v>
      </c>
      <c r="AX274" s="73">
        <f t="shared" si="294"/>
        <v>2.2475487260969764</v>
      </c>
      <c r="AY274" s="73">
        <f t="shared" si="294"/>
        <v>1.4748391493059843</v>
      </c>
      <c r="AZ274" s="73">
        <f t="shared" si="294"/>
        <v>1.9565619182164797</v>
      </c>
      <c r="BA274" s="73">
        <f t="shared" si="294"/>
        <v>1.7780904288851787</v>
      </c>
      <c r="BB274" s="73">
        <f t="shared" si="294"/>
        <v>1.9581944617938825</v>
      </c>
      <c r="BC274" s="76">
        <f t="shared" si="294"/>
        <v>1.4079102082588419</v>
      </c>
      <c r="BD274" s="73">
        <f t="shared" si="294"/>
        <v>1.7799053689865845</v>
      </c>
      <c r="BE274" s="73">
        <f t="shared" si="294"/>
        <v>1.8026307174381349</v>
      </c>
      <c r="BF274" s="73">
        <f t="shared" si="294"/>
        <v>1.9252574885587976</v>
      </c>
      <c r="BG274" s="73">
        <f t="shared" si="294"/>
        <v>2.3219346044216835</v>
      </c>
      <c r="BH274" s="73">
        <f t="shared" si="294"/>
        <v>2.3711783188240836</v>
      </c>
      <c r="BI274" s="73">
        <f t="shared" si="294"/>
        <v>2.1082114460324566</v>
      </c>
      <c r="BJ274" s="73">
        <f t="shared" si="294"/>
        <v>1.6563452443286184</v>
      </c>
      <c r="BK274" s="73">
        <f t="shared" si="294"/>
        <v>1.8758913226313672</v>
      </c>
      <c r="BL274" s="73">
        <f t="shared" si="294"/>
        <v>1.5941179266959291</v>
      </c>
      <c r="BM274" s="73">
        <f t="shared" si="294"/>
        <v>1.1149021117250646</v>
      </c>
      <c r="BN274" s="73">
        <f t="shared" si="294"/>
        <v>1.2916653644205527</v>
      </c>
      <c r="BO274" s="73">
        <f t="shared" si="294"/>
        <v>1.5593826724681599</v>
      </c>
    </row>
    <row r="275" spans="1:67">
      <c r="A275" s="70"/>
      <c r="B275" s="73"/>
      <c r="C275" s="73"/>
      <c r="D275" s="73"/>
      <c r="E275" s="73"/>
      <c r="F275" s="73"/>
      <c r="G275" s="73"/>
      <c r="H275" s="73"/>
      <c r="I275" s="84"/>
      <c r="J275" s="76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6"/>
      <c r="AV275" s="73"/>
      <c r="AW275" s="73"/>
      <c r="AX275" s="73"/>
      <c r="AY275" s="73"/>
      <c r="AZ275" s="73"/>
      <c r="BA275" s="73"/>
      <c r="BB275" s="73"/>
      <c r="BC275" s="76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</row>
    <row r="276" spans="1:67">
      <c r="A276" s="68">
        <v>2030</v>
      </c>
      <c r="B276" s="73"/>
      <c r="C276" s="73"/>
      <c r="D276" s="73"/>
      <c r="E276" s="73"/>
      <c r="F276" s="73"/>
      <c r="G276" s="73"/>
      <c r="H276" s="73"/>
      <c r="I276" s="84"/>
      <c r="J276" s="76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6"/>
      <c r="AV276" s="73"/>
      <c r="AW276" s="73"/>
      <c r="AX276" s="73"/>
      <c r="AY276" s="73"/>
      <c r="AZ276" s="73"/>
      <c r="BA276" s="73"/>
      <c r="BB276" s="73"/>
      <c r="BC276" s="76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</row>
    <row r="277" spans="1:67">
      <c r="A277" s="69" t="s">
        <v>267</v>
      </c>
      <c r="B277" s="73">
        <f>B112/B$111*100</f>
        <v>6.207475639591487</v>
      </c>
      <c r="C277" s="73">
        <f t="shared" ref="C277:H277" si="295">C112/C$111*100</f>
        <v>6.8469287747413832</v>
      </c>
      <c r="D277" s="73">
        <f t="shared" si="295"/>
        <v>6.2901138735920208</v>
      </c>
      <c r="E277" s="73">
        <f t="shared" si="295"/>
        <v>6.5023502563011508</v>
      </c>
      <c r="F277" s="73">
        <f t="shared" si="295"/>
        <v>7.0617265428674649</v>
      </c>
      <c r="G277" s="73">
        <f t="shared" si="295"/>
        <v>6.6381621485242821</v>
      </c>
      <c r="H277" s="73">
        <f t="shared" si="295"/>
        <v>6.0662163499083599</v>
      </c>
      <c r="I277" s="84">
        <f t="shared" ref="I277:BO277" si="296">I112/I$111*100</f>
        <v>7.2230561031760292</v>
      </c>
      <c r="J277" s="76">
        <f t="shared" ref="J277:J294" si="297">J112/J$111*100</f>
        <v>6.5680951583557992</v>
      </c>
      <c r="K277" s="73">
        <f t="shared" si="296"/>
        <v>7.843773688495129</v>
      </c>
      <c r="L277" s="73">
        <f t="shared" si="296"/>
        <v>6.5027742501836281</v>
      </c>
      <c r="M277" s="73">
        <f t="shared" si="296"/>
        <v>7.1538953089872068</v>
      </c>
      <c r="N277" s="73">
        <f t="shared" si="296"/>
        <v>8.7817274773380358</v>
      </c>
      <c r="O277" s="73">
        <f t="shared" si="296"/>
        <v>7.5156548900266102</v>
      </c>
      <c r="P277" s="73">
        <f t="shared" si="296"/>
        <v>5.7816454135670226</v>
      </c>
      <c r="Q277" s="73">
        <f t="shared" si="296"/>
        <v>6.8519595046670547</v>
      </c>
      <c r="R277" s="73">
        <f t="shared" si="296"/>
        <v>6.0800685078141719</v>
      </c>
      <c r="S277" s="73">
        <f t="shared" si="296"/>
        <v>8.9210233592880979</v>
      </c>
      <c r="T277" s="73">
        <f t="shared" si="296"/>
        <v>6.3298879890226258</v>
      </c>
      <c r="U277" s="73">
        <f t="shared" si="296"/>
        <v>6.1539986126251112</v>
      </c>
      <c r="V277" s="73">
        <f t="shared" si="296"/>
        <v>8.1192438196800776</v>
      </c>
      <c r="W277" s="73">
        <f t="shared" si="296"/>
        <v>9.2801375285251968</v>
      </c>
      <c r="X277" s="73">
        <f t="shared" si="296"/>
        <v>7.0451436388508899</v>
      </c>
      <c r="Y277" s="73">
        <f t="shared" si="296"/>
        <v>7.2105619498984437</v>
      </c>
      <c r="Z277" s="73">
        <f t="shared" si="296"/>
        <v>8.2558635394456292</v>
      </c>
      <c r="AA277" s="73">
        <f t="shared" si="296"/>
        <v>7.2828507795100226</v>
      </c>
      <c r="AB277" s="73">
        <f t="shared" si="296"/>
        <v>5.5397727272727275</v>
      </c>
      <c r="AC277" s="73">
        <f t="shared" si="296"/>
        <v>7.922697444746345</v>
      </c>
      <c r="AD277" s="73">
        <f t="shared" si="296"/>
        <v>9.1238824811080956</v>
      </c>
      <c r="AE277" s="73">
        <f t="shared" si="296"/>
        <v>7.5278810408921943</v>
      </c>
      <c r="AF277" s="73">
        <f t="shared" si="296"/>
        <v>5.0500653025685676</v>
      </c>
      <c r="AG277" s="73">
        <f t="shared" si="296"/>
        <v>8.4801762114537453</v>
      </c>
      <c r="AH277" s="73">
        <f t="shared" si="296"/>
        <v>5.2208835341365463</v>
      </c>
      <c r="AI277" s="73">
        <f t="shared" si="296"/>
        <v>5.618279569892473</v>
      </c>
      <c r="AJ277" s="73">
        <f t="shared" si="296"/>
        <v>6.5516026769989439</v>
      </c>
      <c r="AK277" s="73">
        <f t="shared" si="296"/>
        <v>9.2797726614338334</v>
      </c>
      <c r="AL277" s="73">
        <f t="shared" si="296"/>
        <v>7.3889467053732814</v>
      </c>
      <c r="AM277" s="73">
        <f t="shared" si="296"/>
        <v>8.1736368448914778</v>
      </c>
      <c r="AN277" s="73">
        <f t="shared" si="296"/>
        <v>9.8770056814634444</v>
      </c>
      <c r="AO277" s="73">
        <f t="shared" si="296"/>
        <v>5.6127221702525727</v>
      </c>
      <c r="AP277" s="73">
        <f t="shared" si="296"/>
        <v>8.510840623811335</v>
      </c>
      <c r="AQ277" s="73">
        <f t="shared" si="296"/>
        <v>8.9188428356157576</v>
      </c>
      <c r="AR277" s="73">
        <f t="shared" si="296"/>
        <v>9.3619140683154995</v>
      </c>
      <c r="AS277" s="73">
        <f t="shared" si="296"/>
        <v>7.7039221882790834</v>
      </c>
      <c r="AT277" s="73">
        <f t="shared" si="296"/>
        <v>9.9751382617078495</v>
      </c>
      <c r="AU277" s="76">
        <f t="shared" si="296"/>
        <v>9.2153408320910692</v>
      </c>
      <c r="AV277" s="73">
        <f t="shared" si="296"/>
        <v>7.0167198350256417</v>
      </c>
      <c r="AW277" s="73">
        <f t="shared" si="296"/>
        <v>5.900291598589563</v>
      </c>
      <c r="AX277" s="73">
        <f t="shared" si="296"/>
        <v>6.922292777199651</v>
      </c>
      <c r="AY277" s="73">
        <f t="shared" si="296"/>
        <v>8.7660600361993133</v>
      </c>
      <c r="AZ277" s="73">
        <f t="shared" si="296"/>
        <v>6.8043291145516953</v>
      </c>
      <c r="BA277" s="73">
        <f t="shared" si="296"/>
        <v>6.3266056137536779</v>
      </c>
      <c r="BB277" s="73">
        <f t="shared" si="296"/>
        <v>6.4316232055640699</v>
      </c>
      <c r="BC277" s="76">
        <f t="shared" si="296"/>
        <v>6.8553541432817822</v>
      </c>
      <c r="BD277" s="73">
        <f t="shared" si="296"/>
        <v>7.2102045275746374</v>
      </c>
      <c r="BE277" s="73">
        <f t="shared" si="296"/>
        <v>5.7816454135670226</v>
      </c>
      <c r="BF277" s="73">
        <f t="shared" si="296"/>
        <v>7.5156548900266102</v>
      </c>
      <c r="BG277" s="73">
        <f t="shared" si="296"/>
        <v>8.7817274773380358</v>
      </c>
      <c r="BH277" s="73">
        <f t="shared" si="296"/>
        <v>6.5347324429973321</v>
      </c>
      <c r="BI277" s="73">
        <f t="shared" si="296"/>
        <v>7.843773688495129</v>
      </c>
      <c r="BJ277" s="73">
        <f t="shared" si="296"/>
        <v>7.7018414659748675</v>
      </c>
      <c r="BK277" s="73">
        <f t="shared" si="296"/>
        <v>8.9188428356157576</v>
      </c>
      <c r="BL277" s="73">
        <f t="shared" si="296"/>
        <v>9.2797726614338334</v>
      </c>
      <c r="BM277" s="73">
        <f t="shared" si="296"/>
        <v>9.3619140683154995</v>
      </c>
      <c r="BN277" s="73">
        <f t="shared" si="296"/>
        <v>9.1726538715011738</v>
      </c>
      <c r="BO277" s="73">
        <f t="shared" si="296"/>
        <v>9.2038049762614111</v>
      </c>
    </row>
    <row r="278" spans="1:67">
      <c r="A278" s="69" t="s">
        <v>268</v>
      </c>
      <c r="B278" s="73">
        <f t="shared" ref="B278:H293" si="298">B113/B$111*100</f>
        <v>6.2629891957787382</v>
      </c>
      <c r="C278" s="73">
        <f t="shared" si="298"/>
        <v>6.6066095938483667</v>
      </c>
      <c r="D278" s="73">
        <f t="shared" si="298"/>
        <v>6.3109900382120134</v>
      </c>
      <c r="E278" s="73">
        <f t="shared" si="298"/>
        <v>6.5073630139607204</v>
      </c>
      <c r="F278" s="73">
        <f t="shared" si="298"/>
        <v>6.8393787576215379</v>
      </c>
      <c r="G278" s="73">
        <f t="shared" si="298"/>
        <v>6.5424005861765613</v>
      </c>
      <c r="H278" s="73">
        <f t="shared" si="298"/>
        <v>6.1713460778302025</v>
      </c>
      <c r="I278" s="84">
        <f t="shared" ref="I278:BO278" si="299">I113/I$111*100</f>
        <v>7.1005100356171278</v>
      </c>
      <c r="J278" s="76">
        <f t="shared" si="297"/>
        <v>6.4755422283565105</v>
      </c>
      <c r="K278" s="73">
        <f t="shared" si="299"/>
        <v>7.5006963607364323</v>
      </c>
      <c r="L278" s="73">
        <f t="shared" si="299"/>
        <v>6.3382300679485652</v>
      </c>
      <c r="M278" s="73">
        <f t="shared" si="299"/>
        <v>7.4316741825137855</v>
      </c>
      <c r="N278" s="73">
        <f t="shared" si="299"/>
        <v>8.4656664085939468</v>
      </c>
      <c r="O278" s="73">
        <f t="shared" si="299"/>
        <v>7.5358122369195906</v>
      </c>
      <c r="P278" s="73">
        <f t="shared" si="299"/>
        <v>5.9605197749867633</v>
      </c>
      <c r="Q278" s="73">
        <f t="shared" si="299"/>
        <v>6.9221572649197665</v>
      </c>
      <c r="R278" s="73">
        <f t="shared" si="299"/>
        <v>6.1442945836009422</v>
      </c>
      <c r="S278" s="73">
        <f t="shared" si="299"/>
        <v>8.6000317813443505</v>
      </c>
      <c r="T278" s="73">
        <f t="shared" si="299"/>
        <v>6.294092203976315</v>
      </c>
      <c r="U278" s="73">
        <f t="shared" si="299"/>
        <v>5.9359825587156871</v>
      </c>
      <c r="V278" s="73">
        <f t="shared" si="299"/>
        <v>7.5739214735821623</v>
      </c>
      <c r="W278" s="73">
        <f t="shared" si="299"/>
        <v>8.826057509654337</v>
      </c>
      <c r="X278" s="73">
        <f t="shared" si="299"/>
        <v>6.8627450980392162</v>
      </c>
      <c r="Y278" s="73">
        <f t="shared" si="299"/>
        <v>7.244414353419093</v>
      </c>
      <c r="Z278" s="73">
        <f t="shared" si="299"/>
        <v>8.1791044776119399</v>
      </c>
      <c r="AA278" s="73">
        <f t="shared" si="299"/>
        <v>7.2828507795100226</v>
      </c>
      <c r="AB278" s="73">
        <f t="shared" si="299"/>
        <v>5.3977272727272725</v>
      </c>
      <c r="AC278" s="73">
        <f t="shared" si="299"/>
        <v>7.7620766301450042</v>
      </c>
      <c r="AD278" s="73">
        <f t="shared" si="299"/>
        <v>8.5078420861505482</v>
      </c>
      <c r="AE278" s="73">
        <f t="shared" si="299"/>
        <v>7.4581784386617098</v>
      </c>
      <c r="AF278" s="73">
        <f t="shared" si="299"/>
        <v>5.4854157596865472</v>
      </c>
      <c r="AG278" s="73">
        <f t="shared" si="299"/>
        <v>7.8823159219634995</v>
      </c>
      <c r="AH278" s="73">
        <f t="shared" si="299"/>
        <v>6.024096385542169</v>
      </c>
      <c r="AI278" s="73">
        <f t="shared" si="299"/>
        <v>5.9408602150537639</v>
      </c>
      <c r="AJ278" s="73">
        <f t="shared" si="299"/>
        <v>6.4341904426441232</v>
      </c>
      <c r="AK278" s="73">
        <f t="shared" si="299"/>
        <v>8.9693893034997441</v>
      </c>
      <c r="AL278" s="73">
        <f t="shared" si="299"/>
        <v>6.9562359642876697</v>
      </c>
      <c r="AM278" s="73">
        <f t="shared" si="299"/>
        <v>8.0995235574377968</v>
      </c>
      <c r="AN278" s="73">
        <f t="shared" si="299"/>
        <v>9.2713991384154344</v>
      </c>
      <c r="AO278" s="73">
        <f t="shared" si="299"/>
        <v>4.9579045837231055</v>
      </c>
      <c r="AP278" s="73">
        <f t="shared" si="299"/>
        <v>8.501331304678585</v>
      </c>
      <c r="AQ278" s="73">
        <f t="shared" si="299"/>
        <v>8.5826889002964126</v>
      </c>
      <c r="AR278" s="73">
        <f t="shared" si="299"/>
        <v>8.8107992518264471</v>
      </c>
      <c r="AS278" s="73">
        <f t="shared" si="299"/>
        <v>7.4827065557077148</v>
      </c>
      <c r="AT278" s="73">
        <f t="shared" si="299"/>
        <v>9.3307625957684319</v>
      </c>
      <c r="AU278" s="76">
        <f t="shared" si="299"/>
        <v>8.9849573112887917</v>
      </c>
      <c r="AV278" s="73">
        <f t="shared" si="299"/>
        <v>6.8277677221614876</v>
      </c>
      <c r="AW278" s="73">
        <f t="shared" si="299"/>
        <v>6.0683060607253543</v>
      </c>
      <c r="AX278" s="73">
        <f t="shared" si="299"/>
        <v>6.9408754008537379</v>
      </c>
      <c r="AY278" s="73">
        <f t="shared" si="299"/>
        <v>8.3515421824356562</v>
      </c>
      <c r="AZ278" s="73">
        <f t="shared" si="299"/>
        <v>6.5511222136614862</v>
      </c>
      <c r="BA278" s="73">
        <f t="shared" si="299"/>
        <v>6.3337079823002114</v>
      </c>
      <c r="BB278" s="73">
        <f t="shared" si="299"/>
        <v>6.4343505156851624</v>
      </c>
      <c r="BC278" s="76">
        <f t="shared" si="299"/>
        <v>6.6562756291754024</v>
      </c>
      <c r="BD278" s="73">
        <f t="shared" si="299"/>
        <v>7.0893243863099755</v>
      </c>
      <c r="BE278" s="73">
        <f t="shared" si="299"/>
        <v>5.9605197749867633</v>
      </c>
      <c r="BF278" s="73">
        <f t="shared" si="299"/>
        <v>7.5358122369195906</v>
      </c>
      <c r="BG278" s="73">
        <f t="shared" si="299"/>
        <v>8.4656664085939468</v>
      </c>
      <c r="BH278" s="73">
        <f t="shared" si="299"/>
        <v>6.3918982719972792</v>
      </c>
      <c r="BI278" s="73">
        <f t="shared" si="299"/>
        <v>7.5006963607364323</v>
      </c>
      <c r="BJ278" s="73">
        <f t="shared" si="299"/>
        <v>7.5888492337222209</v>
      </c>
      <c r="BK278" s="73">
        <f t="shared" si="299"/>
        <v>8.5826889002964126</v>
      </c>
      <c r="BL278" s="73">
        <f t="shared" si="299"/>
        <v>8.9693893034997441</v>
      </c>
      <c r="BM278" s="73">
        <f t="shared" si="299"/>
        <v>8.8107992518264471</v>
      </c>
      <c r="BN278" s="73">
        <f t="shared" si="299"/>
        <v>8.5572891607670627</v>
      </c>
      <c r="BO278" s="73">
        <f t="shared" si="299"/>
        <v>8.7610020541702376</v>
      </c>
    </row>
    <row r="279" spans="1:67">
      <c r="A279" s="69" t="s">
        <v>269</v>
      </c>
      <c r="B279" s="73">
        <f t="shared" si="298"/>
        <v>6.2389984127028404</v>
      </c>
      <c r="C279" s="73">
        <f t="shared" si="298"/>
        <v>6.3131127124464115</v>
      </c>
      <c r="D279" s="73">
        <f t="shared" si="298"/>
        <v>6.303480673595006</v>
      </c>
      <c r="E279" s="73">
        <f t="shared" si="298"/>
        <v>6.469442076245957</v>
      </c>
      <c r="F279" s="73">
        <f t="shared" si="298"/>
        <v>6.7695854906780077</v>
      </c>
      <c r="G279" s="73">
        <f t="shared" si="298"/>
        <v>6.4826771818157862</v>
      </c>
      <c r="H279" s="73">
        <f t="shared" si="298"/>
        <v>6.1590751062564699</v>
      </c>
      <c r="I279" s="84">
        <f t="shared" ref="I279:BO279" si="300">I114/I$111*100</f>
        <v>6.9819402380657873</v>
      </c>
      <c r="J279" s="76">
        <f t="shared" si="297"/>
        <v>6.4228682893224729</v>
      </c>
      <c r="K279" s="73">
        <f t="shared" si="300"/>
        <v>7.3256916872824513</v>
      </c>
      <c r="L279" s="73">
        <f t="shared" si="300"/>
        <v>6.1891659471733531</v>
      </c>
      <c r="M279" s="73">
        <f t="shared" si="300"/>
        <v>7.5516627895443573</v>
      </c>
      <c r="N279" s="73">
        <f t="shared" si="300"/>
        <v>8.0059554232582251</v>
      </c>
      <c r="O279" s="73">
        <f t="shared" si="300"/>
        <v>7.3550984308724328</v>
      </c>
      <c r="P279" s="73">
        <f t="shared" si="300"/>
        <v>6.1378076523004914</v>
      </c>
      <c r="Q279" s="73">
        <f t="shared" si="300"/>
        <v>7.006613945223811</v>
      </c>
      <c r="R279" s="73">
        <f t="shared" si="300"/>
        <v>5.9944337400984802</v>
      </c>
      <c r="S279" s="73">
        <f t="shared" si="300"/>
        <v>8.3076434133163826</v>
      </c>
      <c r="T279" s="73">
        <f t="shared" si="300"/>
        <v>6.2776858024967561</v>
      </c>
      <c r="U279" s="73">
        <f t="shared" si="300"/>
        <v>5.6386879397482907</v>
      </c>
      <c r="V279" s="73">
        <f t="shared" si="300"/>
        <v>7.2709646146388751</v>
      </c>
      <c r="W279" s="73">
        <f t="shared" si="300"/>
        <v>8.4141509990296512</v>
      </c>
      <c r="X279" s="73">
        <f t="shared" si="300"/>
        <v>6.5891472868217065</v>
      </c>
      <c r="Y279" s="73">
        <f t="shared" si="300"/>
        <v>6.9735951252538921</v>
      </c>
      <c r="Z279" s="73">
        <f t="shared" si="300"/>
        <v>7.6929637526652455</v>
      </c>
      <c r="AA279" s="73">
        <f t="shared" si="300"/>
        <v>7.2902746844840385</v>
      </c>
      <c r="AB279" s="73">
        <f t="shared" si="300"/>
        <v>5.4924242424242422</v>
      </c>
      <c r="AC279" s="73">
        <f t="shared" si="300"/>
        <v>7.5857346744918797</v>
      </c>
      <c r="AD279" s="73">
        <f t="shared" si="300"/>
        <v>7.9629597606737104</v>
      </c>
      <c r="AE279" s="73">
        <f t="shared" si="300"/>
        <v>6.7379182156133828</v>
      </c>
      <c r="AF279" s="73">
        <f t="shared" si="300"/>
        <v>5.3112755768393551</v>
      </c>
      <c r="AG279" s="73">
        <f t="shared" si="300"/>
        <v>7.3945877910635618</v>
      </c>
      <c r="AH279" s="73">
        <f t="shared" si="300"/>
        <v>6.024096385542169</v>
      </c>
      <c r="AI279" s="73">
        <f t="shared" si="300"/>
        <v>6.021505376344086</v>
      </c>
      <c r="AJ279" s="73">
        <f t="shared" si="300"/>
        <v>6.1054361864506284</v>
      </c>
      <c r="AK279" s="73">
        <f t="shared" si="300"/>
        <v>8.5845139396614751</v>
      </c>
      <c r="AL279" s="73">
        <f t="shared" si="300"/>
        <v>6.8631209946869696</v>
      </c>
      <c r="AM279" s="73">
        <f t="shared" si="300"/>
        <v>7.972472207517205</v>
      </c>
      <c r="AN279" s="73">
        <f t="shared" si="300"/>
        <v>8.8206280826621715</v>
      </c>
      <c r="AO279" s="73">
        <f t="shared" si="300"/>
        <v>4.9579045837231055</v>
      </c>
      <c r="AP279" s="73">
        <f t="shared" si="300"/>
        <v>7.9751489793330794</v>
      </c>
      <c r="AQ279" s="73">
        <f t="shared" si="300"/>
        <v>8.2945569557369723</v>
      </c>
      <c r="AR279" s="73">
        <f t="shared" si="300"/>
        <v>8.2992044565591065</v>
      </c>
      <c r="AS279" s="73">
        <f t="shared" si="300"/>
        <v>7.2614909231363463</v>
      </c>
      <c r="AT279" s="73">
        <f t="shared" si="300"/>
        <v>9.0111116748693494</v>
      </c>
      <c r="AU279" s="76">
        <f t="shared" si="300"/>
        <v>8.476758368342594</v>
      </c>
      <c r="AV279" s="73">
        <f t="shared" si="300"/>
        <v>6.6359303168047861</v>
      </c>
      <c r="AW279" s="73">
        <f t="shared" si="300"/>
        <v>6.2210983775827797</v>
      </c>
      <c r="AX279" s="73">
        <f t="shared" si="300"/>
        <v>6.9729967931700898</v>
      </c>
      <c r="AY279" s="73">
        <f t="shared" si="300"/>
        <v>7.9638209312114627</v>
      </c>
      <c r="AZ279" s="73">
        <f t="shared" si="300"/>
        <v>6.2321195186593368</v>
      </c>
      <c r="BA279" s="73">
        <f t="shared" si="300"/>
        <v>6.3111925811302534</v>
      </c>
      <c r="BB279" s="73">
        <f t="shared" si="300"/>
        <v>6.3846329934777053</v>
      </c>
      <c r="BC279" s="76">
        <f t="shared" si="300"/>
        <v>6.6249792651374024</v>
      </c>
      <c r="BD279" s="73">
        <f t="shared" si="300"/>
        <v>6.9741144854335868</v>
      </c>
      <c r="BE279" s="73">
        <f t="shared" si="300"/>
        <v>6.1378076523004914</v>
      </c>
      <c r="BF279" s="73">
        <f t="shared" si="300"/>
        <v>7.3550984308724328</v>
      </c>
      <c r="BG279" s="73">
        <f t="shared" si="300"/>
        <v>8.0059554232582251</v>
      </c>
      <c r="BH279" s="73">
        <f t="shared" si="300"/>
        <v>6.256039743079393</v>
      </c>
      <c r="BI279" s="73">
        <f t="shared" si="300"/>
        <v>7.3256916872824513</v>
      </c>
      <c r="BJ279" s="73">
        <f t="shared" si="300"/>
        <v>7.4642353717421948</v>
      </c>
      <c r="BK279" s="73">
        <f t="shared" si="300"/>
        <v>8.2945569557369723</v>
      </c>
      <c r="BL279" s="73">
        <f t="shared" si="300"/>
        <v>8.5845139396614751</v>
      </c>
      <c r="BM279" s="73">
        <f t="shared" si="300"/>
        <v>8.2992044565591065</v>
      </c>
      <c r="BN279" s="73">
        <f t="shared" si="300"/>
        <v>8.0185013726433585</v>
      </c>
      <c r="BO279" s="73">
        <f t="shared" si="300"/>
        <v>8.3583302724836415</v>
      </c>
    </row>
    <row r="280" spans="1:67">
      <c r="A280" s="69" t="s">
        <v>270</v>
      </c>
      <c r="B280" s="73">
        <f t="shared" si="298"/>
        <v>6.1221130858563182</v>
      </c>
      <c r="C280" s="73">
        <f t="shared" si="298"/>
        <v>6.191517553080307</v>
      </c>
      <c r="D280" s="73">
        <f t="shared" si="298"/>
        <v>6.3953200531056771</v>
      </c>
      <c r="E280" s="73">
        <f t="shared" si="298"/>
        <v>6.2722608531943127</v>
      </c>
      <c r="F280" s="73">
        <f t="shared" si="298"/>
        <v>6.7682826182390912</v>
      </c>
      <c r="G280" s="73">
        <f t="shared" si="298"/>
        <v>6.51033451846794</v>
      </c>
      <c r="H280" s="73">
        <f t="shared" si="298"/>
        <v>5.9947817609295813</v>
      </c>
      <c r="I280" s="84">
        <f t="shared" ref="I280:BO280" si="301">I115/I$111*100</f>
        <v>6.9502770714571689</v>
      </c>
      <c r="J280" s="76">
        <f t="shared" si="297"/>
        <v>6.4576318870082803</v>
      </c>
      <c r="K280" s="73">
        <f t="shared" si="301"/>
        <v>7.0468759813636455</v>
      </c>
      <c r="L280" s="73">
        <f t="shared" si="301"/>
        <v>6.4913320895414088</v>
      </c>
      <c r="M280" s="73">
        <f t="shared" si="301"/>
        <v>6.3587400557386067</v>
      </c>
      <c r="N280" s="73">
        <f t="shared" si="301"/>
        <v>7.2873701743437493</v>
      </c>
      <c r="O280" s="73">
        <f t="shared" si="301"/>
        <v>7.0406334420005896</v>
      </c>
      <c r="P280" s="73">
        <f t="shared" si="301"/>
        <v>6.5243304258408772</v>
      </c>
      <c r="Q280" s="73">
        <f t="shared" si="301"/>
        <v>6.8285602512494838</v>
      </c>
      <c r="R280" s="73">
        <f t="shared" si="301"/>
        <v>5.2451295225861703</v>
      </c>
      <c r="S280" s="73">
        <f t="shared" si="301"/>
        <v>7.875417130144605</v>
      </c>
      <c r="T280" s="73">
        <f t="shared" si="301"/>
        <v>6.2687368562351784</v>
      </c>
      <c r="U280" s="73">
        <f t="shared" si="301"/>
        <v>6.3621048459022891</v>
      </c>
      <c r="V280" s="73">
        <f t="shared" si="301"/>
        <v>7.0043625787687827</v>
      </c>
      <c r="W280" s="73">
        <f t="shared" si="301"/>
        <v>7.9498850057095058</v>
      </c>
      <c r="X280" s="73">
        <f t="shared" si="301"/>
        <v>5.8367533059735521</v>
      </c>
      <c r="Y280" s="73">
        <f t="shared" si="301"/>
        <v>6.3303994583615433</v>
      </c>
      <c r="Z280" s="73">
        <f t="shared" si="301"/>
        <v>6.635394456289978</v>
      </c>
      <c r="AA280" s="73">
        <f t="shared" si="301"/>
        <v>6.8002969561989604</v>
      </c>
      <c r="AB280" s="73">
        <f t="shared" si="301"/>
        <v>5.3503787878787881</v>
      </c>
      <c r="AC280" s="73">
        <f t="shared" si="301"/>
        <v>7.2127837500224929</v>
      </c>
      <c r="AD280" s="73">
        <f t="shared" si="301"/>
        <v>7.5291808608137796</v>
      </c>
      <c r="AE280" s="73">
        <f t="shared" si="301"/>
        <v>5.6226765799256508</v>
      </c>
      <c r="AF280" s="73">
        <f t="shared" si="301"/>
        <v>4.1358293426208101</v>
      </c>
      <c r="AG280" s="73">
        <f t="shared" si="301"/>
        <v>6.7180616740088102</v>
      </c>
      <c r="AH280" s="73">
        <f t="shared" si="301"/>
        <v>6.024096385542169</v>
      </c>
      <c r="AI280" s="73">
        <f t="shared" si="301"/>
        <v>5.0806451612903221</v>
      </c>
      <c r="AJ280" s="73">
        <f t="shared" si="301"/>
        <v>6.1054361864506284</v>
      </c>
      <c r="AK280" s="73">
        <f t="shared" si="301"/>
        <v>7.8437323253921178</v>
      </c>
      <c r="AL280" s="73">
        <f t="shared" si="301"/>
        <v>6.8685983458399518</v>
      </c>
      <c r="AM280" s="73">
        <f t="shared" si="301"/>
        <v>6.9560614081524612</v>
      </c>
      <c r="AN280" s="73">
        <f t="shared" si="301"/>
        <v>8.1713179746519327</v>
      </c>
      <c r="AO280" s="73">
        <f t="shared" si="301"/>
        <v>5.1449953227315248</v>
      </c>
      <c r="AP280" s="73">
        <f t="shared" si="301"/>
        <v>7.2112336756688222</v>
      </c>
      <c r="AQ280" s="73">
        <f t="shared" si="301"/>
        <v>7.8375200781599288</v>
      </c>
      <c r="AR280" s="73">
        <f t="shared" si="301"/>
        <v>7.8089937823637854</v>
      </c>
      <c r="AS280" s="73">
        <f t="shared" si="301"/>
        <v>6.8576846097124191</v>
      </c>
      <c r="AT280" s="73">
        <f t="shared" si="301"/>
        <v>8.5849104470039066</v>
      </c>
      <c r="AU280" s="76">
        <f t="shared" si="301"/>
        <v>7.7517278764060169</v>
      </c>
      <c r="AV280" s="73">
        <f t="shared" si="301"/>
        <v>6.6654985661803225</v>
      </c>
      <c r="AW280" s="73">
        <f t="shared" si="301"/>
        <v>6.5596574433771675</v>
      </c>
      <c r="AX280" s="73">
        <f t="shared" si="301"/>
        <v>6.7967273345084633</v>
      </c>
      <c r="AY280" s="73">
        <f t="shared" si="301"/>
        <v>7.5228157746228579</v>
      </c>
      <c r="AZ280" s="73">
        <f t="shared" si="301"/>
        <v>6.0725982762902291</v>
      </c>
      <c r="BA280" s="73">
        <f t="shared" si="301"/>
        <v>6.3799362289140129</v>
      </c>
      <c r="BB280" s="73">
        <f t="shared" si="301"/>
        <v>6.1839297945664828</v>
      </c>
      <c r="BC280" s="76">
        <f t="shared" si="301"/>
        <v>6.6769185638101263</v>
      </c>
      <c r="BD280" s="73">
        <f t="shared" si="301"/>
        <v>6.9523954533395456</v>
      </c>
      <c r="BE280" s="73">
        <f t="shared" si="301"/>
        <v>6.5243304258408772</v>
      </c>
      <c r="BF280" s="73">
        <f t="shared" si="301"/>
        <v>7.0406334420005896</v>
      </c>
      <c r="BG280" s="73">
        <f t="shared" si="301"/>
        <v>7.2873701743437493</v>
      </c>
      <c r="BH280" s="73">
        <f t="shared" si="301"/>
        <v>6.4848242340135638</v>
      </c>
      <c r="BI280" s="73">
        <f t="shared" si="301"/>
        <v>7.0468759813636455</v>
      </c>
      <c r="BJ280" s="73">
        <f t="shared" si="301"/>
        <v>7.1288576312869267</v>
      </c>
      <c r="BK280" s="73">
        <f t="shared" si="301"/>
        <v>7.8375200781599288</v>
      </c>
      <c r="BL280" s="73">
        <f t="shared" si="301"/>
        <v>7.8437323253921178</v>
      </c>
      <c r="BM280" s="73">
        <f t="shared" si="301"/>
        <v>7.8089937823637854</v>
      </c>
      <c r="BN280" s="73">
        <f t="shared" si="301"/>
        <v>7.5707649201683562</v>
      </c>
      <c r="BO280" s="73">
        <f t="shared" si="301"/>
        <v>7.8969922050361188</v>
      </c>
    </row>
    <row r="281" spans="1:67">
      <c r="A281" s="69" t="s">
        <v>271</v>
      </c>
      <c r="B281" s="73">
        <f t="shared" si="298"/>
        <v>6.1204393102928831</v>
      </c>
      <c r="C281" s="73">
        <f t="shared" si="298"/>
        <v>6.9415788579270004</v>
      </c>
      <c r="D281" s="73">
        <f t="shared" si="298"/>
        <v>6.4765674897765511</v>
      </c>
      <c r="E281" s="73">
        <f t="shared" si="298"/>
        <v>6.1868143810277454</v>
      </c>
      <c r="F281" s="73">
        <f t="shared" si="298"/>
        <v>6.7605504195689612</v>
      </c>
      <c r="G281" s="73">
        <f t="shared" si="298"/>
        <v>6.6194063452427647</v>
      </c>
      <c r="H281" s="73">
        <f t="shared" si="298"/>
        <v>5.9567849411161724</v>
      </c>
      <c r="I281" s="84">
        <f t="shared" ref="I281:BO281" si="302">I116/I$111*100</f>
        <v>7.002046368262187</v>
      </c>
      <c r="J281" s="76">
        <f t="shared" si="297"/>
        <v>6.5735682330213221</v>
      </c>
      <c r="K281" s="73">
        <f t="shared" si="302"/>
        <v>6.1710186751088951</v>
      </c>
      <c r="L281" s="73">
        <f t="shared" si="302"/>
        <v>7.1882045947037998</v>
      </c>
      <c r="M281" s="73">
        <f t="shared" si="302"/>
        <v>4.8593651032833929</v>
      </c>
      <c r="N281" s="73">
        <f t="shared" si="302"/>
        <v>7.1544292981570123</v>
      </c>
      <c r="O281" s="73">
        <f t="shared" si="302"/>
        <v>6.6701236927785539</v>
      </c>
      <c r="P281" s="73">
        <f t="shared" si="302"/>
        <v>7.2519329814691682</v>
      </c>
      <c r="Q281" s="73">
        <f t="shared" si="302"/>
        <v>6.6051705037786137</v>
      </c>
      <c r="R281" s="73">
        <f t="shared" si="302"/>
        <v>5.4806251338043248</v>
      </c>
      <c r="S281" s="73">
        <f t="shared" si="302"/>
        <v>7.6020975687271575</v>
      </c>
      <c r="T281" s="73">
        <f t="shared" si="302"/>
        <v>6.7236416245320454</v>
      </c>
      <c r="U281" s="73">
        <f t="shared" si="302"/>
        <v>8.126052918442177</v>
      </c>
      <c r="V281" s="73">
        <f t="shared" si="302"/>
        <v>6.9195346582646629</v>
      </c>
      <c r="W281" s="73">
        <f t="shared" si="302"/>
        <v>6.5024044260739506</v>
      </c>
      <c r="X281" s="73">
        <f t="shared" si="302"/>
        <v>6.1331509347925213</v>
      </c>
      <c r="Y281" s="73">
        <f t="shared" si="302"/>
        <v>5.5856465809072446</v>
      </c>
      <c r="Z281" s="73">
        <f t="shared" si="302"/>
        <v>6.2857142857142865</v>
      </c>
      <c r="AA281" s="73">
        <f t="shared" si="302"/>
        <v>6.6889383815887165</v>
      </c>
      <c r="AB281" s="73">
        <f t="shared" si="302"/>
        <v>4.9715909090909092</v>
      </c>
      <c r="AC281" s="73">
        <f t="shared" si="302"/>
        <v>6.6652902776107279</v>
      </c>
      <c r="AD281" s="73">
        <f t="shared" si="302"/>
        <v>7.0941050338065681</v>
      </c>
      <c r="AE281" s="73">
        <f t="shared" si="302"/>
        <v>5.2509293680297402</v>
      </c>
      <c r="AF281" s="73">
        <f t="shared" si="302"/>
        <v>3.6569438397910319</v>
      </c>
      <c r="AG281" s="73">
        <f t="shared" si="302"/>
        <v>6.7495280050346134</v>
      </c>
      <c r="AH281" s="73">
        <f t="shared" si="302"/>
        <v>5.4216867469879517</v>
      </c>
      <c r="AI281" s="73">
        <f t="shared" si="302"/>
        <v>4.67741935483871</v>
      </c>
      <c r="AJ281" s="73">
        <f t="shared" si="302"/>
        <v>9.3460138546436529</v>
      </c>
      <c r="AK281" s="73">
        <f t="shared" si="302"/>
        <v>6.4063125077595844</v>
      </c>
      <c r="AL281" s="73">
        <f t="shared" si="302"/>
        <v>7.0603056361943359</v>
      </c>
      <c r="AM281" s="73">
        <f t="shared" si="302"/>
        <v>5.7808364213869767</v>
      </c>
      <c r="AN281" s="73">
        <f t="shared" si="302"/>
        <v>5.8800024973465685</v>
      </c>
      <c r="AO281" s="73">
        <f t="shared" si="302"/>
        <v>5.7062675397567819</v>
      </c>
      <c r="AP281" s="73">
        <f t="shared" si="302"/>
        <v>7.4584759731203247</v>
      </c>
      <c r="AQ281" s="73">
        <f t="shared" si="302"/>
        <v>6.4564738611336505</v>
      </c>
      <c r="AR281" s="73">
        <f t="shared" si="302"/>
        <v>7.1233484826748015</v>
      </c>
      <c r="AS281" s="73">
        <f t="shared" si="302"/>
        <v>6.3590715966150499</v>
      </c>
      <c r="AT281" s="73">
        <f t="shared" si="302"/>
        <v>7.3215282358313454</v>
      </c>
      <c r="AU281" s="76">
        <f t="shared" si="302"/>
        <v>6.5320504133351402</v>
      </c>
      <c r="AV281" s="73">
        <f t="shared" si="302"/>
        <v>7.0054927748134892</v>
      </c>
      <c r="AW281" s="73">
        <f t="shared" si="302"/>
        <v>7.212123826184297</v>
      </c>
      <c r="AX281" s="73">
        <f t="shared" si="302"/>
        <v>6.6955847686197885</v>
      </c>
      <c r="AY281" s="73">
        <f t="shared" si="302"/>
        <v>6.8089239153632253</v>
      </c>
      <c r="AZ281" s="73">
        <f t="shared" si="302"/>
        <v>6.9255432013017453</v>
      </c>
      <c r="BA281" s="73">
        <f t="shared" si="302"/>
        <v>6.4077111610757793</v>
      </c>
      <c r="BB281" s="73">
        <f t="shared" si="302"/>
        <v>6.1011268708900328</v>
      </c>
      <c r="BC281" s="76">
        <f t="shared" si="302"/>
        <v>6.7546930246151753</v>
      </c>
      <c r="BD281" s="73">
        <f t="shared" si="302"/>
        <v>7.0040016043141691</v>
      </c>
      <c r="BE281" s="73">
        <f t="shared" si="302"/>
        <v>7.2519329814691682</v>
      </c>
      <c r="BF281" s="73">
        <f t="shared" si="302"/>
        <v>6.6701236927785539</v>
      </c>
      <c r="BG281" s="73">
        <f t="shared" si="302"/>
        <v>7.1544292981570123</v>
      </c>
      <c r="BH281" s="73">
        <f t="shared" si="302"/>
        <v>7.0739009633088354</v>
      </c>
      <c r="BI281" s="73">
        <f t="shared" si="302"/>
        <v>6.1710186751088951</v>
      </c>
      <c r="BJ281" s="73">
        <f t="shared" si="302"/>
        <v>6.6483969648801846</v>
      </c>
      <c r="BK281" s="73">
        <f t="shared" si="302"/>
        <v>6.4564738611336505</v>
      </c>
      <c r="BL281" s="73">
        <f t="shared" si="302"/>
        <v>6.4063125077595844</v>
      </c>
      <c r="BM281" s="73">
        <f t="shared" si="302"/>
        <v>7.1233484826748015</v>
      </c>
      <c r="BN281" s="73">
        <f t="shared" si="302"/>
        <v>7.0154811529395591</v>
      </c>
      <c r="BO281" s="73">
        <f t="shared" si="302"/>
        <v>6.4954631405678214</v>
      </c>
    </row>
    <row r="282" spans="1:67">
      <c r="A282" s="69" t="s">
        <v>272</v>
      </c>
      <c r="B282" s="73">
        <f t="shared" si="298"/>
        <v>6.335798432788148</v>
      </c>
      <c r="C282" s="73">
        <f t="shared" si="298"/>
        <v>6.7808068864721944</v>
      </c>
      <c r="D282" s="73">
        <f t="shared" si="298"/>
        <v>6.3405820339341199</v>
      </c>
      <c r="E282" s="73">
        <f t="shared" si="298"/>
        <v>6.054799007550514</v>
      </c>
      <c r="F282" s="73">
        <f t="shared" si="298"/>
        <v>6.9016767117929243</v>
      </c>
      <c r="G282" s="73">
        <f t="shared" si="298"/>
        <v>6.5841590740997642</v>
      </c>
      <c r="H282" s="73">
        <f t="shared" si="298"/>
        <v>6.2543395362374801</v>
      </c>
      <c r="I282" s="84">
        <f t="shared" ref="I282:BO282" si="303">I117/I$111*100</f>
        <v>6.7718247880565894</v>
      </c>
      <c r="J282" s="76">
        <f t="shared" si="297"/>
        <v>6.5616777821831755</v>
      </c>
      <c r="K282" s="73">
        <f t="shared" si="303"/>
        <v>6.3925219699385982</v>
      </c>
      <c r="L282" s="73">
        <f t="shared" si="303"/>
        <v>6.6262119708525011</v>
      </c>
      <c r="M282" s="73">
        <f t="shared" si="303"/>
        <v>5.8286613260793487</v>
      </c>
      <c r="N282" s="73">
        <f t="shared" si="303"/>
        <v>6.55167421169386</v>
      </c>
      <c r="O282" s="73">
        <f t="shared" si="303"/>
        <v>7.1152849691224516</v>
      </c>
      <c r="P282" s="73">
        <f t="shared" si="303"/>
        <v>6.4533419543889927</v>
      </c>
      <c r="Q282" s="73">
        <f t="shared" si="303"/>
        <v>6.3909210896739825</v>
      </c>
      <c r="R282" s="73">
        <f t="shared" si="303"/>
        <v>5.7803468208092488</v>
      </c>
      <c r="S282" s="73">
        <f t="shared" si="303"/>
        <v>7.7196885428253621</v>
      </c>
      <c r="T282" s="73">
        <f t="shared" si="303"/>
        <v>5.9943025042134623</v>
      </c>
      <c r="U282" s="73">
        <f t="shared" si="303"/>
        <v>7.0359726488950542</v>
      </c>
      <c r="V282" s="73">
        <f t="shared" si="303"/>
        <v>5.9621909840038771</v>
      </c>
      <c r="W282" s="73">
        <f t="shared" si="303"/>
        <v>6.8539098952274236</v>
      </c>
      <c r="X282" s="73">
        <f t="shared" si="303"/>
        <v>5.9051527587779296</v>
      </c>
      <c r="Y282" s="73">
        <f t="shared" si="303"/>
        <v>5.8564658090724437</v>
      </c>
      <c r="Z282" s="73">
        <f t="shared" si="303"/>
        <v>6.3710021321961614</v>
      </c>
      <c r="AA282" s="73">
        <f t="shared" si="303"/>
        <v>6.6592427616926502</v>
      </c>
      <c r="AB282" s="73">
        <f t="shared" si="303"/>
        <v>6.0132575757575761</v>
      </c>
      <c r="AC282" s="73">
        <f t="shared" si="303"/>
        <v>7.1295374669832361</v>
      </c>
      <c r="AD282" s="73">
        <f t="shared" si="303"/>
        <v>7.6061318715523356</v>
      </c>
      <c r="AE282" s="73">
        <f t="shared" si="303"/>
        <v>6.2732342007434934</v>
      </c>
      <c r="AF282" s="73">
        <f t="shared" si="303"/>
        <v>4.614714845450588</v>
      </c>
      <c r="AG282" s="73">
        <f t="shared" si="303"/>
        <v>6.2146003775959722</v>
      </c>
      <c r="AH282" s="73">
        <f t="shared" si="303"/>
        <v>4.2168674698795181</v>
      </c>
      <c r="AI282" s="73">
        <f t="shared" si="303"/>
        <v>4.274193548387097</v>
      </c>
      <c r="AJ282" s="73">
        <f t="shared" si="303"/>
        <v>6.6220500176118353</v>
      </c>
      <c r="AK282" s="73">
        <f t="shared" si="303"/>
        <v>6.6201321543363996</v>
      </c>
      <c r="AL282" s="73">
        <f t="shared" si="303"/>
        <v>6.6111628416497785</v>
      </c>
      <c r="AM282" s="73">
        <f t="shared" si="303"/>
        <v>5.9925886712546319</v>
      </c>
      <c r="AN282" s="73">
        <f t="shared" si="303"/>
        <v>6.2683398888680779</v>
      </c>
      <c r="AO282" s="73">
        <f t="shared" si="303"/>
        <v>5.7062675397567819</v>
      </c>
      <c r="AP282" s="73">
        <f t="shared" si="303"/>
        <v>7.1541777608723214</v>
      </c>
      <c r="AQ282" s="73">
        <f t="shared" si="303"/>
        <v>6.3074400967063546</v>
      </c>
      <c r="AR282" s="73">
        <f t="shared" si="303"/>
        <v>7.4920215573595215</v>
      </c>
      <c r="AS282" s="73">
        <f t="shared" si="303"/>
        <v>6.8576846097124191</v>
      </c>
      <c r="AT282" s="73">
        <f t="shared" si="303"/>
        <v>6.7278908113044809</v>
      </c>
      <c r="AU282" s="76">
        <f t="shared" si="303"/>
        <v>6.3355468220626099</v>
      </c>
      <c r="AV282" s="73">
        <f t="shared" si="303"/>
        <v>6.5637849545871445</v>
      </c>
      <c r="AW282" s="73">
        <f t="shared" si="303"/>
        <v>6.4986341021348037</v>
      </c>
      <c r="AX282" s="73">
        <f t="shared" si="303"/>
        <v>6.4237475311657146</v>
      </c>
      <c r="AY282" s="73">
        <f t="shared" si="303"/>
        <v>7.2021000888252544</v>
      </c>
      <c r="AZ282" s="73">
        <f t="shared" si="303"/>
        <v>6.8352565173098556</v>
      </c>
      <c r="BA282" s="73">
        <f t="shared" si="303"/>
        <v>6.3257865864324208</v>
      </c>
      <c r="BB282" s="73">
        <f t="shared" si="303"/>
        <v>5.9926604060741218</v>
      </c>
      <c r="BC282" s="76">
        <f t="shared" si="303"/>
        <v>6.8652993869017767</v>
      </c>
      <c r="BD282" s="73">
        <f t="shared" si="303"/>
        <v>6.7796827878704571</v>
      </c>
      <c r="BE282" s="73">
        <f t="shared" si="303"/>
        <v>6.4533419543889927</v>
      </c>
      <c r="BF282" s="73">
        <f t="shared" si="303"/>
        <v>7.1152849691224516</v>
      </c>
      <c r="BG282" s="73">
        <f t="shared" si="303"/>
        <v>6.55167421169386</v>
      </c>
      <c r="BH282" s="73">
        <f t="shared" si="303"/>
        <v>6.587066750559381</v>
      </c>
      <c r="BI282" s="73">
        <f t="shared" si="303"/>
        <v>6.3925219699385982</v>
      </c>
      <c r="BJ282" s="73">
        <f t="shared" si="303"/>
        <v>6.9753021623729126</v>
      </c>
      <c r="BK282" s="73">
        <f t="shared" si="303"/>
        <v>6.3074400967063546</v>
      </c>
      <c r="BL282" s="73">
        <f t="shared" si="303"/>
        <v>6.6201321543363996</v>
      </c>
      <c r="BM282" s="73">
        <f t="shared" si="303"/>
        <v>7.4920215573595215</v>
      </c>
      <c r="BN282" s="73">
        <f t="shared" si="303"/>
        <v>7.5194980047142925</v>
      </c>
      <c r="BO282" s="73">
        <f t="shared" si="303"/>
        <v>6.8540926961324464</v>
      </c>
    </row>
    <row r="283" spans="1:67">
      <c r="A283" s="69" t="s">
        <v>273</v>
      </c>
      <c r="B283" s="73">
        <f t="shared" si="298"/>
        <v>6.5109869417609794</v>
      </c>
      <c r="C283" s="73">
        <f t="shared" si="298"/>
        <v>6.529484005914064</v>
      </c>
      <c r="D283" s="73">
        <f t="shared" si="298"/>
        <v>6.5255131773983397</v>
      </c>
      <c r="E283" s="73">
        <f t="shared" si="298"/>
        <v>6.0556408447147163</v>
      </c>
      <c r="F283" s="73">
        <f t="shared" si="298"/>
        <v>6.6829733249775369</v>
      </c>
      <c r="G283" s="73">
        <f t="shared" si="298"/>
        <v>6.5705958295846854</v>
      </c>
      <c r="H283" s="73">
        <f t="shared" si="298"/>
        <v>6.4914360410985861</v>
      </c>
      <c r="I283" s="84">
        <f t="shared" ref="I283:BO283" si="304">I118/I$111*100</f>
        <v>6.4748106211361858</v>
      </c>
      <c r="J283" s="76">
        <f t="shared" si="297"/>
        <v>6.582070356215147</v>
      </c>
      <c r="K283" s="73">
        <f t="shared" si="304"/>
        <v>5.5809367552088611</v>
      </c>
      <c r="L283" s="73">
        <f t="shared" si="304"/>
        <v>6.1724702001486254</v>
      </c>
      <c r="M283" s="73">
        <f t="shared" si="304"/>
        <v>6.6249290835525612</v>
      </c>
      <c r="N283" s="73">
        <f t="shared" si="304"/>
        <v>6.5678202211465297</v>
      </c>
      <c r="O283" s="73">
        <f t="shared" si="304"/>
        <v>7.4310629448648653</v>
      </c>
      <c r="P283" s="73">
        <f t="shared" si="304"/>
        <v>6.0765626516911295</v>
      </c>
      <c r="Q283" s="73">
        <f t="shared" si="304"/>
        <v>5.8874715278615639</v>
      </c>
      <c r="R283" s="73">
        <f t="shared" si="304"/>
        <v>7.0862770284735603</v>
      </c>
      <c r="S283" s="73">
        <f t="shared" si="304"/>
        <v>7.6307007786429359</v>
      </c>
      <c r="T283" s="73">
        <f t="shared" si="304"/>
        <v>5.67810640297105</v>
      </c>
      <c r="U283" s="73">
        <f t="shared" si="304"/>
        <v>6.0549004063026466</v>
      </c>
      <c r="V283" s="73">
        <f t="shared" si="304"/>
        <v>6.1924381968007758</v>
      </c>
      <c r="W283" s="73">
        <f t="shared" si="304"/>
        <v>6.5853218321172706</v>
      </c>
      <c r="X283" s="73">
        <f t="shared" si="304"/>
        <v>5.5631554947560415</v>
      </c>
      <c r="Y283" s="73">
        <f t="shared" si="304"/>
        <v>6.0595802301963442</v>
      </c>
      <c r="Z283" s="73">
        <f t="shared" si="304"/>
        <v>6.0127931769722816</v>
      </c>
      <c r="AA283" s="73">
        <f t="shared" si="304"/>
        <v>6.5033407572383073</v>
      </c>
      <c r="AB283" s="73">
        <f t="shared" si="304"/>
        <v>4.7348484848484844</v>
      </c>
      <c r="AC283" s="73">
        <f t="shared" si="304"/>
        <v>7.0855940365734353</v>
      </c>
      <c r="AD283" s="73">
        <f t="shared" si="304"/>
        <v>7.2293313043628622</v>
      </c>
      <c r="AE283" s="73">
        <f t="shared" si="304"/>
        <v>7.0167286245353164</v>
      </c>
      <c r="AF283" s="73">
        <f t="shared" si="304"/>
        <v>5.2242054854157596</v>
      </c>
      <c r="AG283" s="73">
        <f t="shared" si="304"/>
        <v>6.4663310258023907</v>
      </c>
      <c r="AH283" s="73">
        <f t="shared" si="304"/>
        <v>6.2248995983935735</v>
      </c>
      <c r="AI283" s="73">
        <f t="shared" si="304"/>
        <v>5.833333333333333</v>
      </c>
      <c r="AJ283" s="73">
        <f t="shared" si="304"/>
        <v>5.5418574615474929</v>
      </c>
      <c r="AK283" s="73">
        <f t="shared" si="304"/>
        <v>6.6601371204701278</v>
      </c>
      <c r="AL283" s="73">
        <f t="shared" si="304"/>
        <v>6.6002081393438132</v>
      </c>
      <c r="AM283" s="73">
        <f t="shared" si="304"/>
        <v>6.8290100582318685</v>
      </c>
      <c r="AN283" s="73">
        <f t="shared" si="304"/>
        <v>6.5255665855029035</v>
      </c>
      <c r="AO283" s="73">
        <f t="shared" si="304"/>
        <v>4.5837231057062677</v>
      </c>
      <c r="AP283" s="73">
        <f t="shared" si="304"/>
        <v>6.7294281729428169</v>
      </c>
      <c r="AQ283" s="73">
        <f t="shared" si="304"/>
        <v>6.1136962029508686</v>
      </c>
      <c r="AR283" s="73">
        <f t="shared" si="304"/>
        <v>7.1745079622015355</v>
      </c>
      <c r="AS283" s="73">
        <f t="shared" si="304"/>
        <v>6.6786052881070255</v>
      </c>
      <c r="AT283" s="73">
        <f t="shared" si="304"/>
        <v>6.4944949008067381</v>
      </c>
      <c r="AU283" s="76">
        <f t="shared" si="304"/>
        <v>6.0645073858246379</v>
      </c>
      <c r="AV283" s="73">
        <f t="shared" si="304"/>
        <v>6.1997416310993181</v>
      </c>
      <c r="AW283" s="73">
        <f t="shared" si="304"/>
        <v>6.1692416679125976</v>
      </c>
      <c r="AX283" s="73">
        <f t="shared" si="304"/>
        <v>6.0106823539405783</v>
      </c>
      <c r="AY283" s="73">
        <f t="shared" si="304"/>
        <v>6.9848310984554418</v>
      </c>
      <c r="AZ283" s="73">
        <f t="shared" si="304"/>
        <v>6.6122145872163545</v>
      </c>
      <c r="BA283" s="73">
        <f t="shared" si="304"/>
        <v>6.5588641893462158</v>
      </c>
      <c r="BB283" s="73">
        <f t="shared" si="304"/>
        <v>6.0632127892066476</v>
      </c>
      <c r="BC283" s="76">
        <f t="shared" si="304"/>
        <v>6.6464223135176592</v>
      </c>
      <c r="BD283" s="73">
        <f t="shared" si="304"/>
        <v>6.4793866620737859</v>
      </c>
      <c r="BE283" s="73">
        <f t="shared" si="304"/>
        <v>6.0765626516911295</v>
      </c>
      <c r="BF283" s="73">
        <f t="shared" si="304"/>
        <v>7.4310629448648653</v>
      </c>
      <c r="BG283" s="73">
        <f t="shared" si="304"/>
        <v>6.5678202211465297</v>
      </c>
      <c r="BH283" s="73">
        <f t="shared" si="304"/>
        <v>6.1946776960368179</v>
      </c>
      <c r="BI283" s="73">
        <f t="shared" si="304"/>
        <v>5.5809367552088611</v>
      </c>
      <c r="BJ283" s="73">
        <f t="shared" si="304"/>
        <v>6.8396664967159531</v>
      </c>
      <c r="BK283" s="73">
        <f t="shared" si="304"/>
        <v>6.1136962029508686</v>
      </c>
      <c r="BL283" s="73">
        <f t="shared" si="304"/>
        <v>6.6601371204701278</v>
      </c>
      <c r="BM283" s="73">
        <f t="shared" si="304"/>
        <v>7.1745079622015355</v>
      </c>
      <c r="BN283" s="73">
        <f t="shared" si="304"/>
        <v>7.1837563123400434</v>
      </c>
      <c r="BO283" s="73">
        <f t="shared" si="304"/>
        <v>6.5898393394006174</v>
      </c>
    </row>
    <row r="284" spans="1:67">
      <c r="A284" s="69" t="s">
        <v>274</v>
      </c>
      <c r="B284" s="73">
        <f t="shared" si="298"/>
        <v>6.8131034309609433</v>
      </c>
      <c r="C284" s="73">
        <f t="shared" si="298"/>
        <v>6.1847495045805552</v>
      </c>
      <c r="D284" s="73">
        <f t="shared" si="298"/>
        <v>6.819068266708582</v>
      </c>
      <c r="E284" s="73">
        <f t="shared" si="298"/>
        <v>6.4666869727994767</v>
      </c>
      <c r="F284" s="73">
        <f t="shared" si="298"/>
        <v>6.5774285094304119</v>
      </c>
      <c r="G284" s="73">
        <f t="shared" si="298"/>
        <v>6.6563567289755525</v>
      </c>
      <c r="H284" s="73">
        <f t="shared" si="298"/>
        <v>6.8645142072991536</v>
      </c>
      <c r="I284" s="84">
        <f t="shared" ref="I284:BO284" si="305">I119/I$111*100</f>
        <v>6.4942886930690653</v>
      </c>
      <c r="J284" s="76">
        <f t="shared" si="297"/>
        <v>6.6757715637300787</v>
      </c>
      <c r="K284" s="73">
        <f t="shared" si="305"/>
        <v>5.7597207202710319</v>
      </c>
      <c r="L284" s="73">
        <f t="shared" si="305"/>
        <v>5.8974849382383567</v>
      </c>
      <c r="M284" s="73">
        <f t="shared" si="305"/>
        <v>6.3465330278253669</v>
      </c>
      <c r="N284" s="73">
        <f t="shared" si="305"/>
        <v>6.3969784945708392</v>
      </c>
      <c r="O284" s="73">
        <f t="shared" si="305"/>
        <v>7.3469697371268561</v>
      </c>
      <c r="P284" s="73">
        <f t="shared" si="305"/>
        <v>6.3446422110352643</v>
      </c>
      <c r="Q284" s="73">
        <f t="shared" si="305"/>
        <v>6.6636686373225409</v>
      </c>
      <c r="R284" s="73">
        <f t="shared" si="305"/>
        <v>7.9640333975594082</v>
      </c>
      <c r="S284" s="73">
        <f t="shared" si="305"/>
        <v>7.2175433020816779</v>
      </c>
      <c r="T284" s="73">
        <f t="shared" si="305"/>
        <v>5.9495577729055737</v>
      </c>
      <c r="U284" s="73">
        <f t="shared" si="305"/>
        <v>4.3999603607174711</v>
      </c>
      <c r="V284" s="73">
        <f t="shared" si="305"/>
        <v>6.543868153174988</v>
      </c>
      <c r="W284" s="73">
        <f t="shared" si="305"/>
        <v>6.3002932488433556</v>
      </c>
      <c r="X284" s="73">
        <f t="shared" si="305"/>
        <v>5.7911536707706341</v>
      </c>
      <c r="Y284" s="73">
        <f t="shared" si="305"/>
        <v>6.1272850372376437</v>
      </c>
      <c r="Z284" s="73">
        <f t="shared" si="305"/>
        <v>6.4221748400852876</v>
      </c>
      <c r="AA284" s="73">
        <f t="shared" si="305"/>
        <v>6.7483296213808472</v>
      </c>
      <c r="AB284" s="73">
        <f t="shared" si="305"/>
        <v>5.8238636363636358</v>
      </c>
      <c r="AC284" s="73">
        <f t="shared" si="305"/>
        <v>7.1756591277797295</v>
      </c>
      <c r="AD284" s="73">
        <f t="shared" si="305"/>
        <v>6.8254681907001675</v>
      </c>
      <c r="AE284" s="73">
        <f t="shared" si="305"/>
        <v>7.3884758364312271</v>
      </c>
      <c r="AF284" s="73">
        <f t="shared" si="305"/>
        <v>7.9669133652590336</v>
      </c>
      <c r="AG284" s="73">
        <f t="shared" si="305"/>
        <v>5.5223410950283203</v>
      </c>
      <c r="AH284" s="73">
        <f t="shared" si="305"/>
        <v>6.024096385542169</v>
      </c>
      <c r="AI284" s="73">
        <f t="shared" si="305"/>
        <v>6.129032258064516</v>
      </c>
      <c r="AJ284" s="73">
        <f t="shared" si="305"/>
        <v>6.3285194317247857</v>
      </c>
      <c r="AK284" s="73">
        <f t="shared" si="305"/>
        <v>6.7304906816018546</v>
      </c>
      <c r="AL284" s="73">
        <f t="shared" si="305"/>
        <v>6.8850303992988984</v>
      </c>
      <c r="AM284" s="73">
        <f t="shared" si="305"/>
        <v>6.6172578083642142</v>
      </c>
      <c r="AN284" s="73">
        <f t="shared" si="305"/>
        <v>6.3894611974776803</v>
      </c>
      <c r="AO284" s="73">
        <f t="shared" si="305"/>
        <v>5.8933582787652012</v>
      </c>
      <c r="AP284" s="73">
        <f t="shared" si="305"/>
        <v>6.662862939013567</v>
      </c>
      <c r="AQ284" s="73">
        <f t="shared" si="305"/>
        <v>5.7791981983473812</v>
      </c>
      <c r="AR284" s="73">
        <f t="shared" si="305"/>
        <v>6.9752837456318186</v>
      </c>
      <c r="AS284" s="73">
        <f t="shared" si="305"/>
        <v>7.6091154886056387</v>
      </c>
      <c r="AT284" s="73">
        <f t="shared" si="305"/>
        <v>6.5553807905018013</v>
      </c>
      <c r="AU284" s="76">
        <f t="shared" si="305"/>
        <v>6.8437457650088085</v>
      </c>
      <c r="AV284" s="73">
        <f t="shared" si="305"/>
        <v>5.982431922692343</v>
      </c>
      <c r="AW284" s="73">
        <f t="shared" si="305"/>
        <v>6.4132244989225597</v>
      </c>
      <c r="AX284" s="73">
        <f t="shared" si="305"/>
        <v>6.5989551256185361</v>
      </c>
      <c r="AY284" s="73">
        <f t="shared" si="305"/>
        <v>6.8211834313204198</v>
      </c>
      <c r="AZ284" s="73">
        <f t="shared" si="305"/>
        <v>6.2355098934043722</v>
      </c>
      <c r="BA284" s="73">
        <f t="shared" si="305"/>
        <v>6.857059798414106</v>
      </c>
      <c r="BB284" s="73">
        <f t="shared" si="305"/>
        <v>6.4444102661318157</v>
      </c>
      <c r="BC284" s="76">
        <f t="shared" si="305"/>
        <v>6.5479129901156323</v>
      </c>
      <c r="BD284" s="73">
        <f t="shared" si="305"/>
        <v>6.4961475844801342</v>
      </c>
      <c r="BE284" s="73">
        <f t="shared" si="305"/>
        <v>6.3446422110352643</v>
      </c>
      <c r="BF284" s="73">
        <f t="shared" si="305"/>
        <v>7.3469697371268561</v>
      </c>
      <c r="BG284" s="73">
        <f t="shared" si="305"/>
        <v>6.3969784945708392</v>
      </c>
      <c r="BH284" s="73">
        <f t="shared" si="305"/>
        <v>5.9195250262306214</v>
      </c>
      <c r="BI284" s="73">
        <f t="shared" si="305"/>
        <v>5.7597207202710319</v>
      </c>
      <c r="BJ284" s="73">
        <f t="shared" si="305"/>
        <v>7.0713493087004764</v>
      </c>
      <c r="BK284" s="73">
        <f t="shared" si="305"/>
        <v>5.7791981983473812</v>
      </c>
      <c r="BL284" s="73">
        <f t="shared" si="305"/>
        <v>6.7304906816018546</v>
      </c>
      <c r="BM284" s="73">
        <f t="shared" si="305"/>
        <v>6.9752837456318186</v>
      </c>
      <c r="BN284" s="73">
        <f t="shared" si="305"/>
        <v>6.7972328803677637</v>
      </c>
      <c r="BO284" s="73">
        <f t="shared" si="305"/>
        <v>6.3636765566121163</v>
      </c>
    </row>
    <row r="285" spans="1:67">
      <c r="A285" s="69" t="s">
        <v>275</v>
      </c>
      <c r="B285" s="73">
        <f t="shared" si="298"/>
        <v>6.5285615851770435</v>
      </c>
      <c r="C285" s="73">
        <f t="shared" si="298"/>
        <v>5.6034622959021583</v>
      </c>
      <c r="D285" s="73">
        <f t="shared" si="298"/>
        <v>6.3881638025869991</v>
      </c>
      <c r="E285" s="73">
        <f t="shared" si="298"/>
        <v>6.2232429710423327</v>
      </c>
      <c r="F285" s="73">
        <f t="shared" si="298"/>
        <v>6.2369931040389197</v>
      </c>
      <c r="G285" s="73">
        <f t="shared" si="298"/>
        <v>6.2498285597022711</v>
      </c>
      <c r="H285" s="73">
        <f t="shared" si="298"/>
        <v>6.6199822087005424</v>
      </c>
      <c r="I285" s="84">
        <f t="shared" ref="I285:BO285" si="306">I120/I$111*100</f>
        <v>5.9733678370514047</v>
      </c>
      <c r="J285" s="76">
        <f t="shared" si="297"/>
        <v>6.2829469918246952</v>
      </c>
      <c r="K285" s="73">
        <f t="shared" si="306"/>
        <v>4.5914348928944397</v>
      </c>
      <c r="L285" s="73">
        <f t="shared" si="306"/>
        <v>5.5518713260718711</v>
      </c>
      <c r="M285" s="73">
        <f t="shared" si="306"/>
        <v>5.6110806429890916</v>
      </c>
      <c r="N285" s="73">
        <f t="shared" si="306"/>
        <v>4.9022574352434249</v>
      </c>
      <c r="O285" s="73">
        <f t="shared" si="306"/>
        <v>6.0301437171850996</v>
      </c>
      <c r="P285" s="73">
        <f t="shared" si="306"/>
        <v>6.5029452990175045</v>
      </c>
      <c r="Q285" s="73">
        <f t="shared" si="306"/>
        <v>6.9510407183570795</v>
      </c>
      <c r="R285" s="73">
        <f t="shared" si="306"/>
        <v>5.352172982230786</v>
      </c>
      <c r="S285" s="73">
        <f t="shared" si="306"/>
        <v>5.0913713650087402</v>
      </c>
      <c r="T285" s="73">
        <f t="shared" si="306"/>
        <v>6.7445224991423931</v>
      </c>
      <c r="U285" s="73">
        <f t="shared" si="306"/>
        <v>3.9837478941631157</v>
      </c>
      <c r="V285" s="73">
        <f t="shared" si="306"/>
        <v>5.7925351429956375</v>
      </c>
      <c r="W285" s="73">
        <f t="shared" si="306"/>
        <v>5.0159669617025235</v>
      </c>
      <c r="X285" s="73">
        <f t="shared" si="306"/>
        <v>3.6251709986320111</v>
      </c>
      <c r="Y285" s="73">
        <f t="shared" si="306"/>
        <v>5.0101557210561944</v>
      </c>
      <c r="Z285" s="73">
        <f t="shared" si="306"/>
        <v>5.1257995735607675</v>
      </c>
      <c r="AA285" s="73">
        <f t="shared" si="306"/>
        <v>5.5456570155902005</v>
      </c>
      <c r="AB285" s="73">
        <f t="shared" si="306"/>
        <v>4.5454545454545459</v>
      </c>
      <c r="AC285" s="73">
        <f t="shared" si="306"/>
        <v>6.1321920668849321</v>
      </c>
      <c r="AD285" s="73">
        <f t="shared" si="306"/>
        <v>5.681232599560774</v>
      </c>
      <c r="AE285" s="73">
        <f t="shared" si="306"/>
        <v>3.787174721189591</v>
      </c>
      <c r="AF285" s="73">
        <f t="shared" si="306"/>
        <v>2.9603831084022638</v>
      </c>
      <c r="AG285" s="73">
        <f t="shared" si="306"/>
        <v>5.1447451227186916</v>
      </c>
      <c r="AH285" s="73">
        <f t="shared" si="306"/>
        <v>6.8273092369477917</v>
      </c>
      <c r="AI285" s="73">
        <f t="shared" si="306"/>
        <v>5.833333333333333</v>
      </c>
      <c r="AJ285" s="73">
        <f t="shared" si="306"/>
        <v>8.6650228953856985</v>
      </c>
      <c r="AK285" s="73">
        <f t="shared" si="306"/>
        <v>5.1992661157936846</v>
      </c>
      <c r="AL285" s="73">
        <f t="shared" si="306"/>
        <v>6.0634277263515362</v>
      </c>
      <c r="AM285" s="73">
        <f t="shared" si="306"/>
        <v>3.9915299100052941</v>
      </c>
      <c r="AN285" s="73">
        <f t="shared" si="306"/>
        <v>5.3230942123993259</v>
      </c>
      <c r="AO285" s="73">
        <f t="shared" si="306"/>
        <v>3.2740879326473342</v>
      </c>
      <c r="AP285" s="73">
        <f t="shared" si="306"/>
        <v>4.2823633827817922</v>
      </c>
      <c r="AQ285" s="73">
        <f t="shared" si="306"/>
        <v>5.5490238288430014</v>
      </c>
      <c r="AR285" s="73">
        <f t="shared" si="306"/>
        <v>5.5271185844253221</v>
      </c>
      <c r="AS285" s="73">
        <f t="shared" si="306"/>
        <v>7.0648548052951305</v>
      </c>
      <c r="AT285" s="73">
        <f t="shared" si="306"/>
        <v>5.672535389923385</v>
      </c>
      <c r="AU285" s="76">
        <f t="shared" si="306"/>
        <v>5.9899715408591954</v>
      </c>
      <c r="AV285" s="73">
        <f t="shared" si="306"/>
        <v>5.3621988733831598</v>
      </c>
      <c r="AW285" s="73">
        <f t="shared" si="306"/>
        <v>6.4705947814923208</v>
      </c>
      <c r="AX285" s="73">
        <f t="shared" si="306"/>
        <v>6.7391212011807937</v>
      </c>
      <c r="AY285" s="73">
        <f t="shared" si="306"/>
        <v>5.6627435278331788</v>
      </c>
      <c r="AZ285" s="73">
        <f t="shared" si="306"/>
        <v>5.6639939858409791</v>
      </c>
      <c r="BA285" s="73">
        <f t="shared" si="306"/>
        <v>6.3804473377865589</v>
      </c>
      <c r="BB285" s="73">
        <f t="shared" si="306"/>
        <v>6.1363583524543106</v>
      </c>
      <c r="BC285" s="76">
        <f t="shared" si="306"/>
        <v>6.3065271849369973</v>
      </c>
      <c r="BD285" s="73">
        <f t="shared" si="306"/>
        <v>5.9843177465765818</v>
      </c>
      <c r="BE285" s="73">
        <f t="shared" si="306"/>
        <v>6.5029452990175045</v>
      </c>
      <c r="BF285" s="73">
        <f t="shared" si="306"/>
        <v>6.0301437171850996</v>
      </c>
      <c r="BG285" s="73">
        <f t="shared" si="306"/>
        <v>4.9022574352434249</v>
      </c>
      <c r="BH285" s="73">
        <f t="shared" si="306"/>
        <v>5.5547774258528939</v>
      </c>
      <c r="BI285" s="73">
        <f t="shared" si="306"/>
        <v>4.5914348928944397</v>
      </c>
      <c r="BJ285" s="73">
        <f t="shared" si="306"/>
        <v>6.2925501604534677</v>
      </c>
      <c r="BK285" s="73">
        <f t="shared" si="306"/>
        <v>5.5490238288430014</v>
      </c>
      <c r="BL285" s="73">
        <f t="shared" si="306"/>
        <v>5.1992661157936846</v>
      </c>
      <c r="BM285" s="73">
        <f t="shared" si="306"/>
        <v>5.5271185844253221</v>
      </c>
      <c r="BN285" s="73">
        <f t="shared" si="306"/>
        <v>5.658039970404273</v>
      </c>
      <c r="BO285" s="73">
        <f t="shared" si="306"/>
        <v>5.1151899767375424</v>
      </c>
    </row>
    <row r="286" spans="1:67">
      <c r="A286" s="69" t="s">
        <v>276</v>
      </c>
      <c r="B286" s="73">
        <f t="shared" si="298"/>
        <v>6.1190444973233538</v>
      </c>
      <c r="C286" s="73">
        <f t="shared" si="298"/>
        <v>5.6951559585874456</v>
      </c>
      <c r="D286" s="73">
        <f t="shared" si="298"/>
        <v>6.3322119314423571</v>
      </c>
      <c r="E286" s="73">
        <f t="shared" si="298"/>
        <v>6.1469801770307022</v>
      </c>
      <c r="F286" s="73">
        <f t="shared" si="298"/>
        <v>6.214291538815349</v>
      </c>
      <c r="G286" s="73">
        <f t="shared" si="298"/>
        <v>6.2201773829810136</v>
      </c>
      <c r="H286" s="73">
        <f t="shared" si="298"/>
        <v>6.0858742927887253</v>
      </c>
      <c r="I286" s="84">
        <f t="shared" ref="I286:BO286" si="307">I121/I$111*100</f>
        <v>5.6962493856535037</v>
      </c>
      <c r="J286" s="76">
        <f t="shared" si="297"/>
        <v>6.2829409960185201</v>
      </c>
      <c r="K286" s="73">
        <f t="shared" si="307"/>
        <v>4.7300379807880848</v>
      </c>
      <c r="L286" s="73">
        <f t="shared" si="307"/>
        <v>5.2428127829869497</v>
      </c>
      <c r="M286" s="73">
        <f t="shared" si="307"/>
        <v>4.7564325518031074</v>
      </c>
      <c r="N286" s="73">
        <f t="shared" si="307"/>
        <v>4.8431399311273893</v>
      </c>
      <c r="O286" s="73">
        <f t="shared" si="307"/>
        <v>5.5612053217610402</v>
      </c>
      <c r="P286" s="73">
        <f t="shared" si="307"/>
        <v>6.4729586320058745</v>
      </c>
      <c r="Q286" s="73">
        <f t="shared" si="307"/>
        <v>5.6702972070797362</v>
      </c>
      <c r="R286" s="73">
        <f t="shared" si="307"/>
        <v>4.5386426889317066</v>
      </c>
      <c r="S286" s="73">
        <f t="shared" si="307"/>
        <v>4.0997934212617198</v>
      </c>
      <c r="T286" s="73">
        <f t="shared" si="307"/>
        <v>6.1717899384014201</v>
      </c>
      <c r="U286" s="73">
        <f t="shared" si="307"/>
        <v>5.6783272222772769</v>
      </c>
      <c r="V286" s="73">
        <f t="shared" si="307"/>
        <v>4.9079011148812413</v>
      </c>
      <c r="W286" s="73">
        <f t="shared" si="307"/>
        <v>4.9594973489661234</v>
      </c>
      <c r="X286" s="73">
        <f t="shared" si="307"/>
        <v>4.9247606019151844</v>
      </c>
      <c r="Y286" s="73">
        <f t="shared" si="307"/>
        <v>4.1638456330399451</v>
      </c>
      <c r="Z286" s="73">
        <f t="shared" si="307"/>
        <v>4.2388059701492535</v>
      </c>
      <c r="AA286" s="73">
        <f t="shared" si="307"/>
        <v>4.7141796585003712</v>
      </c>
      <c r="AB286" s="73">
        <f t="shared" si="307"/>
        <v>4.0719696969696972</v>
      </c>
      <c r="AC286" s="73">
        <f t="shared" si="307"/>
        <v>5.3368538587351297</v>
      </c>
      <c r="AD286" s="73">
        <f t="shared" si="307"/>
        <v>5.3656469937228728</v>
      </c>
      <c r="AE286" s="73">
        <f t="shared" si="307"/>
        <v>4.5539033457249074</v>
      </c>
      <c r="AF286" s="73">
        <f t="shared" si="307"/>
        <v>3.3521985198084456</v>
      </c>
      <c r="AG286" s="73">
        <f t="shared" si="307"/>
        <v>4.9402139710509756</v>
      </c>
      <c r="AH286" s="73">
        <f t="shared" si="307"/>
        <v>5.6224899598393572</v>
      </c>
      <c r="AI286" s="73">
        <f t="shared" si="307"/>
        <v>4.9731182795698921</v>
      </c>
      <c r="AJ286" s="73">
        <f t="shared" si="307"/>
        <v>7.2912997534343074</v>
      </c>
      <c r="AK286" s="73">
        <f t="shared" si="307"/>
        <v>4.6888579271909618</v>
      </c>
      <c r="AL286" s="73">
        <f t="shared" si="307"/>
        <v>6.2113162074820618</v>
      </c>
      <c r="AM286" s="73">
        <f t="shared" si="307"/>
        <v>3.7374272101641077</v>
      </c>
      <c r="AN286" s="73">
        <f t="shared" si="307"/>
        <v>4.9509895735780729</v>
      </c>
      <c r="AO286" s="73">
        <f t="shared" si="307"/>
        <v>4.9579045837231055</v>
      </c>
      <c r="AP286" s="73">
        <f t="shared" si="307"/>
        <v>3.6959553695955369</v>
      </c>
      <c r="AQ286" s="73">
        <f t="shared" si="307"/>
        <v>5.2443325771249727</v>
      </c>
      <c r="AR286" s="73">
        <f t="shared" si="307"/>
        <v>5.1968827906548682</v>
      </c>
      <c r="AS286" s="73">
        <f t="shared" si="307"/>
        <v>6.1027423715720355</v>
      </c>
      <c r="AT286" s="73">
        <f t="shared" si="307"/>
        <v>4.952052361865138</v>
      </c>
      <c r="AU286" s="76">
        <f t="shared" si="307"/>
        <v>4.9193657677192038</v>
      </c>
      <c r="AV286" s="73">
        <f t="shared" si="307"/>
        <v>5.1139757573142006</v>
      </c>
      <c r="AW286" s="73">
        <f t="shared" si="307"/>
        <v>6.4105737065422081</v>
      </c>
      <c r="AX286" s="73">
        <f t="shared" si="307"/>
        <v>5.6143415380041199</v>
      </c>
      <c r="AY286" s="73">
        <f t="shared" si="307"/>
        <v>5.2298364001337294</v>
      </c>
      <c r="AZ286" s="73">
        <f t="shared" si="307"/>
        <v>5.8409709328373571</v>
      </c>
      <c r="BA286" s="73">
        <f t="shared" si="307"/>
        <v>6.3248763897893507</v>
      </c>
      <c r="BB286" s="73">
        <f t="shared" si="307"/>
        <v>6.2366875969089293</v>
      </c>
      <c r="BC286" s="76">
        <f t="shared" si="307"/>
        <v>6.3334961252704378</v>
      </c>
      <c r="BD286" s="73">
        <f t="shared" si="307"/>
        <v>5.7147900344238023</v>
      </c>
      <c r="BE286" s="73">
        <f t="shared" si="307"/>
        <v>6.4729586320058745</v>
      </c>
      <c r="BF286" s="73">
        <f t="shared" si="307"/>
        <v>5.5612053217610402</v>
      </c>
      <c r="BG286" s="73">
        <f t="shared" si="307"/>
        <v>4.8431399311273893</v>
      </c>
      <c r="BH286" s="73">
        <f t="shared" si="307"/>
        <v>5.2189403663314211</v>
      </c>
      <c r="BI286" s="73">
        <f t="shared" si="307"/>
        <v>4.7300379807880848</v>
      </c>
      <c r="BJ286" s="73">
        <f t="shared" si="307"/>
        <v>5.4027082146177605</v>
      </c>
      <c r="BK286" s="73">
        <f t="shared" si="307"/>
        <v>5.2443325771249727</v>
      </c>
      <c r="BL286" s="73">
        <f t="shared" si="307"/>
        <v>4.6888579271909618</v>
      </c>
      <c r="BM286" s="73">
        <f t="shared" si="307"/>
        <v>5.1968827906548682</v>
      </c>
      <c r="BN286" s="73">
        <f t="shared" si="307"/>
        <v>5.3387942571351177</v>
      </c>
      <c r="BO286" s="73">
        <f t="shared" si="307"/>
        <v>5.0148621257261015</v>
      </c>
    </row>
    <row r="287" spans="1:67">
      <c r="A287" s="69" t="s">
        <v>277</v>
      </c>
      <c r="B287" s="73">
        <f t="shared" si="298"/>
        <v>5.6024057734098438</v>
      </c>
      <c r="C287" s="73">
        <f t="shared" si="298"/>
        <v>5.2905150293456229</v>
      </c>
      <c r="D287" s="73">
        <f t="shared" si="298"/>
        <v>5.7950738962952206</v>
      </c>
      <c r="E287" s="73">
        <f t="shared" si="298"/>
        <v>5.624046236758284</v>
      </c>
      <c r="F287" s="73">
        <f t="shared" si="298"/>
        <v>5.7161812353265518</v>
      </c>
      <c r="G287" s="73">
        <f t="shared" si="298"/>
        <v>5.7110163315480165</v>
      </c>
      <c r="H287" s="73">
        <f t="shared" si="298"/>
        <v>5.5667829944825371</v>
      </c>
      <c r="I287" s="84">
        <f t="shared" ref="I287:BO287" si="308">I122/I$111*100</f>
        <v>5.3471315527039849</v>
      </c>
      <c r="J287" s="76">
        <f t="shared" si="297"/>
        <v>5.7546076715147745</v>
      </c>
      <c r="K287" s="73">
        <f t="shared" si="308"/>
        <v>4.5551674277492742</v>
      </c>
      <c r="L287" s="73">
        <f t="shared" si="308"/>
        <v>5.0058929875446871</v>
      </c>
      <c r="M287" s="73">
        <f t="shared" si="308"/>
        <v>4.8503632819418421</v>
      </c>
      <c r="N287" s="73">
        <f t="shared" si="308"/>
        <v>4.2774774817941941</v>
      </c>
      <c r="O287" s="73">
        <f t="shared" si="308"/>
        <v>4.9000947354380173</v>
      </c>
      <c r="P287" s="73">
        <f t="shared" si="308"/>
        <v>6.0831472446166561</v>
      </c>
      <c r="Q287" s="73">
        <f t="shared" si="308"/>
        <v>5.1149305517470838</v>
      </c>
      <c r="R287" s="73">
        <f t="shared" si="308"/>
        <v>4.0462427745664744</v>
      </c>
      <c r="S287" s="73">
        <f t="shared" si="308"/>
        <v>3.2893691403146352</v>
      </c>
      <c r="T287" s="73">
        <f t="shared" si="308"/>
        <v>4.9935120139603564</v>
      </c>
      <c r="U287" s="73">
        <f t="shared" si="308"/>
        <v>5.1431969081359625</v>
      </c>
      <c r="V287" s="73">
        <f t="shared" si="308"/>
        <v>3.7445467765390203</v>
      </c>
      <c r="W287" s="73">
        <f t="shared" si="308"/>
        <v>4.9452012444758955</v>
      </c>
      <c r="X287" s="73">
        <f t="shared" si="308"/>
        <v>4.9019607843137258</v>
      </c>
      <c r="Y287" s="73">
        <f t="shared" si="308"/>
        <v>4.0961408259986465</v>
      </c>
      <c r="Z287" s="73">
        <f t="shared" si="308"/>
        <v>4.5628997867803838</v>
      </c>
      <c r="AA287" s="73">
        <f t="shared" si="308"/>
        <v>4.7364513734224198</v>
      </c>
      <c r="AB287" s="73">
        <f t="shared" si="308"/>
        <v>3.9299242424242422</v>
      </c>
      <c r="AC287" s="73">
        <f t="shared" si="308"/>
        <v>4.8124685695561054</v>
      </c>
      <c r="AD287" s="73">
        <f t="shared" si="308"/>
        <v>5.1431807570596071</v>
      </c>
      <c r="AE287" s="73">
        <f t="shared" si="308"/>
        <v>4.0427509293680295</v>
      </c>
      <c r="AF287" s="73">
        <f t="shared" si="308"/>
        <v>3.3521985198084456</v>
      </c>
      <c r="AG287" s="73">
        <f t="shared" si="308"/>
        <v>4.6412838263058527</v>
      </c>
      <c r="AH287" s="73">
        <f t="shared" si="308"/>
        <v>3.0120481927710845</v>
      </c>
      <c r="AI287" s="73">
        <f t="shared" si="308"/>
        <v>4.838709677419355</v>
      </c>
      <c r="AJ287" s="73">
        <f t="shared" si="308"/>
        <v>4.4499236820476691</v>
      </c>
      <c r="AK287" s="73">
        <f t="shared" si="308"/>
        <v>4.4902125781131454</v>
      </c>
      <c r="AL287" s="73">
        <f t="shared" si="308"/>
        <v>5.2692118091690858</v>
      </c>
      <c r="AM287" s="73">
        <f t="shared" si="308"/>
        <v>3.8115404976177873</v>
      </c>
      <c r="AN287" s="73">
        <f t="shared" si="308"/>
        <v>4.7199850159205843</v>
      </c>
      <c r="AO287" s="73">
        <f t="shared" si="308"/>
        <v>4.4901777362020576</v>
      </c>
      <c r="AP287" s="73">
        <f t="shared" si="308"/>
        <v>4.3869658932420439</v>
      </c>
      <c r="AQ287" s="73">
        <f t="shared" si="308"/>
        <v>4.7972312838430842</v>
      </c>
      <c r="AR287" s="73">
        <f t="shared" si="308"/>
        <v>4.9998240547000403</v>
      </c>
      <c r="AS287" s="73">
        <f t="shared" si="308"/>
        <v>5.4320727553636008</v>
      </c>
      <c r="AT287" s="73">
        <f t="shared" si="308"/>
        <v>4.5918108478360145</v>
      </c>
      <c r="AU287" s="76">
        <f t="shared" si="308"/>
        <v>4.2959750643718664</v>
      </c>
      <c r="AV287" s="73">
        <f t="shared" si="308"/>
        <v>4.8415580200640331</v>
      </c>
      <c r="AW287" s="73">
        <f t="shared" si="308"/>
        <v>6.0021992055194415</v>
      </c>
      <c r="AX287" s="73">
        <f t="shared" si="308"/>
        <v>4.9275808609595</v>
      </c>
      <c r="AY287" s="73">
        <f t="shared" si="308"/>
        <v>4.9419346022307256</v>
      </c>
      <c r="AZ287" s="73">
        <f t="shared" si="308"/>
        <v>5.4031559187019589</v>
      </c>
      <c r="BA287" s="73">
        <f t="shared" si="308"/>
        <v>5.7756846426537622</v>
      </c>
      <c r="BB287" s="73">
        <f t="shared" si="308"/>
        <v>5.7413454849157395</v>
      </c>
      <c r="BC287" s="76">
        <f t="shared" si="308"/>
        <v>5.8099323328484074</v>
      </c>
      <c r="BD287" s="73">
        <f t="shared" si="308"/>
        <v>5.3724792932406107</v>
      </c>
      <c r="BE287" s="73">
        <f t="shared" si="308"/>
        <v>6.0831472446166561</v>
      </c>
      <c r="BF287" s="73">
        <f t="shared" si="308"/>
        <v>4.9000947354380173</v>
      </c>
      <c r="BG287" s="73">
        <f t="shared" si="308"/>
        <v>4.2774774817941941</v>
      </c>
      <c r="BH287" s="73">
        <f t="shared" si="308"/>
        <v>4.9982593098242214</v>
      </c>
      <c r="BI287" s="73">
        <f t="shared" si="308"/>
        <v>4.5551674277492742</v>
      </c>
      <c r="BJ287" s="73">
        <f t="shared" si="308"/>
        <v>4.8720121164862196</v>
      </c>
      <c r="BK287" s="73">
        <f t="shared" si="308"/>
        <v>4.7972312838430842</v>
      </c>
      <c r="BL287" s="73">
        <f t="shared" si="308"/>
        <v>4.4902125781131454</v>
      </c>
      <c r="BM287" s="73">
        <f t="shared" si="308"/>
        <v>4.9998240547000403</v>
      </c>
      <c r="BN287" s="73">
        <f t="shared" si="308"/>
        <v>5.1157750886456723</v>
      </c>
      <c r="BO287" s="73">
        <f t="shared" si="308"/>
        <v>4.96877933314288</v>
      </c>
    </row>
    <row r="288" spans="1:67">
      <c r="A288" s="69" t="s">
        <v>278</v>
      </c>
      <c r="B288" s="73">
        <f t="shared" si="298"/>
        <v>5.4099215836148531</v>
      </c>
      <c r="C288" s="73">
        <f t="shared" si="298"/>
        <v>5.4218643049831838</v>
      </c>
      <c r="D288" s="73">
        <f t="shared" si="298"/>
        <v>5.5938088051938974</v>
      </c>
      <c r="E288" s="73">
        <f t="shared" si="298"/>
        <v>5.2831787159075088</v>
      </c>
      <c r="F288" s="73">
        <f t="shared" si="298"/>
        <v>5.5308666121322938</v>
      </c>
      <c r="G288" s="73">
        <f t="shared" si="298"/>
        <v>5.5443048780218707</v>
      </c>
      <c r="H288" s="73">
        <f t="shared" si="298"/>
        <v>5.3658456993707615</v>
      </c>
      <c r="I288" s="84">
        <f t="shared" ref="I288:BO288" si="309">I123/I$111*100</f>
        <v>5.2430004885186472</v>
      </c>
      <c r="J288" s="76">
        <f t="shared" si="297"/>
        <v>5.5803994410262243</v>
      </c>
      <c r="K288" s="73">
        <f t="shared" si="309"/>
        <v>4.5391658137526587</v>
      </c>
      <c r="L288" s="73">
        <f t="shared" si="309"/>
        <v>5.042715462652132</v>
      </c>
      <c r="M288" s="73">
        <f t="shared" si="309"/>
        <v>5.3653658232988954</v>
      </c>
      <c r="N288" s="73">
        <f t="shared" si="309"/>
        <v>4.4446756835013019</v>
      </c>
      <c r="O288" s="73">
        <f t="shared" si="309"/>
        <v>4.5326083372440182</v>
      </c>
      <c r="P288" s="73">
        <f t="shared" si="309"/>
        <v>5.7686404864827079</v>
      </c>
      <c r="Q288" s="73">
        <f t="shared" si="309"/>
        <v>4.9990311246631789</v>
      </c>
      <c r="R288" s="73">
        <f t="shared" si="309"/>
        <v>4.7741383001498603</v>
      </c>
      <c r="S288" s="73">
        <f t="shared" si="309"/>
        <v>2.8190052439218181</v>
      </c>
      <c r="T288" s="73">
        <f t="shared" si="309"/>
        <v>4.7429415186361803</v>
      </c>
      <c r="U288" s="73">
        <f t="shared" si="309"/>
        <v>4.5386978495689227</v>
      </c>
      <c r="V288" s="73">
        <f t="shared" si="309"/>
        <v>3.9384391662627243</v>
      </c>
      <c r="W288" s="73">
        <f t="shared" si="309"/>
        <v>5.0038152728858298</v>
      </c>
      <c r="X288" s="73">
        <f t="shared" si="309"/>
        <v>5.0615595075239401</v>
      </c>
      <c r="Y288" s="73">
        <f t="shared" si="309"/>
        <v>4.7393364928909953</v>
      </c>
      <c r="Z288" s="73">
        <f t="shared" si="309"/>
        <v>4.5117270788912585</v>
      </c>
      <c r="AA288" s="73">
        <f t="shared" si="309"/>
        <v>4.825538233110616</v>
      </c>
      <c r="AB288" s="73">
        <f t="shared" si="309"/>
        <v>4.2613636363636358</v>
      </c>
      <c r="AC288" s="73">
        <f t="shared" si="309"/>
        <v>5.0636280037086738</v>
      </c>
      <c r="AD288" s="73">
        <f t="shared" si="309"/>
        <v>4.9724186826678656</v>
      </c>
      <c r="AE288" s="73">
        <f t="shared" si="309"/>
        <v>4.0427509293680295</v>
      </c>
      <c r="AF288" s="73">
        <f t="shared" si="309"/>
        <v>3.5263387026556376</v>
      </c>
      <c r="AG288" s="73">
        <f t="shared" si="309"/>
        <v>4.6255506607929515</v>
      </c>
      <c r="AH288" s="73">
        <f t="shared" si="309"/>
        <v>3.2128514056224895</v>
      </c>
      <c r="AI288" s="73">
        <f t="shared" si="309"/>
        <v>5.967741935483871</v>
      </c>
      <c r="AJ288" s="73">
        <f t="shared" si="309"/>
        <v>3.6750029353058586</v>
      </c>
      <c r="AK288" s="73">
        <f t="shared" si="309"/>
        <v>4.8240471230911419</v>
      </c>
      <c r="AL288" s="73">
        <f t="shared" si="309"/>
        <v>5.2746891603220689</v>
      </c>
      <c r="AM288" s="73">
        <f t="shared" si="309"/>
        <v>5.0502911593435682</v>
      </c>
      <c r="AN288" s="73">
        <f t="shared" si="309"/>
        <v>4.944746207154898</v>
      </c>
      <c r="AO288" s="73">
        <f t="shared" si="309"/>
        <v>5.5191768007483626</v>
      </c>
      <c r="AP288" s="73">
        <f t="shared" si="309"/>
        <v>4.3774565741092939</v>
      </c>
      <c r="AQ288" s="73">
        <f t="shared" si="309"/>
        <v>5.0588683369487821</v>
      </c>
      <c r="AR288" s="73">
        <f t="shared" si="309"/>
        <v>5.0044257010066779</v>
      </c>
      <c r="AS288" s="73">
        <f t="shared" si="309"/>
        <v>5.0633800344113205</v>
      </c>
      <c r="AT288" s="73">
        <f t="shared" si="309"/>
        <v>4.3076766959257187</v>
      </c>
      <c r="AU288" s="76">
        <f t="shared" si="309"/>
        <v>4.4111668247730043</v>
      </c>
      <c r="AV288" s="73">
        <f t="shared" si="309"/>
        <v>4.912281145751189</v>
      </c>
      <c r="AW288" s="73">
        <f t="shared" si="309"/>
        <v>5.6840674198050065</v>
      </c>
      <c r="AX288" s="73">
        <f t="shared" si="309"/>
        <v>4.7685666956909554</v>
      </c>
      <c r="AY288" s="73">
        <f t="shared" si="309"/>
        <v>4.985742689068589</v>
      </c>
      <c r="AZ288" s="73">
        <f t="shared" si="309"/>
        <v>5.5497159679937536</v>
      </c>
      <c r="BA288" s="73">
        <f t="shared" si="309"/>
        <v>5.5853595858369003</v>
      </c>
      <c r="BB288" s="73">
        <f t="shared" si="309"/>
        <v>5.3698500784213437</v>
      </c>
      <c r="BC288" s="76">
        <f t="shared" si="309"/>
        <v>5.5968739590009458</v>
      </c>
      <c r="BD288" s="73">
        <f t="shared" si="309"/>
        <v>5.2676677479039622</v>
      </c>
      <c r="BE288" s="73">
        <f t="shared" si="309"/>
        <v>5.7686404864827079</v>
      </c>
      <c r="BF288" s="73">
        <f t="shared" si="309"/>
        <v>4.5326083372440182</v>
      </c>
      <c r="BG288" s="73">
        <f t="shared" si="309"/>
        <v>4.4446756835013019</v>
      </c>
      <c r="BH288" s="73">
        <f t="shared" si="309"/>
        <v>5.0585517227416261</v>
      </c>
      <c r="BI288" s="73">
        <f t="shared" si="309"/>
        <v>4.5391658137526587</v>
      </c>
      <c r="BJ288" s="73">
        <f t="shared" si="309"/>
        <v>5.0470863449599621</v>
      </c>
      <c r="BK288" s="73">
        <f t="shared" si="309"/>
        <v>5.0588683369487821</v>
      </c>
      <c r="BL288" s="73">
        <f t="shared" si="309"/>
        <v>4.8240471230911419</v>
      </c>
      <c r="BM288" s="73">
        <f t="shared" si="309"/>
        <v>5.0044257010066779</v>
      </c>
      <c r="BN288" s="73">
        <f t="shared" si="309"/>
        <v>4.9706266450493874</v>
      </c>
      <c r="BO288" s="73">
        <f t="shared" si="309"/>
        <v>5.0066998598811026</v>
      </c>
    </row>
    <row r="289" spans="1:67">
      <c r="A289" s="69" t="s">
        <v>279</v>
      </c>
      <c r="B289" s="73">
        <f t="shared" si="298"/>
        <v>5.4269383018431059</v>
      </c>
      <c r="C289" s="73">
        <f t="shared" si="298"/>
        <v>5.320569817729691</v>
      </c>
      <c r="D289" s="73">
        <f t="shared" si="298"/>
        <v>5.5273630880901763</v>
      </c>
      <c r="E289" s="73">
        <f t="shared" si="298"/>
        <v>5.1706786585095195</v>
      </c>
      <c r="F289" s="73">
        <f t="shared" si="298"/>
        <v>5.0733366851675568</v>
      </c>
      <c r="G289" s="73">
        <f t="shared" si="298"/>
        <v>5.3276206952267966</v>
      </c>
      <c r="H289" s="73">
        <f t="shared" si="298"/>
        <v>5.4595131196576041</v>
      </c>
      <c r="I289" s="84">
        <f t="shared" ref="I289:BO289" si="310">I124/I$111*100</f>
        <v>4.9714272841484286</v>
      </c>
      <c r="J289" s="76">
        <f t="shared" si="297"/>
        <v>5.3702906528039209</v>
      </c>
      <c r="K289" s="73">
        <f t="shared" si="310"/>
        <v>4.9650971439436864</v>
      </c>
      <c r="L289" s="73">
        <f t="shared" si="310"/>
        <v>5.0526456024715474</v>
      </c>
      <c r="M289" s="73">
        <f t="shared" si="310"/>
        <v>5.491994626604277</v>
      </c>
      <c r="N289" s="73">
        <f t="shared" si="310"/>
        <v>4.634632715250774</v>
      </c>
      <c r="O289" s="73">
        <f t="shared" si="310"/>
        <v>4.5974010101400813</v>
      </c>
      <c r="P289" s="73">
        <f t="shared" si="310"/>
        <v>5.5482168610583988</v>
      </c>
      <c r="Q289" s="73">
        <f t="shared" si="310"/>
        <v>4.8783787242288303</v>
      </c>
      <c r="R289" s="73">
        <f t="shared" si="310"/>
        <v>5.951616356240633</v>
      </c>
      <c r="S289" s="73">
        <f t="shared" si="310"/>
        <v>2.9048148736691561</v>
      </c>
      <c r="T289" s="73">
        <f t="shared" si="310"/>
        <v>4.9815800856115855</v>
      </c>
      <c r="U289" s="73">
        <f t="shared" si="310"/>
        <v>4.9846397780200178</v>
      </c>
      <c r="V289" s="73">
        <f t="shared" si="310"/>
        <v>4.2050412021328167</v>
      </c>
      <c r="W289" s="73">
        <f t="shared" si="310"/>
        <v>4.4124926509087858</v>
      </c>
      <c r="X289" s="73">
        <f t="shared" si="310"/>
        <v>5.1071591427268581</v>
      </c>
      <c r="Y289" s="73">
        <f t="shared" si="310"/>
        <v>5.0778605280974949</v>
      </c>
      <c r="Z289" s="73">
        <f t="shared" si="310"/>
        <v>5.091684434968017</v>
      </c>
      <c r="AA289" s="73">
        <f t="shared" si="310"/>
        <v>4.6028210838901265</v>
      </c>
      <c r="AB289" s="73">
        <f t="shared" si="310"/>
        <v>4.8768939393939394</v>
      </c>
      <c r="AC289" s="73">
        <f t="shared" si="310"/>
        <v>4.6232466429207992</v>
      </c>
      <c r="AD289" s="73">
        <f t="shared" si="310"/>
        <v>4.246398865621055</v>
      </c>
      <c r="AE289" s="73">
        <f t="shared" si="310"/>
        <v>5.3206319702602229</v>
      </c>
      <c r="AF289" s="73">
        <f t="shared" si="310"/>
        <v>5.0500653025685676</v>
      </c>
      <c r="AG289" s="73">
        <f t="shared" si="310"/>
        <v>4.9402139710509756</v>
      </c>
      <c r="AH289" s="73">
        <f t="shared" si="310"/>
        <v>6.024096385542169</v>
      </c>
      <c r="AI289" s="73">
        <f t="shared" si="310"/>
        <v>5.887096774193548</v>
      </c>
      <c r="AJ289" s="73">
        <f t="shared" si="310"/>
        <v>5.2365856522249619</v>
      </c>
      <c r="AK289" s="73">
        <f t="shared" si="310"/>
        <v>4.462622946296781</v>
      </c>
      <c r="AL289" s="73">
        <f t="shared" si="310"/>
        <v>4.64479377772909</v>
      </c>
      <c r="AM289" s="73">
        <f t="shared" si="310"/>
        <v>5.2938062466913713</v>
      </c>
      <c r="AN289" s="73">
        <f t="shared" si="310"/>
        <v>4.6712867578198161</v>
      </c>
      <c r="AO289" s="73">
        <f t="shared" si="310"/>
        <v>5.9869036482694105</v>
      </c>
      <c r="AP289" s="73">
        <f t="shared" si="310"/>
        <v>4.5644731837200458</v>
      </c>
      <c r="AQ289" s="73">
        <f t="shared" si="310"/>
        <v>4.8270380367285437</v>
      </c>
      <c r="AR289" s="73">
        <f t="shared" si="310"/>
        <v>4.3439541134657711</v>
      </c>
      <c r="AS289" s="73">
        <f t="shared" si="310"/>
        <v>4.0977562414410622</v>
      </c>
      <c r="AT289" s="73">
        <f t="shared" si="310"/>
        <v>3.8814754680602768</v>
      </c>
      <c r="AU289" s="76">
        <f t="shared" si="310"/>
        <v>4.3230790079956636</v>
      </c>
      <c r="AV289" s="73">
        <f t="shared" si="310"/>
        <v>4.9931776280392208</v>
      </c>
      <c r="AW289" s="73">
        <f t="shared" si="310"/>
        <v>5.4831591581439065</v>
      </c>
      <c r="AX289" s="73">
        <f t="shared" si="310"/>
        <v>4.7452056830972458</v>
      </c>
      <c r="AY289" s="73">
        <f t="shared" si="310"/>
        <v>4.4393225661416356</v>
      </c>
      <c r="AZ289" s="73">
        <f t="shared" si="310"/>
        <v>5.4027107502747995</v>
      </c>
      <c r="BA289" s="73">
        <f t="shared" si="310"/>
        <v>5.5315010720617517</v>
      </c>
      <c r="BB289" s="73">
        <f t="shared" si="310"/>
        <v>5.2423371527597702</v>
      </c>
      <c r="BC289" s="76">
        <f t="shared" si="310"/>
        <v>5.1501074671926128</v>
      </c>
      <c r="BD289" s="73">
        <f t="shared" si="310"/>
        <v>4.9832060284798931</v>
      </c>
      <c r="BE289" s="73">
        <f t="shared" si="310"/>
        <v>5.5482168610583988</v>
      </c>
      <c r="BF289" s="73">
        <f t="shared" si="310"/>
        <v>4.5974010101400813</v>
      </c>
      <c r="BG289" s="73">
        <f t="shared" si="310"/>
        <v>4.634632715250774</v>
      </c>
      <c r="BH289" s="73">
        <f t="shared" si="310"/>
        <v>5.0742096428844707</v>
      </c>
      <c r="BI289" s="73">
        <f t="shared" si="310"/>
        <v>4.9650971439436864</v>
      </c>
      <c r="BJ289" s="73">
        <f t="shared" si="310"/>
        <v>4.6778184326545302</v>
      </c>
      <c r="BK289" s="73">
        <f t="shared" si="310"/>
        <v>4.8270380367285437</v>
      </c>
      <c r="BL289" s="73">
        <f t="shared" si="310"/>
        <v>4.462622946296781</v>
      </c>
      <c r="BM289" s="73">
        <f t="shared" si="310"/>
        <v>4.3439541134657711</v>
      </c>
      <c r="BN289" s="73">
        <f t="shared" si="310"/>
        <v>4.2739141157872185</v>
      </c>
      <c r="BO289" s="73">
        <f t="shared" si="310"/>
        <v>4.3972506767878761</v>
      </c>
    </row>
    <row r="290" spans="1:67">
      <c r="A290" s="69" t="s">
        <v>280</v>
      </c>
      <c r="B290" s="73">
        <f t="shared" si="298"/>
        <v>5.6007319978464087</v>
      </c>
      <c r="C290" s="73">
        <f t="shared" si="298"/>
        <v>5.7956556389426224</v>
      </c>
      <c r="D290" s="73">
        <f t="shared" si="298"/>
        <v>5.4292121061545506</v>
      </c>
      <c r="E290" s="73">
        <f t="shared" si="298"/>
        <v>5.6175411313985366</v>
      </c>
      <c r="F290" s="73">
        <f t="shared" si="298"/>
        <v>4.9978733416658452</v>
      </c>
      <c r="G290" s="73">
        <f t="shared" si="298"/>
        <v>5.3104236773637234</v>
      </c>
      <c r="H290" s="73">
        <f t="shared" si="298"/>
        <v>5.6959491599583636</v>
      </c>
      <c r="I290" s="84">
        <f t="shared" ref="I290:BO290" si="311">I125/I$111*100</f>
        <v>4.9667099710221354</v>
      </c>
      <c r="J290" s="76">
        <f t="shared" si="297"/>
        <v>5.3515986368439394</v>
      </c>
      <c r="K290" s="73">
        <f t="shared" si="311"/>
        <v>5.8722684033629093</v>
      </c>
      <c r="L290" s="73">
        <f t="shared" si="311"/>
        <v>5.8953330802944803</v>
      </c>
      <c r="M290" s="73">
        <f t="shared" si="311"/>
        <v>5.8531852723598874</v>
      </c>
      <c r="N290" s="73">
        <f t="shared" si="311"/>
        <v>4.6805258505766512</v>
      </c>
      <c r="O290" s="73">
        <f t="shared" si="311"/>
        <v>4.4285776932138425</v>
      </c>
      <c r="P290" s="73">
        <f t="shared" si="311"/>
        <v>5.4938504789952169</v>
      </c>
      <c r="Q290" s="73">
        <f t="shared" si="311"/>
        <v>5.2988340590758032</v>
      </c>
      <c r="R290" s="73">
        <f t="shared" si="311"/>
        <v>6.8293727253264827</v>
      </c>
      <c r="S290" s="73">
        <f t="shared" si="311"/>
        <v>3.0224058477673608</v>
      </c>
      <c r="T290" s="73">
        <f t="shared" si="311"/>
        <v>5.9077960236848774</v>
      </c>
      <c r="U290" s="73">
        <f t="shared" si="311"/>
        <v>6.1837280745218512</v>
      </c>
      <c r="V290" s="73">
        <f t="shared" si="311"/>
        <v>5.5138148327678138</v>
      </c>
      <c r="W290" s="73">
        <f t="shared" si="311"/>
        <v>4.1156697814304328</v>
      </c>
      <c r="X290" s="73">
        <f t="shared" si="311"/>
        <v>5.6543547651618784</v>
      </c>
      <c r="Y290" s="73">
        <f t="shared" si="311"/>
        <v>5.6194989844278949</v>
      </c>
      <c r="Z290" s="73">
        <f t="shared" si="311"/>
        <v>5.1513859275053298</v>
      </c>
      <c r="AA290" s="73">
        <f t="shared" si="311"/>
        <v>5.4491462509279875</v>
      </c>
      <c r="AB290" s="73">
        <f t="shared" si="311"/>
        <v>7.1496212121212128</v>
      </c>
      <c r="AC290" s="73">
        <f t="shared" si="311"/>
        <v>4.5262680378784799</v>
      </c>
      <c r="AD290" s="73">
        <f t="shared" si="311"/>
        <v>3.676442615296823</v>
      </c>
      <c r="AE290" s="73">
        <f t="shared" si="311"/>
        <v>6.1105947955390336</v>
      </c>
      <c r="AF290" s="73">
        <f t="shared" si="311"/>
        <v>7.6621680452764478</v>
      </c>
      <c r="AG290" s="73">
        <f t="shared" si="311"/>
        <v>5.0975456261799872</v>
      </c>
      <c r="AH290" s="73">
        <f t="shared" si="311"/>
        <v>6.6265060240963862</v>
      </c>
      <c r="AI290" s="73">
        <f t="shared" si="311"/>
        <v>5.698924731182796</v>
      </c>
      <c r="AJ290" s="73">
        <f t="shared" si="311"/>
        <v>4.5438534695315251</v>
      </c>
      <c r="AK290" s="73">
        <f t="shared" si="311"/>
        <v>4.0639527665503303</v>
      </c>
      <c r="AL290" s="73">
        <f t="shared" si="311"/>
        <v>4.9679574957550532</v>
      </c>
      <c r="AM290" s="73">
        <f t="shared" si="311"/>
        <v>5.3255690841715193</v>
      </c>
      <c r="AN290" s="73">
        <f t="shared" si="311"/>
        <v>3.9520509458700128</v>
      </c>
      <c r="AO290" s="73">
        <f t="shared" si="311"/>
        <v>5.1449953227315248</v>
      </c>
      <c r="AP290" s="73">
        <f t="shared" si="311"/>
        <v>4.8117154811715483</v>
      </c>
      <c r="AQ290" s="73">
        <f t="shared" si="311"/>
        <v>4.4776366556823257</v>
      </c>
      <c r="AR290" s="73">
        <f t="shared" si="311"/>
        <v>3.6978288349984978</v>
      </c>
      <c r="AS290" s="73">
        <f t="shared" si="311"/>
        <v>4.2733242037992909</v>
      </c>
      <c r="AT290" s="73">
        <f t="shared" si="311"/>
        <v>3.5415292505961746</v>
      </c>
      <c r="AU290" s="76">
        <f t="shared" si="311"/>
        <v>3.9232958395446533</v>
      </c>
      <c r="AV290" s="73">
        <f t="shared" si="311"/>
        <v>5.6949689313890044</v>
      </c>
      <c r="AW290" s="73">
        <f t="shared" si="311"/>
        <v>5.4209612856216296</v>
      </c>
      <c r="AX290" s="73">
        <f t="shared" si="311"/>
        <v>5.2360524136173465</v>
      </c>
      <c r="AY290" s="73">
        <f t="shared" si="311"/>
        <v>4.0961123556519317</v>
      </c>
      <c r="AZ290" s="73">
        <f t="shared" si="311"/>
        <v>5.8209173901810072</v>
      </c>
      <c r="BA290" s="73">
        <f t="shared" si="311"/>
        <v>5.429984475560599</v>
      </c>
      <c r="BB290" s="73">
        <f t="shared" si="311"/>
        <v>5.6817917622715539</v>
      </c>
      <c r="BC290" s="76">
        <f t="shared" si="311"/>
        <v>5.1070647524223354</v>
      </c>
      <c r="BD290" s="73">
        <f t="shared" si="311"/>
        <v>4.9658586400677844</v>
      </c>
      <c r="BE290" s="73">
        <f t="shared" si="311"/>
        <v>5.4938504789952169</v>
      </c>
      <c r="BF290" s="73">
        <f t="shared" si="311"/>
        <v>4.4285776932138425</v>
      </c>
      <c r="BG290" s="73">
        <f t="shared" si="311"/>
        <v>4.6805258505766512</v>
      </c>
      <c r="BH290" s="73">
        <f t="shared" si="311"/>
        <v>5.8932643900648571</v>
      </c>
      <c r="BI290" s="73">
        <f t="shared" si="311"/>
        <v>5.8722684033629093</v>
      </c>
      <c r="BJ290" s="73">
        <f t="shared" si="311"/>
        <v>4.6898149536634373</v>
      </c>
      <c r="BK290" s="73">
        <f t="shared" si="311"/>
        <v>4.4776366556823257</v>
      </c>
      <c r="BL290" s="73">
        <f t="shared" si="311"/>
        <v>4.0639527665503303</v>
      </c>
      <c r="BM290" s="73">
        <f t="shared" si="311"/>
        <v>3.6978288349984978</v>
      </c>
      <c r="BN290" s="73">
        <f t="shared" si="311"/>
        <v>3.6942906931141417</v>
      </c>
      <c r="BO290" s="73">
        <f t="shared" si="311"/>
        <v>4.1233046293651121</v>
      </c>
    </row>
    <row r="291" spans="1:67">
      <c r="A291" s="69" t="s">
        <v>281</v>
      </c>
      <c r="B291" s="73">
        <f t="shared" si="298"/>
        <v>5.1652713887594812</v>
      </c>
      <c r="C291" s="73">
        <f t="shared" si="298"/>
        <v>5.1971005404029533</v>
      </c>
      <c r="D291" s="73">
        <f t="shared" si="298"/>
        <v>4.8654232806903748</v>
      </c>
      <c r="E291" s="73">
        <f t="shared" si="298"/>
        <v>5.2684465655339618</v>
      </c>
      <c r="F291" s="73">
        <f t="shared" si="298"/>
        <v>4.4253808662097303</v>
      </c>
      <c r="G291" s="73">
        <f t="shared" si="298"/>
        <v>4.7463127353484156</v>
      </c>
      <c r="H291" s="73">
        <f t="shared" si="298"/>
        <v>5.3026841020903301</v>
      </c>
      <c r="I291" s="84">
        <f t="shared" ref="I291:BO291" si="312">I126/I$111*100</f>
        <v>4.5497250999491881</v>
      </c>
      <c r="J291" s="76">
        <f t="shared" si="297"/>
        <v>4.7698628230304889</v>
      </c>
      <c r="K291" s="73">
        <f t="shared" si="312"/>
        <v>5.95515216690898</v>
      </c>
      <c r="L291" s="73">
        <f t="shared" si="312"/>
        <v>5.8089399858799888</v>
      </c>
      <c r="M291" s="73">
        <f t="shared" si="312"/>
        <v>5.6112338882839454</v>
      </c>
      <c r="N291" s="73">
        <f t="shared" si="312"/>
        <v>4.2975484222805616</v>
      </c>
      <c r="O291" s="73">
        <f t="shared" si="312"/>
        <v>4.1849829378094441</v>
      </c>
      <c r="P291" s="73">
        <f t="shared" si="312"/>
        <v>4.9599097720084719</v>
      </c>
      <c r="Q291" s="73">
        <f t="shared" si="312"/>
        <v>4.8092778039800663</v>
      </c>
      <c r="R291" s="73">
        <f t="shared" si="312"/>
        <v>5.7161207450224794</v>
      </c>
      <c r="S291" s="73">
        <f t="shared" si="312"/>
        <v>3.2480533926585093</v>
      </c>
      <c r="T291" s="73">
        <f t="shared" si="312"/>
        <v>5.5498381732217696</v>
      </c>
      <c r="U291" s="73">
        <f t="shared" si="312"/>
        <v>5.9657120206124272</v>
      </c>
      <c r="V291" s="73">
        <f t="shared" si="312"/>
        <v>5.0048473097430923</v>
      </c>
      <c r="W291" s="73">
        <f t="shared" si="312"/>
        <v>3.7689892475424105</v>
      </c>
      <c r="X291" s="73">
        <f t="shared" si="312"/>
        <v>6.9311445508435927</v>
      </c>
      <c r="Y291" s="73">
        <f t="shared" si="312"/>
        <v>5.484089370345294</v>
      </c>
      <c r="Z291" s="73">
        <f t="shared" si="312"/>
        <v>4.6993603411513858</v>
      </c>
      <c r="AA291" s="73">
        <f t="shared" si="312"/>
        <v>4.6547884187082404</v>
      </c>
      <c r="AB291" s="73">
        <f t="shared" si="312"/>
        <v>6.8181818181818175</v>
      </c>
      <c r="AC291" s="73">
        <f t="shared" si="312"/>
        <v>4.0756584648400471</v>
      </c>
      <c r="AD291" s="73">
        <f t="shared" si="312"/>
        <v>3.1936398692697439</v>
      </c>
      <c r="AE291" s="73">
        <f t="shared" si="312"/>
        <v>6.2732342007434934</v>
      </c>
      <c r="AF291" s="73">
        <f t="shared" si="312"/>
        <v>9.0117544623421857</v>
      </c>
      <c r="AG291" s="73">
        <f t="shared" si="312"/>
        <v>4.5940843297671492</v>
      </c>
      <c r="AH291" s="73">
        <f t="shared" si="312"/>
        <v>6.425702811244979</v>
      </c>
      <c r="AI291" s="73">
        <f t="shared" si="312"/>
        <v>6.6935483870967749</v>
      </c>
      <c r="AJ291" s="73">
        <f t="shared" si="312"/>
        <v>3.8863449571445345</v>
      </c>
      <c r="AK291" s="73">
        <f t="shared" si="312"/>
        <v>3.7232208136182421</v>
      </c>
      <c r="AL291" s="73">
        <f t="shared" si="312"/>
        <v>4.5297694035164593</v>
      </c>
      <c r="AM291" s="73">
        <f t="shared" si="312"/>
        <v>4.8279512969825307</v>
      </c>
      <c r="AN291" s="73">
        <f t="shared" si="312"/>
        <v>3.480052444277955</v>
      </c>
      <c r="AO291" s="73">
        <f t="shared" si="312"/>
        <v>7.0159027128157154</v>
      </c>
      <c r="AP291" s="73">
        <f t="shared" si="312"/>
        <v>4.3996449854190445</v>
      </c>
      <c r="AQ291" s="73">
        <f t="shared" si="312"/>
        <v>3.8102965771912105</v>
      </c>
      <c r="AR291" s="73">
        <f t="shared" si="312"/>
        <v>3.0885167269843246</v>
      </c>
      <c r="AS291" s="73">
        <f t="shared" si="312"/>
        <v>3.8519610941395417</v>
      </c>
      <c r="AT291" s="73">
        <f t="shared" si="312"/>
        <v>2.861636815667969</v>
      </c>
      <c r="AU291" s="76">
        <f t="shared" si="312"/>
        <v>3.7742241496137687</v>
      </c>
      <c r="AV291" s="73">
        <f t="shared" si="312"/>
        <v>5.5701051587052914</v>
      </c>
      <c r="AW291" s="73">
        <f t="shared" si="312"/>
        <v>4.9068869288248047</v>
      </c>
      <c r="AX291" s="73">
        <f t="shared" si="312"/>
        <v>4.8219253721834052</v>
      </c>
      <c r="AY291" s="73">
        <f t="shared" si="312"/>
        <v>3.6387143141939609</v>
      </c>
      <c r="AZ291" s="73">
        <f t="shared" si="312"/>
        <v>5.1035156958165464</v>
      </c>
      <c r="BA291" s="73">
        <f t="shared" si="312"/>
        <v>4.8615418178522987</v>
      </c>
      <c r="BB291" s="73">
        <f t="shared" si="312"/>
        <v>5.343650017258061</v>
      </c>
      <c r="BC291" s="76">
        <f t="shared" si="312"/>
        <v>4.5206358527768922</v>
      </c>
      <c r="BD291" s="73">
        <f t="shared" si="312"/>
        <v>4.5453772596508415</v>
      </c>
      <c r="BE291" s="73">
        <f t="shared" si="312"/>
        <v>4.9599097720084719</v>
      </c>
      <c r="BF291" s="73">
        <f t="shared" si="312"/>
        <v>4.1849829378094441</v>
      </c>
      <c r="BG291" s="73">
        <f t="shared" si="312"/>
        <v>4.2975484222805616</v>
      </c>
      <c r="BH291" s="73">
        <f t="shared" si="312"/>
        <v>5.7992362149728871</v>
      </c>
      <c r="BI291" s="73">
        <f t="shared" si="312"/>
        <v>5.95515216690898</v>
      </c>
      <c r="BJ291" s="73">
        <f t="shared" si="312"/>
        <v>4.2331973727618983</v>
      </c>
      <c r="BK291" s="73">
        <f t="shared" si="312"/>
        <v>3.8102965771912105</v>
      </c>
      <c r="BL291" s="73">
        <f t="shared" si="312"/>
        <v>3.7232208136182421</v>
      </c>
      <c r="BM291" s="73">
        <f t="shared" si="312"/>
        <v>3.0885167269843246</v>
      </c>
      <c r="BN291" s="73">
        <f t="shared" si="312"/>
        <v>3.212187617503528</v>
      </c>
      <c r="BO291" s="73">
        <f t="shared" si="312"/>
        <v>3.7730073868505896</v>
      </c>
    </row>
    <row r="292" spans="1:67">
      <c r="A292" s="69" t="s">
        <v>282</v>
      </c>
      <c r="B292" s="73">
        <f t="shared" si="298"/>
        <v>4.1068873074809398</v>
      </c>
      <c r="C292" s="73">
        <f t="shared" si="298"/>
        <v>3.9686765800892512</v>
      </c>
      <c r="D292" s="73">
        <f t="shared" si="298"/>
        <v>3.7525079844767433</v>
      </c>
      <c r="E292" s="73">
        <f t="shared" si="298"/>
        <v>4.3390200709286075</v>
      </c>
      <c r="F292" s="73">
        <f t="shared" si="298"/>
        <v>3.3501071832763416</v>
      </c>
      <c r="G292" s="73">
        <f t="shared" si="298"/>
        <v>3.6414423489333632</v>
      </c>
      <c r="H292" s="73">
        <f t="shared" si="298"/>
        <v>4.2595468936703051</v>
      </c>
      <c r="I292" s="84">
        <f t="shared" ref="I292:BO292" si="313">I127/I$111*100</f>
        <v>3.5566809587075254</v>
      </c>
      <c r="J292" s="76">
        <f t="shared" si="297"/>
        <v>3.6515962844431891</v>
      </c>
      <c r="K292" s="73">
        <f t="shared" si="313"/>
        <v>4.7920162381892641</v>
      </c>
      <c r="L292" s="73">
        <f t="shared" si="313"/>
        <v>4.7160498798883799</v>
      </c>
      <c r="M292" s="73">
        <f t="shared" si="313"/>
        <v>4.4303847021813185</v>
      </c>
      <c r="N292" s="73">
        <f t="shared" si="313"/>
        <v>3.2896070295871422</v>
      </c>
      <c r="O292" s="73">
        <f t="shared" si="313"/>
        <v>3.2778517403276926</v>
      </c>
      <c r="P292" s="73">
        <f t="shared" si="313"/>
        <v>3.8134396145189813</v>
      </c>
      <c r="Q292" s="73">
        <f t="shared" si="313"/>
        <v>3.8638017205763528</v>
      </c>
      <c r="R292" s="73">
        <f t="shared" si="313"/>
        <v>4.8383643759366306</v>
      </c>
      <c r="S292" s="73">
        <f t="shared" si="313"/>
        <v>3.4260289210233594</v>
      </c>
      <c r="T292" s="73">
        <f t="shared" si="313"/>
        <v>4.3491878831267616</v>
      </c>
      <c r="U292" s="73">
        <f t="shared" si="313"/>
        <v>5.9359825587156871</v>
      </c>
      <c r="V292" s="73">
        <f t="shared" si="313"/>
        <v>4.3262239457101312</v>
      </c>
      <c r="W292" s="73">
        <f t="shared" si="313"/>
        <v>3.0557923347861751</v>
      </c>
      <c r="X292" s="73">
        <f t="shared" si="313"/>
        <v>5.9507523939808484</v>
      </c>
      <c r="Y292" s="73">
        <f t="shared" si="313"/>
        <v>5.4502369668246446</v>
      </c>
      <c r="Z292" s="73">
        <f t="shared" si="313"/>
        <v>4.2643923240938166</v>
      </c>
      <c r="AA292" s="73">
        <f t="shared" si="313"/>
        <v>3.5857461024498889</v>
      </c>
      <c r="AB292" s="73">
        <f t="shared" si="313"/>
        <v>8.3333333333333321</v>
      </c>
      <c r="AC292" s="73">
        <f t="shared" si="313"/>
        <v>3.0304867019034889</v>
      </c>
      <c r="AD292" s="73">
        <f t="shared" si="313"/>
        <v>2.5140500440955229</v>
      </c>
      <c r="AE292" s="73">
        <f t="shared" si="313"/>
        <v>5.1579925650557623</v>
      </c>
      <c r="AF292" s="73">
        <f t="shared" si="313"/>
        <v>10.100130605137135</v>
      </c>
      <c r="AG292" s="73">
        <f t="shared" si="313"/>
        <v>4.0276903713027066</v>
      </c>
      <c r="AH292" s="73">
        <f t="shared" si="313"/>
        <v>5.2208835341365463</v>
      </c>
      <c r="AI292" s="73">
        <f t="shared" si="313"/>
        <v>6.3440860215053769</v>
      </c>
      <c r="AJ292" s="73">
        <f t="shared" si="313"/>
        <v>3.5106258072091112</v>
      </c>
      <c r="AK292" s="73">
        <f t="shared" si="313"/>
        <v>3.2528175911492463</v>
      </c>
      <c r="AL292" s="73">
        <f t="shared" si="313"/>
        <v>3.406912417155064</v>
      </c>
      <c r="AM292" s="73">
        <f t="shared" si="313"/>
        <v>4.4256220222339859</v>
      </c>
      <c r="AN292" s="73">
        <f t="shared" si="313"/>
        <v>2.6559280764188049</v>
      </c>
      <c r="AO292" s="73">
        <f t="shared" si="313"/>
        <v>5.7998129092609911</v>
      </c>
      <c r="AP292" s="73">
        <f t="shared" si="313"/>
        <v>3.5723342208697857</v>
      </c>
      <c r="AQ292" s="73">
        <f t="shared" si="313"/>
        <v>3.1545480137111066</v>
      </c>
      <c r="AR292" s="73">
        <f t="shared" si="313"/>
        <v>2.1976921390346829</v>
      </c>
      <c r="AS292" s="73">
        <f t="shared" si="313"/>
        <v>3.1742687594367784</v>
      </c>
      <c r="AT292" s="73">
        <f t="shared" si="313"/>
        <v>2.4506570602262925</v>
      </c>
      <c r="AU292" s="76">
        <f t="shared" si="313"/>
        <v>3.2795771784794687</v>
      </c>
      <c r="AV292" s="73">
        <f t="shared" si="313"/>
        <v>4.4814068890376957</v>
      </c>
      <c r="AW292" s="73">
        <f t="shared" si="313"/>
        <v>3.7767930685341957</v>
      </c>
      <c r="AX292" s="73">
        <f t="shared" si="313"/>
        <v>3.9257119799520042</v>
      </c>
      <c r="AY292" s="73">
        <f t="shared" si="313"/>
        <v>2.828489652940414</v>
      </c>
      <c r="AZ292" s="73">
        <f t="shared" si="313"/>
        <v>3.8400353142087633</v>
      </c>
      <c r="BA292" s="73">
        <f t="shared" si="313"/>
        <v>3.7502346280421399</v>
      </c>
      <c r="BB292" s="73">
        <f t="shared" si="313"/>
        <v>4.4086297457431609</v>
      </c>
      <c r="BC292" s="76">
        <f t="shared" si="313"/>
        <v>3.4132682147426303</v>
      </c>
      <c r="BD292" s="73">
        <f t="shared" si="313"/>
        <v>3.5423807263965905</v>
      </c>
      <c r="BE292" s="73">
        <f t="shared" si="313"/>
        <v>3.8134396145189813</v>
      </c>
      <c r="BF292" s="73">
        <f t="shared" si="313"/>
        <v>3.2778517403276926</v>
      </c>
      <c r="BG292" s="73">
        <f t="shared" si="313"/>
        <v>3.2896070295871422</v>
      </c>
      <c r="BH292" s="73">
        <f t="shared" si="313"/>
        <v>4.7020289191071409</v>
      </c>
      <c r="BI292" s="73">
        <f t="shared" si="313"/>
        <v>4.7920162381892641</v>
      </c>
      <c r="BJ292" s="73">
        <f t="shared" si="313"/>
        <v>3.2082446090633718</v>
      </c>
      <c r="BK292" s="73">
        <f t="shared" si="313"/>
        <v>3.1545480137111066</v>
      </c>
      <c r="BL292" s="73">
        <f t="shared" si="313"/>
        <v>3.2528175911492463</v>
      </c>
      <c r="BM292" s="73">
        <f t="shared" si="313"/>
        <v>2.1976921390346829</v>
      </c>
      <c r="BN292" s="73">
        <f t="shared" si="313"/>
        <v>2.5232379019378732</v>
      </c>
      <c r="BO292" s="73">
        <f t="shared" si="313"/>
        <v>3.0615298806948807</v>
      </c>
    </row>
    <row r="293" spans="1:67">
      <c r="A293" s="69" t="s">
        <v>283</v>
      </c>
      <c r="B293" s="73">
        <f t="shared" si="298"/>
        <v>2.9327337497314985</v>
      </c>
      <c r="C293" s="73">
        <f t="shared" si="298"/>
        <v>2.7861752794199881</v>
      </c>
      <c r="D293" s="73">
        <f t="shared" si="298"/>
        <v>2.6108988888536868</v>
      </c>
      <c r="E293" s="73">
        <f t="shared" si="298"/>
        <v>3.1296061885745861</v>
      </c>
      <c r="F293" s="73">
        <f t="shared" si="298"/>
        <v>2.27022333632832</v>
      </c>
      <c r="G293" s="73">
        <f t="shared" si="298"/>
        <v>2.5167627577199889</v>
      </c>
      <c r="H293" s="73">
        <f t="shared" si="298"/>
        <v>3.0691665509491015</v>
      </c>
      <c r="I293" s="84">
        <f t="shared" ref="I293:BO293" si="314">I128/I$111*100</f>
        <v>2.5012324262395849</v>
      </c>
      <c r="J293" s="76">
        <f t="shared" si="297"/>
        <v>2.5186232036597982</v>
      </c>
      <c r="K293" s="73">
        <f t="shared" si="314"/>
        <v>3.4756639239703624</v>
      </c>
      <c r="L293" s="73">
        <f t="shared" si="314"/>
        <v>3.3290169079319192</v>
      </c>
      <c r="M293" s="73">
        <f t="shared" si="314"/>
        <v>3.0951726870613339</v>
      </c>
      <c r="N293" s="73">
        <f t="shared" si="314"/>
        <v>2.4949296712286122</v>
      </c>
      <c r="O293" s="73">
        <f t="shared" si="314"/>
        <v>2.2277084971745751</v>
      </c>
      <c r="P293" s="73">
        <f t="shared" si="314"/>
        <v>2.6395463704319448</v>
      </c>
      <c r="Q293" s="73">
        <f t="shared" si="314"/>
        <v>2.7479498232259525</v>
      </c>
      <c r="R293" s="73">
        <f t="shared" si="314"/>
        <v>4.0462427745664744</v>
      </c>
      <c r="S293" s="73">
        <f t="shared" si="314"/>
        <v>3.6230732559987286</v>
      </c>
      <c r="T293" s="73">
        <f t="shared" si="314"/>
        <v>3.4900890420153026</v>
      </c>
      <c r="U293" s="73">
        <f t="shared" si="314"/>
        <v>4.5089683876721836</v>
      </c>
      <c r="V293" s="73">
        <f t="shared" si="314"/>
        <v>3.4052350945225398</v>
      </c>
      <c r="W293" s="73">
        <f t="shared" si="314"/>
        <v>2.1574608688814907</v>
      </c>
      <c r="X293" s="73">
        <f t="shared" si="314"/>
        <v>4.081167350661195</v>
      </c>
      <c r="Y293" s="73">
        <f t="shared" si="314"/>
        <v>4.570074475287746</v>
      </c>
      <c r="Z293" s="73">
        <f t="shared" si="314"/>
        <v>3.5650319829424308</v>
      </c>
      <c r="AA293" s="73">
        <f t="shared" si="314"/>
        <v>3.0957683741648108</v>
      </c>
      <c r="AB293" s="73">
        <f t="shared" si="314"/>
        <v>6.3920454545454541</v>
      </c>
      <c r="AC293" s="73">
        <f t="shared" si="314"/>
        <v>2.0207348591679346</v>
      </c>
      <c r="AD293" s="73">
        <f t="shared" si="314"/>
        <v>1.796676408030573</v>
      </c>
      <c r="AE293" s="73">
        <f t="shared" si="314"/>
        <v>3.9265799256505578</v>
      </c>
      <c r="AF293" s="73">
        <f t="shared" si="314"/>
        <v>6.8350021767522859</v>
      </c>
      <c r="AG293" s="73">
        <f t="shared" si="314"/>
        <v>3.5242290748898681</v>
      </c>
      <c r="AH293" s="73">
        <f t="shared" si="314"/>
        <v>6.8273092369477917</v>
      </c>
      <c r="AI293" s="73">
        <f t="shared" si="314"/>
        <v>4.9731182795698921</v>
      </c>
      <c r="AJ293" s="73">
        <f t="shared" si="314"/>
        <v>2.9470470823059762</v>
      </c>
      <c r="AK293" s="73">
        <f t="shared" si="314"/>
        <v>2.1713040239478003</v>
      </c>
      <c r="AL293" s="73">
        <f t="shared" si="314"/>
        <v>2.3059648354055979</v>
      </c>
      <c r="AM293" s="73">
        <f t="shared" si="314"/>
        <v>3.5468501852832186</v>
      </c>
      <c r="AN293" s="73">
        <f t="shared" si="314"/>
        <v>2.0952737716176562</v>
      </c>
      <c r="AO293" s="73">
        <f t="shared" si="314"/>
        <v>8.4190832553788599</v>
      </c>
      <c r="AP293" s="73">
        <f t="shared" si="314"/>
        <v>3.084189172055281</v>
      </c>
      <c r="AQ293" s="73">
        <f t="shared" si="314"/>
        <v>2.4540893209028134</v>
      </c>
      <c r="AR293" s="73">
        <f t="shared" si="314"/>
        <v>1.5307241096491109</v>
      </c>
      <c r="AS293" s="73">
        <f t="shared" si="314"/>
        <v>2.1805540924892024</v>
      </c>
      <c r="AT293" s="73">
        <f t="shared" si="314"/>
        <v>1.9990867116545741</v>
      </c>
      <c r="AU293" s="76">
        <f t="shared" si="314"/>
        <v>2.534218728825044</v>
      </c>
      <c r="AV293" s="73">
        <f t="shared" si="314"/>
        <v>3.1985833808801574</v>
      </c>
      <c r="AW293" s="73">
        <f t="shared" si="314"/>
        <v>2.6113671746587186</v>
      </c>
      <c r="AX293" s="73">
        <f t="shared" si="314"/>
        <v>2.9692377938709198</v>
      </c>
      <c r="AY293" s="73">
        <f t="shared" si="314"/>
        <v>1.9915246254591341</v>
      </c>
      <c r="AZ293" s="73">
        <f t="shared" si="314"/>
        <v>2.6827043136797135</v>
      </c>
      <c r="BA293" s="73">
        <f t="shared" si="314"/>
        <v>2.6108550520464688</v>
      </c>
      <c r="BB293" s="73">
        <f t="shared" si="314"/>
        <v>3.1566155601537313</v>
      </c>
      <c r="BC293" s="76">
        <f t="shared" si="314"/>
        <v>2.303970089501064</v>
      </c>
      <c r="BD293" s="73">
        <f t="shared" si="314"/>
        <v>2.4760671375672141</v>
      </c>
      <c r="BE293" s="73">
        <f t="shared" si="314"/>
        <v>2.6395463704319448</v>
      </c>
      <c r="BF293" s="73">
        <f t="shared" si="314"/>
        <v>2.2277084971745751</v>
      </c>
      <c r="BG293" s="73">
        <f t="shared" si="314"/>
        <v>2.4949296712286122</v>
      </c>
      <c r="BH293" s="73">
        <f t="shared" si="314"/>
        <v>3.3175394129286326</v>
      </c>
      <c r="BI293" s="73">
        <f t="shared" si="314"/>
        <v>3.4756639239703624</v>
      </c>
      <c r="BJ293" s="73">
        <f t="shared" si="314"/>
        <v>2.1760189545031943</v>
      </c>
      <c r="BK293" s="73">
        <f t="shared" si="314"/>
        <v>2.4540893209028134</v>
      </c>
      <c r="BL293" s="73">
        <f t="shared" si="314"/>
        <v>2.1713040239478003</v>
      </c>
      <c r="BM293" s="73">
        <f t="shared" si="314"/>
        <v>1.5307241096491109</v>
      </c>
      <c r="BN293" s="73">
        <f t="shared" si="314"/>
        <v>1.8160132291283413</v>
      </c>
      <c r="BO293" s="73">
        <f t="shared" si="314"/>
        <v>2.1585792215919142</v>
      </c>
    </row>
    <row r="294" spans="1:67">
      <c r="A294" s="69" t="s">
        <v>284</v>
      </c>
      <c r="B294" s="73">
        <f>B129/B$111*100</f>
        <v>2.4955993650811363</v>
      </c>
      <c r="C294" s="73">
        <f t="shared" ref="C294:H294" si="315">C129/C$111*100</f>
        <v>2.5260366655867856</v>
      </c>
      <c r="D294" s="73">
        <f t="shared" si="315"/>
        <v>2.2437006098936636</v>
      </c>
      <c r="E294" s="73">
        <f t="shared" si="315"/>
        <v>2.6819018785213666</v>
      </c>
      <c r="F294" s="73">
        <f t="shared" si="315"/>
        <v>1.8231437218631561</v>
      </c>
      <c r="G294" s="73">
        <f t="shared" si="315"/>
        <v>2.1280182202671996</v>
      </c>
      <c r="H294" s="73">
        <f t="shared" si="315"/>
        <v>2.6161609576557243</v>
      </c>
      <c r="I294" s="84">
        <f t="shared" ref="I294:BO294" si="316">I129/I$111*100</f>
        <v>2.1957210771654538</v>
      </c>
      <c r="J294" s="76">
        <f t="shared" si="297"/>
        <v>2.1199078006416578</v>
      </c>
      <c r="K294" s="73">
        <f t="shared" si="316"/>
        <v>2.9027601700353065</v>
      </c>
      <c r="L294" s="73">
        <f t="shared" si="316"/>
        <v>2.9488479254878133</v>
      </c>
      <c r="M294" s="73">
        <f t="shared" si="316"/>
        <v>2.7793256459516824</v>
      </c>
      <c r="N294" s="73">
        <f t="shared" si="316"/>
        <v>2.9235840703077458</v>
      </c>
      <c r="O294" s="73">
        <f t="shared" si="316"/>
        <v>2.2487856659942866</v>
      </c>
      <c r="P294" s="73">
        <f t="shared" si="316"/>
        <v>2.1865621755845188</v>
      </c>
      <c r="Q294" s="73">
        <f t="shared" si="316"/>
        <v>2.5099355423691012</v>
      </c>
      <c r="R294" s="73">
        <f t="shared" si="316"/>
        <v>4.131877542282167</v>
      </c>
      <c r="S294" s="73">
        <f t="shared" si="316"/>
        <v>4.601938662005403</v>
      </c>
      <c r="T294" s="73">
        <f t="shared" si="316"/>
        <v>3.5527316658463466</v>
      </c>
      <c r="U294" s="73">
        <f t="shared" si="316"/>
        <v>3.3693390149638294</v>
      </c>
      <c r="V294" s="73">
        <f t="shared" si="316"/>
        <v>3.5748909355307807</v>
      </c>
      <c r="W294" s="73">
        <f t="shared" si="316"/>
        <v>1.8529538432396402</v>
      </c>
      <c r="X294" s="73">
        <f t="shared" si="316"/>
        <v>4.0355677154582761</v>
      </c>
      <c r="Y294" s="73">
        <f t="shared" si="316"/>
        <v>4.4008124576844958</v>
      </c>
      <c r="Z294" s="73">
        <f t="shared" si="316"/>
        <v>2.9339019189765456</v>
      </c>
      <c r="AA294" s="73">
        <f t="shared" si="316"/>
        <v>3.533778767631774</v>
      </c>
      <c r="AB294" s="73">
        <f t="shared" si="316"/>
        <v>6.2973484848484844</v>
      </c>
      <c r="AC294" s="73">
        <f t="shared" si="316"/>
        <v>1.8390893860515598</v>
      </c>
      <c r="AD294" s="73">
        <f t="shared" si="316"/>
        <v>1.5314115755070985</v>
      </c>
      <c r="AE294" s="73">
        <f t="shared" si="316"/>
        <v>3.5083643122676582</v>
      </c>
      <c r="AF294" s="73">
        <f t="shared" si="316"/>
        <v>6.7043970396168913</v>
      </c>
      <c r="AG294" s="73">
        <f t="shared" si="316"/>
        <v>3.0365009439899304</v>
      </c>
      <c r="AH294" s="73">
        <f t="shared" si="316"/>
        <v>5.0200803212851408</v>
      </c>
      <c r="AI294" s="73">
        <f t="shared" si="316"/>
        <v>5.21505376344086</v>
      </c>
      <c r="AJ294" s="73">
        <f t="shared" si="316"/>
        <v>2.7591875073382646</v>
      </c>
      <c r="AK294" s="73">
        <f t="shared" si="316"/>
        <v>2.0292174200935289</v>
      </c>
      <c r="AL294" s="73">
        <f t="shared" si="316"/>
        <v>2.0923481404392836</v>
      </c>
      <c r="AM294" s="73">
        <f t="shared" si="316"/>
        <v>3.5680254102699842</v>
      </c>
      <c r="AN294" s="73">
        <f t="shared" si="316"/>
        <v>2.0028719485546609</v>
      </c>
      <c r="AO294" s="73">
        <f t="shared" si="316"/>
        <v>6.828811973807297</v>
      </c>
      <c r="AP294" s="73">
        <f t="shared" si="316"/>
        <v>2.6214023075947761</v>
      </c>
      <c r="AQ294" s="73">
        <f t="shared" si="316"/>
        <v>2.3365182400768352</v>
      </c>
      <c r="AR294" s="73">
        <f t="shared" si="316"/>
        <v>1.3669596381481892</v>
      </c>
      <c r="AS294" s="73">
        <f t="shared" si="316"/>
        <v>1.9488043821763403</v>
      </c>
      <c r="AT294" s="73">
        <f t="shared" si="316"/>
        <v>1.7403216804505555</v>
      </c>
      <c r="AU294" s="76">
        <f t="shared" si="316"/>
        <v>2.3444911234584631</v>
      </c>
      <c r="AV294" s="73">
        <f t="shared" si="316"/>
        <v>2.9343764920715172</v>
      </c>
      <c r="AW294" s="73">
        <f t="shared" si="316"/>
        <v>2.1908196954286305</v>
      </c>
      <c r="AX294" s="73">
        <f t="shared" si="316"/>
        <v>2.8903943763671505</v>
      </c>
      <c r="AY294" s="73">
        <f t="shared" si="316"/>
        <v>1.7643018079130677</v>
      </c>
      <c r="AZ294" s="73">
        <f t="shared" si="316"/>
        <v>2.4235864080700282</v>
      </c>
      <c r="BA294" s="73">
        <f t="shared" si="316"/>
        <v>2.2486508570034687</v>
      </c>
      <c r="BB294" s="73">
        <f t="shared" si="316"/>
        <v>2.646787407517361</v>
      </c>
      <c r="BC294" s="76">
        <f t="shared" si="316"/>
        <v>1.8302687047527164</v>
      </c>
      <c r="BD294" s="73">
        <f t="shared" si="316"/>
        <v>2.1625978942964244</v>
      </c>
      <c r="BE294" s="73">
        <f t="shared" si="316"/>
        <v>2.1865621755845188</v>
      </c>
      <c r="BF294" s="73">
        <f t="shared" si="316"/>
        <v>2.2487856659942866</v>
      </c>
      <c r="BG294" s="73">
        <f t="shared" si="316"/>
        <v>2.9235840703077458</v>
      </c>
      <c r="BH294" s="73">
        <f t="shared" si="316"/>
        <v>2.9405274670686228</v>
      </c>
      <c r="BI294" s="73">
        <f t="shared" si="316"/>
        <v>2.9027601700353065</v>
      </c>
      <c r="BJ294" s="73">
        <f t="shared" si="316"/>
        <v>1.9820502054404225</v>
      </c>
      <c r="BK294" s="73">
        <f t="shared" si="316"/>
        <v>2.3365182400768352</v>
      </c>
      <c r="BL294" s="73">
        <f t="shared" si="316"/>
        <v>2.0292174200935289</v>
      </c>
      <c r="BM294" s="73">
        <f t="shared" si="316"/>
        <v>1.3669596381481892</v>
      </c>
      <c r="BN294" s="73">
        <f t="shared" si="316"/>
        <v>1.5619428058528382</v>
      </c>
      <c r="BO294" s="73">
        <f t="shared" si="316"/>
        <v>1.8575956685575916</v>
      </c>
    </row>
    <row r="295" spans="1:67">
      <c r="B295" s="73"/>
      <c r="C295" s="73"/>
      <c r="D295" s="73"/>
      <c r="E295" s="73"/>
      <c r="F295" s="73"/>
      <c r="G295" s="73"/>
      <c r="H295" s="73"/>
      <c r="I295" s="84"/>
      <c r="J295" s="76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6"/>
      <c r="AV295" s="73"/>
      <c r="AW295" s="73"/>
      <c r="AX295" s="73"/>
      <c r="AY295" s="73"/>
      <c r="AZ295" s="73"/>
      <c r="BA295" s="73"/>
      <c r="BB295" s="73"/>
      <c r="BC295" s="76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</row>
    <row r="296" spans="1:67">
      <c r="A296" s="68">
        <v>2040</v>
      </c>
      <c r="B296" s="73"/>
      <c r="C296" s="73"/>
      <c r="D296" s="73"/>
      <c r="E296" s="73"/>
      <c r="F296" s="73"/>
      <c r="G296" s="73"/>
      <c r="H296" s="73"/>
      <c r="I296" s="84"/>
      <c r="J296" s="76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6"/>
      <c r="AV296" s="73"/>
      <c r="AW296" s="73"/>
      <c r="AX296" s="73"/>
      <c r="AY296" s="73"/>
      <c r="AZ296" s="73"/>
      <c r="BA296" s="73"/>
      <c r="BB296" s="73"/>
      <c r="BC296" s="76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</row>
    <row r="297" spans="1:67">
      <c r="A297" s="69" t="s">
        <v>267</v>
      </c>
      <c r="B297" s="73">
        <f t="shared" ref="B297:H312" si="317">B133/B$132*100</f>
        <v>6.0534293292913981</v>
      </c>
      <c r="C297" s="73">
        <f t="shared" si="317"/>
        <v>6.5161417906955217</v>
      </c>
      <c r="D297" s="73">
        <f t="shared" si="317"/>
        <v>5.8703015759120625</v>
      </c>
      <c r="E297" s="73">
        <f t="shared" si="317"/>
        <v>6.2900768541976984</v>
      </c>
      <c r="F297" s="73">
        <f t="shared" si="317"/>
        <v>6.8420747127565322</v>
      </c>
      <c r="G297" s="73">
        <f t="shared" si="317"/>
        <v>6.3179741933577196</v>
      </c>
      <c r="H297" s="73">
        <f t="shared" si="317"/>
        <v>5.9618051378197352</v>
      </c>
      <c r="I297" s="84">
        <f t="shared" ref="I297:BO297" si="318">I133/I$132*100</f>
        <v>6.9267440660360071</v>
      </c>
      <c r="J297" s="76">
        <f t="shared" ref="J297:J314" si="319">J133/J$132*100</f>
        <v>6.2448813629922313</v>
      </c>
      <c r="K297" s="73">
        <f t="shared" si="318"/>
        <v>8.0733305628945011</v>
      </c>
      <c r="L297" s="73">
        <f t="shared" si="318"/>
        <v>6.3936757136982232</v>
      </c>
      <c r="M297" s="73">
        <f t="shared" si="318"/>
        <v>6.4183327653809252</v>
      </c>
      <c r="N297" s="73">
        <f t="shared" si="318"/>
        <v>8.5098798639934312</v>
      </c>
      <c r="O297" s="73">
        <f t="shared" si="318"/>
        <v>6.6005652728735136</v>
      </c>
      <c r="P297" s="73">
        <f t="shared" si="318"/>
        <v>5.516068435894466</v>
      </c>
      <c r="Q297" s="73">
        <f t="shared" si="318"/>
        <v>6.3944390948483392</v>
      </c>
      <c r="R297" s="73">
        <f t="shared" si="318"/>
        <v>5.5643879173290935</v>
      </c>
      <c r="S297" s="73">
        <f t="shared" si="318"/>
        <v>8.9282202556538834</v>
      </c>
      <c r="T297" s="73">
        <f t="shared" si="318"/>
        <v>6.2027797310034254</v>
      </c>
      <c r="U297" s="73">
        <f t="shared" si="318"/>
        <v>6.2267839687194533</v>
      </c>
      <c r="V297" s="73">
        <f t="shared" si="318"/>
        <v>8.1976610869066722</v>
      </c>
      <c r="W297" s="73">
        <f t="shared" si="318"/>
        <v>8.9532505114004888</v>
      </c>
      <c r="X297" s="73">
        <f t="shared" si="318"/>
        <v>6.9050832208726947</v>
      </c>
      <c r="Y297" s="73">
        <f t="shared" si="318"/>
        <v>7.1684587813620064</v>
      </c>
      <c r="Z297" s="73">
        <f t="shared" si="318"/>
        <v>7.7800407331975556</v>
      </c>
      <c r="AA297" s="73">
        <f t="shared" si="318"/>
        <v>7.3485600794438932</v>
      </c>
      <c r="AB297" s="73">
        <f t="shared" si="318"/>
        <v>6.0281964025279535</v>
      </c>
      <c r="AC297" s="73">
        <f t="shared" si="318"/>
        <v>7.5101215434875881</v>
      </c>
      <c r="AD297" s="73">
        <f t="shared" si="318"/>
        <v>8.4181771760369823</v>
      </c>
      <c r="AE297" s="73">
        <f t="shared" si="318"/>
        <v>6.5551537070524413</v>
      </c>
      <c r="AF297" s="73">
        <f t="shared" si="318"/>
        <v>4.8379293662312524</v>
      </c>
      <c r="AG297" s="73">
        <f t="shared" si="318"/>
        <v>8.188512518409425</v>
      </c>
      <c r="AH297" s="73">
        <f t="shared" si="318"/>
        <v>4.9603174603174605</v>
      </c>
      <c r="AI297" s="73">
        <f t="shared" si="318"/>
        <v>5.8452250274423712</v>
      </c>
      <c r="AJ297" s="73">
        <f t="shared" si="318"/>
        <v>6.6456727114779026</v>
      </c>
      <c r="AK297" s="73">
        <f t="shared" si="318"/>
        <v>8.8401462279827197</v>
      </c>
      <c r="AL297" s="73">
        <f t="shared" si="318"/>
        <v>7.5301359322903316</v>
      </c>
      <c r="AM297" s="73">
        <f t="shared" si="318"/>
        <v>8.3644584234322785</v>
      </c>
      <c r="AN297" s="73">
        <f t="shared" si="318"/>
        <v>9.7153430437873034</v>
      </c>
      <c r="AO297" s="73">
        <f t="shared" si="318"/>
        <v>5.7062675397567819</v>
      </c>
      <c r="AP297" s="73">
        <f t="shared" si="318"/>
        <v>8.1391571424352485</v>
      </c>
      <c r="AQ297" s="73">
        <f t="shared" si="318"/>
        <v>9.0270401505265401</v>
      </c>
      <c r="AR297" s="73">
        <f t="shared" si="318"/>
        <v>8.7519578872579888</v>
      </c>
      <c r="AS297" s="73">
        <f t="shared" si="318"/>
        <v>7.6586710605532504</v>
      </c>
      <c r="AT297" s="73">
        <f t="shared" si="318"/>
        <v>10.185347088651863</v>
      </c>
      <c r="AU297" s="76">
        <f t="shared" si="318"/>
        <v>9.1764123507208701</v>
      </c>
      <c r="AV297" s="73">
        <f t="shared" si="318"/>
        <v>6.9041445967506858</v>
      </c>
      <c r="AW297" s="73">
        <f t="shared" si="318"/>
        <v>5.595071946003543</v>
      </c>
      <c r="AX297" s="73">
        <f t="shared" si="318"/>
        <v>6.5760592421790127</v>
      </c>
      <c r="AY297" s="73">
        <f t="shared" si="318"/>
        <v>8.2952799566718376</v>
      </c>
      <c r="AZ297" s="73">
        <f t="shared" si="318"/>
        <v>6.4241527858427503</v>
      </c>
      <c r="BA297" s="73">
        <f t="shared" si="318"/>
        <v>5.8958015357923843</v>
      </c>
      <c r="BB297" s="73">
        <f t="shared" si="318"/>
        <v>6.2421415785594387</v>
      </c>
      <c r="BC297" s="76">
        <f t="shared" si="318"/>
        <v>6.6625256006917848</v>
      </c>
      <c r="BD297" s="73">
        <f t="shared" si="318"/>
        <v>6.9061621821351515</v>
      </c>
      <c r="BE297" s="73">
        <f t="shared" si="318"/>
        <v>5.516068435894466</v>
      </c>
      <c r="BF297" s="73">
        <f t="shared" si="318"/>
        <v>6.6005652728735136</v>
      </c>
      <c r="BG297" s="73">
        <f t="shared" si="318"/>
        <v>8.5098798639934312</v>
      </c>
      <c r="BH297" s="73">
        <f t="shared" si="318"/>
        <v>6.3948887729834345</v>
      </c>
      <c r="BI297" s="73">
        <f t="shared" si="318"/>
        <v>8.0733305628945011</v>
      </c>
      <c r="BJ297" s="73">
        <f t="shared" si="318"/>
        <v>7.2818730972936061</v>
      </c>
      <c r="BK297" s="73">
        <f t="shared" si="318"/>
        <v>9.0270401505265401</v>
      </c>
      <c r="BL297" s="73">
        <f t="shared" si="318"/>
        <v>8.8401462279827197</v>
      </c>
      <c r="BM297" s="73">
        <f t="shared" si="318"/>
        <v>8.7519578872579888</v>
      </c>
      <c r="BN297" s="73">
        <f t="shared" si="318"/>
        <v>8.4971653443769952</v>
      </c>
      <c r="BO297" s="73">
        <f t="shared" si="318"/>
        <v>8.8925379122797903</v>
      </c>
    </row>
    <row r="298" spans="1:67">
      <c r="A298" s="69" t="s">
        <v>268</v>
      </c>
      <c r="B298" s="73">
        <f t="shared" si="317"/>
        <v>6.022378005136626</v>
      </c>
      <c r="C298" s="73">
        <f t="shared" si="317"/>
        <v>6.4602501506045158</v>
      </c>
      <c r="D298" s="73">
        <f t="shared" si="317"/>
        <v>5.9324043500691461</v>
      </c>
      <c r="E298" s="73">
        <f t="shared" si="317"/>
        <v>6.2411323439752282</v>
      </c>
      <c r="F298" s="73">
        <f t="shared" si="317"/>
        <v>6.6586511834029212</v>
      </c>
      <c r="G298" s="73">
        <f t="shared" si="317"/>
        <v>6.2715473676126052</v>
      </c>
      <c r="H298" s="73">
        <f t="shared" si="317"/>
        <v>5.9360790650421098</v>
      </c>
      <c r="I298" s="84">
        <f t="shared" ref="I298:BO298" si="320">I134/I$132*100</f>
        <v>6.7264040447679045</v>
      </c>
      <c r="J298" s="76">
        <f t="shared" si="319"/>
        <v>6.2169343464431241</v>
      </c>
      <c r="K298" s="73">
        <f t="shared" si="320"/>
        <v>7.3383518818151954</v>
      </c>
      <c r="L298" s="73">
        <f t="shared" si="320"/>
        <v>6.2133218985315883</v>
      </c>
      <c r="M298" s="73">
        <f t="shared" si="320"/>
        <v>6.6986376991410399</v>
      </c>
      <c r="N298" s="73">
        <f t="shared" si="320"/>
        <v>7.9168050127437777</v>
      </c>
      <c r="O298" s="73">
        <f t="shared" si="320"/>
        <v>6.7176635784765768</v>
      </c>
      <c r="P298" s="73">
        <f t="shared" si="320"/>
        <v>5.5770585024561816</v>
      </c>
      <c r="Q298" s="73">
        <f t="shared" si="320"/>
        <v>6.3894238484994386</v>
      </c>
      <c r="R298" s="73">
        <f t="shared" si="320"/>
        <v>5.4735407676584149</v>
      </c>
      <c r="S298" s="73">
        <f t="shared" si="320"/>
        <v>8.5040033712600085</v>
      </c>
      <c r="T298" s="73">
        <f t="shared" si="320"/>
        <v>6.3134902230666814</v>
      </c>
      <c r="U298" s="73">
        <f t="shared" si="320"/>
        <v>6.129032258064516</v>
      </c>
      <c r="V298" s="73">
        <f t="shared" si="320"/>
        <v>7.7963769777573955</v>
      </c>
      <c r="W298" s="73">
        <f t="shared" si="320"/>
        <v>8.4038068153470036</v>
      </c>
      <c r="X298" s="73">
        <f t="shared" si="320"/>
        <v>6.8600989653621225</v>
      </c>
      <c r="Y298" s="73">
        <f t="shared" si="320"/>
        <v>7.0381231671554261</v>
      </c>
      <c r="Z298" s="73">
        <f t="shared" si="320"/>
        <v>7.6008146639511205</v>
      </c>
      <c r="AA298" s="73">
        <f t="shared" si="320"/>
        <v>6.9868066392396084</v>
      </c>
      <c r="AB298" s="73">
        <f t="shared" si="320"/>
        <v>5.785123966942149</v>
      </c>
      <c r="AC298" s="73">
        <f t="shared" si="320"/>
        <v>7.1988070810445688</v>
      </c>
      <c r="AD298" s="73">
        <f t="shared" si="320"/>
        <v>7.9875750133694439</v>
      </c>
      <c r="AE298" s="73">
        <f t="shared" si="320"/>
        <v>6.6907775768535265</v>
      </c>
      <c r="AF298" s="73">
        <f t="shared" si="320"/>
        <v>5.1282051282051277</v>
      </c>
      <c r="AG298" s="73">
        <f t="shared" si="320"/>
        <v>7.8497790868924886</v>
      </c>
      <c r="AH298" s="73">
        <f t="shared" si="320"/>
        <v>4.9603174603174605</v>
      </c>
      <c r="AI298" s="73">
        <f t="shared" si="320"/>
        <v>5.6256860592755213</v>
      </c>
      <c r="AJ298" s="73">
        <f t="shared" si="320"/>
        <v>6.1678792485611904</v>
      </c>
      <c r="AK298" s="73">
        <f t="shared" si="320"/>
        <v>8.362566621124282</v>
      </c>
      <c r="AL298" s="73">
        <f t="shared" si="320"/>
        <v>7.2428827904590918</v>
      </c>
      <c r="AM298" s="73">
        <f t="shared" si="320"/>
        <v>7.5977983094161594</v>
      </c>
      <c r="AN298" s="73">
        <f t="shared" si="320"/>
        <v>8.4652443220922233</v>
      </c>
      <c r="AO298" s="73">
        <f t="shared" si="320"/>
        <v>5.9869036482694105</v>
      </c>
      <c r="AP298" s="73">
        <f t="shared" si="320"/>
        <v>8.0653258911432033</v>
      </c>
      <c r="AQ298" s="73">
        <f t="shared" si="320"/>
        <v>8.3882128008254675</v>
      </c>
      <c r="AR298" s="73">
        <f t="shared" si="320"/>
        <v>8.2580743385858923</v>
      </c>
      <c r="AS298" s="73">
        <f t="shared" si="320"/>
        <v>7.1390094743179437</v>
      </c>
      <c r="AT298" s="73">
        <f t="shared" si="320"/>
        <v>9.1012414757824782</v>
      </c>
      <c r="AU298" s="76">
        <f t="shared" si="320"/>
        <v>8.5885774395148822</v>
      </c>
      <c r="AV298" s="73">
        <f t="shared" si="320"/>
        <v>6.6211010816300373</v>
      </c>
      <c r="AW298" s="73">
        <f t="shared" si="320"/>
        <v>5.6601493899361808</v>
      </c>
      <c r="AX298" s="73">
        <f t="shared" si="320"/>
        <v>6.5524096697189389</v>
      </c>
      <c r="AY298" s="73">
        <f t="shared" si="320"/>
        <v>7.8534751569233565</v>
      </c>
      <c r="AZ298" s="73">
        <f t="shared" si="320"/>
        <v>6.4221150731159886</v>
      </c>
      <c r="BA298" s="73">
        <f t="shared" si="320"/>
        <v>5.957628707500854</v>
      </c>
      <c r="BB298" s="73">
        <f t="shared" si="320"/>
        <v>6.1889572274766547</v>
      </c>
      <c r="BC298" s="76">
        <f t="shared" si="320"/>
        <v>6.5110260737238006</v>
      </c>
      <c r="BD298" s="73">
        <f t="shared" si="320"/>
        <v>6.7078026860895683</v>
      </c>
      <c r="BE298" s="73">
        <f t="shared" si="320"/>
        <v>5.5770585024561816</v>
      </c>
      <c r="BF298" s="73">
        <f t="shared" si="320"/>
        <v>6.7176635784765768</v>
      </c>
      <c r="BG298" s="73">
        <f t="shared" si="320"/>
        <v>7.9168050127437777</v>
      </c>
      <c r="BH298" s="73">
        <f t="shared" si="320"/>
        <v>6.2371981042420135</v>
      </c>
      <c r="BI298" s="73">
        <f t="shared" si="320"/>
        <v>7.3383518818151954</v>
      </c>
      <c r="BJ298" s="73">
        <f t="shared" si="320"/>
        <v>7.0337740305865006</v>
      </c>
      <c r="BK298" s="73">
        <f t="shared" si="320"/>
        <v>8.3882128008254675</v>
      </c>
      <c r="BL298" s="73">
        <f t="shared" si="320"/>
        <v>8.362566621124282</v>
      </c>
      <c r="BM298" s="73">
        <f t="shared" si="320"/>
        <v>8.2580743385858923</v>
      </c>
      <c r="BN298" s="73">
        <f t="shared" si="320"/>
        <v>8.016661674301778</v>
      </c>
      <c r="BO298" s="73">
        <f t="shared" si="320"/>
        <v>8.3444909240862781</v>
      </c>
    </row>
    <row r="299" spans="1:67">
      <c r="A299" s="69" t="s">
        <v>269</v>
      </c>
      <c r="B299" s="73">
        <f t="shared" si="317"/>
        <v>6.0242200328407227</v>
      </c>
      <c r="C299" s="73">
        <f t="shared" si="317"/>
        <v>6.4720935435393718</v>
      </c>
      <c r="D299" s="73">
        <f t="shared" si="317"/>
        <v>6.0890951156819968</v>
      </c>
      <c r="E299" s="73">
        <f t="shared" si="317"/>
        <v>6.2635180917865174</v>
      </c>
      <c r="F299" s="73">
        <f t="shared" si="317"/>
        <v>6.6344334864572811</v>
      </c>
      <c r="G299" s="73">
        <f t="shared" si="317"/>
        <v>6.3407005538228738</v>
      </c>
      <c r="H299" s="73">
        <f t="shared" si="317"/>
        <v>5.9146081076428443</v>
      </c>
      <c r="I299" s="84">
        <f t="shared" ref="I299:BO299" si="321">I135/I$132*100</f>
        <v>6.7732875421453977</v>
      </c>
      <c r="J299" s="76">
        <f t="shared" si="319"/>
        <v>6.2887613748739106</v>
      </c>
      <c r="K299" s="73">
        <f t="shared" si="321"/>
        <v>7.1993468702881263</v>
      </c>
      <c r="L299" s="73">
        <f t="shared" si="321"/>
        <v>6.2213467616367062</v>
      </c>
      <c r="M299" s="73">
        <f t="shared" si="321"/>
        <v>7.3270667863692882</v>
      </c>
      <c r="N299" s="73">
        <f t="shared" si="321"/>
        <v>7.755038632117345</v>
      </c>
      <c r="O299" s="73">
        <f t="shared" si="321"/>
        <v>6.972246638025716</v>
      </c>
      <c r="P299" s="73">
        <f t="shared" si="321"/>
        <v>5.7568283937634979</v>
      </c>
      <c r="Q299" s="73">
        <f t="shared" si="321"/>
        <v>6.6803081367356771</v>
      </c>
      <c r="R299" s="73">
        <f t="shared" si="321"/>
        <v>5.3599818305700664</v>
      </c>
      <c r="S299" s="73">
        <f t="shared" si="321"/>
        <v>8.473100154516084</v>
      </c>
      <c r="T299" s="73">
        <f t="shared" si="321"/>
        <v>6.2102601696563484</v>
      </c>
      <c r="U299" s="73">
        <f t="shared" si="321"/>
        <v>5.9628543499511242</v>
      </c>
      <c r="V299" s="73">
        <f t="shared" si="321"/>
        <v>7.4524191699151574</v>
      </c>
      <c r="W299" s="73">
        <f t="shared" si="321"/>
        <v>8.2926395749139346</v>
      </c>
      <c r="X299" s="73">
        <f t="shared" si="321"/>
        <v>6.8600989653621225</v>
      </c>
      <c r="Y299" s="73">
        <f t="shared" si="321"/>
        <v>6.8100358422939076</v>
      </c>
      <c r="Z299" s="73">
        <f t="shared" si="321"/>
        <v>7.674134419551935</v>
      </c>
      <c r="AA299" s="73">
        <f t="shared" si="321"/>
        <v>6.8945949780110647</v>
      </c>
      <c r="AB299" s="73">
        <f t="shared" si="321"/>
        <v>5.6392805055906656</v>
      </c>
      <c r="AC299" s="73">
        <f t="shared" si="321"/>
        <v>7.2251464596901291</v>
      </c>
      <c r="AD299" s="73">
        <f t="shared" si="321"/>
        <v>7.9111259375985332</v>
      </c>
      <c r="AE299" s="73">
        <f t="shared" si="321"/>
        <v>7.1880650994575053</v>
      </c>
      <c r="AF299" s="73">
        <f t="shared" si="321"/>
        <v>5.466860183841316</v>
      </c>
      <c r="AG299" s="73">
        <f t="shared" si="321"/>
        <v>7.6730486008836527</v>
      </c>
      <c r="AH299" s="73">
        <f t="shared" si="321"/>
        <v>5.1587301587301582</v>
      </c>
      <c r="AI299" s="73">
        <f t="shared" si="321"/>
        <v>5.4061470911086724</v>
      </c>
      <c r="AJ299" s="73">
        <f t="shared" si="321"/>
        <v>5.8855467477467691</v>
      </c>
      <c r="AK299" s="73">
        <f t="shared" si="321"/>
        <v>8.3650283716750984</v>
      </c>
      <c r="AL299" s="73">
        <f t="shared" si="321"/>
        <v>6.9145934855091049</v>
      </c>
      <c r="AM299" s="73">
        <f t="shared" si="321"/>
        <v>7.4798505995675253</v>
      </c>
      <c r="AN299" s="73">
        <f t="shared" si="321"/>
        <v>8.0793835253235251</v>
      </c>
      <c r="AO299" s="73">
        <f t="shared" si="321"/>
        <v>5.6127221702525727</v>
      </c>
      <c r="AP299" s="73">
        <f t="shared" si="321"/>
        <v>8.1480168925902952</v>
      </c>
      <c r="AQ299" s="73">
        <f t="shared" si="321"/>
        <v>7.9997572152590211</v>
      </c>
      <c r="AR299" s="73">
        <f t="shared" si="321"/>
        <v>8.0995979266579479</v>
      </c>
      <c r="AS299" s="73">
        <f t="shared" si="321"/>
        <v>6.9679013910453431</v>
      </c>
      <c r="AT299" s="73">
        <f t="shared" si="321"/>
        <v>8.3843329253365972</v>
      </c>
      <c r="AU299" s="76">
        <f t="shared" si="321"/>
        <v>8.20493781325413</v>
      </c>
      <c r="AV299" s="73">
        <f t="shared" si="321"/>
        <v>6.609770513234503</v>
      </c>
      <c r="AW299" s="73">
        <f t="shared" si="321"/>
        <v>5.8453692767547336</v>
      </c>
      <c r="AX299" s="73">
        <f t="shared" si="321"/>
        <v>6.7457941945226603</v>
      </c>
      <c r="AY299" s="73">
        <f t="shared" si="321"/>
        <v>7.7763490618986033</v>
      </c>
      <c r="AZ299" s="73">
        <f t="shared" si="321"/>
        <v>6.4394526264229119</v>
      </c>
      <c r="BA299" s="73">
        <f t="shared" si="321"/>
        <v>6.1116762568058958</v>
      </c>
      <c r="BB299" s="73">
        <f t="shared" si="321"/>
        <v>6.1826808133737172</v>
      </c>
      <c r="BC299" s="76">
        <f t="shared" si="321"/>
        <v>6.4933454133981776</v>
      </c>
      <c r="BD299" s="73">
        <f t="shared" si="321"/>
        <v>6.760542199088877</v>
      </c>
      <c r="BE299" s="73">
        <f t="shared" si="321"/>
        <v>5.7568283937634979</v>
      </c>
      <c r="BF299" s="73">
        <f t="shared" si="321"/>
        <v>6.972246638025716</v>
      </c>
      <c r="BG299" s="73">
        <f t="shared" si="321"/>
        <v>7.755038632117345</v>
      </c>
      <c r="BH299" s="73">
        <f t="shared" si="321"/>
        <v>6.2757451528193107</v>
      </c>
      <c r="BI299" s="73">
        <f t="shared" si="321"/>
        <v>7.1993468702881263</v>
      </c>
      <c r="BJ299" s="73">
        <f t="shared" si="321"/>
        <v>7.114965176293536</v>
      </c>
      <c r="BK299" s="73">
        <f t="shared" si="321"/>
        <v>7.9997572152590211</v>
      </c>
      <c r="BL299" s="73">
        <f t="shared" si="321"/>
        <v>8.3650283716750984</v>
      </c>
      <c r="BM299" s="73">
        <f t="shared" si="321"/>
        <v>8.0995979266579479</v>
      </c>
      <c r="BN299" s="73">
        <f t="shared" si="321"/>
        <v>7.9213716270620989</v>
      </c>
      <c r="BO299" s="73">
        <f t="shared" si="321"/>
        <v>8.2305126052293307</v>
      </c>
    </row>
    <row r="300" spans="1:67">
      <c r="A300" s="69" t="s">
        <v>270</v>
      </c>
      <c r="B300" s="73">
        <f t="shared" si="317"/>
        <v>6.0981642878194604</v>
      </c>
      <c r="C300" s="73">
        <f t="shared" si="317"/>
        <v>6.6022118101610889</v>
      </c>
      <c r="D300" s="73">
        <f t="shared" si="317"/>
        <v>6.4013638725128441</v>
      </c>
      <c r="E300" s="73">
        <f t="shared" si="317"/>
        <v>6.2276230933213377</v>
      </c>
      <c r="F300" s="73">
        <f t="shared" si="317"/>
        <v>6.6187322292249577</v>
      </c>
      <c r="G300" s="73">
        <f t="shared" si="317"/>
        <v>6.4996525541910213</v>
      </c>
      <c r="H300" s="73">
        <f t="shared" si="317"/>
        <v>5.9591102263411324</v>
      </c>
      <c r="I300" s="84">
        <f t="shared" ref="I300:BO300" si="322">I136/I$132*100</f>
        <v>7.0204269526947485</v>
      </c>
      <c r="J300" s="76">
        <f t="shared" si="319"/>
        <v>6.4371250269974434</v>
      </c>
      <c r="K300" s="73">
        <f t="shared" si="322"/>
        <v>7.5275426142040649</v>
      </c>
      <c r="L300" s="73">
        <f t="shared" si="322"/>
        <v>6.8899243200779958</v>
      </c>
      <c r="M300" s="73">
        <f t="shared" si="322"/>
        <v>7.0365074821738274</v>
      </c>
      <c r="N300" s="73">
        <f t="shared" si="322"/>
        <v>7.9126392885394692</v>
      </c>
      <c r="O300" s="73">
        <f t="shared" si="322"/>
        <v>7.171317986068269</v>
      </c>
      <c r="P300" s="73">
        <f t="shared" si="322"/>
        <v>6.2319751996471719</v>
      </c>
      <c r="Q300" s="73">
        <f t="shared" si="322"/>
        <v>6.9003102765741193</v>
      </c>
      <c r="R300" s="73">
        <f t="shared" si="322"/>
        <v>5.5416761299114246</v>
      </c>
      <c r="S300" s="73">
        <f t="shared" si="322"/>
        <v>8.593903638151426</v>
      </c>
      <c r="T300" s="73">
        <f t="shared" si="322"/>
        <v>6.0247452910638684</v>
      </c>
      <c r="U300" s="73">
        <f t="shared" si="322"/>
        <v>6.7057673509286415</v>
      </c>
      <c r="V300" s="73">
        <f t="shared" si="322"/>
        <v>6.9479477184132081</v>
      </c>
      <c r="W300" s="73">
        <f t="shared" si="322"/>
        <v>8.1281494786209656</v>
      </c>
      <c r="X300" s="73">
        <f t="shared" si="322"/>
        <v>6.5901934322986948</v>
      </c>
      <c r="Y300" s="73">
        <f t="shared" si="322"/>
        <v>6.6471163245356788</v>
      </c>
      <c r="Z300" s="73">
        <f t="shared" si="322"/>
        <v>7.5763747454175148</v>
      </c>
      <c r="AA300" s="73">
        <f t="shared" si="322"/>
        <v>7.1357639381472548</v>
      </c>
      <c r="AB300" s="73">
        <f t="shared" si="322"/>
        <v>5.3475935828877006</v>
      </c>
      <c r="AC300" s="73">
        <f t="shared" si="322"/>
        <v>7.2804591548458086</v>
      </c>
      <c r="AD300" s="73">
        <f t="shared" si="322"/>
        <v>7.7761512535819506</v>
      </c>
      <c r="AE300" s="73">
        <f t="shared" si="322"/>
        <v>7.1654611211573238</v>
      </c>
      <c r="AF300" s="73">
        <f t="shared" si="322"/>
        <v>5.6603773584905666</v>
      </c>
      <c r="AG300" s="73">
        <f t="shared" si="322"/>
        <v>7.172312223858615</v>
      </c>
      <c r="AH300" s="73">
        <f t="shared" si="322"/>
        <v>5.9523809523809517</v>
      </c>
      <c r="AI300" s="73">
        <f t="shared" si="322"/>
        <v>5.5982436882546649</v>
      </c>
      <c r="AJ300" s="73">
        <f t="shared" si="322"/>
        <v>6.3850580953415141</v>
      </c>
      <c r="AK300" s="73">
        <f t="shared" si="322"/>
        <v>8.2173233386260964</v>
      </c>
      <c r="AL300" s="73">
        <f t="shared" si="322"/>
        <v>6.6581174660169271</v>
      </c>
      <c r="AM300" s="73">
        <f t="shared" si="322"/>
        <v>7.7354039709062326</v>
      </c>
      <c r="AN300" s="73">
        <f t="shared" si="322"/>
        <v>8.0850247650423661</v>
      </c>
      <c r="AO300" s="73">
        <f t="shared" si="322"/>
        <v>4.9579045837231055</v>
      </c>
      <c r="AP300" s="73">
        <f t="shared" si="322"/>
        <v>8.1775493931071139</v>
      </c>
      <c r="AQ300" s="73">
        <f t="shared" si="322"/>
        <v>7.758489878911111</v>
      </c>
      <c r="AR300" s="73">
        <f t="shared" si="322"/>
        <v>7.9588837908849532</v>
      </c>
      <c r="AS300" s="73">
        <f t="shared" si="322"/>
        <v>6.9488893817928314</v>
      </c>
      <c r="AT300" s="73">
        <f t="shared" si="322"/>
        <v>8.1351634901206502</v>
      </c>
      <c r="AU300" s="76">
        <f t="shared" si="322"/>
        <v>7.9636161128643028</v>
      </c>
      <c r="AV300" s="73">
        <f t="shared" si="322"/>
        <v>7.1261160770425978</v>
      </c>
      <c r="AW300" s="73">
        <f t="shared" si="322"/>
        <v>6.3004045161674753</v>
      </c>
      <c r="AX300" s="73">
        <f t="shared" si="322"/>
        <v>6.8899087767012297</v>
      </c>
      <c r="AY300" s="73">
        <f t="shared" si="322"/>
        <v>7.6977737822858066</v>
      </c>
      <c r="AZ300" s="73">
        <f t="shared" si="322"/>
        <v>6.4780028317814358</v>
      </c>
      <c r="BA300" s="73">
        <f t="shared" si="322"/>
        <v>6.4107177329137235</v>
      </c>
      <c r="BB300" s="73">
        <f t="shared" si="322"/>
        <v>6.1166132965006925</v>
      </c>
      <c r="BC300" s="76">
        <f t="shared" si="322"/>
        <v>6.4854124841000003</v>
      </c>
      <c r="BD300" s="73">
        <f t="shared" si="322"/>
        <v>7.0159504396498402</v>
      </c>
      <c r="BE300" s="73">
        <f t="shared" si="322"/>
        <v>6.2319751996471719</v>
      </c>
      <c r="BF300" s="73">
        <f t="shared" si="322"/>
        <v>7.171317986068269</v>
      </c>
      <c r="BG300" s="73">
        <f t="shared" si="322"/>
        <v>7.9126392885394692</v>
      </c>
      <c r="BH300" s="73">
        <f t="shared" si="322"/>
        <v>6.8971358094370689</v>
      </c>
      <c r="BI300" s="73">
        <f t="shared" si="322"/>
        <v>7.5275426142040649</v>
      </c>
      <c r="BJ300" s="73">
        <f t="shared" si="322"/>
        <v>7.2033162732858838</v>
      </c>
      <c r="BK300" s="73">
        <f t="shared" si="322"/>
        <v>7.758489878911111</v>
      </c>
      <c r="BL300" s="73">
        <f t="shared" si="322"/>
        <v>8.2173233386260964</v>
      </c>
      <c r="BM300" s="73">
        <f t="shared" si="322"/>
        <v>7.9588837908849532</v>
      </c>
      <c r="BN300" s="73">
        <f t="shared" si="322"/>
        <v>7.7949594519207785</v>
      </c>
      <c r="BO300" s="73">
        <f t="shared" si="322"/>
        <v>8.072845074189928</v>
      </c>
    </row>
    <row r="301" spans="1:67">
      <c r="A301" s="69" t="s">
        <v>271</v>
      </c>
      <c r="B301" s="73">
        <f t="shared" si="317"/>
        <v>6.2794724432655462</v>
      </c>
      <c r="C301" s="73">
        <f t="shared" si="317"/>
        <v>6.6059046822564182</v>
      </c>
      <c r="D301" s="73">
        <f t="shared" si="317"/>
        <v>6.585731350543969</v>
      </c>
      <c r="E301" s="73">
        <f t="shared" si="317"/>
        <v>6.1817906617835323</v>
      </c>
      <c r="F301" s="73">
        <f t="shared" si="317"/>
        <v>6.5734354661446126</v>
      </c>
      <c r="G301" s="73">
        <f t="shared" si="317"/>
        <v>6.5714993314458754</v>
      </c>
      <c r="H301" s="73">
        <f t="shared" si="317"/>
        <v>6.178329948543742</v>
      </c>
      <c r="I301" s="84">
        <f t="shared" ref="I301:BO301" si="323">I137/I$132*100</f>
        <v>7.3417960730730911</v>
      </c>
      <c r="J301" s="76">
        <f t="shared" si="319"/>
        <v>6.4790125452336396</v>
      </c>
      <c r="K301" s="73">
        <f t="shared" si="323"/>
        <v>7.4693301637876379</v>
      </c>
      <c r="L301" s="73">
        <f t="shared" si="323"/>
        <v>7.3887071919079101</v>
      </c>
      <c r="M301" s="73">
        <f t="shared" si="323"/>
        <v>5.0564341136197282</v>
      </c>
      <c r="N301" s="73">
        <f t="shared" si="323"/>
        <v>8.2488327849304994</v>
      </c>
      <c r="O301" s="73">
        <f t="shared" si="323"/>
        <v>7.1107569701984836</v>
      </c>
      <c r="P301" s="73">
        <f t="shared" si="323"/>
        <v>7.4188863674441681</v>
      </c>
      <c r="Q301" s="73">
        <f t="shared" si="323"/>
        <v>6.8020114481356657</v>
      </c>
      <c r="R301" s="73">
        <f t="shared" si="323"/>
        <v>5.8369293663411304</v>
      </c>
      <c r="S301" s="73">
        <f t="shared" si="323"/>
        <v>8.3354403708386009</v>
      </c>
      <c r="T301" s="73">
        <f t="shared" si="323"/>
        <v>5.987343097799255</v>
      </c>
      <c r="U301" s="73">
        <f t="shared" si="323"/>
        <v>8.3382209188660816</v>
      </c>
      <c r="V301" s="73">
        <f t="shared" si="323"/>
        <v>6.5695941297867462</v>
      </c>
      <c r="W301" s="73">
        <f t="shared" si="323"/>
        <v>7.3103764406525968</v>
      </c>
      <c r="X301" s="73">
        <f t="shared" si="323"/>
        <v>6.0503823661718403</v>
      </c>
      <c r="Y301" s="73">
        <f t="shared" si="323"/>
        <v>6.2561094819159333</v>
      </c>
      <c r="Z301" s="73">
        <f t="shared" si="323"/>
        <v>6.8105906313645619</v>
      </c>
      <c r="AA301" s="73">
        <f t="shared" si="323"/>
        <v>7.3485600794438932</v>
      </c>
      <c r="AB301" s="73">
        <f t="shared" si="323"/>
        <v>5.2503646086533786</v>
      </c>
      <c r="AC301" s="73">
        <f t="shared" si="323"/>
        <v>7.2678842256859912</v>
      </c>
      <c r="AD301" s="73">
        <f t="shared" si="323"/>
        <v>7.1953577487539526</v>
      </c>
      <c r="AE301" s="73">
        <f t="shared" si="323"/>
        <v>6.3291139240506329</v>
      </c>
      <c r="AF301" s="73">
        <f t="shared" si="323"/>
        <v>5.4184808901790031</v>
      </c>
      <c r="AG301" s="73">
        <f t="shared" si="323"/>
        <v>6.6863033873343154</v>
      </c>
      <c r="AH301" s="73">
        <f t="shared" si="323"/>
        <v>5.9523809523809517</v>
      </c>
      <c r="AI301" s="73">
        <f t="shared" si="323"/>
        <v>5.6805708013172334</v>
      </c>
      <c r="AJ301" s="73">
        <f t="shared" si="323"/>
        <v>10.03366272125095</v>
      </c>
      <c r="AK301" s="73">
        <f t="shared" si="323"/>
        <v>7.380328151348424</v>
      </c>
      <c r="AL301" s="73">
        <f t="shared" si="323"/>
        <v>7.0017953321364459</v>
      </c>
      <c r="AM301" s="73">
        <f t="shared" si="323"/>
        <v>7.0965205425594649</v>
      </c>
      <c r="AN301" s="73">
        <f t="shared" si="323"/>
        <v>7.4791556192388837</v>
      </c>
      <c r="AO301" s="73">
        <f t="shared" si="323"/>
        <v>4.9579045837231055</v>
      </c>
      <c r="AP301" s="73">
        <f t="shared" si="323"/>
        <v>8.1450636425386129</v>
      </c>
      <c r="AQ301" s="73">
        <f t="shared" si="323"/>
        <v>7.3669994840824256</v>
      </c>
      <c r="AR301" s="73">
        <f t="shared" si="323"/>
        <v>7.4684604258794058</v>
      </c>
      <c r="AS301" s="73">
        <f t="shared" si="323"/>
        <v>7.3069488893817924</v>
      </c>
      <c r="AT301" s="73">
        <f t="shared" si="323"/>
        <v>7.7198810980940724</v>
      </c>
      <c r="AU301" s="76">
        <f t="shared" si="323"/>
        <v>7.295340634861704</v>
      </c>
      <c r="AV301" s="73">
        <f t="shared" si="323"/>
        <v>7.4575008494256956</v>
      </c>
      <c r="AW301" s="73">
        <f t="shared" si="323"/>
        <v>7.3964397330971172</v>
      </c>
      <c r="AX301" s="73">
        <f t="shared" si="323"/>
        <v>6.7918615908771764</v>
      </c>
      <c r="AY301" s="73">
        <f t="shared" si="323"/>
        <v>7.2866966082940019</v>
      </c>
      <c r="AZ301" s="73">
        <f t="shared" si="323"/>
        <v>6.4040054105712567</v>
      </c>
      <c r="BA301" s="73">
        <f t="shared" si="323"/>
        <v>6.5106194113366351</v>
      </c>
      <c r="BB301" s="73">
        <f t="shared" si="323"/>
        <v>6.0795329026557079</v>
      </c>
      <c r="BC301" s="76">
        <f t="shared" si="323"/>
        <v>6.4853093013929843</v>
      </c>
      <c r="BD301" s="73">
        <f t="shared" si="323"/>
        <v>7.3462210023372654</v>
      </c>
      <c r="BE301" s="73">
        <f t="shared" si="323"/>
        <v>7.4188863674441681</v>
      </c>
      <c r="BF301" s="73">
        <f t="shared" si="323"/>
        <v>7.1107569701984836</v>
      </c>
      <c r="BG301" s="73">
        <f t="shared" si="323"/>
        <v>8.2488327849304994</v>
      </c>
      <c r="BH301" s="73">
        <f t="shared" si="323"/>
        <v>7.2739657560837205</v>
      </c>
      <c r="BI301" s="73">
        <f t="shared" si="323"/>
        <v>7.4693301637876379</v>
      </c>
      <c r="BJ301" s="73">
        <f t="shared" si="323"/>
        <v>7.1709613990815004</v>
      </c>
      <c r="BK301" s="73">
        <f t="shared" si="323"/>
        <v>7.3669994840824256</v>
      </c>
      <c r="BL301" s="73">
        <f t="shared" si="323"/>
        <v>7.380328151348424</v>
      </c>
      <c r="BM301" s="73">
        <f t="shared" si="323"/>
        <v>7.4684604258794058</v>
      </c>
      <c r="BN301" s="73">
        <f t="shared" si="323"/>
        <v>7.2126390190415206</v>
      </c>
      <c r="BO301" s="73">
        <f t="shared" si="323"/>
        <v>7.3102156969098058</v>
      </c>
    </row>
    <row r="302" spans="1:67">
      <c r="A302" s="69" t="s">
        <v>272</v>
      </c>
      <c r="B302" s="73">
        <f t="shared" si="317"/>
        <v>6.3552587259483815</v>
      </c>
      <c r="C302" s="73">
        <f t="shared" si="317"/>
        <v>6.0839967498805034</v>
      </c>
      <c r="D302" s="73">
        <f t="shared" si="317"/>
        <v>6.3399004283702185</v>
      </c>
      <c r="E302" s="73">
        <f t="shared" si="317"/>
        <v>6.0406508205278371</v>
      </c>
      <c r="F302" s="73">
        <f t="shared" si="317"/>
        <v>6.5666936223373069</v>
      </c>
      <c r="G302" s="73">
        <f t="shared" si="317"/>
        <v>6.3903852993856978</v>
      </c>
      <c r="H302" s="73">
        <f t="shared" si="317"/>
        <v>6.3430927596888464</v>
      </c>
      <c r="I302" s="84">
        <f t="shared" ref="I302:BO302" si="324">I138/I$132*100</f>
        <v>6.7496717092270915</v>
      </c>
      <c r="J302" s="76">
        <f t="shared" si="319"/>
        <v>6.3472470598213357</v>
      </c>
      <c r="K302" s="73">
        <f t="shared" si="324"/>
        <v>7.0423913398742872</v>
      </c>
      <c r="L302" s="73">
        <f t="shared" si="324"/>
        <v>6.3813057753403388</v>
      </c>
      <c r="M302" s="73">
        <f t="shared" si="324"/>
        <v>5.0262710026161326</v>
      </c>
      <c r="N302" s="73">
        <f t="shared" si="324"/>
        <v>6.7697539727631639</v>
      </c>
      <c r="O302" s="73">
        <f t="shared" si="324"/>
        <v>6.7283171116626672</v>
      </c>
      <c r="P302" s="73">
        <f t="shared" si="324"/>
        <v>6.9175921216358764</v>
      </c>
      <c r="Q302" s="73">
        <f t="shared" si="324"/>
        <v>6.3987856416840527</v>
      </c>
      <c r="R302" s="73">
        <f t="shared" si="324"/>
        <v>5.5416761299114246</v>
      </c>
      <c r="S302" s="73">
        <f t="shared" si="324"/>
        <v>7.849417052956877</v>
      </c>
      <c r="T302" s="73">
        <f t="shared" si="324"/>
        <v>5.990335273260424</v>
      </c>
      <c r="U302" s="73">
        <f t="shared" si="324"/>
        <v>7.1163245356793752</v>
      </c>
      <c r="V302" s="73">
        <f t="shared" si="324"/>
        <v>6.374684705342812</v>
      </c>
      <c r="W302" s="73">
        <f t="shared" si="324"/>
        <v>6.5849049543481515</v>
      </c>
      <c r="X302" s="73">
        <f t="shared" si="324"/>
        <v>5.5780476833108414</v>
      </c>
      <c r="Y302" s="73">
        <f t="shared" si="324"/>
        <v>5.8976865428478336</v>
      </c>
      <c r="Z302" s="73">
        <f t="shared" si="324"/>
        <v>5.7678207739307537</v>
      </c>
      <c r="AA302" s="73">
        <f t="shared" si="324"/>
        <v>6.7881969073627468</v>
      </c>
      <c r="AB302" s="73">
        <f t="shared" si="324"/>
        <v>5.5906660184735051</v>
      </c>
      <c r="AC302" s="73">
        <f t="shared" si="324"/>
        <v>7.0049152679182116</v>
      </c>
      <c r="AD302" s="73">
        <f t="shared" si="324"/>
        <v>6.6679688614501327</v>
      </c>
      <c r="AE302" s="73">
        <f t="shared" si="324"/>
        <v>5.3119349005424956</v>
      </c>
      <c r="AF302" s="73">
        <f t="shared" si="324"/>
        <v>4.5960328979196907</v>
      </c>
      <c r="AG302" s="73">
        <f t="shared" si="324"/>
        <v>6.1708394698085423</v>
      </c>
      <c r="AH302" s="73">
        <f t="shared" si="324"/>
        <v>5.9523809523809517</v>
      </c>
      <c r="AI302" s="73">
        <f t="shared" si="324"/>
        <v>5.1042810098792541</v>
      </c>
      <c r="AJ302" s="73">
        <f t="shared" si="324"/>
        <v>7.2103377131067434</v>
      </c>
      <c r="AK302" s="73">
        <f t="shared" si="324"/>
        <v>6.4584025700675758</v>
      </c>
      <c r="AL302" s="73">
        <f t="shared" si="324"/>
        <v>7.0941266991536285</v>
      </c>
      <c r="AM302" s="73">
        <f t="shared" si="324"/>
        <v>6.1725968154118345</v>
      </c>
      <c r="AN302" s="73">
        <f t="shared" si="324"/>
        <v>6.727742488689314</v>
      </c>
      <c r="AO302" s="73">
        <f t="shared" si="324"/>
        <v>5.1449953227315248</v>
      </c>
      <c r="AP302" s="73">
        <f t="shared" si="324"/>
        <v>6.783615368713269</v>
      </c>
      <c r="AQ302" s="73">
        <f t="shared" si="324"/>
        <v>6.7843161057327546</v>
      </c>
      <c r="AR302" s="73">
        <f t="shared" si="324"/>
        <v>6.8313252734121797</v>
      </c>
      <c r="AS302" s="73">
        <f t="shared" si="324"/>
        <v>6.9108653632878099</v>
      </c>
      <c r="AT302" s="73">
        <f t="shared" si="324"/>
        <v>7.2696275572652551</v>
      </c>
      <c r="AU302" s="76">
        <f t="shared" si="324"/>
        <v>6.633252892766536</v>
      </c>
      <c r="AV302" s="73">
        <f t="shared" si="324"/>
        <v>6.4566795697134349</v>
      </c>
      <c r="AW302" s="73">
        <f t="shared" si="324"/>
        <v>6.9038038009567062</v>
      </c>
      <c r="AX302" s="73">
        <f t="shared" si="324"/>
        <v>6.4494354896323731</v>
      </c>
      <c r="AY302" s="73">
        <f t="shared" si="324"/>
        <v>6.7674464016623874</v>
      </c>
      <c r="AZ302" s="73">
        <f t="shared" si="324"/>
        <v>5.9956398586747159</v>
      </c>
      <c r="BA302" s="73">
        <f t="shared" si="324"/>
        <v>6.2876549147526868</v>
      </c>
      <c r="BB302" s="73">
        <f t="shared" si="324"/>
        <v>5.9721318955389968</v>
      </c>
      <c r="BC302" s="76">
        <f t="shared" si="324"/>
        <v>6.541889842263382</v>
      </c>
      <c r="BD302" s="73">
        <f t="shared" si="324"/>
        <v>6.753440551127281</v>
      </c>
      <c r="BE302" s="73">
        <f t="shared" si="324"/>
        <v>6.9175921216358764</v>
      </c>
      <c r="BF302" s="73">
        <f t="shared" si="324"/>
        <v>6.7283171116626672</v>
      </c>
      <c r="BG302" s="73">
        <f t="shared" si="324"/>
        <v>6.7697539727631639</v>
      </c>
      <c r="BH302" s="73">
        <f t="shared" si="324"/>
        <v>6.3146417826623473</v>
      </c>
      <c r="BI302" s="73">
        <f t="shared" si="324"/>
        <v>7.0423913398742872</v>
      </c>
      <c r="BJ302" s="73">
        <f t="shared" si="324"/>
        <v>6.8774033963836843</v>
      </c>
      <c r="BK302" s="73">
        <f t="shared" si="324"/>
        <v>6.7843161057327546</v>
      </c>
      <c r="BL302" s="73">
        <f t="shared" si="324"/>
        <v>6.4584025700675758</v>
      </c>
      <c r="BM302" s="73">
        <f t="shared" si="324"/>
        <v>6.8313252734121797</v>
      </c>
      <c r="BN302" s="73">
        <f t="shared" si="324"/>
        <v>6.6716086498904881</v>
      </c>
      <c r="BO302" s="73">
        <f t="shared" si="324"/>
        <v>6.6001916975636581</v>
      </c>
    </row>
    <row r="303" spans="1:67">
      <c r="A303" s="69" t="s">
        <v>273</v>
      </c>
      <c r="B303" s="73">
        <f t="shared" si="317"/>
        <v>6.2955243989726757</v>
      </c>
      <c r="C303" s="73">
        <f t="shared" si="317"/>
        <v>6.3992873382152125</v>
      </c>
      <c r="D303" s="73">
        <f t="shared" si="317"/>
        <v>6.1721634689953175</v>
      </c>
      <c r="E303" s="73">
        <f t="shared" si="317"/>
        <v>6.0192552795707597</v>
      </c>
      <c r="F303" s="73">
        <f t="shared" si="317"/>
        <v>6.5798477807273645</v>
      </c>
      <c r="G303" s="73">
        <f t="shared" si="317"/>
        <v>6.3458763721477833</v>
      </c>
      <c r="H303" s="73">
        <f t="shared" si="317"/>
        <v>6.2780851685893717</v>
      </c>
      <c r="I303" s="84">
        <f t="shared" ref="I303:BO303" si="325">I139/I$132*100</f>
        <v>6.0114875034380937</v>
      </c>
      <c r="J303" s="76">
        <f t="shared" si="319"/>
        <v>6.3860252526256804</v>
      </c>
      <c r="K303" s="73">
        <f t="shared" si="325"/>
        <v>5.3871085555628611</v>
      </c>
      <c r="L303" s="73">
        <f t="shared" si="325"/>
        <v>6.0841466129094739</v>
      </c>
      <c r="M303" s="73">
        <f t="shared" si="325"/>
        <v>5.3802939335583364</v>
      </c>
      <c r="N303" s="73">
        <f t="shared" si="325"/>
        <v>5.7861690724154089</v>
      </c>
      <c r="O303" s="73">
        <f t="shared" si="325"/>
        <v>6.2699047167488171</v>
      </c>
      <c r="P303" s="73">
        <f t="shared" si="325"/>
        <v>5.9740693184122273</v>
      </c>
      <c r="Q303" s="73">
        <f t="shared" si="325"/>
        <v>5.8939175092280536</v>
      </c>
      <c r="R303" s="73">
        <f t="shared" si="325"/>
        <v>5.677946854417443</v>
      </c>
      <c r="S303" s="73">
        <f t="shared" si="325"/>
        <v>7.2875403848855171</v>
      </c>
      <c r="T303" s="73">
        <f t="shared" si="325"/>
        <v>6.4750676979698092</v>
      </c>
      <c r="U303" s="73">
        <f t="shared" si="325"/>
        <v>5.9628543499511242</v>
      </c>
      <c r="V303" s="73">
        <f t="shared" si="325"/>
        <v>6.3976152258656267</v>
      </c>
      <c r="W303" s="73">
        <f t="shared" si="325"/>
        <v>5.5577383625205803</v>
      </c>
      <c r="X303" s="73">
        <f t="shared" si="325"/>
        <v>6.2078272604588394</v>
      </c>
      <c r="Y303" s="73">
        <f t="shared" si="325"/>
        <v>5.376344086021505</v>
      </c>
      <c r="Z303" s="73">
        <f t="shared" si="325"/>
        <v>5.6456211812627295</v>
      </c>
      <c r="AA303" s="73">
        <f t="shared" si="325"/>
        <v>5.9370123421761951</v>
      </c>
      <c r="AB303" s="73">
        <f t="shared" si="325"/>
        <v>5.2017501215362181</v>
      </c>
      <c r="AC303" s="73">
        <f t="shared" si="325"/>
        <v>6.1024092034886932</v>
      </c>
      <c r="AD303" s="73">
        <f t="shared" si="325"/>
        <v>6.3178394101203947</v>
      </c>
      <c r="AE303" s="73">
        <f t="shared" si="325"/>
        <v>5.1537070524412298</v>
      </c>
      <c r="AF303" s="73">
        <f t="shared" si="325"/>
        <v>4.1122399612965648</v>
      </c>
      <c r="AG303" s="73">
        <f t="shared" si="325"/>
        <v>6.3181148748159055</v>
      </c>
      <c r="AH303" s="73">
        <f t="shared" si="325"/>
        <v>5.3571428571428568</v>
      </c>
      <c r="AI303" s="73">
        <f t="shared" si="325"/>
        <v>4.8847420417124043</v>
      </c>
      <c r="AJ303" s="73">
        <f t="shared" si="325"/>
        <v>5.0711260723205562</v>
      </c>
      <c r="AK303" s="73">
        <f t="shared" si="325"/>
        <v>5.4490848442327335</v>
      </c>
      <c r="AL303" s="73">
        <f t="shared" si="325"/>
        <v>7.0377019748653495</v>
      </c>
      <c r="AM303" s="73">
        <f t="shared" si="325"/>
        <v>5.4649105563200315</v>
      </c>
      <c r="AN303" s="73">
        <f t="shared" si="325"/>
        <v>4.9518802251982894</v>
      </c>
      <c r="AO303" s="73">
        <f t="shared" si="325"/>
        <v>6.0804490177736206</v>
      </c>
      <c r="AP303" s="73">
        <f t="shared" si="325"/>
        <v>5.9271728537255246</v>
      </c>
      <c r="AQ303" s="73">
        <f t="shared" si="325"/>
        <v>5.4490000303480928</v>
      </c>
      <c r="AR303" s="73">
        <f t="shared" si="325"/>
        <v>6.2663926201202758</v>
      </c>
      <c r="AS303" s="73">
        <f t="shared" si="325"/>
        <v>5.8018314902246582</v>
      </c>
      <c r="AT303" s="73">
        <f t="shared" si="325"/>
        <v>6.316663752404267</v>
      </c>
      <c r="AU303" s="76">
        <f t="shared" si="325"/>
        <v>5.7793453375409944</v>
      </c>
      <c r="AV303" s="73">
        <f t="shared" si="325"/>
        <v>5.9459660780544361</v>
      </c>
      <c r="AW303" s="73">
        <f t="shared" si="325"/>
        <v>5.9956203585685195</v>
      </c>
      <c r="AX303" s="73">
        <f t="shared" si="325"/>
        <v>6.1094728855188247</v>
      </c>
      <c r="AY303" s="73">
        <f t="shared" si="325"/>
        <v>6.0489947203012342</v>
      </c>
      <c r="AZ303" s="73">
        <f t="shared" si="325"/>
        <v>6.5067622609477693</v>
      </c>
      <c r="BA303" s="73">
        <f t="shared" si="325"/>
        <v>6.1885201462706787</v>
      </c>
      <c r="BB303" s="73">
        <f t="shared" si="325"/>
        <v>6.0041333490243689</v>
      </c>
      <c r="BC303" s="76">
        <f t="shared" si="325"/>
        <v>6.645436723538749</v>
      </c>
      <c r="BD303" s="73">
        <f t="shared" si="325"/>
        <v>6.0046701888285883</v>
      </c>
      <c r="BE303" s="73">
        <f t="shared" si="325"/>
        <v>5.9740693184122273</v>
      </c>
      <c r="BF303" s="73">
        <f t="shared" si="325"/>
        <v>6.2699047167488171</v>
      </c>
      <c r="BG303" s="73">
        <f t="shared" si="325"/>
        <v>5.7861690724154089</v>
      </c>
      <c r="BH303" s="73">
        <f t="shared" si="325"/>
        <v>6.0495189924179975</v>
      </c>
      <c r="BI303" s="73">
        <f t="shared" si="325"/>
        <v>5.3871085555628611</v>
      </c>
      <c r="BJ303" s="73">
        <f t="shared" si="325"/>
        <v>6.0574538807949168</v>
      </c>
      <c r="BK303" s="73">
        <f t="shared" si="325"/>
        <v>5.4490000303480928</v>
      </c>
      <c r="BL303" s="73">
        <f t="shared" si="325"/>
        <v>5.4490848442327335</v>
      </c>
      <c r="BM303" s="73">
        <f t="shared" si="325"/>
        <v>6.2663926201202758</v>
      </c>
      <c r="BN303" s="73">
        <f t="shared" si="325"/>
        <v>6.2346622184237495</v>
      </c>
      <c r="BO303" s="73">
        <f t="shared" si="325"/>
        <v>5.569185731162742</v>
      </c>
    </row>
    <row r="304" spans="1:67">
      <c r="A304" s="69" t="s">
        <v>274</v>
      </c>
      <c r="B304" s="73">
        <f t="shared" si="317"/>
        <v>6.3160498505326093</v>
      </c>
      <c r="C304" s="73">
        <f t="shared" si="317"/>
        <v>6.3904266647281247</v>
      </c>
      <c r="D304" s="73">
        <f t="shared" si="317"/>
        <v>6.1079350071286145</v>
      </c>
      <c r="E304" s="73">
        <f t="shared" si="317"/>
        <v>5.9546089178029291</v>
      </c>
      <c r="F304" s="73">
        <f t="shared" si="317"/>
        <v>6.6246448478524398</v>
      </c>
      <c r="G304" s="73">
        <f t="shared" si="317"/>
        <v>6.3287126048615336</v>
      </c>
      <c r="H304" s="73">
        <f t="shared" si="317"/>
        <v>6.3116641497128754</v>
      </c>
      <c r="I304" s="84">
        <f t="shared" ref="I304:BO304" si="326">I140/I$132*100</f>
        <v>5.9855180969482671</v>
      </c>
      <c r="J304" s="76">
        <f t="shared" si="319"/>
        <v>6.3699187470756824</v>
      </c>
      <c r="K304" s="73">
        <f t="shared" si="326"/>
        <v>5.3041933757510167</v>
      </c>
      <c r="L304" s="73">
        <f t="shared" si="326"/>
        <v>5.9735592823377663</v>
      </c>
      <c r="M304" s="73">
        <f t="shared" si="326"/>
        <v>5.9866311216727706</v>
      </c>
      <c r="N304" s="73">
        <f t="shared" si="326"/>
        <v>5.6596519023203937</v>
      </c>
      <c r="O304" s="73">
        <f t="shared" si="326"/>
        <v>6.654502081514722</v>
      </c>
      <c r="P304" s="73">
        <f t="shared" si="326"/>
        <v>5.5400004019504134</v>
      </c>
      <c r="Q304" s="73">
        <f t="shared" si="326"/>
        <v>5.6498421869148876</v>
      </c>
      <c r="R304" s="73">
        <f t="shared" si="326"/>
        <v>5.7460822166704517</v>
      </c>
      <c r="S304" s="73">
        <f t="shared" si="326"/>
        <v>6.8801798005337824</v>
      </c>
      <c r="T304" s="73">
        <f t="shared" si="326"/>
        <v>5.7419847099833934</v>
      </c>
      <c r="U304" s="73">
        <f t="shared" si="326"/>
        <v>5.7869012707722387</v>
      </c>
      <c r="V304" s="73">
        <f t="shared" si="326"/>
        <v>5.4574638844301768</v>
      </c>
      <c r="W304" s="73">
        <f t="shared" si="326"/>
        <v>6.1177842638327595</v>
      </c>
      <c r="X304" s="73">
        <f t="shared" si="326"/>
        <v>5.6455240665766979</v>
      </c>
      <c r="Y304" s="73">
        <f t="shared" si="326"/>
        <v>5.4415118931247966</v>
      </c>
      <c r="Z304" s="73">
        <f t="shared" si="326"/>
        <v>5.8818737270875765</v>
      </c>
      <c r="AA304" s="73">
        <f t="shared" si="326"/>
        <v>5.7809618385586612</v>
      </c>
      <c r="AB304" s="73">
        <f t="shared" si="326"/>
        <v>5.8823529411764701</v>
      </c>
      <c r="AC304" s="73">
        <f t="shared" si="326"/>
        <v>6.3200914231336212</v>
      </c>
      <c r="AD304" s="73">
        <f t="shared" si="326"/>
        <v>6.8295726972184969</v>
      </c>
      <c r="AE304" s="73">
        <f t="shared" si="326"/>
        <v>5.9222423146473782</v>
      </c>
      <c r="AF304" s="73">
        <f t="shared" si="326"/>
        <v>4.7895500725689404</v>
      </c>
      <c r="AG304" s="73">
        <f t="shared" si="326"/>
        <v>5.6848306332842418</v>
      </c>
      <c r="AH304" s="73">
        <f t="shared" si="326"/>
        <v>4.1666666666666661</v>
      </c>
      <c r="AI304" s="73">
        <f t="shared" si="326"/>
        <v>4.1712403951701429</v>
      </c>
      <c r="AJ304" s="73">
        <f t="shared" si="326"/>
        <v>4.8322293408621997</v>
      </c>
      <c r="AK304" s="73">
        <f t="shared" si="326"/>
        <v>5.9291262016419877</v>
      </c>
      <c r="AL304" s="73">
        <f t="shared" si="326"/>
        <v>6.2990510387278791</v>
      </c>
      <c r="AM304" s="73">
        <f t="shared" si="326"/>
        <v>5.4550815804993116</v>
      </c>
      <c r="AN304" s="73">
        <f t="shared" si="326"/>
        <v>5.4618482957814809</v>
      </c>
      <c r="AO304" s="73">
        <f t="shared" si="326"/>
        <v>5.6127221702525727</v>
      </c>
      <c r="AP304" s="73">
        <f t="shared" si="326"/>
        <v>6.0246301054310267</v>
      </c>
      <c r="AQ304" s="73">
        <f t="shared" si="326"/>
        <v>5.4535522442414495</v>
      </c>
      <c r="AR304" s="73">
        <f t="shared" si="326"/>
        <v>6.6673125676177563</v>
      </c>
      <c r="AS304" s="73">
        <f t="shared" si="326"/>
        <v>6.1598909978136192</v>
      </c>
      <c r="AT304" s="73">
        <f t="shared" si="326"/>
        <v>5.8401818499737717</v>
      </c>
      <c r="AU304" s="76">
        <f t="shared" si="326"/>
        <v>5.6122764680403439</v>
      </c>
      <c r="AV304" s="73">
        <f t="shared" si="326"/>
        <v>5.8612457835426142</v>
      </c>
      <c r="AW304" s="73">
        <f t="shared" si="326"/>
        <v>5.6211897071708057</v>
      </c>
      <c r="AX304" s="73">
        <f t="shared" si="326"/>
        <v>5.7739445762415409</v>
      </c>
      <c r="AY304" s="73">
        <f t="shared" si="326"/>
        <v>6.4282635207079881</v>
      </c>
      <c r="AZ304" s="73">
        <f t="shared" si="326"/>
        <v>6.5158866405006881</v>
      </c>
      <c r="BA304" s="73">
        <f t="shared" si="326"/>
        <v>6.153031843631954</v>
      </c>
      <c r="BB304" s="73">
        <f t="shared" si="326"/>
        <v>5.9848911847351003</v>
      </c>
      <c r="BC304" s="76">
        <f t="shared" si="326"/>
        <v>6.6489085181512646</v>
      </c>
      <c r="BD304" s="73">
        <f t="shared" si="326"/>
        <v>5.9884666791183161</v>
      </c>
      <c r="BE304" s="73">
        <f t="shared" si="326"/>
        <v>5.5400004019504134</v>
      </c>
      <c r="BF304" s="73">
        <f t="shared" si="326"/>
        <v>6.654502081514722</v>
      </c>
      <c r="BG304" s="73">
        <f t="shared" si="326"/>
        <v>5.6596519023203937</v>
      </c>
      <c r="BH304" s="73">
        <f t="shared" si="326"/>
        <v>5.9742023809646483</v>
      </c>
      <c r="BI304" s="73">
        <f t="shared" si="326"/>
        <v>5.3041933757510167</v>
      </c>
      <c r="BJ304" s="73">
        <f t="shared" si="326"/>
        <v>6.1834960421005132</v>
      </c>
      <c r="BK304" s="73">
        <f t="shared" si="326"/>
        <v>5.4535522442414495</v>
      </c>
      <c r="BL304" s="73">
        <f t="shared" si="326"/>
        <v>5.9291262016419877</v>
      </c>
      <c r="BM304" s="73">
        <f t="shared" si="326"/>
        <v>6.6673125676177563</v>
      </c>
      <c r="BN304" s="73">
        <f t="shared" si="326"/>
        <v>6.746288016400606</v>
      </c>
      <c r="BO304" s="73">
        <f t="shared" si="326"/>
        <v>6.1197589663191838</v>
      </c>
    </row>
    <row r="305" spans="1:67">
      <c r="A305" s="69" t="s">
        <v>275</v>
      </c>
      <c r="B305" s="73">
        <f t="shared" si="317"/>
        <v>6.3155235569028676</v>
      </c>
      <c r="C305" s="73">
        <f t="shared" si="317"/>
        <v>6.1618963706706928</v>
      </c>
      <c r="D305" s="73">
        <f t="shared" si="317"/>
        <v>6.2428143512650527</v>
      </c>
      <c r="E305" s="73">
        <f t="shared" si="317"/>
        <v>5.9532297011131341</v>
      </c>
      <c r="F305" s="73">
        <f t="shared" si="317"/>
        <v>6.3056578574231299</v>
      </c>
      <c r="G305" s="73">
        <f t="shared" si="317"/>
        <v>6.2497796114638762</v>
      </c>
      <c r="H305" s="73">
        <f t="shared" si="317"/>
        <v>6.3382937432236819</v>
      </c>
      <c r="I305" s="84">
        <f t="shared" ref="I305:BO305" si="327">I141/I$132*100</f>
        <v>5.9482142178494897</v>
      </c>
      <c r="J305" s="76">
        <f t="shared" si="319"/>
        <v>6.2859874941939831</v>
      </c>
      <c r="K305" s="73">
        <f t="shared" si="327"/>
        <v>4.9777494003358136</v>
      </c>
      <c r="L305" s="73">
        <f t="shared" si="327"/>
        <v>5.7308744763528434</v>
      </c>
      <c r="M305" s="73">
        <f t="shared" si="327"/>
        <v>6.739526370921288</v>
      </c>
      <c r="N305" s="73">
        <f t="shared" si="327"/>
        <v>5.6849336131641017</v>
      </c>
      <c r="O305" s="73">
        <f t="shared" si="327"/>
        <v>6.7745921716049793</v>
      </c>
      <c r="P305" s="73">
        <f t="shared" si="327"/>
        <v>5.6560308497977116</v>
      </c>
      <c r="Q305" s="73">
        <f t="shared" si="327"/>
        <v>5.5291419247846783</v>
      </c>
      <c r="R305" s="73">
        <f t="shared" si="327"/>
        <v>7.1542130365659773</v>
      </c>
      <c r="S305" s="73">
        <f t="shared" si="327"/>
        <v>6.5936226998173906</v>
      </c>
      <c r="T305" s="73">
        <f t="shared" si="327"/>
        <v>5.3814275669125236</v>
      </c>
      <c r="U305" s="73">
        <f t="shared" si="327"/>
        <v>5.5620723362658842</v>
      </c>
      <c r="V305" s="73">
        <f t="shared" si="327"/>
        <v>5.6409080486127037</v>
      </c>
      <c r="W305" s="73">
        <f t="shared" si="327"/>
        <v>5.9704447936935585</v>
      </c>
      <c r="X305" s="73">
        <f t="shared" si="327"/>
        <v>5.3306342780026998</v>
      </c>
      <c r="Y305" s="73">
        <f t="shared" si="327"/>
        <v>5.6370153144346693</v>
      </c>
      <c r="Z305" s="73">
        <f t="shared" si="327"/>
        <v>5.6700610997963343</v>
      </c>
      <c r="AA305" s="73">
        <f t="shared" si="327"/>
        <v>6.1143424599233933</v>
      </c>
      <c r="AB305" s="73">
        <f t="shared" si="327"/>
        <v>4.6183762761302871</v>
      </c>
      <c r="AC305" s="73">
        <f t="shared" si="327"/>
        <v>6.4465204406323151</v>
      </c>
      <c r="AD305" s="73">
        <f t="shared" si="327"/>
        <v>6.520703799701959</v>
      </c>
      <c r="AE305" s="73">
        <f t="shared" si="327"/>
        <v>6.5777576853526227</v>
      </c>
      <c r="AF305" s="73">
        <f t="shared" si="327"/>
        <v>5.3217223028543783</v>
      </c>
      <c r="AG305" s="73">
        <f t="shared" si="327"/>
        <v>5.8910162002945503</v>
      </c>
      <c r="AH305" s="73">
        <f t="shared" si="327"/>
        <v>6.1507936507936503</v>
      </c>
      <c r="AI305" s="73">
        <f t="shared" si="327"/>
        <v>5.9001097694840832</v>
      </c>
      <c r="AJ305" s="73">
        <f t="shared" si="327"/>
        <v>5.3208817461179283</v>
      </c>
      <c r="AK305" s="73">
        <f t="shared" si="327"/>
        <v>6.0952943638221138</v>
      </c>
      <c r="AL305" s="73">
        <f t="shared" si="327"/>
        <v>5.909207489099769</v>
      </c>
      <c r="AM305" s="73">
        <f t="shared" si="327"/>
        <v>6.2512286219775905</v>
      </c>
      <c r="AN305" s="73">
        <f t="shared" si="327"/>
        <v>5.8804282829194543</v>
      </c>
      <c r="AO305" s="73">
        <f t="shared" si="327"/>
        <v>4.4901777362020576</v>
      </c>
      <c r="AP305" s="73">
        <f t="shared" si="327"/>
        <v>5.9891911048108444</v>
      </c>
      <c r="AQ305" s="73">
        <f t="shared" si="327"/>
        <v>5.4474826257169733</v>
      </c>
      <c r="AR305" s="73">
        <f t="shared" si="327"/>
        <v>6.3194487696740271</v>
      </c>
      <c r="AS305" s="73">
        <f t="shared" si="327"/>
        <v>5.9887829145410185</v>
      </c>
      <c r="AT305" s="73">
        <f t="shared" si="327"/>
        <v>5.6915544675642593</v>
      </c>
      <c r="AU305" s="76">
        <f t="shared" si="327"/>
        <v>5.3709547676505167</v>
      </c>
      <c r="AV305" s="73">
        <f t="shared" si="327"/>
        <v>5.6931316253813629</v>
      </c>
      <c r="AW305" s="73">
        <f t="shared" si="327"/>
        <v>5.737515892152639</v>
      </c>
      <c r="AX305" s="73">
        <f t="shared" si="327"/>
        <v>5.6157880604148041</v>
      </c>
      <c r="AY305" s="73">
        <f t="shared" si="327"/>
        <v>6.3133358141408484</v>
      </c>
      <c r="AZ305" s="73">
        <f t="shared" si="327"/>
        <v>6.2730326865845996</v>
      </c>
      <c r="BA305" s="73">
        <f t="shared" si="327"/>
        <v>6.2896301335601406</v>
      </c>
      <c r="BB305" s="73">
        <f t="shared" si="327"/>
        <v>6.0097903801566215</v>
      </c>
      <c r="BC305" s="76">
        <f t="shared" si="327"/>
        <v>6.3047092162611822</v>
      </c>
      <c r="BD305" s="73">
        <f t="shared" si="327"/>
        <v>5.9525631413695361</v>
      </c>
      <c r="BE305" s="73">
        <f t="shared" si="327"/>
        <v>5.6560308497977116</v>
      </c>
      <c r="BF305" s="73">
        <f t="shared" si="327"/>
        <v>6.7745921716049793</v>
      </c>
      <c r="BG305" s="73">
        <f t="shared" si="327"/>
        <v>5.6849336131641017</v>
      </c>
      <c r="BH305" s="73">
        <f t="shared" si="327"/>
        <v>5.780497381880922</v>
      </c>
      <c r="BI305" s="73">
        <f t="shared" si="327"/>
        <v>4.9777494003358136</v>
      </c>
      <c r="BJ305" s="73">
        <f t="shared" si="327"/>
        <v>6.2615800391365637</v>
      </c>
      <c r="BK305" s="73">
        <f t="shared" si="327"/>
        <v>5.4474826257169733</v>
      </c>
      <c r="BL305" s="73">
        <f t="shared" si="327"/>
        <v>6.0952943638221138</v>
      </c>
      <c r="BM305" s="73">
        <f t="shared" si="327"/>
        <v>6.3194487696740271</v>
      </c>
      <c r="BN305" s="73">
        <f t="shared" si="327"/>
        <v>6.4817155781021141</v>
      </c>
      <c r="BO305" s="73">
        <f t="shared" si="327"/>
        <v>5.9713048065563541</v>
      </c>
    </row>
    <row r="306" spans="1:67">
      <c r="A306" s="69" t="s">
        <v>276</v>
      </c>
      <c r="B306" s="73">
        <f t="shared" si="317"/>
        <v>6.4720959117510839</v>
      </c>
      <c r="C306" s="73">
        <f t="shared" si="317"/>
        <v>5.8112939363157476</v>
      </c>
      <c r="D306" s="73">
        <f t="shared" si="317"/>
        <v>6.4460946978682916</v>
      </c>
      <c r="E306" s="73">
        <f t="shared" si="317"/>
        <v>6.2345545413008203</v>
      </c>
      <c r="F306" s="73">
        <f t="shared" si="317"/>
        <v>6.0944998520224711</v>
      </c>
      <c r="G306" s="73">
        <f t="shared" si="317"/>
        <v>6.2404687273168813</v>
      </c>
      <c r="H306" s="73">
        <f t="shared" si="317"/>
        <v>6.5523191796324873</v>
      </c>
      <c r="I306" s="84">
        <f t="shared" ref="I306:BO306" si="328">I142/I$132*100</f>
        <v>6.0014890877645994</v>
      </c>
      <c r="J306" s="76">
        <f t="shared" si="319"/>
        <v>6.2691621614675421</v>
      </c>
      <c r="K306" s="73">
        <f t="shared" si="328"/>
        <v>5.1428122138551391</v>
      </c>
      <c r="L306" s="73">
        <f t="shared" si="328"/>
        <v>5.4695945083955619</v>
      </c>
      <c r="M306" s="73">
        <f t="shared" si="328"/>
        <v>6.3608417349103137</v>
      </c>
      <c r="N306" s="73">
        <f t="shared" si="328"/>
        <v>5.6580001186855222</v>
      </c>
      <c r="O306" s="73">
        <f t="shared" si="328"/>
        <v>6.5907946239689261</v>
      </c>
      <c r="P306" s="73">
        <f t="shared" si="328"/>
        <v>6.0723566840336813</v>
      </c>
      <c r="Q306" s="73">
        <f t="shared" si="328"/>
        <v>6.385746001176912</v>
      </c>
      <c r="R306" s="73">
        <f t="shared" si="328"/>
        <v>7.8809902339314108</v>
      </c>
      <c r="S306" s="73">
        <f t="shared" si="328"/>
        <v>6.0682680151706698</v>
      </c>
      <c r="T306" s="73">
        <f t="shared" si="328"/>
        <v>5.6417468320342303</v>
      </c>
      <c r="U306" s="73">
        <f t="shared" si="328"/>
        <v>4.0664711632453567</v>
      </c>
      <c r="V306" s="73">
        <f t="shared" si="328"/>
        <v>6.0765879385462052</v>
      </c>
      <c r="W306" s="73">
        <f t="shared" si="328"/>
        <v>5.6640722446739513</v>
      </c>
      <c r="X306" s="73">
        <f t="shared" si="328"/>
        <v>5.5105713000449841</v>
      </c>
      <c r="Y306" s="73">
        <f t="shared" si="328"/>
        <v>5.7999348321928972</v>
      </c>
      <c r="Z306" s="73">
        <f t="shared" si="328"/>
        <v>6.0285132382892055</v>
      </c>
      <c r="AA306" s="73">
        <f t="shared" si="328"/>
        <v>6.4690026954177897</v>
      </c>
      <c r="AB306" s="73">
        <f t="shared" si="328"/>
        <v>5.8337384540593096</v>
      </c>
      <c r="AC306" s="73">
        <f t="shared" si="328"/>
        <v>6.5093950864313967</v>
      </c>
      <c r="AD306" s="73">
        <f t="shared" si="328"/>
        <v>6.0549862720870156</v>
      </c>
      <c r="AE306" s="73">
        <f t="shared" si="328"/>
        <v>7.0976491862567812</v>
      </c>
      <c r="AF306" s="73">
        <f t="shared" si="328"/>
        <v>8.6115142718916307</v>
      </c>
      <c r="AG306" s="73">
        <f t="shared" si="328"/>
        <v>5.0368188512518408</v>
      </c>
      <c r="AH306" s="73">
        <f t="shared" si="328"/>
        <v>5.9523809523809517</v>
      </c>
      <c r="AI306" s="73">
        <f t="shared" si="328"/>
        <v>6.3117453347969272</v>
      </c>
      <c r="AJ306" s="73">
        <f t="shared" si="328"/>
        <v>6.0701487675100445</v>
      </c>
      <c r="AK306" s="73">
        <f t="shared" si="328"/>
        <v>6.0386741011533305</v>
      </c>
      <c r="AL306" s="73">
        <f t="shared" si="328"/>
        <v>6.2887919979481914</v>
      </c>
      <c r="AM306" s="73">
        <f t="shared" si="328"/>
        <v>6.0546491055632004</v>
      </c>
      <c r="AN306" s="73">
        <f t="shared" si="328"/>
        <v>5.7946814391930772</v>
      </c>
      <c r="AO306" s="73">
        <f t="shared" si="328"/>
        <v>5.7998129092609911</v>
      </c>
      <c r="AP306" s="73">
        <f t="shared" si="328"/>
        <v>5.941939103983934</v>
      </c>
      <c r="AQ306" s="73">
        <f t="shared" si="328"/>
        <v>5.189523838426755</v>
      </c>
      <c r="AR306" s="73">
        <f t="shared" si="328"/>
        <v>6.0696235089491877</v>
      </c>
      <c r="AS306" s="73">
        <f t="shared" si="328"/>
        <v>6.8538293355302757</v>
      </c>
      <c r="AT306" s="73">
        <f t="shared" si="328"/>
        <v>5.6915544675642593</v>
      </c>
      <c r="AU306" s="76">
        <f t="shared" si="328"/>
        <v>6.1196708124497246</v>
      </c>
      <c r="AV306" s="73">
        <f t="shared" si="328"/>
        <v>5.5052792916156212</v>
      </c>
      <c r="AW306" s="73">
        <f t="shared" si="328"/>
        <v>6.1101238914906393</v>
      </c>
      <c r="AX306" s="73">
        <f t="shared" si="328"/>
        <v>6.2516166699923881</v>
      </c>
      <c r="AY306" s="73">
        <f t="shared" si="328"/>
        <v>6.1073305405826952</v>
      </c>
      <c r="AZ306" s="73">
        <f t="shared" si="328"/>
        <v>5.883844913259809</v>
      </c>
      <c r="BA306" s="73">
        <f t="shared" si="328"/>
        <v>6.4772223133304676</v>
      </c>
      <c r="BB306" s="73">
        <f t="shared" si="328"/>
        <v>6.2316946524538928</v>
      </c>
      <c r="BC306" s="76">
        <f t="shared" si="328"/>
        <v>6.0929145709702492</v>
      </c>
      <c r="BD306" s="73">
        <f t="shared" si="328"/>
        <v>6.004378115222833</v>
      </c>
      <c r="BE306" s="73">
        <f t="shared" si="328"/>
        <v>6.0723566840336813</v>
      </c>
      <c r="BF306" s="73">
        <f t="shared" si="328"/>
        <v>6.5907946239689261</v>
      </c>
      <c r="BG306" s="73">
        <f t="shared" si="328"/>
        <v>5.6580001186855222</v>
      </c>
      <c r="BH306" s="73">
        <f t="shared" si="328"/>
        <v>5.513441426407276</v>
      </c>
      <c r="BI306" s="73">
        <f t="shared" si="328"/>
        <v>5.1428122138551391</v>
      </c>
      <c r="BJ306" s="73">
        <f t="shared" si="328"/>
        <v>6.4861728506805676</v>
      </c>
      <c r="BK306" s="73">
        <f t="shared" si="328"/>
        <v>5.189523838426755</v>
      </c>
      <c r="BL306" s="73">
        <f t="shared" si="328"/>
        <v>6.0386741011533305</v>
      </c>
      <c r="BM306" s="73">
        <f t="shared" si="328"/>
        <v>6.0696235089491877</v>
      </c>
      <c r="BN306" s="73">
        <f t="shared" si="328"/>
        <v>6.0391355605692949</v>
      </c>
      <c r="BO306" s="73">
        <f t="shared" si="328"/>
        <v>5.7198689323634522</v>
      </c>
    </row>
    <row r="307" spans="1:67">
      <c r="A307" s="69" t="s">
        <v>277</v>
      </c>
      <c r="B307" s="73">
        <f t="shared" si="317"/>
        <v>6.0986905814492021</v>
      </c>
      <c r="C307" s="73">
        <f t="shared" si="317"/>
        <v>5.1416589590443422</v>
      </c>
      <c r="D307" s="73">
        <f t="shared" si="317"/>
        <v>5.92534359995771</v>
      </c>
      <c r="E307" s="73">
        <f t="shared" si="317"/>
        <v>5.9773129463887864</v>
      </c>
      <c r="F307" s="73">
        <f t="shared" si="317"/>
        <v>5.6672355007343773</v>
      </c>
      <c r="G307" s="73">
        <f t="shared" si="317"/>
        <v>5.7471819802784481</v>
      </c>
      <c r="H307" s="73">
        <f t="shared" si="317"/>
        <v>6.220434360113269</v>
      </c>
      <c r="I307" s="84">
        <f t="shared" ref="I307:BO307" si="329">I143/I$132*100</f>
        <v>5.4725958700559652</v>
      </c>
      <c r="J307" s="76">
        <f t="shared" si="319"/>
        <v>5.7801505565434192</v>
      </c>
      <c r="K307" s="73">
        <f t="shared" si="329"/>
        <v>4.2476626607309509</v>
      </c>
      <c r="L307" s="73">
        <f t="shared" si="329"/>
        <v>5.1572978626015216</v>
      </c>
      <c r="M307" s="73">
        <f t="shared" si="329"/>
        <v>5.5601880310710303</v>
      </c>
      <c r="N307" s="73">
        <f t="shared" si="329"/>
        <v>4.348840158311706</v>
      </c>
      <c r="O307" s="73">
        <f t="shared" si="329"/>
        <v>5.3014179829380979</v>
      </c>
      <c r="P307" s="73">
        <f t="shared" si="329"/>
        <v>6.1918666462843177</v>
      </c>
      <c r="Q307" s="73">
        <f t="shared" si="329"/>
        <v>6.6391831166746904</v>
      </c>
      <c r="R307" s="73">
        <f t="shared" si="329"/>
        <v>5.4281171928230751</v>
      </c>
      <c r="S307" s="73">
        <f t="shared" si="329"/>
        <v>4.0202275600505688</v>
      </c>
      <c r="T307" s="73">
        <f t="shared" si="329"/>
        <v>6.4630989961251331</v>
      </c>
      <c r="U307" s="73">
        <f t="shared" si="329"/>
        <v>4.2130987292277613</v>
      </c>
      <c r="V307" s="73">
        <f t="shared" si="329"/>
        <v>5.388672322861729</v>
      </c>
      <c r="W307" s="73">
        <f t="shared" si="329"/>
        <v>4.4360874120640625</v>
      </c>
      <c r="X307" s="73">
        <f t="shared" si="329"/>
        <v>3.5537561853351329</v>
      </c>
      <c r="Y307" s="73">
        <f t="shared" si="329"/>
        <v>4.8224177256435325</v>
      </c>
      <c r="Z307" s="73">
        <f t="shared" si="329"/>
        <v>4.8391038696537683</v>
      </c>
      <c r="AA307" s="73">
        <f t="shared" si="329"/>
        <v>5.0290821393105398</v>
      </c>
      <c r="AB307" s="73">
        <f t="shared" si="329"/>
        <v>4.6669907632474477</v>
      </c>
      <c r="AC307" s="73">
        <f t="shared" si="329"/>
        <v>5.4717085335338522</v>
      </c>
      <c r="AD307" s="73">
        <f t="shared" si="329"/>
        <v>4.9317335358319374</v>
      </c>
      <c r="AE307" s="73">
        <f t="shared" si="329"/>
        <v>3.752260397830018</v>
      </c>
      <c r="AF307" s="73">
        <f t="shared" si="329"/>
        <v>3.2414126753749399</v>
      </c>
      <c r="AG307" s="73">
        <f t="shared" si="329"/>
        <v>4.7569955817378498</v>
      </c>
      <c r="AH307" s="73">
        <f t="shared" si="329"/>
        <v>6.746031746031746</v>
      </c>
      <c r="AI307" s="73">
        <f t="shared" si="329"/>
        <v>6.0922063666300774</v>
      </c>
      <c r="AJ307" s="73">
        <f t="shared" si="329"/>
        <v>7.8618742534477146</v>
      </c>
      <c r="AK307" s="73">
        <f t="shared" si="329"/>
        <v>4.5874721514468941</v>
      </c>
      <c r="AL307" s="73">
        <f t="shared" si="329"/>
        <v>5.2987945627083866</v>
      </c>
      <c r="AM307" s="73">
        <f t="shared" si="329"/>
        <v>3.636721053666208</v>
      </c>
      <c r="AN307" s="73">
        <f t="shared" si="329"/>
        <v>4.7589498268139412</v>
      </c>
      <c r="AO307" s="73">
        <f t="shared" si="329"/>
        <v>3.2740879326473342</v>
      </c>
      <c r="AP307" s="73">
        <f t="shared" si="329"/>
        <v>3.8362718171347563</v>
      </c>
      <c r="AQ307" s="73">
        <f t="shared" si="329"/>
        <v>4.9467390974477254</v>
      </c>
      <c r="AR307" s="73">
        <f t="shared" si="329"/>
        <v>4.7482947061496699</v>
      </c>
      <c r="AS307" s="73">
        <f t="shared" si="329"/>
        <v>6.2105896891536485</v>
      </c>
      <c r="AT307" s="73">
        <f t="shared" si="329"/>
        <v>4.8609896835111037</v>
      </c>
      <c r="AU307" s="76">
        <f t="shared" si="329"/>
        <v>5.3709547676505167</v>
      </c>
      <c r="AV307" s="73">
        <f t="shared" si="329"/>
        <v>4.9535893307382235</v>
      </c>
      <c r="AW307" s="73">
        <f t="shared" si="329"/>
        <v>6.126999172652722</v>
      </c>
      <c r="AX307" s="73">
        <f t="shared" si="329"/>
        <v>6.3674010351614951</v>
      </c>
      <c r="AY307" s="73">
        <f t="shared" si="329"/>
        <v>4.9830334872170869</v>
      </c>
      <c r="AZ307" s="73">
        <f t="shared" si="329"/>
        <v>5.1862471364516232</v>
      </c>
      <c r="BA307" s="73">
        <f t="shared" si="329"/>
        <v>5.9066602590140942</v>
      </c>
      <c r="BB307" s="73">
        <f t="shared" si="329"/>
        <v>5.9119278707884542</v>
      </c>
      <c r="BC307" s="76">
        <f t="shared" si="329"/>
        <v>5.7517712980791202</v>
      </c>
      <c r="BD307" s="73">
        <f t="shared" si="329"/>
        <v>5.4829514981967904</v>
      </c>
      <c r="BE307" s="73">
        <f t="shared" si="329"/>
        <v>6.1918666462843177</v>
      </c>
      <c r="BF307" s="73">
        <f t="shared" si="329"/>
        <v>5.3014179829380979</v>
      </c>
      <c r="BG307" s="73">
        <f t="shared" si="329"/>
        <v>4.348840158311706</v>
      </c>
      <c r="BH307" s="73">
        <f t="shared" si="329"/>
        <v>5.1771189533820117</v>
      </c>
      <c r="BI307" s="73">
        <f t="shared" si="329"/>
        <v>4.2476626607309509</v>
      </c>
      <c r="BJ307" s="73">
        <f t="shared" si="329"/>
        <v>5.7024283717797948</v>
      </c>
      <c r="BK307" s="73">
        <f t="shared" si="329"/>
        <v>4.9467390974477254</v>
      </c>
      <c r="BL307" s="73">
        <f t="shared" si="329"/>
        <v>4.5874721514468941</v>
      </c>
      <c r="BM307" s="73">
        <f t="shared" si="329"/>
        <v>4.7482947061496699</v>
      </c>
      <c r="BN307" s="73">
        <f t="shared" si="329"/>
        <v>4.92121223779779</v>
      </c>
      <c r="BO307" s="73">
        <f t="shared" si="329"/>
        <v>4.519307213921107</v>
      </c>
    </row>
    <row r="308" spans="1:67">
      <c r="A308" s="69" t="s">
        <v>278</v>
      </c>
      <c r="B308" s="73">
        <f t="shared" si="317"/>
        <v>5.6271314892004547</v>
      </c>
      <c r="C308" s="73">
        <f t="shared" si="317"/>
        <v>5.2259677297373699</v>
      </c>
      <c r="D308" s="73">
        <f t="shared" si="317"/>
        <v>5.7977815563760036</v>
      </c>
      <c r="E308" s="73">
        <f t="shared" si="317"/>
        <v>5.8653134782713252</v>
      </c>
      <c r="F308" s="73">
        <f t="shared" si="317"/>
        <v>5.5547525906736803</v>
      </c>
      <c r="G308" s="73">
        <f t="shared" si="317"/>
        <v>5.647926911198752</v>
      </c>
      <c r="H308" s="73">
        <f t="shared" si="317"/>
        <v>5.6199290672837385</v>
      </c>
      <c r="I308" s="84">
        <f t="shared" ref="I308:BO308" si="330">I144/I$132*100</f>
        <v>5.1717154043046145</v>
      </c>
      <c r="J308" s="76">
        <f t="shared" si="319"/>
        <v>5.7051039307157829</v>
      </c>
      <c r="K308" s="73">
        <f t="shared" si="330"/>
        <v>4.5653288759515123</v>
      </c>
      <c r="L308" s="73">
        <f t="shared" si="330"/>
        <v>4.9752296362506696</v>
      </c>
      <c r="M308" s="73">
        <f t="shared" si="330"/>
        <v>4.690065577469726</v>
      </c>
      <c r="N308" s="73">
        <f t="shared" si="330"/>
        <v>4.3204387732823939</v>
      </c>
      <c r="O308" s="73">
        <f t="shared" si="330"/>
        <v>4.8692288784249911</v>
      </c>
      <c r="P308" s="73">
        <f t="shared" si="330"/>
        <v>6.0544247603888506</v>
      </c>
      <c r="Q308" s="73">
        <f t="shared" si="330"/>
        <v>5.4482292836890815</v>
      </c>
      <c r="R308" s="73">
        <f t="shared" si="330"/>
        <v>4.6104928457869638</v>
      </c>
      <c r="S308" s="73">
        <f t="shared" si="330"/>
        <v>2.8964742239078523</v>
      </c>
      <c r="T308" s="73">
        <f t="shared" si="330"/>
        <v>5.9963196241827621</v>
      </c>
      <c r="U308" s="73">
        <f t="shared" si="330"/>
        <v>5.3665689149560114</v>
      </c>
      <c r="V308" s="73">
        <f t="shared" si="330"/>
        <v>4.6204998853473978</v>
      </c>
      <c r="W308" s="73">
        <f t="shared" si="330"/>
        <v>4.3303771890435563</v>
      </c>
      <c r="X308" s="73">
        <f t="shared" si="330"/>
        <v>4.7458389563652714</v>
      </c>
      <c r="Y308" s="73">
        <f t="shared" si="330"/>
        <v>4.0078201368523949</v>
      </c>
      <c r="Z308" s="73">
        <f t="shared" si="330"/>
        <v>4</v>
      </c>
      <c r="AA308" s="73">
        <f t="shared" si="330"/>
        <v>4.1495247552844372</v>
      </c>
      <c r="AB308" s="73">
        <f t="shared" si="330"/>
        <v>4.1808458920758387</v>
      </c>
      <c r="AC308" s="73">
        <f t="shared" si="330"/>
        <v>4.7088011759258075</v>
      </c>
      <c r="AD308" s="73">
        <f t="shared" si="330"/>
        <v>4.5711426320282857</v>
      </c>
      <c r="AE308" s="73">
        <f t="shared" si="330"/>
        <v>4.4077757685352621</v>
      </c>
      <c r="AF308" s="73">
        <f t="shared" si="330"/>
        <v>3.6768263183357526</v>
      </c>
      <c r="AG308" s="73">
        <f t="shared" si="330"/>
        <v>4.6097201767304865</v>
      </c>
      <c r="AH308" s="73">
        <f t="shared" si="330"/>
        <v>5.5555555555555554</v>
      </c>
      <c r="AI308" s="73">
        <f t="shared" si="330"/>
        <v>5.0768386388583977</v>
      </c>
      <c r="AJ308" s="73">
        <f t="shared" si="330"/>
        <v>6.5153654034097075</v>
      </c>
      <c r="AK308" s="73">
        <f t="shared" si="330"/>
        <v>4.0951220412835569</v>
      </c>
      <c r="AL308" s="73">
        <f t="shared" si="330"/>
        <v>5.0987432675044877</v>
      </c>
      <c r="AM308" s="73">
        <f t="shared" si="330"/>
        <v>3.4303125614310988</v>
      </c>
      <c r="AN308" s="73">
        <f t="shared" si="330"/>
        <v>4.3584218067762572</v>
      </c>
      <c r="AO308" s="73">
        <f t="shared" si="330"/>
        <v>4.9579045837231055</v>
      </c>
      <c r="AP308" s="73">
        <f t="shared" si="330"/>
        <v>3.2722010572635183</v>
      </c>
      <c r="AQ308" s="73">
        <f t="shared" si="330"/>
        <v>4.6736062638463176</v>
      </c>
      <c r="AR308" s="73">
        <f t="shared" si="330"/>
        <v>4.4098887435611749</v>
      </c>
      <c r="AS308" s="73">
        <f t="shared" si="330"/>
        <v>5.2948445768243602</v>
      </c>
      <c r="AT308" s="73">
        <f t="shared" si="330"/>
        <v>4.1703094946668999</v>
      </c>
      <c r="AU308" s="76">
        <f t="shared" si="330"/>
        <v>4.4304189097209328</v>
      </c>
      <c r="AV308" s="73">
        <f t="shared" si="330"/>
        <v>4.8168869605490503</v>
      </c>
      <c r="AW308" s="73">
        <f t="shared" si="330"/>
        <v>5.9680855184019439</v>
      </c>
      <c r="AX308" s="73">
        <f t="shared" si="330"/>
        <v>5.3056337715894726</v>
      </c>
      <c r="AY308" s="73">
        <f t="shared" si="330"/>
        <v>4.5380355688847791</v>
      </c>
      <c r="AZ308" s="73">
        <f t="shared" si="330"/>
        <v>5.3229539686891831</v>
      </c>
      <c r="BA308" s="73">
        <f t="shared" si="330"/>
        <v>5.7820029347190074</v>
      </c>
      <c r="BB308" s="73">
        <f t="shared" si="330"/>
        <v>5.9591248531546208</v>
      </c>
      <c r="BC308" s="76">
        <f t="shared" si="330"/>
        <v>5.6803718996100239</v>
      </c>
      <c r="BD308" s="73">
        <f t="shared" si="330"/>
        <v>5.1894467042034789</v>
      </c>
      <c r="BE308" s="73">
        <f t="shared" si="330"/>
        <v>6.0544247603888506</v>
      </c>
      <c r="BF308" s="73">
        <f t="shared" si="330"/>
        <v>4.8692288784249911</v>
      </c>
      <c r="BG308" s="73">
        <f t="shared" si="330"/>
        <v>4.3204387732823939</v>
      </c>
      <c r="BH308" s="73">
        <f t="shared" si="330"/>
        <v>4.9612003470329622</v>
      </c>
      <c r="BI308" s="73">
        <f t="shared" si="330"/>
        <v>4.5653288759515123</v>
      </c>
      <c r="BJ308" s="73">
        <f t="shared" si="330"/>
        <v>4.8572839332719564</v>
      </c>
      <c r="BK308" s="73">
        <f t="shared" si="330"/>
        <v>4.6736062638463176</v>
      </c>
      <c r="BL308" s="73">
        <f t="shared" si="330"/>
        <v>4.0951220412835569</v>
      </c>
      <c r="BM308" s="73">
        <f t="shared" si="330"/>
        <v>4.4098887435611749</v>
      </c>
      <c r="BN308" s="73">
        <f t="shared" si="330"/>
        <v>4.5581894478810847</v>
      </c>
      <c r="BO308" s="73">
        <f t="shared" si="330"/>
        <v>4.3756083425590884</v>
      </c>
    </row>
    <row r="309" spans="1:67">
      <c r="A309" s="69" t="s">
        <v>279</v>
      </c>
      <c r="B309" s="73">
        <f t="shared" si="317"/>
        <v>5.0634710117468735</v>
      </c>
      <c r="C309" s="73">
        <f t="shared" si="317"/>
        <v>5.0317421822563162</v>
      </c>
      <c r="D309" s="73">
        <f t="shared" si="317"/>
        <v>5.2141011968004083</v>
      </c>
      <c r="E309" s="73">
        <f t="shared" si="317"/>
        <v>5.2938933943300759</v>
      </c>
      <c r="F309" s="73">
        <f t="shared" si="317"/>
        <v>5.0059054608205553</v>
      </c>
      <c r="G309" s="73">
        <f t="shared" si="317"/>
        <v>5.1185014102856687</v>
      </c>
      <c r="H309" s="73">
        <f t="shared" si="317"/>
        <v>5.0444114250477474</v>
      </c>
      <c r="I309" s="84">
        <f t="shared" ref="I309:BO309" si="331">I145/I$132*100</f>
        <v>4.8011451216888812</v>
      </c>
      <c r="J309" s="76">
        <f t="shared" si="319"/>
        <v>5.1566052495341079</v>
      </c>
      <c r="K309" s="73">
        <f t="shared" si="331"/>
        <v>4.5315842910016659</v>
      </c>
      <c r="L309" s="73">
        <f t="shared" si="331"/>
        <v>4.8321626726973088</v>
      </c>
      <c r="M309" s="73">
        <f t="shared" si="331"/>
        <v>4.76198228677905</v>
      </c>
      <c r="N309" s="73">
        <f t="shared" si="331"/>
        <v>3.8976041296934154</v>
      </c>
      <c r="O309" s="73">
        <f t="shared" si="331"/>
        <v>4.3261806382236498</v>
      </c>
      <c r="P309" s="73">
        <f t="shared" si="331"/>
        <v>5.5711646070236478</v>
      </c>
      <c r="Q309" s="73">
        <f t="shared" si="331"/>
        <v>4.8704729042957258</v>
      </c>
      <c r="R309" s="73">
        <f t="shared" si="331"/>
        <v>4.0426981603452194</v>
      </c>
      <c r="S309" s="73">
        <f t="shared" si="331"/>
        <v>2.1210844219693779</v>
      </c>
      <c r="T309" s="73">
        <f t="shared" si="331"/>
        <v>4.8757499139749552</v>
      </c>
      <c r="U309" s="73">
        <f t="shared" si="331"/>
        <v>4.731182795698925</v>
      </c>
      <c r="V309" s="73">
        <f t="shared" si="331"/>
        <v>3.5427654207750514</v>
      </c>
      <c r="W309" s="73">
        <f t="shared" si="331"/>
        <v>4.2452477174075733</v>
      </c>
      <c r="X309" s="73">
        <f t="shared" si="331"/>
        <v>4.6783625730994149</v>
      </c>
      <c r="Y309" s="73">
        <f t="shared" si="331"/>
        <v>3.9100684261974585</v>
      </c>
      <c r="Z309" s="73">
        <f t="shared" si="331"/>
        <v>4.2932790224032589</v>
      </c>
      <c r="AA309" s="73">
        <f t="shared" si="331"/>
        <v>4.3197616683217479</v>
      </c>
      <c r="AB309" s="73">
        <f t="shared" si="331"/>
        <v>4.0350024307243553</v>
      </c>
      <c r="AC309" s="73">
        <f t="shared" si="331"/>
        <v>4.1657001814018502</v>
      </c>
      <c r="AD309" s="73">
        <f t="shared" si="331"/>
        <v>4.3155320380153084</v>
      </c>
      <c r="AE309" s="73">
        <f t="shared" si="331"/>
        <v>3.9556962025316458</v>
      </c>
      <c r="AF309" s="73">
        <f t="shared" si="331"/>
        <v>3.6284470246734397</v>
      </c>
      <c r="AG309" s="73">
        <f t="shared" si="331"/>
        <v>4.3446244477172309</v>
      </c>
      <c r="AH309" s="73">
        <f t="shared" si="331"/>
        <v>2.9761904761904758</v>
      </c>
      <c r="AI309" s="73">
        <f t="shared" si="331"/>
        <v>4.9121844127332599</v>
      </c>
      <c r="AJ309" s="73">
        <f t="shared" si="331"/>
        <v>4.169833858182213</v>
      </c>
      <c r="AK309" s="73">
        <f t="shared" si="331"/>
        <v>3.8969511219428132</v>
      </c>
      <c r="AL309" s="73">
        <f t="shared" si="331"/>
        <v>4.170300076942806</v>
      </c>
      <c r="AM309" s="73">
        <f t="shared" si="331"/>
        <v>3.6268920778454885</v>
      </c>
      <c r="AN309" s="73">
        <f t="shared" si="331"/>
        <v>4.1158484988661108</v>
      </c>
      <c r="AO309" s="73">
        <f t="shared" si="331"/>
        <v>4.4901777362020576</v>
      </c>
      <c r="AP309" s="73">
        <f t="shared" si="331"/>
        <v>3.7949263164112104</v>
      </c>
      <c r="AQ309" s="73">
        <f t="shared" si="331"/>
        <v>4.2365937300840644</v>
      </c>
      <c r="AR309" s="73">
        <f t="shared" si="331"/>
        <v>4.1519897209477215</v>
      </c>
      <c r="AS309" s="73">
        <f t="shared" si="331"/>
        <v>4.7561709813365445</v>
      </c>
      <c r="AT309" s="73">
        <f t="shared" si="331"/>
        <v>3.772512677041441</v>
      </c>
      <c r="AU309" s="76">
        <f t="shared" si="331"/>
        <v>3.8240207907926491</v>
      </c>
      <c r="AV309" s="73">
        <f t="shared" si="331"/>
        <v>4.6436280117364115</v>
      </c>
      <c r="AW309" s="73">
        <f t="shared" si="331"/>
        <v>5.4804699178268459</v>
      </c>
      <c r="AX309" s="73">
        <f t="shared" si="331"/>
        <v>4.6212742685261139</v>
      </c>
      <c r="AY309" s="73">
        <f t="shared" si="331"/>
        <v>4.2200992077381549</v>
      </c>
      <c r="AZ309" s="73">
        <f t="shared" si="331"/>
        <v>5.1237575897693972</v>
      </c>
      <c r="BA309" s="73">
        <f t="shared" si="331"/>
        <v>5.1894221980247153</v>
      </c>
      <c r="BB309" s="73">
        <f t="shared" si="331"/>
        <v>5.4066352433039544</v>
      </c>
      <c r="BC309" s="76">
        <f t="shared" si="331"/>
        <v>5.1029948537928354</v>
      </c>
      <c r="BD309" s="73">
        <f t="shared" si="331"/>
        <v>4.8240206984054739</v>
      </c>
      <c r="BE309" s="73">
        <f t="shared" si="331"/>
        <v>5.5711646070236478</v>
      </c>
      <c r="BF309" s="73">
        <f t="shared" si="331"/>
        <v>4.3261806382236498</v>
      </c>
      <c r="BG309" s="73">
        <f t="shared" si="331"/>
        <v>3.8976041296934154</v>
      </c>
      <c r="BH309" s="73">
        <f t="shared" si="331"/>
        <v>4.8287099902812054</v>
      </c>
      <c r="BI309" s="73">
        <f t="shared" si="331"/>
        <v>4.5315842910016659</v>
      </c>
      <c r="BJ309" s="73">
        <f t="shared" si="331"/>
        <v>4.3074537119281411</v>
      </c>
      <c r="BK309" s="73">
        <f t="shared" si="331"/>
        <v>4.2365937300840644</v>
      </c>
      <c r="BL309" s="73">
        <f t="shared" si="331"/>
        <v>3.8969511219428132</v>
      </c>
      <c r="BM309" s="73">
        <f t="shared" si="331"/>
        <v>4.1519897209477215</v>
      </c>
      <c r="BN309" s="73">
        <f t="shared" si="331"/>
        <v>4.3033727317945853</v>
      </c>
      <c r="BO309" s="73">
        <f t="shared" si="331"/>
        <v>4.2692087645909336</v>
      </c>
    </row>
    <row r="310" spans="1:67">
      <c r="A310" s="69" t="s">
        <v>280</v>
      </c>
      <c r="B310" s="73">
        <f t="shared" si="317"/>
        <v>4.760325881015536</v>
      </c>
      <c r="C310" s="73">
        <f t="shared" si="317"/>
        <v>5.0395580724241684</v>
      </c>
      <c r="D310" s="73">
        <f t="shared" si="317"/>
        <v>4.8998791712945797</v>
      </c>
      <c r="E310" s="73">
        <f t="shared" si="317"/>
        <v>4.8296632023572581</v>
      </c>
      <c r="F310" s="73">
        <f t="shared" si="317"/>
        <v>4.7122949217412664</v>
      </c>
      <c r="G310" s="73">
        <f t="shared" si="317"/>
        <v>4.8414077732570089</v>
      </c>
      <c r="H310" s="73">
        <f t="shared" si="317"/>
        <v>4.7322434502874353</v>
      </c>
      <c r="I310" s="84">
        <f t="shared" ref="I310:BO310" si="332">I146/I$132*100</f>
        <v>4.6391004967140503</v>
      </c>
      <c r="J310" s="76">
        <f t="shared" si="319"/>
        <v>4.8656980873965745</v>
      </c>
      <c r="K310" s="73">
        <f t="shared" si="332"/>
        <v>4.4976863308562622</v>
      </c>
      <c r="L310" s="73">
        <f t="shared" si="332"/>
        <v>4.9199349412730653</v>
      </c>
      <c r="M310" s="73">
        <f t="shared" si="332"/>
        <v>5.2267710737650939</v>
      </c>
      <c r="N310" s="73">
        <f t="shared" si="332"/>
        <v>4.0431628657233016</v>
      </c>
      <c r="O310" s="73">
        <f t="shared" si="332"/>
        <v>4.0062185614023953</v>
      </c>
      <c r="P310" s="73">
        <f t="shared" si="332"/>
        <v>5.1515684372346886</v>
      </c>
      <c r="Q310" s="73">
        <f t="shared" si="332"/>
        <v>4.6588295083721176</v>
      </c>
      <c r="R310" s="73">
        <f t="shared" si="332"/>
        <v>4.6332046332046328</v>
      </c>
      <c r="S310" s="73">
        <f t="shared" si="332"/>
        <v>1.9412838881865428</v>
      </c>
      <c r="T310" s="73">
        <f t="shared" si="332"/>
        <v>4.5211771218264234</v>
      </c>
      <c r="U310" s="73">
        <f t="shared" si="332"/>
        <v>4.7018572825024441</v>
      </c>
      <c r="V310" s="73">
        <f t="shared" si="332"/>
        <v>3.6688832836505392</v>
      </c>
      <c r="W310" s="73">
        <f t="shared" si="332"/>
        <v>4.2318390460509905</v>
      </c>
      <c r="X310" s="73">
        <f t="shared" si="332"/>
        <v>4.8582995951417001</v>
      </c>
      <c r="Y310" s="73">
        <f t="shared" si="332"/>
        <v>4.5291625936787225</v>
      </c>
      <c r="Z310" s="73">
        <f t="shared" si="332"/>
        <v>4.2525458248472505</v>
      </c>
      <c r="AA310" s="73">
        <f t="shared" si="332"/>
        <v>4.2275500070932042</v>
      </c>
      <c r="AB310" s="73">
        <f t="shared" si="332"/>
        <v>4.3753038405444826</v>
      </c>
      <c r="AC310" s="73">
        <f t="shared" si="332"/>
        <v>4.2664695461555127</v>
      </c>
      <c r="AD310" s="73">
        <f t="shared" si="332"/>
        <v>4.1436130637936452</v>
      </c>
      <c r="AE310" s="73">
        <f t="shared" si="332"/>
        <v>3.8426763110307411</v>
      </c>
      <c r="AF310" s="73">
        <f t="shared" si="332"/>
        <v>3.8703434929850027</v>
      </c>
      <c r="AG310" s="73">
        <f t="shared" si="332"/>
        <v>4.2857142857142856</v>
      </c>
      <c r="AH310" s="73">
        <f t="shared" si="332"/>
        <v>3.1746031746031744</v>
      </c>
      <c r="AI310" s="73">
        <f t="shared" si="332"/>
        <v>6.1470911086717894</v>
      </c>
      <c r="AJ310" s="73">
        <f t="shared" si="332"/>
        <v>3.5617330871973074</v>
      </c>
      <c r="AK310" s="73">
        <f t="shared" si="332"/>
        <v>4.0975837918343734</v>
      </c>
      <c r="AL310" s="73">
        <f t="shared" si="332"/>
        <v>4.2113362400615539</v>
      </c>
      <c r="AM310" s="73">
        <f t="shared" si="332"/>
        <v>4.7473953214075086</v>
      </c>
      <c r="AN310" s="73">
        <f t="shared" si="332"/>
        <v>4.2749314589374166</v>
      </c>
      <c r="AO310" s="73">
        <f t="shared" si="332"/>
        <v>5.5191768007483626</v>
      </c>
      <c r="AP310" s="73">
        <f t="shared" si="332"/>
        <v>3.8776173178583027</v>
      </c>
      <c r="AQ310" s="73">
        <f t="shared" si="332"/>
        <v>4.3822645746714821</v>
      </c>
      <c r="AR310" s="73">
        <f t="shared" si="332"/>
        <v>4.053259146995523</v>
      </c>
      <c r="AS310" s="73">
        <f t="shared" si="332"/>
        <v>4.2903767546500209</v>
      </c>
      <c r="AT310" s="73">
        <f t="shared" si="332"/>
        <v>3.3747158594159816</v>
      </c>
      <c r="AU310" s="76">
        <f t="shared" si="332"/>
        <v>3.6755151290142938</v>
      </c>
      <c r="AV310" s="73">
        <f t="shared" si="332"/>
        <v>4.7442255827823372</v>
      </c>
      <c r="AW310" s="73">
        <f t="shared" si="332"/>
        <v>5.0681319002081686</v>
      </c>
      <c r="AX310" s="73">
        <f t="shared" si="332"/>
        <v>4.397588729007925</v>
      </c>
      <c r="AY310" s="73">
        <f t="shared" si="332"/>
        <v>4.1864732128053879</v>
      </c>
      <c r="AZ310" s="73">
        <f t="shared" si="332"/>
        <v>5.1095764882677415</v>
      </c>
      <c r="BA310" s="73">
        <f t="shared" si="332"/>
        <v>4.8842905958985474</v>
      </c>
      <c r="BB310" s="73">
        <f t="shared" si="332"/>
        <v>4.9020858753842749</v>
      </c>
      <c r="BC310" s="76">
        <f t="shared" si="332"/>
        <v>4.7772622216729932</v>
      </c>
      <c r="BD310" s="73">
        <f t="shared" si="332"/>
        <v>4.6595033116743707</v>
      </c>
      <c r="BE310" s="73">
        <f t="shared" si="332"/>
        <v>5.1515684372346886</v>
      </c>
      <c r="BF310" s="73">
        <f t="shared" si="332"/>
        <v>4.0062185614023953</v>
      </c>
      <c r="BG310" s="73">
        <f t="shared" si="332"/>
        <v>4.0431628657233016</v>
      </c>
      <c r="BH310" s="73">
        <f t="shared" si="332"/>
        <v>4.9350304370503943</v>
      </c>
      <c r="BI310" s="73">
        <f t="shared" si="332"/>
        <v>4.4976863308562622</v>
      </c>
      <c r="BJ310" s="73">
        <f t="shared" si="332"/>
        <v>4.3444693091390016</v>
      </c>
      <c r="BK310" s="73">
        <f t="shared" si="332"/>
        <v>4.3822645746714821</v>
      </c>
      <c r="BL310" s="73">
        <f t="shared" si="332"/>
        <v>4.0975837918343734</v>
      </c>
      <c r="BM310" s="73">
        <f t="shared" si="332"/>
        <v>4.053259146995523</v>
      </c>
      <c r="BN310" s="73">
        <f t="shared" si="332"/>
        <v>4.1516094193559026</v>
      </c>
      <c r="BO310" s="73">
        <f t="shared" si="332"/>
        <v>4.2345843209225258</v>
      </c>
    </row>
    <row r="311" spans="1:67">
      <c r="A311" s="69" t="s">
        <v>281</v>
      </c>
      <c r="B311" s="73">
        <f t="shared" si="317"/>
        <v>4.5719127615679342</v>
      </c>
      <c r="C311" s="73">
        <f t="shared" si="317"/>
        <v>4.7043743523622368</v>
      </c>
      <c r="D311" s="73">
        <f t="shared" si="317"/>
        <v>4.6511397389896505</v>
      </c>
      <c r="E311" s="73">
        <f t="shared" si="317"/>
        <v>4.4645951539276556</v>
      </c>
      <c r="F311" s="73">
        <f t="shared" si="317"/>
        <v>4.1473980980167395</v>
      </c>
      <c r="G311" s="73">
        <f t="shared" si="317"/>
        <v>4.4605349083133712</v>
      </c>
      <c r="H311" s="73">
        <f t="shared" si="317"/>
        <v>4.6104880927818499</v>
      </c>
      <c r="I311" s="84">
        <f t="shared" ref="I311:BO311" si="333">I147/I$132*100</f>
        <v>4.2373229191766084</v>
      </c>
      <c r="J311" s="76">
        <f t="shared" si="319"/>
        <v>4.4873351768380569</v>
      </c>
      <c r="K311" s="73">
        <f t="shared" si="333"/>
        <v>4.5373152231413414</v>
      </c>
      <c r="L311" s="73">
        <f t="shared" si="333"/>
        <v>4.6421776921306748</v>
      </c>
      <c r="M311" s="73">
        <f t="shared" si="333"/>
        <v>4.9987958608487384</v>
      </c>
      <c r="N311" s="73">
        <f t="shared" si="333"/>
        <v>3.9450237779499742</v>
      </c>
      <c r="O311" s="73">
        <f t="shared" si="333"/>
        <v>4.0192545026365085</v>
      </c>
      <c r="P311" s="73">
        <f t="shared" si="333"/>
        <v>4.7719380419986868</v>
      </c>
      <c r="Q311" s="73">
        <f t="shared" si="333"/>
        <v>4.2813486331781956</v>
      </c>
      <c r="R311" s="73">
        <f t="shared" si="333"/>
        <v>5.3599818305700664</v>
      </c>
      <c r="S311" s="73">
        <f t="shared" si="333"/>
        <v>2.1660345554150866</v>
      </c>
      <c r="T311" s="73">
        <f t="shared" si="333"/>
        <v>4.489759279484149</v>
      </c>
      <c r="U311" s="73">
        <f t="shared" si="333"/>
        <v>4.8875855327468232</v>
      </c>
      <c r="V311" s="73">
        <f t="shared" si="333"/>
        <v>3.6574180233891305</v>
      </c>
      <c r="W311" s="73">
        <f t="shared" si="333"/>
        <v>3.6728845482213246</v>
      </c>
      <c r="X311" s="73">
        <f t="shared" si="333"/>
        <v>4.9032838506522713</v>
      </c>
      <c r="Y311" s="73">
        <f t="shared" si="333"/>
        <v>4.8875855327468232</v>
      </c>
      <c r="Z311" s="73">
        <f t="shared" si="333"/>
        <v>4.3503054989816698</v>
      </c>
      <c r="AA311" s="73">
        <f t="shared" si="333"/>
        <v>3.7735849056603774</v>
      </c>
      <c r="AB311" s="73">
        <f t="shared" si="333"/>
        <v>4.9586776859504136</v>
      </c>
      <c r="AC311" s="73">
        <f t="shared" si="333"/>
        <v>3.76857032401684</v>
      </c>
      <c r="AD311" s="73">
        <f t="shared" si="333"/>
        <v>3.4838831448442962</v>
      </c>
      <c r="AE311" s="73">
        <f t="shared" si="333"/>
        <v>5.0632911392405067</v>
      </c>
      <c r="AF311" s="73">
        <f t="shared" si="333"/>
        <v>5.5636187711659408</v>
      </c>
      <c r="AG311" s="73">
        <f t="shared" si="333"/>
        <v>4.2857142857142856</v>
      </c>
      <c r="AH311" s="73">
        <f t="shared" si="333"/>
        <v>5.9523809523809517</v>
      </c>
      <c r="AI311" s="73">
        <f t="shared" si="333"/>
        <v>5.7903402854006591</v>
      </c>
      <c r="AJ311" s="73">
        <f t="shared" si="333"/>
        <v>4.4738842436746662</v>
      </c>
      <c r="AK311" s="73">
        <f t="shared" si="333"/>
        <v>3.6938567015004371</v>
      </c>
      <c r="AL311" s="73">
        <f t="shared" si="333"/>
        <v>3.739420364195948</v>
      </c>
      <c r="AM311" s="73">
        <f t="shared" si="333"/>
        <v>4.7768822488696676</v>
      </c>
      <c r="AN311" s="73">
        <f t="shared" si="333"/>
        <v>3.9037378854377041</v>
      </c>
      <c r="AO311" s="73">
        <f t="shared" si="333"/>
        <v>5.9869036482694105</v>
      </c>
      <c r="AP311" s="73">
        <f t="shared" si="333"/>
        <v>3.8658043176515755</v>
      </c>
      <c r="AQ311" s="73">
        <f t="shared" si="333"/>
        <v>3.974082728900489</v>
      </c>
      <c r="AR311" s="73">
        <f t="shared" si="333"/>
        <v>3.3921333877735562</v>
      </c>
      <c r="AS311" s="73">
        <f t="shared" si="333"/>
        <v>3.3682943059032286</v>
      </c>
      <c r="AT311" s="73">
        <f t="shared" si="333"/>
        <v>2.9332051057877253</v>
      </c>
      <c r="AU311" s="76">
        <f t="shared" si="333"/>
        <v>3.3846915413650147</v>
      </c>
      <c r="AV311" s="73">
        <f t="shared" si="333"/>
        <v>4.5270115142546885</v>
      </c>
      <c r="AW311" s="73">
        <f t="shared" si="333"/>
        <v>4.7171064928568933</v>
      </c>
      <c r="AX311" s="73">
        <f t="shared" si="333"/>
        <v>4.1418777267833873</v>
      </c>
      <c r="AY311" s="73">
        <f t="shared" si="333"/>
        <v>3.630944266571364</v>
      </c>
      <c r="AZ311" s="73">
        <f t="shared" si="333"/>
        <v>4.7464241280874582</v>
      </c>
      <c r="BA311" s="73">
        <f t="shared" si="333"/>
        <v>4.6450279349022461</v>
      </c>
      <c r="BB311" s="73">
        <f t="shared" si="333"/>
        <v>4.5186878165305053</v>
      </c>
      <c r="BC311" s="76">
        <f t="shared" si="333"/>
        <v>4.2112079605579851</v>
      </c>
      <c r="BD311" s="73">
        <f t="shared" si="333"/>
        <v>4.2467221651022324</v>
      </c>
      <c r="BE311" s="73">
        <f t="shared" si="333"/>
        <v>4.7719380419986868</v>
      </c>
      <c r="BF311" s="73">
        <f t="shared" si="333"/>
        <v>4.0192545026365085</v>
      </c>
      <c r="BG311" s="73">
        <f t="shared" si="333"/>
        <v>3.9450237779499742</v>
      </c>
      <c r="BH311" s="73">
        <f t="shared" si="333"/>
        <v>4.6597223274911865</v>
      </c>
      <c r="BI311" s="73">
        <f t="shared" si="333"/>
        <v>4.5373152231413414</v>
      </c>
      <c r="BJ311" s="73">
        <f t="shared" si="333"/>
        <v>3.8760328736329388</v>
      </c>
      <c r="BK311" s="73">
        <f t="shared" si="333"/>
        <v>3.974082728900489</v>
      </c>
      <c r="BL311" s="73">
        <f t="shared" si="333"/>
        <v>3.6938567015004371</v>
      </c>
      <c r="BM311" s="73">
        <f t="shared" si="333"/>
        <v>3.3921333877735562</v>
      </c>
      <c r="BN311" s="73">
        <f t="shared" si="333"/>
        <v>3.509449310091814</v>
      </c>
      <c r="BO311" s="73">
        <f t="shared" si="333"/>
        <v>3.6586000133742482</v>
      </c>
    </row>
    <row r="312" spans="1:67">
      <c r="A312" s="69" t="s">
        <v>282</v>
      </c>
      <c r="B312" s="73">
        <f t="shared" si="317"/>
        <v>4.3787629994526549</v>
      </c>
      <c r="C312" s="73">
        <f t="shared" si="317"/>
        <v>4.344833474163825</v>
      </c>
      <c r="D312" s="73">
        <f t="shared" si="317"/>
        <v>4.2632089591967492</v>
      </c>
      <c r="E312" s="73">
        <f t="shared" si="317"/>
        <v>4.4099923188239734</v>
      </c>
      <c r="F312" s="73">
        <f t="shared" si="317"/>
        <v>3.7745925026753313</v>
      </c>
      <c r="G312" s="73">
        <f t="shared" si="317"/>
        <v>4.0909413084698176</v>
      </c>
      <c r="H312" s="73">
        <f t="shared" si="317"/>
        <v>4.4784490387843352</v>
      </c>
      <c r="I312" s="84">
        <f t="shared" ref="I312:BO312" si="334">I148/I$132*100</f>
        <v>3.869378638347281</v>
      </c>
      <c r="J312" s="76">
        <f t="shared" si="319"/>
        <v>4.1175435491348207</v>
      </c>
      <c r="K312" s="73">
        <f t="shared" si="334"/>
        <v>4.5223490293437285</v>
      </c>
      <c r="L312" s="73">
        <f t="shared" si="334"/>
        <v>4.6128199543283177</v>
      </c>
      <c r="M312" s="73">
        <f t="shared" si="334"/>
        <v>4.6518007065035683</v>
      </c>
      <c r="N312" s="73">
        <f t="shared" si="334"/>
        <v>3.5149377719881416</v>
      </c>
      <c r="O312" s="73">
        <f t="shared" si="334"/>
        <v>3.6014630785207933</v>
      </c>
      <c r="P312" s="73">
        <f t="shared" si="334"/>
        <v>4.4061988571895894</v>
      </c>
      <c r="Q312" s="73">
        <f t="shared" si="334"/>
        <v>4.1676697159364462</v>
      </c>
      <c r="R312" s="73">
        <f t="shared" si="334"/>
        <v>5.7687940040881216</v>
      </c>
      <c r="S312" s="73">
        <f t="shared" si="334"/>
        <v>2.4413541227700519</v>
      </c>
      <c r="T312" s="73">
        <f t="shared" si="334"/>
        <v>4.8832303526278782</v>
      </c>
      <c r="U312" s="73">
        <f t="shared" si="334"/>
        <v>5.0048875855327468</v>
      </c>
      <c r="V312" s="73">
        <f t="shared" si="334"/>
        <v>4.1504242146296724</v>
      </c>
      <c r="W312" s="73">
        <f t="shared" si="334"/>
        <v>3.1541560644614082</v>
      </c>
      <c r="X312" s="73">
        <f t="shared" si="334"/>
        <v>5.4206027890238415</v>
      </c>
      <c r="Y312" s="73">
        <f t="shared" si="334"/>
        <v>5.213424568263278</v>
      </c>
      <c r="Z312" s="73">
        <f t="shared" si="334"/>
        <v>4.1955193482688387</v>
      </c>
      <c r="AA312" s="73">
        <f t="shared" si="334"/>
        <v>4.3126684636118604</v>
      </c>
      <c r="AB312" s="73">
        <f t="shared" si="334"/>
        <v>7.2435585804569769</v>
      </c>
      <c r="AC312" s="73">
        <f t="shared" si="334"/>
        <v>3.4411973371737847</v>
      </c>
      <c r="AD312" s="73">
        <f t="shared" si="334"/>
        <v>2.7807711187828428</v>
      </c>
      <c r="AE312" s="73">
        <f t="shared" si="334"/>
        <v>5.6283905967450272</v>
      </c>
      <c r="AF312" s="73">
        <f t="shared" si="334"/>
        <v>8.1761006289308167</v>
      </c>
      <c r="AG312" s="73">
        <f t="shared" si="334"/>
        <v>3.8438880706921945</v>
      </c>
      <c r="AH312" s="73">
        <f t="shared" si="334"/>
        <v>6.5476190476190483</v>
      </c>
      <c r="AI312" s="73">
        <f t="shared" si="334"/>
        <v>5.6531284302963769</v>
      </c>
      <c r="AJ312" s="73">
        <f t="shared" si="334"/>
        <v>3.4965794331632098</v>
      </c>
      <c r="AK312" s="73">
        <f t="shared" si="334"/>
        <v>3.1596568319732161</v>
      </c>
      <c r="AL312" s="73">
        <f t="shared" si="334"/>
        <v>3.6522185175686075</v>
      </c>
      <c r="AM312" s="73">
        <f t="shared" si="334"/>
        <v>4.373894240220169</v>
      </c>
      <c r="AN312" s="73">
        <f t="shared" si="334"/>
        <v>3.0699626549930614</v>
      </c>
      <c r="AO312" s="73">
        <f t="shared" si="334"/>
        <v>5.1449953227315248</v>
      </c>
      <c r="AP312" s="73">
        <f t="shared" si="334"/>
        <v>3.7004223147573909</v>
      </c>
      <c r="AQ312" s="73">
        <f t="shared" si="334"/>
        <v>3.4262996570665534</v>
      </c>
      <c r="AR312" s="73">
        <f t="shared" si="334"/>
        <v>2.6899467823752086</v>
      </c>
      <c r="AS312" s="73">
        <f t="shared" si="334"/>
        <v>3.2383789093444024</v>
      </c>
      <c r="AT312" s="73">
        <f t="shared" si="334"/>
        <v>2.5660080433642247</v>
      </c>
      <c r="AU312" s="76">
        <f t="shared" si="334"/>
        <v>2.9453622919373803</v>
      </c>
      <c r="AV312" s="73">
        <f t="shared" si="334"/>
        <v>4.4190152284808164</v>
      </c>
      <c r="AW312" s="73">
        <f t="shared" si="334"/>
        <v>4.3475754024616862</v>
      </c>
      <c r="AX312" s="73">
        <f t="shared" si="334"/>
        <v>4.151485365595291</v>
      </c>
      <c r="AY312" s="73">
        <f t="shared" si="334"/>
        <v>3.1018936421324628</v>
      </c>
      <c r="AZ312" s="73">
        <f t="shared" si="334"/>
        <v>4.3272462153828091</v>
      </c>
      <c r="BA312" s="73">
        <f t="shared" si="334"/>
        <v>4.2553924282541455</v>
      </c>
      <c r="BB312" s="73">
        <f t="shared" si="334"/>
        <v>4.4533222670242578</v>
      </c>
      <c r="BC312" s="76">
        <f t="shared" si="334"/>
        <v>3.8577070411090224</v>
      </c>
      <c r="BD312" s="73">
        <f t="shared" si="334"/>
        <v>3.866187735880307</v>
      </c>
      <c r="BE312" s="73">
        <f t="shared" si="334"/>
        <v>4.4061988571895894</v>
      </c>
      <c r="BF312" s="73">
        <f t="shared" si="334"/>
        <v>3.6014630785207933</v>
      </c>
      <c r="BG312" s="73">
        <f t="shared" si="334"/>
        <v>3.5149377719881416</v>
      </c>
      <c r="BH312" s="73">
        <f t="shared" si="334"/>
        <v>4.6147377003743246</v>
      </c>
      <c r="BI312" s="73">
        <f t="shared" si="334"/>
        <v>4.5223490293437285</v>
      </c>
      <c r="BJ312" s="73">
        <f t="shared" si="334"/>
        <v>3.5944981853576294</v>
      </c>
      <c r="BK312" s="73">
        <f t="shared" si="334"/>
        <v>3.4262996570665534</v>
      </c>
      <c r="BL312" s="73">
        <f t="shared" si="334"/>
        <v>3.1596568319732161</v>
      </c>
      <c r="BM312" s="73">
        <f t="shared" si="334"/>
        <v>2.6899467823752086</v>
      </c>
      <c r="BN312" s="73">
        <f t="shared" si="334"/>
        <v>2.7983808249218858</v>
      </c>
      <c r="BO312" s="73">
        <f t="shared" si="334"/>
        <v>3.1581059091888521</v>
      </c>
    </row>
    <row r="313" spans="1:67">
      <c r="A313" s="69" t="s">
        <v>283</v>
      </c>
      <c r="B313" s="73">
        <f t="shared" ref="B313:H314" si="335">B149/B$132*100</f>
        <v>3.5527451475727343</v>
      </c>
      <c r="C313" s="73">
        <f t="shared" si="335"/>
        <v>3.4111150797299143</v>
      </c>
      <c r="D313" s="73">
        <f t="shared" si="335"/>
        <v>3.4232173725434354</v>
      </c>
      <c r="E313" s="73">
        <f t="shared" si="335"/>
        <v>3.6196657910408914</v>
      </c>
      <c r="F313" s="73">
        <f t="shared" si="335"/>
        <v>2.8927722977637957</v>
      </c>
      <c r="G313" s="73">
        <f t="shared" si="335"/>
        <v>3.2267483016619734</v>
      </c>
      <c r="H313" s="73">
        <f t="shared" si="335"/>
        <v>3.6656530187359317</v>
      </c>
      <c r="I313" s="84">
        <f t="shared" ref="I313:BO313" si="336">I149/I$132*100</f>
        <v>3.0840739233599508</v>
      </c>
      <c r="J313" s="76">
        <f t="shared" si="319"/>
        <v>3.243878706103394</v>
      </c>
      <c r="K313" s="73">
        <f t="shared" si="336"/>
        <v>3.8027095756098661</v>
      </c>
      <c r="L313" s="73">
        <f t="shared" si="336"/>
        <v>3.8500681412189932</v>
      </c>
      <c r="M313" s="73">
        <f t="shared" si="336"/>
        <v>3.8449915161320853</v>
      </c>
      <c r="N313" s="73">
        <f t="shared" si="336"/>
        <v>2.7843096036719981</v>
      </c>
      <c r="O313" s="73">
        <f t="shared" si="336"/>
        <v>2.9875977362709807</v>
      </c>
      <c r="P313" s="73">
        <f t="shared" si="336"/>
        <v>3.5441909624715877</v>
      </c>
      <c r="Q313" s="73">
        <f t="shared" si="336"/>
        <v>3.2752902155887229</v>
      </c>
      <c r="R313" s="73">
        <f t="shared" si="336"/>
        <v>4.4287985464456048</v>
      </c>
      <c r="S313" s="73">
        <f t="shared" si="336"/>
        <v>2.6239640398932433</v>
      </c>
      <c r="T313" s="73">
        <f t="shared" si="336"/>
        <v>4.0648703639981454</v>
      </c>
      <c r="U313" s="73">
        <f t="shared" si="336"/>
        <v>4.1153470185728249</v>
      </c>
      <c r="V313" s="73">
        <f t="shared" si="336"/>
        <v>3.508369639990828</v>
      </c>
      <c r="W313" s="73">
        <f t="shared" si="336"/>
        <v>2.4360125729681186</v>
      </c>
      <c r="X313" s="73">
        <f t="shared" si="336"/>
        <v>4.9482681061628435</v>
      </c>
      <c r="Y313" s="73">
        <f t="shared" si="336"/>
        <v>4.594330400782014</v>
      </c>
      <c r="Z313" s="73">
        <f t="shared" si="336"/>
        <v>3.4134419551934831</v>
      </c>
      <c r="AA313" s="73">
        <f t="shared" si="336"/>
        <v>3.3976450560363172</v>
      </c>
      <c r="AB313" s="73">
        <f t="shared" si="336"/>
        <v>6.562955760816723</v>
      </c>
      <c r="AC313" s="73">
        <f t="shared" si="336"/>
        <v>2.6877211764356024</v>
      </c>
      <c r="AD313" s="73">
        <f t="shared" si="336"/>
        <v>2.030692292104237</v>
      </c>
      <c r="AE313" s="73">
        <f t="shared" si="336"/>
        <v>4.6112115732368899</v>
      </c>
      <c r="AF313" s="73">
        <f t="shared" si="336"/>
        <v>7.7890662796323173</v>
      </c>
      <c r="AG313" s="73">
        <f t="shared" si="336"/>
        <v>3.0633284241531662</v>
      </c>
      <c r="AH313" s="73">
        <f t="shared" si="336"/>
        <v>6.3492063492063489</v>
      </c>
      <c r="AI313" s="73">
        <f t="shared" si="336"/>
        <v>5.378704720087816</v>
      </c>
      <c r="AJ313" s="73">
        <f t="shared" si="336"/>
        <v>2.6712998153979801</v>
      </c>
      <c r="AK313" s="73">
        <f t="shared" si="336"/>
        <v>2.5159090629346528</v>
      </c>
      <c r="AL313" s="73">
        <f t="shared" si="336"/>
        <v>2.9699923057194151</v>
      </c>
      <c r="AM313" s="73">
        <f t="shared" si="336"/>
        <v>3.3516807548653431</v>
      </c>
      <c r="AN313" s="73">
        <f t="shared" si="336"/>
        <v>2.3230625162185641</v>
      </c>
      <c r="AO313" s="73">
        <f t="shared" si="336"/>
        <v>6.9223573433115053</v>
      </c>
      <c r="AP313" s="73">
        <f t="shared" si="336"/>
        <v>2.9443903015268305</v>
      </c>
      <c r="AQ313" s="73">
        <f t="shared" si="336"/>
        <v>2.5507571849109283</v>
      </c>
      <c r="AR313" s="73">
        <f t="shared" si="336"/>
        <v>1.9697672219108058</v>
      </c>
      <c r="AS313" s="73">
        <f t="shared" si="336"/>
        <v>2.4905732120789632</v>
      </c>
      <c r="AT313" s="73">
        <f t="shared" si="336"/>
        <v>1.8403567057177828</v>
      </c>
      <c r="AU313" s="76">
        <f t="shared" si="336"/>
        <v>2.5431594579543346</v>
      </c>
      <c r="AV313" s="73">
        <f t="shared" si="336"/>
        <v>3.6639521666976469</v>
      </c>
      <c r="AW313" s="73">
        <f t="shared" si="336"/>
        <v>3.5036442157468364</v>
      </c>
      <c r="AX313" s="73">
        <f t="shared" si="336"/>
        <v>3.360702786461605</v>
      </c>
      <c r="AY313" s="73">
        <f t="shared" si="336"/>
        <v>2.3608199437274253</v>
      </c>
      <c r="AZ313" s="73">
        <f t="shared" si="336"/>
        <v>3.3511716162882386</v>
      </c>
      <c r="BA313" s="73">
        <f t="shared" si="336"/>
        <v>3.4157658446113981</v>
      </c>
      <c r="BB313" s="73">
        <f t="shared" si="336"/>
        <v>3.6630721808267936</v>
      </c>
      <c r="BC313" s="76">
        <f t="shared" si="336"/>
        <v>2.9584970625400704</v>
      </c>
      <c r="BD313" s="73">
        <f t="shared" si="336"/>
        <v>3.0765812426000503</v>
      </c>
      <c r="BE313" s="73">
        <f t="shared" si="336"/>
        <v>3.5441909624715877</v>
      </c>
      <c r="BF313" s="73">
        <f t="shared" si="336"/>
        <v>2.9875977362709807</v>
      </c>
      <c r="BG313" s="73">
        <f t="shared" si="336"/>
        <v>2.7843096036719981</v>
      </c>
      <c r="BH313" s="73">
        <f t="shared" si="336"/>
        <v>3.8498183851946943</v>
      </c>
      <c r="BI313" s="73">
        <f t="shared" si="336"/>
        <v>3.8027095756098661</v>
      </c>
      <c r="BJ313" s="73">
        <f t="shared" si="336"/>
        <v>2.8121721873718726</v>
      </c>
      <c r="BK313" s="73">
        <f t="shared" si="336"/>
        <v>2.5507571849109283</v>
      </c>
      <c r="BL313" s="73">
        <f t="shared" si="336"/>
        <v>2.5159090629346528</v>
      </c>
      <c r="BM313" s="73">
        <f t="shared" si="336"/>
        <v>1.9697672219108058</v>
      </c>
      <c r="BN313" s="73">
        <f t="shared" si="336"/>
        <v>2.0484955577112802</v>
      </c>
      <c r="BO313" s="73">
        <f t="shared" si="336"/>
        <v>2.4385713330410814</v>
      </c>
    </row>
    <row r="314" spans="1:67">
      <c r="A314" s="69" t="s">
        <v>284</v>
      </c>
      <c r="B314" s="73">
        <f t="shared" si="335"/>
        <v>3.7140541450886277</v>
      </c>
      <c r="C314" s="73">
        <f t="shared" si="335"/>
        <v>3.5972471132146211</v>
      </c>
      <c r="D314" s="73">
        <f t="shared" si="335"/>
        <v>3.6375241864938621</v>
      </c>
      <c r="E314" s="73">
        <f t="shared" si="335"/>
        <v>4.1331234094802403</v>
      </c>
      <c r="F314" s="73">
        <f t="shared" si="335"/>
        <v>2.7463775892252373</v>
      </c>
      <c r="G314" s="73">
        <f t="shared" si="335"/>
        <v>3.3101607909290558</v>
      </c>
      <c r="H314" s="73">
        <f t="shared" si="335"/>
        <v>3.8539412003382489</v>
      </c>
      <c r="I314" s="84">
        <f t="shared" ref="I314:BO314" si="337">I150/I$132*100</f>
        <v>3.2396283324079462</v>
      </c>
      <c r="J314" s="76">
        <f t="shared" si="319"/>
        <v>3.318629372009231</v>
      </c>
      <c r="K314" s="73">
        <f t="shared" si="337"/>
        <v>3.8332070349960325</v>
      </c>
      <c r="L314" s="73">
        <f t="shared" si="337"/>
        <v>4.2638525583110338</v>
      </c>
      <c r="M314" s="73">
        <f t="shared" si="337"/>
        <v>4.2348619370670555</v>
      </c>
      <c r="N314" s="73">
        <f t="shared" si="337"/>
        <v>3.2439786577059357</v>
      </c>
      <c r="O314" s="73">
        <f t="shared" si="337"/>
        <v>3.297977470439954</v>
      </c>
      <c r="P314" s="73">
        <f t="shared" si="337"/>
        <v>3.6477814123731989</v>
      </c>
      <c r="Q314" s="73">
        <f t="shared" si="337"/>
        <v>3.6350505536831967</v>
      </c>
      <c r="R314" s="73">
        <f t="shared" si="337"/>
        <v>5.9504883034294798</v>
      </c>
      <c r="S314" s="73">
        <f t="shared" si="337"/>
        <v>4.275881444023037</v>
      </c>
      <c r="T314" s="73">
        <f t="shared" si="337"/>
        <v>4.7366137550305947</v>
      </c>
      <c r="U314" s="73">
        <f t="shared" si="337"/>
        <v>5.1221896383186705</v>
      </c>
      <c r="V314" s="73">
        <f t="shared" si="337"/>
        <v>4.55170832377895</v>
      </c>
      <c r="W314" s="73">
        <f t="shared" si="337"/>
        <v>2.5102280097789755</v>
      </c>
      <c r="X314" s="73">
        <f t="shared" si="337"/>
        <v>5.3531264057579842</v>
      </c>
      <c r="Y314" s="73">
        <f t="shared" si="337"/>
        <v>5.9628543499511242</v>
      </c>
      <c r="Z314" s="73">
        <f t="shared" si="337"/>
        <v>4.2199592668024444</v>
      </c>
      <c r="AA314" s="73">
        <f t="shared" si="337"/>
        <v>3.9863810469570153</v>
      </c>
      <c r="AB314" s="73">
        <f t="shared" si="337"/>
        <v>8.7992221682061249</v>
      </c>
      <c r="AC314" s="73">
        <f t="shared" si="337"/>
        <v>2.624081838998424</v>
      </c>
      <c r="AD314" s="73">
        <f t="shared" si="337"/>
        <v>2.0631740046805858</v>
      </c>
      <c r="AE314" s="73">
        <f t="shared" si="337"/>
        <v>4.7468354430379751</v>
      </c>
      <c r="AF314" s="73">
        <f t="shared" si="337"/>
        <v>10.111272375423319</v>
      </c>
      <c r="AG314" s="73">
        <f t="shared" si="337"/>
        <v>4.1384388807069215</v>
      </c>
      <c r="AH314" s="73">
        <f t="shared" si="337"/>
        <v>8.1349206349206344</v>
      </c>
      <c r="AI314" s="73">
        <f t="shared" si="337"/>
        <v>6.4215148188803512</v>
      </c>
      <c r="AJ314" s="73">
        <f t="shared" si="337"/>
        <v>3.6268867412314041</v>
      </c>
      <c r="AK314" s="73">
        <f t="shared" si="337"/>
        <v>2.8174735054096969</v>
      </c>
      <c r="AL314" s="73">
        <f t="shared" si="337"/>
        <v>2.882790459092075</v>
      </c>
      <c r="AM314" s="73">
        <f t="shared" si="337"/>
        <v>4.3837232160408881</v>
      </c>
      <c r="AN314" s="73">
        <f t="shared" si="337"/>
        <v>2.5543533446910294</v>
      </c>
      <c r="AO314" s="73">
        <f t="shared" si="337"/>
        <v>9.3545369504209539</v>
      </c>
      <c r="AP314" s="73">
        <f t="shared" si="337"/>
        <v>3.3667050589173386</v>
      </c>
      <c r="AQ314" s="73">
        <f t="shared" si="337"/>
        <v>2.9452823890018514</v>
      </c>
      <c r="AR314" s="73">
        <f t="shared" si="337"/>
        <v>1.8936431812467274</v>
      </c>
      <c r="AS314" s="73">
        <f t="shared" si="337"/>
        <v>2.614151272220286</v>
      </c>
      <c r="AT314" s="73">
        <f t="shared" si="337"/>
        <v>2.1463542577373667</v>
      </c>
      <c r="AU314" s="76">
        <f t="shared" si="337"/>
        <v>3.0814924819008724</v>
      </c>
      <c r="AV314" s="73">
        <f t="shared" si="337"/>
        <v>4.0507557383698396</v>
      </c>
      <c r="AW314" s="73">
        <f t="shared" si="337"/>
        <v>3.6222988675465126</v>
      </c>
      <c r="AX314" s="73">
        <f t="shared" si="337"/>
        <v>3.8977451610757599</v>
      </c>
      <c r="AY314" s="73">
        <f t="shared" si="337"/>
        <v>2.4037551074545811</v>
      </c>
      <c r="AZ314" s="73">
        <f t="shared" si="337"/>
        <v>3.4897277693616129</v>
      </c>
      <c r="BA314" s="73">
        <f t="shared" si="337"/>
        <v>3.6389348086803301</v>
      </c>
      <c r="BB314" s="73">
        <f t="shared" si="337"/>
        <v>4.172576612511949</v>
      </c>
      <c r="BC314" s="76">
        <f t="shared" si="337"/>
        <v>2.7887099181463726</v>
      </c>
      <c r="BD314" s="73">
        <f t="shared" si="337"/>
        <v>3.2143894589700279</v>
      </c>
      <c r="BE314" s="73">
        <f t="shared" si="337"/>
        <v>3.6477814123731989</v>
      </c>
      <c r="BF314" s="73">
        <f t="shared" si="337"/>
        <v>3.297977470439954</v>
      </c>
      <c r="BG314" s="73">
        <f t="shared" si="337"/>
        <v>3.2439786577059357</v>
      </c>
      <c r="BH314" s="73">
        <f t="shared" si="337"/>
        <v>4.2624262992944821</v>
      </c>
      <c r="BI314" s="73">
        <f t="shared" si="337"/>
        <v>3.8332070349960325</v>
      </c>
      <c r="BJ314" s="73">
        <f t="shared" si="337"/>
        <v>2.834665241881392</v>
      </c>
      <c r="BK314" s="73">
        <f t="shared" si="337"/>
        <v>2.9452823890018514</v>
      </c>
      <c r="BL314" s="73">
        <f t="shared" si="337"/>
        <v>2.8174735054096969</v>
      </c>
      <c r="BM314" s="73">
        <f t="shared" si="337"/>
        <v>1.8936431812467274</v>
      </c>
      <c r="BN314" s="73">
        <f t="shared" si="337"/>
        <v>2.0930833303562353</v>
      </c>
      <c r="BO314" s="73">
        <f t="shared" si="337"/>
        <v>2.5151017557416391</v>
      </c>
    </row>
    <row r="315" spans="1:67">
      <c r="B315" s="73"/>
      <c r="C315" s="73"/>
      <c r="D315" s="73"/>
      <c r="E315" s="73"/>
      <c r="F315" s="73"/>
      <c r="G315" s="73"/>
      <c r="H315" s="73"/>
      <c r="I315" s="84"/>
      <c r="J315" s="76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6"/>
      <c r="AV315" s="73"/>
      <c r="AW315" s="73"/>
      <c r="AX315" s="73"/>
      <c r="AY315" s="73"/>
      <c r="AZ315" s="73"/>
      <c r="BA315" s="73"/>
      <c r="BB315" s="73"/>
      <c r="BC315" s="76"/>
      <c r="BD315" s="73"/>
      <c r="BE315" s="73"/>
      <c r="BF315" s="73"/>
      <c r="BG315" s="73"/>
      <c r="BH315" s="73"/>
      <c r="BI315" s="73"/>
      <c r="BJ315" s="73"/>
      <c r="BK315" s="73"/>
      <c r="BL315" s="73"/>
      <c r="BM315" s="73"/>
      <c r="BN315" s="73"/>
      <c r="BO315" s="73"/>
    </row>
    <row r="316" spans="1:67">
      <c r="A316" s="68">
        <v>2050</v>
      </c>
      <c r="B316" s="73"/>
      <c r="C316" s="73"/>
      <c r="D316" s="73"/>
      <c r="E316" s="73"/>
      <c r="F316" s="73"/>
      <c r="G316" s="73"/>
      <c r="H316" s="73"/>
      <c r="I316" s="84"/>
      <c r="J316" s="76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6"/>
      <c r="AV316" s="73"/>
      <c r="AW316" s="73"/>
      <c r="AX316" s="73"/>
      <c r="AY316" s="73"/>
      <c r="AZ316" s="73"/>
      <c r="BA316" s="73"/>
      <c r="BB316" s="73"/>
      <c r="BC316" s="76"/>
      <c r="BD316" s="73"/>
      <c r="BE316" s="73"/>
      <c r="BF316" s="73"/>
      <c r="BG316" s="73"/>
      <c r="BH316" s="73"/>
      <c r="BI316" s="73"/>
      <c r="BJ316" s="73"/>
      <c r="BK316" s="73"/>
      <c r="BL316" s="73"/>
      <c r="BM316" s="73"/>
      <c r="BN316" s="73"/>
      <c r="BO316" s="73"/>
    </row>
    <row r="317" spans="1:67">
      <c r="A317" s="69" t="s">
        <v>267</v>
      </c>
      <c r="B317" s="73">
        <f t="shared" ref="B317:D332" si="338">B154/B$153*100</f>
        <v>6.0317206224065352</v>
      </c>
      <c r="C317" s="73">
        <f t="shared" si="338"/>
        <v>6.4291615812869143</v>
      </c>
      <c r="D317" s="73">
        <f t="shared" si="338"/>
        <v>5.7424952893898622</v>
      </c>
      <c r="E317" s="73"/>
      <c r="F317" s="73">
        <f t="shared" ref="F317:F334" si="339">F154/F$153*100</f>
        <v>6.6807345152059288</v>
      </c>
      <c r="G317" s="73"/>
      <c r="H317" s="73"/>
      <c r="I317" s="84"/>
      <c r="J317" s="76"/>
      <c r="K317" s="73">
        <f t="shared" ref="K317:P317" si="340">K154/K$153*100</f>
        <v>8.3887121633652733</v>
      </c>
      <c r="L317" s="73">
        <f t="shared" si="340"/>
        <v>6.4894682810995734</v>
      </c>
      <c r="M317" s="73">
        <f t="shared" si="340"/>
        <v>6.2333664963049307</v>
      </c>
      <c r="N317" s="73">
        <f t="shared" si="340"/>
        <v>8.5546820410614597</v>
      </c>
      <c r="O317" s="73">
        <f t="shared" si="340"/>
        <v>6.1316524373425745</v>
      </c>
      <c r="P317" s="73">
        <f t="shared" si="340"/>
        <v>5.4949656571730463</v>
      </c>
      <c r="Q317" s="73"/>
      <c r="R317" s="73"/>
      <c r="S317" s="73"/>
      <c r="T317" s="73"/>
      <c r="U317" s="73">
        <f t="shared" ref="U317:Z317" si="341">U154/U$153*100</f>
        <v>6.3189471646990514</v>
      </c>
      <c r="V317" s="73">
        <f t="shared" si="341"/>
        <v>8.103692408234398</v>
      </c>
      <c r="W317" s="73">
        <f t="shared" si="341"/>
        <v>8.9991103019901004</v>
      </c>
      <c r="X317" s="73">
        <f t="shared" si="341"/>
        <v>7.1110120374498447</v>
      </c>
      <c r="Y317" s="73">
        <f t="shared" si="341"/>
        <v>7.4377560668137415</v>
      </c>
      <c r="Z317" s="73">
        <f t="shared" si="341"/>
        <v>8.0311890838206619</v>
      </c>
      <c r="AA317" s="73">
        <f t="shared" ref="L317:BO321" si="342">AA154/AA$153*100</f>
        <v>7.2862605845397432</v>
      </c>
      <c r="AB317" s="73">
        <f t="shared" si="342"/>
        <v>5.9308922124806607</v>
      </c>
      <c r="AC317" s="73">
        <f t="shared" si="342"/>
        <v>7.4758255476214162</v>
      </c>
      <c r="AD317" s="73">
        <f t="shared" si="342"/>
        <v>8.2521954254134062</v>
      </c>
      <c r="AE317" s="73">
        <f t="shared" si="342"/>
        <v>7.0050986477499455</v>
      </c>
      <c r="AF317" s="73">
        <f t="shared" si="342"/>
        <v>5.7986294148655766</v>
      </c>
      <c r="AG317" s="73">
        <f t="shared" si="342"/>
        <v>8.2210613142700026</v>
      </c>
      <c r="AH317" s="73">
        <f t="shared" si="342"/>
        <v>5.7199211045364891</v>
      </c>
      <c r="AI317" s="73">
        <f t="shared" si="342"/>
        <v>6.3329646017699108</v>
      </c>
      <c r="AJ317" s="73">
        <f t="shared" si="342"/>
        <v>6.9690597777110241</v>
      </c>
      <c r="AK317" s="73">
        <f t="shared" si="342"/>
        <v>8.9685949681077251</v>
      </c>
      <c r="AL317" s="73">
        <f t="shared" si="342"/>
        <v>7.5447012647187091</v>
      </c>
      <c r="AM317" s="73">
        <f t="shared" si="342"/>
        <v>8.5125774699234427</v>
      </c>
      <c r="AN317" s="73">
        <f t="shared" si="342"/>
        <v>9.7346226327659178</v>
      </c>
      <c r="AO317" s="73">
        <f t="shared" si="342"/>
        <v>5.5125725338491298</v>
      </c>
      <c r="AP317" s="73">
        <f t="shared" si="342"/>
        <v>8.2963289847477721</v>
      </c>
      <c r="AQ317" s="73">
        <f t="shared" si="342"/>
        <v>9.1174580107872458</v>
      </c>
      <c r="AR317" s="73">
        <f t="shared" si="342"/>
        <v>8.6222637762634537</v>
      </c>
      <c r="AS317" s="73">
        <f t="shared" si="342"/>
        <v>7.7095292766934556</v>
      </c>
      <c r="AT317" s="73">
        <f t="shared" si="342"/>
        <v>9.94120993741703</v>
      </c>
      <c r="AU317" s="76">
        <f t="shared" si="342"/>
        <v>9.0862393698989781</v>
      </c>
      <c r="AV317" s="73">
        <f t="shared" si="342"/>
        <v>7.018527552523059</v>
      </c>
      <c r="AW317" s="73">
        <f t="shared" si="342"/>
        <v>5.5433903509870301</v>
      </c>
      <c r="AX317" s="73"/>
      <c r="AY317" s="73">
        <f t="shared" si="342"/>
        <v>8.2389460600850626</v>
      </c>
      <c r="AZ317" s="73">
        <f t="shared" si="342"/>
        <v>6.2922705525472109</v>
      </c>
      <c r="BA317" s="73">
        <f t="shared" si="342"/>
        <v>5.7610641544338623</v>
      </c>
      <c r="BB317" s="73"/>
      <c r="BC317" s="76">
        <f t="shared" si="342"/>
        <v>6.4851191384368585</v>
      </c>
      <c r="BD317" s="73"/>
      <c r="BE317" s="73">
        <f t="shared" si="342"/>
        <v>5.4949656571730463</v>
      </c>
      <c r="BF317" s="73">
        <f t="shared" si="342"/>
        <v>6.1316524373425745</v>
      </c>
      <c r="BG317" s="73">
        <f t="shared" si="342"/>
        <v>8.5546820410614597</v>
      </c>
      <c r="BH317" s="73">
        <f t="shared" si="342"/>
        <v>6.4769778855104789</v>
      </c>
      <c r="BI317" s="73">
        <f t="shared" si="342"/>
        <v>8.3887121633652733</v>
      </c>
      <c r="BJ317" s="73"/>
      <c r="BK317" s="73">
        <f t="shared" si="342"/>
        <v>9.1174580107872458</v>
      </c>
      <c r="BL317" s="73">
        <f t="shared" si="342"/>
        <v>8.9685949681077251</v>
      </c>
      <c r="BM317" s="73">
        <f t="shared" si="342"/>
        <v>8.6222637762634537</v>
      </c>
      <c r="BN317" s="73">
        <f t="shared" si="342"/>
        <v>8.3375323820758904</v>
      </c>
      <c r="BO317" s="73">
        <f t="shared" si="342"/>
        <v>8.9403258663798688</v>
      </c>
    </row>
    <row r="318" spans="1:67">
      <c r="A318" s="69" t="s">
        <v>268</v>
      </c>
      <c r="B318" s="73">
        <f t="shared" si="338"/>
        <v>5.998704361898235</v>
      </c>
      <c r="C318" s="73">
        <f t="shared" si="338"/>
        <v>6.3050809745444134</v>
      </c>
      <c r="D318" s="73">
        <f t="shared" si="338"/>
        <v>5.6895800263192617</v>
      </c>
      <c r="E318" s="73"/>
      <c r="F318" s="73">
        <f t="shared" si="339"/>
        <v>6.5052737124375968</v>
      </c>
      <c r="G318" s="73"/>
      <c r="H318" s="73"/>
      <c r="I318" s="84"/>
      <c r="J318" s="76"/>
      <c r="K318" s="73">
        <f t="shared" ref="K318:K334" si="343">K155/K$153*100</f>
        <v>7.7607101558860778</v>
      </c>
      <c r="L318" s="73">
        <f t="shared" si="342"/>
        <v>6.2518706754026097</v>
      </c>
      <c r="M318" s="73">
        <f t="shared" si="342"/>
        <v>6.359305166848074</v>
      </c>
      <c r="N318" s="73">
        <f t="shared" si="342"/>
        <v>7.9932050457842534</v>
      </c>
      <c r="O318" s="73">
        <f t="shared" si="342"/>
        <v>6.056995570761095</v>
      </c>
      <c r="P318" s="73">
        <f t="shared" si="342"/>
        <v>5.5670777006751289</v>
      </c>
      <c r="Q318" s="73"/>
      <c r="R318" s="73"/>
      <c r="S318" s="73"/>
      <c r="T318" s="73"/>
      <c r="U318" s="73">
        <f t="shared" si="342"/>
        <v>6.2028256241532809</v>
      </c>
      <c r="V318" s="73">
        <f t="shared" si="342"/>
        <v>7.7878226772682719</v>
      </c>
      <c r="W318" s="73">
        <f t="shared" si="342"/>
        <v>8.3691931439789098</v>
      </c>
      <c r="X318" s="73">
        <f t="shared" si="342"/>
        <v>6.8658047258136428</v>
      </c>
      <c r="Y318" s="73">
        <f t="shared" si="342"/>
        <v>7.0910809959029306</v>
      </c>
      <c r="Z318" s="73">
        <f t="shared" si="342"/>
        <v>7.6257309941520468</v>
      </c>
      <c r="AA318" s="73">
        <f t="shared" si="342"/>
        <v>7.1565146134935809</v>
      </c>
      <c r="AB318" s="73">
        <f t="shared" si="342"/>
        <v>5.879319236719958</v>
      </c>
      <c r="AC318" s="73">
        <f t="shared" si="342"/>
        <v>7.1218349220889072</v>
      </c>
      <c r="AD318" s="73">
        <f t="shared" si="342"/>
        <v>7.6370171274947589</v>
      </c>
      <c r="AE318" s="73">
        <f t="shared" si="342"/>
        <v>6.6282420749279538</v>
      </c>
      <c r="AF318" s="73">
        <f t="shared" si="342"/>
        <v>5.3769109119662621</v>
      </c>
      <c r="AG318" s="73">
        <f t="shared" si="342"/>
        <v>7.7811383007973607</v>
      </c>
      <c r="AH318" s="73">
        <f t="shared" si="342"/>
        <v>5.3254437869822491</v>
      </c>
      <c r="AI318" s="73">
        <f t="shared" si="342"/>
        <v>6.3053097345132745</v>
      </c>
      <c r="AJ318" s="73">
        <f t="shared" si="342"/>
        <v>6.4784219485330929</v>
      </c>
      <c r="AK318" s="73">
        <f t="shared" si="342"/>
        <v>8.3971917080085046</v>
      </c>
      <c r="AL318" s="73">
        <f t="shared" si="342"/>
        <v>7.2975723215583654</v>
      </c>
      <c r="AM318" s="73">
        <f t="shared" si="342"/>
        <v>8.1297849070360915</v>
      </c>
      <c r="AN318" s="73">
        <f t="shared" si="342"/>
        <v>8.6780561648490835</v>
      </c>
      <c r="AO318" s="73">
        <f t="shared" si="342"/>
        <v>5.5125725338491298</v>
      </c>
      <c r="AP318" s="73">
        <f t="shared" si="342"/>
        <v>8.1115370824944151</v>
      </c>
      <c r="AQ318" s="73">
        <f t="shared" si="342"/>
        <v>8.622809714110053</v>
      </c>
      <c r="AR318" s="73">
        <f t="shared" si="342"/>
        <v>8.010140784292572</v>
      </c>
      <c r="AS318" s="73">
        <f t="shared" si="342"/>
        <v>7.3076923076923084</v>
      </c>
      <c r="AT318" s="73">
        <f t="shared" si="342"/>
        <v>9.1826284847335486</v>
      </c>
      <c r="AU318" s="76">
        <f t="shared" si="342"/>
        <v>8.7380857257005875</v>
      </c>
      <c r="AV318" s="73">
        <f t="shared" si="342"/>
        <v>6.7013425663334178</v>
      </c>
      <c r="AW318" s="73">
        <f t="shared" si="342"/>
        <v>5.60433954369093</v>
      </c>
      <c r="AX318" s="73"/>
      <c r="AY318" s="73">
        <f t="shared" si="342"/>
        <v>7.7022141844707379</v>
      </c>
      <c r="AZ318" s="73">
        <f t="shared" si="342"/>
        <v>6.213041970602168</v>
      </c>
      <c r="BA318" s="73">
        <f t="shared" si="342"/>
        <v>5.6975296986423487</v>
      </c>
      <c r="BB318" s="73"/>
      <c r="BC318" s="76">
        <f t="shared" si="342"/>
        <v>6.3550117263957251</v>
      </c>
      <c r="BD318" s="73"/>
      <c r="BE318" s="73">
        <f t="shared" si="342"/>
        <v>5.5670777006751289</v>
      </c>
      <c r="BF318" s="73">
        <f t="shared" si="342"/>
        <v>6.056995570761095</v>
      </c>
      <c r="BG318" s="73">
        <f t="shared" si="342"/>
        <v>7.9932050457842534</v>
      </c>
      <c r="BH318" s="73">
        <f t="shared" si="342"/>
        <v>6.2571103862431379</v>
      </c>
      <c r="BI318" s="73">
        <f t="shared" si="342"/>
        <v>7.7607101558860778</v>
      </c>
      <c r="BJ318" s="73"/>
      <c r="BK318" s="73">
        <f t="shared" si="342"/>
        <v>8.622809714110053</v>
      </c>
      <c r="BL318" s="73">
        <f t="shared" si="342"/>
        <v>8.3971917080085046</v>
      </c>
      <c r="BM318" s="73">
        <f t="shared" si="342"/>
        <v>8.010140784292572</v>
      </c>
      <c r="BN318" s="73">
        <f t="shared" si="342"/>
        <v>7.6969452661406494</v>
      </c>
      <c r="BO318" s="73">
        <f t="shared" si="342"/>
        <v>8.320805546505893</v>
      </c>
    </row>
    <row r="319" spans="1:67">
      <c r="A319" s="69" t="s">
        <v>269</v>
      </c>
      <c r="B319" s="73">
        <f t="shared" si="338"/>
        <v>5.9234172830118839</v>
      </c>
      <c r="C319" s="73">
        <f t="shared" si="338"/>
        <v>6.2782757961462128</v>
      </c>
      <c r="D319" s="73">
        <f t="shared" si="338"/>
        <v>5.7553753733017032</v>
      </c>
      <c r="E319" s="73"/>
      <c r="F319" s="73">
        <f t="shared" si="339"/>
        <v>6.4982852963847275</v>
      </c>
      <c r="G319" s="73"/>
      <c r="H319" s="73"/>
      <c r="I319" s="84"/>
      <c r="J319" s="76"/>
      <c r="K319" s="73">
        <f t="shared" si="343"/>
        <v>7.3465392926118787</v>
      </c>
      <c r="L319" s="73">
        <f t="shared" si="342"/>
        <v>6.1329005671866357</v>
      </c>
      <c r="M319" s="73">
        <f t="shared" si="342"/>
        <v>6.7276153172328312</v>
      </c>
      <c r="N319" s="73">
        <f t="shared" si="342"/>
        <v>7.534636004000987</v>
      </c>
      <c r="O319" s="73">
        <f t="shared" si="342"/>
        <v>6.2626017171714485</v>
      </c>
      <c r="P319" s="73">
        <f t="shared" si="342"/>
        <v>5.6336801737038789</v>
      </c>
      <c r="Q319" s="73"/>
      <c r="R319" s="73"/>
      <c r="S319" s="73"/>
      <c r="T319" s="73"/>
      <c r="U319" s="73">
        <f t="shared" si="342"/>
        <v>6.0673504935165479</v>
      </c>
      <c r="V319" s="73">
        <f t="shared" si="342"/>
        <v>7.4937370656791193</v>
      </c>
      <c r="W319" s="73">
        <f t="shared" si="342"/>
        <v>8.0292160924298894</v>
      </c>
      <c r="X319" s="73">
        <f t="shared" si="342"/>
        <v>6.6205974141774409</v>
      </c>
      <c r="Y319" s="73">
        <f t="shared" si="342"/>
        <v>6.6813740939174275</v>
      </c>
      <c r="Z319" s="73">
        <f t="shared" si="342"/>
        <v>7.2124756335282649</v>
      </c>
      <c r="AA319" s="73">
        <f t="shared" si="342"/>
        <v>6.9653100245834469</v>
      </c>
      <c r="AB319" s="73">
        <f t="shared" si="342"/>
        <v>5.879319236719958</v>
      </c>
      <c r="AC319" s="73">
        <f t="shared" si="342"/>
        <v>6.9084844405274932</v>
      </c>
      <c r="AD319" s="73">
        <f t="shared" si="342"/>
        <v>7.3897506766646774</v>
      </c>
      <c r="AE319" s="73">
        <f t="shared" si="342"/>
        <v>6.2070494347151408</v>
      </c>
      <c r="AF319" s="73">
        <f t="shared" si="342"/>
        <v>5.0606220347917761</v>
      </c>
      <c r="AG319" s="73">
        <f t="shared" si="342"/>
        <v>7.4099532581798186</v>
      </c>
      <c r="AH319" s="73">
        <f t="shared" si="342"/>
        <v>4.9309664694280082</v>
      </c>
      <c r="AI319" s="73">
        <f t="shared" si="342"/>
        <v>5.8904867256637168</v>
      </c>
      <c r="AJ319" s="73">
        <f t="shared" si="342"/>
        <v>6.0078101531991592</v>
      </c>
      <c r="AK319" s="73">
        <f t="shared" si="342"/>
        <v>7.9974309000708717</v>
      </c>
      <c r="AL319" s="73">
        <f t="shared" si="342"/>
        <v>7.0455977128458596</v>
      </c>
      <c r="AM319" s="73">
        <f t="shared" si="342"/>
        <v>7.6649653663871682</v>
      </c>
      <c r="AN319" s="73">
        <f t="shared" si="342"/>
        <v>7.9664699764177653</v>
      </c>
      <c r="AO319" s="73">
        <f t="shared" si="342"/>
        <v>5.8994197292069632</v>
      </c>
      <c r="AP319" s="73">
        <f t="shared" si="342"/>
        <v>7.7998731279477065</v>
      </c>
      <c r="AQ319" s="73">
        <f t="shared" si="342"/>
        <v>8.1141883017075145</v>
      </c>
      <c r="AR319" s="73">
        <f t="shared" si="342"/>
        <v>7.667319944141779</v>
      </c>
      <c r="AS319" s="73">
        <f t="shared" si="342"/>
        <v>6.9632606199770377</v>
      </c>
      <c r="AT319" s="73">
        <f t="shared" si="342"/>
        <v>8.6098994879575184</v>
      </c>
      <c r="AU319" s="76">
        <f t="shared" si="342"/>
        <v>8.2072941042177945</v>
      </c>
      <c r="AV319" s="73">
        <f t="shared" si="342"/>
        <v>6.5127838821254507</v>
      </c>
      <c r="AW319" s="73">
        <f t="shared" si="342"/>
        <v>5.6815142643808141</v>
      </c>
      <c r="AX319" s="73"/>
      <c r="AY319" s="73">
        <f t="shared" si="342"/>
        <v>7.4168658079159222</v>
      </c>
      <c r="AZ319" s="73">
        <f t="shared" si="342"/>
        <v>6.2238070030631203</v>
      </c>
      <c r="BA319" s="73">
        <f t="shared" si="342"/>
        <v>5.7622637858873187</v>
      </c>
      <c r="BB319" s="73"/>
      <c r="BC319" s="76">
        <f t="shared" si="342"/>
        <v>6.3829681730798571</v>
      </c>
      <c r="BD319" s="73"/>
      <c r="BE319" s="73">
        <f t="shared" si="342"/>
        <v>5.6336801737038789</v>
      </c>
      <c r="BF319" s="73">
        <f t="shared" si="342"/>
        <v>6.2626017171714485</v>
      </c>
      <c r="BG319" s="73">
        <f t="shared" si="342"/>
        <v>7.534636004000987</v>
      </c>
      <c r="BH319" s="73">
        <f t="shared" si="342"/>
        <v>6.1619055290095401</v>
      </c>
      <c r="BI319" s="73">
        <f t="shared" si="342"/>
        <v>7.3465392926118787</v>
      </c>
      <c r="BJ319" s="73"/>
      <c r="BK319" s="73">
        <f t="shared" si="342"/>
        <v>8.1141883017075145</v>
      </c>
      <c r="BL319" s="73">
        <f t="shared" si="342"/>
        <v>7.9974309000708717</v>
      </c>
      <c r="BM319" s="73">
        <f t="shared" si="342"/>
        <v>7.667319944141779</v>
      </c>
      <c r="BN319" s="73">
        <f t="shared" si="342"/>
        <v>7.4229499256027367</v>
      </c>
      <c r="BO319" s="73">
        <f t="shared" si="342"/>
        <v>7.9806254342202871</v>
      </c>
    </row>
    <row r="320" spans="1:67">
      <c r="A320" s="69" t="s">
        <v>270</v>
      </c>
      <c r="B320" s="73">
        <f t="shared" si="338"/>
        <v>5.9134123555851259</v>
      </c>
      <c r="C320" s="73">
        <f t="shared" si="338"/>
        <v>6.4928746638714108</v>
      </c>
      <c r="D320" s="73">
        <f t="shared" si="338"/>
        <v>6.0844316839058079</v>
      </c>
      <c r="E320" s="73"/>
      <c r="F320" s="73">
        <f t="shared" si="339"/>
        <v>6.5286838169222827</v>
      </c>
      <c r="G320" s="73"/>
      <c r="H320" s="73"/>
      <c r="I320" s="84"/>
      <c r="J320" s="76"/>
      <c r="K320" s="73">
        <f t="shared" si="343"/>
        <v>7.2546338205206995</v>
      </c>
      <c r="L320" s="73">
        <f t="shared" si="342"/>
        <v>6.7052061689689619</v>
      </c>
      <c r="M320" s="73">
        <f t="shared" si="342"/>
        <v>6.4398165111431265</v>
      </c>
      <c r="N320" s="73">
        <f t="shared" si="342"/>
        <v>7.388438742818491</v>
      </c>
      <c r="O320" s="73">
        <f t="shared" si="342"/>
        <v>6.5518033021254691</v>
      </c>
      <c r="P320" s="73">
        <f t="shared" si="342"/>
        <v>5.9458118565930329</v>
      </c>
      <c r="Q320" s="73"/>
      <c r="R320" s="73"/>
      <c r="S320" s="73"/>
      <c r="T320" s="73"/>
      <c r="U320" s="73">
        <f t="shared" si="342"/>
        <v>6.8511708922005035</v>
      </c>
      <c r="V320" s="73">
        <f t="shared" si="342"/>
        <v>7.1016229168935849</v>
      </c>
      <c r="W320" s="73">
        <f t="shared" si="342"/>
        <v>7.7632663021052526</v>
      </c>
      <c r="X320" s="73">
        <f t="shared" si="342"/>
        <v>6.5537226928221131</v>
      </c>
      <c r="Y320" s="73">
        <f t="shared" si="342"/>
        <v>6.4607626851560029</v>
      </c>
      <c r="Z320" s="73">
        <f t="shared" si="342"/>
        <v>7.0487329434697861</v>
      </c>
      <c r="AA320" s="73">
        <f t="shared" si="342"/>
        <v>6.897022671401257</v>
      </c>
      <c r="AB320" s="73">
        <f t="shared" si="342"/>
        <v>5.621454357916452</v>
      </c>
      <c r="AC320" s="73">
        <f t="shared" si="342"/>
        <v>6.7957564303927676</v>
      </c>
      <c r="AD320" s="73">
        <f t="shared" si="342"/>
        <v>7.3753461950467445</v>
      </c>
      <c r="AE320" s="73">
        <f t="shared" si="342"/>
        <v>6.3178896031921967</v>
      </c>
      <c r="AF320" s="73">
        <f t="shared" si="342"/>
        <v>4.8497627833421193</v>
      </c>
      <c r="AG320" s="73">
        <f t="shared" si="342"/>
        <v>7.1212537805883978</v>
      </c>
      <c r="AH320" s="73">
        <f t="shared" si="342"/>
        <v>4.9309664694280082</v>
      </c>
      <c r="AI320" s="73">
        <f t="shared" si="342"/>
        <v>5.4480088495575218</v>
      </c>
      <c r="AJ320" s="73">
        <f t="shared" si="342"/>
        <v>6.0779012716531495</v>
      </c>
      <c r="AK320" s="73">
        <f t="shared" si="342"/>
        <v>7.6663270729978734</v>
      </c>
      <c r="AL320" s="73">
        <f t="shared" si="342"/>
        <v>6.8663080874158062</v>
      </c>
      <c r="AM320" s="73">
        <f t="shared" si="342"/>
        <v>7.1545752825373672</v>
      </c>
      <c r="AN320" s="73">
        <f t="shared" si="342"/>
        <v>7.4000844429340837</v>
      </c>
      <c r="AO320" s="73">
        <f t="shared" si="342"/>
        <v>5.9961315280464218</v>
      </c>
      <c r="AP320" s="73">
        <f t="shared" si="342"/>
        <v>7.7226466613343634</v>
      </c>
      <c r="AQ320" s="73">
        <f t="shared" si="342"/>
        <v>7.5748260347092202</v>
      </c>
      <c r="AR320" s="73">
        <f t="shared" si="342"/>
        <v>7.5268752759448052</v>
      </c>
      <c r="AS320" s="73">
        <f t="shared" si="342"/>
        <v>6.6102181400688869</v>
      </c>
      <c r="AT320" s="73">
        <f t="shared" si="342"/>
        <v>7.9802768822302292</v>
      </c>
      <c r="AU320" s="76">
        <f t="shared" si="342"/>
        <v>7.6365504252040406</v>
      </c>
      <c r="AV320" s="73">
        <f t="shared" si="342"/>
        <v>6.866820339577524</v>
      </c>
      <c r="AW320" s="73">
        <f t="shared" si="342"/>
        <v>5.991901945342776</v>
      </c>
      <c r="AX320" s="73"/>
      <c r="AY320" s="73">
        <f t="shared" si="342"/>
        <v>7.2843051230971803</v>
      </c>
      <c r="AZ320" s="73">
        <f t="shared" si="342"/>
        <v>6.4060189396890177</v>
      </c>
      <c r="BA320" s="73">
        <f t="shared" si="342"/>
        <v>6.0930611646294732</v>
      </c>
      <c r="BB320" s="73"/>
      <c r="BC320" s="76">
        <f t="shared" si="342"/>
        <v>6.4338243307453888</v>
      </c>
      <c r="BD320" s="73"/>
      <c r="BE320" s="73">
        <f t="shared" si="342"/>
        <v>5.9458118565930329</v>
      </c>
      <c r="BF320" s="73">
        <f t="shared" si="342"/>
        <v>6.5518033021254691</v>
      </c>
      <c r="BG320" s="73">
        <f t="shared" si="342"/>
        <v>7.388438742818491</v>
      </c>
      <c r="BH320" s="73">
        <f t="shared" si="342"/>
        <v>6.6922627925135538</v>
      </c>
      <c r="BI320" s="73">
        <f t="shared" si="342"/>
        <v>7.2546338205206995</v>
      </c>
      <c r="BJ320" s="73"/>
      <c r="BK320" s="73">
        <f t="shared" si="342"/>
        <v>7.5748260347092202</v>
      </c>
      <c r="BL320" s="73">
        <f t="shared" si="342"/>
        <v>7.6663270729978734</v>
      </c>
      <c r="BM320" s="73">
        <f t="shared" si="342"/>
        <v>7.5268752759448052</v>
      </c>
      <c r="BN320" s="73">
        <f t="shared" si="342"/>
        <v>7.3767702695492892</v>
      </c>
      <c r="BO320" s="73">
        <f t="shared" si="342"/>
        <v>7.7107055989721323</v>
      </c>
    </row>
    <row r="321" spans="1:67">
      <c r="A321" s="69" t="s">
        <v>271</v>
      </c>
      <c r="B321" s="73">
        <f t="shared" si="338"/>
        <v>6.1187634910193269</v>
      </c>
      <c r="C321" s="73">
        <f t="shared" si="338"/>
        <v>6.7083910568035341</v>
      </c>
      <c r="D321" s="73">
        <f t="shared" si="338"/>
        <v>6.4225875001608603</v>
      </c>
      <c r="E321" s="73"/>
      <c r="F321" s="73">
        <f t="shared" si="339"/>
        <v>6.54018190360435</v>
      </c>
      <c r="G321" s="73"/>
      <c r="H321" s="73"/>
      <c r="I321" s="84"/>
      <c r="J321" s="76"/>
      <c r="K321" s="73">
        <f t="shared" si="343"/>
        <v>7.2298534480371908</v>
      </c>
      <c r="L321" s="73">
        <f t="shared" si="342"/>
        <v>7.3070731534549473</v>
      </c>
      <c r="M321" s="73">
        <f t="shared" si="342"/>
        <v>4.875613185612564</v>
      </c>
      <c r="N321" s="73">
        <f t="shared" si="342"/>
        <v>7.8922414809243442</v>
      </c>
      <c r="O321" s="73">
        <f t="shared" si="342"/>
        <v>6.8897173101947224</v>
      </c>
      <c r="P321" s="73">
        <f t="shared" si="342"/>
        <v>7.0560307666082931</v>
      </c>
      <c r="Q321" s="73"/>
      <c r="R321" s="73"/>
      <c r="S321" s="73"/>
      <c r="T321" s="73"/>
      <c r="U321" s="73">
        <f t="shared" si="342"/>
        <v>8.4575188697503378</v>
      </c>
      <c r="V321" s="73">
        <f t="shared" si="342"/>
        <v>6.6986167084195625</v>
      </c>
      <c r="W321" s="73">
        <f t="shared" si="342"/>
        <v>7.2678320019850275</v>
      </c>
      <c r="X321" s="73">
        <f t="shared" si="342"/>
        <v>6.4199732501114575</v>
      </c>
      <c r="Y321" s="73">
        <f t="shared" si="342"/>
        <v>6.0825716987078478</v>
      </c>
      <c r="Z321" s="73">
        <f t="shared" si="342"/>
        <v>6.8538011695906436</v>
      </c>
      <c r="AA321" s="73">
        <f t="shared" si="342"/>
        <v>6.9994537011745424</v>
      </c>
      <c r="AB321" s="73">
        <f t="shared" si="342"/>
        <v>5.0541516245487363</v>
      </c>
      <c r="AC321" s="73">
        <f t="shared" si="342"/>
        <v>6.9919895260103306</v>
      </c>
      <c r="AD321" s="73">
        <f t="shared" si="342"/>
        <v>7.2266466555498452</v>
      </c>
      <c r="AE321" s="73">
        <f t="shared" si="342"/>
        <v>6.6060740412325432</v>
      </c>
      <c r="AF321" s="73">
        <f t="shared" si="342"/>
        <v>5.3769109119662621</v>
      </c>
      <c r="AG321" s="73">
        <f t="shared" si="342"/>
        <v>6.9012922738520759</v>
      </c>
      <c r="AH321" s="73">
        <f t="shared" si="342"/>
        <v>5.1282051282051277</v>
      </c>
      <c r="AI321" s="73">
        <f t="shared" si="342"/>
        <v>5.2267699115044248</v>
      </c>
      <c r="AJ321" s="73">
        <f t="shared" si="342"/>
        <v>9.3721838389906864</v>
      </c>
      <c r="AK321" s="73">
        <f t="shared" si="342"/>
        <v>7.2322377746279241</v>
      </c>
      <c r="AL321" s="73">
        <f t="shared" si="342"/>
        <v>6.9971410573242228</v>
      </c>
      <c r="AM321" s="73">
        <f t="shared" si="342"/>
        <v>6.625956981407219</v>
      </c>
      <c r="AN321" s="73">
        <f t="shared" si="342"/>
        <v>6.9026949653475027</v>
      </c>
      <c r="AO321" s="73">
        <f t="shared" si="342"/>
        <v>5.3191489361702127</v>
      </c>
      <c r="AP321" s="73">
        <f t="shared" si="342"/>
        <v>8.1473922277077531</v>
      </c>
      <c r="AQ321" s="73">
        <f t="shared" si="342"/>
        <v>7.1179051504904569</v>
      </c>
      <c r="AR321" s="73">
        <f t="shared" si="342"/>
        <v>7.3786392250171309</v>
      </c>
      <c r="AS321" s="73">
        <f t="shared" si="342"/>
        <v>6.9575200918484503</v>
      </c>
      <c r="AT321" s="73">
        <f t="shared" si="342"/>
        <v>7.1875592641759916</v>
      </c>
      <c r="AU321" s="76">
        <f t="shared" si="342"/>
        <v>7.0258546886593232</v>
      </c>
      <c r="AV321" s="73">
        <f t="shared" si="342"/>
        <v>7.3184343916241401</v>
      </c>
      <c r="AW321" s="73">
        <f t="shared" si="342"/>
        <v>7.0433814098840513</v>
      </c>
      <c r="AX321" s="73"/>
      <c r="AY321" s="73">
        <f t="shared" si="342"/>
        <v>7.1749881339956731</v>
      </c>
      <c r="AZ321" s="73">
        <f t="shared" si="342"/>
        <v>6.5666973320975774</v>
      </c>
      <c r="BA321" s="73">
        <f t="shared" si="342"/>
        <v>6.3646912047587589</v>
      </c>
      <c r="BB321" s="73"/>
      <c r="BC321" s="76">
        <f t="shared" si="342"/>
        <v>6.4604893481606123</v>
      </c>
      <c r="BD321" s="73"/>
      <c r="BE321" s="73">
        <f t="shared" si="342"/>
        <v>7.0560307666082931</v>
      </c>
      <c r="BF321" s="73">
        <f t="shared" ref="L321:BO326" si="344">BF158/BF$153*100</f>
        <v>6.8897173101947224</v>
      </c>
      <c r="BG321" s="73">
        <f t="shared" si="344"/>
        <v>7.8922414809243442</v>
      </c>
      <c r="BH321" s="73">
        <f t="shared" si="344"/>
        <v>7.1884878929822396</v>
      </c>
      <c r="BI321" s="73">
        <f t="shared" si="344"/>
        <v>7.2298534480371908</v>
      </c>
      <c r="BJ321" s="73"/>
      <c r="BK321" s="73">
        <f t="shared" si="344"/>
        <v>7.1179051504904569</v>
      </c>
      <c r="BL321" s="73">
        <f t="shared" si="344"/>
        <v>7.2322377746279241</v>
      </c>
      <c r="BM321" s="73">
        <f t="shared" si="344"/>
        <v>7.3786392250171309</v>
      </c>
      <c r="BN321" s="73">
        <f t="shared" si="344"/>
        <v>7.2079981504425312</v>
      </c>
      <c r="BO321" s="73">
        <f t="shared" si="344"/>
        <v>7.2536867019668954</v>
      </c>
    </row>
    <row r="322" spans="1:67">
      <c r="A322" s="69" t="s">
        <v>272</v>
      </c>
      <c r="B322" s="73">
        <f t="shared" si="338"/>
        <v>6.3763903722583377</v>
      </c>
      <c r="C322" s="73">
        <f t="shared" si="338"/>
        <v>6.4989082467159802</v>
      </c>
      <c r="D322" s="73">
        <f t="shared" si="338"/>
        <v>6.4171101466365457</v>
      </c>
      <c r="E322" s="73"/>
      <c r="F322" s="73">
        <f t="shared" si="339"/>
        <v>6.512085421053035</v>
      </c>
      <c r="G322" s="73"/>
      <c r="H322" s="73"/>
      <c r="I322" s="84"/>
      <c r="J322" s="76"/>
      <c r="K322" s="73">
        <f t="shared" si="343"/>
        <v>7.3709985056767806</v>
      </c>
      <c r="L322" s="73">
        <f t="shared" si="344"/>
        <v>6.7857497497859454</v>
      </c>
      <c r="M322" s="73">
        <f t="shared" si="344"/>
        <v>5.616567800506191</v>
      </c>
      <c r="N322" s="73">
        <f t="shared" si="344"/>
        <v>7.290369040797402</v>
      </c>
      <c r="O322" s="73">
        <f t="shared" si="344"/>
        <v>6.9645499640330675</v>
      </c>
      <c r="P322" s="73">
        <f t="shared" si="344"/>
        <v>6.6856289903881887</v>
      </c>
      <c r="Q322" s="73"/>
      <c r="R322" s="73"/>
      <c r="S322" s="73"/>
      <c r="T322" s="73"/>
      <c r="U322" s="73">
        <f t="shared" si="344"/>
        <v>7.4124250048383979</v>
      </c>
      <c r="V322" s="73">
        <f t="shared" si="344"/>
        <v>6.2629343208800785</v>
      </c>
      <c r="W322" s="73">
        <f t="shared" si="344"/>
        <v>6.7819938283198145</v>
      </c>
      <c r="X322" s="73">
        <f t="shared" si="344"/>
        <v>6.3308069549710213</v>
      </c>
      <c r="Y322" s="73">
        <f t="shared" si="344"/>
        <v>6.4292467696186577</v>
      </c>
      <c r="Z322" s="73">
        <f t="shared" si="344"/>
        <v>6.6276803118908383</v>
      </c>
      <c r="AA322" s="73">
        <f t="shared" si="344"/>
        <v>6.8901939360830378</v>
      </c>
      <c r="AB322" s="73">
        <f t="shared" si="344"/>
        <v>5.363589479112945</v>
      </c>
      <c r="AC322" s="73">
        <f t="shared" si="344"/>
        <v>7.1559925886345184</v>
      </c>
      <c r="AD322" s="73">
        <f t="shared" si="344"/>
        <v>7.0023393129754181</v>
      </c>
      <c r="AE322" s="73">
        <f t="shared" si="344"/>
        <v>6.9164265129683002</v>
      </c>
      <c r="AF322" s="73">
        <f t="shared" si="344"/>
        <v>6.1149182920400635</v>
      </c>
      <c r="AG322" s="73">
        <f t="shared" si="344"/>
        <v>6.5438548254055542</v>
      </c>
      <c r="AH322" s="73">
        <f t="shared" si="344"/>
        <v>5.9171597633136095</v>
      </c>
      <c r="AI322" s="73">
        <f t="shared" si="344"/>
        <v>5.6969026548672561</v>
      </c>
      <c r="AJ322" s="73">
        <f t="shared" si="344"/>
        <v>7.3495544207469701</v>
      </c>
      <c r="AK322" s="73">
        <f t="shared" si="344"/>
        <v>6.7992558469170792</v>
      </c>
      <c r="AL322" s="73">
        <f t="shared" si="344"/>
        <v>6.8614624218636431</v>
      </c>
      <c r="AM322" s="73">
        <f t="shared" si="344"/>
        <v>6.4710171345242431</v>
      </c>
      <c r="AN322" s="73">
        <f t="shared" si="344"/>
        <v>6.6761407519540299</v>
      </c>
      <c r="AO322" s="73">
        <f t="shared" si="344"/>
        <v>5.1257253384912955</v>
      </c>
      <c r="AP322" s="73">
        <f t="shared" si="344"/>
        <v>7.5461290233610061</v>
      </c>
      <c r="AQ322" s="73">
        <f t="shared" si="344"/>
        <v>6.6679708241343656</v>
      </c>
      <c r="AR322" s="73">
        <f t="shared" si="344"/>
        <v>7.1007465742888369</v>
      </c>
      <c r="AS322" s="73">
        <f t="shared" si="344"/>
        <v>6.9747416762342143</v>
      </c>
      <c r="AT322" s="73">
        <f t="shared" si="344"/>
        <v>6.8955054048928499</v>
      </c>
      <c r="AU322" s="76">
        <f t="shared" si="344"/>
        <v>6.7576051595228588</v>
      </c>
      <c r="AV322" s="73">
        <f t="shared" si="344"/>
        <v>6.8861911622398839</v>
      </c>
      <c r="AW322" s="73">
        <f t="shared" si="344"/>
        <v>6.7068429737277766</v>
      </c>
      <c r="AX322" s="73"/>
      <c r="AY322" s="73">
        <f t="shared" si="344"/>
        <v>7.0003023199639038</v>
      </c>
      <c r="AZ322" s="73">
        <f t="shared" si="344"/>
        <v>6.4089547045931061</v>
      </c>
      <c r="BA322" s="73">
        <f t="shared" si="344"/>
        <v>6.3900891706214296</v>
      </c>
      <c r="BB322" s="73"/>
      <c r="BC322" s="76">
        <f t="shared" si="344"/>
        <v>6.450795455040824</v>
      </c>
      <c r="BD322" s="73"/>
      <c r="BE322" s="73">
        <f t="shared" si="344"/>
        <v>6.6856289903881887</v>
      </c>
      <c r="BF322" s="73">
        <f t="shared" si="344"/>
        <v>6.9645499640330675</v>
      </c>
      <c r="BG322" s="73">
        <f t="shared" si="344"/>
        <v>7.290369040797402</v>
      </c>
      <c r="BH322" s="73">
        <f t="shared" si="344"/>
        <v>6.7287273238241641</v>
      </c>
      <c r="BI322" s="73">
        <f t="shared" si="344"/>
        <v>7.3709985056767806</v>
      </c>
      <c r="BJ322" s="73"/>
      <c r="BK322" s="73">
        <f t="shared" si="344"/>
        <v>6.6679708241343656</v>
      </c>
      <c r="BL322" s="73">
        <f t="shared" si="344"/>
        <v>6.7992558469170792</v>
      </c>
      <c r="BM322" s="73">
        <f t="shared" si="344"/>
        <v>7.1007465742888369</v>
      </c>
      <c r="BN322" s="73">
        <f t="shared" si="344"/>
        <v>6.9835614651814888</v>
      </c>
      <c r="BO322" s="73">
        <f t="shared" si="344"/>
        <v>6.7907800722490226</v>
      </c>
    </row>
    <row r="323" spans="1:67">
      <c r="A323" s="69" t="s">
        <v>273</v>
      </c>
      <c r="B323" s="73">
        <f t="shared" si="338"/>
        <v>6.4904465449233744</v>
      </c>
      <c r="C323" s="73">
        <f t="shared" si="338"/>
        <v>6.2635579322727741</v>
      </c>
      <c r="D323" s="73">
        <f t="shared" si="338"/>
        <v>6.3777464155039238</v>
      </c>
      <c r="E323" s="73"/>
      <c r="F323" s="73">
        <f t="shared" si="339"/>
        <v>6.4365078921293559</v>
      </c>
      <c r="G323" s="73"/>
      <c r="H323" s="73"/>
      <c r="I323" s="84"/>
      <c r="J323" s="76"/>
      <c r="K323" s="73">
        <f t="shared" si="343"/>
        <v>6.5383929869769304</v>
      </c>
      <c r="L323" s="73">
        <f t="shared" si="344"/>
        <v>6.3832305221679224</v>
      </c>
      <c r="M323" s="73">
        <f t="shared" si="344"/>
        <v>5.7168883424080983</v>
      </c>
      <c r="N323" s="73">
        <f t="shared" si="344"/>
        <v>6.8316258651114987</v>
      </c>
      <c r="O323" s="73">
        <f t="shared" si="344"/>
        <v>6.7770730176913405</v>
      </c>
      <c r="P323" s="73">
        <f t="shared" si="344"/>
        <v>6.2758136824017559</v>
      </c>
      <c r="Q323" s="73"/>
      <c r="R323" s="73"/>
      <c r="S323" s="73"/>
      <c r="T323" s="73"/>
      <c r="U323" s="73">
        <f t="shared" si="344"/>
        <v>6.2221792142442425</v>
      </c>
      <c r="V323" s="73">
        <f t="shared" si="344"/>
        <v>5.9906328286679011</v>
      </c>
      <c r="W323" s="73">
        <f t="shared" si="344"/>
        <v>6.2850515654709431</v>
      </c>
      <c r="X323" s="73">
        <f t="shared" si="344"/>
        <v>5.9295586268390554</v>
      </c>
      <c r="Y323" s="73">
        <f t="shared" si="344"/>
        <v>6.177119445319887</v>
      </c>
      <c r="Z323" s="73">
        <f t="shared" si="344"/>
        <v>6.1208576998050681</v>
      </c>
      <c r="AA323" s="73">
        <f t="shared" si="344"/>
        <v>6.4736410816716745</v>
      </c>
      <c r="AB323" s="73">
        <f t="shared" si="344"/>
        <v>5.6730273336771528</v>
      </c>
      <c r="AC323" s="73">
        <f t="shared" si="344"/>
        <v>6.7585916555056675</v>
      </c>
      <c r="AD323" s="73">
        <f t="shared" si="344"/>
        <v>6.5125869379657475</v>
      </c>
      <c r="AE323" s="73">
        <f t="shared" si="344"/>
        <v>6.1848814010197293</v>
      </c>
      <c r="AF323" s="73">
        <f t="shared" si="344"/>
        <v>5.9040590405904059</v>
      </c>
      <c r="AG323" s="73">
        <f t="shared" si="344"/>
        <v>6.2139125653010723</v>
      </c>
      <c r="AH323" s="73">
        <f t="shared" si="344"/>
        <v>5.9171597633136095</v>
      </c>
      <c r="AI323" s="73">
        <f t="shared" si="344"/>
        <v>5.7798672566371678</v>
      </c>
      <c r="AJ323" s="73">
        <f t="shared" si="344"/>
        <v>6.0078101531991592</v>
      </c>
      <c r="AK323" s="73">
        <f t="shared" si="344"/>
        <v>6.3042611622962443</v>
      </c>
      <c r="AL323" s="73">
        <f t="shared" si="344"/>
        <v>6.9826040606677324</v>
      </c>
      <c r="AM323" s="73">
        <f t="shared" si="344"/>
        <v>6.2431644185198687</v>
      </c>
      <c r="AN323" s="73">
        <f t="shared" si="344"/>
        <v>6.3002667160966768</v>
      </c>
      <c r="AO323" s="73">
        <f t="shared" si="344"/>
        <v>5.1257253384912955</v>
      </c>
      <c r="AP323" s="73">
        <f t="shared" si="344"/>
        <v>6.5670077502275426</v>
      </c>
      <c r="AQ323" s="73">
        <f t="shared" si="344"/>
        <v>6.26694240281698</v>
      </c>
      <c r="AR323" s="73">
        <f t="shared" si="344"/>
        <v>6.7011884855349981</v>
      </c>
      <c r="AS323" s="73">
        <f t="shared" si="344"/>
        <v>6.6963260619977039</v>
      </c>
      <c r="AT323" s="73">
        <f t="shared" si="344"/>
        <v>6.6413806182438835</v>
      </c>
      <c r="AU323" s="76">
        <f t="shared" si="344"/>
        <v>6.4037440785343307</v>
      </c>
      <c r="AV323" s="73">
        <f t="shared" si="344"/>
        <v>6.4535923130539405</v>
      </c>
      <c r="AW323" s="73">
        <f t="shared" si="344"/>
        <v>6.3139381269305641</v>
      </c>
      <c r="AX323" s="73"/>
      <c r="AY323" s="73">
        <f t="shared" si="344"/>
        <v>6.5503816328359843</v>
      </c>
      <c r="AZ323" s="73">
        <f t="shared" si="344"/>
        <v>6.219418970828352</v>
      </c>
      <c r="BA323" s="73">
        <f t="shared" si="344"/>
        <v>6.3836972849736213</v>
      </c>
      <c r="BB323" s="73"/>
      <c r="BC323" s="76">
        <f t="shared" si="344"/>
        <v>6.4222123654624959</v>
      </c>
      <c r="BD323" s="73"/>
      <c r="BE323" s="73">
        <f t="shared" si="344"/>
        <v>6.2758136824017559</v>
      </c>
      <c r="BF323" s="73">
        <f t="shared" si="344"/>
        <v>6.7770730176913405</v>
      </c>
      <c r="BG323" s="73">
        <f t="shared" si="344"/>
        <v>6.8316258651114987</v>
      </c>
      <c r="BH323" s="73">
        <f t="shared" si="344"/>
        <v>6.3507322034639992</v>
      </c>
      <c r="BI323" s="73">
        <f t="shared" si="344"/>
        <v>6.5383929869769304</v>
      </c>
      <c r="BJ323" s="73"/>
      <c r="BK323" s="73">
        <f t="shared" si="344"/>
        <v>6.26694240281698</v>
      </c>
      <c r="BL323" s="73">
        <f t="shared" si="344"/>
        <v>6.3042611622962443</v>
      </c>
      <c r="BM323" s="73">
        <f t="shared" si="344"/>
        <v>6.7011884855349981</v>
      </c>
      <c r="BN323" s="73">
        <f t="shared" si="344"/>
        <v>6.500364576232001</v>
      </c>
      <c r="BO323" s="73">
        <f t="shared" si="344"/>
        <v>6.3037991576617065</v>
      </c>
    </row>
    <row r="324" spans="1:67">
      <c r="A324" s="69" t="s">
        <v>274</v>
      </c>
      <c r="B324" s="73">
        <f t="shared" si="338"/>
        <v>6.3813928359717167</v>
      </c>
      <c r="C324" s="73">
        <f t="shared" si="338"/>
        <v>5.8638467231254463</v>
      </c>
      <c r="D324" s="73">
        <f t="shared" si="338"/>
        <v>6.1921773492051093</v>
      </c>
      <c r="E324" s="73"/>
      <c r="F324" s="73">
        <f t="shared" si="339"/>
        <v>6.3641667720254507</v>
      </c>
      <c r="G324" s="73"/>
      <c r="H324" s="73"/>
      <c r="I324" s="84"/>
      <c r="J324" s="76"/>
      <c r="K324" s="73">
        <f t="shared" si="343"/>
        <v>5.9045115925350986</v>
      </c>
      <c r="L324" s="73">
        <f t="shared" si="344"/>
        <v>5.8199757813527047</v>
      </c>
      <c r="M324" s="73">
        <f t="shared" si="344"/>
        <v>5.3170758887957437</v>
      </c>
      <c r="N324" s="73">
        <f t="shared" si="344"/>
        <v>5.8892259969921801</v>
      </c>
      <c r="O324" s="73">
        <f t="shared" si="344"/>
        <v>6.4194345179310357</v>
      </c>
      <c r="P324" s="73">
        <f t="shared" si="344"/>
        <v>6.1049020045968732</v>
      </c>
      <c r="Q324" s="73"/>
      <c r="R324" s="73"/>
      <c r="S324" s="73"/>
      <c r="T324" s="73"/>
      <c r="U324" s="73">
        <f t="shared" si="344"/>
        <v>5.8641377975614484</v>
      </c>
      <c r="V324" s="73">
        <f t="shared" si="344"/>
        <v>5.8272519333405954</v>
      </c>
      <c r="W324" s="73">
        <f t="shared" si="344"/>
        <v>5.8986018443755048</v>
      </c>
      <c r="X324" s="73">
        <f t="shared" si="344"/>
        <v>5.3276861346411053</v>
      </c>
      <c r="Y324" s="73">
        <f t="shared" si="344"/>
        <v>5.6098329656476524</v>
      </c>
      <c r="Z324" s="73">
        <f t="shared" si="344"/>
        <v>5.3567251461988308</v>
      </c>
      <c r="AA324" s="73">
        <f t="shared" si="344"/>
        <v>5.9273422562141489</v>
      </c>
      <c r="AB324" s="73">
        <f t="shared" si="344"/>
        <v>5.621454357916452</v>
      </c>
      <c r="AC324" s="73">
        <f t="shared" si="344"/>
        <v>6.2883261741023198</v>
      </c>
      <c r="AD324" s="73">
        <f t="shared" si="344"/>
        <v>6.0642867611491633</v>
      </c>
      <c r="AE324" s="73">
        <f t="shared" si="344"/>
        <v>5.0764797162491684</v>
      </c>
      <c r="AF324" s="73">
        <f t="shared" si="344"/>
        <v>4.586188719030047</v>
      </c>
      <c r="AG324" s="73">
        <f t="shared" si="344"/>
        <v>5.6227660159472093</v>
      </c>
      <c r="AH324" s="73">
        <f t="shared" si="344"/>
        <v>5.9171597633136095</v>
      </c>
      <c r="AI324" s="73">
        <f t="shared" si="344"/>
        <v>4.9502212389380533</v>
      </c>
      <c r="AJ324" s="73">
        <f t="shared" si="344"/>
        <v>5.4470812055672377</v>
      </c>
      <c r="AK324" s="73">
        <f t="shared" si="344"/>
        <v>5.8026222537207657</v>
      </c>
      <c r="AL324" s="73">
        <f t="shared" si="344"/>
        <v>6.8420797596549887</v>
      </c>
      <c r="AM324" s="73">
        <f t="shared" si="344"/>
        <v>5.5413780532263948</v>
      </c>
      <c r="AN324" s="73">
        <f t="shared" si="344"/>
        <v>5.8924691319884248</v>
      </c>
      <c r="AO324" s="73">
        <f t="shared" si="344"/>
        <v>5.3191489361702127</v>
      </c>
      <c r="AP324" s="73">
        <f t="shared" si="344"/>
        <v>5.7147585293874288</v>
      </c>
      <c r="AQ324" s="73">
        <f t="shared" si="344"/>
        <v>5.90224408238549</v>
      </c>
      <c r="AR324" s="73">
        <f t="shared" si="344"/>
        <v>6.16418241424984</v>
      </c>
      <c r="AS324" s="73">
        <f t="shared" si="344"/>
        <v>6.2198622273249144</v>
      </c>
      <c r="AT324" s="73">
        <f t="shared" si="344"/>
        <v>6.3720842025412479</v>
      </c>
      <c r="AU324" s="76">
        <f t="shared" si="344"/>
        <v>5.9071970777923637</v>
      </c>
      <c r="AV324" s="73">
        <f t="shared" si="344"/>
        <v>5.8219013053584829</v>
      </c>
      <c r="AW324" s="73">
        <f t="shared" si="344"/>
        <v>6.1288245064096074</v>
      </c>
      <c r="AX324" s="73"/>
      <c r="AY324" s="73">
        <f t="shared" si="344"/>
        <v>6.0933207254550581</v>
      </c>
      <c r="AZ324" s="73">
        <f t="shared" si="344"/>
        <v>5.8735893137554971</v>
      </c>
      <c r="BA324" s="73">
        <f t="shared" si="344"/>
        <v>6.1980857430272822</v>
      </c>
      <c r="BB324" s="73"/>
      <c r="BC324" s="76">
        <f t="shared" si="344"/>
        <v>6.3981683500656068</v>
      </c>
      <c r="BD324" s="73"/>
      <c r="BE324" s="73">
        <f t="shared" si="344"/>
        <v>6.1049020045968732</v>
      </c>
      <c r="BF324" s="73">
        <f t="shared" si="344"/>
        <v>6.4194345179310357</v>
      </c>
      <c r="BG324" s="73">
        <f t="shared" si="344"/>
        <v>5.8892259969921801</v>
      </c>
      <c r="BH324" s="73">
        <f t="shared" si="344"/>
        <v>5.7954487418211906</v>
      </c>
      <c r="BI324" s="73">
        <f t="shared" si="344"/>
        <v>5.9045115925350986</v>
      </c>
      <c r="BJ324" s="73"/>
      <c r="BK324" s="73">
        <f t="shared" si="344"/>
        <v>5.90224408238549</v>
      </c>
      <c r="BL324" s="73">
        <f t="shared" si="344"/>
        <v>5.8026222537207657</v>
      </c>
      <c r="BM324" s="73">
        <f t="shared" si="344"/>
        <v>6.16418241424984</v>
      </c>
      <c r="BN324" s="73">
        <f t="shared" si="344"/>
        <v>6.0543959594282972</v>
      </c>
      <c r="BO324" s="73">
        <f t="shared" si="344"/>
        <v>5.9132462210568875</v>
      </c>
    </row>
    <row r="325" spans="1:67">
      <c r="A325" s="69" t="s">
        <v>275</v>
      </c>
      <c r="B325" s="73">
        <f t="shared" si="338"/>
        <v>6.1667871426677641</v>
      </c>
      <c r="C325" s="73">
        <f t="shared" si="338"/>
        <v>6.1123542791138785</v>
      </c>
      <c r="D325" s="73">
        <f t="shared" si="338"/>
        <v>5.9848117703526835</v>
      </c>
      <c r="E325" s="73"/>
      <c r="F325" s="73">
        <f t="shared" si="339"/>
        <v>6.3103726709021739</v>
      </c>
      <c r="G325" s="73"/>
      <c r="H325" s="73"/>
      <c r="I325" s="84"/>
      <c r="J325" s="76"/>
      <c r="K325" s="73">
        <f t="shared" si="343"/>
        <v>4.7648090315471139</v>
      </c>
      <c r="L325" s="73">
        <f t="shared" si="344"/>
        <v>5.7004191580772341</v>
      </c>
      <c r="M325" s="73">
        <f t="shared" si="344"/>
        <v>5.6321043770144295</v>
      </c>
      <c r="N325" s="73">
        <f t="shared" si="344"/>
        <v>5.0355120777390097</v>
      </c>
      <c r="O325" s="73">
        <f t="shared" si="344"/>
        <v>5.8516381456591384</v>
      </c>
      <c r="P325" s="73">
        <f t="shared" si="344"/>
        <v>5.615667889864322</v>
      </c>
      <c r="Q325" s="73"/>
      <c r="R325" s="73"/>
      <c r="S325" s="73"/>
      <c r="T325" s="73"/>
      <c r="U325" s="73">
        <f t="shared" si="344"/>
        <v>5.4867427907876909</v>
      </c>
      <c r="V325" s="73">
        <f t="shared" si="344"/>
        <v>5.8817122317830304</v>
      </c>
      <c r="W325" s="73">
        <f t="shared" si="344"/>
        <v>5.0478366903782383</v>
      </c>
      <c r="X325" s="73">
        <f t="shared" si="344"/>
        <v>5.9295586268390554</v>
      </c>
      <c r="Y325" s="73">
        <f t="shared" si="344"/>
        <v>5.1055783170501101</v>
      </c>
      <c r="Z325" s="73">
        <f t="shared" si="344"/>
        <v>5.3099415204678362</v>
      </c>
      <c r="AA325" s="73">
        <f t="shared" si="344"/>
        <v>5.5654192843485379</v>
      </c>
      <c r="AB325" s="73">
        <f t="shared" si="344"/>
        <v>5.1057246003094381</v>
      </c>
      <c r="AC325" s="73">
        <f t="shared" si="344"/>
        <v>5.5813472924844652</v>
      </c>
      <c r="AD325" s="73">
        <f t="shared" si="344"/>
        <v>5.7652522388275633</v>
      </c>
      <c r="AE325" s="73">
        <f t="shared" si="344"/>
        <v>4.8991354466858787</v>
      </c>
      <c r="AF325" s="73">
        <f t="shared" si="344"/>
        <v>4.1644702161307325</v>
      </c>
      <c r="AG325" s="73">
        <f t="shared" si="344"/>
        <v>5.6915039868023101</v>
      </c>
      <c r="AH325" s="73">
        <f t="shared" si="344"/>
        <v>5.3254437869822491</v>
      </c>
      <c r="AI325" s="73">
        <f t="shared" si="344"/>
        <v>4.8396017699115044</v>
      </c>
      <c r="AJ325" s="73">
        <f t="shared" si="344"/>
        <v>4.8663262240913188</v>
      </c>
      <c r="AK325" s="73">
        <f t="shared" si="344"/>
        <v>4.9853827072997872</v>
      </c>
      <c r="AL325" s="73">
        <f t="shared" si="344"/>
        <v>6.3962785288559383</v>
      </c>
      <c r="AM325" s="73">
        <f t="shared" si="344"/>
        <v>4.9125045570543202</v>
      </c>
      <c r="AN325" s="73">
        <f t="shared" si="344"/>
        <v>4.4806244657954633</v>
      </c>
      <c r="AO325" s="73">
        <f t="shared" si="344"/>
        <v>5.7059961315280461</v>
      </c>
      <c r="AP325" s="73">
        <f t="shared" si="344"/>
        <v>5.2513997297073667</v>
      </c>
      <c r="AQ325" s="73">
        <f t="shared" si="344"/>
        <v>4.8374926641142446</v>
      </c>
      <c r="AR325" s="73">
        <f t="shared" si="344"/>
        <v>5.5696399781841288</v>
      </c>
      <c r="AS325" s="73">
        <f t="shared" si="344"/>
        <v>5.1578645235361655</v>
      </c>
      <c r="AT325" s="73">
        <f t="shared" si="344"/>
        <v>5.5376446045894179</v>
      </c>
      <c r="AU325" s="76">
        <f t="shared" si="344"/>
        <v>5.1309856743336564</v>
      </c>
      <c r="AV325" s="73">
        <f t="shared" si="344"/>
        <v>5.4961005119757438</v>
      </c>
      <c r="AW325" s="73">
        <f t="shared" si="344"/>
        <v>5.6336151564669503</v>
      </c>
      <c r="AX325" s="73"/>
      <c r="AY325" s="73">
        <f t="shared" si="344"/>
        <v>5.5031131577331083</v>
      </c>
      <c r="AZ325" s="73">
        <f t="shared" si="344"/>
        <v>6.2554904903398532</v>
      </c>
      <c r="BA325" s="73">
        <f t="shared" si="344"/>
        <v>6.0175649636158273</v>
      </c>
      <c r="BB325" s="73"/>
      <c r="BC325" s="76">
        <f t="shared" si="344"/>
        <v>6.4117147347175427</v>
      </c>
      <c r="BD325" s="73"/>
      <c r="BE325" s="73">
        <f t="shared" si="344"/>
        <v>5.615667889864322</v>
      </c>
      <c r="BF325" s="73">
        <f t="shared" si="344"/>
        <v>5.8516381456591384</v>
      </c>
      <c r="BG325" s="73">
        <f t="shared" si="344"/>
        <v>5.0355120777390097</v>
      </c>
      <c r="BH325" s="73">
        <f t="shared" si="344"/>
        <v>5.6970873631007137</v>
      </c>
      <c r="BI325" s="73">
        <f t="shared" si="344"/>
        <v>4.7648090315471139</v>
      </c>
      <c r="BJ325" s="73"/>
      <c r="BK325" s="73">
        <f t="shared" si="344"/>
        <v>4.8374926641142446</v>
      </c>
      <c r="BL325" s="73">
        <f t="shared" si="344"/>
        <v>4.9853827072997872</v>
      </c>
      <c r="BM325" s="73">
        <f t="shared" si="344"/>
        <v>5.5696399781841288</v>
      </c>
      <c r="BN325" s="73">
        <f t="shared" si="344"/>
        <v>5.6913017446306515</v>
      </c>
      <c r="BO325" s="73">
        <f t="shared" si="344"/>
        <v>5.0528522139837575</v>
      </c>
    </row>
    <row r="326" spans="1:67">
      <c r="A326" s="69" t="s">
        <v>276</v>
      </c>
      <c r="B326" s="73">
        <f t="shared" si="338"/>
        <v>6.0684887306998698</v>
      </c>
      <c r="C326" s="73">
        <f t="shared" si="338"/>
        <v>6.022427893119402</v>
      </c>
      <c r="D326" s="73">
        <f t="shared" si="338"/>
        <v>5.8670681110636691</v>
      </c>
      <c r="E326" s="73"/>
      <c r="F326" s="73">
        <f t="shared" si="339"/>
        <v>6.2277050586328588</v>
      </c>
      <c r="G326" s="73"/>
      <c r="H326" s="73"/>
      <c r="I326" s="84"/>
      <c r="J326" s="76"/>
      <c r="K326" s="73">
        <f t="shared" si="343"/>
        <v>4.6802553758976719</v>
      </c>
      <c r="L326" s="73">
        <f t="shared" si="344"/>
        <v>5.5811142847557598</v>
      </c>
      <c r="M326" s="73">
        <f t="shared" si="344"/>
        <v>6.1328230589219057</v>
      </c>
      <c r="N326" s="73">
        <f t="shared" si="344"/>
        <v>5.0290183454517168</v>
      </c>
      <c r="O326" s="73">
        <f t="shared" si="344"/>
        <v>6.1347720142616602</v>
      </c>
      <c r="P326" s="73">
        <f t="shared" si="344"/>
        <v>5.361941566040489</v>
      </c>
      <c r="Q326" s="73"/>
      <c r="R326" s="73"/>
      <c r="S326" s="73"/>
      <c r="T326" s="73"/>
      <c r="U326" s="73">
        <f t="shared" si="344"/>
        <v>5.5641571511515391</v>
      </c>
      <c r="V326" s="73">
        <f t="shared" si="344"/>
        <v>5.0321315760810368</v>
      </c>
      <c r="W326" s="73">
        <f t="shared" si="344"/>
        <v>5.4939194830155413</v>
      </c>
      <c r="X326" s="73">
        <f t="shared" si="344"/>
        <v>5.3722692822113238</v>
      </c>
      <c r="Y326" s="73">
        <f t="shared" si="344"/>
        <v>5.1686101481248032</v>
      </c>
      <c r="Z326" s="73">
        <f t="shared" si="344"/>
        <v>5.5126705653021437</v>
      </c>
      <c r="AA326" s="73">
        <f t="shared" si="344"/>
        <v>5.5312756077574434</v>
      </c>
      <c r="AB326" s="73">
        <f t="shared" si="344"/>
        <v>5.9308922124806607</v>
      </c>
      <c r="AC326" s="73">
        <f t="shared" si="344"/>
        <v>5.744039564293133</v>
      </c>
      <c r="AD326" s="73">
        <f t="shared" si="344"/>
        <v>6.1137903726483422</v>
      </c>
      <c r="AE326" s="73">
        <f t="shared" si="344"/>
        <v>5.675016626025271</v>
      </c>
      <c r="AF326" s="73">
        <f t="shared" si="344"/>
        <v>5.0606220347917761</v>
      </c>
      <c r="AG326" s="73">
        <f t="shared" ref="L326:BO330" si="345">AG163/AG$153*100</f>
        <v>5.1553478141325275</v>
      </c>
      <c r="AH326" s="73">
        <f t="shared" si="345"/>
        <v>4.1420118343195274</v>
      </c>
      <c r="AI326" s="73">
        <f t="shared" si="345"/>
        <v>4.0929203539823007</v>
      </c>
      <c r="AJ326" s="73">
        <f t="shared" si="345"/>
        <v>4.5358966656653648</v>
      </c>
      <c r="AK326" s="73">
        <f t="shared" si="345"/>
        <v>5.3220233876683203</v>
      </c>
      <c r="AL326" s="73">
        <f t="shared" si="345"/>
        <v>5.7178853515530355</v>
      </c>
      <c r="AM326" s="73">
        <f t="shared" si="345"/>
        <v>4.9671892088953697</v>
      </c>
      <c r="AN326" s="73">
        <f t="shared" si="345"/>
        <v>4.9502095626473892</v>
      </c>
      <c r="AO326" s="73">
        <f t="shared" si="345"/>
        <v>5.5125725338491298</v>
      </c>
      <c r="AP326" s="73">
        <f t="shared" si="345"/>
        <v>5.3203519320407091</v>
      </c>
      <c r="AQ326" s="73">
        <f t="shared" si="345"/>
        <v>4.8528630914121234</v>
      </c>
      <c r="AR326" s="73">
        <f t="shared" si="345"/>
        <v>5.8387423509598388</v>
      </c>
      <c r="AS326" s="73">
        <f t="shared" si="345"/>
        <v>5.4879448909299651</v>
      </c>
      <c r="AT326" s="73">
        <f t="shared" si="345"/>
        <v>5.0369808458183192</v>
      </c>
      <c r="AU326" s="76">
        <f t="shared" si="345"/>
        <v>5.0111295017407675</v>
      </c>
      <c r="AV326" s="73">
        <f t="shared" si="345"/>
        <v>5.4222515086694214</v>
      </c>
      <c r="AW326" s="73">
        <f t="shared" si="345"/>
        <v>5.4207209831586987</v>
      </c>
      <c r="AX326" s="73"/>
      <c r="AY326" s="73">
        <f t="shared" si="345"/>
        <v>5.7801493629903504</v>
      </c>
      <c r="AZ326" s="73">
        <f t="shared" si="345"/>
        <v>6.1618298380948024</v>
      </c>
      <c r="BA326" s="73">
        <f t="shared" si="345"/>
        <v>5.9086952030249753</v>
      </c>
      <c r="BB326" s="73"/>
      <c r="BC326" s="76">
        <f t="shared" si="345"/>
        <v>6.2838904824387418</v>
      </c>
      <c r="BD326" s="73"/>
      <c r="BE326" s="73">
        <f t="shared" si="345"/>
        <v>5.361941566040489</v>
      </c>
      <c r="BF326" s="73">
        <f t="shared" si="345"/>
        <v>6.1347720142616602</v>
      </c>
      <c r="BG326" s="73">
        <f t="shared" si="345"/>
        <v>5.0290183454517168</v>
      </c>
      <c r="BH326" s="73">
        <f t="shared" si="345"/>
        <v>5.6080217928187555</v>
      </c>
      <c r="BI326" s="73">
        <f t="shared" si="345"/>
        <v>4.6802553758976719</v>
      </c>
      <c r="BJ326" s="73"/>
      <c r="BK326" s="73">
        <f t="shared" si="345"/>
        <v>4.8528630914121234</v>
      </c>
      <c r="BL326" s="73">
        <f t="shared" si="345"/>
        <v>5.3220233876683203</v>
      </c>
      <c r="BM326" s="73">
        <f t="shared" si="345"/>
        <v>5.8387423509598388</v>
      </c>
      <c r="BN326" s="73">
        <f t="shared" si="345"/>
        <v>6.046808031347628</v>
      </c>
      <c r="BO326" s="73">
        <f t="shared" si="345"/>
        <v>5.4936471364030659</v>
      </c>
    </row>
    <row r="327" spans="1:67">
      <c r="A327" s="69" t="s">
        <v>277</v>
      </c>
      <c r="B327" s="73">
        <f t="shared" si="338"/>
        <v>5.9694399491749683</v>
      </c>
      <c r="C327" s="73">
        <f t="shared" si="338"/>
        <v>5.7636765939575039</v>
      </c>
      <c r="D327" s="73">
        <f t="shared" si="338"/>
        <v>5.9131902637183664</v>
      </c>
      <c r="E327" s="73"/>
      <c r="F327" s="73">
        <f t="shared" si="339"/>
        <v>5.8034426046134051</v>
      </c>
      <c r="G327" s="73"/>
      <c r="H327" s="73"/>
      <c r="I327" s="84"/>
      <c r="J327" s="76"/>
      <c r="K327" s="73">
        <f t="shared" si="343"/>
        <v>4.5739379447264152</v>
      </c>
      <c r="L327" s="73">
        <f t="shared" si="345"/>
        <v>5.3517002611023861</v>
      </c>
      <c r="M327" s="73">
        <f t="shared" si="345"/>
        <v>6.7723815758989696</v>
      </c>
      <c r="N327" s="73">
        <f t="shared" si="345"/>
        <v>5.0327827611970815</v>
      </c>
      <c r="O327" s="73">
        <f t="shared" si="345"/>
        <v>6.150642696302282</v>
      </c>
      <c r="P327" s="73">
        <f t="shared" si="345"/>
        <v>5.4559656109422328</v>
      </c>
      <c r="Q327" s="73"/>
      <c r="R327" s="73"/>
      <c r="S327" s="73"/>
      <c r="T327" s="73"/>
      <c r="U327" s="73">
        <f t="shared" si="345"/>
        <v>5.6512483065608672</v>
      </c>
      <c r="V327" s="73">
        <f t="shared" si="345"/>
        <v>5.2499727698507792</v>
      </c>
      <c r="W327" s="73">
        <f t="shared" si="345"/>
        <v>5.2859577139833389</v>
      </c>
      <c r="X327" s="73">
        <f t="shared" si="345"/>
        <v>5.1047703967900135</v>
      </c>
      <c r="Y327" s="73">
        <f t="shared" si="345"/>
        <v>5.3892215568862278</v>
      </c>
      <c r="Z327" s="73">
        <f t="shared" si="345"/>
        <v>5.341130604288499</v>
      </c>
      <c r="AA327" s="73">
        <f t="shared" si="345"/>
        <v>5.5995629609396333</v>
      </c>
      <c r="AB327" s="73">
        <f t="shared" si="345"/>
        <v>4.6931407942238268</v>
      </c>
      <c r="AC327" s="73">
        <f t="shared" si="345"/>
        <v>5.7973193556769189</v>
      </c>
      <c r="AD327" s="73">
        <f t="shared" si="345"/>
        <v>5.7155599223290219</v>
      </c>
      <c r="AE327" s="73">
        <f t="shared" si="345"/>
        <v>6.4952338727554864</v>
      </c>
      <c r="AF327" s="73">
        <f t="shared" si="345"/>
        <v>5.6404849762783345</v>
      </c>
      <c r="AG327" s="73">
        <f t="shared" si="345"/>
        <v>5.3753093208688476</v>
      </c>
      <c r="AH327" s="73">
        <f t="shared" si="345"/>
        <v>6.1143984220907299</v>
      </c>
      <c r="AI327" s="73">
        <f t="shared" si="345"/>
        <v>6.0011061946902657</v>
      </c>
      <c r="AJ327" s="73">
        <f t="shared" si="345"/>
        <v>4.6760789025733454</v>
      </c>
      <c r="AK327" s="73">
        <f t="shared" si="345"/>
        <v>5.371855067328136</v>
      </c>
      <c r="AL327" s="73">
        <f t="shared" si="345"/>
        <v>5.2381644618888403</v>
      </c>
      <c r="AM327" s="73">
        <f t="shared" si="345"/>
        <v>5.7054320087495443</v>
      </c>
      <c r="AN327" s="73">
        <f t="shared" si="345"/>
        <v>5.2509087913332717</v>
      </c>
      <c r="AO327" s="73">
        <f t="shared" si="345"/>
        <v>4.6421663442940044</v>
      </c>
      <c r="AP327" s="73">
        <f t="shared" si="345"/>
        <v>5.3810298700940509</v>
      </c>
      <c r="AQ327" s="73">
        <f t="shared" si="345"/>
        <v>4.841684598831848</v>
      </c>
      <c r="AR327" s="73">
        <f t="shared" si="345"/>
        <v>5.4805385243920224</v>
      </c>
      <c r="AS327" s="73">
        <f t="shared" si="345"/>
        <v>5.3099885189437428</v>
      </c>
      <c r="AT327" s="73">
        <f t="shared" si="345"/>
        <v>4.8852645552816227</v>
      </c>
      <c r="AU327" s="76">
        <f t="shared" si="345"/>
        <v>4.851321271616917</v>
      </c>
      <c r="AV327" s="73">
        <f t="shared" si="345"/>
        <v>5.2765810940155315</v>
      </c>
      <c r="AW327" s="73">
        <f t="shared" si="345"/>
        <v>5.5088008922860583</v>
      </c>
      <c r="AX327" s="73"/>
      <c r="AY327" s="73">
        <f t="shared" si="345"/>
        <v>5.5932665769762409</v>
      </c>
      <c r="AZ327" s="73">
        <f t="shared" si="345"/>
        <v>5.8768134347928918</v>
      </c>
      <c r="BA327" s="73">
        <f t="shared" si="345"/>
        <v>5.9509043039807041</v>
      </c>
      <c r="BB327" s="73"/>
      <c r="BC327" s="76">
        <f t="shared" si="345"/>
        <v>5.8298277658382629</v>
      </c>
      <c r="BD327" s="73"/>
      <c r="BE327" s="73">
        <f t="shared" si="345"/>
        <v>5.4559656109422328</v>
      </c>
      <c r="BF327" s="73">
        <f t="shared" si="345"/>
        <v>6.150642696302282</v>
      </c>
      <c r="BG327" s="73">
        <f t="shared" si="345"/>
        <v>5.0327827611970815</v>
      </c>
      <c r="BH327" s="73">
        <f t="shared" si="345"/>
        <v>5.4209886170662971</v>
      </c>
      <c r="BI327" s="73">
        <f t="shared" si="345"/>
        <v>4.5739379447264152</v>
      </c>
      <c r="BJ327" s="73"/>
      <c r="BK327" s="73">
        <f t="shared" si="345"/>
        <v>4.841684598831848</v>
      </c>
      <c r="BL327" s="73">
        <f t="shared" si="345"/>
        <v>5.371855067328136</v>
      </c>
      <c r="BM327" s="73">
        <f t="shared" si="345"/>
        <v>5.4805385243920224</v>
      </c>
      <c r="BN327" s="73">
        <f t="shared" si="345"/>
        <v>5.6888119557291814</v>
      </c>
      <c r="BO327" s="73">
        <f t="shared" si="345"/>
        <v>5.2870531374419247</v>
      </c>
    </row>
    <row r="328" spans="1:67">
      <c r="A328" s="69" t="s">
        <v>278</v>
      </c>
      <c r="B328" s="73">
        <f t="shared" si="338"/>
        <v>6.0264680355074871</v>
      </c>
      <c r="C328" s="73">
        <f t="shared" si="338"/>
        <v>5.4445614040999883</v>
      </c>
      <c r="D328" s="73">
        <f t="shared" si="338"/>
        <v>6.0184745290107724</v>
      </c>
      <c r="E328" s="73"/>
      <c r="F328" s="73">
        <f t="shared" si="339"/>
        <v>5.5142136805881385</v>
      </c>
      <c r="G328" s="73"/>
      <c r="H328" s="73"/>
      <c r="I328" s="84"/>
      <c r="J328" s="76"/>
      <c r="K328" s="73">
        <f t="shared" si="343"/>
        <v>4.8966106474388917</v>
      </c>
      <c r="L328" s="73">
        <f t="shared" si="345"/>
        <v>5.1964359454072042</v>
      </c>
      <c r="M328" s="73">
        <f t="shared" si="345"/>
        <v>6.3288354324694849</v>
      </c>
      <c r="N328" s="73">
        <f t="shared" si="345"/>
        <v>4.9922565505462817</v>
      </c>
      <c r="O328" s="73">
        <f t="shared" si="345"/>
        <v>5.9172230054372239</v>
      </c>
      <c r="P328" s="73">
        <f t="shared" si="345"/>
        <v>5.74569373664725</v>
      </c>
      <c r="Q328" s="73"/>
      <c r="R328" s="73"/>
      <c r="S328" s="73"/>
      <c r="T328" s="73"/>
      <c r="U328" s="73">
        <f t="shared" si="345"/>
        <v>3.4836462163731374</v>
      </c>
      <c r="V328" s="73">
        <f t="shared" si="345"/>
        <v>5.6965472170787494</v>
      </c>
      <c r="W328" s="73">
        <f t="shared" si="345"/>
        <v>4.9727127289875677</v>
      </c>
      <c r="X328" s="73">
        <f t="shared" si="345"/>
        <v>5.4168524297815424</v>
      </c>
      <c r="Y328" s="73">
        <f t="shared" si="345"/>
        <v>5.5783170501103054</v>
      </c>
      <c r="Z328" s="73">
        <f t="shared" si="345"/>
        <v>5.6998050682261203</v>
      </c>
      <c r="AA328" s="73">
        <f t="shared" si="345"/>
        <v>5.9205135208959296</v>
      </c>
      <c r="AB328" s="73">
        <f t="shared" si="345"/>
        <v>6.0856111397627641</v>
      </c>
      <c r="AC328" s="73">
        <f t="shared" si="345"/>
        <v>5.8202967476195653</v>
      </c>
      <c r="AD328" s="73">
        <f t="shared" si="345"/>
        <v>5.2320348122982825</v>
      </c>
      <c r="AE328" s="73">
        <f t="shared" si="345"/>
        <v>7.093770782531589</v>
      </c>
      <c r="AF328" s="73">
        <f t="shared" si="345"/>
        <v>9.4359515023721663</v>
      </c>
      <c r="AG328" s="73">
        <f t="shared" si="345"/>
        <v>4.6604344239758042</v>
      </c>
      <c r="AH328" s="73">
        <f t="shared" si="345"/>
        <v>5.9171597633136095</v>
      </c>
      <c r="AI328" s="73">
        <f t="shared" si="345"/>
        <v>6.4435840707964598</v>
      </c>
      <c r="AJ328" s="73">
        <f t="shared" si="345"/>
        <v>5.3870031040352453</v>
      </c>
      <c r="AK328" s="73">
        <f t="shared" si="345"/>
        <v>5.3253454996456417</v>
      </c>
      <c r="AL328" s="73">
        <f t="shared" si="345"/>
        <v>5.2478557929931675</v>
      </c>
      <c r="AM328" s="73">
        <f t="shared" si="345"/>
        <v>5.678089682829019</v>
      </c>
      <c r="AN328" s="73">
        <f t="shared" si="345"/>
        <v>5.1376316846365349</v>
      </c>
      <c r="AO328" s="73">
        <f t="shared" si="345"/>
        <v>5.9961315280464218</v>
      </c>
      <c r="AP328" s="73">
        <f t="shared" si="345"/>
        <v>5.3699975177207167</v>
      </c>
      <c r="AQ328" s="73">
        <f t="shared" si="345"/>
        <v>4.6264986166615429</v>
      </c>
      <c r="AR328" s="73">
        <f t="shared" si="345"/>
        <v>5.2234228942789276</v>
      </c>
      <c r="AS328" s="73">
        <f t="shared" si="345"/>
        <v>6.0533869115958669</v>
      </c>
      <c r="AT328" s="73">
        <f t="shared" si="345"/>
        <v>4.7980276882230228</v>
      </c>
      <c r="AU328" s="76">
        <f t="shared" si="345"/>
        <v>5.4791393185320478</v>
      </c>
      <c r="AV328" s="73">
        <f t="shared" si="345"/>
        <v>5.1737825525460366</v>
      </c>
      <c r="AW328" s="73">
        <f t="shared" si="345"/>
        <v>5.7587397941122402</v>
      </c>
      <c r="AX328" s="73"/>
      <c r="AY328" s="73">
        <f t="shared" si="345"/>
        <v>5.3583989065262694</v>
      </c>
      <c r="AZ328" s="73">
        <f t="shared" si="345"/>
        <v>5.5074547460288263</v>
      </c>
      <c r="BA328" s="73">
        <f t="shared" si="345"/>
        <v>6.0426978319497096</v>
      </c>
      <c r="BB328" s="73"/>
      <c r="BC328" s="76">
        <f t="shared" si="345"/>
        <v>5.5337744172765992</v>
      </c>
      <c r="BD328" s="73"/>
      <c r="BE328" s="73">
        <f t="shared" si="345"/>
        <v>5.74569373664725</v>
      </c>
      <c r="BF328" s="73">
        <f t="shared" si="345"/>
        <v>5.9172230054372239</v>
      </c>
      <c r="BG328" s="73">
        <f t="shared" si="345"/>
        <v>4.9922565505462817</v>
      </c>
      <c r="BH328" s="73">
        <f t="shared" si="345"/>
        <v>5.2516644459412278</v>
      </c>
      <c r="BI328" s="73">
        <f t="shared" si="345"/>
        <v>4.8966106474388917</v>
      </c>
      <c r="BJ328" s="73"/>
      <c r="BK328" s="73">
        <f t="shared" si="345"/>
        <v>4.6264986166615429</v>
      </c>
      <c r="BL328" s="73">
        <f t="shared" si="345"/>
        <v>5.3253454996456417</v>
      </c>
      <c r="BM328" s="73">
        <f t="shared" si="345"/>
        <v>5.2234228942789276</v>
      </c>
      <c r="BN328" s="73">
        <f t="shared" si="345"/>
        <v>5.226600430377796</v>
      </c>
      <c r="BO328" s="73">
        <f t="shared" si="345"/>
        <v>5.0219743268686026</v>
      </c>
    </row>
    <row r="329" spans="1:67">
      <c r="A329" s="69" t="s">
        <v>279</v>
      </c>
      <c r="B329" s="73">
        <f t="shared" si="338"/>
        <v>5.5897529533295147</v>
      </c>
      <c r="C329" s="73">
        <f t="shared" si="338"/>
        <v>4.8683984981759449</v>
      </c>
      <c r="D329" s="73">
        <f t="shared" si="338"/>
        <v>5.4279838807711194</v>
      </c>
      <c r="E329" s="73"/>
      <c r="F329" s="73">
        <f t="shared" si="339"/>
        <v>5.0331821468070377</v>
      </c>
      <c r="G329" s="73"/>
      <c r="H329" s="73"/>
      <c r="I329" s="84"/>
      <c r="J329" s="76"/>
      <c r="K329" s="73">
        <f t="shared" si="343"/>
        <v>4.1414919156587171</v>
      </c>
      <c r="L329" s="73">
        <f t="shared" si="345"/>
        <v>4.9744684732948983</v>
      </c>
      <c r="M329" s="73">
        <f t="shared" si="345"/>
        <v>5.531416029767346</v>
      </c>
      <c r="N329" s="73">
        <f t="shared" si="345"/>
        <v>3.9200483599395644</v>
      </c>
      <c r="O329" s="73">
        <f t="shared" si="345"/>
        <v>4.7652369552743661</v>
      </c>
      <c r="P329" s="73">
        <f t="shared" si="345"/>
        <v>5.7398829161896199</v>
      </c>
      <c r="Q329" s="73"/>
      <c r="R329" s="73"/>
      <c r="S329" s="73"/>
      <c r="T329" s="73"/>
      <c r="U329" s="73">
        <f t="shared" si="345"/>
        <v>3.6481517321463133</v>
      </c>
      <c r="V329" s="73">
        <f t="shared" si="345"/>
        <v>5.0321315760810368</v>
      </c>
      <c r="W329" s="73">
        <f t="shared" si="345"/>
        <v>3.8448936954820065</v>
      </c>
      <c r="X329" s="73">
        <f t="shared" si="345"/>
        <v>3.4551939366919306</v>
      </c>
      <c r="Y329" s="73">
        <f t="shared" si="345"/>
        <v>4.6013236684525687</v>
      </c>
      <c r="Z329" s="73">
        <f t="shared" si="345"/>
        <v>4.545808966861598</v>
      </c>
      <c r="AA329" s="73">
        <f t="shared" si="345"/>
        <v>4.6503687517071839</v>
      </c>
      <c r="AB329" s="73">
        <f t="shared" si="345"/>
        <v>4.9510056730273337</v>
      </c>
      <c r="AC329" s="73">
        <f t="shared" si="345"/>
        <v>4.8051278136703148</v>
      </c>
      <c r="AD329" s="73">
        <f t="shared" si="345"/>
        <v>4.2184373590609541</v>
      </c>
      <c r="AE329" s="73">
        <f t="shared" si="345"/>
        <v>3.6577255597428504</v>
      </c>
      <c r="AF329" s="73">
        <f t="shared" si="345"/>
        <v>3.5318924617817604</v>
      </c>
      <c r="AG329" s="73">
        <f t="shared" si="345"/>
        <v>4.3717349463843824</v>
      </c>
      <c r="AH329" s="73">
        <f t="shared" si="345"/>
        <v>6.7061143984220903</v>
      </c>
      <c r="AI329" s="73">
        <f t="shared" si="345"/>
        <v>6.2223451327433628</v>
      </c>
      <c r="AJ329" s="73">
        <f t="shared" si="345"/>
        <v>7.309502353058976</v>
      </c>
      <c r="AK329" s="73">
        <f t="shared" si="345"/>
        <v>4.0042523033309712</v>
      </c>
      <c r="AL329" s="73">
        <f t="shared" si="345"/>
        <v>4.2399573581431413</v>
      </c>
      <c r="AM329" s="73">
        <f t="shared" si="345"/>
        <v>3.4542471746263215</v>
      </c>
      <c r="AN329" s="73">
        <f t="shared" si="345"/>
        <v>4.2128785772395396</v>
      </c>
      <c r="AO329" s="73">
        <f t="shared" si="345"/>
        <v>3.3849129593810443</v>
      </c>
      <c r="AP329" s="73">
        <f t="shared" si="345"/>
        <v>3.3097057120004414</v>
      </c>
      <c r="AQ329" s="73">
        <f t="shared" si="345"/>
        <v>4.3805717798954813</v>
      </c>
      <c r="AR329" s="73">
        <f t="shared" si="345"/>
        <v>4.0205532680854974</v>
      </c>
      <c r="AS329" s="73">
        <f t="shared" si="345"/>
        <v>5.4506314580941444</v>
      </c>
      <c r="AT329" s="73">
        <f t="shared" si="345"/>
        <v>3.9977242556419497</v>
      </c>
      <c r="AU329" s="76">
        <f t="shared" si="345"/>
        <v>4.6743907311226529</v>
      </c>
      <c r="AV329" s="73">
        <f t="shared" si="345"/>
        <v>4.7316346029060536</v>
      </c>
      <c r="AW329" s="73">
        <f t="shared" si="345"/>
        <v>5.6657539508893038</v>
      </c>
      <c r="AX329" s="73"/>
      <c r="AY329" s="73">
        <f t="shared" si="345"/>
        <v>4.3122806796708382</v>
      </c>
      <c r="AZ329" s="73">
        <f t="shared" si="345"/>
        <v>4.9001644148247765</v>
      </c>
      <c r="BA329" s="73">
        <f t="shared" si="345"/>
        <v>5.4058090398106478</v>
      </c>
      <c r="BB329" s="73"/>
      <c r="BC329" s="76">
        <f t="shared" si="345"/>
        <v>5.1236829601084581</v>
      </c>
      <c r="BD329" s="73"/>
      <c r="BE329" s="73">
        <f t="shared" si="345"/>
        <v>5.7398829161896199</v>
      </c>
      <c r="BF329" s="73">
        <f t="shared" si="345"/>
        <v>4.7652369552743661</v>
      </c>
      <c r="BG329" s="73">
        <f t="shared" si="345"/>
        <v>3.9200483599395644</v>
      </c>
      <c r="BH329" s="73">
        <f t="shared" si="345"/>
        <v>5.0016314831438873</v>
      </c>
      <c r="BI329" s="73">
        <f t="shared" si="345"/>
        <v>4.1414919156587171</v>
      </c>
      <c r="BJ329" s="73"/>
      <c r="BK329" s="73">
        <f t="shared" si="345"/>
        <v>4.3805717798954813</v>
      </c>
      <c r="BL329" s="73">
        <f t="shared" si="345"/>
        <v>4.0042523033309712</v>
      </c>
      <c r="BM329" s="73">
        <f t="shared" si="345"/>
        <v>4.0205532680854974</v>
      </c>
      <c r="BN329" s="73">
        <f t="shared" si="345"/>
        <v>4.2181173639063605</v>
      </c>
      <c r="BO329" s="73">
        <f t="shared" si="345"/>
        <v>3.9180898625018155</v>
      </c>
    </row>
    <row r="330" spans="1:67">
      <c r="A330" s="69" t="s">
        <v>280</v>
      </c>
      <c r="B330" s="73">
        <f t="shared" si="338"/>
        <v>5.0384814521151666</v>
      </c>
      <c r="C330" s="73">
        <f t="shared" si="338"/>
        <v>4.9671948311210832</v>
      </c>
      <c r="D330" s="73">
        <f t="shared" si="338"/>
        <v>5.1946854544853718</v>
      </c>
      <c r="E330" s="73"/>
      <c r="F330" s="73">
        <f t="shared" si="339"/>
        <v>4.8130506721164208</v>
      </c>
      <c r="G330" s="73"/>
      <c r="H330" s="73"/>
      <c r="I330" s="84"/>
      <c r="J330" s="76"/>
      <c r="K330" s="73">
        <f t="shared" si="343"/>
        <v>4.4422411539693396</v>
      </c>
      <c r="L330" s="73">
        <f t="shared" si="345"/>
        <v>4.8397964614789482</v>
      </c>
      <c r="M330" s="73">
        <f t="shared" si="345"/>
        <v>4.6710499127681544</v>
      </c>
      <c r="N330" s="73">
        <f t="shared" si="345"/>
        <v>3.9319066695509193</v>
      </c>
      <c r="O330" s="73">
        <f t="shared" si="345"/>
        <v>4.3926114445079643</v>
      </c>
      <c r="P330" s="73">
        <f t="shared" si="345"/>
        <v>5.4907262229361518</v>
      </c>
      <c r="Q330" s="73"/>
      <c r="R330" s="73"/>
      <c r="S330" s="73"/>
      <c r="T330" s="73"/>
      <c r="U330" s="73">
        <f t="shared" si="345"/>
        <v>5.5351267660150958</v>
      </c>
      <c r="V330" s="73">
        <f t="shared" si="345"/>
        <v>4.2696873978869405</v>
      </c>
      <c r="W330" s="73">
        <f t="shared" si="345"/>
        <v>3.7068465620506101</v>
      </c>
      <c r="X330" s="73">
        <f t="shared" si="345"/>
        <v>4.5697726259473912</v>
      </c>
      <c r="Y330" s="73">
        <f t="shared" si="345"/>
        <v>3.7503939489442168</v>
      </c>
      <c r="Z330" s="73">
        <f t="shared" si="345"/>
        <v>3.8284600389863548</v>
      </c>
      <c r="AA330" s="73">
        <f t="shared" si="345"/>
        <v>3.7284894837476101</v>
      </c>
      <c r="AB330" s="73">
        <f t="shared" si="345"/>
        <v>4.3321299638989164</v>
      </c>
      <c r="AC330" s="73">
        <f t="shared" si="345"/>
        <v>4.02806017609318</v>
      </c>
      <c r="AD330" s="73">
        <f t="shared" si="345"/>
        <v>3.8896503485066831</v>
      </c>
      <c r="AE330" s="73">
        <f t="shared" si="345"/>
        <v>4.2784305032143655</v>
      </c>
      <c r="AF330" s="73">
        <f t="shared" si="345"/>
        <v>3.9536109646810749</v>
      </c>
      <c r="AG330" s="73">
        <f t="shared" si="345"/>
        <v>4.2205114105031614</v>
      </c>
      <c r="AH330" s="73">
        <f t="shared" si="345"/>
        <v>5.5226824457593686</v>
      </c>
      <c r="AI330" s="73">
        <f t="shared" si="345"/>
        <v>5.0884955752212395</v>
      </c>
      <c r="AJ330" s="73">
        <f t="shared" si="345"/>
        <v>5.977771102433163</v>
      </c>
      <c r="AK330" s="73">
        <f t="shared" si="345"/>
        <v>3.5181165839829909</v>
      </c>
      <c r="AL330" s="73">
        <f t="shared" si="345"/>
        <v>4.1381983815477055</v>
      </c>
      <c r="AM330" s="73">
        <f t="shared" si="345"/>
        <v>3.290193219103172</v>
      </c>
      <c r="AN330" s="73">
        <f t="shared" si="345"/>
        <v>3.8153789119219002</v>
      </c>
      <c r="AO330" s="73">
        <f t="shared" si="345"/>
        <v>4.9323017408123793</v>
      </c>
      <c r="AP330" s="73">
        <f t="shared" si="345"/>
        <v>2.8766858813470502</v>
      </c>
      <c r="AQ330" s="73">
        <f t="shared" si="345"/>
        <v>4.0284492636168014</v>
      </c>
      <c r="AR330" s="73">
        <f t="shared" si="345"/>
        <v>3.6433704323018743</v>
      </c>
      <c r="AS330" s="73">
        <f t="shared" si="345"/>
        <v>4.5579793340987367</v>
      </c>
      <c r="AT330" s="73">
        <f t="shared" si="345"/>
        <v>3.35293002086099</v>
      </c>
      <c r="AU330" s="76">
        <f t="shared" si="345"/>
        <v>3.6984190400091324</v>
      </c>
      <c r="AV330" s="73">
        <f t="shared" si="345"/>
        <v>4.6357601343244719</v>
      </c>
      <c r="AW330" s="73">
        <f t="shared" si="345"/>
        <v>5.4072065495673467</v>
      </c>
      <c r="AX330" s="73"/>
      <c r="AY330" s="73">
        <f t="shared" si="345"/>
        <v>3.870520244260641</v>
      </c>
      <c r="AZ330" s="73">
        <f t="shared" si="345"/>
        <v>5.0441766027516373</v>
      </c>
      <c r="BA330" s="73">
        <f t="shared" si="345"/>
        <v>5.174865375861323</v>
      </c>
      <c r="BB330" s="73"/>
      <c r="BC330" s="76">
        <f t="shared" si="345"/>
        <v>4.9313744294825126</v>
      </c>
      <c r="BD330" s="73"/>
      <c r="BE330" s="73">
        <f t="shared" si="345"/>
        <v>5.4907262229361518</v>
      </c>
      <c r="BF330" s="73">
        <f t="shared" si="345"/>
        <v>4.3926114445079643</v>
      </c>
      <c r="BG330" s="73">
        <f t="shared" si="345"/>
        <v>3.9319066695509193</v>
      </c>
      <c r="BH330" s="73">
        <f t="shared" si="345"/>
        <v>4.8315664870202299</v>
      </c>
      <c r="BI330" s="73">
        <f t="shared" si="345"/>
        <v>4.4422411539693396</v>
      </c>
      <c r="BJ330" s="73"/>
      <c r="BK330" s="73">
        <f t="shared" si="345"/>
        <v>4.0284492636168014</v>
      </c>
      <c r="BL330" s="73">
        <f t="shared" ref="L330:BO334" si="346">BL167/BL$153*100</f>
        <v>3.5181165839829909</v>
      </c>
      <c r="BM330" s="73">
        <f t="shared" si="346"/>
        <v>3.6433704323018743</v>
      </c>
      <c r="BN330" s="73">
        <f t="shared" si="346"/>
        <v>3.8853748614313912</v>
      </c>
      <c r="BO330" s="73">
        <f t="shared" si="346"/>
        <v>3.7456447132739585</v>
      </c>
    </row>
    <row r="331" spans="1:67">
      <c r="A331" s="69" t="s">
        <v>281</v>
      </c>
      <c r="B331" s="73">
        <f t="shared" si="338"/>
        <v>4.3546446624962796</v>
      </c>
      <c r="C331" s="73">
        <f t="shared" si="338"/>
        <v>4.5085894226003305</v>
      </c>
      <c r="D331" s="73">
        <f t="shared" si="338"/>
        <v>4.5150547228584141</v>
      </c>
      <c r="E331" s="73"/>
      <c r="F331" s="73">
        <f t="shared" si="339"/>
        <v>4.1842287837486092</v>
      </c>
      <c r="G331" s="73"/>
      <c r="H331" s="73"/>
      <c r="I331" s="84"/>
      <c r="J331" s="76"/>
      <c r="K331" s="73">
        <f t="shared" si="343"/>
        <v>4.136984715137638</v>
      </c>
      <c r="L331" s="73">
        <f t="shared" si="346"/>
        <v>4.4331733163136544</v>
      </c>
      <c r="M331" s="73">
        <f t="shared" si="346"/>
        <v>4.438013139396368</v>
      </c>
      <c r="N331" s="73">
        <f t="shared" si="346"/>
        <v>3.3436199867778753</v>
      </c>
      <c r="O331" s="73">
        <f t="shared" si="346"/>
        <v>3.85472855095857</v>
      </c>
      <c r="P331" s="73">
        <f t="shared" si="346"/>
        <v>4.9056819584379925</v>
      </c>
      <c r="Q331" s="73"/>
      <c r="R331" s="73"/>
      <c r="S331" s="73"/>
      <c r="T331" s="73"/>
      <c r="U331" s="73">
        <f t="shared" si="346"/>
        <v>4.673892006967292</v>
      </c>
      <c r="V331" s="73">
        <f t="shared" si="346"/>
        <v>3.2131576081036921</v>
      </c>
      <c r="W331" s="73">
        <f t="shared" si="346"/>
        <v>3.5748312795337926</v>
      </c>
      <c r="X331" s="73">
        <f t="shared" si="346"/>
        <v>4.5474810521622828</v>
      </c>
      <c r="Y331" s="73">
        <f t="shared" si="346"/>
        <v>3.6558462023321776</v>
      </c>
      <c r="Z331" s="73">
        <f t="shared" si="346"/>
        <v>3.7426900584795324</v>
      </c>
      <c r="AA331" s="73">
        <f t="shared" si="346"/>
        <v>3.5987435127014473</v>
      </c>
      <c r="AB331" s="73">
        <f t="shared" si="346"/>
        <v>4.0742650850954094</v>
      </c>
      <c r="AC331" s="73">
        <f t="shared" si="346"/>
        <v>3.4615672277622411</v>
      </c>
      <c r="AD331" s="73">
        <f t="shared" si="346"/>
        <v>3.6001139778196141</v>
      </c>
      <c r="AE331" s="73">
        <f t="shared" si="346"/>
        <v>3.8129017956107294</v>
      </c>
      <c r="AF331" s="73">
        <f t="shared" si="346"/>
        <v>3.9536109646810749</v>
      </c>
      <c r="AG331" s="73">
        <f t="shared" si="346"/>
        <v>3.9043167445697002</v>
      </c>
      <c r="AH331" s="73">
        <f t="shared" si="346"/>
        <v>2.9585798816568047</v>
      </c>
      <c r="AI331" s="73">
        <f t="shared" si="346"/>
        <v>4.7289823008849554</v>
      </c>
      <c r="AJ331" s="73">
        <f t="shared" si="346"/>
        <v>3.5646340242315007</v>
      </c>
      <c r="AK331" s="73">
        <f t="shared" si="346"/>
        <v>3.2855687455705178</v>
      </c>
      <c r="AL331" s="73">
        <f t="shared" si="346"/>
        <v>3.3192809032320589</v>
      </c>
      <c r="AM331" s="73">
        <f t="shared" si="346"/>
        <v>3.4724753919066718</v>
      </c>
      <c r="AN331" s="73">
        <f t="shared" si="346"/>
        <v>3.4868753025013648</v>
      </c>
      <c r="AO331" s="73">
        <f t="shared" si="346"/>
        <v>4.2553191489361701</v>
      </c>
      <c r="AP331" s="73">
        <f t="shared" si="346"/>
        <v>3.2517858620404336</v>
      </c>
      <c r="AQ331" s="73">
        <f t="shared" si="346"/>
        <v>3.5379929016572116</v>
      </c>
      <c r="AR331" s="73">
        <f t="shared" si="346"/>
        <v>3.3143343462130881</v>
      </c>
      <c r="AS331" s="73">
        <f t="shared" si="346"/>
        <v>3.9494833524684267</v>
      </c>
      <c r="AT331" s="73">
        <f t="shared" si="346"/>
        <v>2.9053669637777357</v>
      </c>
      <c r="AU331" s="76">
        <f t="shared" si="346"/>
        <v>3.0420638091433139</v>
      </c>
      <c r="AV331" s="73">
        <f t="shared" si="346"/>
        <v>4.2116791870565118</v>
      </c>
      <c r="AW331" s="73">
        <f t="shared" si="346"/>
        <v>4.8257492528203212</v>
      </c>
      <c r="AX331" s="73"/>
      <c r="AY331" s="73">
        <f t="shared" si="346"/>
        <v>3.5137045567843925</v>
      </c>
      <c r="AZ331" s="73">
        <f t="shared" si="346"/>
        <v>4.5775522565109714</v>
      </c>
      <c r="BA331" s="73">
        <f t="shared" si="346"/>
        <v>4.4860788227976141</v>
      </c>
      <c r="BB331" s="73"/>
      <c r="BC331" s="76">
        <f t="shared" si="346"/>
        <v>4.2684053191628486</v>
      </c>
      <c r="BD331" s="73"/>
      <c r="BE331" s="73">
        <f t="shared" si="346"/>
        <v>4.9056819584379925</v>
      </c>
      <c r="BF331" s="73">
        <f t="shared" si="346"/>
        <v>3.85472855095857</v>
      </c>
      <c r="BG331" s="73">
        <f t="shared" si="346"/>
        <v>3.3436199867778753</v>
      </c>
      <c r="BH331" s="73">
        <f t="shared" si="346"/>
        <v>4.4334093603729841</v>
      </c>
      <c r="BI331" s="73">
        <f t="shared" si="346"/>
        <v>4.136984715137638</v>
      </c>
      <c r="BJ331" s="73"/>
      <c r="BK331" s="73">
        <f t="shared" si="346"/>
        <v>3.5379929016572116</v>
      </c>
      <c r="BL331" s="73">
        <f t="shared" si="346"/>
        <v>3.2855687455705178</v>
      </c>
      <c r="BM331" s="73">
        <f t="shared" si="346"/>
        <v>3.3143343462130881</v>
      </c>
      <c r="BN331" s="73">
        <f t="shared" si="346"/>
        <v>3.5935953144544097</v>
      </c>
      <c r="BO331" s="73">
        <f t="shared" si="346"/>
        <v>3.5919094702218102</v>
      </c>
    </row>
    <row r="332" spans="1:67">
      <c r="A332" s="69" t="s">
        <v>282</v>
      </c>
      <c r="B332" s="73">
        <f t="shared" si="338"/>
        <v>3.8126277191516822</v>
      </c>
      <c r="C332" s="73">
        <f t="shared" si="338"/>
        <v>3.9333708728545176</v>
      </c>
      <c r="D332" s="73">
        <f t="shared" si="338"/>
        <v>4.005200006704186</v>
      </c>
      <c r="E332" s="73"/>
      <c r="F332" s="73">
        <f t="shared" si="339"/>
        <v>3.6701844276159252</v>
      </c>
      <c r="G332" s="73"/>
      <c r="H332" s="73"/>
      <c r="I332" s="84"/>
      <c r="J332" s="76"/>
      <c r="K332" s="73">
        <f t="shared" si="343"/>
        <v>3.4670297872898823</v>
      </c>
      <c r="L332" s="73">
        <f t="shared" si="346"/>
        <v>3.9025786941941822</v>
      </c>
      <c r="M332" s="73">
        <f t="shared" si="346"/>
        <v>4.2786010871261961</v>
      </c>
      <c r="N332" s="73">
        <f t="shared" si="346"/>
        <v>3.0730294669262586</v>
      </c>
      <c r="O332" s="73">
        <f t="shared" si="346"/>
        <v>3.3909591899686307</v>
      </c>
      <c r="P332" s="73">
        <f t="shared" si="346"/>
        <v>4.2956009185271569</v>
      </c>
      <c r="Q332" s="73"/>
      <c r="R332" s="73"/>
      <c r="S332" s="73"/>
      <c r="T332" s="73"/>
      <c r="U332" s="73">
        <f t="shared" si="346"/>
        <v>4.0255467389200694</v>
      </c>
      <c r="V332" s="73">
        <f t="shared" si="346"/>
        <v>2.9626402352684891</v>
      </c>
      <c r="W332" s="73">
        <f t="shared" si="346"/>
        <v>3.28735874844577</v>
      </c>
      <c r="X332" s="73">
        <f t="shared" si="346"/>
        <v>4.4360231832367365</v>
      </c>
      <c r="Y332" s="73">
        <f t="shared" si="346"/>
        <v>4.1916167664670656</v>
      </c>
      <c r="Z332" s="73">
        <f t="shared" si="346"/>
        <v>3.3840155945419101</v>
      </c>
      <c r="AA332" s="73">
        <f t="shared" si="346"/>
        <v>3.3529090412455615</v>
      </c>
      <c r="AB332" s="73">
        <f t="shared" si="346"/>
        <v>4.4868488911810207</v>
      </c>
      <c r="AC332" s="73">
        <f t="shared" si="346"/>
        <v>3.3162236579236919</v>
      </c>
      <c r="AD332" s="73">
        <f t="shared" si="346"/>
        <v>3.1870387342171855</v>
      </c>
      <c r="AE332" s="73">
        <f t="shared" si="346"/>
        <v>3.5912214586566167</v>
      </c>
      <c r="AF332" s="73">
        <f t="shared" si="346"/>
        <v>4.0590405904059041</v>
      </c>
      <c r="AG332" s="73">
        <f t="shared" si="346"/>
        <v>3.4643937310970583</v>
      </c>
      <c r="AH332" s="73">
        <f t="shared" si="346"/>
        <v>3.1558185404339252</v>
      </c>
      <c r="AI332" s="73">
        <f t="shared" si="346"/>
        <v>5.5309734513274336</v>
      </c>
      <c r="AJ332" s="73">
        <f t="shared" si="346"/>
        <v>2.8336837889256032</v>
      </c>
      <c r="AK332" s="73">
        <f t="shared" si="346"/>
        <v>3.2434886605244508</v>
      </c>
      <c r="AL332" s="73">
        <f t="shared" si="346"/>
        <v>3.2562872510539327</v>
      </c>
      <c r="AM332" s="73">
        <f t="shared" si="346"/>
        <v>3.9372949325555959</v>
      </c>
      <c r="AN332" s="73">
        <f t="shared" si="346"/>
        <v>3.3694790282883829</v>
      </c>
      <c r="AO332" s="73">
        <f t="shared" si="346"/>
        <v>5.5125725338491298</v>
      </c>
      <c r="AP332" s="73">
        <f t="shared" si="346"/>
        <v>2.9952836693603992</v>
      </c>
      <c r="AQ332" s="73">
        <f t="shared" si="346"/>
        <v>3.3954671212586982</v>
      </c>
      <c r="AR332" s="73">
        <f t="shared" si="346"/>
        <v>3.0162640120027251</v>
      </c>
      <c r="AS332" s="73">
        <f t="shared" si="346"/>
        <v>3.3065442020665898</v>
      </c>
      <c r="AT332" s="73">
        <f t="shared" si="346"/>
        <v>2.4653897212213161</v>
      </c>
      <c r="AU332" s="76">
        <f t="shared" si="346"/>
        <v>2.7738142800068486</v>
      </c>
      <c r="AV332" s="73">
        <f t="shared" si="346"/>
        <v>3.7287057130032686</v>
      </c>
      <c r="AW332" s="73">
        <f t="shared" si="346"/>
        <v>4.2267962879282059</v>
      </c>
      <c r="AX332" s="73"/>
      <c r="AY332" s="73">
        <f t="shared" si="346"/>
        <v>3.2324580088855597</v>
      </c>
      <c r="AZ332" s="73">
        <f t="shared" si="346"/>
        <v>3.9809081003949052</v>
      </c>
      <c r="BA332" s="73">
        <f t="shared" si="346"/>
        <v>3.9845335607922499</v>
      </c>
      <c r="BB332" s="73"/>
      <c r="BC332" s="76">
        <f t="shared" si="346"/>
        <v>3.7251358997720105</v>
      </c>
      <c r="BD332" s="73"/>
      <c r="BE332" s="73">
        <f t="shared" si="346"/>
        <v>4.2956009185271569</v>
      </c>
      <c r="BF332" s="73">
        <f t="shared" si="346"/>
        <v>3.3909591899686307</v>
      </c>
      <c r="BG332" s="73">
        <f t="shared" si="346"/>
        <v>3.0730294669262586</v>
      </c>
      <c r="BH332" s="73">
        <f t="shared" si="346"/>
        <v>3.9209177637240766</v>
      </c>
      <c r="BI332" s="73">
        <f t="shared" si="346"/>
        <v>3.4670297872898823</v>
      </c>
      <c r="BJ332" s="73"/>
      <c r="BK332" s="73">
        <f t="shared" si="346"/>
        <v>3.3954671212586982</v>
      </c>
      <c r="BL332" s="73">
        <f t="shared" si="346"/>
        <v>3.2434886605244508</v>
      </c>
      <c r="BM332" s="73">
        <f t="shared" si="346"/>
        <v>3.0162640120027251</v>
      </c>
      <c r="BN332" s="73">
        <f t="shared" si="346"/>
        <v>3.1975410370563582</v>
      </c>
      <c r="BO332" s="73">
        <f t="shared" si="346"/>
        <v>3.2882333007545457</v>
      </c>
    </row>
    <row r="333" spans="1:67">
      <c r="A333" s="69" t="s">
        <v>283</v>
      </c>
      <c r="B333" s="73">
        <f t="shared" ref="B333:D334" si="347">B170/B$153*100</f>
        <v>3.2423468558264945</v>
      </c>
      <c r="C333" s="73">
        <f t="shared" si="347"/>
        <v>3.153019693833123</v>
      </c>
      <c r="D333" s="73">
        <f t="shared" si="347"/>
        <v>3.45880667365455</v>
      </c>
      <c r="E333" s="73"/>
      <c r="F333" s="73">
        <f t="shared" si="339"/>
        <v>2.8154529734185298</v>
      </c>
      <c r="G333" s="73"/>
      <c r="H333" s="73"/>
      <c r="I333" s="84"/>
      <c r="J333" s="76"/>
      <c r="K333" s="73">
        <f t="shared" si="343"/>
        <v>2.9178463469346361</v>
      </c>
      <c r="L333" s="73">
        <f t="shared" si="346"/>
        <v>3.1532526635655089</v>
      </c>
      <c r="M333" s="73">
        <f t="shared" si="346"/>
        <v>3.5691859950738412</v>
      </c>
      <c r="N333" s="73">
        <f t="shared" si="346"/>
        <v>2.6066629280983649</v>
      </c>
      <c r="O333" s="73">
        <f t="shared" si="346"/>
        <v>3.0817097147178609</v>
      </c>
      <c r="P333" s="73">
        <f t="shared" si="346"/>
        <v>3.604715235738206</v>
      </c>
      <c r="Q333" s="73"/>
      <c r="R333" s="73"/>
      <c r="S333" s="73"/>
      <c r="T333" s="73"/>
      <c r="U333" s="73">
        <f t="shared" si="346"/>
        <v>3.3384942906909227</v>
      </c>
      <c r="V333" s="73">
        <f t="shared" si="346"/>
        <v>2.5051737283520312</v>
      </c>
      <c r="W333" s="73">
        <f t="shared" si="346"/>
        <v>2.4353598067614306</v>
      </c>
      <c r="X333" s="73">
        <f t="shared" si="346"/>
        <v>3.7672759696834599</v>
      </c>
      <c r="Y333" s="73">
        <f t="shared" si="346"/>
        <v>4.0340371887803341</v>
      </c>
      <c r="Z333" s="73">
        <f t="shared" si="346"/>
        <v>3.2358674463937622</v>
      </c>
      <c r="AA333" s="73">
        <f t="shared" si="346"/>
        <v>2.7792952745151598</v>
      </c>
      <c r="AB333" s="73">
        <f t="shared" si="346"/>
        <v>5.0025786487880346</v>
      </c>
      <c r="AC333" s="73">
        <f t="shared" si="346"/>
        <v>2.5500278735811652</v>
      </c>
      <c r="AD333" s="73">
        <f t="shared" si="346"/>
        <v>2.2823240656114701</v>
      </c>
      <c r="AE333" s="73">
        <f t="shared" si="346"/>
        <v>3.702061627133673</v>
      </c>
      <c r="AF333" s="73">
        <f t="shared" si="346"/>
        <v>5.5350553505535052</v>
      </c>
      <c r="AG333" s="73">
        <f t="shared" si="346"/>
        <v>2.8732471817431953</v>
      </c>
      <c r="AH333" s="73">
        <f t="shared" si="346"/>
        <v>5.9171597633136095</v>
      </c>
      <c r="AI333" s="73">
        <f t="shared" si="346"/>
        <v>4.5630530973451329</v>
      </c>
      <c r="AJ333" s="73">
        <f t="shared" si="346"/>
        <v>3.1440873135075598</v>
      </c>
      <c r="AK333" s="73">
        <f t="shared" si="346"/>
        <v>2.5513819985825652</v>
      </c>
      <c r="AL333" s="73">
        <f t="shared" si="346"/>
        <v>2.5197460871250668</v>
      </c>
      <c r="AM333" s="73">
        <f t="shared" si="346"/>
        <v>3.5180459351075464</v>
      </c>
      <c r="AN333" s="73">
        <f t="shared" si="346"/>
        <v>2.6681907586476776</v>
      </c>
      <c r="AO333" s="73">
        <f t="shared" si="346"/>
        <v>6.0928433268858804</v>
      </c>
      <c r="AP333" s="73">
        <f t="shared" si="346"/>
        <v>2.6146675124803487</v>
      </c>
      <c r="AQ333" s="73">
        <f t="shared" si="346"/>
        <v>2.7121817622893554</v>
      </c>
      <c r="AR333" s="73">
        <f t="shared" si="346"/>
        <v>2.2217427525157176</v>
      </c>
      <c r="AS333" s="73">
        <f t="shared" si="346"/>
        <v>2.2588978185993112</v>
      </c>
      <c r="AT333" s="73">
        <f t="shared" si="346"/>
        <v>1.88886781718187</v>
      </c>
      <c r="AU333" s="76">
        <f t="shared" si="346"/>
        <v>2.3115119000057076</v>
      </c>
      <c r="AV333" s="73">
        <f t="shared" si="346"/>
        <v>3.0492450132723437</v>
      </c>
      <c r="AW333" s="73">
        <f t="shared" si="346"/>
        <v>3.5649368344783445</v>
      </c>
      <c r="AX333" s="73"/>
      <c r="AY333" s="73">
        <f t="shared" si="346"/>
        <v>2.4191239839564243</v>
      </c>
      <c r="AZ333" s="73">
        <f t="shared" si="346"/>
        <v>3.1771232618577643</v>
      </c>
      <c r="BA333" s="73">
        <f t="shared" si="346"/>
        <v>3.4489087944294345</v>
      </c>
      <c r="BB333" s="73"/>
      <c r="BC333" s="76">
        <f t="shared" si="346"/>
        <v>2.8652074787377342</v>
      </c>
      <c r="BD333" s="73"/>
      <c r="BE333" s="73">
        <f t="shared" si="346"/>
        <v>3.604715235738206</v>
      </c>
      <c r="BF333" s="73">
        <f t="shared" si="346"/>
        <v>3.0817097147178609</v>
      </c>
      <c r="BG333" s="73">
        <f t="shared" si="346"/>
        <v>2.6066629280983649</v>
      </c>
      <c r="BH333" s="73">
        <f t="shared" si="346"/>
        <v>3.1735382381209334</v>
      </c>
      <c r="BI333" s="73">
        <f t="shared" si="346"/>
        <v>2.9178463469346361</v>
      </c>
      <c r="BJ333" s="73"/>
      <c r="BK333" s="73">
        <f t="shared" si="346"/>
        <v>2.7121817622893554</v>
      </c>
      <c r="BL333" s="73">
        <f t="shared" si="346"/>
        <v>2.5513819985825652</v>
      </c>
      <c r="BM333" s="73">
        <f t="shared" si="346"/>
        <v>2.2217427525157176</v>
      </c>
      <c r="BN333" s="73">
        <f t="shared" si="346"/>
        <v>2.3045367510626065</v>
      </c>
      <c r="BO333" s="73">
        <f t="shared" si="346"/>
        <v>2.427315939662515</v>
      </c>
    </row>
    <row r="334" spans="1:67">
      <c r="A334" s="69" t="s">
        <v>284</v>
      </c>
      <c r="B334" s="73">
        <f t="shared" si="347"/>
        <v>4.4969647551419074</v>
      </c>
      <c r="C334" s="73">
        <f t="shared" si="347"/>
        <v>4.3863095363575262</v>
      </c>
      <c r="D334" s="73">
        <f t="shared" si="347"/>
        <v>4.93322080295781</v>
      </c>
      <c r="E334" s="73"/>
      <c r="F334" s="73">
        <f t="shared" si="339"/>
        <v>3.5622476517941695</v>
      </c>
      <c r="G334" s="73"/>
      <c r="H334" s="73"/>
      <c r="I334" s="84"/>
      <c r="J334" s="76"/>
      <c r="K334" s="73">
        <f t="shared" si="343"/>
        <v>4.1844411157897676</v>
      </c>
      <c r="L334" s="73">
        <f t="shared" si="346"/>
        <v>4.991585842390907</v>
      </c>
      <c r="M334" s="73">
        <f t="shared" si="346"/>
        <v>5.3593406827117551</v>
      </c>
      <c r="N334" s="73">
        <f t="shared" si="346"/>
        <v>3.6607386362823133</v>
      </c>
      <c r="O334" s="73">
        <f t="shared" si="346"/>
        <v>4.4066504456614917</v>
      </c>
      <c r="P334" s="73">
        <f t="shared" si="346"/>
        <v>5.0202131125364122</v>
      </c>
      <c r="Q334" s="73"/>
      <c r="R334" s="73"/>
      <c r="S334" s="73"/>
      <c r="T334" s="73"/>
      <c r="U334" s="73">
        <f t="shared" si="346"/>
        <v>5.1964389394232633</v>
      </c>
      <c r="V334" s="73">
        <f t="shared" si="346"/>
        <v>4.8905348001307045</v>
      </c>
      <c r="W334" s="73">
        <f t="shared" si="346"/>
        <v>2.9560182107062611</v>
      </c>
      <c r="X334" s="73">
        <f t="shared" si="346"/>
        <v>6.2416406598305842</v>
      </c>
      <c r="Y334" s="73">
        <f t="shared" si="346"/>
        <v>6.5553104317680422</v>
      </c>
      <c r="Z334" s="73">
        <f t="shared" si="346"/>
        <v>4.5224171539961011</v>
      </c>
      <c r="AA334" s="73">
        <f t="shared" si="346"/>
        <v>4.67768369298006</v>
      </c>
      <c r="AB334" s="73">
        <f t="shared" si="346"/>
        <v>10.314595152140278</v>
      </c>
      <c r="AC334" s="73">
        <f t="shared" si="346"/>
        <v>3.3991890060119037</v>
      </c>
      <c r="AD334" s="73">
        <f t="shared" si="346"/>
        <v>2.5356290764211216</v>
      </c>
      <c r="AE334" s="73">
        <f t="shared" si="346"/>
        <v>5.8523608955885615</v>
      </c>
      <c r="AF334" s="73">
        <f t="shared" si="346"/>
        <v>11.597258829731153</v>
      </c>
      <c r="AG334" s="73">
        <f t="shared" si="346"/>
        <v>4.467968105581523</v>
      </c>
      <c r="AH334" s="73">
        <f t="shared" si="346"/>
        <v>10.453648915187378</v>
      </c>
      <c r="AI334" s="73">
        <f t="shared" si="346"/>
        <v>6.8584070796460175</v>
      </c>
      <c r="AJ334" s="73">
        <f t="shared" si="346"/>
        <v>3.9951937518774407</v>
      </c>
      <c r="AK334" s="73">
        <f t="shared" si="346"/>
        <v>3.2246633593196314</v>
      </c>
      <c r="AL334" s="73">
        <f t="shared" si="346"/>
        <v>3.4888791975577842</v>
      </c>
      <c r="AM334" s="73">
        <f t="shared" si="346"/>
        <v>4.7211082756106446</v>
      </c>
      <c r="AN334" s="73">
        <f t="shared" si="346"/>
        <v>3.0770181346349905</v>
      </c>
      <c r="AO334" s="73">
        <f t="shared" si="346"/>
        <v>10.154738878143133</v>
      </c>
      <c r="AP334" s="73">
        <f t="shared" si="346"/>
        <v>3.7234189260004964</v>
      </c>
      <c r="AQ334" s="73">
        <f t="shared" si="346"/>
        <v>3.4024536791213706</v>
      </c>
      <c r="AR334" s="73">
        <f t="shared" si="346"/>
        <v>2.5000349613327661</v>
      </c>
      <c r="AS334" s="73">
        <f t="shared" si="346"/>
        <v>3.0281285878300803</v>
      </c>
      <c r="AT334" s="73">
        <f t="shared" si="346"/>
        <v>2.3212592452114542</v>
      </c>
      <c r="AU334" s="76">
        <f t="shared" si="346"/>
        <v>3.2646538439586781</v>
      </c>
      <c r="AV334" s="73">
        <f t="shared" si="346"/>
        <v>4.6946661693947167</v>
      </c>
      <c r="AW334" s="73">
        <f t="shared" si="346"/>
        <v>4.9735471769390092</v>
      </c>
      <c r="AX334" s="73"/>
      <c r="AY334" s="73">
        <f t="shared" si="346"/>
        <v>2.9556605343966544</v>
      </c>
      <c r="AZ334" s="73">
        <f t="shared" si="346"/>
        <v>4.3146880672275092</v>
      </c>
      <c r="BA334" s="73">
        <f t="shared" si="346"/>
        <v>4.9294598967634302</v>
      </c>
      <c r="BB334" s="73"/>
      <c r="BC334" s="76">
        <f t="shared" si="346"/>
        <v>3.6383976250779213</v>
      </c>
      <c r="BD334" s="73"/>
      <c r="BE334" s="73">
        <f t="shared" si="346"/>
        <v>5.0202131125364122</v>
      </c>
      <c r="BF334" s="73">
        <f t="shared" si="346"/>
        <v>4.4066504456614917</v>
      </c>
      <c r="BG334" s="73">
        <f t="shared" si="346"/>
        <v>3.6607386362823133</v>
      </c>
      <c r="BH334" s="73">
        <f t="shared" si="346"/>
        <v>5.0095216933225784</v>
      </c>
      <c r="BI334" s="73">
        <f t="shared" si="346"/>
        <v>4.1844411157897676</v>
      </c>
      <c r="BJ334" s="73"/>
      <c r="BK334" s="73">
        <f t="shared" si="346"/>
        <v>3.4024536791213706</v>
      </c>
      <c r="BL334" s="73">
        <f t="shared" si="346"/>
        <v>3.2246633593196314</v>
      </c>
      <c r="BM334" s="73">
        <f t="shared" si="346"/>
        <v>2.5000349613327661</v>
      </c>
      <c r="BN334" s="73">
        <f t="shared" si="346"/>
        <v>2.5667945153507343</v>
      </c>
      <c r="BO334" s="73">
        <f t="shared" si="346"/>
        <v>2.9593052998753109</v>
      </c>
    </row>
    <row r="335" spans="1:67">
      <c r="I335" s="86"/>
      <c r="J335" s="77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  <c r="Z335" s="65"/>
      <c r="AA335" s="65"/>
      <c r="AB335" s="65"/>
      <c r="AC335" s="65"/>
      <c r="AD335" s="65"/>
      <c r="AE335" s="65"/>
      <c r="AF335" s="65"/>
      <c r="AG335" s="65"/>
      <c r="AH335" s="65"/>
      <c r="AI335" s="65"/>
      <c r="AJ335" s="65"/>
      <c r="AK335" s="65"/>
      <c r="AL335" s="65"/>
      <c r="AM335" s="65"/>
      <c r="AN335" s="65"/>
      <c r="AO335" s="65"/>
      <c r="AP335" s="65"/>
      <c r="AQ335" s="65"/>
      <c r="AR335" s="65"/>
      <c r="AS335" s="65"/>
      <c r="AT335" s="65"/>
      <c r="AU335" s="77"/>
      <c r="AV335" s="65"/>
      <c r="AW335" s="65"/>
      <c r="AX335" s="65"/>
      <c r="AY335" s="65"/>
      <c r="AZ335" s="65"/>
      <c r="BA335" s="65"/>
      <c r="BB335" s="65"/>
      <c r="BC335" s="77"/>
      <c r="BD335" s="65"/>
      <c r="BE335" s="65"/>
      <c r="BF335" s="65"/>
      <c r="BG335" s="65"/>
      <c r="BH335" s="65"/>
      <c r="BI335" s="65"/>
      <c r="BJ335" s="65"/>
      <c r="BK335" s="65"/>
      <c r="BL335" s="65"/>
      <c r="BM335" s="65"/>
      <c r="BN335" s="65"/>
      <c r="BO335" s="65"/>
    </row>
    <row r="336" spans="1:67">
      <c r="A336" s="4" t="s">
        <v>287</v>
      </c>
      <c r="I336" s="86"/>
      <c r="J336" s="77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65"/>
      <c r="Z336" s="65"/>
      <c r="AA336" s="65"/>
      <c r="AB336" s="65"/>
      <c r="AC336" s="65"/>
      <c r="AD336" s="65"/>
      <c r="AE336" s="65"/>
      <c r="AF336" s="65"/>
      <c r="AG336" s="65"/>
      <c r="AH336" s="65"/>
      <c r="AI336" s="65"/>
      <c r="AJ336" s="65"/>
      <c r="AK336" s="65"/>
      <c r="AL336" s="65"/>
      <c r="AM336" s="65"/>
      <c r="AN336" s="65"/>
      <c r="AO336" s="65"/>
      <c r="AP336" s="65"/>
      <c r="AQ336" s="65"/>
      <c r="AR336" s="65"/>
      <c r="AS336" s="65"/>
      <c r="AT336" s="65"/>
      <c r="AU336" s="77"/>
      <c r="AV336" s="65"/>
      <c r="AW336" s="65"/>
      <c r="AX336" s="65"/>
      <c r="AY336" s="65"/>
      <c r="AZ336" s="65"/>
      <c r="BA336" s="65"/>
      <c r="BB336" s="65"/>
      <c r="BC336" s="77"/>
      <c r="BD336" s="65"/>
      <c r="BE336" s="65"/>
      <c r="BF336" s="65"/>
      <c r="BG336" s="65"/>
      <c r="BH336" s="65"/>
      <c r="BI336" s="65"/>
      <c r="BJ336" s="65"/>
      <c r="BK336" s="65"/>
      <c r="BL336" s="65"/>
      <c r="BM336" s="65"/>
      <c r="BN336" s="65"/>
      <c r="BO336" s="65"/>
    </row>
    <row r="337" spans="1:67">
      <c r="A337" s="4" t="s">
        <v>265</v>
      </c>
      <c r="I337" s="86"/>
      <c r="J337" s="77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65"/>
      <c r="Z337" s="65"/>
      <c r="AA337" s="65"/>
      <c r="AB337" s="65"/>
      <c r="AC337" s="65"/>
      <c r="AD337" s="65"/>
      <c r="AE337" s="65"/>
      <c r="AF337" s="65"/>
      <c r="AG337" s="65"/>
      <c r="AH337" s="65"/>
      <c r="AI337" s="65"/>
      <c r="AJ337" s="65"/>
      <c r="AK337" s="65"/>
      <c r="AL337" s="65"/>
      <c r="AM337" s="65"/>
      <c r="AN337" s="65"/>
      <c r="AO337" s="65"/>
      <c r="AP337" s="65"/>
      <c r="AQ337" s="65"/>
      <c r="AR337" s="65"/>
      <c r="AS337" s="65"/>
      <c r="AT337" s="65"/>
      <c r="AU337" s="77"/>
      <c r="AV337" s="65"/>
      <c r="AW337" s="65"/>
      <c r="AX337" s="65"/>
      <c r="AY337" s="65"/>
      <c r="AZ337" s="65"/>
      <c r="BA337" s="65"/>
      <c r="BB337" s="65"/>
      <c r="BC337" s="77"/>
      <c r="BD337" s="65"/>
      <c r="BE337" s="65"/>
      <c r="BF337" s="65"/>
      <c r="BG337" s="65"/>
      <c r="BH337" s="65"/>
      <c r="BI337" s="65"/>
      <c r="BJ337" s="65"/>
      <c r="BK337" s="65"/>
      <c r="BL337" s="65"/>
      <c r="BM337" s="65"/>
      <c r="BN337" s="65"/>
      <c r="BO337" s="65"/>
    </row>
    <row r="338" spans="1:67">
      <c r="A338" s="61" t="s">
        <v>175</v>
      </c>
      <c r="I338" s="86"/>
      <c r="J338" s="77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65"/>
      <c r="Z338" s="65"/>
      <c r="AA338" s="65"/>
      <c r="AB338" s="65"/>
      <c r="AC338" s="65"/>
      <c r="AD338" s="65"/>
      <c r="AE338" s="65"/>
      <c r="AF338" s="65"/>
      <c r="AG338" s="65"/>
      <c r="AH338" s="65"/>
      <c r="AI338" s="65"/>
      <c r="AJ338" s="65"/>
      <c r="AK338" s="65"/>
      <c r="AL338" s="65"/>
      <c r="AM338" s="65"/>
      <c r="AN338" s="65"/>
      <c r="AO338" s="65"/>
      <c r="AP338" s="65"/>
      <c r="AQ338" s="65"/>
      <c r="AR338" s="65"/>
      <c r="AS338" s="65"/>
      <c r="AT338" s="65"/>
      <c r="AU338" s="77"/>
      <c r="AV338" s="65"/>
      <c r="AW338" s="65"/>
      <c r="AX338" s="65"/>
      <c r="AY338" s="65"/>
      <c r="AZ338" s="65"/>
      <c r="BA338" s="65"/>
      <c r="BB338" s="65"/>
      <c r="BC338" s="77"/>
      <c r="BD338" s="65"/>
      <c r="BE338" s="65"/>
      <c r="BF338" s="65"/>
      <c r="BG338" s="65"/>
      <c r="BH338" s="65"/>
      <c r="BI338" s="65"/>
      <c r="BJ338" s="65"/>
      <c r="BK338" s="65"/>
      <c r="BL338" s="65"/>
      <c r="BM338" s="65"/>
      <c r="BN338" s="65"/>
      <c r="BO338" s="65"/>
    </row>
    <row r="339" spans="1:67">
      <c r="A339" s="13" t="s">
        <v>267</v>
      </c>
      <c r="B339" s="74">
        <f>B196-B176</f>
        <v>-0.56596431981641881</v>
      </c>
      <c r="C339" s="74">
        <f t="shared" ref="C339:H339" si="348">C196-C176</f>
        <v>-0.53719875747344847</v>
      </c>
      <c r="D339" s="74">
        <f t="shared" si="348"/>
        <v>-0.71446448175407795</v>
      </c>
      <c r="E339" s="74">
        <f t="shared" si="348"/>
        <v>-1.1272736650628916</v>
      </c>
      <c r="F339" s="74">
        <f t="shared" si="348"/>
        <v>-0.39198119877387239</v>
      </c>
      <c r="G339" s="74">
        <f t="shared" si="348"/>
        <v>-0.60223296609225585</v>
      </c>
      <c r="H339" s="74">
        <f t="shared" si="348"/>
        <v>-0.56787931491681221</v>
      </c>
      <c r="I339" s="85">
        <f t="shared" ref="I339:BO339" si="349">I196-I176</f>
        <v>-0.44035498602390533</v>
      </c>
      <c r="J339" s="78">
        <f t="shared" ref="J339:J356" si="350">J196-J176</f>
        <v>-0.62156764865316561</v>
      </c>
      <c r="K339" s="74">
        <f t="shared" si="349"/>
        <v>-0.93710629783824206</v>
      </c>
      <c r="L339" s="74">
        <f t="shared" si="349"/>
        <v>-0.86730334746041482</v>
      </c>
      <c r="M339" s="74">
        <f t="shared" si="349"/>
        <v>-0.59961190894401462</v>
      </c>
      <c r="N339" s="74">
        <f t="shared" si="349"/>
        <v>-0.55403169560838528</v>
      </c>
      <c r="O339" s="74">
        <f t="shared" si="349"/>
        <v>-1.4780750671956762</v>
      </c>
      <c r="P339" s="74">
        <f t="shared" si="349"/>
        <v>-0.76099126076172041</v>
      </c>
      <c r="Q339" s="74">
        <f t="shared" si="349"/>
        <v>-0.8271081012969228</v>
      </c>
      <c r="R339" s="74">
        <f t="shared" si="349"/>
        <v>-0.35263703646360778</v>
      </c>
      <c r="S339" s="74">
        <f t="shared" si="349"/>
        <v>0.45598072893204744</v>
      </c>
      <c r="T339" s="74">
        <f t="shared" si="349"/>
        <v>-2.1337927979254205</v>
      </c>
      <c r="U339" s="74">
        <f t="shared" si="349"/>
        <v>-1.0374095509968821</v>
      </c>
      <c r="V339" s="74">
        <f t="shared" si="349"/>
        <v>-0.84198230967891519</v>
      </c>
      <c r="W339" s="74">
        <f t="shared" si="349"/>
        <v>0.56928129394709615</v>
      </c>
      <c r="X339" s="74">
        <f t="shared" si="349"/>
        <v>-1.7017811136126806</v>
      </c>
      <c r="Y339" s="74">
        <f t="shared" si="349"/>
        <v>-2.0978262746249081</v>
      </c>
      <c r="Z339" s="74">
        <f t="shared" si="349"/>
        <v>-0.51411377592253871</v>
      </c>
      <c r="AA339" s="74">
        <f t="shared" si="349"/>
        <v>-1.2923815417322775</v>
      </c>
      <c r="AB339" s="74">
        <f t="shared" si="349"/>
        <v>-2.2942210515744552</v>
      </c>
      <c r="AC339" s="74">
        <f t="shared" si="349"/>
        <v>-0.2858569063633265</v>
      </c>
      <c r="AD339" s="74">
        <f t="shared" si="349"/>
        <v>0.88441626678766738</v>
      </c>
      <c r="AE339" s="74">
        <f t="shared" si="349"/>
        <v>1.2024916493635454</v>
      </c>
      <c r="AF339" s="74">
        <f t="shared" si="349"/>
        <v>-1.5746869136835011</v>
      </c>
      <c r="AG339" s="74">
        <f t="shared" si="349"/>
        <v>-1.382150875726432</v>
      </c>
      <c r="AH339" s="74">
        <f t="shared" si="349"/>
        <v>1.1111111111111089</v>
      </c>
      <c r="AI339" s="74">
        <f t="shared" si="349"/>
        <v>-0.16045960656416458</v>
      </c>
      <c r="AJ339" s="74">
        <f t="shared" si="349"/>
        <v>-1.2174770872542222</v>
      </c>
      <c r="AK339" s="74">
        <f t="shared" si="349"/>
        <v>0.39889402575552779</v>
      </c>
      <c r="AL339" s="74">
        <f t="shared" si="349"/>
        <v>-2.0743653289493755</v>
      </c>
      <c r="AM339" s="74">
        <f t="shared" si="349"/>
        <v>-0.16514962008099232</v>
      </c>
      <c r="AN339" s="74">
        <f t="shared" si="349"/>
        <v>0.47145860715651011</v>
      </c>
      <c r="AO339" s="74">
        <f t="shared" si="349"/>
        <v>-0.83256244218316411</v>
      </c>
      <c r="AP339" s="74">
        <f t="shared" si="349"/>
        <v>-0.21271239261754893</v>
      </c>
      <c r="AQ339" s="74">
        <f t="shared" si="349"/>
        <v>-0.28277760166779586</v>
      </c>
      <c r="AR339" s="74">
        <f t="shared" si="349"/>
        <v>0.43580973091168573</v>
      </c>
      <c r="AS339" s="74">
        <f t="shared" si="349"/>
        <v>-0.68178446342320598</v>
      </c>
      <c r="AT339" s="74">
        <f t="shared" si="349"/>
        <v>-0.30373742606145449</v>
      </c>
      <c r="AU339" s="78">
        <f t="shared" si="349"/>
        <v>-0.71535421238566776</v>
      </c>
      <c r="AV339" s="74">
        <f t="shared" si="349"/>
        <v>-0.80385976557724792</v>
      </c>
      <c r="AW339" s="74">
        <f t="shared" si="349"/>
        <v>-0.7873160206148615</v>
      </c>
      <c r="AX339" s="74">
        <f t="shared" si="349"/>
        <v>-1.0199907398206198</v>
      </c>
      <c r="AY339" s="74">
        <f t="shared" si="349"/>
        <v>0.26235587581788522</v>
      </c>
      <c r="AZ339" s="74">
        <f t="shared" si="349"/>
        <v>-0.46955254062533847</v>
      </c>
      <c r="BA339" s="74">
        <f t="shared" si="349"/>
        <v>-0.70757148748309984</v>
      </c>
      <c r="BB339" s="74">
        <f t="shared" si="349"/>
        <v>-1.1498740317684195</v>
      </c>
      <c r="BC339" s="78">
        <f t="shared" si="349"/>
        <v>-0.4691598656477538</v>
      </c>
      <c r="BD339" s="74">
        <f t="shared" si="349"/>
        <v>-0.41501162542030912</v>
      </c>
      <c r="BE339" s="74">
        <f t="shared" si="349"/>
        <v>-0.76099126076172041</v>
      </c>
      <c r="BF339" s="74">
        <f t="shared" si="349"/>
        <v>-1.4780750671956762</v>
      </c>
      <c r="BG339" s="74">
        <f t="shared" si="349"/>
        <v>-0.55403169560838528</v>
      </c>
      <c r="BH339" s="74">
        <f t="shared" si="349"/>
        <v>-0.85402637877582954</v>
      </c>
      <c r="BI339" s="74">
        <f t="shared" si="349"/>
        <v>-0.93710629783824206</v>
      </c>
      <c r="BJ339" s="74">
        <f t="shared" si="349"/>
        <v>-0.39683826291798496</v>
      </c>
      <c r="BK339" s="74">
        <f t="shared" si="349"/>
        <v>-0.28277760166779586</v>
      </c>
      <c r="BL339" s="74">
        <f t="shared" si="349"/>
        <v>0.39889402575552779</v>
      </c>
      <c r="BM339" s="74">
        <f t="shared" si="349"/>
        <v>0.43580973091168573</v>
      </c>
      <c r="BN339" s="74">
        <f t="shared" si="349"/>
        <v>0.84323305903125245</v>
      </c>
      <c r="BO339" s="74">
        <f t="shared" si="349"/>
        <v>0.49876533111214449</v>
      </c>
    </row>
    <row r="340" spans="1:67">
      <c r="A340" s="63" t="s">
        <v>268</v>
      </c>
      <c r="B340" s="74">
        <f t="shared" ref="B340:H355" si="351">B197-B177</f>
        <v>2.4801729809823314E-2</v>
      </c>
      <c r="C340" s="74">
        <f t="shared" si="351"/>
        <v>-8.7793811516974074E-2</v>
      </c>
      <c r="D340" s="74">
        <f t="shared" si="351"/>
        <v>0.57462204013759433</v>
      </c>
      <c r="E340" s="74">
        <f t="shared" si="351"/>
        <v>-0.88964876735566012</v>
      </c>
      <c r="F340" s="74">
        <f t="shared" si="351"/>
        <v>-0.28626087858384341</v>
      </c>
      <c r="G340" s="74">
        <f t="shared" si="351"/>
        <v>0.19651964243828868</v>
      </c>
      <c r="H340" s="74">
        <f t="shared" si="351"/>
        <v>-3.160031876012237E-2</v>
      </c>
      <c r="I340" s="85">
        <f t="shared" ref="I340:BO340" si="352">I197-I177</f>
        <v>0.26345895078122084</v>
      </c>
      <c r="J340" s="78">
        <f t="shared" si="350"/>
        <v>0.18813433611654951</v>
      </c>
      <c r="K340" s="74">
        <f t="shared" si="352"/>
        <v>-0.65932648645232561</v>
      </c>
      <c r="L340" s="74">
        <f t="shared" si="352"/>
        <v>-0.1594886980864656</v>
      </c>
      <c r="M340" s="74">
        <f t="shared" si="352"/>
        <v>7.9786509532711491E-2</v>
      </c>
      <c r="N340" s="74">
        <f t="shared" si="352"/>
        <v>-0.14258231940439003</v>
      </c>
      <c r="O340" s="74">
        <f t="shared" si="352"/>
        <v>-0.78853175762349892</v>
      </c>
      <c r="P340" s="74">
        <f t="shared" si="352"/>
        <v>0.54970220698911998</v>
      </c>
      <c r="Q340" s="74">
        <f t="shared" si="352"/>
        <v>-0.3994529068624999</v>
      </c>
      <c r="R340" s="74">
        <f t="shared" si="352"/>
        <v>3.9651577676687921E-2</v>
      </c>
      <c r="S340" s="74">
        <f t="shared" si="352"/>
        <v>0.15490163600651741</v>
      </c>
      <c r="T340" s="74">
        <f t="shared" si="352"/>
        <v>-0.81545149980815701</v>
      </c>
      <c r="U340" s="74">
        <f t="shared" si="352"/>
        <v>-0.86800172118126362</v>
      </c>
      <c r="V340" s="74">
        <f t="shared" si="352"/>
        <v>-1.0721767936672038</v>
      </c>
      <c r="W340" s="74">
        <f t="shared" si="352"/>
        <v>9.9504035580952888E-3</v>
      </c>
      <c r="X340" s="74">
        <f t="shared" si="352"/>
        <v>-1.3383508053077211</v>
      </c>
      <c r="Y340" s="74">
        <f t="shared" si="352"/>
        <v>-1.6210421943946347</v>
      </c>
      <c r="Z340" s="74">
        <f t="shared" si="352"/>
        <v>-0.33999054821618202</v>
      </c>
      <c r="AA340" s="74">
        <f t="shared" si="352"/>
        <v>-1.0007271475989263</v>
      </c>
      <c r="AB340" s="74">
        <f t="shared" si="352"/>
        <v>-0.52764879696074374</v>
      </c>
      <c r="AC340" s="74">
        <f t="shared" si="352"/>
        <v>6.6040468671808128E-2</v>
      </c>
      <c r="AD340" s="74">
        <f t="shared" si="352"/>
        <v>7.5227169361674839E-2</v>
      </c>
      <c r="AE340" s="74">
        <f t="shared" si="352"/>
        <v>-0.38006680509163182</v>
      </c>
      <c r="AF340" s="74">
        <f t="shared" si="352"/>
        <v>-0.74140441676046098</v>
      </c>
      <c r="AG340" s="74">
        <f t="shared" si="352"/>
        <v>-1.1449102984218804</v>
      </c>
      <c r="AH340" s="74">
        <f t="shared" si="352"/>
        <v>-0.45893719806763222</v>
      </c>
      <c r="AI340" s="74">
        <f t="shared" si="352"/>
        <v>-1.003880691531478E-2</v>
      </c>
      <c r="AJ340" s="74">
        <f t="shared" si="352"/>
        <v>-2.7219175207342881</v>
      </c>
      <c r="AK340" s="74">
        <f t="shared" si="352"/>
        <v>0.61339936000033113</v>
      </c>
      <c r="AL340" s="74">
        <f t="shared" si="352"/>
        <v>-2.6375466294674821</v>
      </c>
      <c r="AM340" s="74">
        <f t="shared" si="352"/>
        <v>0.19447095434486172</v>
      </c>
      <c r="AN340" s="74">
        <f t="shared" si="352"/>
        <v>0.14978183023345437</v>
      </c>
      <c r="AO340" s="74">
        <f t="shared" si="352"/>
        <v>-0.83564600678384249</v>
      </c>
      <c r="AP340" s="74">
        <f t="shared" si="352"/>
        <v>-9.5607292021766099E-2</v>
      </c>
      <c r="AQ340" s="74">
        <f t="shared" si="352"/>
        <v>0.18585613957605318</v>
      </c>
      <c r="AR340" s="74">
        <f t="shared" si="352"/>
        <v>0.60767383707798572</v>
      </c>
      <c r="AS340" s="74">
        <f t="shared" si="352"/>
        <v>-1.0426162645607118</v>
      </c>
      <c r="AT340" s="74">
        <f t="shared" si="352"/>
        <v>-0.34230717368819619</v>
      </c>
      <c r="AU340" s="78">
        <f t="shared" si="352"/>
        <v>0.49179751515460879</v>
      </c>
      <c r="AV340" s="74">
        <f t="shared" si="352"/>
        <v>-0.17863229841467465</v>
      </c>
      <c r="AW340" s="74">
        <f t="shared" si="352"/>
        <v>0.5023623105482562</v>
      </c>
      <c r="AX340" s="74">
        <f t="shared" si="352"/>
        <v>-0.44073873984749667</v>
      </c>
      <c r="AY340" s="74">
        <f t="shared" si="352"/>
        <v>0.10953232011386227</v>
      </c>
      <c r="AZ340" s="74">
        <f t="shared" si="352"/>
        <v>-6.9078721418741829E-2</v>
      </c>
      <c r="BA340" s="74">
        <f t="shared" si="352"/>
        <v>0.5813931906288925</v>
      </c>
      <c r="BB340" s="74">
        <f t="shared" si="352"/>
        <v>-0.96879021246969188</v>
      </c>
      <c r="BC340" s="78">
        <f t="shared" si="352"/>
        <v>-0.33668692515432586</v>
      </c>
      <c r="BD340" s="74">
        <f t="shared" si="352"/>
        <v>0.30273129515352615</v>
      </c>
      <c r="BE340" s="74">
        <f t="shared" si="352"/>
        <v>0.54970220698911998</v>
      </c>
      <c r="BF340" s="74">
        <f t="shared" si="352"/>
        <v>-0.78853175762349892</v>
      </c>
      <c r="BG340" s="74">
        <f t="shared" si="352"/>
        <v>-0.14258231940439003</v>
      </c>
      <c r="BH340" s="74">
        <f t="shared" si="352"/>
        <v>-0.14692813806404104</v>
      </c>
      <c r="BI340" s="74">
        <f t="shared" si="352"/>
        <v>-0.65932648645232561</v>
      </c>
      <c r="BJ340" s="74">
        <f t="shared" si="352"/>
        <v>-3.649912203504968E-2</v>
      </c>
      <c r="BK340" s="74">
        <f t="shared" si="352"/>
        <v>0.18585613957605318</v>
      </c>
      <c r="BL340" s="74">
        <f t="shared" si="352"/>
        <v>0.61339936000033113</v>
      </c>
      <c r="BM340" s="74">
        <f t="shared" si="352"/>
        <v>0.60767383707798572</v>
      </c>
      <c r="BN340" s="74">
        <f t="shared" si="352"/>
        <v>7.445038764594436E-2</v>
      </c>
      <c r="BO340" s="74">
        <f t="shared" si="352"/>
        <v>-5.2717582173997357E-2</v>
      </c>
    </row>
    <row r="341" spans="1:67">
      <c r="A341" s="63" t="s">
        <v>269</v>
      </c>
      <c r="B341" s="74">
        <f t="shared" si="351"/>
        <v>0.41320140451730314</v>
      </c>
      <c r="C341" s="74">
        <f t="shared" si="351"/>
        <v>0.32256924912292106</v>
      </c>
      <c r="D341" s="74">
        <f t="shared" si="351"/>
        <v>0.94560044424659306</v>
      </c>
      <c r="E341" s="74">
        <f t="shared" si="351"/>
        <v>6.9996738223240484E-2</v>
      </c>
      <c r="F341" s="74">
        <f t="shared" si="351"/>
        <v>0.20289219641917278</v>
      </c>
      <c r="G341" s="74">
        <f t="shared" si="351"/>
        <v>0.63308568246351804</v>
      </c>
      <c r="H341" s="74">
        <f t="shared" si="351"/>
        <v>0.34895443395590942</v>
      </c>
      <c r="I341" s="85">
        <f t="shared" ref="I341:BO341" si="353">I198-I178</f>
        <v>0.3802235324202714</v>
      </c>
      <c r="J341" s="78">
        <f t="shared" si="350"/>
        <v>0.66167308198073016</v>
      </c>
      <c r="K341" s="74">
        <f t="shared" si="353"/>
        <v>-3.6425749251321804E-2</v>
      </c>
      <c r="L341" s="74">
        <f t="shared" si="353"/>
        <v>0.45967296827119508</v>
      </c>
      <c r="M341" s="74">
        <f t="shared" si="353"/>
        <v>5.1647217881873431E-2</v>
      </c>
      <c r="N341" s="74">
        <f t="shared" si="353"/>
        <v>7.433073429651138E-2</v>
      </c>
      <c r="O341" s="74">
        <f t="shared" si="353"/>
        <v>-0.41424092215548747</v>
      </c>
      <c r="P341" s="74">
        <f t="shared" si="353"/>
        <v>1.0038243095355348</v>
      </c>
      <c r="Q341" s="74">
        <f t="shared" si="353"/>
        <v>0.22416173473005152</v>
      </c>
      <c r="R341" s="74">
        <f t="shared" si="353"/>
        <v>-1.1356807157859556</v>
      </c>
      <c r="S341" s="74">
        <f t="shared" si="353"/>
        <v>-1.4344877809399748E-2</v>
      </c>
      <c r="T341" s="74">
        <f t="shared" si="353"/>
        <v>0.96122153473883643</v>
      </c>
      <c r="U341" s="74">
        <f t="shared" si="353"/>
        <v>-8.4201093821659079E-2</v>
      </c>
      <c r="V341" s="74">
        <f t="shared" si="353"/>
        <v>7.7438556527699376E-2</v>
      </c>
      <c r="W341" s="74">
        <f t="shared" si="353"/>
        <v>-1.1313801841484796</v>
      </c>
      <c r="X341" s="74">
        <f t="shared" si="353"/>
        <v>0.63987663829297858</v>
      </c>
      <c r="Y341" s="74">
        <f t="shared" si="353"/>
        <v>0.62244563220063398</v>
      </c>
      <c r="Z341" s="74">
        <f t="shared" si="353"/>
        <v>-1.390876716549668</v>
      </c>
      <c r="AA341" s="74">
        <f t="shared" si="353"/>
        <v>-0.61462970934865169</v>
      </c>
      <c r="AB341" s="74">
        <f t="shared" si="353"/>
        <v>-0.70204846122506126</v>
      </c>
      <c r="AC341" s="74">
        <f t="shared" si="353"/>
        <v>-3.5770649134596155E-2</v>
      </c>
      <c r="AD341" s="74">
        <f t="shared" si="353"/>
        <v>-1.2537470831059174</v>
      </c>
      <c r="AE341" s="74">
        <f t="shared" si="353"/>
        <v>0.51807799945833999</v>
      </c>
      <c r="AF341" s="74">
        <f t="shared" si="353"/>
        <v>-0.31421558332336019</v>
      </c>
      <c r="AG341" s="74">
        <f t="shared" si="353"/>
        <v>0.7356611293235602</v>
      </c>
      <c r="AH341" s="74">
        <f t="shared" si="353"/>
        <v>-3.5507246376811592</v>
      </c>
      <c r="AI341" s="74">
        <f t="shared" si="353"/>
        <v>-2.647284621335011E-3</v>
      </c>
      <c r="AJ341" s="74">
        <f t="shared" si="353"/>
        <v>-0.75221372743978598</v>
      </c>
      <c r="AK341" s="74">
        <f t="shared" si="353"/>
        <v>-0.91722077917159517</v>
      </c>
      <c r="AL341" s="74">
        <f t="shared" si="353"/>
        <v>-1.999797909836369</v>
      </c>
      <c r="AM341" s="74">
        <f t="shared" si="353"/>
        <v>0.54755229775788195</v>
      </c>
      <c r="AN341" s="74">
        <f t="shared" si="353"/>
        <v>-1.5236576754007043</v>
      </c>
      <c r="AO341" s="74">
        <f t="shared" si="353"/>
        <v>-1.4030218933086651</v>
      </c>
      <c r="AP341" s="74">
        <f t="shared" si="353"/>
        <v>-0.26784161446648547</v>
      </c>
      <c r="AQ341" s="74">
        <f t="shared" si="353"/>
        <v>-0.11616660758795128</v>
      </c>
      <c r="AR341" s="74">
        <f t="shared" si="353"/>
        <v>-0.75374182078292939</v>
      </c>
      <c r="AS341" s="74">
        <f t="shared" si="353"/>
        <v>-2.1707657739107002</v>
      </c>
      <c r="AT341" s="74">
        <f t="shared" si="353"/>
        <v>-0.9646656772187896</v>
      </c>
      <c r="AU341" s="78">
        <f t="shared" si="353"/>
        <v>-0.45087014953302784</v>
      </c>
      <c r="AV341" s="74">
        <f t="shared" si="353"/>
        <v>0.36398452836221296</v>
      </c>
      <c r="AW341" s="74">
        <f t="shared" si="353"/>
        <v>0.95805114457637597</v>
      </c>
      <c r="AX341" s="74">
        <f t="shared" si="353"/>
        <v>0.33874505582015679</v>
      </c>
      <c r="AY341" s="74">
        <f t="shared" si="353"/>
        <v>-0.64374017019562579</v>
      </c>
      <c r="AZ341" s="74">
        <f t="shared" si="353"/>
        <v>0.30710588495240021</v>
      </c>
      <c r="BA341" s="74">
        <f t="shared" si="353"/>
        <v>0.94424861886286315</v>
      </c>
      <c r="BB341" s="74">
        <f t="shared" si="353"/>
        <v>2.1722199168013212E-2</v>
      </c>
      <c r="BC341" s="78">
        <f t="shared" si="353"/>
        <v>0.28734135025177654</v>
      </c>
      <c r="BD341" s="74">
        <f t="shared" si="353"/>
        <v>0.40396671312187493</v>
      </c>
      <c r="BE341" s="74">
        <f t="shared" si="353"/>
        <v>1.0038243095355348</v>
      </c>
      <c r="BF341" s="74">
        <f t="shared" si="353"/>
        <v>-0.41424092215548747</v>
      </c>
      <c r="BG341" s="74">
        <f t="shared" si="353"/>
        <v>7.433073429651138E-2</v>
      </c>
      <c r="BH341" s="74">
        <f t="shared" si="353"/>
        <v>0.44494945600269364</v>
      </c>
      <c r="BI341" s="74">
        <f t="shared" si="353"/>
        <v>-3.6425749251321804E-2</v>
      </c>
      <c r="BJ341" s="74">
        <f t="shared" si="353"/>
        <v>8.2861132448250885E-3</v>
      </c>
      <c r="BK341" s="74">
        <f t="shared" si="353"/>
        <v>-0.11616660758795128</v>
      </c>
      <c r="BL341" s="74">
        <f t="shared" si="353"/>
        <v>-0.91722077917159517</v>
      </c>
      <c r="BM341" s="74">
        <f t="shared" si="353"/>
        <v>-0.75374182078292939</v>
      </c>
      <c r="BN341" s="74">
        <f t="shared" si="353"/>
        <v>-1.2845014042416683</v>
      </c>
      <c r="BO341" s="74">
        <f t="shared" si="353"/>
        <v>-1.1952572368245526</v>
      </c>
    </row>
    <row r="342" spans="1:67">
      <c r="A342" s="63" t="s">
        <v>270</v>
      </c>
      <c r="B342" s="74">
        <f t="shared" si="351"/>
        <v>4.6458659084774645E-2</v>
      </c>
      <c r="C342" s="74">
        <f t="shared" si="351"/>
        <v>4.8339477895677163E-2</v>
      </c>
      <c r="D342" s="74">
        <f t="shared" si="351"/>
        <v>0.33679577604629074</v>
      </c>
      <c r="E342" s="74">
        <f t="shared" si="351"/>
        <v>0.49217910384321328</v>
      </c>
      <c r="F342" s="74">
        <f t="shared" si="351"/>
        <v>0.12499351820779037</v>
      </c>
      <c r="G342" s="74">
        <f t="shared" si="351"/>
        <v>0.25777431963531416</v>
      </c>
      <c r="H342" s="74">
        <f t="shared" si="351"/>
        <v>-1.3911528942530893E-2</v>
      </c>
      <c r="I342" s="85">
        <f t="shared" ref="I342:BO342" si="354">I199-I179</f>
        <v>-0.19407747395077557</v>
      </c>
      <c r="J342" s="78">
        <f t="shared" si="350"/>
        <v>0.30891690873987709</v>
      </c>
      <c r="K342" s="74">
        <f t="shared" si="354"/>
        <v>-0.1795883386146695</v>
      </c>
      <c r="L342" s="74">
        <f t="shared" si="354"/>
        <v>0.1311852675398546</v>
      </c>
      <c r="M342" s="74">
        <f t="shared" si="354"/>
        <v>-0.69649981715979337</v>
      </c>
      <c r="N342" s="74">
        <f t="shared" si="354"/>
        <v>-0.2134817388914092</v>
      </c>
      <c r="O342" s="74">
        <f t="shared" si="354"/>
        <v>-0.34935699726282721</v>
      </c>
      <c r="P342" s="74">
        <f t="shared" si="354"/>
        <v>0.16091300218802118</v>
      </c>
      <c r="Q342" s="74">
        <f t="shared" si="354"/>
        <v>0.28116625517897909</v>
      </c>
      <c r="R342" s="74">
        <f t="shared" si="354"/>
        <v>-4.6108328087578698E-2</v>
      </c>
      <c r="S342" s="74">
        <f t="shared" si="354"/>
        <v>0.42966118470484815</v>
      </c>
      <c r="T342" s="74">
        <f t="shared" si="354"/>
        <v>0.5106818594653717</v>
      </c>
      <c r="U342" s="74">
        <f t="shared" si="354"/>
        <v>0.5291029076753162</v>
      </c>
      <c r="V342" s="74">
        <f t="shared" si="354"/>
        <v>0.5270443216534062</v>
      </c>
      <c r="W342" s="74">
        <f t="shared" si="354"/>
        <v>-1.2967773814465779</v>
      </c>
      <c r="X342" s="74">
        <f t="shared" si="354"/>
        <v>0.8388150987435683</v>
      </c>
      <c r="Y342" s="74">
        <f t="shared" si="354"/>
        <v>-7.2495332151058633E-2</v>
      </c>
      <c r="Z342" s="74">
        <f t="shared" si="354"/>
        <v>-1.4536822187867973</v>
      </c>
      <c r="AA342" s="74">
        <f t="shared" si="354"/>
        <v>-0.83007049154327994</v>
      </c>
      <c r="AB342" s="74">
        <f t="shared" si="354"/>
        <v>-0.83913508870623321</v>
      </c>
      <c r="AC342" s="74">
        <f t="shared" si="354"/>
        <v>-0.84564958536862456</v>
      </c>
      <c r="AD342" s="74">
        <f t="shared" si="354"/>
        <v>-1.3999478186691974</v>
      </c>
      <c r="AE342" s="74">
        <f t="shared" si="354"/>
        <v>1.0651575336282395</v>
      </c>
      <c r="AF342" s="74">
        <f t="shared" si="354"/>
        <v>0.98816668071459191</v>
      </c>
      <c r="AG342" s="74">
        <f t="shared" si="354"/>
        <v>-4.3705430292229508E-2</v>
      </c>
      <c r="AH342" s="74">
        <f t="shared" si="354"/>
        <v>3.6473429951690823</v>
      </c>
      <c r="AI342" s="74">
        <f t="shared" si="354"/>
        <v>0.15520299122287629</v>
      </c>
      <c r="AJ342" s="74">
        <f t="shared" si="354"/>
        <v>1.1582167973979454</v>
      </c>
      <c r="AK342" s="74">
        <f t="shared" si="354"/>
        <v>-1.8415805867471615</v>
      </c>
      <c r="AL342" s="74">
        <f t="shared" si="354"/>
        <v>1.4632483226972486</v>
      </c>
      <c r="AM342" s="74">
        <f t="shared" si="354"/>
        <v>-0.73411428942034185</v>
      </c>
      <c r="AN342" s="74">
        <f t="shared" si="354"/>
        <v>-1.4994244132859738</v>
      </c>
      <c r="AO342" s="74">
        <f t="shared" si="354"/>
        <v>-0.55812519272278749</v>
      </c>
      <c r="AP342" s="74">
        <f t="shared" si="354"/>
        <v>-0.82961353125476478</v>
      </c>
      <c r="AQ342" s="74">
        <f t="shared" si="354"/>
        <v>-1.3238463390175337</v>
      </c>
      <c r="AR342" s="74">
        <f t="shared" si="354"/>
        <v>-1.1942468738214327</v>
      </c>
      <c r="AS342" s="74">
        <f t="shared" si="354"/>
        <v>-0.67004693352566314</v>
      </c>
      <c r="AT342" s="74">
        <f t="shared" si="354"/>
        <v>-0.11217853360965435</v>
      </c>
      <c r="AU342" s="78">
        <f t="shared" si="354"/>
        <v>-1.4312074352562245</v>
      </c>
      <c r="AV342" s="74">
        <f t="shared" si="354"/>
        <v>2.9164227290162437E-2</v>
      </c>
      <c r="AW342" s="74">
        <f t="shared" si="354"/>
        <v>0.14918125784716363</v>
      </c>
      <c r="AX342" s="74">
        <f t="shared" si="354"/>
        <v>0.35278285972533752</v>
      </c>
      <c r="AY342" s="74">
        <f t="shared" si="354"/>
        <v>-1.0481371801781325</v>
      </c>
      <c r="AZ342" s="74">
        <f t="shared" si="354"/>
        <v>6.4393901257751907E-2</v>
      </c>
      <c r="BA342" s="74">
        <f t="shared" si="354"/>
        <v>0.35478865508404844</v>
      </c>
      <c r="BB342" s="74">
        <f t="shared" si="354"/>
        <v>0.506233132412091</v>
      </c>
      <c r="BC342" s="78">
        <f t="shared" si="354"/>
        <v>0.24550145910140575</v>
      </c>
      <c r="BD342" s="74">
        <f t="shared" si="354"/>
        <v>-0.19979751969422299</v>
      </c>
      <c r="BE342" s="74">
        <f t="shared" si="354"/>
        <v>0.16091300218802118</v>
      </c>
      <c r="BF342" s="74">
        <f t="shared" si="354"/>
        <v>-0.34935699726282721</v>
      </c>
      <c r="BG342" s="74">
        <f t="shared" si="354"/>
        <v>-0.2134817388914092</v>
      </c>
      <c r="BH342" s="74">
        <f t="shared" si="354"/>
        <v>9.6754817824350248E-2</v>
      </c>
      <c r="BI342" s="74">
        <f t="shared" si="354"/>
        <v>-0.1795883386146695</v>
      </c>
      <c r="BJ342" s="74">
        <f t="shared" si="354"/>
        <v>-0.61629761249479564</v>
      </c>
      <c r="BK342" s="74">
        <f t="shared" si="354"/>
        <v>-1.3238463390175337</v>
      </c>
      <c r="BL342" s="74">
        <f t="shared" si="354"/>
        <v>-1.8415805867471615</v>
      </c>
      <c r="BM342" s="74">
        <f t="shared" si="354"/>
        <v>-1.1942468738214327</v>
      </c>
      <c r="BN342" s="74">
        <f t="shared" si="354"/>
        <v>-1.4154208292637751</v>
      </c>
      <c r="BO342" s="74">
        <f t="shared" si="354"/>
        <v>-1.2594210168170505</v>
      </c>
    </row>
    <row r="343" spans="1:67">
      <c r="A343" s="63" t="s">
        <v>271</v>
      </c>
      <c r="B343" s="74">
        <f t="shared" si="351"/>
        <v>-0.90895313831884916</v>
      </c>
      <c r="C343" s="74">
        <f t="shared" si="351"/>
        <v>-0.56478260617317133</v>
      </c>
      <c r="D343" s="74">
        <f t="shared" si="351"/>
        <v>-1.4064737047483984</v>
      </c>
      <c r="E343" s="74">
        <f t="shared" si="351"/>
        <v>-0.33237345373986127</v>
      </c>
      <c r="F343" s="74">
        <f t="shared" si="351"/>
        <v>-0.4731279081660178</v>
      </c>
      <c r="G343" s="74">
        <f t="shared" si="351"/>
        <v>-1.0061220154533821</v>
      </c>
      <c r="H343" s="74">
        <f t="shared" si="351"/>
        <v>-0.89008252863911697</v>
      </c>
      <c r="I343" s="85">
        <f t="shared" ref="I343:BO343" si="355">I200-I180</f>
        <v>-1.2731533682188365</v>
      </c>
      <c r="J343" s="78">
        <f t="shared" si="350"/>
        <v>-0.9766777450875308</v>
      </c>
      <c r="K343" s="74">
        <f t="shared" si="355"/>
        <v>-0.84348614612208195</v>
      </c>
      <c r="L343" s="74">
        <f t="shared" si="355"/>
        <v>-0.80743296232952222</v>
      </c>
      <c r="M343" s="74">
        <f t="shared" si="355"/>
        <v>-0.86216917791835357</v>
      </c>
      <c r="N343" s="74">
        <f t="shared" si="355"/>
        <v>-1.2106339294073054</v>
      </c>
      <c r="O343" s="74">
        <f t="shared" si="355"/>
        <v>-4.6375040920215937E-2</v>
      </c>
      <c r="P343" s="74">
        <f t="shared" si="355"/>
        <v>-1.8631802047161763</v>
      </c>
      <c r="Q343" s="74">
        <f t="shared" si="355"/>
        <v>-1.1031871443963031</v>
      </c>
      <c r="R343" s="74">
        <f t="shared" si="355"/>
        <v>-0.90091191272148574</v>
      </c>
      <c r="S343" s="74">
        <f t="shared" si="355"/>
        <v>0.13035941922625138</v>
      </c>
      <c r="T343" s="74">
        <f t="shared" si="355"/>
        <v>-1.6965406836707988</v>
      </c>
      <c r="U343" s="74">
        <f t="shared" si="355"/>
        <v>-1.1249212084555129</v>
      </c>
      <c r="V343" s="74">
        <f t="shared" si="355"/>
        <v>-0.63654517917477449</v>
      </c>
      <c r="W343" s="74">
        <f t="shared" si="355"/>
        <v>-0.41309315665142954</v>
      </c>
      <c r="X343" s="74">
        <f t="shared" si="355"/>
        <v>-4.6381484449191213E-2</v>
      </c>
      <c r="Y343" s="74">
        <f t="shared" si="355"/>
        <v>-1.6212197823068175</v>
      </c>
      <c r="Z343" s="74">
        <f t="shared" si="355"/>
        <v>-0.88585594275295776</v>
      </c>
      <c r="AA343" s="74">
        <f t="shared" si="355"/>
        <v>3.8867349019519715E-2</v>
      </c>
      <c r="AB343" s="74">
        <f t="shared" si="355"/>
        <v>-0.78406365914336718</v>
      </c>
      <c r="AC343" s="74">
        <f t="shared" si="355"/>
        <v>-1.1789367606881864</v>
      </c>
      <c r="AD343" s="74">
        <f t="shared" si="355"/>
        <v>5.0802444588882167E-6</v>
      </c>
      <c r="AE343" s="74">
        <f t="shared" si="355"/>
        <v>-1.0499232644217757</v>
      </c>
      <c r="AF343" s="74">
        <f t="shared" si="355"/>
        <v>-2.0814133857002686</v>
      </c>
      <c r="AG343" s="74">
        <f t="shared" si="355"/>
        <v>-0.83334232126315477</v>
      </c>
      <c r="AH343" s="74">
        <f t="shared" si="355"/>
        <v>9.6618357487922246E-2</v>
      </c>
      <c r="AI343" s="74">
        <f t="shared" si="355"/>
        <v>-1.4453225184956482</v>
      </c>
      <c r="AJ343" s="74">
        <f t="shared" si="355"/>
        <v>9.4309000490720329E-2</v>
      </c>
      <c r="AK343" s="74">
        <f t="shared" si="355"/>
        <v>-1.2842354907927955</v>
      </c>
      <c r="AL343" s="74">
        <f t="shared" si="355"/>
        <v>2.9733933198559264</v>
      </c>
      <c r="AM343" s="74">
        <f t="shared" si="355"/>
        <v>-0.72697683222651843</v>
      </c>
      <c r="AN343" s="74">
        <f t="shared" si="355"/>
        <v>-0.96451592767737537</v>
      </c>
      <c r="AO343" s="74">
        <f t="shared" si="355"/>
        <v>0.1387604070305275</v>
      </c>
      <c r="AP343" s="74">
        <f t="shared" si="355"/>
        <v>-0.78739033202468534</v>
      </c>
      <c r="AQ343" s="74">
        <f t="shared" si="355"/>
        <v>-2.0227642637375007</v>
      </c>
      <c r="AR343" s="74">
        <f t="shared" si="355"/>
        <v>-0.68843677049143004</v>
      </c>
      <c r="AS343" s="74">
        <f t="shared" si="355"/>
        <v>1.6226493123463488</v>
      </c>
      <c r="AT343" s="74">
        <f t="shared" si="355"/>
        <v>9.3604932723755141E-2</v>
      </c>
      <c r="AU343" s="78">
        <f t="shared" si="355"/>
        <v>-0.85261328388593061</v>
      </c>
      <c r="AV343" s="74">
        <f t="shared" si="355"/>
        <v>-0.8616823822710229</v>
      </c>
      <c r="AW343" s="74">
        <f t="shared" si="355"/>
        <v>-1.7959503172109699</v>
      </c>
      <c r="AX343" s="74">
        <f t="shared" si="355"/>
        <v>-1.1119900883063849</v>
      </c>
      <c r="AY343" s="74">
        <f t="shared" si="355"/>
        <v>-0.61295797677503661</v>
      </c>
      <c r="AZ343" s="74">
        <f t="shared" si="355"/>
        <v>-0.46101423274046827</v>
      </c>
      <c r="BA343" s="74">
        <f t="shared" si="355"/>
        <v>-1.3686284413718592</v>
      </c>
      <c r="BB343" s="74">
        <f t="shared" si="355"/>
        <v>-0.22021450575047652</v>
      </c>
      <c r="BC343" s="78">
        <f t="shared" si="355"/>
        <v>-0.45806171594090639</v>
      </c>
      <c r="BD343" s="74">
        <f t="shared" si="355"/>
        <v>-1.3052093840694274</v>
      </c>
      <c r="BE343" s="74">
        <f t="shared" si="355"/>
        <v>-1.8631802047161763</v>
      </c>
      <c r="BF343" s="74">
        <f t="shared" si="355"/>
        <v>-4.6375040920215937E-2</v>
      </c>
      <c r="BG343" s="74">
        <f t="shared" si="355"/>
        <v>-1.2106339294073054</v>
      </c>
      <c r="BH343" s="74">
        <f t="shared" si="355"/>
        <v>-0.81176486932378733</v>
      </c>
      <c r="BI343" s="74">
        <f t="shared" si="355"/>
        <v>-0.84348614612208195</v>
      </c>
      <c r="BJ343" s="74">
        <f t="shared" si="355"/>
        <v>-1.1316226849274864</v>
      </c>
      <c r="BK343" s="74">
        <f t="shared" si="355"/>
        <v>-2.0227642637375007</v>
      </c>
      <c r="BL343" s="74">
        <f t="shared" si="355"/>
        <v>-1.2842354907927955</v>
      </c>
      <c r="BM343" s="74">
        <f t="shared" si="355"/>
        <v>-0.68843677049143004</v>
      </c>
      <c r="BN343" s="74">
        <f t="shared" si="355"/>
        <v>-8.8521505790986943E-2</v>
      </c>
      <c r="BO343" s="74">
        <f t="shared" si="355"/>
        <v>-0.29126621859703317</v>
      </c>
    </row>
    <row r="344" spans="1:67">
      <c r="A344" s="63" t="s">
        <v>272</v>
      </c>
      <c r="B344" s="74">
        <f t="shared" si="351"/>
        <v>-1.6825084181410954</v>
      </c>
      <c r="C344" s="74">
        <f t="shared" si="351"/>
        <v>-1.3858247604764085</v>
      </c>
      <c r="D344" s="74">
        <f t="shared" si="351"/>
        <v>-2.0808873447723304</v>
      </c>
      <c r="E344" s="74">
        <f t="shared" si="351"/>
        <v>-1.9786611686256208</v>
      </c>
      <c r="F344" s="74">
        <f t="shared" si="351"/>
        <v>-1.3907450877514576</v>
      </c>
      <c r="G344" s="74">
        <f t="shared" si="351"/>
        <v>-1.8048452494185137</v>
      </c>
      <c r="H344" s="74">
        <f t="shared" si="351"/>
        <v>-1.6604849127777923</v>
      </c>
      <c r="I344" s="85">
        <f t="shared" ref="I344:BO344" si="356">I201-I181</f>
        <v>-1.6713424441713798</v>
      </c>
      <c r="J344" s="78">
        <f t="shared" si="350"/>
        <v>-1.82005875761869</v>
      </c>
      <c r="K344" s="74">
        <f t="shared" si="356"/>
        <v>-1.6229076075875835</v>
      </c>
      <c r="L344" s="74">
        <f t="shared" si="356"/>
        <v>-1.6054298562526661</v>
      </c>
      <c r="M344" s="74">
        <f t="shared" si="356"/>
        <v>-0.9604823782845191</v>
      </c>
      <c r="N344" s="74">
        <f t="shared" si="356"/>
        <v>-1.9859481274818602</v>
      </c>
      <c r="O344" s="74">
        <f t="shared" si="356"/>
        <v>-0.28676230059232388</v>
      </c>
      <c r="P344" s="74">
        <f t="shared" si="356"/>
        <v>-2.4248476640073369</v>
      </c>
      <c r="Q344" s="74">
        <f t="shared" si="356"/>
        <v>-2.0035368510757543</v>
      </c>
      <c r="R344" s="74">
        <f t="shared" si="356"/>
        <v>-2.0430437200660867</v>
      </c>
      <c r="S344" s="74">
        <f t="shared" si="356"/>
        <v>-0.68283896318504222</v>
      </c>
      <c r="T344" s="74">
        <f t="shared" si="356"/>
        <v>-3.7141244013206531</v>
      </c>
      <c r="U344" s="74">
        <f t="shared" si="356"/>
        <v>-0.31556895453205946</v>
      </c>
      <c r="V344" s="74">
        <f t="shared" si="356"/>
        <v>-2.1877125770289902</v>
      </c>
      <c r="W344" s="74">
        <f t="shared" si="356"/>
        <v>-0.13881894721732468</v>
      </c>
      <c r="X344" s="74">
        <f t="shared" si="356"/>
        <v>-1.9155678707745913</v>
      </c>
      <c r="Y344" s="74">
        <f t="shared" si="356"/>
        <v>-0.41065231493243104</v>
      </c>
      <c r="Z344" s="74">
        <f t="shared" si="356"/>
        <v>-0.12431748236563767</v>
      </c>
      <c r="AA344" s="74">
        <f t="shared" si="356"/>
        <v>-0.44680399631446388</v>
      </c>
      <c r="AB344" s="74">
        <f t="shared" si="356"/>
        <v>-2.8895966844468326</v>
      </c>
      <c r="AC344" s="74">
        <f t="shared" si="356"/>
        <v>-1.3013409012939086</v>
      </c>
      <c r="AD344" s="74">
        <f t="shared" si="356"/>
        <v>0.35241169076855083</v>
      </c>
      <c r="AE344" s="74">
        <f t="shared" si="356"/>
        <v>-2.1821115825584538</v>
      </c>
      <c r="AF344" s="74">
        <f t="shared" si="356"/>
        <v>-1.52937653760738</v>
      </c>
      <c r="AG344" s="74">
        <f t="shared" si="356"/>
        <v>-1.5492670686068886</v>
      </c>
      <c r="AH344" s="74">
        <f t="shared" si="356"/>
        <v>-3.8888888888888884</v>
      </c>
      <c r="AI344" s="74">
        <f t="shared" si="356"/>
        <v>-1.2357220981182362</v>
      </c>
      <c r="AJ344" s="74">
        <f t="shared" si="356"/>
        <v>-0.4710647942353221</v>
      </c>
      <c r="AK344" s="74">
        <f t="shared" si="356"/>
        <v>0.11759356999140458</v>
      </c>
      <c r="AL344" s="74">
        <f t="shared" si="356"/>
        <v>7.226111832885973E-2</v>
      </c>
      <c r="AM344" s="74">
        <f t="shared" si="356"/>
        <v>-0.49161196128907392</v>
      </c>
      <c r="AN344" s="74">
        <f t="shared" si="356"/>
        <v>-0.25435720209450974</v>
      </c>
      <c r="AO344" s="74">
        <f t="shared" si="356"/>
        <v>-2.4390995991366022</v>
      </c>
      <c r="AP344" s="74">
        <f t="shared" si="356"/>
        <v>-0.85734422690485346</v>
      </c>
      <c r="AQ344" s="74">
        <f t="shared" si="356"/>
        <v>-1.5806972902373628</v>
      </c>
      <c r="AR344" s="74">
        <f t="shared" si="356"/>
        <v>0.1106574066611401</v>
      </c>
      <c r="AS344" s="74">
        <f t="shared" si="356"/>
        <v>-0.39716968393438989</v>
      </c>
      <c r="AT344" s="74">
        <f t="shared" si="356"/>
        <v>-0.65032639199960141</v>
      </c>
      <c r="AU344" s="78">
        <f t="shared" si="356"/>
        <v>-0.42701262836761256</v>
      </c>
      <c r="AV344" s="74">
        <f t="shared" si="356"/>
        <v>-1.6382885143087895</v>
      </c>
      <c r="AW344" s="74">
        <f t="shared" si="356"/>
        <v>-2.3397266379406991</v>
      </c>
      <c r="AX344" s="74">
        <f t="shared" si="356"/>
        <v>-2.3100423763294149</v>
      </c>
      <c r="AY344" s="74">
        <f t="shared" si="356"/>
        <v>-0.46999369667691671</v>
      </c>
      <c r="AZ344" s="74">
        <f t="shared" si="356"/>
        <v>-1.3245268990415751</v>
      </c>
      <c r="BA344" s="74">
        <f t="shared" si="356"/>
        <v>-2.0559038888601044</v>
      </c>
      <c r="BB344" s="74">
        <f t="shared" si="356"/>
        <v>-1.9258388572644156</v>
      </c>
      <c r="BC344" s="78">
        <f t="shared" si="356"/>
        <v>-1.4880439538805419</v>
      </c>
      <c r="BD344" s="74">
        <f t="shared" si="356"/>
        <v>-1.6814814164146652</v>
      </c>
      <c r="BE344" s="74">
        <f t="shared" si="356"/>
        <v>-2.4248476640073369</v>
      </c>
      <c r="BF344" s="74">
        <f t="shared" si="356"/>
        <v>-0.28676230059232388</v>
      </c>
      <c r="BG344" s="74">
        <f t="shared" si="356"/>
        <v>-1.9859481274818602</v>
      </c>
      <c r="BH344" s="74">
        <f t="shared" si="356"/>
        <v>-1.5788511019528064</v>
      </c>
      <c r="BI344" s="74">
        <f t="shared" si="356"/>
        <v>-1.6229076075875835</v>
      </c>
      <c r="BJ344" s="74">
        <f t="shared" si="356"/>
        <v>-1.4474861228069074</v>
      </c>
      <c r="BK344" s="74">
        <f t="shared" si="356"/>
        <v>-1.5806972902373628</v>
      </c>
      <c r="BL344" s="74">
        <f t="shared" si="356"/>
        <v>0.11759356999140458</v>
      </c>
      <c r="BM344" s="74">
        <f t="shared" si="356"/>
        <v>0.1106574066611401</v>
      </c>
      <c r="BN344" s="74">
        <f t="shared" si="356"/>
        <v>0.29908276183669535</v>
      </c>
      <c r="BO344" s="74">
        <f t="shared" si="356"/>
        <v>-0.15219263092137947</v>
      </c>
    </row>
    <row r="345" spans="1:67">
      <c r="A345" s="63" t="s">
        <v>273</v>
      </c>
      <c r="B345" s="74">
        <f t="shared" si="351"/>
        <v>-1.5023905993741087</v>
      </c>
      <c r="C345" s="74">
        <f t="shared" si="351"/>
        <v>-1.4612818275126109</v>
      </c>
      <c r="D345" s="74">
        <f t="shared" si="351"/>
        <v>-1.5886556113375905</v>
      </c>
      <c r="E345" s="74">
        <f t="shared" si="351"/>
        <v>-2.0988073126358362</v>
      </c>
      <c r="F345" s="74">
        <f t="shared" si="351"/>
        <v>-1.6130771104026627</v>
      </c>
      <c r="G345" s="74">
        <f t="shared" si="351"/>
        <v>-1.6167294626471049</v>
      </c>
      <c r="H345" s="74">
        <f t="shared" si="351"/>
        <v>-1.4789786952873154</v>
      </c>
      <c r="I345" s="85">
        <f t="shared" ref="I345:BO345" si="357">I202-I182</f>
        <v>-1.486029647287431</v>
      </c>
      <c r="J345" s="78">
        <f t="shared" si="350"/>
        <v>-1.6308525335326376</v>
      </c>
      <c r="K345" s="74">
        <f t="shared" si="357"/>
        <v>-1.9921305854463967</v>
      </c>
      <c r="L345" s="74">
        <f t="shared" si="357"/>
        <v>-2.0219488252451292</v>
      </c>
      <c r="M345" s="74">
        <f t="shared" si="357"/>
        <v>-1.3360510741545637</v>
      </c>
      <c r="N345" s="74">
        <f t="shared" si="357"/>
        <v>-1.4915061509951189</v>
      </c>
      <c r="O345" s="74">
        <f t="shared" si="357"/>
        <v>-0.44066366645316535</v>
      </c>
      <c r="P345" s="74">
        <f t="shared" si="357"/>
        <v>-1.7980847112010974</v>
      </c>
      <c r="Q345" s="74">
        <f t="shared" si="357"/>
        <v>-1.9876519838098892</v>
      </c>
      <c r="R345" s="74">
        <f t="shared" si="357"/>
        <v>-2.0725659522252524</v>
      </c>
      <c r="S345" s="74">
        <f t="shared" si="357"/>
        <v>-0.63899601218224245</v>
      </c>
      <c r="T345" s="74">
        <f t="shared" si="357"/>
        <v>-1.9199365552361547</v>
      </c>
      <c r="U345" s="74">
        <f t="shared" si="357"/>
        <v>-1.9188757034850292</v>
      </c>
      <c r="V345" s="74">
        <f t="shared" si="357"/>
        <v>-1.4264086750744687</v>
      </c>
      <c r="W345" s="74">
        <f t="shared" si="357"/>
        <v>-0.58574350486560434</v>
      </c>
      <c r="X345" s="74">
        <f t="shared" si="357"/>
        <v>-2.749938052331812</v>
      </c>
      <c r="Y345" s="74">
        <f t="shared" si="357"/>
        <v>-0.84617680356557123</v>
      </c>
      <c r="Z345" s="74">
        <f t="shared" si="357"/>
        <v>-0.21964809763770532</v>
      </c>
      <c r="AA345" s="74">
        <f t="shared" si="357"/>
        <v>-1.2166151692287936</v>
      </c>
      <c r="AB345" s="74">
        <f t="shared" si="357"/>
        <v>-2.5051580986844089</v>
      </c>
      <c r="AC345" s="74">
        <f t="shared" si="357"/>
        <v>-1.4119454568081506</v>
      </c>
      <c r="AD345" s="74">
        <f t="shared" si="357"/>
        <v>-7.8213970803219013E-2</v>
      </c>
      <c r="AE345" s="74">
        <f t="shared" si="357"/>
        <v>-0.45454545454545503</v>
      </c>
      <c r="AF345" s="74">
        <f t="shared" si="357"/>
        <v>-0.91326252869152658</v>
      </c>
      <c r="AG345" s="74">
        <f t="shared" si="357"/>
        <v>-2.2927560361918786E-2</v>
      </c>
      <c r="AH345" s="74">
        <f t="shared" si="357"/>
        <v>0.12077294685990214</v>
      </c>
      <c r="AI345" s="74">
        <f t="shared" si="357"/>
        <v>-0.71781264834638137</v>
      </c>
      <c r="AJ345" s="74">
        <f t="shared" si="357"/>
        <v>0.3583002238419235</v>
      </c>
      <c r="AK345" s="74">
        <f t="shared" si="357"/>
        <v>-0.11751778116570222</v>
      </c>
      <c r="AL345" s="74">
        <f t="shared" si="357"/>
        <v>-1.1849501002494902</v>
      </c>
      <c r="AM345" s="74">
        <f t="shared" si="357"/>
        <v>0.30405361360793837</v>
      </c>
      <c r="AN345" s="74">
        <f t="shared" si="357"/>
        <v>8.8653603834153216E-2</v>
      </c>
      <c r="AO345" s="74">
        <f t="shared" si="357"/>
        <v>-2.1985815602836878</v>
      </c>
      <c r="AP345" s="74">
        <f t="shared" si="357"/>
        <v>-0.67132536800904763</v>
      </c>
      <c r="AQ345" s="74">
        <f t="shared" si="357"/>
        <v>0.67371378119269476</v>
      </c>
      <c r="AR345" s="74">
        <f t="shared" si="357"/>
        <v>-0.19525490107715804</v>
      </c>
      <c r="AS345" s="74">
        <f t="shared" si="357"/>
        <v>-0.64794776322471836</v>
      </c>
      <c r="AT345" s="74">
        <f t="shared" si="357"/>
        <v>-0.3121576943744806</v>
      </c>
      <c r="AU345" s="78">
        <f t="shared" si="357"/>
        <v>-0.45026056286114446</v>
      </c>
      <c r="AV345" s="74">
        <f t="shared" si="357"/>
        <v>-1.9339002022483447</v>
      </c>
      <c r="AW345" s="74">
        <f t="shared" si="357"/>
        <v>-1.7433391905047158</v>
      </c>
      <c r="AX345" s="74">
        <f t="shared" si="357"/>
        <v>-1.8655938003863266</v>
      </c>
      <c r="AY345" s="74">
        <f t="shared" si="357"/>
        <v>-0.67171666471297709</v>
      </c>
      <c r="AZ345" s="74">
        <f t="shared" si="357"/>
        <v>-1.3308008684437125</v>
      </c>
      <c r="BA345" s="74">
        <f t="shared" si="357"/>
        <v>-1.573823363046837</v>
      </c>
      <c r="BB345" s="74">
        <f t="shared" si="357"/>
        <v>-2.1333768861574676</v>
      </c>
      <c r="BC345" s="78">
        <f t="shared" si="357"/>
        <v>-1.7110946847260955</v>
      </c>
      <c r="BD345" s="74">
        <f t="shared" si="357"/>
        <v>-1.504999398377568</v>
      </c>
      <c r="BE345" s="74">
        <f t="shared" si="357"/>
        <v>-1.7980847112010974</v>
      </c>
      <c r="BF345" s="74">
        <f t="shared" si="357"/>
        <v>-0.44066366645316535</v>
      </c>
      <c r="BG345" s="74">
        <f t="shared" si="357"/>
        <v>-1.4915061509951189</v>
      </c>
      <c r="BH345" s="74">
        <f t="shared" si="357"/>
        <v>-1.9929138726208633</v>
      </c>
      <c r="BI345" s="74">
        <f t="shared" si="357"/>
        <v>-1.9921305854463967</v>
      </c>
      <c r="BJ345" s="74">
        <f t="shared" si="357"/>
        <v>-1.5298048072166823</v>
      </c>
      <c r="BK345" s="74">
        <f t="shared" si="357"/>
        <v>0.67371378119269476</v>
      </c>
      <c r="BL345" s="74">
        <f t="shared" si="357"/>
        <v>-0.11751778116570222</v>
      </c>
      <c r="BM345" s="74">
        <f t="shared" si="357"/>
        <v>-0.19525490107715804</v>
      </c>
      <c r="BN345" s="74">
        <f t="shared" si="357"/>
        <v>-6.2513005617525153E-2</v>
      </c>
      <c r="BO345" s="74">
        <f t="shared" si="357"/>
        <v>-0.58612733554745589</v>
      </c>
    </row>
    <row r="346" spans="1:67">
      <c r="A346" s="63" t="s">
        <v>274</v>
      </c>
      <c r="B346" s="74">
        <f t="shared" si="351"/>
        <v>4.1880377198326713E-2</v>
      </c>
      <c r="C346" s="74">
        <f t="shared" si="351"/>
        <v>-6.1025306360441789E-2</v>
      </c>
      <c r="D346" s="74">
        <f t="shared" si="351"/>
        <v>-9.3693826396087587E-2</v>
      </c>
      <c r="E346" s="74">
        <f t="shared" si="351"/>
        <v>-0.33287435091535844</v>
      </c>
      <c r="F346" s="74">
        <f t="shared" si="351"/>
        <v>1.9386560747282289E-2</v>
      </c>
      <c r="G346" s="74">
        <f t="shared" si="351"/>
        <v>-7.2148297587929733E-2</v>
      </c>
      <c r="H346" s="74">
        <f t="shared" si="351"/>
        <v>7.032285113506731E-2</v>
      </c>
      <c r="I346" s="85">
        <f t="shared" ref="I346:BO346" si="358">I203-I183</f>
        <v>-7.2293534409116234E-2</v>
      </c>
      <c r="J346" s="78">
        <f t="shared" si="350"/>
        <v>-7.104882155956993E-2</v>
      </c>
      <c r="K346" s="74">
        <f t="shared" si="358"/>
        <v>-0.48399304661901255</v>
      </c>
      <c r="L346" s="74">
        <f t="shared" si="358"/>
        <v>-0.54882592948770714</v>
      </c>
      <c r="M346" s="74">
        <f t="shared" si="358"/>
        <v>-0.12451358898329978</v>
      </c>
      <c r="N346" s="74">
        <f t="shared" si="358"/>
        <v>-4.2751717890974206E-3</v>
      </c>
      <c r="O346" s="74">
        <f t="shared" si="358"/>
        <v>0.80191671370028583</v>
      </c>
      <c r="P346" s="74">
        <f t="shared" si="358"/>
        <v>4.0980387086172243E-2</v>
      </c>
      <c r="Q346" s="74">
        <f t="shared" si="358"/>
        <v>-7.2084408079029494E-2</v>
      </c>
      <c r="R346" s="74">
        <f t="shared" si="358"/>
        <v>4.8417139803302867E-2</v>
      </c>
      <c r="S346" s="74">
        <f t="shared" si="358"/>
        <v>0.61595653326321731</v>
      </c>
      <c r="T346" s="74">
        <f t="shared" si="358"/>
        <v>0.98642244178107408</v>
      </c>
      <c r="U346" s="74">
        <f t="shared" si="358"/>
        <v>-1.1869215170083587</v>
      </c>
      <c r="V346" s="74">
        <f t="shared" si="358"/>
        <v>0.36402479011877187</v>
      </c>
      <c r="W346" s="74">
        <f t="shared" si="358"/>
        <v>-0.22437351719505472</v>
      </c>
      <c r="X346" s="74">
        <f t="shared" si="358"/>
        <v>-0.79648369361490978</v>
      </c>
      <c r="Y346" s="74">
        <f t="shared" si="358"/>
        <v>-0.72828802786157087</v>
      </c>
      <c r="Z346" s="74">
        <f t="shared" si="358"/>
        <v>-0.16255261165013124</v>
      </c>
      <c r="AA346" s="74">
        <f t="shared" si="358"/>
        <v>1.2483797895921365</v>
      </c>
      <c r="AB346" s="74">
        <f t="shared" si="358"/>
        <v>0.35663751568658153</v>
      </c>
      <c r="AC346" s="74">
        <f t="shared" si="358"/>
        <v>0.12507923515726649</v>
      </c>
      <c r="AD346" s="74">
        <f t="shared" si="358"/>
        <v>-0.15758826376358215</v>
      </c>
      <c r="AE346" s="74">
        <f t="shared" si="358"/>
        <v>-0.27511961722487932</v>
      </c>
      <c r="AF346" s="74">
        <f t="shared" si="358"/>
        <v>1.1610958498396435</v>
      </c>
      <c r="AG346" s="74">
        <f t="shared" si="358"/>
        <v>0.39876016233720879</v>
      </c>
      <c r="AH346" s="74">
        <f t="shared" si="358"/>
        <v>1.8115942028985508</v>
      </c>
      <c r="AI346" s="74">
        <f t="shared" si="358"/>
        <v>-0.48105621153075617</v>
      </c>
      <c r="AJ346" s="74">
        <f t="shared" si="358"/>
        <v>0.73382953983982713</v>
      </c>
      <c r="AK346" s="74">
        <f t="shared" si="358"/>
        <v>-0.46367702369674735</v>
      </c>
      <c r="AL346" s="74">
        <f t="shared" si="358"/>
        <v>-0.60561496472594278</v>
      </c>
      <c r="AM346" s="74">
        <f t="shared" si="358"/>
        <v>0.64750351550709606</v>
      </c>
      <c r="AN346" s="74">
        <f t="shared" si="358"/>
        <v>0.35148558650503148</v>
      </c>
      <c r="AO346" s="74">
        <f t="shared" si="358"/>
        <v>0.15726179463459733</v>
      </c>
      <c r="AP346" s="74">
        <f t="shared" si="358"/>
        <v>0.22505323139399902</v>
      </c>
      <c r="AQ346" s="74">
        <f t="shared" si="358"/>
        <v>0.91791783862021781</v>
      </c>
      <c r="AR346" s="74">
        <f t="shared" si="358"/>
        <v>0.33690935815643908</v>
      </c>
      <c r="AS346" s="74">
        <f t="shared" si="358"/>
        <v>0.50498603846229884</v>
      </c>
      <c r="AT346" s="74">
        <f t="shared" si="358"/>
        <v>-0.23359919193733525</v>
      </c>
      <c r="AU346" s="78">
        <f t="shared" si="358"/>
        <v>-0.51871572847024883</v>
      </c>
      <c r="AV346" s="74">
        <f t="shared" si="358"/>
        <v>-0.47085884080983664</v>
      </c>
      <c r="AW346" s="74">
        <f t="shared" si="358"/>
        <v>7.1247782469292531E-2</v>
      </c>
      <c r="AX346" s="74">
        <f t="shared" si="358"/>
        <v>0.22902486181780368</v>
      </c>
      <c r="AY346" s="74">
        <f t="shared" si="358"/>
        <v>-9.6786180822761025E-5</v>
      </c>
      <c r="AZ346" s="74">
        <f t="shared" si="358"/>
        <v>5.9335497422130956E-2</v>
      </c>
      <c r="BA346" s="74">
        <f t="shared" si="358"/>
        <v>-0.10951795531536668</v>
      </c>
      <c r="BB346" s="74">
        <f t="shared" si="358"/>
        <v>-0.41979849724747798</v>
      </c>
      <c r="BC346" s="78">
        <f t="shared" si="358"/>
        <v>2.6503825742356213E-2</v>
      </c>
      <c r="BD346" s="74">
        <f t="shared" si="358"/>
        <v>-9.0629684076457551E-2</v>
      </c>
      <c r="BE346" s="74">
        <f t="shared" si="358"/>
        <v>4.0980387086172243E-2</v>
      </c>
      <c r="BF346" s="74">
        <f t="shared" si="358"/>
        <v>0.80191671370028583</v>
      </c>
      <c r="BG346" s="74">
        <f t="shared" si="358"/>
        <v>-4.2751717890974206E-3</v>
      </c>
      <c r="BH346" s="74">
        <f t="shared" si="358"/>
        <v>-0.53100836665941564</v>
      </c>
      <c r="BI346" s="74">
        <f t="shared" si="358"/>
        <v>-0.48399304661901255</v>
      </c>
      <c r="BJ346" s="74">
        <f t="shared" si="358"/>
        <v>8.0104937255012665E-2</v>
      </c>
      <c r="BK346" s="74">
        <f t="shared" si="358"/>
        <v>0.91791783862021781</v>
      </c>
      <c r="BL346" s="74">
        <f t="shared" si="358"/>
        <v>-0.46367702369674735</v>
      </c>
      <c r="BM346" s="74">
        <f t="shared" si="358"/>
        <v>0.33690935815643908</v>
      </c>
      <c r="BN346" s="74">
        <f t="shared" si="358"/>
        <v>-0.10896721966001088</v>
      </c>
      <c r="BO346" s="74">
        <f t="shared" si="358"/>
        <v>-0.1802507055024023</v>
      </c>
    </row>
    <row r="347" spans="1:67">
      <c r="A347" s="63" t="s">
        <v>275</v>
      </c>
      <c r="B347" s="74">
        <f t="shared" si="351"/>
        <v>0.89158932519235279</v>
      </c>
      <c r="C347" s="74">
        <f t="shared" si="351"/>
        <v>0.62064307638267202</v>
      </c>
      <c r="D347" s="74">
        <f t="shared" si="351"/>
        <v>0.69907960197285401</v>
      </c>
      <c r="E347" s="74">
        <f t="shared" si="351"/>
        <v>0.80586017350064409</v>
      </c>
      <c r="F347" s="74">
        <f t="shared" si="351"/>
        <v>0.96591558290063251</v>
      </c>
      <c r="G347" s="74">
        <f t="shared" si="351"/>
        <v>0.77637311744381066</v>
      </c>
      <c r="H347" s="74">
        <f t="shared" si="351"/>
        <v>0.92461428460161343</v>
      </c>
      <c r="I347" s="85">
        <f t="shared" ref="I347:BO347" si="359">I204-I184</f>
        <v>0.80774648745593325</v>
      </c>
      <c r="J347" s="78">
        <f t="shared" si="350"/>
        <v>0.7738483627667776</v>
      </c>
      <c r="K347" s="74">
        <f t="shared" si="359"/>
        <v>0.57068538165770022</v>
      </c>
      <c r="L347" s="74">
        <f t="shared" si="359"/>
        <v>0.77946691981872007</v>
      </c>
      <c r="M347" s="74">
        <f t="shared" si="359"/>
        <v>0.95602204089902632</v>
      </c>
      <c r="N347" s="74">
        <f t="shared" si="359"/>
        <v>0.67591562678188666</v>
      </c>
      <c r="O347" s="74">
        <f t="shared" si="359"/>
        <v>1.6747454744063548</v>
      </c>
      <c r="P347" s="74">
        <f t="shared" si="359"/>
        <v>1.002008869506704</v>
      </c>
      <c r="Q347" s="74">
        <f t="shared" si="359"/>
        <v>0.93622891488963944</v>
      </c>
      <c r="R347" s="74">
        <f t="shared" si="359"/>
        <v>1.0215303483114102</v>
      </c>
      <c r="S347" s="74">
        <f t="shared" si="359"/>
        <v>0.54952439494493799</v>
      </c>
      <c r="T347" s="74">
        <f t="shared" si="359"/>
        <v>1.2134961993496365</v>
      </c>
      <c r="U347" s="74">
        <f t="shared" si="359"/>
        <v>0.44517466250505766</v>
      </c>
      <c r="V347" s="74">
        <f t="shared" si="359"/>
        <v>0.75442685932003695</v>
      </c>
      <c r="W347" s="74">
        <f t="shared" si="359"/>
        <v>0.32198419239473264</v>
      </c>
      <c r="X347" s="74">
        <f t="shared" si="359"/>
        <v>1.6477840442668281</v>
      </c>
      <c r="Y347" s="74">
        <f t="shared" si="359"/>
        <v>-0.11713896007478386</v>
      </c>
      <c r="Z347" s="74">
        <f t="shared" si="359"/>
        <v>-0.37843986156638465</v>
      </c>
      <c r="AA347" s="74">
        <f t="shared" si="359"/>
        <v>0.70650614193090355</v>
      </c>
      <c r="AB347" s="74">
        <f t="shared" si="359"/>
        <v>1.4238148620193298</v>
      </c>
      <c r="AC347" s="74">
        <f t="shared" si="359"/>
        <v>1.0494367405397407</v>
      </c>
      <c r="AD347" s="74">
        <f t="shared" si="359"/>
        <v>0.24169644809979385</v>
      </c>
      <c r="AE347" s="74">
        <f t="shared" si="359"/>
        <v>0.66263428726189399</v>
      </c>
      <c r="AF347" s="74">
        <f t="shared" si="359"/>
        <v>0.51513194260437256</v>
      </c>
      <c r="AG347" s="74">
        <f t="shared" si="359"/>
        <v>-6.5072611909826605E-2</v>
      </c>
      <c r="AH347" s="74">
        <f t="shared" si="359"/>
        <v>-0.19323671497584538</v>
      </c>
      <c r="AI347" s="74">
        <f t="shared" si="359"/>
        <v>0.12562741357161222</v>
      </c>
      <c r="AJ347" s="74">
        <f t="shared" si="359"/>
        <v>0.24027932024839416</v>
      </c>
      <c r="AK347" s="74">
        <f t="shared" si="359"/>
        <v>0.47503378161947207</v>
      </c>
      <c r="AL347" s="74">
        <f t="shared" si="359"/>
        <v>1.8046371888670425</v>
      </c>
      <c r="AM347" s="74">
        <f t="shared" si="359"/>
        <v>-0.12876302833479603</v>
      </c>
      <c r="AN347" s="74">
        <f t="shared" si="359"/>
        <v>0.62771010040937458</v>
      </c>
      <c r="AO347" s="74">
        <f t="shared" si="359"/>
        <v>0.43786617329633071</v>
      </c>
      <c r="AP347" s="74">
        <f t="shared" si="359"/>
        <v>0.37160242707789859</v>
      </c>
      <c r="AQ347" s="74">
        <f t="shared" si="359"/>
        <v>2.9533830589437926E-2</v>
      </c>
      <c r="AR347" s="74">
        <f t="shared" si="359"/>
        <v>0.65636805925982067</v>
      </c>
      <c r="AS347" s="74">
        <f t="shared" si="359"/>
        <v>1.4238310304200121</v>
      </c>
      <c r="AT347" s="74">
        <f t="shared" si="359"/>
        <v>0.43462314539786373</v>
      </c>
      <c r="AU347" s="78">
        <f t="shared" si="359"/>
        <v>0.48440875763400904</v>
      </c>
      <c r="AV347" s="74">
        <f t="shared" si="359"/>
        <v>0.72787949987885447</v>
      </c>
      <c r="AW347" s="74">
        <f t="shared" si="359"/>
        <v>1.0285959756294343</v>
      </c>
      <c r="AX347" s="74">
        <f t="shared" si="359"/>
        <v>0.95875123683049512</v>
      </c>
      <c r="AY347" s="74">
        <f t="shared" si="359"/>
        <v>0.57846514559125506</v>
      </c>
      <c r="AZ347" s="74">
        <f t="shared" si="359"/>
        <v>0.585210468131943</v>
      </c>
      <c r="BA347" s="74">
        <f t="shared" si="359"/>
        <v>0.66743621404123044</v>
      </c>
      <c r="BB347" s="74">
        <f t="shared" si="359"/>
        <v>0.78905570392323821</v>
      </c>
      <c r="BC347" s="78">
        <f t="shared" si="359"/>
        <v>1.0129934312676996</v>
      </c>
      <c r="BD347" s="74">
        <f t="shared" si="359"/>
        <v>0.80980690818412615</v>
      </c>
      <c r="BE347" s="74">
        <f t="shared" si="359"/>
        <v>1.002008869506704</v>
      </c>
      <c r="BF347" s="74">
        <f t="shared" si="359"/>
        <v>1.6747454744063548</v>
      </c>
      <c r="BG347" s="74">
        <f t="shared" si="359"/>
        <v>0.67591562678188666</v>
      </c>
      <c r="BH347" s="74">
        <f t="shared" si="359"/>
        <v>0.78671447923242788</v>
      </c>
      <c r="BI347" s="74">
        <f t="shared" si="359"/>
        <v>0.57068538165770022</v>
      </c>
      <c r="BJ347" s="74">
        <f t="shared" si="359"/>
        <v>1.0212107782406088</v>
      </c>
      <c r="BK347" s="74">
        <f t="shared" si="359"/>
        <v>2.9533830589437926E-2</v>
      </c>
      <c r="BL347" s="74">
        <f t="shared" si="359"/>
        <v>0.47503378161947207</v>
      </c>
      <c r="BM347" s="74">
        <f t="shared" si="359"/>
        <v>0.65636805925982067</v>
      </c>
      <c r="BN347" s="74">
        <f t="shared" si="359"/>
        <v>0.27899343158223022</v>
      </c>
      <c r="BO347" s="74">
        <f t="shared" si="359"/>
        <v>0.38899372510926966</v>
      </c>
    </row>
    <row r="348" spans="1:67">
      <c r="A348" s="63" t="s">
        <v>276</v>
      </c>
      <c r="B348" s="74">
        <f t="shared" si="351"/>
        <v>1.5617884381643119</v>
      </c>
      <c r="C348" s="74">
        <f t="shared" si="351"/>
        <v>1.215049246821164</v>
      </c>
      <c r="D348" s="74">
        <f t="shared" si="351"/>
        <v>1.4388812865699219</v>
      </c>
      <c r="E348" s="74">
        <f t="shared" si="351"/>
        <v>1.8691466862491186</v>
      </c>
      <c r="F348" s="74">
        <f t="shared" si="351"/>
        <v>1.4545573647063268</v>
      </c>
      <c r="G348" s="74">
        <f t="shared" si="351"/>
        <v>1.4346152223076096</v>
      </c>
      <c r="H348" s="74">
        <f t="shared" si="351"/>
        <v>1.6005782746024</v>
      </c>
      <c r="I348" s="85">
        <f t="shared" ref="I348:BO348" si="360">I205-I185</f>
        <v>1.5603785647456636</v>
      </c>
      <c r="J348" s="78">
        <f t="shared" si="350"/>
        <v>1.4210932588500027</v>
      </c>
      <c r="K348" s="74">
        <f t="shared" si="360"/>
        <v>1.3409956649130734</v>
      </c>
      <c r="L348" s="74">
        <f t="shared" si="360"/>
        <v>1.8286621187758145</v>
      </c>
      <c r="M348" s="74">
        <f t="shared" si="360"/>
        <v>1.6995858231301328</v>
      </c>
      <c r="N348" s="74">
        <f t="shared" si="360"/>
        <v>0.94339615085947592</v>
      </c>
      <c r="O348" s="74">
        <f t="shared" si="360"/>
        <v>1.863703499595613</v>
      </c>
      <c r="P348" s="74">
        <f t="shared" si="360"/>
        <v>1.8317881875243218</v>
      </c>
      <c r="Q348" s="74">
        <f t="shared" si="360"/>
        <v>1.575309838393026</v>
      </c>
      <c r="R348" s="74">
        <f t="shared" si="360"/>
        <v>0.69814391909923756</v>
      </c>
      <c r="S348" s="74">
        <f t="shared" si="360"/>
        <v>0.83055182617967116</v>
      </c>
      <c r="T348" s="74">
        <f t="shared" si="360"/>
        <v>1.6583765422187762</v>
      </c>
      <c r="U348" s="74">
        <f t="shared" si="360"/>
        <v>1.8551096743738436</v>
      </c>
      <c r="V348" s="74">
        <f t="shared" si="360"/>
        <v>1.3346291923063198</v>
      </c>
      <c r="W348" s="74">
        <f t="shared" si="360"/>
        <v>1.3619844443510365</v>
      </c>
      <c r="X348" s="74">
        <f t="shared" si="360"/>
        <v>1.8728775221315601</v>
      </c>
      <c r="Y348" s="74">
        <f t="shared" si="360"/>
        <v>1.5147163649727577</v>
      </c>
      <c r="Z348" s="74">
        <f t="shared" si="360"/>
        <v>1.2292397651629789</v>
      </c>
      <c r="AA348" s="74">
        <f t="shared" si="360"/>
        <v>0.99889334790932605</v>
      </c>
      <c r="AB348" s="74">
        <f t="shared" si="360"/>
        <v>0.85223955786092542</v>
      </c>
      <c r="AC348" s="74">
        <f t="shared" si="360"/>
        <v>1.4517936591635081</v>
      </c>
      <c r="AD348" s="74">
        <f t="shared" si="360"/>
        <v>1.025315161987411</v>
      </c>
      <c r="AE348" s="74">
        <f t="shared" si="360"/>
        <v>0.7154464205109683</v>
      </c>
      <c r="AF348" s="74">
        <f t="shared" si="360"/>
        <v>3.5089230706185264</v>
      </c>
      <c r="AG348" s="74">
        <f t="shared" si="360"/>
        <v>0.52167797867129106</v>
      </c>
      <c r="AH348" s="74">
        <f t="shared" si="360"/>
        <v>-0.19323671497584538</v>
      </c>
      <c r="AI348" s="74">
        <f t="shared" si="360"/>
        <v>1.5388219545481152</v>
      </c>
      <c r="AJ348" s="74">
        <f t="shared" si="360"/>
        <v>1.085341955623309</v>
      </c>
      <c r="AK348" s="74">
        <f t="shared" si="360"/>
        <v>1.424717460507364</v>
      </c>
      <c r="AL348" s="74">
        <f t="shared" si="360"/>
        <v>1.4913678412929388</v>
      </c>
      <c r="AM348" s="74">
        <f t="shared" si="360"/>
        <v>-5.1344309119718545E-3</v>
      </c>
      <c r="AN348" s="74">
        <f t="shared" si="360"/>
        <v>0.29384766635836268</v>
      </c>
      <c r="AO348" s="74">
        <f t="shared" si="360"/>
        <v>0.98057354301572452</v>
      </c>
      <c r="AP348" s="74">
        <f t="shared" si="360"/>
        <v>0.75187100640601212</v>
      </c>
      <c r="AQ348" s="74">
        <f t="shared" si="360"/>
        <v>0.63675797537442147</v>
      </c>
      <c r="AR348" s="74">
        <f t="shared" si="360"/>
        <v>0.74028437169764416</v>
      </c>
      <c r="AS348" s="74">
        <f t="shared" si="360"/>
        <v>1.1834255603986383</v>
      </c>
      <c r="AT348" s="74">
        <f t="shared" si="360"/>
        <v>1.1255018256093603</v>
      </c>
      <c r="AU348" s="78">
        <f t="shared" si="360"/>
        <v>1.788971017697861</v>
      </c>
      <c r="AV348" s="74">
        <f t="shared" si="360"/>
        <v>1.6351778202114904</v>
      </c>
      <c r="AW348" s="74">
        <f t="shared" si="360"/>
        <v>1.8304260566722075</v>
      </c>
      <c r="AX348" s="74">
        <f t="shared" si="360"/>
        <v>1.5003688061694955</v>
      </c>
      <c r="AY348" s="74">
        <f t="shared" si="360"/>
        <v>1.1620029946660191</v>
      </c>
      <c r="AZ348" s="74">
        <f t="shared" si="360"/>
        <v>1.0854841325650311</v>
      </c>
      <c r="BA348" s="74">
        <f t="shared" si="360"/>
        <v>1.4012389196485655</v>
      </c>
      <c r="BB348" s="74">
        <f t="shared" si="360"/>
        <v>1.9394881229562886</v>
      </c>
      <c r="BC348" s="78">
        <f t="shared" si="360"/>
        <v>1.4906533156080553</v>
      </c>
      <c r="BD348" s="74">
        <f t="shared" si="360"/>
        <v>1.572282775498711</v>
      </c>
      <c r="BE348" s="74">
        <f t="shared" si="360"/>
        <v>1.8317881875243218</v>
      </c>
      <c r="BF348" s="74">
        <f t="shared" si="360"/>
        <v>1.863703499595613</v>
      </c>
      <c r="BG348" s="74">
        <f t="shared" si="360"/>
        <v>0.94339615085947592</v>
      </c>
      <c r="BH348" s="74">
        <f t="shared" si="360"/>
        <v>1.8228585317979071</v>
      </c>
      <c r="BI348" s="74">
        <f t="shared" si="360"/>
        <v>1.3409956649130734</v>
      </c>
      <c r="BJ348" s="74">
        <f t="shared" si="360"/>
        <v>1.473343214431841</v>
      </c>
      <c r="BK348" s="74">
        <f t="shared" si="360"/>
        <v>0.63675797537442147</v>
      </c>
      <c r="BL348" s="74">
        <f t="shared" si="360"/>
        <v>1.424717460507364</v>
      </c>
      <c r="BM348" s="74">
        <f t="shared" si="360"/>
        <v>0.74028437169764416</v>
      </c>
      <c r="BN348" s="74">
        <f t="shared" si="360"/>
        <v>0.9582242576581228</v>
      </c>
      <c r="BO348" s="74">
        <f t="shared" si="360"/>
        <v>1.3505475059560972</v>
      </c>
    </row>
    <row r="349" spans="1:67">
      <c r="A349" s="63" t="s">
        <v>277</v>
      </c>
      <c r="B349" s="74">
        <f t="shared" si="351"/>
        <v>1.6850633749336827</v>
      </c>
      <c r="C349" s="74">
        <f t="shared" si="351"/>
        <v>1.4872909593242216</v>
      </c>
      <c r="D349" s="74">
        <f t="shared" si="351"/>
        <v>1.596249374658159</v>
      </c>
      <c r="E349" s="74">
        <f t="shared" si="351"/>
        <v>1.9123772791683118</v>
      </c>
      <c r="F349" s="74">
        <f t="shared" si="351"/>
        <v>1.4799801987428367</v>
      </c>
      <c r="G349" s="74">
        <f t="shared" si="351"/>
        <v>1.5562727637472387</v>
      </c>
      <c r="H349" s="74">
        <f t="shared" si="351"/>
        <v>1.7257998181262026</v>
      </c>
      <c r="I349" s="85">
        <f t="shared" ref="I349:BO349" si="361">I206-I186</f>
        <v>1.5325307030654534</v>
      </c>
      <c r="J349" s="78">
        <f t="shared" si="350"/>
        <v>1.5598092511930286</v>
      </c>
      <c r="K349" s="74">
        <f t="shared" si="361"/>
        <v>1.5464945643585644</v>
      </c>
      <c r="L349" s="74">
        <f t="shared" si="361"/>
        <v>1.9399002500936859</v>
      </c>
      <c r="M349" s="74">
        <f t="shared" si="361"/>
        <v>1.3860980209987943</v>
      </c>
      <c r="N349" s="74">
        <f t="shared" si="361"/>
        <v>0.69743707224777918</v>
      </c>
      <c r="O349" s="74">
        <f t="shared" si="361"/>
        <v>0.86153601456302464</v>
      </c>
      <c r="P349" s="74">
        <f t="shared" si="361"/>
        <v>1.8687223847278136</v>
      </c>
      <c r="Q349" s="74">
        <f t="shared" si="361"/>
        <v>1.3291437976649001</v>
      </c>
      <c r="R349" s="74">
        <f t="shared" si="361"/>
        <v>1.9243436353870207</v>
      </c>
      <c r="S349" s="74">
        <f t="shared" si="361"/>
        <v>0.90572491915499942</v>
      </c>
      <c r="T349" s="74">
        <f t="shared" si="361"/>
        <v>1.4290274288515574</v>
      </c>
      <c r="U349" s="74">
        <f t="shared" si="361"/>
        <v>2.5803517840261039</v>
      </c>
      <c r="V349" s="74">
        <f t="shared" si="361"/>
        <v>1.1667559969034365</v>
      </c>
      <c r="W349" s="74">
        <f t="shared" si="361"/>
        <v>1.1759777342775144</v>
      </c>
      <c r="X349" s="74">
        <f t="shared" si="361"/>
        <v>1.4626649091196908</v>
      </c>
      <c r="Y349" s="74">
        <f t="shared" si="361"/>
        <v>1.5222737172356471</v>
      </c>
      <c r="Z349" s="74">
        <f t="shared" si="361"/>
        <v>2.5682989026368253</v>
      </c>
      <c r="AA349" s="74">
        <f t="shared" si="361"/>
        <v>1.3810694757551385</v>
      </c>
      <c r="AB349" s="74">
        <f t="shared" si="361"/>
        <v>1.608379675254108</v>
      </c>
      <c r="AC349" s="74">
        <f t="shared" si="361"/>
        <v>1.1221064484842547</v>
      </c>
      <c r="AD349" s="74">
        <f t="shared" si="361"/>
        <v>1.0209702549853943</v>
      </c>
      <c r="AE349" s="74">
        <f t="shared" si="361"/>
        <v>0.43400740272636984</v>
      </c>
      <c r="AF349" s="74">
        <f t="shared" si="361"/>
        <v>1.6180414461879904</v>
      </c>
      <c r="AG349" s="74">
        <f t="shared" si="361"/>
        <v>1.6875996478807078</v>
      </c>
      <c r="AH349" s="74">
        <f t="shared" si="361"/>
        <v>1.5217391304347823</v>
      </c>
      <c r="AI349" s="74">
        <f t="shared" si="361"/>
        <v>1.4031557340611878</v>
      </c>
      <c r="AJ349" s="74">
        <f t="shared" si="361"/>
        <v>1.9395090792448686</v>
      </c>
      <c r="AK349" s="74">
        <f t="shared" si="361"/>
        <v>1.0469641581031492</v>
      </c>
      <c r="AL349" s="74">
        <f t="shared" si="361"/>
        <v>0.42633119294107313</v>
      </c>
      <c r="AM349" s="74">
        <f t="shared" si="361"/>
        <v>1.4150235800132061</v>
      </c>
      <c r="AN349" s="74">
        <f t="shared" si="361"/>
        <v>0.58516296465391004</v>
      </c>
      <c r="AO349" s="74">
        <f t="shared" si="361"/>
        <v>1.2241751464693191</v>
      </c>
      <c r="AP349" s="74">
        <f t="shared" si="361"/>
        <v>1.4973504776398396</v>
      </c>
      <c r="AQ349" s="74">
        <f t="shared" si="361"/>
        <v>0.86742958008484994</v>
      </c>
      <c r="AR349" s="74">
        <f t="shared" si="361"/>
        <v>0.76884819794549752</v>
      </c>
      <c r="AS349" s="74">
        <f t="shared" si="361"/>
        <v>1.3092727611202424</v>
      </c>
      <c r="AT349" s="74">
        <f t="shared" si="361"/>
        <v>1.5448441037482508</v>
      </c>
      <c r="AU349" s="78">
        <f t="shared" si="361"/>
        <v>1.4608432710137289</v>
      </c>
      <c r="AV349" s="74">
        <f t="shared" si="361"/>
        <v>1.7020184965478435</v>
      </c>
      <c r="AW349" s="74">
        <f t="shared" si="361"/>
        <v>1.8217561666520727</v>
      </c>
      <c r="AX349" s="74">
        <f t="shared" si="361"/>
        <v>1.3261380927581063</v>
      </c>
      <c r="AY349" s="74">
        <f t="shared" si="361"/>
        <v>1.0431862245985375</v>
      </c>
      <c r="AZ349" s="74">
        <f t="shared" si="361"/>
        <v>1.4233478674762781</v>
      </c>
      <c r="BA349" s="74">
        <f t="shared" si="361"/>
        <v>1.5745159797271038</v>
      </c>
      <c r="BB349" s="74">
        <f t="shared" si="361"/>
        <v>2.016694665661297</v>
      </c>
      <c r="BC349" s="78">
        <f t="shared" si="361"/>
        <v>1.5303785944695445</v>
      </c>
      <c r="BD349" s="74">
        <f t="shared" si="361"/>
        <v>1.5376847353858807</v>
      </c>
      <c r="BE349" s="74">
        <f t="shared" si="361"/>
        <v>1.8687223847278136</v>
      </c>
      <c r="BF349" s="74">
        <f t="shared" si="361"/>
        <v>0.86153601456302464</v>
      </c>
      <c r="BG349" s="74">
        <f t="shared" si="361"/>
        <v>0.69743707224777918</v>
      </c>
      <c r="BH349" s="74">
        <f t="shared" si="361"/>
        <v>1.9158781211938596</v>
      </c>
      <c r="BI349" s="74">
        <f t="shared" si="361"/>
        <v>1.5464945643585644</v>
      </c>
      <c r="BJ349" s="74">
        <f t="shared" si="361"/>
        <v>1.1604311242001559</v>
      </c>
      <c r="BK349" s="74">
        <f t="shared" si="361"/>
        <v>0.86742958008484994</v>
      </c>
      <c r="BL349" s="74">
        <f t="shared" si="361"/>
        <v>1.0469641581031492</v>
      </c>
      <c r="BM349" s="74">
        <f t="shared" si="361"/>
        <v>0.76884819794549752</v>
      </c>
      <c r="BN349" s="74">
        <f t="shared" si="361"/>
        <v>0.97950173956454156</v>
      </c>
      <c r="BO349" s="74">
        <f t="shared" si="361"/>
        <v>1.1839718180702983</v>
      </c>
    </row>
    <row r="350" spans="1:67">
      <c r="A350" s="63" t="s">
        <v>278</v>
      </c>
      <c r="B350" s="74">
        <f t="shared" si="351"/>
        <v>0.55158180141473689</v>
      </c>
      <c r="C350" s="74">
        <f t="shared" si="351"/>
        <v>0.65062739180273699</v>
      </c>
      <c r="D350" s="74">
        <f t="shared" si="351"/>
        <v>0.52163117575896401</v>
      </c>
      <c r="E350" s="74">
        <f t="shared" si="351"/>
        <v>0.695692112844708</v>
      </c>
      <c r="F350" s="74">
        <f t="shared" si="351"/>
        <v>0.40468909050771762</v>
      </c>
      <c r="G350" s="74">
        <f t="shared" si="351"/>
        <v>0.50138741201889836</v>
      </c>
      <c r="H350" s="74">
        <f t="shared" si="351"/>
        <v>0.5719578446843343</v>
      </c>
      <c r="I350" s="85">
        <f t="shared" ref="I350:BO350" si="362">I207-I187</f>
        <v>0.37923404331192678</v>
      </c>
      <c r="J350" s="78">
        <f t="shared" si="350"/>
        <v>0.51607691091207597</v>
      </c>
      <c r="K350" s="74">
        <f t="shared" si="362"/>
        <v>0.81228964138506221</v>
      </c>
      <c r="L350" s="74">
        <f t="shared" si="362"/>
        <v>0.70666763533456134</v>
      </c>
      <c r="M350" s="74">
        <f t="shared" si="362"/>
        <v>0.44212432565832271</v>
      </c>
      <c r="N350" s="74">
        <f t="shared" si="362"/>
        <v>0.21132528240226289</v>
      </c>
      <c r="O350" s="74">
        <f t="shared" si="362"/>
        <v>-0.31664976351141405</v>
      </c>
      <c r="P350" s="74">
        <f t="shared" si="362"/>
        <v>0.51693278868767933</v>
      </c>
      <c r="Q350" s="74">
        <f t="shared" si="362"/>
        <v>0.26328347127719853</v>
      </c>
      <c r="R350" s="74">
        <f t="shared" si="362"/>
        <v>0.67650446811655485</v>
      </c>
      <c r="S350" s="74">
        <f t="shared" si="362"/>
        <v>3.4761628868953842E-2</v>
      </c>
      <c r="T350" s="74">
        <f t="shared" si="362"/>
        <v>0.38726284905734776</v>
      </c>
      <c r="U350" s="74">
        <f t="shared" si="362"/>
        <v>0.70827092353525689</v>
      </c>
      <c r="V350" s="74">
        <f t="shared" si="362"/>
        <v>0.13867785707194713</v>
      </c>
      <c r="W350" s="74">
        <f t="shared" si="362"/>
        <v>0.14784225102904713</v>
      </c>
      <c r="X350" s="74">
        <f t="shared" si="362"/>
        <v>1.0230308927128604</v>
      </c>
      <c r="Y350" s="74">
        <f t="shared" si="362"/>
        <v>0.47599480062057076</v>
      </c>
      <c r="Z350" s="74">
        <f t="shared" si="362"/>
        <v>0.75908890550483354</v>
      </c>
      <c r="AA350" s="74">
        <f t="shared" si="362"/>
        <v>0.57552635007306918</v>
      </c>
      <c r="AB350" s="74">
        <f t="shared" si="362"/>
        <v>1.0304358440298733</v>
      </c>
      <c r="AC350" s="74">
        <f t="shared" si="362"/>
        <v>5.4595545167972048E-2</v>
      </c>
      <c r="AD350" s="74">
        <f t="shared" si="362"/>
        <v>7.7058847930149277E-2</v>
      </c>
      <c r="AE350" s="74">
        <f t="shared" si="362"/>
        <v>0.11386205651349623</v>
      </c>
      <c r="AF350" s="74">
        <f t="shared" si="362"/>
        <v>1.2527876591858753</v>
      </c>
      <c r="AG350" s="74">
        <f t="shared" si="362"/>
        <v>1.9336094796011061E-2</v>
      </c>
      <c r="AH350" s="74">
        <f t="shared" si="362"/>
        <v>2.4154589371980784E-2</v>
      </c>
      <c r="AI350" s="74">
        <f t="shared" si="362"/>
        <v>-0.24922429341933494</v>
      </c>
      <c r="AJ350" s="74">
        <f t="shared" si="362"/>
        <v>1.4050827573971212</v>
      </c>
      <c r="AK350" s="74">
        <f t="shared" si="362"/>
        <v>0.24230036298906965</v>
      </c>
      <c r="AL350" s="74">
        <f t="shared" si="362"/>
        <v>-0.2981667057367563</v>
      </c>
      <c r="AM350" s="74">
        <f t="shared" si="362"/>
        <v>0.62774967444118612</v>
      </c>
      <c r="AN350" s="74">
        <f t="shared" si="362"/>
        <v>0.42824193233072183</v>
      </c>
      <c r="AO350" s="74">
        <f t="shared" si="362"/>
        <v>0.29602220166512527</v>
      </c>
      <c r="AP350" s="74">
        <f t="shared" si="362"/>
        <v>0.1975188627628528</v>
      </c>
      <c r="AQ350" s="74">
        <f t="shared" si="362"/>
        <v>0.56672109425471229</v>
      </c>
      <c r="AR350" s="74">
        <f t="shared" si="362"/>
        <v>2.1002035107654304E-2</v>
      </c>
      <c r="AS350" s="74">
        <f t="shared" si="362"/>
        <v>-0.15142687643750108</v>
      </c>
      <c r="AT350" s="74">
        <f t="shared" si="362"/>
        <v>0.491041066297909</v>
      </c>
      <c r="AU350" s="78">
        <f t="shared" si="362"/>
        <v>0.53017595790166094</v>
      </c>
      <c r="AV350" s="74">
        <f t="shared" si="362"/>
        <v>0.63555977582935075</v>
      </c>
      <c r="AW350" s="74">
        <f t="shared" si="362"/>
        <v>0.47914331016695799</v>
      </c>
      <c r="AX350" s="74">
        <f t="shared" si="362"/>
        <v>0.28195443246841201</v>
      </c>
      <c r="AY350" s="74">
        <f t="shared" si="362"/>
        <v>8.3422890244412962E-2</v>
      </c>
      <c r="AZ350" s="74">
        <f t="shared" si="362"/>
        <v>0.6589719418869846</v>
      </c>
      <c r="BA350" s="74">
        <f t="shared" si="362"/>
        <v>0.52559496504064152</v>
      </c>
      <c r="BB350" s="74">
        <f t="shared" si="362"/>
        <v>0.7673392848320848</v>
      </c>
      <c r="BC350" s="78">
        <f t="shared" si="362"/>
        <v>0.44173269659368541</v>
      </c>
      <c r="BD350" s="74">
        <f t="shared" si="362"/>
        <v>0.38129976792911657</v>
      </c>
      <c r="BE350" s="74">
        <f t="shared" si="362"/>
        <v>0.51693278868767933</v>
      </c>
      <c r="BF350" s="74">
        <f t="shared" si="362"/>
        <v>-0.31664976351141405</v>
      </c>
      <c r="BG350" s="74">
        <f t="shared" si="362"/>
        <v>0.21132528240226289</v>
      </c>
      <c r="BH350" s="74">
        <f t="shared" si="362"/>
        <v>0.69507962303948734</v>
      </c>
      <c r="BI350" s="74">
        <f t="shared" si="362"/>
        <v>0.81228964138506221</v>
      </c>
      <c r="BJ350" s="74">
        <f t="shared" si="362"/>
        <v>9.9408288385849808E-2</v>
      </c>
      <c r="BK350" s="74">
        <f t="shared" si="362"/>
        <v>0.56672109425471229</v>
      </c>
      <c r="BL350" s="74">
        <f t="shared" si="362"/>
        <v>0.24230036298906965</v>
      </c>
      <c r="BM350" s="74">
        <f t="shared" si="362"/>
        <v>2.1002035107654304E-2</v>
      </c>
      <c r="BN350" s="74">
        <f t="shared" si="362"/>
        <v>0.10715703312347014</v>
      </c>
      <c r="BO350" s="74">
        <f t="shared" si="362"/>
        <v>0.12682919283180327</v>
      </c>
    </row>
    <row r="351" spans="1:67">
      <c r="A351" s="63" t="s">
        <v>279</v>
      </c>
      <c r="B351" s="74">
        <f t="shared" si="351"/>
        <v>-0.42890452762638365</v>
      </c>
      <c r="C351" s="74">
        <f t="shared" si="351"/>
        <v>-0.20071479277222615</v>
      </c>
      <c r="D351" s="74">
        <f t="shared" si="351"/>
        <v>-0.30810212290017347</v>
      </c>
      <c r="E351" s="74">
        <f t="shared" si="351"/>
        <v>1.0235004140188853E-2</v>
      </c>
      <c r="F351" s="74">
        <f t="shared" si="351"/>
        <v>-0.33103124769089565</v>
      </c>
      <c r="G351" s="74">
        <f t="shared" si="351"/>
        <v>-0.29142147871438029</v>
      </c>
      <c r="H351" s="74">
        <f t="shared" si="351"/>
        <v>-0.45854201428796815</v>
      </c>
      <c r="I351" s="85">
        <f t="shared" ref="I351:BO351" si="363">I208-I188</f>
        <v>-0.31275744691028207</v>
      </c>
      <c r="J351" s="78">
        <f t="shared" si="350"/>
        <v>-0.28892214854790099</v>
      </c>
      <c r="K351" s="74">
        <f t="shared" si="363"/>
        <v>0.49693670531187539</v>
      </c>
      <c r="L351" s="74">
        <f t="shared" si="363"/>
        <v>-0.27960434252181621</v>
      </c>
      <c r="M351" s="74">
        <f t="shared" si="363"/>
        <v>-0.1536220687607921</v>
      </c>
      <c r="N351" s="74">
        <f t="shared" si="363"/>
        <v>0.35894241440875962</v>
      </c>
      <c r="O351" s="74">
        <f t="shared" si="363"/>
        <v>-0.96706868048658956</v>
      </c>
      <c r="P351" s="74">
        <f t="shared" si="363"/>
        <v>-0.34376167573377314</v>
      </c>
      <c r="Q351" s="74">
        <f t="shared" si="363"/>
        <v>-3.7341519444105131E-2</v>
      </c>
      <c r="R351" s="74">
        <f t="shared" si="363"/>
        <v>5.2033146387490348E-2</v>
      </c>
      <c r="S351" s="74">
        <f t="shared" si="363"/>
        <v>-0.81051296689721042</v>
      </c>
      <c r="T351" s="74">
        <f t="shared" si="363"/>
        <v>0.58074098196818724</v>
      </c>
      <c r="U351" s="74">
        <f t="shared" si="363"/>
        <v>-0.19190744932167547</v>
      </c>
      <c r="V351" s="74">
        <f t="shared" si="363"/>
        <v>0.49912658502078688</v>
      </c>
      <c r="W351" s="74">
        <f t="shared" si="363"/>
        <v>-0.36818499948326</v>
      </c>
      <c r="X351" s="74">
        <f t="shared" si="363"/>
        <v>-7.17827204831476E-2</v>
      </c>
      <c r="Y351" s="74">
        <f t="shared" si="363"/>
        <v>0.86986505785172952</v>
      </c>
      <c r="Z351" s="74">
        <f t="shared" si="363"/>
        <v>-0.13553268381500994</v>
      </c>
      <c r="AA351" s="74">
        <f t="shared" si="363"/>
        <v>-0.45915795316801233</v>
      </c>
      <c r="AB351" s="74">
        <f t="shared" si="363"/>
        <v>1.5706175756650413</v>
      </c>
      <c r="AC351" s="74">
        <f t="shared" si="363"/>
        <v>-0.3729895825914471</v>
      </c>
      <c r="AD351" s="74">
        <f t="shared" si="363"/>
        <v>-0.47217057026020193</v>
      </c>
      <c r="AE351" s="74">
        <f t="shared" si="363"/>
        <v>-0.25108332581023696</v>
      </c>
      <c r="AF351" s="74">
        <f t="shared" si="363"/>
        <v>0.80576098380794381</v>
      </c>
      <c r="AG351" s="74">
        <f t="shared" si="363"/>
        <v>0.60462267206594866</v>
      </c>
      <c r="AH351" s="74">
        <f t="shared" si="363"/>
        <v>-1.7632850241545883</v>
      </c>
      <c r="AI351" s="74">
        <f t="shared" si="363"/>
        <v>-1.1568349140975123</v>
      </c>
      <c r="AJ351" s="74">
        <f t="shared" si="363"/>
        <v>-4.1135674266199462E-2</v>
      </c>
      <c r="AK351" s="74">
        <f t="shared" si="363"/>
        <v>-0.72417728274283721</v>
      </c>
      <c r="AL351" s="74">
        <f t="shared" si="363"/>
        <v>-0.41078707429691752</v>
      </c>
      <c r="AM351" s="74">
        <f t="shared" si="363"/>
        <v>-1.5467963048930278</v>
      </c>
      <c r="AN351" s="74">
        <f t="shared" si="363"/>
        <v>9.1719162605035098E-2</v>
      </c>
      <c r="AO351" s="74">
        <f t="shared" si="363"/>
        <v>1.6404563675609003</v>
      </c>
      <c r="AP351" s="74">
        <f t="shared" si="363"/>
        <v>-0.45909189433164199</v>
      </c>
      <c r="AQ351" s="74">
        <f t="shared" si="363"/>
        <v>0.16208422827120383</v>
      </c>
      <c r="AR351" s="74">
        <f t="shared" si="363"/>
        <v>-0.5597325282635004</v>
      </c>
      <c r="AS351" s="74">
        <f t="shared" si="363"/>
        <v>-0.71418874228203233</v>
      </c>
      <c r="AT351" s="74">
        <f t="shared" si="363"/>
        <v>-0.13347514204624611</v>
      </c>
      <c r="AU351" s="78">
        <f t="shared" si="363"/>
        <v>-0.48837248864467631</v>
      </c>
      <c r="AV351" s="74">
        <f t="shared" si="363"/>
        <v>-0.10935607076411102</v>
      </c>
      <c r="AW351" s="74">
        <f t="shared" si="363"/>
        <v>-0.36971347599773496</v>
      </c>
      <c r="AX351" s="74">
        <f t="shared" si="363"/>
        <v>5.0065193704640354E-2</v>
      </c>
      <c r="AY351" s="74">
        <f t="shared" si="363"/>
        <v>-0.42237825897496961</v>
      </c>
      <c r="AZ351" s="74">
        <f t="shared" si="363"/>
        <v>-0.22172672554796558</v>
      </c>
      <c r="BA351" s="74">
        <f t="shared" si="363"/>
        <v>-0.30225684437863132</v>
      </c>
      <c r="BB351" s="74">
        <f t="shared" si="363"/>
        <v>3.6815628131390277E-3</v>
      </c>
      <c r="BC351" s="78">
        <f t="shared" si="363"/>
        <v>-0.32058190062130532</v>
      </c>
      <c r="BD351" s="74">
        <f t="shared" si="363"/>
        <v>-0.32041471505532471</v>
      </c>
      <c r="BE351" s="74">
        <f t="shared" si="363"/>
        <v>-0.34376167573377314</v>
      </c>
      <c r="BF351" s="74">
        <f t="shared" si="363"/>
        <v>-0.96706868048658956</v>
      </c>
      <c r="BG351" s="74">
        <f t="shared" si="363"/>
        <v>0.35894241440875962</v>
      </c>
      <c r="BH351" s="74">
        <f t="shared" si="363"/>
        <v>-0.274180418556635</v>
      </c>
      <c r="BI351" s="74">
        <f t="shared" si="363"/>
        <v>0.49693670531187539</v>
      </c>
      <c r="BJ351" s="74">
        <f t="shared" si="363"/>
        <v>-0.30456863143311397</v>
      </c>
      <c r="BK351" s="74">
        <f t="shared" si="363"/>
        <v>0.16208422827120383</v>
      </c>
      <c r="BL351" s="74">
        <f t="shared" si="363"/>
        <v>-0.72417728274283721</v>
      </c>
      <c r="BM351" s="74">
        <f t="shared" si="363"/>
        <v>-0.5597325282635004</v>
      </c>
      <c r="BN351" s="74">
        <f t="shared" si="363"/>
        <v>-0.41995128556237526</v>
      </c>
      <c r="BO351" s="74">
        <f t="shared" si="363"/>
        <v>-0.39113676048197688</v>
      </c>
    </row>
    <row r="352" spans="1:67">
      <c r="A352" s="63" t="s">
        <v>280</v>
      </c>
      <c r="B352" s="74">
        <f t="shared" si="351"/>
        <v>-0.67804065355650867</v>
      </c>
      <c r="C352" s="74">
        <f t="shared" si="351"/>
        <v>-0.68590323296161948</v>
      </c>
      <c r="D352" s="74">
        <f t="shared" si="351"/>
        <v>-0.638945053131736</v>
      </c>
      <c r="E352" s="74">
        <f t="shared" si="351"/>
        <v>-0.18591448215919426</v>
      </c>
      <c r="F352" s="74">
        <f t="shared" si="351"/>
        <v>-0.43559870593932759</v>
      </c>
      <c r="G352" s="74">
        <f t="shared" si="351"/>
        <v>-0.55231467399436962</v>
      </c>
      <c r="H352" s="74">
        <f t="shared" si="351"/>
        <v>-0.7046332877495316</v>
      </c>
      <c r="I352" s="85">
        <f t="shared" ref="I352:BO352" si="364">I209-I189</f>
        <v>-0.53357133036566173</v>
      </c>
      <c r="J352" s="78">
        <f t="shared" si="350"/>
        <v>-0.55486755728562143</v>
      </c>
      <c r="K352" s="74">
        <f t="shared" si="364"/>
        <v>0.1047230113269384</v>
      </c>
      <c r="L352" s="74">
        <f t="shared" si="364"/>
        <v>-0.73639317506135349</v>
      </c>
      <c r="M352" s="74">
        <f t="shared" si="364"/>
        <v>-0.53290649793061862</v>
      </c>
      <c r="N352" s="74">
        <f t="shared" si="364"/>
        <v>0.1314285294349018</v>
      </c>
      <c r="O352" s="74">
        <f t="shared" si="364"/>
        <v>-0.78279142860793272</v>
      </c>
      <c r="P352" s="74">
        <f t="shared" si="364"/>
        <v>-0.75859633486237721</v>
      </c>
      <c r="Q352" s="74">
        <f t="shared" si="364"/>
        <v>0.1301890944006221</v>
      </c>
      <c r="R352" s="74">
        <f t="shared" si="364"/>
        <v>0.52132742186992509</v>
      </c>
      <c r="S352" s="74">
        <f t="shared" si="364"/>
        <v>-0.71924415640693429</v>
      </c>
      <c r="T352" s="74">
        <f t="shared" si="364"/>
        <v>0.45162696693825666</v>
      </c>
      <c r="U352" s="74">
        <f t="shared" si="364"/>
        <v>-0.34284342543759649</v>
      </c>
      <c r="V352" s="74">
        <f t="shared" si="364"/>
        <v>0.14633124140828091</v>
      </c>
      <c r="W352" s="74">
        <f t="shared" si="364"/>
        <v>-0.36165092702238333</v>
      </c>
      <c r="X352" s="74">
        <f t="shared" si="364"/>
        <v>-6.8767594962395595E-2</v>
      </c>
      <c r="Y352" s="74">
        <f t="shared" si="364"/>
        <v>0.54506663246454989</v>
      </c>
      <c r="Z352" s="74">
        <f t="shared" si="364"/>
        <v>-0.4652283673532458</v>
      </c>
      <c r="AA352" s="74">
        <f t="shared" si="364"/>
        <v>-0.29385282966856607</v>
      </c>
      <c r="AB352" s="74">
        <f t="shared" si="364"/>
        <v>1.0427238353556127</v>
      </c>
      <c r="AC352" s="74">
        <f t="shared" si="364"/>
        <v>-3.2028476835380904E-2</v>
      </c>
      <c r="AD352" s="74">
        <f t="shared" si="364"/>
        <v>-0.65669171568439477</v>
      </c>
      <c r="AE352" s="74">
        <f t="shared" si="364"/>
        <v>-0.4621061659294039</v>
      </c>
      <c r="AF352" s="74">
        <f t="shared" si="364"/>
        <v>-1.5359891515876551</v>
      </c>
      <c r="AG352" s="74">
        <f t="shared" si="364"/>
        <v>0.16846160258161547</v>
      </c>
      <c r="AH352" s="74">
        <f t="shared" si="364"/>
        <v>-0.62801932367149771</v>
      </c>
      <c r="AI352" s="74">
        <f t="shared" si="364"/>
        <v>-1.5884656575546625</v>
      </c>
      <c r="AJ352" s="74">
        <f t="shared" si="364"/>
        <v>-0.93486806149416646</v>
      </c>
      <c r="AK352" s="74">
        <f t="shared" si="364"/>
        <v>-0.27628868718343869</v>
      </c>
      <c r="AL352" s="74">
        <f t="shared" si="364"/>
        <v>0.23580172177981673</v>
      </c>
      <c r="AM352" s="74">
        <f t="shared" si="364"/>
        <v>-0.46341281682677327</v>
      </c>
      <c r="AN352" s="74">
        <f t="shared" si="364"/>
        <v>0.20695309914637772</v>
      </c>
      <c r="AO352" s="74">
        <f t="shared" si="364"/>
        <v>0.90348442799876594</v>
      </c>
      <c r="AP352" s="74">
        <f t="shared" si="364"/>
        <v>-0.21874399492167473</v>
      </c>
      <c r="AQ352" s="74">
        <f t="shared" si="364"/>
        <v>-0.14681779348935864</v>
      </c>
      <c r="AR352" s="74">
        <f t="shared" si="364"/>
        <v>-0.49247341264119937</v>
      </c>
      <c r="AS352" s="74">
        <f t="shared" si="364"/>
        <v>-0.42242310621340895</v>
      </c>
      <c r="AT352" s="74">
        <f t="shared" si="364"/>
        <v>-0.87039370495857549</v>
      </c>
      <c r="AU352" s="78">
        <f t="shared" si="364"/>
        <v>-0.45403291200970797</v>
      </c>
      <c r="AV352" s="74">
        <f t="shared" si="364"/>
        <v>-0.51593093212106655</v>
      </c>
      <c r="AW352" s="74">
        <f t="shared" si="364"/>
        <v>-0.75928939892934544</v>
      </c>
      <c r="AX352" s="74">
        <f t="shared" si="364"/>
        <v>0.15255598388209002</v>
      </c>
      <c r="AY352" s="74">
        <f t="shared" si="364"/>
        <v>-0.32409632610419736</v>
      </c>
      <c r="AZ352" s="74">
        <f t="shared" si="364"/>
        <v>-0.72847712589467051</v>
      </c>
      <c r="BA352" s="74">
        <f t="shared" si="364"/>
        <v>-0.62738844121930271</v>
      </c>
      <c r="BB352" s="74">
        <f t="shared" si="364"/>
        <v>-0.24332474088006828</v>
      </c>
      <c r="BC352" s="78">
        <f t="shared" si="364"/>
        <v>-0.44780126038631662</v>
      </c>
      <c r="BD352" s="74">
        <f t="shared" si="364"/>
        <v>-0.54946433979554454</v>
      </c>
      <c r="BE352" s="74">
        <f t="shared" si="364"/>
        <v>-0.75859633486237721</v>
      </c>
      <c r="BF352" s="74">
        <f t="shared" si="364"/>
        <v>-0.78279142860793272</v>
      </c>
      <c r="BG352" s="74">
        <f t="shared" si="364"/>
        <v>0.1314285294349018</v>
      </c>
      <c r="BH352" s="74">
        <f t="shared" si="364"/>
        <v>-0.72824582233278745</v>
      </c>
      <c r="BI352" s="74">
        <f t="shared" si="364"/>
        <v>0.1047230113269384</v>
      </c>
      <c r="BJ352" s="74">
        <f t="shared" si="364"/>
        <v>1.5884185576404697E-3</v>
      </c>
      <c r="BK352" s="74">
        <f t="shared" si="364"/>
        <v>-0.14681779348935864</v>
      </c>
      <c r="BL352" s="74">
        <f t="shared" si="364"/>
        <v>-0.27628868718343869</v>
      </c>
      <c r="BM352" s="74">
        <f t="shared" si="364"/>
        <v>-0.49247341264119937</v>
      </c>
      <c r="BN352" s="74">
        <f t="shared" si="364"/>
        <v>-0.57210160118786391</v>
      </c>
      <c r="BO352" s="74">
        <f t="shared" si="364"/>
        <v>-0.36683483032559394</v>
      </c>
    </row>
    <row r="353" spans="1:67">
      <c r="A353" s="63" t="s">
        <v>281</v>
      </c>
      <c r="B353" s="74">
        <f t="shared" si="351"/>
        <v>-6.7129140040627089E-2</v>
      </c>
      <c r="C353" s="74">
        <f t="shared" si="351"/>
        <v>-0.13594910694118889</v>
      </c>
      <c r="D353" s="74">
        <f t="shared" si="351"/>
        <v>-2.8251775201075358E-2</v>
      </c>
      <c r="E353" s="74">
        <f t="shared" si="351"/>
        <v>0.21640005973074317</v>
      </c>
      <c r="F353" s="74">
        <f t="shared" si="351"/>
        <v>3.8597260264364053E-2</v>
      </c>
      <c r="G353" s="74">
        <f t="shared" si="351"/>
        <v>1.3386880645986921E-3</v>
      </c>
      <c r="H353" s="74">
        <f t="shared" si="351"/>
        <v>-7.768188518322594E-2</v>
      </c>
      <c r="I353" s="85">
        <f t="shared" ref="I353:BO353" si="365">I210-I190</f>
        <v>0.14153485740747751</v>
      </c>
      <c r="J353" s="78">
        <f t="shared" si="350"/>
        <v>-1.5404621884560932E-2</v>
      </c>
      <c r="K353" s="74">
        <f t="shared" si="365"/>
        <v>0.43967655660525429</v>
      </c>
      <c r="L353" s="74">
        <f t="shared" si="365"/>
        <v>-2.917922129124273E-2</v>
      </c>
      <c r="M353" s="74">
        <f t="shared" si="365"/>
        <v>3.7202811705098426E-2</v>
      </c>
      <c r="N353" s="74">
        <f t="shared" si="365"/>
        <v>0.88110911173809692</v>
      </c>
      <c r="O353" s="74">
        <f t="shared" si="365"/>
        <v>0.22487719622808866</v>
      </c>
      <c r="P353" s="74">
        <f t="shared" si="365"/>
        <v>-8.6698048533614624E-2</v>
      </c>
      <c r="Q353" s="74">
        <f t="shared" si="365"/>
        <v>0.62149395952107245</v>
      </c>
      <c r="R353" s="74">
        <f t="shared" si="365"/>
        <v>0.24888198056206878</v>
      </c>
      <c r="S353" s="74">
        <f t="shared" si="365"/>
        <v>-0.70665320853957692</v>
      </c>
      <c r="T353" s="74">
        <f t="shared" si="365"/>
        <v>0.92836766964182127</v>
      </c>
      <c r="U353" s="74">
        <f t="shared" si="365"/>
        <v>6.5623998499280578E-2</v>
      </c>
      <c r="V353" s="74">
        <f t="shared" si="365"/>
        <v>0.70633035136614142</v>
      </c>
      <c r="W353" s="74">
        <f t="shared" si="365"/>
        <v>0.28855462858236436</v>
      </c>
      <c r="X353" s="74">
        <f t="shared" si="365"/>
        <v>0.20449012013959056</v>
      </c>
      <c r="Y353" s="74">
        <f t="shared" si="365"/>
        <v>1.1055538153036379</v>
      </c>
      <c r="Z353" s="74">
        <f t="shared" si="365"/>
        <v>0.34032351558470575</v>
      </c>
      <c r="AA353" s="74">
        <f t="shared" si="365"/>
        <v>0.4080935941152255</v>
      </c>
      <c r="AB353" s="74">
        <f t="shared" si="365"/>
        <v>1.7967411103935174</v>
      </c>
      <c r="AC353" s="74">
        <f t="shared" si="365"/>
        <v>0.65890208458457478</v>
      </c>
      <c r="AD353" s="74">
        <f t="shared" si="365"/>
        <v>7.2997140290950391E-2</v>
      </c>
      <c r="AE353" s="74">
        <f t="shared" si="365"/>
        <v>1.5733050464927323</v>
      </c>
      <c r="AF353" s="74">
        <f t="shared" si="365"/>
        <v>-1.0000414452566373</v>
      </c>
      <c r="AG353" s="74">
        <f t="shared" si="365"/>
        <v>0.3713960856879952</v>
      </c>
      <c r="AH353" s="74">
        <f t="shared" si="365"/>
        <v>2.1980676328502415</v>
      </c>
      <c r="AI353" s="74">
        <f t="shared" si="365"/>
        <v>1.0331905918730637</v>
      </c>
      <c r="AJ353" s="74">
        <f t="shared" si="365"/>
        <v>-0.43869616460291816</v>
      </c>
      <c r="AK353" s="74">
        <f t="shared" si="365"/>
        <v>0.74504141175249172</v>
      </c>
      <c r="AL353" s="74">
        <f t="shared" si="365"/>
        <v>0.2798038651112007</v>
      </c>
      <c r="AM353" s="74">
        <f t="shared" si="365"/>
        <v>0.36128323063921375</v>
      </c>
      <c r="AN353" s="74">
        <f t="shared" si="365"/>
        <v>0.53307871913690885</v>
      </c>
      <c r="AO353" s="74">
        <f t="shared" si="365"/>
        <v>1.6281221091581868</v>
      </c>
      <c r="AP353" s="74">
        <f t="shared" si="365"/>
        <v>0.63592998621546348</v>
      </c>
      <c r="AQ353" s="74">
        <f t="shared" si="365"/>
        <v>0.45961302729688169</v>
      </c>
      <c r="AR353" s="74">
        <f t="shared" si="365"/>
        <v>0.24578221644100195</v>
      </c>
      <c r="AS353" s="74">
        <f t="shared" si="365"/>
        <v>0.63755602875429052</v>
      </c>
      <c r="AT353" s="74">
        <f t="shared" si="365"/>
        <v>-0.18740714637142197</v>
      </c>
      <c r="AU353" s="78">
        <f t="shared" si="365"/>
        <v>0.49378221594678706</v>
      </c>
      <c r="AV353" s="74">
        <f t="shared" si="365"/>
        <v>0.15220223238874908</v>
      </c>
      <c r="AW353" s="74">
        <f t="shared" si="365"/>
        <v>-7.263003684171121E-2</v>
      </c>
      <c r="AX353" s="74">
        <f t="shared" si="365"/>
        <v>0.58309404736639081</v>
      </c>
      <c r="AY353" s="74">
        <f t="shared" si="365"/>
        <v>0.38188938738301736</v>
      </c>
      <c r="AZ353" s="74">
        <f t="shared" si="365"/>
        <v>-0.21588793531766282</v>
      </c>
      <c r="BA353" s="74">
        <f t="shared" si="365"/>
        <v>-2.3940681086564553E-2</v>
      </c>
      <c r="BB353" s="74">
        <f t="shared" si="365"/>
        <v>0.15508812817870776</v>
      </c>
      <c r="BC353" s="78">
        <f t="shared" si="365"/>
        <v>1.0356637415580572E-3</v>
      </c>
      <c r="BD353" s="74">
        <f t="shared" si="365"/>
        <v>0.13057742661870231</v>
      </c>
      <c r="BE353" s="74">
        <f t="shared" si="365"/>
        <v>-8.6698048533614624E-2</v>
      </c>
      <c r="BF353" s="74">
        <f t="shared" si="365"/>
        <v>0.22487719622808866</v>
      </c>
      <c r="BG353" s="74">
        <f t="shared" si="365"/>
        <v>0.88110911173809692</v>
      </c>
      <c r="BH353" s="74">
        <f t="shared" si="365"/>
        <v>-2.6921636573270735E-2</v>
      </c>
      <c r="BI353" s="74">
        <f t="shared" si="365"/>
        <v>0.43967655660525429</v>
      </c>
      <c r="BJ353" s="74">
        <f t="shared" si="365"/>
        <v>0.65875606608224091</v>
      </c>
      <c r="BK353" s="74">
        <f t="shared" si="365"/>
        <v>0.45961302729688169</v>
      </c>
      <c r="BL353" s="74">
        <f t="shared" si="365"/>
        <v>0.74504141175249172</v>
      </c>
      <c r="BM353" s="74">
        <f t="shared" si="365"/>
        <v>0.24578221644100195</v>
      </c>
      <c r="BN353" s="74">
        <f t="shared" si="365"/>
        <v>0.1199645884084708</v>
      </c>
      <c r="BO353" s="74">
        <f t="shared" si="365"/>
        <v>0.30904901867776458</v>
      </c>
    </row>
    <row r="354" spans="1:67">
      <c r="A354" s="63" t="s">
        <v>282</v>
      </c>
      <c r="B354" s="74">
        <f t="shared" si="351"/>
        <v>0.17387397318772901</v>
      </c>
      <c r="C354" s="74">
        <f t="shared" si="351"/>
        <v>0.22496582107913499</v>
      </c>
      <c r="D354" s="74">
        <f t="shared" si="351"/>
        <v>0.27867679326849704</v>
      </c>
      <c r="E354" s="74">
        <f t="shared" si="351"/>
        <v>0.31012037133124437</v>
      </c>
      <c r="F354" s="74">
        <f t="shared" si="351"/>
        <v>6.7210110616121588E-2</v>
      </c>
      <c r="G354" s="74">
        <f t="shared" si="351"/>
        <v>0.21015076155325607</v>
      </c>
      <c r="H354" s="74">
        <f t="shared" si="351"/>
        <v>0.17066182920379713</v>
      </c>
      <c r="I354" s="85">
        <f t="shared" ref="I354:BO354" si="366">I211-I191</f>
        <v>0.3939340844330621</v>
      </c>
      <c r="J354" s="78">
        <f t="shared" si="350"/>
        <v>0.18852181857124695</v>
      </c>
      <c r="K354" s="74">
        <f t="shared" si="366"/>
        <v>0.59368036024194382</v>
      </c>
      <c r="L354" s="74">
        <f t="shared" si="366"/>
        <v>0.45038718350895657</v>
      </c>
      <c r="M354" s="74">
        <f t="shared" si="366"/>
        <v>0.34871229006997995</v>
      </c>
      <c r="N354" s="74">
        <f t="shared" si="366"/>
        <v>0.87701019995448615</v>
      </c>
      <c r="O354" s="74">
        <f t="shared" si="366"/>
        <v>0.28675674806594476</v>
      </c>
      <c r="P354" s="74">
        <f t="shared" si="366"/>
        <v>0.42225011870646867</v>
      </c>
      <c r="Q354" s="74">
        <f t="shared" si="366"/>
        <v>0.54731882988223002</v>
      </c>
      <c r="R354" s="74">
        <f t="shared" si="366"/>
        <v>0.58360874967206922</v>
      </c>
      <c r="S354" s="74">
        <f t="shared" si="366"/>
        <v>-0.7113830362262239</v>
      </c>
      <c r="T354" s="74">
        <f t="shared" si="366"/>
        <v>0.56321145641372605</v>
      </c>
      <c r="U354" s="74">
        <f t="shared" si="366"/>
        <v>0.62217937834319148</v>
      </c>
      <c r="V354" s="74">
        <f t="shared" si="366"/>
        <v>-0.11871915111497344</v>
      </c>
      <c r="W354" s="74">
        <f t="shared" si="366"/>
        <v>0.23546205213777949</v>
      </c>
      <c r="X354" s="74">
        <f t="shared" si="366"/>
        <v>0.2334090026144251</v>
      </c>
      <c r="Y354" s="74">
        <f t="shared" si="366"/>
        <v>0.26802948945941729</v>
      </c>
      <c r="Z354" s="74">
        <f t="shared" si="366"/>
        <v>0.84953818174226914</v>
      </c>
      <c r="AA354" s="74">
        <f t="shared" si="366"/>
        <v>0.26209056940778375</v>
      </c>
      <c r="AB354" s="74">
        <f t="shared" si="366"/>
        <v>0.76218205332743283</v>
      </c>
      <c r="AC354" s="74">
        <f t="shared" si="366"/>
        <v>0.49625552584463395</v>
      </c>
      <c r="AD354" s="74">
        <f t="shared" si="366"/>
        <v>0.12589533268758801</v>
      </c>
      <c r="AE354" s="74">
        <f t="shared" si="366"/>
        <v>-0.36257560711383996</v>
      </c>
      <c r="AF354" s="74">
        <f t="shared" si="366"/>
        <v>6.0863989240997007E-2</v>
      </c>
      <c r="AG354" s="74">
        <f t="shared" si="366"/>
        <v>-0.34561462595998016</v>
      </c>
      <c r="AH354" s="74">
        <f t="shared" si="366"/>
        <v>0.65217391304347805</v>
      </c>
      <c r="AI354" s="74">
        <f t="shared" si="366"/>
        <v>1.3637216305261712</v>
      </c>
      <c r="AJ354" s="74">
        <f t="shared" si="366"/>
        <v>-0.38227169895461266</v>
      </c>
      <c r="AK354" s="74">
        <f t="shared" si="366"/>
        <v>0.23005610861811787</v>
      </c>
      <c r="AL354" s="74">
        <f t="shared" si="366"/>
        <v>-7.2194633300101119E-2</v>
      </c>
      <c r="AM354" s="74">
        <f t="shared" si="366"/>
        <v>0.206825356406656</v>
      </c>
      <c r="AN354" s="74">
        <f t="shared" si="366"/>
        <v>0.21060973106077108</v>
      </c>
      <c r="AO354" s="74">
        <f t="shared" si="366"/>
        <v>1.0052420598211533</v>
      </c>
      <c r="AP354" s="74">
        <f t="shared" si="366"/>
        <v>0.2998558087116443</v>
      </c>
      <c r="AQ354" s="74">
        <f t="shared" si="366"/>
        <v>0.4946802625507587</v>
      </c>
      <c r="AR354" s="74">
        <f t="shared" si="366"/>
        <v>6.8394268644937473E-2</v>
      </c>
      <c r="AS354" s="74">
        <f t="shared" si="366"/>
        <v>0.19605469031362821</v>
      </c>
      <c r="AT354" s="74">
        <f t="shared" si="366"/>
        <v>-4.1383875962919259E-2</v>
      </c>
      <c r="AU354" s="78">
        <f t="shared" si="366"/>
        <v>0.22121900322655641</v>
      </c>
      <c r="AV354" s="74">
        <f t="shared" si="366"/>
        <v>0.52180439265567502</v>
      </c>
      <c r="AW354" s="74">
        <f t="shared" si="366"/>
        <v>0.4140271306958887</v>
      </c>
      <c r="AX354" s="74">
        <f t="shared" si="366"/>
        <v>0.44835976242291409</v>
      </c>
      <c r="AY354" s="74">
        <f t="shared" si="366"/>
        <v>0.284606874766546</v>
      </c>
      <c r="AZ354" s="74">
        <f t="shared" si="366"/>
        <v>0.13983956814892062</v>
      </c>
      <c r="BA354" s="74">
        <f t="shared" si="366"/>
        <v>0.26575932038471928</v>
      </c>
      <c r="BB354" s="74">
        <f t="shared" si="366"/>
        <v>0.28839033623376986</v>
      </c>
      <c r="BC354" s="78">
        <f t="shared" si="366"/>
        <v>4.3761114758049668E-2</v>
      </c>
      <c r="BD354" s="74">
        <f t="shared" si="366"/>
        <v>0.40042202877072919</v>
      </c>
      <c r="BE354" s="74">
        <f t="shared" si="366"/>
        <v>0.42225011870646867</v>
      </c>
      <c r="BF354" s="74">
        <f t="shared" si="366"/>
        <v>0.28675674806594476</v>
      </c>
      <c r="BG354" s="74">
        <f t="shared" si="366"/>
        <v>0.87701019995448615</v>
      </c>
      <c r="BH354" s="74">
        <f t="shared" si="366"/>
        <v>0.44518713945435495</v>
      </c>
      <c r="BI354" s="74">
        <f t="shared" si="366"/>
        <v>0.59368036024194382</v>
      </c>
      <c r="BJ354" s="74">
        <f t="shared" si="366"/>
        <v>0.50595293216501624</v>
      </c>
      <c r="BK354" s="74">
        <f t="shared" si="366"/>
        <v>0.4946802625507587</v>
      </c>
      <c r="BL354" s="74">
        <f t="shared" si="366"/>
        <v>0.23005610861811787</v>
      </c>
      <c r="BM354" s="74">
        <f t="shared" si="366"/>
        <v>6.8394268644937473E-2</v>
      </c>
      <c r="BN354" s="74">
        <f t="shared" si="366"/>
        <v>0.13916997678347842</v>
      </c>
      <c r="BO354" s="74">
        <f t="shared" si="366"/>
        <v>0.23254144327471682</v>
      </c>
    </row>
    <row r="355" spans="1:67">
      <c r="A355" s="63" t="s">
        <v>283</v>
      </c>
      <c r="B355" s="74">
        <f t="shared" si="351"/>
        <v>0.17562086741604821</v>
      </c>
      <c r="C355" s="74">
        <f t="shared" si="351"/>
        <v>0.24443275771493367</v>
      </c>
      <c r="D355" s="74">
        <f t="shared" si="351"/>
        <v>0.21632418225211425</v>
      </c>
      <c r="E355" s="74">
        <f t="shared" si="351"/>
        <v>0.22168779353881995</v>
      </c>
      <c r="F355" s="74">
        <f t="shared" si="351"/>
        <v>3.3085317206833498E-3</v>
      </c>
      <c r="G355" s="74">
        <f t="shared" si="351"/>
        <v>0.15031157673651485</v>
      </c>
      <c r="H355" s="74">
        <f t="shared" si="351"/>
        <v>0.18758340550399222</v>
      </c>
      <c r="I355" s="85">
        <f t="shared" ref="I355:BO355" si="367">I212-I192</f>
        <v>0.25641085899970917</v>
      </c>
      <c r="J355" s="78">
        <f t="shared" si="350"/>
        <v>0.13790719828590281</v>
      </c>
      <c r="K355" s="74">
        <f t="shared" si="367"/>
        <v>0.44569091110974823</v>
      </c>
      <c r="L355" s="74">
        <f t="shared" si="367"/>
        <v>0.37461004279480581</v>
      </c>
      <c r="M355" s="74">
        <f t="shared" si="367"/>
        <v>0.15215735587765167</v>
      </c>
      <c r="N355" s="74">
        <f t="shared" si="367"/>
        <v>0.4537524439546452</v>
      </c>
      <c r="O355" s="74">
        <f t="shared" si="367"/>
        <v>5.1469361768389232E-2</v>
      </c>
      <c r="P355" s="74">
        <f t="shared" si="367"/>
        <v>0.35029742625952909</v>
      </c>
      <c r="Q355" s="74">
        <f t="shared" si="367"/>
        <v>0.23439729658310404</v>
      </c>
      <c r="R355" s="74">
        <f t="shared" si="367"/>
        <v>0.42799031295037393</v>
      </c>
      <c r="S355" s="74">
        <f t="shared" si="367"/>
        <v>-2.2529148435006974E-2</v>
      </c>
      <c r="T355" s="74">
        <f t="shared" si="367"/>
        <v>0.27472584336652461</v>
      </c>
      <c r="U355" s="74">
        <f t="shared" si="367"/>
        <v>0.26008453163047363</v>
      </c>
      <c r="V355" s="74">
        <f t="shared" si="367"/>
        <v>6.0273458112025002E-2</v>
      </c>
      <c r="W355" s="74">
        <f t="shared" si="367"/>
        <v>0.12285265915788646</v>
      </c>
      <c r="X355" s="74">
        <f t="shared" si="367"/>
        <v>8.9670072282848512E-2</v>
      </c>
      <c r="Y355" s="74">
        <f t="shared" si="367"/>
        <v>0.3797224202272631</v>
      </c>
      <c r="Z355" s="74">
        <f t="shared" si="367"/>
        <v>0.1271682816332278</v>
      </c>
      <c r="AA355" s="74">
        <f t="shared" si="367"/>
        <v>-0.12697469781246795</v>
      </c>
      <c r="AB355" s="74">
        <f t="shared" si="367"/>
        <v>3.4414540490360412E-2</v>
      </c>
      <c r="AC355" s="74">
        <f t="shared" si="367"/>
        <v>0.20501275012799836</v>
      </c>
      <c r="AD355" s="74">
        <f t="shared" si="367"/>
        <v>-2.0178029572794909E-3</v>
      </c>
      <c r="AE355" s="74">
        <f t="shared" si="367"/>
        <v>-0.80403087478559165</v>
      </c>
      <c r="AF355" s="74">
        <f t="shared" si="367"/>
        <v>-1.3760756557547271E-2</v>
      </c>
      <c r="AG355" s="74">
        <f t="shared" si="367"/>
        <v>-4.9276093600338022E-2</v>
      </c>
      <c r="AH355" s="74">
        <f t="shared" si="367"/>
        <v>0.28985507246376813</v>
      </c>
      <c r="AI355" s="74">
        <f t="shared" si="367"/>
        <v>0.94697830488577739</v>
      </c>
      <c r="AJ355" s="74">
        <f t="shared" si="367"/>
        <v>-0.2889425828012</v>
      </c>
      <c r="AK355" s="74">
        <f t="shared" si="367"/>
        <v>7.472836334601618E-2</v>
      </c>
      <c r="AL355" s="74">
        <f t="shared" si="367"/>
        <v>0.28939027654427441</v>
      </c>
      <c r="AM355" s="74">
        <f t="shared" si="367"/>
        <v>-0.19662044289860958</v>
      </c>
      <c r="AN355" s="74">
        <f t="shared" si="367"/>
        <v>4.9153147137133368E-2</v>
      </c>
      <c r="AO355" s="74">
        <f t="shared" si="367"/>
        <v>-0.62596361393771183</v>
      </c>
      <c r="AP355" s="74">
        <f t="shared" si="367"/>
        <v>-0.14690218769775254</v>
      </c>
      <c r="AQ355" s="74">
        <f t="shared" si="367"/>
        <v>0.17757295958829311</v>
      </c>
      <c r="AR355" s="74">
        <f t="shared" si="367"/>
        <v>-0.14910184020983985</v>
      </c>
      <c r="AS355" s="74">
        <f t="shared" si="367"/>
        <v>-7.1853944436395922E-2</v>
      </c>
      <c r="AT355" s="74">
        <f t="shared" si="367"/>
        <v>6.0018518928414366E-2</v>
      </c>
      <c r="AU355" s="78">
        <f t="shared" si="367"/>
        <v>-0.17311694424124879</v>
      </c>
      <c r="AV355" s="74">
        <f t="shared" si="367"/>
        <v>0.38368590241278455</v>
      </c>
      <c r="AW355" s="74">
        <f t="shared" si="367"/>
        <v>0.33486972724823483</v>
      </c>
      <c r="AX355" s="74">
        <f t="shared" si="367"/>
        <v>0.23139683364803121</v>
      </c>
      <c r="AY355" s="74">
        <f t="shared" si="367"/>
        <v>7.9099747661418363E-2</v>
      </c>
      <c r="AZ355" s="74">
        <f t="shared" si="367"/>
        <v>0.20502061329077503</v>
      </c>
      <c r="BA355" s="74">
        <f t="shared" si="367"/>
        <v>0.20499857491051277</v>
      </c>
      <c r="BB355" s="74">
        <f t="shared" si="367"/>
        <v>0.22203843483929964</v>
      </c>
      <c r="BC355" s="78">
        <f t="shared" si="367"/>
        <v>-4.3404124487818052E-3</v>
      </c>
      <c r="BD355" s="74">
        <f t="shared" si="367"/>
        <v>0.26323050224610167</v>
      </c>
      <c r="BE355" s="74">
        <f t="shared" si="367"/>
        <v>0.35029742625952909</v>
      </c>
      <c r="BF355" s="74">
        <f t="shared" si="367"/>
        <v>5.1469361768389232E-2</v>
      </c>
      <c r="BG355" s="74">
        <f t="shared" si="367"/>
        <v>0.4537524439546452</v>
      </c>
      <c r="BH355" s="74">
        <f t="shared" si="367"/>
        <v>0.36455038400336393</v>
      </c>
      <c r="BI355" s="74">
        <f t="shared" si="367"/>
        <v>0.44569091110974823</v>
      </c>
      <c r="BJ355" s="74">
        <f t="shared" si="367"/>
        <v>0.20814967105606663</v>
      </c>
      <c r="BK355" s="74">
        <f t="shared" si="367"/>
        <v>0.17757295958829311</v>
      </c>
      <c r="BL355" s="74">
        <f t="shared" si="367"/>
        <v>7.472836334601618E-2</v>
      </c>
      <c r="BM355" s="74">
        <f t="shared" si="367"/>
        <v>-0.14910184020983985</v>
      </c>
      <c r="BN355" s="74">
        <f t="shared" si="367"/>
        <v>5.4071931828683084E-3</v>
      </c>
      <c r="BO355" s="74">
        <f t="shared" si="367"/>
        <v>0.11062795401098491</v>
      </c>
    </row>
    <row r="356" spans="1:67">
      <c r="A356" s="63" t="s">
        <v>284</v>
      </c>
      <c r="B356" s="74">
        <f>B213-B193</f>
        <v>0.26803084595490234</v>
      </c>
      <c r="C356" s="74">
        <f t="shared" ref="C356:H356" si="368">C213-C193</f>
        <v>0.3065562220446254</v>
      </c>
      <c r="D356" s="74">
        <f t="shared" si="368"/>
        <v>0.25161324533048246</v>
      </c>
      <c r="E356" s="74">
        <f t="shared" si="368"/>
        <v>0.34185787792419031</v>
      </c>
      <c r="F356" s="74">
        <f t="shared" si="368"/>
        <v>0.160291722475149</v>
      </c>
      <c r="G356" s="74">
        <f t="shared" si="368"/>
        <v>0.22798495749889036</v>
      </c>
      <c r="H356" s="74">
        <f t="shared" si="368"/>
        <v>0.2833217447310985</v>
      </c>
      <c r="I356" s="85">
        <f t="shared" ref="I356:BO356" si="369">I213-I193</f>
        <v>0.26812814871667212</v>
      </c>
      <c r="J356" s="78">
        <f t="shared" si="350"/>
        <v>0.22341870675348741</v>
      </c>
      <c r="K356" s="74">
        <f t="shared" si="369"/>
        <v>0.40379146102147501</v>
      </c>
      <c r="L356" s="74">
        <f t="shared" si="369"/>
        <v>0.38505397159872468</v>
      </c>
      <c r="M356" s="74">
        <f t="shared" si="369"/>
        <v>0.11252011638236481</v>
      </c>
      <c r="N356" s="74">
        <f t="shared" si="369"/>
        <v>0.29781156749876025</v>
      </c>
      <c r="O356" s="74">
        <f t="shared" si="369"/>
        <v>0.10551061648143045</v>
      </c>
      <c r="P356" s="74">
        <f t="shared" si="369"/>
        <v>0.28874021860472698</v>
      </c>
      <c r="Q356" s="74">
        <f t="shared" si="369"/>
        <v>0.28766972244368227</v>
      </c>
      <c r="R356" s="74">
        <f t="shared" si="369"/>
        <v>0.30851496551382263</v>
      </c>
      <c r="S356" s="74">
        <f t="shared" si="369"/>
        <v>0.19908009840019347</v>
      </c>
      <c r="T356" s="74">
        <f t="shared" si="369"/>
        <v>0.33468416417006897</v>
      </c>
      <c r="U356" s="74">
        <f t="shared" si="369"/>
        <v>4.7527636515078964E-3</v>
      </c>
      <c r="V356" s="74">
        <f t="shared" si="369"/>
        <v>0.50848547593047311</v>
      </c>
      <c r="W356" s="74">
        <f t="shared" si="369"/>
        <v>0.28613295859456334</v>
      </c>
      <c r="X356" s="74">
        <f t="shared" si="369"/>
        <v>0.67643503523210069</v>
      </c>
      <c r="Y356" s="74">
        <f t="shared" si="369"/>
        <v>0.21117175957556489</v>
      </c>
      <c r="Z356" s="74">
        <f t="shared" si="369"/>
        <v>0.19658075435141553</v>
      </c>
      <c r="AA356" s="74">
        <f t="shared" si="369"/>
        <v>0.6617869186123353</v>
      </c>
      <c r="AB356" s="74">
        <f t="shared" si="369"/>
        <v>6.368527065831775E-2</v>
      </c>
      <c r="AC356" s="74">
        <f t="shared" si="369"/>
        <v>0.23529586134186109</v>
      </c>
      <c r="AD356" s="74">
        <f t="shared" si="369"/>
        <v>0.14438383210015204</v>
      </c>
      <c r="AE356" s="74">
        <f t="shared" si="369"/>
        <v>-6.3419698474316277E-2</v>
      </c>
      <c r="AF356" s="74">
        <f t="shared" si="369"/>
        <v>-0.20662090303160374</v>
      </c>
      <c r="AG356" s="74">
        <f t="shared" si="369"/>
        <v>0.92875151279831192</v>
      </c>
      <c r="AH356" s="74">
        <f t="shared" si="369"/>
        <v>-0.79710144927536242</v>
      </c>
      <c r="AI356" s="74">
        <f t="shared" si="369"/>
        <v>0.48088541897454062</v>
      </c>
      <c r="AJ356" s="74">
        <f t="shared" si="369"/>
        <v>0.23371863769860335</v>
      </c>
      <c r="AK356" s="74">
        <f t="shared" si="369"/>
        <v>0.25596902881733286</v>
      </c>
      <c r="AL356" s="74">
        <f t="shared" si="369"/>
        <v>0.24718849914405594</v>
      </c>
      <c r="AM356" s="74">
        <f t="shared" si="369"/>
        <v>0.15411750416406678</v>
      </c>
      <c r="AN356" s="74">
        <f t="shared" si="369"/>
        <v>0.15409906789082239</v>
      </c>
      <c r="AO356" s="74">
        <f t="shared" si="369"/>
        <v>0.48103607770582801</v>
      </c>
      <c r="AP356" s="74">
        <f t="shared" si="369"/>
        <v>0.56739103404251034</v>
      </c>
      <c r="AQ356" s="74">
        <f t="shared" si="369"/>
        <v>0.30118917833797731</v>
      </c>
      <c r="AR356" s="74">
        <f t="shared" si="369"/>
        <v>4.1258665383682613E-2</v>
      </c>
      <c r="AS356" s="74">
        <f t="shared" si="369"/>
        <v>9.2448130133270912E-2</v>
      </c>
      <c r="AT356" s="74">
        <f t="shared" si="369"/>
        <v>0.40199836552312218</v>
      </c>
      <c r="AU356" s="78">
        <f t="shared" si="369"/>
        <v>0.49035860708027812</v>
      </c>
      <c r="AV356" s="74">
        <f t="shared" si="369"/>
        <v>0.36103213093796915</v>
      </c>
      <c r="AW356" s="74">
        <f t="shared" si="369"/>
        <v>0.27830421553415408</v>
      </c>
      <c r="AX356" s="74">
        <f t="shared" si="369"/>
        <v>0.29511857807636699</v>
      </c>
      <c r="AY356" s="74">
        <f t="shared" si="369"/>
        <v>0.2085555989557264</v>
      </c>
      <c r="AZ356" s="74">
        <f t="shared" si="369"/>
        <v>0.29235517389791954</v>
      </c>
      <c r="BA356" s="74">
        <f t="shared" si="369"/>
        <v>0.24905666443318752</v>
      </c>
      <c r="BB356" s="74">
        <f t="shared" si="369"/>
        <v>0.35148616052009019</v>
      </c>
      <c r="BC356" s="78">
        <f t="shared" si="369"/>
        <v>0.15586926727189687</v>
      </c>
      <c r="BD356" s="74">
        <f t="shared" si="369"/>
        <v>0.26500592999475103</v>
      </c>
      <c r="BE356" s="74">
        <f t="shared" si="369"/>
        <v>0.28874021860472698</v>
      </c>
      <c r="BF356" s="74">
        <f t="shared" si="369"/>
        <v>0.10551061648143045</v>
      </c>
      <c r="BG356" s="74">
        <f t="shared" si="369"/>
        <v>0.29781156749876025</v>
      </c>
      <c r="BH356" s="74">
        <f t="shared" si="369"/>
        <v>0.37286805231099041</v>
      </c>
      <c r="BI356" s="74">
        <f t="shared" si="369"/>
        <v>0.40379146102147501</v>
      </c>
      <c r="BJ356" s="74">
        <f t="shared" si="369"/>
        <v>0.24588570021276168</v>
      </c>
      <c r="BK356" s="74">
        <f t="shared" si="369"/>
        <v>0.30118917833797731</v>
      </c>
      <c r="BL356" s="74">
        <f t="shared" si="369"/>
        <v>0.25596902881733286</v>
      </c>
      <c r="BM356" s="74">
        <f t="shared" si="369"/>
        <v>4.1258665383682613E-2</v>
      </c>
      <c r="BN356" s="74">
        <f t="shared" si="369"/>
        <v>0.1467924225071362</v>
      </c>
      <c r="BO356" s="74">
        <f t="shared" si="369"/>
        <v>0.27387832814836588</v>
      </c>
    </row>
    <row r="357" spans="1:67">
      <c r="I357" s="86"/>
      <c r="J357" s="77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65"/>
      <c r="Z357" s="65"/>
      <c r="AA357" s="65"/>
      <c r="AB357" s="65"/>
      <c r="AC357" s="65"/>
      <c r="AD357" s="65"/>
      <c r="AE357" s="65"/>
      <c r="AF357" s="65"/>
      <c r="AG357" s="65"/>
      <c r="AH357" s="65"/>
      <c r="AI357" s="65"/>
      <c r="AJ357" s="65"/>
      <c r="AK357" s="65"/>
      <c r="AL357" s="65"/>
      <c r="AM357" s="65"/>
      <c r="AN357" s="65"/>
      <c r="AO357" s="65"/>
      <c r="AP357" s="65"/>
      <c r="AQ357" s="65"/>
      <c r="AR357" s="65"/>
      <c r="AS357" s="65"/>
      <c r="AT357" s="65"/>
      <c r="AU357" s="77"/>
      <c r="AV357" s="65"/>
      <c r="AW357" s="65"/>
      <c r="AX357" s="65"/>
      <c r="AY357" s="65"/>
      <c r="AZ357" s="65"/>
      <c r="BA357" s="65"/>
      <c r="BB357" s="65"/>
      <c r="BC357" s="77"/>
      <c r="BD357" s="65"/>
      <c r="BE357" s="65"/>
      <c r="BF357" s="65"/>
      <c r="BG357" s="65"/>
      <c r="BH357" s="65"/>
      <c r="BI357" s="65"/>
      <c r="BJ357" s="65"/>
      <c r="BK357" s="65"/>
      <c r="BL357" s="65"/>
      <c r="BM357" s="65"/>
      <c r="BN357" s="65"/>
      <c r="BO357" s="65"/>
    </row>
    <row r="358" spans="1:67">
      <c r="A358" s="61" t="s">
        <v>176</v>
      </c>
      <c r="I358" s="86"/>
      <c r="J358" s="77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65"/>
      <c r="Z358" s="65"/>
      <c r="AA358" s="65"/>
      <c r="AB358" s="65"/>
      <c r="AC358" s="65"/>
      <c r="AD358" s="65"/>
      <c r="AE358" s="65"/>
      <c r="AF358" s="65"/>
      <c r="AG358" s="65"/>
      <c r="AH358" s="65"/>
      <c r="AI358" s="65"/>
      <c r="AJ358" s="65"/>
      <c r="AK358" s="65"/>
      <c r="AL358" s="65"/>
      <c r="AM358" s="65"/>
      <c r="AN358" s="65"/>
      <c r="AO358" s="65"/>
      <c r="AP358" s="65"/>
      <c r="AQ358" s="65"/>
      <c r="AR358" s="65"/>
      <c r="AS358" s="65"/>
      <c r="AT358" s="65"/>
      <c r="AU358" s="77"/>
      <c r="AV358" s="65"/>
      <c r="AW358" s="65"/>
      <c r="AX358" s="65"/>
      <c r="AY358" s="65"/>
      <c r="AZ358" s="65"/>
      <c r="BA358" s="65"/>
      <c r="BB358" s="65"/>
      <c r="BC358" s="77"/>
      <c r="BD358" s="65"/>
      <c r="BE358" s="65"/>
      <c r="BF358" s="65"/>
      <c r="BG358" s="65"/>
      <c r="BH358" s="65"/>
      <c r="BI358" s="65"/>
      <c r="BJ358" s="65"/>
      <c r="BK358" s="65"/>
      <c r="BL358" s="65"/>
      <c r="BM358" s="65"/>
      <c r="BN358" s="65"/>
      <c r="BO358" s="65"/>
    </row>
    <row r="359" spans="1:67">
      <c r="A359" s="13" t="s">
        <v>267</v>
      </c>
      <c r="B359" s="74">
        <f>B216-B196</f>
        <v>-0.27085089808428897</v>
      </c>
      <c r="C359" s="74">
        <f t="shared" ref="C359:H359" si="370">C216-C196</f>
        <v>-0.32356020521023243</v>
      </c>
      <c r="D359" s="74">
        <f t="shared" si="370"/>
        <v>-0.54756465562277423</v>
      </c>
      <c r="E359" s="74">
        <f t="shared" si="370"/>
        <v>-0.14040815507941051</v>
      </c>
      <c r="F359" s="74">
        <f t="shared" si="370"/>
        <v>-0.12206239136484065</v>
      </c>
      <c r="G359" s="74">
        <f t="shared" si="370"/>
        <v>-0.35611513126816519</v>
      </c>
      <c r="H359" s="74">
        <f t="shared" si="370"/>
        <v>-0.25721403510230623</v>
      </c>
      <c r="I359" s="85">
        <f t="shared" ref="I359:BO359" si="371">I216-I196</f>
        <v>-0.40440546942403355</v>
      </c>
      <c r="J359" s="78">
        <f t="shared" ref="J359:J376" si="372">J216-J196</f>
        <v>-0.35072232792242986</v>
      </c>
      <c r="K359" s="74">
        <f t="shared" si="371"/>
        <v>-0.28886805554509021</v>
      </c>
      <c r="L359" s="74">
        <f t="shared" si="371"/>
        <v>-0.23881950353225712</v>
      </c>
      <c r="M359" s="74">
        <f t="shared" si="371"/>
        <v>-0.93198088894306697</v>
      </c>
      <c r="N359" s="74">
        <f t="shared" si="371"/>
        <v>-0.29118947935048656</v>
      </c>
      <c r="O359" s="74">
        <f t="shared" si="371"/>
        <v>9.2049617042024856E-2</v>
      </c>
      <c r="P359" s="74">
        <f t="shared" si="371"/>
        <v>-0.48676582291470893</v>
      </c>
      <c r="Q359" s="74">
        <f t="shared" si="371"/>
        <v>-0.34022490952495943</v>
      </c>
      <c r="R359" s="74">
        <f t="shared" si="371"/>
        <v>-0.91045470791294569</v>
      </c>
      <c r="S359" s="74">
        <f t="shared" si="371"/>
        <v>-0.42271013895199605</v>
      </c>
      <c r="T359" s="74">
        <f t="shared" si="371"/>
        <v>7.3411968486898793E-2</v>
      </c>
      <c r="U359" s="74">
        <f t="shared" si="371"/>
        <v>0.43438489726296492</v>
      </c>
      <c r="V359" s="74">
        <f t="shared" si="371"/>
        <v>0.26994662514471202</v>
      </c>
      <c r="W359" s="74">
        <f t="shared" si="371"/>
        <v>-0.64315252934446221</v>
      </c>
      <c r="X359" s="74">
        <f t="shared" si="371"/>
        <v>1.325856731824425</v>
      </c>
      <c r="Y359" s="74">
        <f t="shared" si="371"/>
        <v>-6.4857969876857879E-2</v>
      </c>
      <c r="Z359" s="74">
        <f t="shared" si="371"/>
        <v>-0.11078201772512308</v>
      </c>
      <c r="AA359" s="74">
        <f t="shared" si="371"/>
        <v>-0.23744493460466742</v>
      </c>
      <c r="AB359" s="74">
        <f t="shared" si="371"/>
        <v>-8.7377931966275746E-2</v>
      </c>
      <c r="AC359" s="74">
        <f t="shared" si="371"/>
        <v>-0.6085803210093701</v>
      </c>
      <c r="AD359" s="74">
        <f t="shared" si="371"/>
        <v>-0.58859329412561046</v>
      </c>
      <c r="AE359" s="74">
        <f t="shared" si="371"/>
        <v>-1.6504148749318635</v>
      </c>
      <c r="AF359" s="74">
        <f t="shared" si="371"/>
        <v>-0.27776305265793155</v>
      </c>
      <c r="AG359" s="74">
        <f t="shared" si="371"/>
        <v>0.76407770112149809</v>
      </c>
      <c r="AH359" s="74">
        <f t="shared" si="371"/>
        <v>-2.4468134522482332</v>
      </c>
      <c r="AI359" s="74">
        <f t="shared" si="371"/>
        <v>-0.87495585081383442</v>
      </c>
      <c r="AJ359" s="74">
        <f t="shared" si="371"/>
        <v>-1.3642716178801644</v>
      </c>
      <c r="AK359" s="74">
        <f t="shared" si="371"/>
        <v>-1.1775337703659279</v>
      </c>
      <c r="AL359" s="74">
        <f t="shared" si="371"/>
        <v>1.0103121547440459</v>
      </c>
      <c r="AM359" s="74">
        <f t="shared" si="371"/>
        <v>-0.4993846872874883</v>
      </c>
      <c r="AN359" s="74">
        <f t="shared" si="371"/>
        <v>-1.3480584337856012</v>
      </c>
      <c r="AO359" s="74">
        <f t="shared" si="371"/>
        <v>1.0552747756894778</v>
      </c>
      <c r="AP359" s="74">
        <f t="shared" si="371"/>
        <v>-0.67081665129291945</v>
      </c>
      <c r="AQ359" s="74">
        <f t="shared" si="371"/>
        <v>-0.57901563979344672</v>
      </c>
      <c r="AR359" s="74">
        <f t="shared" si="371"/>
        <v>-0.82600479641349622</v>
      </c>
      <c r="AS359" s="74">
        <f t="shared" si="371"/>
        <v>-1.1027732893132196</v>
      </c>
      <c r="AT359" s="74">
        <f t="shared" si="371"/>
        <v>1.2673154076662794</v>
      </c>
      <c r="AU359" s="78">
        <f t="shared" si="371"/>
        <v>8.6920057997891931E-2</v>
      </c>
      <c r="AV359" s="74">
        <f t="shared" si="371"/>
        <v>-0.26354635079694333</v>
      </c>
      <c r="AW359" s="74">
        <f t="shared" si="371"/>
        <v>-0.45274442768632195</v>
      </c>
      <c r="AX359" s="74">
        <f t="shared" si="371"/>
        <v>-0.25999261701636556</v>
      </c>
      <c r="AY359" s="74">
        <f t="shared" si="371"/>
        <v>-0.5638203919830751</v>
      </c>
      <c r="AZ359" s="74">
        <f t="shared" si="371"/>
        <v>-0.35288640631349022</v>
      </c>
      <c r="BA359" s="74">
        <f t="shared" si="371"/>
        <v>-0.55653639371801145</v>
      </c>
      <c r="BB359" s="74">
        <f t="shared" si="371"/>
        <v>-0.11968220065827673</v>
      </c>
      <c r="BC359" s="78">
        <f t="shared" si="371"/>
        <v>-7.5486601196156577E-2</v>
      </c>
      <c r="BD359" s="74">
        <f t="shared" si="371"/>
        <v>-0.41912456436615919</v>
      </c>
      <c r="BE359" s="74">
        <f t="shared" si="371"/>
        <v>-0.48676582291470893</v>
      </c>
      <c r="BF359" s="74">
        <f t="shared" si="371"/>
        <v>9.2049617042024856E-2</v>
      </c>
      <c r="BG359" s="74">
        <f t="shared" si="371"/>
        <v>-0.29118947935048656</v>
      </c>
      <c r="BH359" s="74">
        <f t="shared" si="371"/>
        <v>-0.26536085108314822</v>
      </c>
      <c r="BI359" s="74">
        <f t="shared" si="371"/>
        <v>-0.28886805554509021</v>
      </c>
      <c r="BJ359" s="74">
        <f t="shared" si="371"/>
        <v>-0.55926660024064123</v>
      </c>
      <c r="BK359" s="74">
        <f t="shared" si="371"/>
        <v>-0.57901563979344672</v>
      </c>
      <c r="BL359" s="74">
        <f t="shared" si="371"/>
        <v>-1.1775337703659279</v>
      </c>
      <c r="BM359" s="74">
        <f t="shared" si="371"/>
        <v>-0.82600479641349622</v>
      </c>
      <c r="BN359" s="74">
        <f t="shared" si="371"/>
        <v>-0.64636616084795406</v>
      </c>
      <c r="BO359" s="74">
        <f t="shared" si="371"/>
        <v>-0.66070696831135223</v>
      </c>
    </row>
    <row r="360" spans="1:67">
      <c r="A360" s="63" t="s">
        <v>268</v>
      </c>
      <c r="B360" s="74">
        <f t="shared" ref="B360:H375" si="373">B217-B197</f>
        <v>-0.71127412562924786</v>
      </c>
      <c r="C360" s="74">
        <f t="shared" si="373"/>
        <v>-0.50124626956994955</v>
      </c>
      <c r="D360" s="74">
        <f t="shared" si="373"/>
        <v>-1.3213043483002123</v>
      </c>
      <c r="E360" s="74">
        <f t="shared" si="373"/>
        <v>-0.80124364848258622</v>
      </c>
      <c r="F360" s="74">
        <f t="shared" si="373"/>
        <v>-0.26475588024495433</v>
      </c>
      <c r="G360" s="74">
        <f t="shared" si="373"/>
        <v>-0.8621836774599263</v>
      </c>
      <c r="H360" s="74">
        <f t="shared" si="373"/>
        <v>-0.67768103195980789</v>
      </c>
      <c r="I360" s="85">
        <f t="shared" ref="I360:BO360" si="374">I217-I197</f>
        <v>-0.8995809966502577</v>
      </c>
      <c r="J360" s="78">
        <f t="shared" si="372"/>
        <v>-0.85806704790715038</v>
      </c>
      <c r="K360" s="74">
        <f t="shared" si="374"/>
        <v>-0.96261498151367775</v>
      </c>
      <c r="L360" s="74">
        <f t="shared" si="374"/>
        <v>-0.68134951448668435</v>
      </c>
      <c r="M360" s="74">
        <f t="shared" si="374"/>
        <v>-1.3293396050790509</v>
      </c>
      <c r="N360" s="74">
        <f t="shared" si="374"/>
        <v>-0.70888089755100214</v>
      </c>
      <c r="O360" s="74">
        <f t="shared" si="374"/>
        <v>-1.0382158268164421</v>
      </c>
      <c r="P360" s="74">
        <f t="shared" si="374"/>
        <v>-1.2951909570189004</v>
      </c>
      <c r="Q360" s="74">
        <f t="shared" si="374"/>
        <v>-1.1364356261104351</v>
      </c>
      <c r="R360" s="74">
        <f t="shared" si="374"/>
        <v>-2.6907250983148892</v>
      </c>
      <c r="S360" s="74">
        <f t="shared" si="374"/>
        <v>-1.50527436100987</v>
      </c>
      <c r="T360" s="74">
        <f t="shared" si="374"/>
        <v>-1.2247339125243624</v>
      </c>
      <c r="U360" s="74">
        <f t="shared" si="374"/>
        <v>-0.43822602734102656</v>
      </c>
      <c r="V360" s="74">
        <f t="shared" si="374"/>
        <v>-1.5896419009208156</v>
      </c>
      <c r="W360" s="74">
        <f t="shared" si="374"/>
        <v>-0.21159427015767562</v>
      </c>
      <c r="X360" s="74">
        <f t="shared" si="374"/>
        <v>-0.25401167829219595</v>
      </c>
      <c r="Y360" s="74">
        <f t="shared" si="374"/>
        <v>-1.4685347032891558</v>
      </c>
      <c r="Z360" s="74">
        <f t="shared" si="374"/>
        <v>-1.1316821810691486</v>
      </c>
      <c r="AA360" s="74">
        <f t="shared" si="374"/>
        <v>-1.122095869681325</v>
      </c>
      <c r="AB360" s="74">
        <f t="shared" si="374"/>
        <v>-2.2021456804065505</v>
      </c>
      <c r="AC360" s="74">
        <f t="shared" si="374"/>
        <v>-0.94326109373812095</v>
      </c>
      <c r="AD360" s="74">
        <f t="shared" si="374"/>
        <v>-0.26370696940032445</v>
      </c>
      <c r="AE360" s="74">
        <f t="shared" si="374"/>
        <v>-1.7246078371994411</v>
      </c>
      <c r="AF360" s="74">
        <f t="shared" si="374"/>
        <v>-0.95912121860534594</v>
      </c>
      <c r="AG360" s="74">
        <f t="shared" si="374"/>
        <v>-0.65284948176624535</v>
      </c>
      <c r="AH360" s="74">
        <f t="shared" si="374"/>
        <v>-3.4060293571163136</v>
      </c>
      <c r="AI360" s="74">
        <f t="shared" si="374"/>
        <v>-2.513209387149252</v>
      </c>
      <c r="AJ360" s="74">
        <f t="shared" si="374"/>
        <v>-1.8542343532621626</v>
      </c>
      <c r="AK360" s="74">
        <f t="shared" si="374"/>
        <v>-1.6795436703526025</v>
      </c>
      <c r="AL360" s="74">
        <f t="shared" si="374"/>
        <v>-0.745238679667513</v>
      </c>
      <c r="AM360" s="74">
        <f t="shared" si="374"/>
        <v>-1.6894235702315292</v>
      </c>
      <c r="AN360" s="74">
        <f t="shared" si="374"/>
        <v>-1.7216717066164104</v>
      </c>
      <c r="AO360" s="74">
        <f t="shared" si="374"/>
        <v>-0.55381948361574196</v>
      </c>
      <c r="AP360" s="74">
        <f t="shared" si="374"/>
        <v>-0.76680759622857408</v>
      </c>
      <c r="AQ360" s="74">
        <f t="shared" si="374"/>
        <v>-0.83245579372681533</v>
      </c>
      <c r="AR360" s="74">
        <f t="shared" si="374"/>
        <v>-0.66876620416830512</v>
      </c>
      <c r="AS360" s="74">
        <f t="shared" si="374"/>
        <v>-1.5824263917234545</v>
      </c>
      <c r="AT360" s="74">
        <f t="shared" si="374"/>
        <v>-0.19099326735176092</v>
      </c>
      <c r="AU360" s="78">
        <f t="shared" si="374"/>
        <v>-1.3843187167228237</v>
      </c>
      <c r="AV360" s="74">
        <f t="shared" si="374"/>
        <v>-0.72241150465233961</v>
      </c>
      <c r="AW360" s="74">
        <f t="shared" si="374"/>
        <v>-1.2741428753722213</v>
      </c>
      <c r="AX360" s="74">
        <f t="shared" si="374"/>
        <v>-1.2093044130995168</v>
      </c>
      <c r="AY360" s="74">
        <f t="shared" si="374"/>
        <v>-0.59478926355629724</v>
      </c>
      <c r="AZ360" s="74">
        <f t="shared" si="374"/>
        <v>-0.449214904321936</v>
      </c>
      <c r="BA360" s="74">
        <f t="shared" si="374"/>
        <v>-1.3255944059871592</v>
      </c>
      <c r="BB360" s="74">
        <f t="shared" si="374"/>
        <v>-0.73072245446075623</v>
      </c>
      <c r="BC360" s="78">
        <f t="shared" si="374"/>
        <v>-0.2312682183676209</v>
      </c>
      <c r="BD360" s="74">
        <f t="shared" si="374"/>
        <v>-0.89094043133727485</v>
      </c>
      <c r="BE360" s="74">
        <f t="shared" si="374"/>
        <v>-1.2951909570189004</v>
      </c>
      <c r="BF360" s="74">
        <f t="shared" si="374"/>
        <v>-1.0382158268164421</v>
      </c>
      <c r="BG360" s="74">
        <f t="shared" si="374"/>
        <v>-0.70888089755100214</v>
      </c>
      <c r="BH360" s="74">
        <f t="shared" si="374"/>
        <v>-0.70436973551649462</v>
      </c>
      <c r="BI360" s="74">
        <f t="shared" si="374"/>
        <v>-0.96261498151367775</v>
      </c>
      <c r="BJ360" s="74">
        <f t="shared" si="374"/>
        <v>-0.9883296156563155</v>
      </c>
      <c r="BK360" s="74">
        <f t="shared" si="374"/>
        <v>-0.83245579372681533</v>
      </c>
      <c r="BL360" s="74">
        <f t="shared" si="374"/>
        <v>-1.6795436703526025</v>
      </c>
      <c r="BM360" s="74">
        <f t="shared" si="374"/>
        <v>-0.66876620416830512</v>
      </c>
      <c r="BN360" s="74">
        <f t="shared" si="374"/>
        <v>-0.38090874904097127</v>
      </c>
      <c r="BO360" s="74">
        <f t="shared" si="374"/>
        <v>-0.27946267446868411</v>
      </c>
    </row>
    <row r="361" spans="1:67">
      <c r="A361" s="63" t="s">
        <v>269</v>
      </c>
      <c r="B361" s="74">
        <f t="shared" si="373"/>
        <v>-0.59724787568691795</v>
      </c>
      <c r="C361" s="74">
        <f t="shared" si="373"/>
        <v>-0.35249568346403759</v>
      </c>
      <c r="D361" s="74">
        <f t="shared" si="373"/>
        <v>-0.6351152990407547</v>
      </c>
      <c r="E361" s="74">
        <f t="shared" si="373"/>
        <v>-1.2171997100332534</v>
      </c>
      <c r="F361" s="74">
        <f t="shared" si="373"/>
        <v>-0.33882286918715554</v>
      </c>
      <c r="G361" s="74">
        <f t="shared" si="373"/>
        <v>-0.51921745994723967</v>
      </c>
      <c r="H361" s="74">
        <f t="shared" si="373"/>
        <v>-0.62685844359342191</v>
      </c>
      <c r="I361" s="85">
        <f t="shared" ref="I361:BO361" si="375">I218-I198</f>
        <v>-0.47441998075733327</v>
      </c>
      <c r="J361" s="78">
        <f t="shared" si="372"/>
        <v>-0.52473899032799931</v>
      </c>
      <c r="K361" s="74">
        <f t="shared" si="375"/>
        <v>-1.4738760887949658</v>
      </c>
      <c r="L361" s="74">
        <f t="shared" si="375"/>
        <v>-0.6466919972389249</v>
      </c>
      <c r="M361" s="74">
        <f t="shared" si="375"/>
        <v>-0.99918016601753479</v>
      </c>
      <c r="N361" s="74">
        <f t="shared" si="375"/>
        <v>-0.24013119492493029</v>
      </c>
      <c r="O361" s="74">
        <f t="shared" si="375"/>
        <v>-0.9603113669145138</v>
      </c>
      <c r="P361" s="74">
        <f t="shared" si="375"/>
        <v>-0.67607902049760682</v>
      </c>
      <c r="Q361" s="74">
        <f t="shared" si="375"/>
        <v>-1.1612039448797598</v>
      </c>
      <c r="R361" s="74">
        <f t="shared" si="375"/>
        <v>-1.5883527822886334</v>
      </c>
      <c r="S361" s="74">
        <f t="shared" si="375"/>
        <v>-1.0786051698779682</v>
      </c>
      <c r="T361" s="74">
        <f t="shared" si="375"/>
        <v>-2.2662670079996214</v>
      </c>
      <c r="U361" s="74">
        <f t="shared" si="375"/>
        <v>-0.38317227302244383</v>
      </c>
      <c r="V361" s="74">
        <f t="shared" si="375"/>
        <v>-1.5614196875549808</v>
      </c>
      <c r="W361" s="74">
        <f t="shared" si="375"/>
        <v>9.4668284693991467E-2</v>
      </c>
      <c r="X361" s="74">
        <f t="shared" si="375"/>
        <v>-2.245591284963095</v>
      </c>
      <c r="Y361" s="74">
        <f t="shared" si="375"/>
        <v>-1.3608679501825751</v>
      </c>
      <c r="Z361" s="74">
        <f t="shared" si="375"/>
        <v>-1.6269622603139613</v>
      </c>
      <c r="AA361" s="74">
        <f t="shared" si="375"/>
        <v>-1.347484898418835</v>
      </c>
      <c r="AB361" s="74">
        <f t="shared" si="375"/>
        <v>-3.6969505979681729</v>
      </c>
      <c r="AC361" s="74">
        <f t="shared" si="375"/>
        <v>-0.32679566711606611</v>
      </c>
      <c r="AD361" s="74">
        <f t="shared" si="375"/>
        <v>0.16671085643273642</v>
      </c>
      <c r="AE361" s="74">
        <f t="shared" si="375"/>
        <v>-0.41071104112410062</v>
      </c>
      <c r="AF361" s="74">
        <f t="shared" si="375"/>
        <v>-3.2638174398128461</v>
      </c>
      <c r="AG361" s="74">
        <f t="shared" si="375"/>
        <v>-1.5247791120178071</v>
      </c>
      <c r="AH361" s="74">
        <f t="shared" si="375"/>
        <v>1.6548216276477143</v>
      </c>
      <c r="AI361" s="74">
        <f t="shared" si="375"/>
        <v>-1.1693550443416578</v>
      </c>
      <c r="AJ361" s="74">
        <f t="shared" si="375"/>
        <v>-2.9073799312539039</v>
      </c>
      <c r="AK361" s="74">
        <f t="shared" si="375"/>
        <v>-0.49990573253437454</v>
      </c>
      <c r="AL361" s="74">
        <f t="shared" si="375"/>
        <v>-1.697379020426153</v>
      </c>
      <c r="AM361" s="74">
        <f t="shared" si="375"/>
        <v>-1.1332534491555855</v>
      </c>
      <c r="AN361" s="74">
        <f t="shared" si="375"/>
        <v>-0.13997436564207177</v>
      </c>
      <c r="AO361" s="74">
        <f t="shared" si="375"/>
        <v>-3.9009912532057784</v>
      </c>
      <c r="AP361" s="74">
        <f t="shared" si="375"/>
        <v>-0.63439688357186519</v>
      </c>
      <c r="AQ361" s="74">
        <f t="shared" si="375"/>
        <v>-0.54431838545716715</v>
      </c>
      <c r="AR361" s="74">
        <f t="shared" si="375"/>
        <v>0.23876201396726771</v>
      </c>
      <c r="AS361" s="74">
        <f t="shared" si="375"/>
        <v>-1.5386994644807999</v>
      </c>
      <c r="AT361" s="74">
        <f t="shared" si="375"/>
        <v>0.1060940973257658</v>
      </c>
      <c r="AU361" s="78">
        <f t="shared" si="375"/>
        <v>-1.4765882238293386</v>
      </c>
      <c r="AV361" s="74">
        <f t="shared" si="375"/>
        <v>-0.67090755017358461</v>
      </c>
      <c r="AW361" s="74">
        <f t="shared" si="375"/>
        <v>-0.67980596037342256</v>
      </c>
      <c r="AX361" s="74">
        <f t="shared" si="375"/>
        <v>-1.4045569458622289</v>
      </c>
      <c r="AY361" s="74">
        <f t="shared" si="375"/>
        <v>-0.10492589744467828</v>
      </c>
      <c r="AZ361" s="74">
        <f t="shared" si="375"/>
        <v>-0.26819991937798182</v>
      </c>
      <c r="BA361" s="74">
        <f t="shared" si="375"/>
        <v>-0.63058432267846243</v>
      </c>
      <c r="BB361" s="74">
        <f t="shared" si="375"/>
        <v>-1.1847891015230099</v>
      </c>
      <c r="BC361" s="78">
        <f t="shared" si="375"/>
        <v>-0.36823552160399586</v>
      </c>
      <c r="BD361" s="74">
        <f t="shared" si="375"/>
        <v>-0.43643924005083257</v>
      </c>
      <c r="BE361" s="74">
        <f t="shared" si="375"/>
        <v>-0.67607902049760682</v>
      </c>
      <c r="BF361" s="74">
        <f t="shared" si="375"/>
        <v>-0.9603113669145138</v>
      </c>
      <c r="BG361" s="74">
        <f t="shared" si="375"/>
        <v>-0.24013119492493029</v>
      </c>
      <c r="BH361" s="74">
        <f t="shared" si="375"/>
        <v>-0.65522382135417256</v>
      </c>
      <c r="BI361" s="74">
        <f t="shared" si="375"/>
        <v>-1.4738760887949658</v>
      </c>
      <c r="BJ361" s="74">
        <f t="shared" si="375"/>
        <v>-0.50058613628588944</v>
      </c>
      <c r="BK361" s="74">
        <f t="shared" si="375"/>
        <v>-0.54431838545716715</v>
      </c>
      <c r="BL361" s="74">
        <f t="shared" si="375"/>
        <v>-0.49990573253437454</v>
      </c>
      <c r="BM361" s="74">
        <f t="shared" si="375"/>
        <v>0.23876201396726771</v>
      </c>
      <c r="BN361" s="74">
        <f t="shared" si="375"/>
        <v>0.13752414665271218</v>
      </c>
      <c r="BO361" s="74">
        <f t="shared" si="375"/>
        <v>1.185590236330647E-2</v>
      </c>
    </row>
    <row r="362" spans="1:67">
      <c r="A362" s="63" t="s">
        <v>270</v>
      </c>
      <c r="B362" s="74">
        <f t="shared" si="373"/>
        <v>-4.622685799076276E-2</v>
      </c>
      <c r="C362" s="74">
        <f t="shared" si="373"/>
        <v>5.4038900915410082E-2</v>
      </c>
      <c r="D362" s="74">
        <f t="shared" si="373"/>
        <v>0.34443222300129239</v>
      </c>
      <c r="E362" s="74">
        <f t="shared" si="373"/>
        <v>-0.73479035117237768</v>
      </c>
      <c r="F362" s="74">
        <f t="shared" si="373"/>
        <v>-0.35805815648881456</v>
      </c>
      <c r="G362" s="74">
        <f t="shared" si="373"/>
        <v>4.7001346756720075E-2</v>
      </c>
      <c r="H362" s="74">
        <f t="shared" si="373"/>
        <v>-7.8709810181688766E-2</v>
      </c>
      <c r="I362" s="85">
        <f t="shared" ref="I362:BO362" si="376">I219-I199</f>
        <v>5.5675280878437761E-2</v>
      </c>
      <c r="J362" s="78">
        <f t="shared" si="372"/>
        <v>4.5599019726660472E-2</v>
      </c>
      <c r="K362" s="74">
        <f t="shared" si="376"/>
        <v>-0.71217735970969365</v>
      </c>
      <c r="L362" s="74">
        <f t="shared" si="376"/>
        <v>-9.3721471088820785E-2</v>
      </c>
      <c r="M362" s="74">
        <f t="shared" si="376"/>
        <v>0.46523880727880673</v>
      </c>
      <c r="N362" s="74">
        <f t="shared" si="376"/>
        <v>0.84090438220249375</v>
      </c>
      <c r="O362" s="74">
        <f t="shared" si="376"/>
        <v>-3.2516297615552858E-2</v>
      </c>
      <c r="P362" s="74">
        <f t="shared" si="376"/>
        <v>0.16726029311999557</v>
      </c>
      <c r="Q362" s="74">
        <f t="shared" si="376"/>
        <v>-0.59458090101111516</v>
      </c>
      <c r="R362" s="74">
        <f t="shared" si="376"/>
        <v>-0.69592694868225813</v>
      </c>
      <c r="S362" s="74">
        <f t="shared" si="376"/>
        <v>-0.13230631817832261</v>
      </c>
      <c r="T362" s="74">
        <f t="shared" si="376"/>
        <v>-1.0214241766191012</v>
      </c>
      <c r="U362" s="74">
        <f t="shared" si="376"/>
        <v>-4.0161189651741438</v>
      </c>
      <c r="V362" s="74">
        <f t="shared" si="376"/>
        <v>-1.0959293497271556</v>
      </c>
      <c r="W362" s="74">
        <f t="shared" si="376"/>
        <v>-0.15461186196628418</v>
      </c>
      <c r="X362" s="74">
        <f t="shared" si="376"/>
        <v>-1.6013192181331366</v>
      </c>
      <c r="Y362" s="74">
        <f t="shared" si="376"/>
        <v>-1.8986830762329951</v>
      </c>
      <c r="Z362" s="74">
        <f t="shared" si="376"/>
        <v>-0.71774611483937889</v>
      </c>
      <c r="AA362" s="74">
        <f t="shared" si="376"/>
        <v>-0.66951680115596002</v>
      </c>
      <c r="AB362" s="74">
        <f t="shared" si="376"/>
        <v>-1.5342197118330327</v>
      </c>
      <c r="AC362" s="74">
        <f t="shared" si="376"/>
        <v>5.0969921954129305E-2</v>
      </c>
      <c r="AD362" s="74">
        <f t="shared" si="376"/>
        <v>-7.401742590844762E-2</v>
      </c>
      <c r="AE362" s="74">
        <f t="shared" si="376"/>
        <v>-0.60149294409787402</v>
      </c>
      <c r="AF362" s="74">
        <f t="shared" si="376"/>
        <v>-1.1227570686701789</v>
      </c>
      <c r="AG362" s="74">
        <f t="shared" si="376"/>
        <v>-1.5579667944535949</v>
      </c>
      <c r="AH362" s="74">
        <f t="shared" si="376"/>
        <v>-3.17493496841323</v>
      </c>
      <c r="AI362" s="74">
        <f t="shared" si="376"/>
        <v>-0.59187464148064262</v>
      </c>
      <c r="AJ362" s="74">
        <f t="shared" si="376"/>
        <v>-1.60100903922722</v>
      </c>
      <c r="AK362" s="74">
        <f t="shared" si="376"/>
        <v>0.38518652147626042</v>
      </c>
      <c r="AL362" s="74">
        <f t="shared" si="376"/>
        <v>-3.6990358864605613</v>
      </c>
      <c r="AM362" s="74">
        <f t="shared" si="376"/>
        <v>-0.65264196393471785</v>
      </c>
      <c r="AN362" s="74">
        <f t="shared" si="376"/>
        <v>-0.31928481642622941</v>
      </c>
      <c r="AO362" s="74">
        <f t="shared" si="376"/>
        <v>-0.62808826515647187</v>
      </c>
      <c r="AP362" s="74">
        <f t="shared" si="376"/>
        <v>-0.20540684137012732</v>
      </c>
      <c r="AQ362" s="74">
        <f t="shared" si="376"/>
        <v>-0.2591713766792747</v>
      </c>
      <c r="AR362" s="74">
        <f t="shared" si="376"/>
        <v>0.28428173823167668</v>
      </c>
      <c r="AS362" s="74">
        <f t="shared" si="376"/>
        <v>-0.80177776942672985</v>
      </c>
      <c r="AT362" s="74">
        <f t="shared" si="376"/>
        <v>0.36379335347599095</v>
      </c>
      <c r="AU362" s="78">
        <f t="shared" si="376"/>
        <v>-6.0939128791346775E-2</v>
      </c>
      <c r="AV362" s="74">
        <f t="shared" si="376"/>
        <v>1.706847899667352E-3</v>
      </c>
      <c r="AW362" s="74">
        <f t="shared" si="376"/>
        <v>0.16468122580089872</v>
      </c>
      <c r="AX362" s="74">
        <f t="shared" si="376"/>
        <v>-0.59580381924699211</v>
      </c>
      <c r="AY362" s="74">
        <f t="shared" si="376"/>
        <v>-7.1618461278044165E-2</v>
      </c>
      <c r="AZ362" s="74">
        <f t="shared" si="376"/>
        <v>7.4817739171749054E-2</v>
      </c>
      <c r="BA362" s="74">
        <f t="shared" si="376"/>
        <v>0.36176079482979606</v>
      </c>
      <c r="BB362" s="74">
        <f t="shared" si="376"/>
        <v>-0.75862012330531847</v>
      </c>
      <c r="BC362" s="78">
        <f t="shared" si="376"/>
        <v>-0.3928463651850036</v>
      </c>
      <c r="BD362" s="74">
        <f t="shared" si="376"/>
        <v>9.3813422341448849E-2</v>
      </c>
      <c r="BE362" s="74">
        <f t="shared" si="376"/>
        <v>0.16726029311999557</v>
      </c>
      <c r="BF362" s="74">
        <f t="shared" si="376"/>
        <v>-3.2516297615552858E-2</v>
      </c>
      <c r="BG362" s="74">
        <f t="shared" si="376"/>
        <v>0.84090438220249375</v>
      </c>
      <c r="BH362" s="74">
        <f t="shared" si="376"/>
        <v>-6.5510368714227774E-2</v>
      </c>
      <c r="BI362" s="74">
        <f t="shared" si="376"/>
        <v>-0.71217735970969365</v>
      </c>
      <c r="BJ362" s="74">
        <f t="shared" si="376"/>
        <v>-8.3135266889151183E-2</v>
      </c>
      <c r="BK362" s="74">
        <f t="shared" si="376"/>
        <v>-0.2591713766792747</v>
      </c>
      <c r="BL362" s="74">
        <f t="shared" si="376"/>
        <v>0.38518652147626042</v>
      </c>
      <c r="BM362" s="74">
        <f t="shared" si="376"/>
        <v>0.28428173823167668</v>
      </c>
      <c r="BN362" s="74">
        <f t="shared" si="376"/>
        <v>-0.10010027932491816</v>
      </c>
      <c r="BO362" s="74">
        <f t="shared" si="376"/>
        <v>-0.18978992525035387</v>
      </c>
    </row>
    <row r="363" spans="1:67">
      <c r="A363" s="63" t="s">
        <v>271</v>
      </c>
      <c r="B363" s="74">
        <f t="shared" si="373"/>
        <v>0.25288060798013401</v>
      </c>
      <c r="C363" s="74">
        <f t="shared" si="373"/>
        <v>-0.14841142389506068</v>
      </c>
      <c r="D363" s="74">
        <f t="shared" si="373"/>
        <v>0.39424980524748676</v>
      </c>
      <c r="E363" s="74">
        <f t="shared" si="373"/>
        <v>0.24608477029165599</v>
      </c>
      <c r="F363" s="74">
        <f t="shared" si="373"/>
        <v>-0.15634654493059852</v>
      </c>
      <c r="G363" s="74">
        <f t="shared" si="373"/>
        <v>0.15194667528200689</v>
      </c>
      <c r="H363" s="74">
        <f t="shared" si="373"/>
        <v>0.27601101192082567</v>
      </c>
      <c r="I363" s="85">
        <f t="shared" ref="I363:BO363" si="377">I220-I200</f>
        <v>0.25212910783588693</v>
      </c>
      <c r="J363" s="78">
        <f t="shared" si="372"/>
        <v>0.1395327706411873</v>
      </c>
      <c r="K363" s="74">
        <f t="shared" si="377"/>
        <v>5.97583837335387E-2</v>
      </c>
      <c r="L363" s="74">
        <f t="shared" si="377"/>
        <v>0.12595297066273758</v>
      </c>
      <c r="M363" s="74">
        <f t="shared" si="377"/>
        <v>0.11655063230874418</v>
      </c>
      <c r="N363" s="74">
        <f t="shared" si="377"/>
        <v>0.45539896779304634</v>
      </c>
      <c r="O363" s="74">
        <f t="shared" si="377"/>
        <v>0.78135095999186266</v>
      </c>
      <c r="P363" s="74">
        <f t="shared" si="377"/>
        <v>0.53932390954893172</v>
      </c>
      <c r="Q363" s="74">
        <f t="shared" si="377"/>
        <v>-2.1973144285315271E-2</v>
      </c>
      <c r="R363" s="74">
        <f t="shared" si="377"/>
        <v>0.6302596846813957</v>
      </c>
      <c r="S363" s="74">
        <f t="shared" si="377"/>
        <v>0.71733265844348537</v>
      </c>
      <c r="T363" s="74">
        <f t="shared" si="377"/>
        <v>1.1373000432832878</v>
      </c>
      <c r="U363" s="74">
        <f t="shared" si="377"/>
        <v>-2.7719397921919304</v>
      </c>
      <c r="V363" s="74">
        <f t="shared" si="377"/>
        <v>0.95805726746902842</v>
      </c>
      <c r="W363" s="74">
        <f t="shared" si="377"/>
        <v>-0.51023244941156598</v>
      </c>
      <c r="X363" s="74">
        <f t="shared" si="377"/>
        <v>-2.3372852893834839E-2</v>
      </c>
      <c r="Y363" s="74">
        <f t="shared" si="377"/>
        <v>1.3233857346107758</v>
      </c>
      <c r="Z363" s="74">
        <f t="shared" si="377"/>
        <v>0.31422405027584777</v>
      </c>
      <c r="AA363" s="74">
        <f t="shared" si="377"/>
        <v>0.19496332768878499</v>
      </c>
      <c r="AB363" s="74">
        <f t="shared" si="377"/>
        <v>0.72489952230932797</v>
      </c>
      <c r="AC363" s="74">
        <f t="shared" si="377"/>
        <v>0.48306653053255211</v>
      </c>
      <c r="AD363" s="74">
        <f t="shared" si="377"/>
        <v>-0.49337668488519171</v>
      </c>
      <c r="AE363" s="74">
        <f t="shared" si="377"/>
        <v>-0.81309430076918421</v>
      </c>
      <c r="AF363" s="74">
        <f t="shared" si="377"/>
        <v>0.36873204852040908</v>
      </c>
      <c r="AG363" s="74">
        <f t="shared" si="377"/>
        <v>0.6026838827694867</v>
      </c>
      <c r="AH363" s="74">
        <f t="shared" si="377"/>
        <v>2.8590672612411749</v>
      </c>
      <c r="AI363" s="74">
        <f t="shared" si="377"/>
        <v>2.205452340182414</v>
      </c>
      <c r="AJ363" s="74">
        <f t="shared" si="377"/>
        <v>7.9570867190866128</v>
      </c>
      <c r="AK363" s="74">
        <f t="shared" si="377"/>
        <v>0.87570513740280909</v>
      </c>
      <c r="AL363" s="74">
        <f t="shared" si="377"/>
        <v>-2.7150111351438282</v>
      </c>
      <c r="AM363" s="74">
        <f t="shared" si="377"/>
        <v>-0.53931626877285144</v>
      </c>
      <c r="AN363" s="74">
        <f t="shared" si="377"/>
        <v>-0.14340230991499325</v>
      </c>
      <c r="AO363" s="74">
        <f t="shared" si="377"/>
        <v>0.22666080037303571</v>
      </c>
      <c r="AP363" s="74">
        <f t="shared" si="377"/>
        <v>-0.19203389286066486</v>
      </c>
      <c r="AQ363" s="74">
        <f t="shared" si="377"/>
        <v>0.93742435746515529</v>
      </c>
      <c r="AR363" s="74">
        <f t="shared" si="377"/>
        <v>-0.48024141208994209</v>
      </c>
      <c r="AS363" s="74">
        <f t="shared" si="377"/>
        <v>0.61856040545501045</v>
      </c>
      <c r="AT363" s="74">
        <f t="shared" si="377"/>
        <v>0.84326343649119284</v>
      </c>
      <c r="AU363" s="78">
        <f t="shared" si="377"/>
        <v>1.0609642297118125</v>
      </c>
      <c r="AV363" s="74">
        <f t="shared" si="377"/>
        <v>0.1655661663143384</v>
      </c>
      <c r="AW363" s="74">
        <f t="shared" si="377"/>
        <v>0.54476575666222082</v>
      </c>
      <c r="AX363" s="74">
        <f t="shared" si="377"/>
        <v>0.41587429992005376</v>
      </c>
      <c r="AY363" s="74">
        <f t="shared" si="377"/>
        <v>-4.6024099502130156E-2</v>
      </c>
      <c r="AZ363" s="74">
        <f t="shared" si="377"/>
        <v>-0.22808129714244885</v>
      </c>
      <c r="BA363" s="74">
        <f t="shared" si="377"/>
        <v>0.37910827695100657</v>
      </c>
      <c r="BB363" s="74">
        <f t="shared" si="377"/>
        <v>0.21704240843030131</v>
      </c>
      <c r="BC363" s="78">
        <f t="shared" si="377"/>
        <v>-0.16879837798985697</v>
      </c>
      <c r="BD363" s="74">
        <f t="shared" si="377"/>
        <v>0.23558890968656332</v>
      </c>
      <c r="BE363" s="74">
        <f t="shared" si="377"/>
        <v>0.53932390954893172</v>
      </c>
      <c r="BF363" s="74">
        <f t="shared" si="377"/>
        <v>0.78135095999186266</v>
      </c>
      <c r="BG363" s="74">
        <f t="shared" si="377"/>
        <v>0.45539896779304634</v>
      </c>
      <c r="BH363" s="74">
        <f t="shared" si="377"/>
        <v>0.1197050508886992</v>
      </c>
      <c r="BI363" s="74">
        <f t="shared" si="377"/>
        <v>5.97583837335387E-2</v>
      </c>
      <c r="BJ363" s="74">
        <f t="shared" si="377"/>
        <v>0.38022823015957119</v>
      </c>
      <c r="BK363" s="74">
        <f t="shared" si="377"/>
        <v>0.93742435746515529</v>
      </c>
      <c r="BL363" s="74">
        <f t="shared" si="377"/>
        <v>0.87570513740280909</v>
      </c>
      <c r="BM363" s="74">
        <f t="shared" si="377"/>
        <v>-0.48024141208994209</v>
      </c>
      <c r="BN363" s="74">
        <f t="shared" si="377"/>
        <v>-0.46286333928698831</v>
      </c>
      <c r="BO363" s="74">
        <f t="shared" si="377"/>
        <v>-0.45722216816006078</v>
      </c>
    </row>
    <row r="364" spans="1:67">
      <c r="A364" s="63" t="s">
        <v>272</v>
      </c>
      <c r="B364" s="74">
        <f t="shared" si="373"/>
        <v>-5.222651146454016E-2</v>
      </c>
      <c r="C364" s="74">
        <f t="shared" si="373"/>
        <v>-0.40806140630108967</v>
      </c>
      <c r="D364" s="74">
        <f t="shared" si="373"/>
        <v>-0.14259260367332249</v>
      </c>
      <c r="E364" s="74">
        <f t="shared" si="373"/>
        <v>0.43991879024825664</v>
      </c>
      <c r="F364" s="74">
        <f t="shared" si="373"/>
        <v>-0.26328380578722754</v>
      </c>
      <c r="G364" s="74">
        <f t="shared" si="373"/>
        <v>-0.19140405735851118</v>
      </c>
      <c r="H364" s="74">
        <f t="shared" si="373"/>
        <v>-2.127705076134756E-2</v>
      </c>
      <c r="I364" s="85">
        <f t="shared" ref="I364:BO364" si="378">I221-I201</f>
        <v>-7.8806539119848473E-2</v>
      </c>
      <c r="J364" s="78">
        <f t="shared" si="372"/>
        <v>-0.20465020768161057</v>
      </c>
      <c r="K364" s="74">
        <f t="shared" si="378"/>
        <v>0.78307361232330841</v>
      </c>
      <c r="L364" s="74">
        <f t="shared" si="378"/>
        <v>-0.13414957675337824</v>
      </c>
      <c r="M364" s="74">
        <f t="shared" si="378"/>
        <v>-0.94837026100854249</v>
      </c>
      <c r="N364" s="74">
        <f t="shared" si="378"/>
        <v>0.35529283464325978</v>
      </c>
      <c r="O364" s="74">
        <f t="shared" si="378"/>
        <v>2.8179008550565321E-2</v>
      </c>
      <c r="P364" s="74">
        <f t="shared" si="378"/>
        <v>0.23678044018877475</v>
      </c>
      <c r="Q364" s="74">
        <f t="shared" si="378"/>
        <v>0.48629770775013981</v>
      </c>
      <c r="R364" s="74">
        <f t="shared" si="378"/>
        <v>0.18226592568934752</v>
      </c>
      <c r="S364" s="74">
        <f t="shared" si="378"/>
        <v>0.4865632757338556</v>
      </c>
      <c r="T364" s="74">
        <f t="shared" si="378"/>
        <v>0.73256496960494299</v>
      </c>
      <c r="U364" s="74">
        <f t="shared" si="378"/>
        <v>0.7525878269994104</v>
      </c>
      <c r="V364" s="74">
        <f t="shared" si="378"/>
        <v>0.69287712229864162</v>
      </c>
      <c r="W364" s="74">
        <f t="shared" si="378"/>
        <v>-0.76454007479584352</v>
      </c>
      <c r="X364" s="74">
        <f t="shared" si="378"/>
        <v>0.67786521296224489</v>
      </c>
      <c r="Y364" s="74">
        <f t="shared" si="378"/>
        <v>-1.1228264450066936</v>
      </c>
      <c r="Z364" s="74">
        <f t="shared" si="378"/>
        <v>-0.91011814561890336</v>
      </c>
      <c r="AA364" s="74">
        <f t="shared" si="378"/>
        <v>-0.91779238482844949</v>
      </c>
      <c r="AB364" s="74">
        <f t="shared" si="378"/>
        <v>-5.2121791252225158E-2</v>
      </c>
      <c r="AC364" s="74">
        <f t="shared" si="378"/>
        <v>-0.34371461870948394</v>
      </c>
      <c r="AD364" s="74">
        <f t="shared" si="378"/>
        <v>-0.68017874034606152</v>
      </c>
      <c r="AE364" s="74">
        <f t="shared" si="378"/>
        <v>-1.0012264550905456</v>
      </c>
      <c r="AF364" s="74">
        <f t="shared" si="378"/>
        <v>-0.83545600772636641</v>
      </c>
      <c r="AG364" s="74">
        <f t="shared" si="378"/>
        <v>0.79224560814311129</v>
      </c>
      <c r="AH364" s="74">
        <f t="shared" si="378"/>
        <v>2.1413972500929024</v>
      </c>
      <c r="AI364" s="74">
        <f t="shared" si="378"/>
        <v>0.17886692172709129</v>
      </c>
      <c r="AJ364" s="74">
        <f t="shared" si="378"/>
        <v>3.9899858580423144</v>
      </c>
      <c r="AK364" s="74">
        <f t="shared" si="378"/>
        <v>-0.88602314878947741</v>
      </c>
      <c r="AL364" s="74">
        <f t="shared" si="378"/>
        <v>0.34777406059621629</v>
      </c>
      <c r="AM364" s="74">
        <f t="shared" si="378"/>
        <v>-1.1226339811208828</v>
      </c>
      <c r="AN364" s="74">
        <f t="shared" si="378"/>
        <v>-0.65893547469423197</v>
      </c>
      <c r="AO364" s="74">
        <f t="shared" si="378"/>
        <v>0.9458458368117455</v>
      </c>
      <c r="AP364" s="74">
        <f t="shared" si="378"/>
        <v>-0.66172942105495558</v>
      </c>
      <c r="AQ364" s="74">
        <f t="shared" si="378"/>
        <v>-0.38424396313666964</v>
      </c>
      <c r="AR364" s="74">
        <f t="shared" si="378"/>
        <v>-1.2332050359418281</v>
      </c>
      <c r="AS364" s="74">
        <f t="shared" si="378"/>
        <v>1.2083866286474301</v>
      </c>
      <c r="AT364" s="74">
        <f t="shared" si="378"/>
        <v>0.73813322407274384</v>
      </c>
      <c r="AU364" s="78">
        <f t="shared" si="378"/>
        <v>-0.75781081583897603</v>
      </c>
      <c r="AV364" s="74">
        <f t="shared" si="378"/>
        <v>-5.2413994731628222E-3</v>
      </c>
      <c r="AW364" s="74">
        <f t="shared" si="378"/>
        <v>0.22187115532921364</v>
      </c>
      <c r="AX364" s="74">
        <f t="shared" si="378"/>
        <v>0.57040643758408649</v>
      </c>
      <c r="AY364" s="74">
        <f t="shared" si="378"/>
        <v>-0.55293360243421663</v>
      </c>
      <c r="AZ364" s="74">
        <f t="shared" si="378"/>
        <v>-0.53076271011737663</v>
      </c>
      <c r="BA364" s="74">
        <f t="shared" si="378"/>
        <v>-0.17785021900326292</v>
      </c>
      <c r="BB364" s="74">
        <f t="shared" si="378"/>
        <v>0.41742038028055006</v>
      </c>
      <c r="BC364" s="78">
        <f t="shared" si="378"/>
        <v>-0.22993895493061878</v>
      </c>
      <c r="BD364" s="74">
        <f t="shared" si="378"/>
        <v>-9.7637963402081418E-2</v>
      </c>
      <c r="BE364" s="74">
        <f t="shared" si="378"/>
        <v>0.23678044018877475</v>
      </c>
      <c r="BF364" s="74">
        <f t="shared" si="378"/>
        <v>2.8179008550565321E-2</v>
      </c>
      <c r="BG364" s="74">
        <f t="shared" si="378"/>
        <v>0.35529283464325978</v>
      </c>
      <c r="BH364" s="74">
        <f t="shared" si="378"/>
        <v>-0.17433198768850033</v>
      </c>
      <c r="BI364" s="74">
        <f t="shared" si="378"/>
        <v>0.78307361232330841</v>
      </c>
      <c r="BJ364" s="74">
        <f t="shared" si="378"/>
        <v>-0.17616433705158219</v>
      </c>
      <c r="BK364" s="74">
        <f t="shared" si="378"/>
        <v>-0.38424396313666964</v>
      </c>
      <c r="BL364" s="74">
        <f t="shared" si="378"/>
        <v>-0.88602314878947741</v>
      </c>
      <c r="BM364" s="74">
        <f t="shared" si="378"/>
        <v>-1.2332050359418281</v>
      </c>
      <c r="BN364" s="74">
        <f t="shared" si="378"/>
        <v>-0.67225318569774384</v>
      </c>
      <c r="BO364" s="74">
        <f t="shared" si="378"/>
        <v>-0.66051608739301493</v>
      </c>
    </row>
    <row r="365" spans="1:67">
      <c r="A365" s="63" t="s">
        <v>273</v>
      </c>
      <c r="B365" s="74">
        <f t="shared" si="373"/>
        <v>-0.8225771358672489</v>
      </c>
      <c r="C365" s="74">
        <f t="shared" si="373"/>
        <v>-0.66451018256874761</v>
      </c>
      <c r="D365" s="74">
        <f t="shared" si="373"/>
        <v>-1.0206165153375961</v>
      </c>
      <c r="E365" s="74">
        <f t="shared" si="373"/>
        <v>-0.33057656323446238</v>
      </c>
      <c r="F365" s="74">
        <f t="shared" si="373"/>
        <v>-0.5310359430284457</v>
      </c>
      <c r="G365" s="74">
        <f t="shared" si="373"/>
        <v>-0.80597227546716788</v>
      </c>
      <c r="H365" s="74">
        <f t="shared" si="373"/>
        <v>-0.83444181702297016</v>
      </c>
      <c r="I365" s="85">
        <f t="shared" ref="I365:BO365" si="379">I222-I202</f>
        <v>-0.62591869862134697</v>
      </c>
      <c r="J365" s="78">
        <f t="shared" si="372"/>
        <v>-0.82685106380828799</v>
      </c>
      <c r="K365" s="74">
        <f t="shared" si="379"/>
        <v>-0.10977829034131936</v>
      </c>
      <c r="L365" s="74">
        <f t="shared" si="379"/>
        <v>-0.49075051265587977</v>
      </c>
      <c r="M365" s="74">
        <f t="shared" si="379"/>
        <v>-1.2249611546975823</v>
      </c>
      <c r="N365" s="74">
        <f t="shared" si="379"/>
        <v>-0.52691631670164973</v>
      </c>
      <c r="O365" s="74">
        <f t="shared" si="379"/>
        <v>-0.85053458478494104</v>
      </c>
      <c r="P365" s="74">
        <f t="shared" si="379"/>
        <v>-0.77918880020373216</v>
      </c>
      <c r="Q365" s="74">
        <f t="shared" si="379"/>
        <v>-0.25942788642976211</v>
      </c>
      <c r="R365" s="74">
        <f t="shared" si="379"/>
        <v>-1.2966046745281838</v>
      </c>
      <c r="S365" s="74">
        <f t="shared" si="379"/>
        <v>-0.48335528700563657</v>
      </c>
      <c r="T365" s="74">
        <f t="shared" si="379"/>
        <v>-0.68946691688225226</v>
      </c>
      <c r="U365" s="74">
        <f t="shared" si="379"/>
        <v>0.42300567158005542</v>
      </c>
      <c r="V365" s="74">
        <f t="shared" si="379"/>
        <v>-0.83681231983365212</v>
      </c>
      <c r="W365" s="74">
        <f t="shared" si="379"/>
        <v>-0.31547787481627942</v>
      </c>
      <c r="X365" s="74">
        <f t="shared" si="379"/>
        <v>0.50210634470949955</v>
      </c>
      <c r="Y365" s="74">
        <f t="shared" si="379"/>
        <v>-1.4751368437283165</v>
      </c>
      <c r="Z365" s="74">
        <f t="shared" si="379"/>
        <v>-0.57924809267969479</v>
      </c>
      <c r="AA365" s="74">
        <f t="shared" si="379"/>
        <v>0.18618857413748024</v>
      </c>
      <c r="AB365" s="74">
        <f t="shared" si="379"/>
        <v>7.5548872958678182E-2</v>
      </c>
      <c r="AC365" s="74">
        <f t="shared" si="379"/>
        <v>-0.77845023541925773</v>
      </c>
      <c r="AD365" s="74">
        <f t="shared" si="379"/>
        <v>-0.207115462543352</v>
      </c>
      <c r="AE365" s="74">
        <f t="shared" si="379"/>
        <v>-1.8411967779056377</v>
      </c>
      <c r="AF365" s="74">
        <f t="shared" si="379"/>
        <v>-1.6057324010204312</v>
      </c>
      <c r="AG365" s="74">
        <f t="shared" si="379"/>
        <v>-0.74026502985069254</v>
      </c>
      <c r="AH365" s="74">
        <f t="shared" si="379"/>
        <v>-4.1236993682645853</v>
      </c>
      <c r="AI365" s="74">
        <f t="shared" si="379"/>
        <v>-0.39681214498666773</v>
      </c>
      <c r="AJ365" s="74">
        <f t="shared" si="379"/>
        <v>-1.8195107522351002</v>
      </c>
      <c r="AK365" s="74">
        <f t="shared" si="379"/>
        <v>-0.84805511920845067</v>
      </c>
      <c r="AL365" s="74">
        <f t="shared" si="379"/>
        <v>0.79228553561752602</v>
      </c>
      <c r="AM365" s="74">
        <f t="shared" si="379"/>
        <v>-1.3872660809988018</v>
      </c>
      <c r="AN365" s="74">
        <f t="shared" si="379"/>
        <v>-0.92269894744401082</v>
      </c>
      <c r="AO365" s="74">
        <f t="shared" si="379"/>
        <v>0.62272963155163463</v>
      </c>
      <c r="AP365" s="74">
        <f t="shared" si="379"/>
        <v>-0.57545558526201912</v>
      </c>
      <c r="AQ365" s="74">
        <f t="shared" si="379"/>
        <v>-1.2625179313137957</v>
      </c>
      <c r="AR365" s="74">
        <f t="shared" si="379"/>
        <v>-0.63669645240398509</v>
      </c>
      <c r="AS365" s="74">
        <f t="shared" si="379"/>
        <v>0.96899810262877484</v>
      </c>
      <c r="AT365" s="74">
        <f t="shared" si="379"/>
        <v>0.22694863388228992</v>
      </c>
      <c r="AU365" s="78">
        <f t="shared" si="379"/>
        <v>-0.87321377420393098</v>
      </c>
      <c r="AV365" s="74">
        <f t="shared" si="379"/>
        <v>-0.48366846883517134</v>
      </c>
      <c r="AW365" s="74">
        <f t="shared" si="379"/>
        <v>-0.78480436067486092</v>
      </c>
      <c r="AX365" s="74">
        <f t="shared" si="379"/>
        <v>-0.38130208139538091</v>
      </c>
      <c r="AY365" s="74">
        <f t="shared" si="379"/>
        <v>-0.47484176390469202</v>
      </c>
      <c r="AZ365" s="74">
        <f t="shared" si="379"/>
        <v>-0.72927692219005014</v>
      </c>
      <c r="BA365" s="74">
        <f t="shared" si="379"/>
        <v>-1.0432743538116416</v>
      </c>
      <c r="BB365" s="74">
        <f t="shared" si="379"/>
        <v>-0.32188204169156265</v>
      </c>
      <c r="BC365" s="78">
        <f t="shared" si="379"/>
        <v>-0.53622361220776327</v>
      </c>
      <c r="BD365" s="74">
        <f t="shared" si="379"/>
        <v>-0.63743201448670561</v>
      </c>
      <c r="BE365" s="74">
        <f t="shared" si="379"/>
        <v>-0.77918880020373216</v>
      </c>
      <c r="BF365" s="74">
        <f t="shared" si="379"/>
        <v>-0.85053458478494104</v>
      </c>
      <c r="BG365" s="74">
        <f t="shared" si="379"/>
        <v>-0.52691631670164973</v>
      </c>
      <c r="BH365" s="74">
        <f t="shared" si="379"/>
        <v>-0.52517245625375342</v>
      </c>
      <c r="BI365" s="74">
        <f t="shared" si="379"/>
        <v>-0.10977829034131936</v>
      </c>
      <c r="BJ365" s="74">
        <f t="shared" si="379"/>
        <v>-0.67712434811952438</v>
      </c>
      <c r="BK365" s="74">
        <f t="shared" si="379"/>
        <v>-1.2625179313137957</v>
      </c>
      <c r="BL365" s="74">
        <f t="shared" si="379"/>
        <v>-0.84805511920845067</v>
      </c>
      <c r="BM365" s="74">
        <f t="shared" si="379"/>
        <v>-0.63669645240398509</v>
      </c>
      <c r="BN365" s="74">
        <f t="shared" si="379"/>
        <v>-0.25965124991023458</v>
      </c>
      <c r="BO365" s="74">
        <f t="shared" si="379"/>
        <v>-0.24669809561974176</v>
      </c>
    </row>
    <row r="366" spans="1:67">
      <c r="A366" s="63" t="s">
        <v>274</v>
      </c>
      <c r="B366" s="74">
        <f t="shared" si="373"/>
        <v>-1.5325379696264285</v>
      </c>
      <c r="C366" s="74">
        <f t="shared" si="373"/>
        <v>-1.1504594334773568</v>
      </c>
      <c r="D366" s="74">
        <f t="shared" si="373"/>
        <v>-1.4018234697602674</v>
      </c>
      <c r="E366" s="74">
        <f t="shared" si="373"/>
        <v>-1.7291530603634744</v>
      </c>
      <c r="F366" s="74">
        <f t="shared" si="373"/>
        <v>-1.0859390251604397</v>
      </c>
      <c r="G366" s="74">
        <f t="shared" si="373"/>
        <v>-1.2844441750417284</v>
      </c>
      <c r="H366" s="74">
        <f t="shared" si="373"/>
        <v>-1.6081123410097407</v>
      </c>
      <c r="I366" s="85">
        <f t="shared" ref="I366:BO366" si="380">I223-I203</f>
        <v>-1.0947342664648225</v>
      </c>
      <c r="J366" s="78">
        <f t="shared" si="372"/>
        <v>-1.3063896935116528</v>
      </c>
      <c r="K366" s="74">
        <f t="shared" si="380"/>
        <v>-1.373822879011712</v>
      </c>
      <c r="L366" s="74">
        <f t="shared" si="380"/>
        <v>-1.4307733561743445</v>
      </c>
      <c r="M366" s="74">
        <f t="shared" si="380"/>
        <v>-1.1571046346333915</v>
      </c>
      <c r="N366" s="74">
        <f t="shared" si="380"/>
        <v>-1.0381520304573488</v>
      </c>
      <c r="O366" s="74">
        <f t="shared" si="380"/>
        <v>-1.5793126469464234</v>
      </c>
      <c r="P366" s="74">
        <f t="shared" si="380"/>
        <v>-1.5409550595860813</v>
      </c>
      <c r="Q366" s="74">
        <f t="shared" si="380"/>
        <v>-1.5344548964272215</v>
      </c>
      <c r="R366" s="74">
        <f t="shared" si="380"/>
        <v>-2.0792245365745723</v>
      </c>
      <c r="S366" s="74">
        <f t="shared" si="380"/>
        <v>-1.2309272095745154</v>
      </c>
      <c r="T366" s="74">
        <f t="shared" si="380"/>
        <v>-2.7110155376503862</v>
      </c>
      <c r="U366" s="74">
        <f t="shared" si="380"/>
        <v>2.3220266623297015E-2</v>
      </c>
      <c r="V366" s="74">
        <f t="shared" si="380"/>
        <v>-1.9369752619342178</v>
      </c>
      <c r="W366" s="74">
        <f t="shared" si="380"/>
        <v>2.2279496107481478E-2</v>
      </c>
      <c r="X366" s="74">
        <f t="shared" si="380"/>
        <v>-1.0811535234329739</v>
      </c>
      <c r="Y366" s="74">
        <f t="shared" si="380"/>
        <v>-0.91810402225944632</v>
      </c>
      <c r="Z366" s="74">
        <f t="shared" si="380"/>
        <v>-1.1364381818301093</v>
      </c>
      <c r="AA366" s="74">
        <f t="shared" si="380"/>
        <v>-1.5057163987231448</v>
      </c>
      <c r="AB366" s="74">
        <f t="shared" si="380"/>
        <v>-3.2750782982050328</v>
      </c>
      <c r="AC366" s="74">
        <f t="shared" si="380"/>
        <v>-0.8269926627639661</v>
      </c>
      <c r="AD366" s="74">
        <f t="shared" si="380"/>
        <v>0.29318555262091017</v>
      </c>
      <c r="AE366" s="74">
        <f t="shared" si="380"/>
        <v>-2.164466113500092</v>
      </c>
      <c r="AF366" s="74">
        <f t="shared" si="380"/>
        <v>-4.7425956615798563</v>
      </c>
      <c r="AG366" s="74">
        <f t="shared" si="380"/>
        <v>-1.0808380345346258</v>
      </c>
      <c r="AH366" s="74">
        <f t="shared" si="380"/>
        <v>-3.4002229654403568</v>
      </c>
      <c r="AI366" s="74">
        <f t="shared" si="380"/>
        <v>0.61712624865907451</v>
      </c>
      <c r="AJ366" s="74">
        <f t="shared" si="380"/>
        <v>-2.5715121496954101</v>
      </c>
      <c r="AK366" s="74">
        <f t="shared" si="380"/>
        <v>-0.25720269304161558</v>
      </c>
      <c r="AL366" s="74">
        <f t="shared" si="380"/>
        <v>0.85200190719485391</v>
      </c>
      <c r="AM366" s="74">
        <f t="shared" si="380"/>
        <v>-0.86297888126846445</v>
      </c>
      <c r="AN366" s="74">
        <f t="shared" si="380"/>
        <v>-3.9191794134210589E-2</v>
      </c>
      <c r="AO366" s="74">
        <f t="shared" si="380"/>
        <v>-0.75707151613606705</v>
      </c>
      <c r="AP366" s="74">
        <f t="shared" si="380"/>
        <v>-0.68934154764372924</v>
      </c>
      <c r="AQ366" s="74">
        <f t="shared" si="380"/>
        <v>-0.59387650908652923</v>
      </c>
      <c r="AR366" s="74">
        <f t="shared" si="380"/>
        <v>0.18027575715712274</v>
      </c>
      <c r="AS366" s="74">
        <f t="shared" si="380"/>
        <v>-3.5923464675825301E-2</v>
      </c>
      <c r="AT366" s="74">
        <f t="shared" si="380"/>
        <v>9.6493897343656876E-2</v>
      </c>
      <c r="AU366" s="78">
        <f t="shared" si="380"/>
        <v>-0.35665454932035523</v>
      </c>
      <c r="AV366" s="74">
        <f t="shared" si="380"/>
        <v>-1.3609859550696886</v>
      </c>
      <c r="AW366" s="74">
        <f t="shared" si="380"/>
        <v>-1.5443684362527579</v>
      </c>
      <c r="AX366" s="74">
        <f t="shared" si="380"/>
        <v>-1.7783926502576719</v>
      </c>
      <c r="AY366" s="74">
        <f t="shared" si="380"/>
        <v>-0.21997999870994445</v>
      </c>
      <c r="AZ366" s="74">
        <f t="shared" si="380"/>
        <v>-1.1028910400865399</v>
      </c>
      <c r="BA366" s="74">
        <f t="shared" si="380"/>
        <v>-1.3881293550313094</v>
      </c>
      <c r="BB366" s="74">
        <f t="shared" si="380"/>
        <v>-1.7207322265890692</v>
      </c>
      <c r="BC366" s="78">
        <f t="shared" si="380"/>
        <v>-1.1817757012196308</v>
      </c>
      <c r="BD366" s="74">
        <f t="shared" si="380"/>
        <v>-1.0900151364870077</v>
      </c>
      <c r="BE366" s="74">
        <f t="shared" si="380"/>
        <v>-1.5409550595860813</v>
      </c>
      <c r="BF366" s="74">
        <f t="shared" si="380"/>
        <v>-1.5793126469464234</v>
      </c>
      <c r="BG366" s="74">
        <f t="shared" si="380"/>
        <v>-1.0381520304573488</v>
      </c>
      <c r="BH366" s="74">
        <f t="shared" si="380"/>
        <v>-1.4189008240518799</v>
      </c>
      <c r="BI366" s="74">
        <f t="shared" si="380"/>
        <v>-1.373822879011712</v>
      </c>
      <c r="BJ366" s="74">
        <f t="shared" si="380"/>
        <v>-0.97845717602510263</v>
      </c>
      <c r="BK366" s="74">
        <f t="shared" si="380"/>
        <v>-0.59387650908652923</v>
      </c>
      <c r="BL366" s="74">
        <f t="shared" si="380"/>
        <v>-0.25720269304161558</v>
      </c>
      <c r="BM366" s="74">
        <f t="shared" si="380"/>
        <v>0.18027575715712274</v>
      </c>
      <c r="BN366" s="74">
        <f t="shared" si="380"/>
        <v>0.26891147580428854</v>
      </c>
      <c r="BO366" s="74">
        <f t="shared" si="380"/>
        <v>1.7686582904432591E-2</v>
      </c>
    </row>
    <row r="367" spans="1:67">
      <c r="A367" s="63" t="s">
        <v>275</v>
      </c>
      <c r="B367" s="74">
        <f t="shared" si="373"/>
        <v>-1.2080529933143493</v>
      </c>
      <c r="C367" s="74">
        <f t="shared" si="373"/>
        <v>-0.96660829135104098</v>
      </c>
      <c r="D367" s="74">
        <f t="shared" si="373"/>
        <v>-0.88082958850617654</v>
      </c>
      <c r="E367" s="74">
        <f t="shared" si="373"/>
        <v>-1.7049399656317501</v>
      </c>
      <c r="F367" s="74">
        <f t="shared" si="373"/>
        <v>-1.0932160526881827</v>
      </c>
      <c r="G367" s="74">
        <f t="shared" si="373"/>
        <v>-0.99260856063138547</v>
      </c>
      <c r="H367" s="74">
        <f t="shared" si="373"/>
        <v>-1.2695336376467905</v>
      </c>
      <c r="I367" s="85">
        <f t="shared" ref="I367:BO367" si="381">I224-I204</f>
        <v>-0.94364519473096742</v>
      </c>
      <c r="J367" s="78">
        <f t="shared" si="372"/>
        <v>-0.99791368425980931</v>
      </c>
      <c r="K367" s="74">
        <f t="shared" si="381"/>
        <v>-1.5380175876670865</v>
      </c>
      <c r="L367" s="74">
        <f t="shared" si="381"/>
        <v>-1.6972142384498055</v>
      </c>
      <c r="M367" s="74">
        <f t="shared" si="381"/>
        <v>-1.0469725334077733</v>
      </c>
      <c r="N367" s="74">
        <f t="shared" si="381"/>
        <v>-0.32933316912407484</v>
      </c>
      <c r="O367" s="74">
        <f t="shared" si="381"/>
        <v>-1.0058209935152833</v>
      </c>
      <c r="P367" s="74">
        <f t="shared" si="381"/>
        <v>-1.1224917152704288</v>
      </c>
      <c r="Q367" s="74">
        <f t="shared" si="381"/>
        <v>-1.3861805667226328</v>
      </c>
      <c r="R367" s="74">
        <f t="shared" si="381"/>
        <v>-0.70764537252462922</v>
      </c>
      <c r="S367" s="74">
        <f t="shared" si="381"/>
        <v>-0.57319920152477177</v>
      </c>
      <c r="T367" s="74">
        <f t="shared" si="381"/>
        <v>-1.8288154323252774</v>
      </c>
      <c r="U367" s="74">
        <f t="shared" si="381"/>
        <v>-1.6509968758808702</v>
      </c>
      <c r="V367" s="74">
        <f t="shared" si="381"/>
        <v>-1.6449302913586399</v>
      </c>
      <c r="W367" s="74">
        <f t="shared" si="381"/>
        <v>-0.19570687737888992</v>
      </c>
      <c r="X367" s="74">
        <f t="shared" si="381"/>
        <v>-2.5643358603522222</v>
      </c>
      <c r="Y367" s="74">
        <f t="shared" si="381"/>
        <v>3.1118368948908071E-3</v>
      </c>
      <c r="Z367" s="74">
        <f t="shared" si="381"/>
        <v>-0.1531760245081637</v>
      </c>
      <c r="AA367" s="74">
        <f t="shared" si="381"/>
        <v>-0.9848269994327854</v>
      </c>
      <c r="AB367" s="74">
        <f t="shared" si="381"/>
        <v>-1.8394186756813964</v>
      </c>
      <c r="AC367" s="74">
        <f t="shared" si="381"/>
        <v>-0.91564471369255518</v>
      </c>
      <c r="AD367" s="74">
        <f t="shared" si="381"/>
        <v>0.13823447361091912</v>
      </c>
      <c r="AE367" s="74">
        <f t="shared" si="381"/>
        <v>5.1480830961177837E-2</v>
      </c>
      <c r="AF367" s="74">
        <f t="shared" si="381"/>
        <v>-1.8914470183953931</v>
      </c>
      <c r="AG367" s="74">
        <f t="shared" si="381"/>
        <v>-2.6510130657069197E-3</v>
      </c>
      <c r="AH367" s="74">
        <f t="shared" si="381"/>
        <v>0.44825343738387158</v>
      </c>
      <c r="AI367" s="74">
        <f t="shared" si="381"/>
        <v>-0.37647925477654276</v>
      </c>
      <c r="AJ367" s="74">
        <f t="shared" si="381"/>
        <v>3.931347385639139E-2</v>
      </c>
      <c r="AK367" s="74">
        <f t="shared" si="381"/>
        <v>-3.484486181616564E-2</v>
      </c>
      <c r="AL367" s="74">
        <f t="shared" si="381"/>
        <v>-0.82689421429788279</v>
      </c>
      <c r="AM367" s="74">
        <f t="shared" si="381"/>
        <v>0.12477174448158834</v>
      </c>
      <c r="AN367" s="74">
        <f t="shared" si="381"/>
        <v>0.36078716404429301</v>
      </c>
      <c r="AO367" s="74">
        <f t="shared" si="381"/>
        <v>-1.4515316290998239</v>
      </c>
      <c r="AP367" s="74">
        <f t="shared" si="381"/>
        <v>-0.60349629828552409</v>
      </c>
      <c r="AQ367" s="74">
        <f t="shared" si="381"/>
        <v>0.26328815313814058</v>
      </c>
      <c r="AR367" s="74">
        <f t="shared" si="381"/>
        <v>0.1760687237980072</v>
      </c>
      <c r="AS367" s="74">
        <f t="shared" si="381"/>
        <v>-0.96704892429518363</v>
      </c>
      <c r="AT367" s="74">
        <f t="shared" si="381"/>
        <v>-0.15200804631913201</v>
      </c>
      <c r="AU367" s="78">
        <f t="shared" si="381"/>
        <v>-0.35665454932035523</v>
      </c>
      <c r="AV367" s="74">
        <f t="shared" si="381"/>
        <v>-1.4686790135411769</v>
      </c>
      <c r="AW367" s="74">
        <f t="shared" si="381"/>
        <v>-1.1176160629824601</v>
      </c>
      <c r="AX367" s="74">
        <f t="shared" si="381"/>
        <v>-1.4055994984098259</v>
      </c>
      <c r="AY367" s="74">
        <f t="shared" si="381"/>
        <v>-0.31477528622575068</v>
      </c>
      <c r="AZ367" s="74">
        <f t="shared" si="381"/>
        <v>-0.83189971329257162</v>
      </c>
      <c r="BA367" s="74">
        <f t="shared" si="381"/>
        <v>-0.85804408663511733</v>
      </c>
      <c r="BB367" s="74">
        <f t="shared" si="381"/>
        <v>-1.7567319722113952</v>
      </c>
      <c r="BC367" s="78">
        <f t="shared" si="381"/>
        <v>-1.1787866077650602</v>
      </c>
      <c r="BD367" s="74">
        <f t="shared" si="381"/>
        <v>-0.94475894959383755</v>
      </c>
      <c r="BE367" s="74">
        <f t="shared" si="381"/>
        <v>-1.1224917152704288</v>
      </c>
      <c r="BF367" s="74">
        <f t="shared" si="381"/>
        <v>-1.0058209935152833</v>
      </c>
      <c r="BG367" s="74">
        <f t="shared" si="381"/>
        <v>-0.32933316912407484</v>
      </c>
      <c r="BH367" s="74">
        <f t="shared" si="381"/>
        <v>-1.6680080243347994</v>
      </c>
      <c r="BI367" s="74">
        <f t="shared" si="381"/>
        <v>-1.5380175876670865</v>
      </c>
      <c r="BJ367" s="74">
        <f t="shared" si="381"/>
        <v>-1.0098755431906152</v>
      </c>
      <c r="BK367" s="74">
        <f t="shared" si="381"/>
        <v>0.26328815313814058</v>
      </c>
      <c r="BL367" s="74">
        <f t="shared" si="381"/>
        <v>-3.484486181616564E-2</v>
      </c>
      <c r="BM367" s="74">
        <f t="shared" si="381"/>
        <v>0.1760687237980072</v>
      </c>
      <c r="BN367" s="74">
        <f t="shared" si="381"/>
        <v>0.15503875837687797</v>
      </c>
      <c r="BO367" s="74">
        <f t="shared" si="381"/>
        <v>-0.23772153338987323</v>
      </c>
    </row>
    <row r="368" spans="1:67">
      <c r="A368" s="63" t="s">
        <v>276</v>
      </c>
      <c r="B368" s="74">
        <f t="shared" si="373"/>
        <v>0.21551353596947997</v>
      </c>
      <c r="C368" s="74">
        <f t="shared" si="373"/>
        <v>0.21150460624656375</v>
      </c>
      <c r="D368" s="74">
        <f t="shared" si="373"/>
        <v>0.33602378181474801</v>
      </c>
      <c r="E368" s="74">
        <f t="shared" si="373"/>
        <v>-0.16775438728307179</v>
      </c>
      <c r="F368" s="74">
        <f t="shared" si="373"/>
        <v>0.20947670800592988</v>
      </c>
      <c r="G368" s="74">
        <f t="shared" si="373"/>
        <v>0.26062537287009491</v>
      </c>
      <c r="H368" s="74">
        <f t="shared" si="373"/>
        <v>0.20743330207475008</v>
      </c>
      <c r="I368" s="85">
        <f t="shared" ref="I368:BO368" si="382">I225-I205</f>
        <v>0.16390201476526567</v>
      </c>
      <c r="J368" s="78">
        <f t="shared" si="372"/>
        <v>0.2724826407130756</v>
      </c>
      <c r="K368" s="74">
        <f t="shared" si="382"/>
        <v>-0.35639390758937495</v>
      </c>
      <c r="L368" s="74">
        <f t="shared" si="382"/>
        <v>-0.36737664983007878</v>
      </c>
      <c r="M368" s="74">
        <f t="shared" si="382"/>
        <v>0.1018195872718417</v>
      </c>
      <c r="N368" s="74">
        <f t="shared" si="382"/>
        <v>0.62831753610338392</v>
      </c>
      <c r="O368" s="74">
        <f t="shared" si="382"/>
        <v>0.17805908206237397</v>
      </c>
      <c r="P368" s="74">
        <f t="shared" si="382"/>
        <v>0.30657093115672751</v>
      </c>
      <c r="Q368" s="74">
        <f t="shared" si="382"/>
        <v>0.18689624201390931</v>
      </c>
      <c r="R368" s="74">
        <f t="shared" si="382"/>
        <v>1.5262334243893667</v>
      </c>
      <c r="S368" s="74">
        <f t="shared" si="382"/>
        <v>0.36524319195627086</v>
      </c>
      <c r="T368" s="74">
        <f t="shared" si="382"/>
        <v>0.4960653047902408</v>
      </c>
      <c r="U368" s="74">
        <f t="shared" si="382"/>
        <v>-0.26685102787858916</v>
      </c>
      <c r="V368" s="74">
        <f t="shared" si="382"/>
        <v>0.26117914868792891</v>
      </c>
      <c r="W368" s="74">
        <f t="shared" si="382"/>
        <v>8.0908665438968796E-2</v>
      </c>
      <c r="X368" s="74">
        <f t="shared" si="382"/>
        <v>-0.98446745023560123</v>
      </c>
      <c r="Y368" s="74">
        <f t="shared" si="382"/>
        <v>0.30058662330653707</v>
      </c>
      <c r="Z368" s="74">
        <f t="shared" si="382"/>
        <v>0.32332605173216855</v>
      </c>
      <c r="AA368" s="74">
        <f t="shared" si="382"/>
        <v>1.3430638820689689</v>
      </c>
      <c r="AB368" s="74">
        <f t="shared" si="382"/>
        <v>0.51193025291082694</v>
      </c>
      <c r="AC368" s="74">
        <f t="shared" si="382"/>
        <v>0.3461003383857113</v>
      </c>
      <c r="AD368" s="74">
        <f t="shared" si="382"/>
        <v>0.16885407020316823</v>
      </c>
      <c r="AE368" s="74">
        <f t="shared" si="382"/>
        <v>1.3596995942099213</v>
      </c>
      <c r="AF368" s="74">
        <f t="shared" si="382"/>
        <v>-1.9549241080221043</v>
      </c>
      <c r="AG368" s="74">
        <f t="shared" si="382"/>
        <v>0.71636661152654746</v>
      </c>
      <c r="AH368" s="74">
        <f t="shared" si="382"/>
        <v>3.343320327015979</v>
      </c>
      <c r="AI368" s="74">
        <f t="shared" si="382"/>
        <v>0.28360762720271016</v>
      </c>
      <c r="AJ368" s="74">
        <f t="shared" si="382"/>
        <v>-0.5561074075794199</v>
      </c>
      <c r="AK368" s="74">
        <f t="shared" si="382"/>
        <v>-0.10256968786683096</v>
      </c>
      <c r="AL368" s="74">
        <f t="shared" si="382"/>
        <v>0.84332499237705694</v>
      </c>
      <c r="AM368" s="74">
        <f t="shared" si="382"/>
        <v>0.95633002952996637</v>
      </c>
      <c r="AN368" s="74">
        <f t="shared" si="382"/>
        <v>0.5582094872952883</v>
      </c>
      <c r="AO368" s="74">
        <f t="shared" si="382"/>
        <v>-1.3485894572174209</v>
      </c>
      <c r="AP368" s="74">
        <f t="shared" si="382"/>
        <v>0.41255622111104273</v>
      </c>
      <c r="AQ368" s="74">
        <f t="shared" si="382"/>
        <v>0.43745337070277834</v>
      </c>
      <c r="AR368" s="74">
        <f t="shared" si="382"/>
        <v>0.53769159699056246</v>
      </c>
      <c r="AS368" s="74">
        <f t="shared" si="382"/>
        <v>0.32161037550326732</v>
      </c>
      <c r="AT368" s="74">
        <f t="shared" si="382"/>
        <v>0.15680404716416518</v>
      </c>
      <c r="AU368" s="78">
        <f t="shared" si="382"/>
        <v>-0.47615043424592418</v>
      </c>
      <c r="AV368" s="74">
        <f t="shared" si="382"/>
        <v>-0.21683126424186927</v>
      </c>
      <c r="AW368" s="74">
        <f t="shared" si="382"/>
        <v>0.29745193714909224</v>
      </c>
      <c r="AX368" s="74">
        <f t="shared" si="382"/>
        <v>0.29393871155509821</v>
      </c>
      <c r="AY368" s="74">
        <f t="shared" si="382"/>
        <v>0.23824419716552914</v>
      </c>
      <c r="AZ368" s="74">
        <f t="shared" si="382"/>
        <v>0.33176094145646751</v>
      </c>
      <c r="BA368" s="74">
        <f t="shared" si="382"/>
        <v>0.33980090655823147</v>
      </c>
      <c r="BB368" s="74">
        <f t="shared" si="382"/>
        <v>-0.24760414881103987</v>
      </c>
      <c r="BC368" s="78">
        <f t="shared" si="382"/>
        <v>0.20857449937987838</v>
      </c>
      <c r="BD368" s="74">
        <f t="shared" si="382"/>
        <v>0.15605349337384489</v>
      </c>
      <c r="BE368" s="74">
        <f t="shared" si="382"/>
        <v>0.30657093115672751</v>
      </c>
      <c r="BF368" s="74">
        <f t="shared" si="382"/>
        <v>0.17805908206237397</v>
      </c>
      <c r="BG368" s="74">
        <f t="shared" si="382"/>
        <v>0.62831753610338392</v>
      </c>
      <c r="BH368" s="74">
        <f t="shared" si="382"/>
        <v>-0.34661173025280245</v>
      </c>
      <c r="BI368" s="74">
        <f t="shared" si="382"/>
        <v>-0.35639390758937495</v>
      </c>
      <c r="BJ368" s="74">
        <f t="shared" si="382"/>
        <v>0.31708115737773568</v>
      </c>
      <c r="BK368" s="74">
        <f t="shared" si="382"/>
        <v>0.43745337070277834</v>
      </c>
      <c r="BL368" s="74">
        <f t="shared" si="382"/>
        <v>-0.10256968786683096</v>
      </c>
      <c r="BM368" s="74">
        <f t="shared" si="382"/>
        <v>0.53769159699056246</v>
      </c>
      <c r="BN368" s="74">
        <f t="shared" si="382"/>
        <v>0.2010986778378312</v>
      </c>
      <c r="BO368" s="74">
        <f t="shared" si="382"/>
        <v>9.3307321853482783E-2</v>
      </c>
    </row>
    <row r="369" spans="1:67">
      <c r="A369" s="63" t="s">
        <v>277</v>
      </c>
      <c r="B369" s="74">
        <f t="shared" si="373"/>
        <v>0.97334927395797521</v>
      </c>
      <c r="C369" s="74">
        <f t="shared" si="373"/>
        <v>0.73138182987243194</v>
      </c>
      <c r="D369" s="74">
        <f t="shared" si="373"/>
        <v>0.97442390871092766</v>
      </c>
      <c r="E369" s="74">
        <f t="shared" si="373"/>
        <v>0.83497827319257567</v>
      </c>
      <c r="F369" s="74">
        <f t="shared" si="373"/>
        <v>0.92997651579685847</v>
      </c>
      <c r="G369" s="74">
        <f t="shared" si="373"/>
        <v>0.92863031634433213</v>
      </c>
      <c r="H369" s="74">
        <f t="shared" si="373"/>
        <v>0.99357849264955256</v>
      </c>
      <c r="I369" s="85">
        <f t="shared" ref="I369:BO369" si="383">I226-I206</f>
        <v>0.84623527891240613</v>
      </c>
      <c r="J369" s="78">
        <f t="shared" si="372"/>
        <v>0.93872989949542429</v>
      </c>
      <c r="K369" s="74">
        <f t="shared" si="383"/>
        <v>0.687340543465635</v>
      </c>
      <c r="L369" s="74">
        <f t="shared" si="383"/>
        <v>0.68117520276771248</v>
      </c>
      <c r="M369" s="74">
        <f t="shared" si="383"/>
        <v>1.1901284300713302</v>
      </c>
      <c r="N369" s="74">
        <f t="shared" si="383"/>
        <v>0.97818010594192728</v>
      </c>
      <c r="O369" s="74">
        <f t="shared" si="383"/>
        <v>1.3677370893969911</v>
      </c>
      <c r="P369" s="74">
        <f t="shared" si="383"/>
        <v>1.0722419900335467</v>
      </c>
      <c r="Q369" s="74">
        <f t="shared" si="383"/>
        <v>0.99087788649012776</v>
      </c>
      <c r="R369" s="74">
        <f t="shared" si="383"/>
        <v>0.53062208089997487</v>
      </c>
      <c r="S369" s="74">
        <f t="shared" si="383"/>
        <v>0.51623991926298896</v>
      </c>
      <c r="T369" s="74">
        <f t="shared" si="383"/>
        <v>1.2110151247605243</v>
      </c>
      <c r="U369" s="74">
        <f t="shared" si="383"/>
        <v>0.25218533911998442</v>
      </c>
      <c r="V369" s="74">
        <f t="shared" si="383"/>
        <v>1.0523558075583521</v>
      </c>
      <c r="W369" s="74">
        <f t="shared" si="383"/>
        <v>0.5500445294098899</v>
      </c>
      <c r="X369" s="74">
        <f t="shared" si="383"/>
        <v>1.8949788119151822</v>
      </c>
      <c r="Y369" s="74">
        <f t="shared" si="383"/>
        <v>0.53714229645152489</v>
      </c>
      <c r="Z369" s="74">
        <f t="shared" si="383"/>
        <v>-0.22730403636864605</v>
      </c>
      <c r="AA369" s="74">
        <f t="shared" si="383"/>
        <v>0.82152627406005951</v>
      </c>
      <c r="AB369" s="74">
        <f t="shared" si="383"/>
        <v>0.99484234544364103</v>
      </c>
      <c r="AC369" s="74">
        <f t="shared" si="383"/>
        <v>1.0642787490839565</v>
      </c>
      <c r="AD369" s="74">
        <f t="shared" si="383"/>
        <v>0.35531330581205012</v>
      </c>
      <c r="AE369" s="74">
        <f t="shared" si="383"/>
        <v>2.0660468778390166</v>
      </c>
      <c r="AF369" s="74">
        <f t="shared" si="383"/>
        <v>0.93540195256378933</v>
      </c>
      <c r="AG369" s="74">
        <f t="shared" si="383"/>
        <v>-0.38095986680624438</v>
      </c>
      <c r="AH369" s="74">
        <f t="shared" si="383"/>
        <v>-1.0033444816053505</v>
      </c>
      <c r="AI369" s="74">
        <f t="shared" si="383"/>
        <v>0.62047393729803879</v>
      </c>
      <c r="AJ369" s="74">
        <f t="shared" si="383"/>
        <v>-0.97536530584941961</v>
      </c>
      <c r="AK369" s="74">
        <f t="shared" si="383"/>
        <v>0.57490493488898498</v>
      </c>
      <c r="AL369" s="74">
        <f t="shared" si="383"/>
        <v>2.3200440495855474</v>
      </c>
      <c r="AM369" s="74">
        <f t="shared" si="383"/>
        <v>-0.15501901557251063</v>
      </c>
      <c r="AN369" s="74">
        <f t="shared" si="383"/>
        <v>0.66887420259341823</v>
      </c>
      <c r="AO369" s="74">
        <f t="shared" si="383"/>
        <v>-5.6124636176981824E-2</v>
      </c>
      <c r="AP369" s="74">
        <f t="shared" si="383"/>
        <v>0.39501981978539291</v>
      </c>
      <c r="AQ369" s="74">
        <f t="shared" si="383"/>
        <v>0.10816051246145619</v>
      </c>
      <c r="AR369" s="74">
        <f t="shared" si="383"/>
        <v>0.73646585191193292</v>
      </c>
      <c r="AS369" s="74">
        <f t="shared" si="383"/>
        <v>0.63749740188296578</v>
      </c>
      <c r="AT369" s="74">
        <f t="shared" si="383"/>
        <v>-0.40411255374243993</v>
      </c>
      <c r="AU369" s="78">
        <f t="shared" si="383"/>
        <v>0.36651699627620449</v>
      </c>
      <c r="AV369" s="74">
        <f t="shared" si="383"/>
        <v>0.73132910972994125</v>
      </c>
      <c r="AW369" s="74">
        <f t="shared" si="383"/>
        <v>1.084044399320125</v>
      </c>
      <c r="AX369" s="74">
        <f t="shared" si="383"/>
        <v>0.9735532318120983</v>
      </c>
      <c r="AY369" s="74">
        <f t="shared" si="383"/>
        <v>0.63263109512392912</v>
      </c>
      <c r="AZ369" s="74">
        <f t="shared" si="383"/>
        <v>0.73553664816837649</v>
      </c>
      <c r="BA369" s="74">
        <f t="shared" si="383"/>
        <v>0.9639937554976461</v>
      </c>
      <c r="BB369" s="74">
        <f t="shared" si="383"/>
        <v>0.81090455496591218</v>
      </c>
      <c r="BC369" s="78">
        <f t="shared" si="383"/>
        <v>0.96555599966595373</v>
      </c>
      <c r="BD369" s="74">
        <f t="shared" si="383"/>
        <v>0.85340391439663232</v>
      </c>
      <c r="BE369" s="74">
        <f t="shared" si="383"/>
        <v>1.0722419900335467</v>
      </c>
      <c r="BF369" s="74">
        <f t="shared" si="383"/>
        <v>1.3677370893969911</v>
      </c>
      <c r="BG369" s="74">
        <f t="shared" si="383"/>
        <v>0.97818010594192728</v>
      </c>
      <c r="BH369" s="74">
        <f t="shared" si="383"/>
        <v>0.70341540289536564</v>
      </c>
      <c r="BI369" s="74">
        <f t="shared" si="383"/>
        <v>0.687340543465635</v>
      </c>
      <c r="BJ369" s="74">
        <f t="shared" si="383"/>
        <v>1.052839303393073</v>
      </c>
      <c r="BK369" s="74">
        <f t="shared" si="383"/>
        <v>0.10816051246145619</v>
      </c>
      <c r="BL369" s="74">
        <f t="shared" si="383"/>
        <v>0.57490493488898498</v>
      </c>
      <c r="BM369" s="74">
        <f t="shared" si="383"/>
        <v>0.73646585191193292</v>
      </c>
      <c r="BN369" s="74">
        <f t="shared" si="383"/>
        <v>0.37842345410691447</v>
      </c>
      <c r="BO369" s="74">
        <f t="shared" si="383"/>
        <v>0.55422682758667552</v>
      </c>
    </row>
    <row r="370" spans="1:67">
      <c r="A370" s="63" t="s">
        <v>278</v>
      </c>
      <c r="B370" s="74">
        <f t="shared" si="373"/>
        <v>1.5831230031257331</v>
      </c>
      <c r="C370" s="74">
        <f t="shared" si="373"/>
        <v>1.218924506377264</v>
      </c>
      <c r="D370" s="74">
        <f t="shared" si="373"/>
        <v>1.5851449087863525</v>
      </c>
      <c r="E370" s="74">
        <f t="shared" si="373"/>
        <v>1.8529527189580595</v>
      </c>
      <c r="F370" s="74">
        <f t="shared" si="373"/>
        <v>1.3592626692276308</v>
      </c>
      <c r="G370" s="74">
        <f t="shared" si="373"/>
        <v>1.4812299969323739</v>
      </c>
      <c r="H370" s="74">
        <f t="shared" si="373"/>
        <v>1.6207684302860033</v>
      </c>
      <c r="I370" s="85">
        <f t="shared" ref="I370:BO370" si="384">I227-I207</f>
        <v>1.4609756970198076</v>
      </c>
      <c r="J370" s="78">
        <f t="shared" si="372"/>
        <v>1.483907468273852</v>
      </c>
      <c r="K370" s="74">
        <f t="shared" si="384"/>
        <v>1.4144545524457168</v>
      </c>
      <c r="L370" s="74">
        <f t="shared" si="384"/>
        <v>1.7381315973268112</v>
      </c>
      <c r="M370" s="74">
        <f t="shared" si="384"/>
        <v>1.8334085501653696</v>
      </c>
      <c r="N370" s="74">
        <f t="shared" si="384"/>
        <v>0.71762911517565531</v>
      </c>
      <c r="O370" s="74">
        <f t="shared" si="384"/>
        <v>1.682853007883987</v>
      </c>
      <c r="P370" s="74">
        <f t="shared" si="384"/>
        <v>1.7597887143048174</v>
      </c>
      <c r="Q370" s="74">
        <f t="shared" si="384"/>
        <v>1.5668561812541295</v>
      </c>
      <c r="R370" s="74">
        <f t="shared" si="384"/>
        <v>1.8010824764853055</v>
      </c>
      <c r="S370" s="74">
        <f t="shared" si="384"/>
        <v>0.90446995373449024</v>
      </c>
      <c r="T370" s="74">
        <f t="shared" si="384"/>
        <v>1.3700691815155635</v>
      </c>
      <c r="U370" s="74">
        <f t="shared" si="384"/>
        <v>2.67738006388982</v>
      </c>
      <c r="V370" s="74">
        <f t="shared" si="384"/>
        <v>1.5585556336738309</v>
      </c>
      <c r="W370" s="74">
        <f t="shared" si="384"/>
        <v>1.2337103207652662</v>
      </c>
      <c r="X370" s="74">
        <f t="shared" si="384"/>
        <v>1.2685233795111719</v>
      </c>
      <c r="Y370" s="74">
        <f t="shared" si="384"/>
        <v>1.5710711307041585</v>
      </c>
      <c r="Z370" s="74">
        <f t="shared" si="384"/>
        <v>1.862384297981488</v>
      </c>
      <c r="AA370" s="74">
        <f t="shared" si="384"/>
        <v>0.82280199022071621</v>
      </c>
      <c r="AB370" s="74">
        <f t="shared" si="384"/>
        <v>3.1852513813660899</v>
      </c>
      <c r="AC370" s="74">
        <f t="shared" si="384"/>
        <v>1.3546594896034247</v>
      </c>
      <c r="AD370" s="74">
        <f t="shared" si="384"/>
        <v>0.85027279077141182</v>
      </c>
      <c r="AE370" s="74">
        <f t="shared" si="384"/>
        <v>1.3615922718187878</v>
      </c>
      <c r="AF370" s="74">
        <f t="shared" si="384"/>
        <v>4.5211707024888197</v>
      </c>
      <c r="AG370" s="74">
        <f t="shared" si="384"/>
        <v>1.0776403840038862</v>
      </c>
      <c r="AH370" s="74">
        <f t="shared" si="384"/>
        <v>1.6606280193236715</v>
      </c>
      <c r="AI370" s="74">
        <f t="shared" si="384"/>
        <v>1.2061878446494818</v>
      </c>
      <c r="AJ370" s="74">
        <f t="shared" si="384"/>
        <v>-0.61421608883617207</v>
      </c>
      <c r="AK370" s="74">
        <f t="shared" si="384"/>
        <v>1.4864611530781686</v>
      </c>
      <c r="AL370" s="74">
        <f t="shared" si="384"/>
        <v>1.6098732725023943</v>
      </c>
      <c r="AM370" s="74">
        <f t="shared" si="384"/>
        <v>0.79994855582239666</v>
      </c>
      <c r="AN370" s="74">
        <f t="shared" si="384"/>
        <v>0.61214179373233746</v>
      </c>
      <c r="AO370" s="74">
        <f t="shared" si="384"/>
        <v>0.47287591284793518</v>
      </c>
      <c r="AP370" s="74">
        <f t="shared" si="384"/>
        <v>0.9814874762705319</v>
      </c>
      <c r="AQ370" s="74">
        <f t="shared" si="384"/>
        <v>0.53945411174716984</v>
      </c>
      <c r="AR370" s="74">
        <f t="shared" si="384"/>
        <v>0.75819317248650497</v>
      </c>
      <c r="AS370" s="74">
        <f t="shared" si="384"/>
        <v>1.229569769637088</v>
      </c>
      <c r="AT370" s="74">
        <f t="shared" si="384"/>
        <v>0.43583291684057812</v>
      </c>
      <c r="AU370" s="78">
        <f t="shared" si="384"/>
        <v>1.6350089920356252</v>
      </c>
      <c r="AV370" s="74">
        <f t="shared" si="384"/>
        <v>1.5555391719211942</v>
      </c>
      <c r="AW370" s="74">
        <f t="shared" si="384"/>
        <v>1.7533018480877294</v>
      </c>
      <c r="AX370" s="74">
        <f t="shared" si="384"/>
        <v>1.4491665268146185</v>
      </c>
      <c r="AY370" s="74">
        <f t="shared" si="384"/>
        <v>1.0567910473016355</v>
      </c>
      <c r="AZ370" s="74">
        <f t="shared" si="384"/>
        <v>1.1307383809924758</v>
      </c>
      <c r="BA370" s="74">
        <f t="shared" si="384"/>
        <v>1.5691369882934003</v>
      </c>
      <c r="BB370" s="74">
        <f t="shared" si="384"/>
        <v>1.9225444510341561</v>
      </c>
      <c r="BC370" s="78">
        <f t="shared" si="384"/>
        <v>1.3949270554135369</v>
      </c>
      <c r="BD370" s="74">
        <f t="shared" si="384"/>
        <v>1.4710385441697147</v>
      </c>
      <c r="BE370" s="74">
        <f t="shared" si="384"/>
        <v>1.7597887143048174</v>
      </c>
      <c r="BF370" s="74">
        <f t="shared" si="384"/>
        <v>1.682853007883987</v>
      </c>
      <c r="BG370" s="74">
        <f t="shared" si="384"/>
        <v>0.71762911517565531</v>
      </c>
      <c r="BH370" s="74">
        <f t="shared" si="384"/>
        <v>1.7416050960361389</v>
      </c>
      <c r="BI370" s="74">
        <f t="shared" si="384"/>
        <v>1.4144545524457168</v>
      </c>
      <c r="BJ370" s="74">
        <f t="shared" si="384"/>
        <v>1.3988400435195474</v>
      </c>
      <c r="BK370" s="74">
        <f t="shared" si="384"/>
        <v>0.53945411174716984</v>
      </c>
      <c r="BL370" s="74">
        <f t="shared" si="384"/>
        <v>1.4864611530781686</v>
      </c>
      <c r="BM370" s="74">
        <f t="shared" si="384"/>
        <v>0.75819317248650497</v>
      </c>
      <c r="BN370" s="74">
        <f t="shared" si="384"/>
        <v>0.82815770732356242</v>
      </c>
      <c r="BO370" s="74">
        <f t="shared" si="384"/>
        <v>1.2321905427565905</v>
      </c>
    </row>
    <row r="371" spans="1:67">
      <c r="A371" s="63" t="s">
        <v>279</v>
      </c>
      <c r="B371" s="74">
        <f t="shared" si="373"/>
        <v>1.6075897404874961</v>
      </c>
      <c r="C371" s="74">
        <f t="shared" si="373"/>
        <v>1.5203860273553387</v>
      </c>
      <c r="D371" s="74">
        <f t="shared" si="373"/>
        <v>1.5322838295300318</v>
      </c>
      <c r="E371" s="74">
        <f t="shared" si="373"/>
        <v>1.8974295505445409</v>
      </c>
      <c r="F371" s="74">
        <f t="shared" si="373"/>
        <v>1.3068411273271749</v>
      </c>
      <c r="G371" s="74">
        <f t="shared" si="373"/>
        <v>1.4653303090594556</v>
      </c>
      <c r="H371" s="74">
        <f t="shared" si="373"/>
        <v>1.6567562054172664</v>
      </c>
      <c r="I371" s="85">
        <f t="shared" ref="I371:BO371" si="385">I228-I208</f>
        <v>1.3292693399041315</v>
      </c>
      <c r="J371" s="78">
        <f t="shared" si="372"/>
        <v>1.4814356185146709</v>
      </c>
      <c r="K371" s="74">
        <f t="shared" si="385"/>
        <v>1.3441810074709384</v>
      </c>
      <c r="L371" s="74">
        <f t="shared" si="385"/>
        <v>1.9631571431007782</v>
      </c>
      <c r="M371" s="74">
        <f t="shared" si="385"/>
        <v>1.5243448968136741</v>
      </c>
      <c r="N371" s="74">
        <f t="shared" si="385"/>
        <v>3.559035336892169E-2</v>
      </c>
      <c r="O371" s="74">
        <f t="shared" si="385"/>
        <v>0.98425764254705816</v>
      </c>
      <c r="P371" s="74">
        <f t="shared" si="385"/>
        <v>1.6155199042966366</v>
      </c>
      <c r="Q371" s="74">
        <f t="shared" si="385"/>
        <v>1.4316331137448173</v>
      </c>
      <c r="R371" s="74">
        <f t="shared" si="385"/>
        <v>2.2664644199442199</v>
      </c>
      <c r="S371" s="74">
        <f t="shared" si="385"/>
        <v>1.0711921815744239</v>
      </c>
      <c r="T371" s="74">
        <f t="shared" si="385"/>
        <v>1.4602569330431425</v>
      </c>
      <c r="U371" s="74">
        <f t="shared" si="385"/>
        <v>3.0098381799337801</v>
      </c>
      <c r="V371" s="74">
        <f t="shared" si="385"/>
        <v>1.317435276895341</v>
      </c>
      <c r="W371" s="74">
        <f t="shared" si="385"/>
        <v>0.9119578795603549</v>
      </c>
      <c r="X371" s="74">
        <f t="shared" si="385"/>
        <v>1.3116349117082775</v>
      </c>
      <c r="Y371" s="74">
        <f t="shared" si="385"/>
        <v>1.0383022266454534</v>
      </c>
      <c r="Z371" s="74">
        <f t="shared" si="385"/>
        <v>2.5344564055130245</v>
      </c>
      <c r="AA371" s="74">
        <f t="shared" si="385"/>
        <v>1.3755739428893179</v>
      </c>
      <c r="AB371" s="74">
        <f t="shared" si="385"/>
        <v>1.5553826377138131</v>
      </c>
      <c r="AC371" s="74">
        <f t="shared" si="385"/>
        <v>0.89681674470493045</v>
      </c>
      <c r="AD371" s="74">
        <f t="shared" si="385"/>
        <v>0.71565283906061694</v>
      </c>
      <c r="AE371" s="74">
        <f t="shared" si="385"/>
        <v>1.6878898915874263</v>
      </c>
      <c r="AF371" s="74">
        <f t="shared" si="385"/>
        <v>3.9094225848428081</v>
      </c>
      <c r="AG371" s="74">
        <f t="shared" si="385"/>
        <v>1.7189461687144725</v>
      </c>
      <c r="AH371" s="74">
        <f t="shared" si="385"/>
        <v>1.8928836863619471</v>
      </c>
      <c r="AI371" s="74">
        <f t="shared" si="385"/>
        <v>0.84642235723012771</v>
      </c>
      <c r="AJ371" s="74">
        <f t="shared" si="385"/>
        <v>1.4580000889256914</v>
      </c>
      <c r="AK371" s="74">
        <f t="shared" si="385"/>
        <v>1.1099551504021745</v>
      </c>
      <c r="AL371" s="74">
        <f t="shared" si="385"/>
        <v>0.9983412579381139</v>
      </c>
      <c r="AM371" s="74">
        <f t="shared" si="385"/>
        <v>2.318052647343718</v>
      </c>
      <c r="AN371" s="74">
        <f t="shared" si="385"/>
        <v>0.99206760689164142</v>
      </c>
      <c r="AO371" s="74">
        <f t="shared" si="385"/>
        <v>2.1158141738679186</v>
      </c>
      <c r="AP371" s="74">
        <f t="shared" si="385"/>
        <v>2.086743820113012</v>
      </c>
      <c r="AQ371" s="74">
        <f t="shared" si="385"/>
        <v>0.74105054913832635</v>
      </c>
      <c r="AR371" s="74">
        <f t="shared" si="385"/>
        <v>0.72903341541532329</v>
      </c>
      <c r="AS371" s="74">
        <f t="shared" si="385"/>
        <v>0.94859652275764272</v>
      </c>
      <c r="AT371" s="74">
        <f t="shared" si="385"/>
        <v>0.39704094126324341</v>
      </c>
      <c r="AU371" s="78">
        <f t="shared" si="385"/>
        <v>1.8022697138199759</v>
      </c>
      <c r="AV371" s="74">
        <f t="shared" si="385"/>
        <v>1.6087196944284505</v>
      </c>
      <c r="AW371" s="74">
        <f t="shared" si="385"/>
        <v>1.5819753947716473</v>
      </c>
      <c r="AX371" s="74">
        <f t="shared" si="385"/>
        <v>1.3825857760195985</v>
      </c>
      <c r="AY371" s="74">
        <f t="shared" si="385"/>
        <v>0.84986538801989697</v>
      </c>
      <c r="AZ371" s="74">
        <f t="shared" si="385"/>
        <v>1.5026254297263884</v>
      </c>
      <c r="BA371" s="74">
        <f t="shared" si="385"/>
        <v>1.5276074892193132</v>
      </c>
      <c r="BB371" s="74">
        <f t="shared" si="385"/>
        <v>1.9862655771777624</v>
      </c>
      <c r="BC371" s="78">
        <f t="shared" si="385"/>
        <v>1.3590439262499547</v>
      </c>
      <c r="BD371" s="74">
        <f t="shared" si="385"/>
        <v>1.3262765649704877</v>
      </c>
      <c r="BE371" s="74">
        <f t="shared" si="385"/>
        <v>1.6155199042966366</v>
      </c>
      <c r="BF371" s="74">
        <f t="shared" si="385"/>
        <v>0.98425764254705816</v>
      </c>
      <c r="BG371" s="74">
        <f t="shared" si="385"/>
        <v>3.559035336892169E-2</v>
      </c>
      <c r="BH371" s="74">
        <f t="shared" si="385"/>
        <v>1.9430736999438576</v>
      </c>
      <c r="BI371" s="74">
        <f t="shared" si="385"/>
        <v>1.3441810074709384</v>
      </c>
      <c r="BJ371" s="74">
        <f t="shared" si="385"/>
        <v>1.0104847719636432</v>
      </c>
      <c r="BK371" s="74">
        <f t="shared" si="385"/>
        <v>0.74105054913832635</v>
      </c>
      <c r="BL371" s="74">
        <f t="shared" si="385"/>
        <v>1.1099551504021745</v>
      </c>
      <c r="BM371" s="74">
        <f t="shared" si="385"/>
        <v>0.72903341541532329</v>
      </c>
      <c r="BN371" s="74">
        <f t="shared" si="385"/>
        <v>0.73354130990127864</v>
      </c>
      <c r="BO371" s="74">
        <f t="shared" si="385"/>
        <v>0.9132444535204769</v>
      </c>
    </row>
    <row r="372" spans="1:67">
      <c r="A372" s="63" t="s">
        <v>280</v>
      </c>
      <c r="B372" s="74">
        <f t="shared" si="373"/>
        <v>0.64003945924377881</v>
      </c>
      <c r="C372" s="74">
        <f t="shared" si="373"/>
        <v>0.74140798728294488</v>
      </c>
      <c r="D372" s="74">
        <f t="shared" si="373"/>
        <v>0.59244894919978286</v>
      </c>
      <c r="E372" s="74">
        <f t="shared" si="373"/>
        <v>0.79237298429819569</v>
      </c>
      <c r="F372" s="74">
        <f t="shared" si="373"/>
        <v>0.46517064419319132</v>
      </c>
      <c r="G372" s="74">
        <f t="shared" si="373"/>
        <v>0.57209224444257911</v>
      </c>
      <c r="H372" s="74">
        <f t="shared" si="373"/>
        <v>0.66701503955791042</v>
      </c>
      <c r="I372" s="85">
        <f t="shared" ref="I372:BO372" si="386">I229-I209</f>
        <v>0.36983013044112534</v>
      </c>
      <c r="J372" s="78">
        <f t="shared" si="372"/>
        <v>0.5958275869769869</v>
      </c>
      <c r="K372" s="74">
        <f t="shared" si="386"/>
        <v>1.045017773705454</v>
      </c>
      <c r="L372" s="74">
        <f t="shared" si="386"/>
        <v>0.9173521901148316</v>
      </c>
      <c r="M372" s="74">
        <f t="shared" si="386"/>
        <v>1.1725624271226476</v>
      </c>
      <c r="N372" s="74">
        <f t="shared" si="386"/>
        <v>-0.42994313225889869</v>
      </c>
      <c r="O372" s="74">
        <f t="shared" si="386"/>
        <v>0.12017256018619804</v>
      </c>
      <c r="P372" s="74">
        <f t="shared" si="386"/>
        <v>0.42964605318150673</v>
      </c>
      <c r="Q372" s="74">
        <f t="shared" si="386"/>
        <v>0.54825813340563023</v>
      </c>
      <c r="R372" s="74">
        <f t="shared" si="386"/>
        <v>1.0900269806203031</v>
      </c>
      <c r="S372" s="74">
        <f t="shared" si="386"/>
        <v>3.7679491421565459E-2</v>
      </c>
      <c r="T372" s="74">
        <f t="shared" si="386"/>
        <v>0.63943732148542587</v>
      </c>
      <c r="U372" s="74">
        <f t="shared" si="386"/>
        <v>1.2418041230866184</v>
      </c>
      <c r="V372" s="74">
        <f t="shared" si="386"/>
        <v>0.52669082979243775</v>
      </c>
      <c r="W372" s="74">
        <f t="shared" si="386"/>
        <v>7.8122268824513785E-2</v>
      </c>
      <c r="X372" s="74">
        <f t="shared" si="386"/>
        <v>1.3593645995150552</v>
      </c>
      <c r="Y372" s="74">
        <f t="shared" si="386"/>
        <v>0.81183899748389798</v>
      </c>
      <c r="Z372" s="74">
        <f t="shared" si="386"/>
        <v>0.75833612133377937</v>
      </c>
      <c r="AA372" s="74">
        <f t="shared" si="386"/>
        <v>1.1180151305629504</v>
      </c>
      <c r="AB372" s="74">
        <f t="shared" si="386"/>
        <v>2.8301023675676769</v>
      </c>
      <c r="AC372" s="74">
        <f t="shared" si="386"/>
        <v>3.1125287899969933E-2</v>
      </c>
      <c r="AD372" s="74">
        <f t="shared" si="386"/>
        <v>-1.2362710391662368E-3</v>
      </c>
      <c r="AE372" s="74">
        <f t="shared" si="386"/>
        <v>1.6644206892374784</v>
      </c>
      <c r="AF372" s="74">
        <f t="shared" si="386"/>
        <v>4.0705626883176231</v>
      </c>
      <c r="AG372" s="74">
        <f t="shared" si="386"/>
        <v>0.26760940788086884</v>
      </c>
      <c r="AH372" s="74">
        <f t="shared" si="386"/>
        <v>0.46915644741731688</v>
      </c>
      <c r="AI372" s="74">
        <f t="shared" si="386"/>
        <v>-1.1245766243158011</v>
      </c>
      <c r="AJ372" s="74">
        <f t="shared" si="386"/>
        <v>0.77166308570763187</v>
      </c>
      <c r="AK372" s="74">
        <f t="shared" si="386"/>
        <v>0.43520681135066663</v>
      </c>
      <c r="AL372" s="74">
        <f t="shared" si="386"/>
        <v>0.27981352655173319</v>
      </c>
      <c r="AM372" s="74">
        <f t="shared" si="386"/>
        <v>1.1048975081236119</v>
      </c>
      <c r="AN372" s="74">
        <f t="shared" si="386"/>
        <v>0.58348339618553791</v>
      </c>
      <c r="AO372" s="74">
        <f t="shared" si="386"/>
        <v>0.19667125440912248</v>
      </c>
      <c r="AP372" s="74">
        <f t="shared" si="386"/>
        <v>0.65975359961113478</v>
      </c>
      <c r="AQ372" s="74">
        <f t="shared" si="386"/>
        <v>0.38472135978854594</v>
      </c>
      <c r="AR372" s="74">
        <f t="shared" si="386"/>
        <v>0.22412988146549573</v>
      </c>
      <c r="AS372" s="74">
        <f t="shared" si="386"/>
        <v>0.15990281537212736</v>
      </c>
      <c r="AT372" s="74">
        <f t="shared" si="386"/>
        <v>-0.35443675988600987</v>
      </c>
      <c r="AU372" s="78">
        <f t="shared" si="386"/>
        <v>0.51009573786370499</v>
      </c>
      <c r="AV372" s="74">
        <f t="shared" si="386"/>
        <v>0.74770051786821501</v>
      </c>
      <c r="AW372" s="74">
        <f t="shared" si="386"/>
        <v>0.41339672006475991</v>
      </c>
      <c r="AX372" s="74">
        <f t="shared" si="386"/>
        <v>0.48803245064692646</v>
      </c>
      <c r="AY372" s="74">
        <f t="shared" si="386"/>
        <v>9.2308321007085414E-2</v>
      </c>
      <c r="AZ372" s="74">
        <f t="shared" si="386"/>
        <v>0.74849234415487853</v>
      </c>
      <c r="BA372" s="74">
        <f t="shared" si="386"/>
        <v>0.60967583911129664</v>
      </c>
      <c r="BB372" s="74">
        <f t="shared" si="386"/>
        <v>0.84493003351068241</v>
      </c>
      <c r="BC372" s="78">
        <f t="shared" si="386"/>
        <v>0.50734132122700215</v>
      </c>
      <c r="BD372" s="74">
        <f t="shared" si="386"/>
        <v>0.3675300655409468</v>
      </c>
      <c r="BE372" s="74">
        <f t="shared" si="386"/>
        <v>0.42964605318150673</v>
      </c>
      <c r="BF372" s="74">
        <f t="shared" si="386"/>
        <v>0.12017256018619804</v>
      </c>
      <c r="BG372" s="74">
        <f t="shared" si="386"/>
        <v>-0.42994313225889869</v>
      </c>
      <c r="BH372" s="74">
        <f t="shared" si="386"/>
        <v>0.92761081697241865</v>
      </c>
      <c r="BI372" s="74">
        <f t="shared" si="386"/>
        <v>1.045017773705454</v>
      </c>
      <c r="BJ372" s="74">
        <f t="shared" si="386"/>
        <v>0.14425610927796084</v>
      </c>
      <c r="BK372" s="74">
        <f t="shared" si="386"/>
        <v>0.38472135978854594</v>
      </c>
      <c r="BL372" s="74">
        <f t="shared" si="386"/>
        <v>0.43520681135066663</v>
      </c>
      <c r="BM372" s="74">
        <f t="shared" si="386"/>
        <v>0.22412988146549573</v>
      </c>
      <c r="BN372" s="74">
        <f t="shared" si="386"/>
        <v>4.4262212909408127E-2</v>
      </c>
      <c r="BO372" s="74">
        <f t="shared" si="386"/>
        <v>8.1466239655584527E-2</v>
      </c>
    </row>
    <row r="373" spans="1:67">
      <c r="A373" s="63" t="s">
        <v>281</v>
      </c>
      <c r="B373" s="74">
        <f t="shared" si="373"/>
        <v>-0.14227116697714814</v>
      </c>
      <c r="C373" s="74">
        <f t="shared" si="373"/>
        <v>-4.3673077499069901E-2</v>
      </c>
      <c r="D373" s="74">
        <f t="shared" si="373"/>
        <v>-5.8273754917728127E-2</v>
      </c>
      <c r="E373" s="74">
        <f t="shared" si="373"/>
        <v>0.20343334481573283</v>
      </c>
      <c r="F373" s="74">
        <f t="shared" si="373"/>
        <v>-8.9892618577307015E-2</v>
      </c>
      <c r="G373" s="74">
        <f t="shared" si="373"/>
        <v>-5.7434700652376325E-2</v>
      </c>
      <c r="H373" s="74">
        <f t="shared" si="373"/>
        <v>-0.15984550880274728</v>
      </c>
      <c r="I373" s="85">
        <f t="shared" ref="I373:BO373" si="387">I230-I210</f>
        <v>-0.21482134944522713</v>
      </c>
      <c r="J373" s="78">
        <f t="shared" si="372"/>
        <v>-3.9101136932421454E-2</v>
      </c>
      <c r="K373" s="74">
        <f t="shared" si="387"/>
        <v>0.42228299259638646</v>
      </c>
      <c r="L373" s="74">
        <f t="shared" si="387"/>
        <v>-3.0215428551866541E-2</v>
      </c>
      <c r="M373" s="74">
        <f t="shared" si="387"/>
        <v>0.36058464670486012</v>
      </c>
      <c r="N373" s="74">
        <f t="shared" si="387"/>
        <v>-0.65446926393942384</v>
      </c>
      <c r="O373" s="74">
        <f t="shared" si="387"/>
        <v>-0.41137932775770425</v>
      </c>
      <c r="P373" s="74">
        <f t="shared" si="387"/>
        <v>-0.28479480799491697</v>
      </c>
      <c r="Q373" s="74">
        <f t="shared" si="387"/>
        <v>0.22758115761022113</v>
      </c>
      <c r="R373" s="74">
        <f t="shared" si="387"/>
        <v>0.69619562506665256</v>
      </c>
      <c r="S373" s="74">
        <f t="shared" si="387"/>
        <v>-7.5452646747604213E-2</v>
      </c>
      <c r="T373" s="74">
        <f t="shared" si="387"/>
        <v>0.76339143743407734</v>
      </c>
      <c r="U373" s="74">
        <f t="shared" si="387"/>
        <v>0.20094828020975442</v>
      </c>
      <c r="V373" s="74">
        <f t="shared" si="387"/>
        <v>0.43679598951915954</v>
      </c>
      <c r="W373" s="74">
        <f t="shared" si="387"/>
        <v>-0.31440428112472807</v>
      </c>
      <c r="X373" s="74">
        <f t="shared" si="387"/>
        <v>0.16023163199125001</v>
      </c>
      <c r="Y373" s="74">
        <f t="shared" si="387"/>
        <v>0.19136395175251097</v>
      </c>
      <c r="Z373" s="74">
        <f t="shared" si="387"/>
        <v>0.14505802320928396</v>
      </c>
      <c r="AA373" s="74">
        <f t="shared" si="387"/>
        <v>0.21420257648086594</v>
      </c>
      <c r="AB373" s="74">
        <f t="shared" si="387"/>
        <v>0.36226493210767075</v>
      </c>
      <c r="AC373" s="74">
        <f t="shared" si="387"/>
        <v>-0.24220120539773049</v>
      </c>
      <c r="AD373" s="74">
        <f t="shared" si="387"/>
        <v>-0.35260424659644052</v>
      </c>
      <c r="AE373" s="74">
        <f t="shared" si="387"/>
        <v>6.7379322875658954E-2</v>
      </c>
      <c r="AF373" s="74">
        <f t="shared" si="387"/>
        <v>2.0967753793244617</v>
      </c>
      <c r="AG373" s="74">
        <f t="shared" si="387"/>
        <v>0.49687559174398777</v>
      </c>
      <c r="AH373" s="74">
        <f t="shared" si="387"/>
        <v>-0.7432181345224822</v>
      </c>
      <c r="AI373" s="74">
        <f t="shared" si="387"/>
        <v>-0.93980395211505652</v>
      </c>
      <c r="AJ373" s="74">
        <f t="shared" si="387"/>
        <v>5.6900559390132166E-2</v>
      </c>
      <c r="AK373" s="74">
        <f t="shared" si="387"/>
        <v>-0.20871861920246948</v>
      </c>
      <c r="AL373" s="74">
        <f t="shared" si="387"/>
        <v>0.18172491196798601</v>
      </c>
      <c r="AM373" s="74">
        <f t="shared" si="387"/>
        <v>0.53361425889142344</v>
      </c>
      <c r="AN373" s="74">
        <f t="shared" si="387"/>
        <v>0.41914111004940979</v>
      </c>
      <c r="AO373" s="74">
        <f t="shared" si="387"/>
        <v>0.53802561614885391</v>
      </c>
      <c r="AP373" s="74">
        <f t="shared" si="387"/>
        <v>-9.243093130210811E-2</v>
      </c>
      <c r="AQ373" s="74">
        <f t="shared" si="387"/>
        <v>0.23036420364803645</v>
      </c>
      <c r="AR373" s="74">
        <f t="shared" si="387"/>
        <v>-0.18016141016610066</v>
      </c>
      <c r="AS373" s="74">
        <f t="shared" si="387"/>
        <v>-0.60287113968538142</v>
      </c>
      <c r="AT373" s="74">
        <f t="shared" si="387"/>
        <v>-1.5302311199248737</v>
      </c>
      <c r="AU373" s="78">
        <f t="shared" si="387"/>
        <v>-0.21697826260287689</v>
      </c>
      <c r="AV373" s="74">
        <f t="shared" si="387"/>
        <v>-5.7995311442409658E-2</v>
      </c>
      <c r="AW373" s="74">
        <f t="shared" si="387"/>
        <v>-0.29070912215703393</v>
      </c>
      <c r="AX373" s="74">
        <f t="shared" si="387"/>
        <v>0.29256446786351331</v>
      </c>
      <c r="AY373" s="74">
        <f t="shared" si="387"/>
        <v>-0.26277101577774431</v>
      </c>
      <c r="AZ373" s="74">
        <f t="shared" si="387"/>
        <v>-3.0251232361436564E-2</v>
      </c>
      <c r="BA373" s="74">
        <f t="shared" si="387"/>
        <v>-3.5983053746456051E-2</v>
      </c>
      <c r="BB373" s="74">
        <f t="shared" si="387"/>
        <v>0.18808627903234632</v>
      </c>
      <c r="BC373" s="78">
        <f t="shared" si="387"/>
        <v>-7.0719410211785849E-2</v>
      </c>
      <c r="BD373" s="74">
        <f t="shared" si="387"/>
        <v>-0.22517780578793634</v>
      </c>
      <c r="BE373" s="74">
        <f t="shared" si="387"/>
        <v>-0.28479480799491697</v>
      </c>
      <c r="BF373" s="74">
        <f t="shared" si="387"/>
        <v>-0.41137932775770425</v>
      </c>
      <c r="BG373" s="74">
        <f t="shared" si="387"/>
        <v>-0.65446926393942384</v>
      </c>
      <c r="BH373" s="74">
        <f t="shared" si="387"/>
        <v>-1.3841546200280774E-2</v>
      </c>
      <c r="BI373" s="74">
        <f t="shared" si="387"/>
        <v>0.42228299259638646</v>
      </c>
      <c r="BJ373" s="74">
        <f t="shared" si="387"/>
        <v>-0.14401978831270901</v>
      </c>
      <c r="BK373" s="74">
        <f t="shared" si="387"/>
        <v>0.23036420364803645</v>
      </c>
      <c r="BL373" s="74">
        <f t="shared" si="387"/>
        <v>-0.20871861920246948</v>
      </c>
      <c r="BM373" s="74">
        <f t="shared" si="387"/>
        <v>-0.18016141016610066</v>
      </c>
      <c r="BN373" s="74">
        <f t="shared" si="387"/>
        <v>-0.2921766669296475</v>
      </c>
      <c r="BO373" s="74">
        <f t="shared" si="387"/>
        <v>-0.33048467080650257</v>
      </c>
    </row>
    <row r="374" spans="1:67">
      <c r="A374" s="63" t="s">
        <v>282</v>
      </c>
      <c r="B374" s="74">
        <f t="shared" si="373"/>
        <v>-0.26495258213094264</v>
      </c>
      <c r="C374" s="74">
        <f t="shared" si="373"/>
        <v>-0.27209491641516204</v>
      </c>
      <c r="D374" s="74">
        <f t="shared" si="373"/>
        <v>-0.24211912075355313</v>
      </c>
      <c r="E374" s="74">
        <f t="shared" si="373"/>
        <v>3.5369289405605908E-2</v>
      </c>
      <c r="F374" s="74">
        <f t="shared" si="373"/>
        <v>-0.1356292815219573</v>
      </c>
      <c r="G374" s="74">
        <f t="shared" si="373"/>
        <v>-0.19991990386981318</v>
      </c>
      <c r="H374" s="74">
        <f t="shared" si="373"/>
        <v>-0.27781007122051316</v>
      </c>
      <c r="I374" s="85">
        <f t="shared" ref="I374:BO374" si="388">I231-I211</f>
        <v>-0.25644626243834523</v>
      </c>
      <c r="J374" s="78">
        <f t="shared" si="372"/>
        <v>-0.19345267296283941</v>
      </c>
      <c r="K374" s="74">
        <f t="shared" si="388"/>
        <v>0.18193235264393159</v>
      </c>
      <c r="L374" s="74">
        <f t="shared" si="388"/>
        <v>-0.28804150435753906</v>
      </c>
      <c r="M374" s="74">
        <f t="shared" si="388"/>
        <v>0.18172499439046774</v>
      </c>
      <c r="N374" s="74">
        <f t="shared" si="388"/>
        <v>-0.28376290802159909</v>
      </c>
      <c r="O374" s="74">
        <f t="shared" si="388"/>
        <v>-3.710867421763675E-2</v>
      </c>
      <c r="P374" s="74">
        <f t="shared" si="388"/>
        <v>-0.43910050004024948</v>
      </c>
      <c r="Q374" s="74">
        <f t="shared" si="388"/>
        <v>0.18292832081114607</v>
      </c>
      <c r="R374" s="74">
        <f t="shared" si="388"/>
        <v>-6.5446811582900555E-2</v>
      </c>
      <c r="S374" s="74">
        <f t="shared" si="388"/>
        <v>0.69828097425497804</v>
      </c>
      <c r="T374" s="74">
        <f t="shared" si="388"/>
        <v>0.68602576545562233</v>
      </c>
      <c r="U374" s="74">
        <f t="shared" si="388"/>
        <v>-0.24748410866820869</v>
      </c>
      <c r="V374" s="74">
        <f t="shared" si="388"/>
        <v>0.34162261115341064</v>
      </c>
      <c r="W374" s="74">
        <f t="shared" si="388"/>
        <v>-0.17347744666038034</v>
      </c>
      <c r="X374" s="74">
        <f t="shared" si="388"/>
        <v>0.71831999370776289</v>
      </c>
      <c r="Y374" s="74">
        <f t="shared" si="388"/>
        <v>0.82823921895697405</v>
      </c>
      <c r="Z374" s="74">
        <f t="shared" si="388"/>
        <v>-0.10332001653120271</v>
      </c>
      <c r="AA374" s="74">
        <f t="shared" si="388"/>
        <v>0.25200051960203851</v>
      </c>
      <c r="AB374" s="74">
        <f t="shared" si="388"/>
        <v>0.90071815326209403</v>
      </c>
      <c r="AC374" s="74">
        <f t="shared" si="388"/>
        <v>5.4370629914258339E-2</v>
      </c>
      <c r="AD374" s="74">
        <f t="shared" si="388"/>
        <v>-0.30066000018524153</v>
      </c>
      <c r="AE374" s="74">
        <f t="shared" si="388"/>
        <v>0.62344800436072956</v>
      </c>
      <c r="AF374" s="74">
        <f t="shared" si="388"/>
        <v>3.9409579874918776E-2</v>
      </c>
      <c r="AG374" s="74">
        <f t="shared" si="388"/>
        <v>0.42425498315427701</v>
      </c>
      <c r="AH374" s="74">
        <f t="shared" si="388"/>
        <v>0.22993311036789343</v>
      </c>
      <c r="AI374" s="74">
        <f t="shared" si="388"/>
        <v>0.29621698023350262</v>
      </c>
      <c r="AJ374" s="74">
        <f t="shared" si="388"/>
        <v>0.18190156203225483</v>
      </c>
      <c r="AK374" s="74">
        <f t="shared" si="388"/>
        <v>0.20026948945979317</v>
      </c>
      <c r="AL374" s="74">
        <f t="shared" si="388"/>
        <v>0.43559286341192927</v>
      </c>
      <c r="AM374" s="74">
        <f t="shared" si="388"/>
        <v>0.36297425801720795</v>
      </c>
      <c r="AN374" s="74">
        <f t="shared" si="388"/>
        <v>0.27877751061536848</v>
      </c>
      <c r="AO374" s="74">
        <f t="shared" si="388"/>
        <v>-0.14336695170837022</v>
      </c>
      <c r="AP374" s="74">
        <f t="shared" si="388"/>
        <v>-4.7431108565106683E-2</v>
      </c>
      <c r="AQ374" s="74">
        <f t="shared" si="388"/>
        <v>8.9741129346267545E-2</v>
      </c>
      <c r="AR374" s="74">
        <f t="shared" si="388"/>
        <v>-0.16063763325284586</v>
      </c>
      <c r="AS374" s="74">
        <f t="shared" si="388"/>
        <v>-7.8863431413989549E-2</v>
      </c>
      <c r="AT374" s="74">
        <f t="shared" si="388"/>
        <v>-1.3255759844760888</v>
      </c>
      <c r="AU374" s="78">
        <f t="shared" si="388"/>
        <v>-0.25610247672258746</v>
      </c>
      <c r="AV374" s="74">
        <f t="shared" si="388"/>
        <v>-0.2239244141721195</v>
      </c>
      <c r="AW374" s="74">
        <f t="shared" si="388"/>
        <v>-0.41977227646259063</v>
      </c>
      <c r="AX374" s="74">
        <f t="shared" si="388"/>
        <v>0.30587351912675276</v>
      </c>
      <c r="AY374" s="74">
        <f t="shared" si="388"/>
        <v>-0.1119145567761588</v>
      </c>
      <c r="AZ374" s="74">
        <f t="shared" si="388"/>
        <v>-0.27709144936078633</v>
      </c>
      <c r="BA374" s="74">
        <f t="shared" si="388"/>
        <v>-0.22514335594822876</v>
      </c>
      <c r="BB374" s="74">
        <f t="shared" si="388"/>
        <v>-1.1317634114338837E-2</v>
      </c>
      <c r="BC374" s="78">
        <f t="shared" si="388"/>
        <v>-0.13844017420253962</v>
      </c>
      <c r="BD374" s="74">
        <f t="shared" si="388"/>
        <v>-0.27202269108661126</v>
      </c>
      <c r="BE374" s="74">
        <f t="shared" si="388"/>
        <v>-0.43910050004024948</v>
      </c>
      <c r="BF374" s="74">
        <f t="shared" si="388"/>
        <v>-3.710867421763675E-2</v>
      </c>
      <c r="BG374" s="74">
        <f t="shared" si="388"/>
        <v>-0.28376290802159909</v>
      </c>
      <c r="BH374" s="74">
        <f t="shared" si="388"/>
        <v>-0.26888949954389973</v>
      </c>
      <c r="BI374" s="74">
        <f t="shared" si="388"/>
        <v>0.18193235264393159</v>
      </c>
      <c r="BJ374" s="74">
        <f t="shared" si="388"/>
        <v>8.3523371058979556E-2</v>
      </c>
      <c r="BK374" s="74">
        <f t="shared" si="388"/>
        <v>8.9741129346267545E-2</v>
      </c>
      <c r="BL374" s="74">
        <f t="shared" si="388"/>
        <v>0.20026948945979317</v>
      </c>
      <c r="BM374" s="74">
        <f t="shared" si="388"/>
        <v>-0.16063763325284586</v>
      </c>
      <c r="BN374" s="74">
        <f t="shared" si="388"/>
        <v>-0.25128025137992083</v>
      </c>
      <c r="BO374" s="74">
        <f t="shared" si="388"/>
        <v>-0.16886381555631669</v>
      </c>
    </row>
    <row r="375" spans="1:67">
      <c r="A375" s="63" t="s">
        <v>283</v>
      </c>
      <c r="B375" s="74">
        <f t="shared" si="373"/>
        <v>0.1029351411421211</v>
      </c>
      <c r="C375" s="74">
        <f t="shared" si="373"/>
        <v>7.1439713202123389E-2</v>
      </c>
      <c r="D375" s="74">
        <f t="shared" si="373"/>
        <v>0.13474273741988019</v>
      </c>
      <c r="E375" s="74">
        <f t="shared" si="373"/>
        <v>0.25106969439310878</v>
      </c>
      <c r="F375" s="74">
        <f t="shared" si="373"/>
        <v>9.5764740400955617E-2</v>
      </c>
      <c r="G375" s="74">
        <f t="shared" si="373"/>
        <v>0.11728463828690194</v>
      </c>
      <c r="H375" s="74">
        <f t="shared" si="373"/>
        <v>0.10407030695459452</v>
      </c>
      <c r="I375" s="85">
        <f t="shared" ref="I375:BO375" si="389">I232-I212</f>
        <v>0.17806151315520968</v>
      </c>
      <c r="J375" s="78">
        <f t="shared" si="372"/>
        <v>0.11001165499663323</v>
      </c>
      <c r="K375" s="74">
        <f t="shared" si="389"/>
        <v>0.3872377654767416</v>
      </c>
      <c r="L375" s="74">
        <f t="shared" si="389"/>
        <v>0.19305869407388876</v>
      </c>
      <c r="M375" s="74">
        <f t="shared" si="389"/>
        <v>0.22267872704439307</v>
      </c>
      <c r="N375" s="74">
        <f t="shared" si="389"/>
        <v>0.19627008221904152</v>
      </c>
      <c r="O375" s="74">
        <f t="shared" si="389"/>
        <v>0.38378715456815993</v>
      </c>
      <c r="P375" s="74">
        <f t="shared" si="389"/>
        <v>4.8011438150933339E-2</v>
      </c>
      <c r="Q375" s="74">
        <f t="shared" si="389"/>
        <v>0.53205643077858089</v>
      </c>
      <c r="R375" s="74">
        <f t="shared" si="389"/>
        <v>0.81626641233806052</v>
      </c>
      <c r="S375" s="74">
        <f t="shared" si="389"/>
        <v>0.4152345487531135</v>
      </c>
      <c r="T375" s="74">
        <f t="shared" si="389"/>
        <v>0.74547823214377296</v>
      </c>
      <c r="U375" s="74">
        <f t="shared" si="389"/>
        <v>0.30578278712398421</v>
      </c>
      <c r="V375" s="74">
        <f t="shared" si="389"/>
        <v>1.1356546449538285</v>
      </c>
      <c r="W375" s="74">
        <f t="shared" si="389"/>
        <v>0.21281908002032823</v>
      </c>
      <c r="X375" s="74">
        <f t="shared" si="389"/>
        <v>-0.18254178430445056</v>
      </c>
      <c r="Y375" s="74">
        <f t="shared" si="389"/>
        <v>1.1507208387942334</v>
      </c>
      <c r="Z375" s="74">
        <f t="shared" si="389"/>
        <v>0.11455401832864309</v>
      </c>
      <c r="AA375" s="74">
        <f t="shared" si="389"/>
        <v>0.49684227904492584</v>
      </c>
      <c r="AB375" s="74">
        <f t="shared" si="389"/>
        <v>0.83607419407604433</v>
      </c>
      <c r="AC375" s="74">
        <f t="shared" si="389"/>
        <v>0.43227351631342037</v>
      </c>
      <c r="AD375" s="74">
        <f t="shared" si="389"/>
        <v>0.15619079155449933</v>
      </c>
      <c r="AE375" s="74">
        <f t="shared" si="389"/>
        <v>1.3593210586881472</v>
      </c>
      <c r="AF375" s="74">
        <f t="shared" si="389"/>
        <v>7.5065866428416061E-2</v>
      </c>
      <c r="AG375" s="74">
        <f t="shared" si="389"/>
        <v>-0.30921816551324999</v>
      </c>
      <c r="AH375" s="74">
        <f t="shared" si="389"/>
        <v>2.640746934225195</v>
      </c>
      <c r="AI375" s="74">
        <f t="shared" si="389"/>
        <v>1.1871380979963053</v>
      </c>
      <c r="AJ375" s="74">
        <f t="shared" si="389"/>
        <v>5.3706958554190942E-2</v>
      </c>
      <c r="AK375" s="74">
        <f t="shared" si="389"/>
        <v>0.49306787024577314</v>
      </c>
      <c r="AL375" s="74">
        <f t="shared" si="389"/>
        <v>-1.8902990975927736E-2</v>
      </c>
      <c r="AM375" s="74">
        <f t="shared" si="389"/>
        <v>1.1318104343698661</v>
      </c>
      <c r="AN375" s="74">
        <f t="shared" si="389"/>
        <v>0.44595056292735946</v>
      </c>
      <c r="AO375" s="74">
        <f t="shared" si="389"/>
        <v>2.0859186390198774</v>
      </c>
      <c r="AP375" s="74">
        <f t="shared" si="389"/>
        <v>0.42339256313137352</v>
      </c>
      <c r="AQ375" s="74">
        <f t="shared" si="389"/>
        <v>0.36155797572260284</v>
      </c>
      <c r="AR375" s="74">
        <f t="shared" si="389"/>
        <v>0.23359295816575787</v>
      </c>
      <c r="AS375" s="74">
        <f t="shared" si="389"/>
        <v>0.53137921996096815</v>
      </c>
      <c r="AT375" s="74">
        <f t="shared" si="389"/>
        <v>-0.50878951772938041</v>
      </c>
      <c r="AU375" s="78">
        <f t="shared" si="389"/>
        <v>0.53019936036948567</v>
      </c>
      <c r="AV375" s="74">
        <f t="shared" si="389"/>
        <v>0.21236733576654099</v>
      </c>
      <c r="AW375" s="74">
        <f t="shared" si="389"/>
        <v>6.3506218613127441E-2</v>
      </c>
      <c r="AX375" s="74">
        <f t="shared" si="389"/>
        <v>0.55575732039927095</v>
      </c>
      <c r="AY375" s="74">
        <f t="shared" si="389"/>
        <v>0.28408621921454014</v>
      </c>
      <c r="AZ375" s="74">
        <f t="shared" si="389"/>
        <v>3.7627769965782987E-2</v>
      </c>
      <c r="BA375" s="74">
        <f t="shared" si="389"/>
        <v>0.14151166969793127</v>
      </c>
      <c r="BB375" s="74">
        <f t="shared" si="389"/>
        <v>0.19846280481933065</v>
      </c>
      <c r="BC375" s="78">
        <f t="shared" si="389"/>
        <v>7.4605154851029587E-2</v>
      </c>
      <c r="BD375" s="74">
        <f t="shared" si="389"/>
        <v>0.16946266200693416</v>
      </c>
      <c r="BE375" s="74">
        <f t="shared" si="389"/>
        <v>4.8011438150933339E-2</v>
      </c>
      <c r="BF375" s="74">
        <f t="shared" si="389"/>
        <v>0.38378715456815993</v>
      </c>
      <c r="BG375" s="74">
        <f t="shared" si="389"/>
        <v>0.19627008221904152</v>
      </c>
      <c r="BH375" s="74">
        <f t="shared" si="389"/>
        <v>0.19273259343758231</v>
      </c>
      <c r="BI375" s="74">
        <f t="shared" si="389"/>
        <v>0.3872377654767416</v>
      </c>
      <c r="BJ375" s="74">
        <f t="shared" si="389"/>
        <v>0.45656834098402577</v>
      </c>
      <c r="BK375" s="74">
        <f t="shared" si="389"/>
        <v>0.36155797572260284</v>
      </c>
      <c r="BL375" s="74">
        <f t="shared" si="389"/>
        <v>0.49306787024577314</v>
      </c>
      <c r="BM375" s="74">
        <f t="shared" si="389"/>
        <v>0.23359295816575787</v>
      </c>
      <c r="BN375" s="74">
        <f t="shared" si="389"/>
        <v>0.18080893027955369</v>
      </c>
      <c r="BO375" s="74">
        <f t="shared" si="389"/>
        <v>0.22940313801727452</v>
      </c>
    </row>
    <row r="376" spans="1:67">
      <c r="A376" s="63" t="s">
        <v>284</v>
      </c>
      <c r="B376" s="74">
        <f>B233-B213</f>
        <v>0.27278735486515937</v>
      </c>
      <c r="C376" s="74">
        <f t="shared" ref="C376:H376" si="390">C233-C213</f>
        <v>0.28203731849967384</v>
      </c>
      <c r="D376" s="74">
        <f t="shared" si="390"/>
        <v>0.3564892122018759</v>
      </c>
      <c r="E376" s="74">
        <f t="shared" si="390"/>
        <v>0.272456425132656</v>
      </c>
      <c r="F376" s="74">
        <f t="shared" si="390"/>
        <v>7.2550164028180042E-2</v>
      </c>
      <c r="G376" s="74">
        <f t="shared" si="390"/>
        <v>0.24515904172185055</v>
      </c>
      <c r="H376" s="74">
        <f t="shared" si="390"/>
        <v>0.28585095844043118</v>
      </c>
      <c r="I376" s="85">
        <f t="shared" ref="I376:BO376" si="391">I233-I213</f>
        <v>0.33670039473990876</v>
      </c>
      <c r="J376" s="78">
        <f t="shared" si="372"/>
        <v>0.23436016597571219</v>
      </c>
      <c r="K376" s="74">
        <f t="shared" si="391"/>
        <v>0.49027016631126941</v>
      </c>
      <c r="L376" s="74">
        <f t="shared" si="391"/>
        <v>0.48027595507282106</v>
      </c>
      <c r="M376" s="74">
        <f t="shared" si="391"/>
        <v>0.46886754461480484</v>
      </c>
      <c r="N376" s="74">
        <f t="shared" si="391"/>
        <v>0.29519501488168309</v>
      </c>
      <c r="O376" s="74">
        <f t="shared" si="391"/>
        <v>0.29675359633927956</v>
      </c>
      <c r="P376" s="74">
        <f t="shared" si="391"/>
        <v>0.44942300954475534</v>
      </c>
      <c r="Q376" s="74">
        <f t="shared" si="391"/>
        <v>0.28109670153250232</v>
      </c>
      <c r="R376" s="74">
        <f t="shared" si="391"/>
        <v>0.49496390229438614</v>
      </c>
      <c r="S376" s="74">
        <f t="shared" si="391"/>
        <v>0.28959413773551113</v>
      </c>
      <c r="T376" s="74">
        <f t="shared" si="391"/>
        <v>0.42670670199749861</v>
      </c>
      <c r="U376" s="74">
        <f t="shared" si="391"/>
        <v>0.4536516343275443</v>
      </c>
      <c r="V376" s="74">
        <f t="shared" si="391"/>
        <v>0.11453785418278928</v>
      </c>
      <c r="W376" s="74">
        <f t="shared" si="391"/>
        <v>9.8687140835313381E-2</v>
      </c>
      <c r="X376" s="74">
        <f t="shared" si="391"/>
        <v>-0.28208796523735846</v>
      </c>
      <c r="Y376" s="74">
        <f t="shared" si="391"/>
        <v>0.55324815497508428</v>
      </c>
      <c r="Z376" s="74">
        <f t="shared" si="391"/>
        <v>0.64443810311009653</v>
      </c>
      <c r="AA376" s="74">
        <f t="shared" si="391"/>
        <v>-4.0300209910943297E-2</v>
      </c>
      <c r="AB376" s="74">
        <f t="shared" si="391"/>
        <v>0.71029802759682514</v>
      </c>
      <c r="AC376" s="74">
        <f t="shared" si="391"/>
        <v>0.27197930945419713</v>
      </c>
      <c r="AD376" s="74">
        <f t="shared" si="391"/>
        <v>0.11707441496352178</v>
      </c>
      <c r="AE376" s="74">
        <f t="shared" si="391"/>
        <v>-3.4068196959602726E-2</v>
      </c>
      <c r="AF376" s="74">
        <f t="shared" si="391"/>
        <v>0.63707317412920661</v>
      </c>
      <c r="AG376" s="74">
        <f t="shared" si="391"/>
        <v>-0.61117284104997305</v>
      </c>
      <c r="AH376" s="74">
        <f t="shared" si="391"/>
        <v>0.95805462653288742</v>
      </c>
      <c r="AI376" s="74">
        <f t="shared" si="391"/>
        <v>0.5455745448007101</v>
      </c>
      <c r="AJ376" s="74">
        <f t="shared" si="391"/>
        <v>-0.24495165977624578</v>
      </c>
      <c r="AK376" s="74">
        <f t="shared" si="391"/>
        <v>0.1336402348732828</v>
      </c>
      <c r="AL376" s="74">
        <f t="shared" si="391"/>
        <v>3.1373394484462969E-2</v>
      </c>
      <c r="AM376" s="74">
        <f t="shared" si="391"/>
        <v>0.70951846176304989</v>
      </c>
      <c r="AN376" s="74">
        <f t="shared" si="391"/>
        <v>0.37378501432310585</v>
      </c>
      <c r="AO376" s="74">
        <f t="shared" si="391"/>
        <v>0.57976655159706092</v>
      </c>
      <c r="AP376" s="74">
        <f t="shared" si="391"/>
        <v>0.18039325741510392</v>
      </c>
      <c r="AQ376" s="74">
        <f t="shared" si="391"/>
        <v>0.36238387603522004</v>
      </c>
      <c r="AR376" s="74">
        <f t="shared" si="391"/>
        <v>8.721783484685286E-2</v>
      </c>
      <c r="AS376" s="74">
        <f t="shared" si="391"/>
        <v>8.5882633169308109E-2</v>
      </c>
      <c r="AT376" s="74">
        <f t="shared" si="391"/>
        <v>-0.16557270609621977</v>
      </c>
      <c r="AU376" s="78">
        <f t="shared" si="391"/>
        <v>0.22343584352381507</v>
      </c>
      <c r="AV376" s="74">
        <f t="shared" si="391"/>
        <v>0.45126238847011946</v>
      </c>
      <c r="AW376" s="74">
        <f t="shared" si="391"/>
        <v>0.43896886616285435</v>
      </c>
      <c r="AX376" s="74">
        <f t="shared" si="391"/>
        <v>0.30719928354596626</v>
      </c>
      <c r="AY376" s="74">
        <f t="shared" si="391"/>
        <v>0.1644680697601163</v>
      </c>
      <c r="AZ376" s="74">
        <f t="shared" si="391"/>
        <v>0.23895634092850027</v>
      </c>
      <c r="BA376" s="74">
        <f t="shared" si="391"/>
        <v>0.34854382640102943</v>
      </c>
      <c r="BB376" s="74">
        <f t="shared" si="391"/>
        <v>0.26642541411372256</v>
      </c>
      <c r="BC376" s="78">
        <f t="shared" si="391"/>
        <v>6.2471588092675612E-2</v>
      </c>
      <c r="BD376" s="74">
        <f t="shared" si="391"/>
        <v>0.34038122011186989</v>
      </c>
      <c r="BE376" s="74">
        <f t="shared" si="391"/>
        <v>0.44942300954475534</v>
      </c>
      <c r="BF376" s="74">
        <f t="shared" si="391"/>
        <v>0.29675359633927956</v>
      </c>
      <c r="BG376" s="74">
        <f t="shared" si="391"/>
        <v>0.29519501488168309</v>
      </c>
      <c r="BH376" s="74">
        <f t="shared" si="391"/>
        <v>0.47807818481989428</v>
      </c>
      <c r="BI376" s="74">
        <f t="shared" si="391"/>
        <v>0.49027016631126941</v>
      </c>
      <c r="BJ376" s="74">
        <f t="shared" si="391"/>
        <v>0.27313748403699245</v>
      </c>
      <c r="BK376" s="74">
        <f t="shared" si="391"/>
        <v>0.36238387603522004</v>
      </c>
      <c r="BL376" s="74">
        <f t="shared" si="391"/>
        <v>0.1336402348732828</v>
      </c>
      <c r="BM376" s="74">
        <f t="shared" si="391"/>
        <v>8.721783484685286E-2</v>
      </c>
      <c r="BN376" s="74">
        <f t="shared" si="391"/>
        <v>0.13783320922594744</v>
      </c>
      <c r="BO376" s="74">
        <f t="shared" si="391"/>
        <v>9.8084930298074635E-2</v>
      </c>
    </row>
    <row r="377" spans="1:67">
      <c r="I377" s="86"/>
      <c r="J377" s="77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5"/>
      <c r="Z377" s="65"/>
      <c r="AA377" s="65"/>
      <c r="AB377" s="65"/>
      <c r="AC377" s="65"/>
      <c r="AD377" s="65"/>
      <c r="AE377" s="65"/>
      <c r="AF377" s="65"/>
      <c r="AG377" s="65"/>
      <c r="AH377" s="65"/>
      <c r="AI377" s="65"/>
      <c r="AJ377" s="65"/>
      <c r="AK377" s="65"/>
      <c r="AL377" s="65"/>
      <c r="AM377" s="65"/>
      <c r="AN377" s="65"/>
      <c r="AO377" s="65"/>
      <c r="AP377" s="65"/>
      <c r="AQ377" s="65"/>
      <c r="AR377" s="65"/>
      <c r="AS377" s="65"/>
      <c r="AT377" s="65"/>
      <c r="AU377" s="77"/>
      <c r="AV377" s="65"/>
      <c r="AW377" s="65"/>
      <c r="AX377" s="65"/>
      <c r="AY377" s="65"/>
      <c r="AZ377" s="65"/>
      <c r="BA377" s="65"/>
      <c r="BB377" s="65"/>
      <c r="BC377" s="77"/>
      <c r="BD377" s="65"/>
      <c r="BE377" s="65"/>
      <c r="BF377" s="65"/>
      <c r="BG377" s="65"/>
      <c r="BH377" s="65"/>
      <c r="BI377" s="65"/>
      <c r="BJ377" s="65"/>
      <c r="BK377" s="65"/>
      <c r="BL377" s="65"/>
      <c r="BM377" s="65"/>
      <c r="BN377" s="65"/>
      <c r="BO377" s="65"/>
    </row>
    <row r="378" spans="1:67">
      <c r="A378" s="61" t="s">
        <v>177</v>
      </c>
      <c r="I378" s="86"/>
      <c r="J378" s="77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65"/>
      <c r="Z378" s="65"/>
      <c r="AA378" s="65"/>
      <c r="AB378" s="65"/>
      <c r="AC378" s="65"/>
      <c r="AD378" s="65"/>
      <c r="AE378" s="65"/>
      <c r="AF378" s="65"/>
      <c r="AG378" s="65"/>
      <c r="AH378" s="65"/>
      <c r="AI378" s="65"/>
      <c r="AJ378" s="65"/>
      <c r="AK378" s="65"/>
      <c r="AL378" s="65"/>
      <c r="AM378" s="65"/>
      <c r="AN378" s="65"/>
      <c r="AO378" s="65"/>
      <c r="AP378" s="65"/>
      <c r="AQ378" s="65"/>
      <c r="AR378" s="65"/>
      <c r="AS378" s="65"/>
      <c r="AT378" s="65"/>
      <c r="AU378" s="77"/>
      <c r="AV378" s="65"/>
      <c r="AW378" s="65"/>
      <c r="AX378" s="65"/>
      <c r="AY378" s="65"/>
      <c r="AZ378" s="65"/>
      <c r="BA378" s="65"/>
      <c r="BB378" s="65"/>
      <c r="BC378" s="77"/>
      <c r="BD378" s="65"/>
      <c r="BE378" s="65"/>
      <c r="BF378" s="65"/>
      <c r="BG378" s="65"/>
      <c r="BH378" s="65"/>
      <c r="BI378" s="65"/>
      <c r="BJ378" s="65"/>
      <c r="BK378" s="65"/>
      <c r="BL378" s="65"/>
      <c r="BM378" s="65"/>
      <c r="BN378" s="65"/>
      <c r="BO378" s="65"/>
    </row>
    <row r="379" spans="1:67">
      <c r="A379" s="13" t="s">
        <v>267</v>
      </c>
      <c r="B379" s="74">
        <f>B339+B359</f>
        <v>-0.83681521790070779</v>
      </c>
      <c r="C379" s="74">
        <f t="shared" ref="C379:H379" si="392">C339+C359</f>
        <v>-0.86075896268368091</v>
      </c>
      <c r="D379" s="74">
        <f t="shared" si="392"/>
        <v>-1.2620291373768522</v>
      </c>
      <c r="E379" s="74">
        <f t="shared" si="392"/>
        <v>-1.2676818201423021</v>
      </c>
      <c r="F379" s="74">
        <f t="shared" si="392"/>
        <v>-0.51404359013871304</v>
      </c>
      <c r="G379" s="74">
        <f t="shared" si="392"/>
        <v>-0.95834809736042104</v>
      </c>
      <c r="H379" s="74">
        <f t="shared" si="392"/>
        <v>-0.82509335001911843</v>
      </c>
      <c r="I379" s="85">
        <f t="shared" ref="I379:BO379" si="393">I339+I359</f>
        <v>-0.84476045544793887</v>
      </c>
      <c r="J379" s="78">
        <f t="shared" ref="J379:J396" si="394">J339+J359</f>
        <v>-0.97228997657559546</v>
      </c>
      <c r="K379" s="74">
        <f t="shared" si="393"/>
        <v>-1.2259743533833323</v>
      </c>
      <c r="L379" s="74">
        <f t="shared" si="393"/>
        <v>-1.1061228509926719</v>
      </c>
      <c r="M379" s="74">
        <f t="shared" si="393"/>
        <v>-1.5315927978870816</v>
      </c>
      <c r="N379" s="74">
        <f t="shared" si="393"/>
        <v>-0.84522117495887183</v>
      </c>
      <c r="O379" s="74">
        <f t="shared" si="393"/>
        <v>-1.3860254501536513</v>
      </c>
      <c r="P379" s="74">
        <f t="shared" si="393"/>
        <v>-1.2477570836764293</v>
      </c>
      <c r="Q379" s="74">
        <f t="shared" si="393"/>
        <v>-1.1673330108218822</v>
      </c>
      <c r="R379" s="74">
        <f t="shared" si="393"/>
        <v>-1.2630917443765535</v>
      </c>
      <c r="S379" s="74">
        <f t="shared" si="393"/>
        <v>3.327058998005139E-2</v>
      </c>
      <c r="T379" s="74">
        <f t="shared" si="393"/>
        <v>-2.0603808294385217</v>
      </c>
      <c r="U379" s="74">
        <f t="shared" si="393"/>
        <v>-0.60302465373391723</v>
      </c>
      <c r="V379" s="74">
        <f t="shared" si="393"/>
        <v>-0.57203568453420317</v>
      </c>
      <c r="W379" s="74">
        <f t="shared" si="393"/>
        <v>-7.3871235397366064E-2</v>
      </c>
      <c r="X379" s="74">
        <f t="shared" si="393"/>
        <v>-0.3759243817882556</v>
      </c>
      <c r="Y379" s="74">
        <f t="shared" si="393"/>
        <v>-2.162684244501766</v>
      </c>
      <c r="Z379" s="74">
        <f t="shared" si="393"/>
        <v>-0.62489579364766179</v>
      </c>
      <c r="AA379" s="74">
        <f t="shared" si="393"/>
        <v>-1.5298264763369449</v>
      </c>
      <c r="AB379" s="74">
        <f t="shared" si="393"/>
        <v>-2.381598983540731</v>
      </c>
      <c r="AC379" s="74">
        <f t="shared" si="393"/>
        <v>-0.8944372273726966</v>
      </c>
      <c r="AD379" s="74">
        <f t="shared" si="393"/>
        <v>0.29582297266205693</v>
      </c>
      <c r="AE379" s="74">
        <f t="shared" si="393"/>
        <v>-0.4479232255683181</v>
      </c>
      <c r="AF379" s="74">
        <f t="shared" si="393"/>
        <v>-1.8524499663414327</v>
      </c>
      <c r="AG379" s="74">
        <f t="shared" si="393"/>
        <v>-0.61807317460493394</v>
      </c>
      <c r="AH379" s="74">
        <f t="shared" si="393"/>
        <v>-1.3357023411371243</v>
      </c>
      <c r="AI379" s="74">
        <f t="shared" si="393"/>
        <v>-1.035415457377999</v>
      </c>
      <c r="AJ379" s="74">
        <f t="shared" si="393"/>
        <v>-2.5817487051343866</v>
      </c>
      <c r="AK379" s="74">
        <f t="shared" si="393"/>
        <v>-0.77863974461040009</v>
      </c>
      <c r="AL379" s="74">
        <f t="shared" si="393"/>
        <v>-1.0640531742053296</v>
      </c>
      <c r="AM379" s="74">
        <f t="shared" si="393"/>
        <v>-0.66453430736848063</v>
      </c>
      <c r="AN379" s="74">
        <f t="shared" si="393"/>
        <v>-0.87659982662909108</v>
      </c>
      <c r="AO379" s="74">
        <f t="shared" si="393"/>
        <v>0.2227123335063137</v>
      </c>
      <c r="AP379" s="74">
        <f t="shared" si="393"/>
        <v>-0.88352904391046838</v>
      </c>
      <c r="AQ379" s="74">
        <f t="shared" si="393"/>
        <v>-0.86179324146124259</v>
      </c>
      <c r="AR379" s="74">
        <f t="shared" si="393"/>
        <v>-0.39019506550181049</v>
      </c>
      <c r="AS379" s="74">
        <f t="shared" si="393"/>
        <v>-1.7845577527364256</v>
      </c>
      <c r="AT379" s="74">
        <f t="shared" si="393"/>
        <v>0.96357798160482488</v>
      </c>
      <c r="AU379" s="78">
        <f t="shared" si="393"/>
        <v>-0.62843415438777583</v>
      </c>
      <c r="AV379" s="74">
        <f t="shared" si="393"/>
        <v>-1.0674061163741912</v>
      </c>
      <c r="AW379" s="74">
        <f t="shared" si="393"/>
        <v>-1.2400604483011834</v>
      </c>
      <c r="AX379" s="74">
        <f t="shared" si="393"/>
        <v>-1.2799833568369854</v>
      </c>
      <c r="AY379" s="74">
        <f t="shared" si="393"/>
        <v>-0.30146451616518988</v>
      </c>
      <c r="AZ379" s="74">
        <f t="shared" si="393"/>
        <v>-0.82243894693882869</v>
      </c>
      <c r="BA379" s="74">
        <f t="shared" si="393"/>
        <v>-1.2641078812011113</v>
      </c>
      <c r="BB379" s="74">
        <f t="shared" si="393"/>
        <v>-1.2695562324266962</v>
      </c>
      <c r="BC379" s="78">
        <f t="shared" si="393"/>
        <v>-0.54464646684391038</v>
      </c>
      <c r="BD379" s="74">
        <f t="shared" si="393"/>
        <v>-0.83413618978646831</v>
      </c>
      <c r="BE379" s="74">
        <f t="shared" si="393"/>
        <v>-1.2477570836764293</v>
      </c>
      <c r="BF379" s="74">
        <f t="shared" si="393"/>
        <v>-1.3860254501536513</v>
      </c>
      <c r="BG379" s="74">
        <f t="shared" si="393"/>
        <v>-0.84522117495887183</v>
      </c>
      <c r="BH379" s="74">
        <f t="shared" si="393"/>
        <v>-1.1193872298589778</v>
      </c>
      <c r="BI379" s="74">
        <f t="shared" si="393"/>
        <v>-1.2259743533833323</v>
      </c>
      <c r="BJ379" s="74">
        <f t="shared" si="393"/>
        <v>-0.95610486315862619</v>
      </c>
      <c r="BK379" s="74">
        <f t="shared" si="393"/>
        <v>-0.86179324146124259</v>
      </c>
      <c r="BL379" s="74">
        <f t="shared" si="393"/>
        <v>-0.77863974461040009</v>
      </c>
      <c r="BM379" s="74">
        <f t="shared" si="393"/>
        <v>-0.39019506550181049</v>
      </c>
      <c r="BN379" s="74">
        <f t="shared" si="393"/>
        <v>0.19686689818329839</v>
      </c>
      <c r="BO379" s="74">
        <f t="shared" si="393"/>
        <v>-0.16194163719920773</v>
      </c>
    </row>
    <row r="380" spans="1:67">
      <c r="A380" s="63" t="s">
        <v>268</v>
      </c>
      <c r="B380" s="74">
        <f t="shared" ref="B380:H395" si="395">B340+B360</f>
        <v>-0.68647239581942454</v>
      </c>
      <c r="C380" s="74">
        <f t="shared" si="395"/>
        <v>-0.58904008108692363</v>
      </c>
      <c r="D380" s="74">
        <f t="shared" si="395"/>
        <v>-0.74668230816261794</v>
      </c>
      <c r="E380" s="74">
        <f t="shared" si="395"/>
        <v>-1.6908924158382463</v>
      </c>
      <c r="F380" s="74">
        <f t="shared" si="395"/>
        <v>-0.55101675882879775</v>
      </c>
      <c r="G380" s="74">
        <f t="shared" si="395"/>
        <v>-0.66566403502163762</v>
      </c>
      <c r="H380" s="74">
        <f t="shared" si="395"/>
        <v>-0.70928135071993026</v>
      </c>
      <c r="I380" s="85">
        <f t="shared" ref="I380:BO380" si="396">I340+I360</f>
        <v>-0.63612204586903687</v>
      </c>
      <c r="J380" s="78">
        <f t="shared" si="394"/>
        <v>-0.66993271179060088</v>
      </c>
      <c r="K380" s="74">
        <f t="shared" si="396"/>
        <v>-1.6219414679660034</v>
      </c>
      <c r="L380" s="74">
        <f t="shared" si="396"/>
        <v>-0.84083821257314995</v>
      </c>
      <c r="M380" s="74">
        <f t="shared" si="396"/>
        <v>-1.2495530955463394</v>
      </c>
      <c r="N380" s="74">
        <f t="shared" si="396"/>
        <v>-0.85146321695539218</v>
      </c>
      <c r="O380" s="74">
        <f t="shared" si="396"/>
        <v>-1.826747584439941</v>
      </c>
      <c r="P380" s="74">
        <f t="shared" si="396"/>
        <v>-0.74548875002978043</v>
      </c>
      <c r="Q380" s="74">
        <f t="shared" si="396"/>
        <v>-1.535888532972935</v>
      </c>
      <c r="R380" s="74">
        <f t="shared" si="396"/>
        <v>-2.6510735206382012</v>
      </c>
      <c r="S380" s="74">
        <f t="shared" si="396"/>
        <v>-1.3503727250033526</v>
      </c>
      <c r="T380" s="74">
        <f t="shared" si="396"/>
        <v>-2.0401854123325194</v>
      </c>
      <c r="U380" s="74">
        <f t="shared" si="396"/>
        <v>-1.3062277485222902</v>
      </c>
      <c r="V380" s="74">
        <f t="shared" si="396"/>
        <v>-2.6618186945880193</v>
      </c>
      <c r="W380" s="74">
        <f t="shared" si="396"/>
        <v>-0.20164386659958033</v>
      </c>
      <c r="X380" s="74">
        <f t="shared" si="396"/>
        <v>-1.5923624835999171</v>
      </c>
      <c r="Y380" s="74">
        <f t="shared" si="396"/>
        <v>-3.0895768976837905</v>
      </c>
      <c r="Z380" s="74">
        <f t="shared" si="396"/>
        <v>-1.4716727292853307</v>
      </c>
      <c r="AA380" s="74">
        <f t="shared" si="396"/>
        <v>-2.1228230172802514</v>
      </c>
      <c r="AB380" s="74">
        <f t="shared" si="396"/>
        <v>-2.7297944773672942</v>
      </c>
      <c r="AC380" s="74">
        <f t="shared" si="396"/>
        <v>-0.87722062506631282</v>
      </c>
      <c r="AD380" s="74">
        <f t="shared" si="396"/>
        <v>-0.18847980003864961</v>
      </c>
      <c r="AE380" s="74">
        <f t="shared" si="396"/>
        <v>-2.1046746422910729</v>
      </c>
      <c r="AF380" s="74">
        <f t="shared" si="396"/>
        <v>-1.7005256353658069</v>
      </c>
      <c r="AG380" s="74">
        <f t="shared" si="396"/>
        <v>-1.7977597801881258</v>
      </c>
      <c r="AH380" s="74">
        <f t="shared" si="396"/>
        <v>-3.8649665551839458</v>
      </c>
      <c r="AI380" s="74">
        <f t="shared" si="396"/>
        <v>-2.5232481940645668</v>
      </c>
      <c r="AJ380" s="74">
        <f t="shared" si="396"/>
        <v>-4.5761518739964506</v>
      </c>
      <c r="AK380" s="74">
        <f t="shared" si="396"/>
        <v>-1.0661443103522714</v>
      </c>
      <c r="AL380" s="74">
        <f t="shared" si="396"/>
        <v>-3.3827853091349951</v>
      </c>
      <c r="AM380" s="74">
        <f t="shared" si="396"/>
        <v>-1.4949526158866675</v>
      </c>
      <c r="AN380" s="74">
        <f t="shared" si="396"/>
        <v>-1.5718898763829561</v>
      </c>
      <c r="AO380" s="74">
        <f t="shared" si="396"/>
        <v>-1.3894654903995844</v>
      </c>
      <c r="AP380" s="74">
        <f t="shared" si="396"/>
        <v>-0.86241488825034018</v>
      </c>
      <c r="AQ380" s="74">
        <f t="shared" si="396"/>
        <v>-0.64659965415076215</v>
      </c>
      <c r="AR380" s="74">
        <f t="shared" si="396"/>
        <v>-6.1092367090319399E-2</v>
      </c>
      <c r="AS380" s="74">
        <f t="shared" si="396"/>
        <v>-2.6250426562841662</v>
      </c>
      <c r="AT380" s="74">
        <f t="shared" si="396"/>
        <v>-0.53330044103995711</v>
      </c>
      <c r="AU380" s="78">
        <f t="shared" si="396"/>
        <v>-0.89252120156821491</v>
      </c>
      <c r="AV380" s="74">
        <f t="shared" si="396"/>
        <v>-0.90104380306701426</v>
      </c>
      <c r="AW380" s="74">
        <f t="shared" si="396"/>
        <v>-0.77178056482396507</v>
      </c>
      <c r="AX380" s="74">
        <f t="shared" si="396"/>
        <v>-1.6500431529470134</v>
      </c>
      <c r="AY380" s="74">
        <f t="shared" si="396"/>
        <v>-0.48525694344243497</v>
      </c>
      <c r="AZ380" s="74">
        <f t="shared" si="396"/>
        <v>-0.51829362574067783</v>
      </c>
      <c r="BA380" s="74">
        <f t="shared" si="396"/>
        <v>-0.74420121535826667</v>
      </c>
      <c r="BB380" s="74">
        <f t="shared" si="396"/>
        <v>-1.6995126669304481</v>
      </c>
      <c r="BC380" s="78">
        <f t="shared" si="396"/>
        <v>-0.56795514352194676</v>
      </c>
      <c r="BD380" s="74">
        <f t="shared" si="396"/>
        <v>-0.5882091361837487</v>
      </c>
      <c r="BE380" s="74">
        <f t="shared" si="396"/>
        <v>-0.74548875002978043</v>
      </c>
      <c r="BF380" s="74">
        <f t="shared" si="396"/>
        <v>-1.826747584439941</v>
      </c>
      <c r="BG380" s="74">
        <f t="shared" si="396"/>
        <v>-0.85146321695539218</v>
      </c>
      <c r="BH380" s="74">
        <f t="shared" si="396"/>
        <v>-0.85129787358053566</v>
      </c>
      <c r="BI380" s="74">
        <f t="shared" si="396"/>
        <v>-1.6219414679660034</v>
      </c>
      <c r="BJ380" s="74">
        <f t="shared" si="396"/>
        <v>-1.0248287376913652</v>
      </c>
      <c r="BK380" s="74">
        <f t="shared" si="396"/>
        <v>-0.64659965415076215</v>
      </c>
      <c r="BL380" s="74">
        <f t="shared" si="396"/>
        <v>-1.0661443103522714</v>
      </c>
      <c r="BM380" s="74">
        <f t="shared" si="396"/>
        <v>-6.1092367090319399E-2</v>
      </c>
      <c r="BN380" s="74">
        <f t="shared" si="396"/>
        <v>-0.30645836139502691</v>
      </c>
      <c r="BO380" s="74">
        <f t="shared" si="396"/>
        <v>-0.33218025664268147</v>
      </c>
    </row>
    <row r="381" spans="1:67">
      <c r="A381" s="63" t="s">
        <v>269</v>
      </c>
      <c r="B381" s="74">
        <f t="shared" si="395"/>
        <v>-0.18404647116961481</v>
      </c>
      <c r="C381" s="74">
        <f t="shared" si="395"/>
        <v>-2.9926434341116526E-2</v>
      </c>
      <c r="D381" s="74">
        <f t="shared" si="395"/>
        <v>0.31048514520583836</v>
      </c>
      <c r="E381" s="74">
        <f t="shared" si="395"/>
        <v>-1.147202971810013</v>
      </c>
      <c r="F381" s="74">
        <f t="shared" si="395"/>
        <v>-0.13593067276798276</v>
      </c>
      <c r="G381" s="74">
        <f t="shared" si="395"/>
        <v>0.11386822251627837</v>
      </c>
      <c r="H381" s="74">
        <f t="shared" si="395"/>
        <v>-0.27790400963751249</v>
      </c>
      <c r="I381" s="85">
        <f t="shared" ref="I381:BO381" si="397">I341+I361</f>
        <v>-9.4196448337061867E-2</v>
      </c>
      <c r="J381" s="78">
        <f t="shared" si="394"/>
        <v>0.13693409165273085</v>
      </c>
      <c r="K381" s="74">
        <f t="shared" si="397"/>
        <v>-1.5103018380462876</v>
      </c>
      <c r="L381" s="74">
        <f t="shared" si="397"/>
        <v>-0.18701902896772982</v>
      </c>
      <c r="M381" s="74">
        <f t="shared" si="397"/>
        <v>-0.94753294813566136</v>
      </c>
      <c r="N381" s="74">
        <f t="shared" si="397"/>
        <v>-0.16580046062841891</v>
      </c>
      <c r="O381" s="74">
        <f t="shared" si="397"/>
        <v>-1.3745522890700013</v>
      </c>
      <c r="P381" s="74">
        <f t="shared" si="397"/>
        <v>0.32774528903792799</v>
      </c>
      <c r="Q381" s="74">
        <f t="shared" si="397"/>
        <v>-0.93704221014970823</v>
      </c>
      <c r="R381" s="74">
        <f t="shared" si="397"/>
        <v>-2.7240334980745891</v>
      </c>
      <c r="S381" s="74">
        <f t="shared" si="397"/>
        <v>-1.0929500476873679</v>
      </c>
      <c r="T381" s="74">
        <f t="shared" si="397"/>
        <v>-1.305045473260785</v>
      </c>
      <c r="U381" s="74">
        <f t="shared" si="397"/>
        <v>-0.46737336684410291</v>
      </c>
      <c r="V381" s="74">
        <f t="shared" si="397"/>
        <v>-1.4839811310272815</v>
      </c>
      <c r="W381" s="74">
        <f t="shared" si="397"/>
        <v>-1.0367118994544882</v>
      </c>
      <c r="X381" s="74">
        <f t="shared" si="397"/>
        <v>-1.6057146466701164</v>
      </c>
      <c r="Y381" s="74">
        <f t="shared" si="397"/>
        <v>-0.73842231798194113</v>
      </c>
      <c r="Z381" s="74">
        <f t="shared" si="397"/>
        <v>-3.0178389768636293</v>
      </c>
      <c r="AA381" s="74">
        <f t="shared" si="397"/>
        <v>-1.9621146077674867</v>
      </c>
      <c r="AB381" s="74">
        <f t="shared" si="397"/>
        <v>-4.3989990591932342</v>
      </c>
      <c r="AC381" s="74">
        <f t="shared" si="397"/>
        <v>-0.36256631625066227</v>
      </c>
      <c r="AD381" s="74">
        <f t="shared" si="397"/>
        <v>-1.087036226673181</v>
      </c>
      <c r="AE381" s="74">
        <f t="shared" si="397"/>
        <v>0.10736695833423937</v>
      </c>
      <c r="AF381" s="74">
        <f t="shared" si="397"/>
        <v>-3.5780330231362063</v>
      </c>
      <c r="AG381" s="74">
        <f t="shared" si="397"/>
        <v>-0.78911798269424693</v>
      </c>
      <c r="AH381" s="74">
        <f t="shared" si="397"/>
        <v>-1.8959030100334449</v>
      </c>
      <c r="AI381" s="74">
        <f t="shared" si="397"/>
        <v>-1.1720023289629928</v>
      </c>
      <c r="AJ381" s="74">
        <f t="shared" si="397"/>
        <v>-3.6595936586936899</v>
      </c>
      <c r="AK381" s="74">
        <f t="shared" si="397"/>
        <v>-1.4171265117059697</v>
      </c>
      <c r="AL381" s="74">
        <f t="shared" si="397"/>
        <v>-3.6971769302625219</v>
      </c>
      <c r="AM381" s="74">
        <f t="shared" si="397"/>
        <v>-0.58570115139770351</v>
      </c>
      <c r="AN381" s="74">
        <f t="shared" si="397"/>
        <v>-1.6636320410427761</v>
      </c>
      <c r="AO381" s="74">
        <f t="shared" si="397"/>
        <v>-5.3040131465144436</v>
      </c>
      <c r="AP381" s="74">
        <f t="shared" si="397"/>
        <v>-0.90223849803835066</v>
      </c>
      <c r="AQ381" s="74">
        <f t="shared" si="397"/>
        <v>-0.66048499304511843</v>
      </c>
      <c r="AR381" s="74">
        <f t="shared" si="397"/>
        <v>-0.51497980681566169</v>
      </c>
      <c r="AS381" s="74">
        <f t="shared" si="397"/>
        <v>-3.7094652383915001</v>
      </c>
      <c r="AT381" s="74">
        <f t="shared" si="397"/>
        <v>-0.8585715798930238</v>
      </c>
      <c r="AU381" s="78">
        <f t="shared" si="397"/>
        <v>-1.9274583733623665</v>
      </c>
      <c r="AV381" s="74">
        <f t="shared" si="397"/>
        <v>-0.30692302181137165</v>
      </c>
      <c r="AW381" s="74">
        <f t="shared" si="397"/>
        <v>0.27824518420295341</v>
      </c>
      <c r="AX381" s="74">
        <f t="shared" si="397"/>
        <v>-1.0658118900420721</v>
      </c>
      <c r="AY381" s="74">
        <f t="shared" si="397"/>
        <v>-0.74866606764030408</v>
      </c>
      <c r="AZ381" s="74">
        <f t="shared" si="397"/>
        <v>3.8905965574418389E-2</v>
      </c>
      <c r="BA381" s="74">
        <f t="shared" si="397"/>
        <v>0.31366429618440073</v>
      </c>
      <c r="BB381" s="74">
        <f t="shared" si="397"/>
        <v>-1.1630669023549967</v>
      </c>
      <c r="BC381" s="78">
        <f t="shared" si="397"/>
        <v>-8.0894171352219324E-2</v>
      </c>
      <c r="BD381" s="74">
        <f t="shared" si="397"/>
        <v>-3.2472526928957635E-2</v>
      </c>
      <c r="BE381" s="74">
        <f t="shared" si="397"/>
        <v>0.32774528903792799</v>
      </c>
      <c r="BF381" s="74">
        <f t="shared" si="397"/>
        <v>-1.3745522890700013</v>
      </c>
      <c r="BG381" s="74">
        <f t="shared" si="397"/>
        <v>-0.16580046062841891</v>
      </c>
      <c r="BH381" s="74">
        <f t="shared" si="397"/>
        <v>-0.21027436535147892</v>
      </c>
      <c r="BI381" s="74">
        <f t="shared" si="397"/>
        <v>-1.5103018380462876</v>
      </c>
      <c r="BJ381" s="74">
        <f t="shared" si="397"/>
        <v>-0.49230002304106435</v>
      </c>
      <c r="BK381" s="74">
        <f t="shared" si="397"/>
        <v>-0.66048499304511843</v>
      </c>
      <c r="BL381" s="74">
        <f t="shared" si="397"/>
        <v>-1.4171265117059697</v>
      </c>
      <c r="BM381" s="74">
        <f t="shared" si="397"/>
        <v>-0.51497980681566169</v>
      </c>
      <c r="BN381" s="74">
        <f t="shared" si="397"/>
        <v>-1.1469772575889561</v>
      </c>
      <c r="BO381" s="74">
        <f t="shared" si="397"/>
        <v>-1.1834013344612462</v>
      </c>
    </row>
    <row r="382" spans="1:67">
      <c r="A382" s="63" t="s">
        <v>270</v>
      </c>
      <c r="B382" s="74">
        <f t="shared" si="395"/>
        <v>2.3180109401188531E-4</v>
      </c>
      <c r="C382" s="74">
        <f t="shared" si="395"/>
        <v>0.10237837881108725</v>
      </c>
      <c r="D382" s="74">
        <f t="shared" si="395"/>
        <v>0.68122799904758313</v>
      </c>
      <c r="E382" s="74">
        <f t="shared" si="395"/>
        <v>-0.24261124732916439</v>
      </c>
      <c r="F382" s="74">
        <f t="shared" si="395"/>
        <v>-0.23306463828102419</v>
      </c>
      <c r="G382" s="74">
        <f t="shared" si="395"/>
        <v>0.30477566639203424</v>
      </c>
      <c r="H382" s="74">
        <f t="shared" si="395"/>
        <v>-9.2621339124219659E-2</v>
      </c>
      <c r="I382" s="85">
        <f t="shared" ref="I382:BO382" si="398">I342+I362</f>
        <v>-0.13840219307233781</v>
      </c>
      <c r="J382" s="78">
        <f t="shared" si="394"/>
        <v>0.35451592846653757</v>
      </c>
      <c r="K382" s="74">
        <f t="shared" si="398"/>
        <v>-0.89176569832436314</v>
      </c>
      <c r="L382" s="74">
        <f t="shared" si="398"/>
        <v>3.7463796451033815E-2</v>
      </c>
      <c r="M382" s="74">
        <f t="shared" si="398"/>
        <v>-0.23126100988098663</v>
      </c>
      <c r="N382" s="74">
        <f t="shared" si="398"/>
        <v>0.62742264331108455</v>
      </c>
      <c r="O382" s="74">
        <f t="shared" si="398"/>
        <v>-0.38187329487838007</v>
      </c>
      <c r="P382" s="74">
        <f t="shared" si="398"/>
        <v>0.32817329530801675</v>
      </c>
      <c r="Q382" s="74">
        <f t="shared" si="398"/>
        <v>-0.31341464583213607</v>
      </c>
      <c r="R382" s="74">
        <f t="shared" si="398"/>
        <v>-0.74203527676983683</v>
      </c>
      <c r="S382" s="74">
        <f t="shared" si="398"/>
        <v>0.29735486652652554</v>
      </c>
      <c r="T382" s="74">
        <f t="shared" si="398"/>
        <v>-0.51074231715372953</v>
      </c>
      <c r="U382" s="74">
        <f t="shared" si="398"/>
        <v>-3.4870160574988276</v>
      </c>
      <c r="V382" s="74">
        <f t="shared" si="398"/>
        <v>-0.56888502807374941</v>
      </c>
      <c r="W382" s="74">
        <f t="shared" si="398"/>
        <v>-1.4513892434128621</v>
      </c>
      <c r="X382" s="74">
        <f t="shared" si="398"/>
        <v>-0.7625041193895683</v>
      </c>
      <c r="Y382" s="74">
        <f t="shared" si="398"/>
        <v>-1.9711784083840538</v>
      </c>
      <c r="Z382" s="74">
        <f t="shared" si="398"/>
        <v>-2.1714283336261762</v>
      </c>
      <c r="AA382" s="74">
        <f t="shared" si="398"/>
        <v>-1.49958729269924</v>
      </c>
      <c r="AB382" s="74">
        <f t="shared" si="398"/>
        <v>-2.373354800539266</v>
      </c>
      <c r="AC382" s="74">
        <f t="shared" si="398"/>
        <v>-0.79467966341449525</v>
      </c>
      <c r="AD382" s="74">
        <f t="shared" si="398"/>
        <v>-1.473965244577645</v>
      </c>
      <c r="AE382" s="74">
        <f t="shared" si="398"/>
        <v>0.46366458953036549</v>
      </c>
      <c r="AF382" s="74">
        <f t="shared" si="398"/>
        <v>-0.13459038795558698</v>
      </c>
      <c r="AG382" s="74">
        <f t="shared" si="398"/>
        <v>-1.6016722247458244</v>
      </c>
      <c r="AH382" s="74">
        <f t="shared" si="398"/>
        <v>0.47240802675585236</v>
      </c>
      <c r="AI382" s="74">
        <f t="shared" si="398"/>
        <v>-0.43667165025776633</v>
      </c>
      <c r="AJ382" s="74">
        <f t="shared" si="398"/>
        <v>-0.44279224182927468</v>
      </c>
      <c r="AK382" s="74">
        <f t="shared" si="398"/>
        <v>-1.4563940652709011</v>
      </c>
      <c r="AL382" s="74">
        <f t="shared" si="398"/>
        <v>-2.2357875637633127</v>
      </c>
      <c r="AM382" s="74">
        <f t="shared" si="398"/>
        <v>-1.3867562533550597</v>
      </c>
      <c r="AN382" s="74">
        <f t="shared" si="398"/>
        <v>-1.8187092297122032</v>
      </c>
      <c r="AO382" s="74">
        <f t="shared" si="398"/>
        <v>-1.1862134578792594</v>
      </c>
      <c r="AP382" s="74">
        <f t="shared" si="398"/>
        <v>-1.0350203726248921</v>
      </c>
      <c r="AQ382" s="74">
        <f t="shared" si="398"/>
        <v>-1.5830177156968084</v>
      </c>
      <c r="AR382" s="74">
        <f t="shared" si="398"/>
        <v>-0.909965135589756</v>
      </c>
      <c r="AS382" s="74">
        <f t="shared" si="398"/>
        <v>-1.471824702952393</v>
      </c>
      <c r="AT382" s="74">
        <f t="shared" si="398"/>
        <v>0.2516148198663366</v>
      </c>
      <c r="AU382" s="78">
        <f t="shared" si="398"/>
        <v>-1.4921465640475713</v>
      </c>
      <c r="AV382" s="74">
        <f t="shared" si="398"/>
        <v>3.0871075189829789E-2</v>
      </c>
      <c r="AW382" s="74">
        <f t="shared" si="398"/>
        <v>0.31386248364806235</v>
      </c>
      <c r="AX382" s="74">
        <f t="shared" si="398"/>
        <v>-0.24302095952165459</v>
      </c>
      <c r="AY382" s="74">
        <f t="shared" si="398"/>
        <v>-1.1197556414561767</v>
      </c>
      <c r="AZ382" s="74">
        <f t="shared" si="398"/>
        <v>0.13921164042950096</v>
      </c>
      <c r="BA382" s="74">
        <f t="shared" si="398"/>
        <v>0.71654944991384451</v>
      </c>
      <c r="BB382" s="74">
        <f t="shared" si="398"/>
        <v>-0.25238699089322747</v>
      </c>
      <c r="BC382" s="78">
        <f t="shared" si="398"/>
        <v>-0.14734490608359785</v>
      </c>
      <c r="BD382" s="74">
        <f t="shared" si="398"/>
        <v>-0.10598409735277414</v>
      </c>
      <c r="BE382" s="74">
        <f t="shared" si="398"/>
        <v>0.32817329530801675</v>
      </c>
      <c r="BF382" s="74">
        <f t="shared" si="398"/>
        <v>-0.38187329487838007</v>
      </c>
      <c r="BG382" s="74">
        <f t="shared" si="398"/>
        <v>0.62742264331108455</v>
      </c>
      <c r="BH382" s="74">
        <f t="shared" si="398"/>
        <v>3.1244449110122474E-2</v>
      </c>
      <c r="BI382" s="74">
        <f t="shared" si="398"/>
        <v>-0.89176569832436314</v>
      </c>
      <c r="BJ382" s="74">
        <f t="shared" si="398"/>
        <v>-0.69943287938394683</v>
      </c>
      <c r="BK382" s="74">
        <f t="shared" si="398"/>
        <v>-1.5830177156968084</v>
      </c>
      <c r="BL382" s="74">
        <f t="shared" si="398"/>
        <v>-1.4563940652709011</v>
      </c>
      <c r="BM382" s="74">
        <f t="shared" si="398"/>
        <v>-0.909965135589756</v>
      </c>
      <c r="BN382" s="74">
        <f t="shared" si="398"/>
        <v>-1.5155211085886933</v>
      </c>
      <c r="BO382" s="74">
        <f t="shared" si="398"/>
        <v>-1.4492109420674044</v>
      </c>
    </row>
    <row r="383" spans="1:67">
      <c r="A383" s="63" t="s">
        <v>271</v>
      </c>
      <c r="B383" s="74">
        <f t="shared" si="395"/>
        <v>-0.65607253033871515</v>
      </c>
      <c r="C383" s="74">
        <f t="shared" si="395"/>
        <v>-0.71319403006823201</v>
      </c>
      <c r="D383" s="74">
        <f t="shared" si="395"/>
        <v>-1.0122238995009116</v>
      </c>
      <c r="E383" s="74">
        <f t="shared" si="395"/>
        <v>-8.6288683448205283E-2</v>
      </c>
      <c r="F383" s="74">
        <f t="shared" si="395"/>
        <v>-0.62947445309661632</v>
      </c>
      <c r="G383" s="74">
        <f t="shared" si="395"/>
        <v>-0.8541753401713752</v>
      </c>
      <c r="H383" s="74">
        <f t="shared" si="395"/>
        <v>-0.6140715167182913</v>
      </c>
      <c r="I383" s="85">
        <f t="shared" ref="I383:BO383" si="399">I343+I363</f>
        <v>-1.0210242603829496</v>
      </c>
      <c r="J383" s="78">
        <f t="shared" si="394"/>
        <v>-0.8371449744463435</v>
      </c>
      <c r="K383" s="74">
        <f t="shared" si="399"/>
        <v>-0.78372776238854325</v>
      </c>
      <c r="L383" s="74">
        <f t="shared" si="399"/>
        <v>-0.68147999166678463</v>
      </c>
      <c r="M383" s="74">
        <f t="shared" si="399"/>
        <v>-0.74561854560960938</v>
      </c>
      <c r="N383" s="74">
        <f t="shared" si="399"/>
        <v>-0.75523496161425907</v>
      </c>
      <c r="O383" s="74">
        <f t="shared" si="399"/>
        <v>0.73497591907164672</v>
      </c>
      <c r="P383" s="74">
        <f t="shared" si="399"/>
        <v>-1.3238562951672446</v>
      </c>
      <c r="Q383" s="74">
        <f t="shared" si="399"/>
        <v>-1.1251602886816183</v>
      </c>
      <c r="R383" s="74">
        <f t="shared" si="399"/>
        <v>-0.27065222804009004</v>
      </c>
      <c r="S383" s="74">
        <f t="shared" si="399"/>
        <v>0.84769207766973675</v>
      </c>
      <c r="T383" s="74">
        <f t="shared" si="399"/>
        <v>-0.55924064038751098</v>
      </c>
      <c r="U383" s="74">
        <f t="shared" si="399"/>
        <v>-3.8968610006474433</v>
      </c>
      <c r="V383" s="74">
        <f t="shared" si="399"/>
        <v>0.32151208829425393</v>
      </c>
      <c r="W383" s="74">
        <f t="shared" si="399"/>
        <v>-0.92332560606299552</v>
      </c>
      <c r="X383" s="74">
        <f t="shared" si="399"/>
        <v>-6.9754337343026052E-2</v>
      </c>
      <c r="Y383" s="74">
        <f t="shared" si="399"/>
        <v>-0.29783404769604171</v>
      </c>
      <c r="Z383" s="74">
        <f t="shared" si="399"/>
        <v>-0.57163189247710999</v>
      </c>
      <c r="AA383" s="74">
        <f t="shared" si="399"/>
        <v>0.23383067670830471</v>
      </c>
      <c r="AB383" s="74">
        <f t="shared" si="399"/>
        <v>-5.9164136834039205E-2</v>
      </c>
      <c r="AC383" s="74">
        <f t="shared" si="399"/>
        <v>-0.69587023015563432</v>
      </c>
      <c r="AD383" s="74">
        <f t="shared" si="399"/>
        <v>-0.49337160464073282</v>
      </c>
      <c r="AE383" s="74">
        <f t="shared" si="399"/>
        <v>-1.86301756519096</v>
      </c>
      <c r="AF383" s="74">
        <f t="shared" si="399"/>
        <v>-1.7126813371798595</v>
      </c>
      <c r="AG383" s="74">
        <f t="shared" si="399"/>
        <v>-0.23065843849366807</v>
      </c>
      <c r="AH383" s="74">
        <f t="shared" si="399"/>
        <v>2.9556856187290972</v>
      </c>
      <c r="AI383" s="74">
        <f t="shared" si="399"/>
        <v>0.76012982168676579</v>
      </c>
      <c r="AJ383" s="74">
        <f t="shared" si="399"/>
        <v>8.0513957195773322</v>
      </c>
      <c r="AK383" s="74">
        <f t="shared" si="399"/>
        <v>-0.40853035338998644</v>
      </c>
      <c r="AL383" s="74">
        <f t="shared" si="399"/>
        <v>0.25838218471209817</v>
      </c>
      <c r="AM383" s="74">
        <f t="shared" si="399"/>
        <v>-1.2662931009993699</v>
      </c>
      <c r="AN383" s="74">
        <f t="shared" si="399"/>
        <v>-1.1079182375923686</v>
      </c>
      <c r="AO383" s="74">
        <f t="shared" si="399"/>
        <v>0.36542120740356321</v>
      </c>
      <c r="AP383" s="74">
        <f t="shared" si="399"/>
        <v>-0.97942422488535019</v>
      </c>
      <c r="AQ383" s="74">
        <f t="shared" si="399"/>
        <v>-1.0853399062723454</v>
      </c>
      <c r="AR383" s="74">
        <f t="shared" si="399"/>
        <v>-1.1686781825813721</v>
      </c>
      <c r="AS383" s="74">
        <f t="shared" si="399"/>
        <v>2.2412097178013592</v>
      </c>
      <c r="AT383" s="74">
        <f t="shared" si="399"/>
        <v>0.93686836921494798</v>
      </c>
      <c r="AU383" s="78">
        <f t="shared" si="399"/>
        <v>0.20835094582588187</v>
      </c>
      <c r="AV383" s="74">
        <f t="shared" si="399"/>
        <v>-0.69611621595668449</v>
      </c>
      <c r="AW383" s="74">
        <f t="shared" si="399"/>
        <v>-1.251184560548749</v>
      </c>
      <c r="AX383" s="74">
        <f t="shared" si="399"/>
        <v>-0.69611578838633115</v>
      </c>
      <c r="AY383" s="74">
        <f t="shared" si="399"/>
        <v>-0.65898207627716676</v>
      </c>
      <c r="AZ383" s="74">
        <f t="shared" si="399"/>
        <v>-0.68909552988291711</v>
      </c>
      <c r="BA383" s="74">
        <f t="shared" si="399"/>
        <v>-0.98952016442085267</v>
      </c>
      <c r="BB383" s="74">
        <f t="shared" si="399"/>
        <v>-3.1720973201752045E-3</v>
      </c>
      <c r="BC383" s="78">
        <f t="shared" si="399"/>
        <v>-0.62686009393076336</v>
      </c>
      <c r="BD383" s="74">
        <f t="shared" si="399"/>
        <v>-1.0696204743828641</v>
      </c>
      <c r="BE383" s="74">
        <f t="shared" si="399"/>
        <v>-1.3238562951672446</v>
      </c>
      <c r="BF383" s="74">
        <f t="shared" si="399"/>
        <v>0.73497591907164672</v>
      </c>
      <c r="BG383" s="74">
        <f t="shared" si="399"/>
        <v>-0.75523496161425907</v>
      </c>
      <c r="BH383" s="74">
        <f t="shared" si="399"/>
        <v>-0.69205981843508813</v>
      </c>
      <c r="BI383" s="74">
        <f t="shared" si="399"/>
        <v>-0.78372776238854325</v>
      </c>
      <c r="BJ383" s="74">
        <f t="shared" si="399"/>
        <v>-0.75139445476791522</v>
      </c>
      <c r="BK383" s="74">
        <f t="shared" si="399"/>
        <v>-1.0853399062723454</v>
      </c>
      <c r="BL383" s="74">
        <f t="shared" si="399"/>
        <v>-0.40853035338998644</v>
      </c>
      <c r="BM383" s="74">
        <f t="shared" si="399"/>
        <v>-1.1686781825813721</v>
      </c>
      <c r="BN383" s="74">
        <f t="shared" si="399"/>
        <v>-0.55138484507797525</v>
      </c>
      <c r="BO383" s="74">
        <f t="shared" si="399"/>
        <v>-0.74848838675709395</v>
      </c>
    </row>
    <row r="384" spans="1:67">
      <c r="A384" s="63" t="s">
        <v>272</v>
      </c>
      <c r="B384" s="74">
        <f t="shared" si="395"/>
        <v>-1.7347349296056356</v>
      </c>
      <c r="C384" s="74">
        <f t="shared" si="395"/>
        <v>-1.7938861667774981</v>
      </c>
      <c r="D384" s="74">
        <f t="shared" si="395"/>
        <v>-2.2234799484456529</v>
      </c>
      <c r="E384" s="74">
        <f t="shared" si="395"/>
        <v>-1.5387423783773642</v>
      </c>
      <c r="F384" s="74">
        <f t="shared" si="395"/>
        <v>-1.6540288935386851</v>
      </c>
      <c r="G384" s="74">
        <f t="shared" si="395"/>
        <v>-1.9962493067770248</v>
      </c>
      <c r="H384" s="74">
        <f t="shared" si="395"/>
        <v>-1.6817619635391399</v>
      </c>
      <c r="I384" s="85">
        <f t="shared" ref="I384:BO384" si="400">I344+I364</f>
        <v>-1.7501489832912283</v>
      </c>
      <c r="J384" s="78">
        <f t="shared" si="394"/>
        <v>-2.0247089653003005</v>
      </c>
      <c r="K384" s="74">
        <f t="shared" si="400"/>
        <v>-0.83983399526427505</v>
      </c>
      <c r="L384" s="74">
        <f t="shared" si="400"/>
        <v>-1.7395794330060443</v>
      </c>
      <c r="M384" s="74">
        <f t="shared" si="400"/>
        <v>-1.9088526392930616</v>
      </c>
      <c r="N384" s="74">
        <f t="shared" si="400"/>
        <v>-1.6306552928386004</v>
      </c>
      <c r="O384" s="74">
        <f t="shared" si="400"/>
        <v>-0.25858329204175856</v>
      </c>
      <c r="P384" s="74">
        <f t="shared" si="400"/>
        <v>-2.1880672238185621</v>
      </c>
      <c r="Q384" s="74">
        <f t="shared" si="400"/>
        <v>-1.5172391433256145</v>
      </c>
      <c r="R384" s="74">
        <f t="shared" si="400"/>
        <v>-1.8607777943767392</v>
      </c>
      <c r="S384" s="74">
        <f t="shared" si="400"/>
        <v>-0.19627568745118662</v>
      </c>
      <c r="T384" s="74">
        <f t="shared" si="400"/>
        <v>-2.9815594317157101</v>
      </c>
      <c r="U384" s="74">
        <f t="shared" si="400"/>
        <v>0.43701887246735094</v>
      </c>
      <c r="V384" s="74">
        <f t="shared" si="400"/>
        <v>-1.4948354547303486</v>
      </c>
      <c r="W384" s="74">
        <f t="shared" si="400"/>
        <v>-0.9033590220131682</v>
      </c>
      <c r="X384" s="74">
        <f t="shared" si="400"/>
        <v>-1.2377026578123465</v>
      </c>
      <c r="Y384" s="74">
        <f t="shared" si="400"/>
        <v>-1.5334787599391246</v>
      </c>
      <c r="Z384" s="74">
        <f t="shared" si="400"/>
        <v>-1.034435627984541</v>
      </c>
      <c r="AA384" s="74">
        <f t="shared" si="400"/>
        <v>-1.3645963811429134</v>
      </c>
      <c r="AB384" s="74">
        <f t="shared" si="400"/>
        <v>-2.9417184756990578</v>
      </c>
      <c r="AC384" s="74">
        <f t="shared" si="400"/>
        <v>-1.6450555200033925</v>
      </c>
      <c r="AD384" s="74">
        <f t="shared" si="400"/>
        <v>-0.32776704957751068</v>
      </c>
      <c r="AE384" s="74">
        <f t="shared" si="400"/>
        <v>-3.1833380376489995</v>
      </c>
      <c r="AF384" s="74">
        <f t="shared" si="400"/>
        <v>-2.3648325453337464</v>
      </c>
      <c r="AG384" s="74">
        <f t="shared" si="400"/>
        <v>-0.75702146046377727</v>
      </c>
      <c r="AH384" s="74">
        <f t="shared" si="400"/>
        <v>-1.747491638795986</v>
      </c>
      <c r="AI384" s="74">
        <f t="shared" si="400"/>
        <v>-1.0568551763911449</v>
      </c>
      <c r="AJ384" s="74">
        <f t="shared" si="400"/>
        <v>3.5189210638069923</v>
      </c>
      <c r="AK384" s="74">
        <f t="shared" si="400"/>
        <v>-0.76842957879807283</v>
      </c>
      <c r="AL384" s="74">
        <f t="shared" si="400"/>
        <v>0.42003517892507602</v>
      </c>
      <c r="AM384" s="74">
        <f t="shared" si="400"/>
        <v>-1.6142459424099567</v>
      </c>
      <c r="AN384" s="74">
        <f t="shared" si="400"/>
        <v>-0.91329267678874171</v>
      </c>
      <c r="AO384" s="74">
        <f t="shared" si="400"/>
        <v>-1.4932537623248567</v>
      </c>
      <c r="AP384" s="74">
        <f t="shared" si="400"/>
        <v>-1.519073647959809</v>
      </c>
      <c r="AQ384" s="74">
        <f t="shared" si="400"/>
        <v>-1.9649412533740325</v>
      </c>
      <c r="AR384" s="74">
        <f t="shared" si="400"/>
        <v>-1.122547629280688</v>
      </c>
      <c r="AS384" s="74">
        <f t="shared" si="400"/>
        <v>0.81121694471304018</v>
      </c>
      <c r="AT384" s="74">
        <f t="shared" si="400"/>
        <v>8.7806832073142438E-2</v>
      </c>
      <c r="AU384" s="78">
        <f t="shared" si="400"/>
        <v>-1.1848234442065886</v>
      </c>
      <c r="AV384" s="74">
        <f t="shared" si="400"/>
        <v>-1.6435299137819523</v>
      </c>
      <c r="AW384" s="74">
        <f t="shared" si="400"/>
        <v>-2.1178554826114855</v>
      </c>
      <c r="AX384" s="74">
        <f t="shared" si="400"/>
        <v>-1.7396359387453284</v>
      </c>
      <c r="AY384" s="74">
        <f t="shared" si="400"/>
        <v>-1.0229272991111333</v>
      </c>
      <c r="AZ384" s="74">
        <f t="shared" si="400"/>
        <v>-1.8552896091589517</v>
      </c>
      <c r="BA384" s="74">
        <f t="shared" si="400"/>
        <v>-2.2337541078633674</v>
      </c>
      <c r="BB384" s="74">
        <f t="shared" si="400"/>
        <v>-1.5084184769838656</v>
      </c>
      <c r="BC384" s="78">
        <f t="shared" si="400"/>
        <v>-1.7179829088111607</v>
      </c>
      <c r="BD384" s="74">
        <f t="shared" si="400"/>
        <v>-1.7791193798167466</v>
      </c>
      <c r="BE384" s="74">
        <f t="shared" si="400"/>
        <v>-2.1880672238185621</v>
      </c>
      <c r="BF384" s="74">
        <f t="shared" si="400"/>
        <v>-0.25858329204175856</v>
      </c>
      <c r="BG384" s="74">
        <f t="shared" si="400"/>
        <v>-1.6306552928386004</v>
      </c>
      <c r="BH384" s="74">
        <f t="shared" si="400"/>
        <v>-1.7531830896413068</v>
      </c>
      <c r="BI384" s="74">
        <f t="shared" si="400"/>
        <v>-0.83983399526427505</v>
      </c>
      <c r="BJ384" s="74">
        <f t="shared" si="400"/>
        <v>-1.6236504598584895</v>
      </c>
      <c r="BK384" s="74">
        <f t="shared" si="400"/>
        <v>-1.9649412533740325</v>
      </c>
      <c r="BL384" s="74">
        <f t="shared" si="400"/>
        <v>-0.76842957879807283</v>
      </c>
      <c r="BM384" s="74">
        <f t="shared" si="400"/>
        <v>-1.122547629280688</v>
      </c>
      <c r="BN384" s="74">
        <f t="shared" si="400"/>
        <v>-0.37317042386104848</v>
      </c>
      <c r="BO384" s="74">
        <f t="shared" si="400"/>
        <v>-0.8127087183143944</v>
      </c>
    </row>
    <row r="385" spans="1:67">
      <c r="A385" s="63" t="s">
        <v>273</v>
      </c>
      <c r="B385" s="74">
        <f t="shared" si="395"/>
        <v>-2.3249677352413576</v>
      </c>
      <c r="C385" s="74">
        <f t="shared" si="395"/>
        <v>-2.1257920100813585</v>
      </c>
      <c r="D385" s="74">
        <f t="shared" si="395"/>
        <v>-2.6092721266751866</v>
      </c>
      <c r="E385" s="74">
        <f t="shared" si="395"/>
        <v>-2.4293838758702986</v>
      </c>
      <c r="F385" s="74">
        <f t="shared" si="395"/>
        <v>-2.1441130534311084</v>
      </c>
      <c r="G385" s="74">
        <f t="shared" si="395"/>
        <v>-2.4227017381142728</v>
      </c>
      <c r="H385" s="74">
        <f t="shared" si="395"/>
        <v>-2.3134205123102856</v>
      </c>
      <c r="I385" s="85">
        <f t="shared" ref="I385:BO385" si="401">I345+I365</f>
        <v>-2.111948345908778</v>
      </c>
      <c r="J385" s="78">
        <f t="shared" si="394"/>
        <v>-2.4577035973409256</v>
      </c>
      <c r="K385" s="74">
        <f t="shared" si="401"/>
        <v>-2.101908875787716</v>
      </c>
      <c r="L385" s="74">
        <f t="shared" si="401"/>
        <v>-2.512699337901009</v>
      </c>
      <c r="M385" s="74">
        <f t="shared" si="401"/>
        <v>-2.561012228852146</v>
      </c>
      <c r="N385" s="74">
        <f t="shared" si="401"/>
        <v>-2.0184224676967686</v>
      </c>
      <c r="O385" s="74">
        <f t="shared" si="401"/>
        <v>-1.2911982512381064</v>
      </c>
      <c r="P385" s="74">
        <f t="shared" si="401"/>
        <v>-2.5772735114048295</v>
      </c>
      <c r="Q385" s="74">
        <f t="shared" si="401"/>
        <v>-2.2470798702396513</v>
      </c>
      <c r="R385" s="74">
        <f t="shared" si="401"/>
        <v>-3.3691706267534363</v>
      </c>
      <c r="S385" s="74">
        <f t="shared" si="401"/>
        <v>-1.122351299187879</v>
      </c>
      <c r="T385" s="74">
        <f t="shared" si="401"/>
        <v>-2.609403472118407</v>
      </c>
      <c r="U385" s="74">
        <f t="shared" si="401"/>
        <v>-1.4958700319049738</v>
      </c>
      <c r="V385" s="74">
        <f t="shared" si="401"/>
        <v>-2.2632209949081208</v>
      </c>
      <c r="W385" s="74">
        <f t="shared" si="401"/>
        <v>-0.90122137968188376</v>
      </c>
      <c r="X385" s="74">
        <f t="shared" si="401"/>
        <v>-2.2478317076223124</v>
      </c>
      <c r="Y385" s="74">
        <f t="shared" si="401"/>
        <v>-2.3213136472938878</v>
      </c>
      <c r="Z385" s="74">
        <f t="shared" si="401"/>
        <v>-0.79889619031740011</v>
      </c>
      <c r="AA385" s="74">
        <f t="shared" si="401"/>
        <v>-1.0304265950913134</v>
      </c>
      <c r="AB385" s="74">
        <f t="shared" si="401"/>
        <v>-2.4296092257257307</v>
      </c>
      <c r="AC385" s="74">
        <f t="shared" si="401"/>
        <v>-2.1903956922274084</v>
      </c>
      <c r="AD385" s="74">
        <f t="shared" si="401"/>
        <v>-0.28532943334657102</v>
      </c>
      <c r="AE385" s="74">
        <f t="shared" si="401"/>
        <v>-2.2957422324510928</v>
      </c>
      <c r="AF385" s="74">
        <f t="shared" si="401"/>
        <v>-2.5189949297119578</v>
      </c>
      <c r="AG385" s="74">
        <f t="shared" si="401"/>
        <v>-0.76319259021261132</v>
      </c>
      <c r="AH385" s="74">
        <f t="shared" si="401"/>
        <v>-4.0029264214046831</v>
      </c>
      <c r="AI385" s="74">
        <f t="shared" si="401"/>
        <v>-1.1146247933330491</v>
      </c>
      <c r="AJ385" s="74">
        <f t="shared" si="401"/>
        <v>-1.4612105283931767</v>
      </c>
      <c r="AK385" s="74">
        <f t="shared" si="401"/>
        <v>-0.96557290037415289</v>
      </c>
      <c r="AL385" s="74">
        <f t="shared" si="401"/>
        <v>-0.3926645646319642</v>
      </c>
      <c r="AM385" s="74">
        <f t="shared" si="401"/>
        <v>-1.0832124673908634</v>
      </c>
      <c r="AN385" s="74">
        <f t="shared" si="401"/>
        <v>-0.8340453436098576</v>
      </c>
      <c r="AO385" s="74">
        <f t="shared" si="401"/>
        <v>-1.5758519287320532</v>
      </c>
      <c r="AP385" s="74">
        <f t="shared" si="401"/>
        <v>-1.2467809532710667</v>
      </c>
      <c r="AQ385" s="74">
        <f t="shared" si="401"/>
        <v>-0.58880415012110099</v>
      </c>
      <c r="AR385" s="74">
        <f t="shared" si="401"/>
        <v>-0.83195135348114313</v>
      </c>
      <c r="AS385" s="74">
        <f t="shared" si="401"/>
        <v>0.32105033940405647</v>
      </c>
      <c r="AT385" s="74">
        <f t="shared" si="401"/>
        <v>-8.520906049219068E-2</v>
      </c>
      <c r="AU385" s="78">
        <f t="shared" si="401"/>
        <v>-1.3234743370650754</v>
      </c>
      <c r="AV385" s="74">
        <f t="shared" si="401"/>
        <v>-2.417568671083516</v>
      </c>
      <c r="AW385" s="74">
        <f t="shared" si="401"/>
        <v>-2.5281435511795767</v>
      </c>
      <c r="AX385" s="74">
        <f t="shared" si="401"/>
        <v>-2.2468958817817075</v>
      </c>
      <c r="AY385" s="74">
        <f t="shared" si="401"/>
        <v>-1.1465584286176691</v>
      </c>
      <c r="AZ385" s="74">
        <f t="shared" si="401"/>
        <v>-2.0600777906337626</v>
      </c>
      <c r="BA385" s="74">
        <f t="shared" si="401"/>
        <v>-2.6170977168584786</v>
      </c>
      <c r="BB385" s="74">
        <f t="shared" si="401"/>
        <v>-2.4552589278490302</v>
      </c>
      <c r="BC385" s="78">
        <f t="shared" si="401"/>
        <v>-2.2473182969338588</v>
      </c>
      <c r="BD385" s="74">
        <f t="shared" si="401"/>
        <v>-2.1424314128642736</v>
      </c>
      <c r="BE385" s="74">
        <f t="shared" si="401"/>
        <v>-2.5772735114048295</v>
      </c>
      <c r="BF385" s="74">
        <f t="shared" si="401"/>
        <v>-1.2911982512381064</v>
      </c>
      <c r="BG385" s="74">
        <f t="shared" si="401"/>
        <v>-2.0184224676967686</v>
      </c>
      <c r="BH385" s="74">
        <f t="shared" si="401"/>
        <v>-2.5180863288746167</v>
      </c>
      <c r="BI385" s="74">
        <f t="shared" si="401"/>
        <v>-2.101908875787716</v>
      </c>
      <c r="BJ385" s="74">
        <f t="shared" si="401"/>
        <v>-2.2069291553362067</v>
      </c>
      <c r="BK385" s="74">
        <f t="shared" si="401"/>
        <v>-0.58880415012110099</v>
      </c>
      <c r="BL385" s="74">
        <f t="shared" si="401"/>
        <v>-0.96557290037415289</v>
      </c>
      <c r="BM385" s="74">
        <f t="shared" si="401"/>
        <v>-0.83195135348114313</v>
      </c>
      <c r="BN385" s="74">
        <f t="shared" si="401"/>
        <v>-0.32216425552775974</v>
      </c>
      <c r="BO385" s="74">
        <f t="shared" si="401"/>
        <v>-0.83282543116719765</v>
      </c>
    </row>
    <row r="386" spans="1:67">
      <c r="A386" s="63" t="s">
        <v>274</v>
      </c>
      <c r="B386" s="74">
        <f t="shared" si="395"/>
        <v>-1.4906575924281018</v>
      </c>
      <c r="C386" s="74">
        <f t="shared" si="395"/>
        <v>-1.2114847398377986</v>
      </c>
      <c r="D386" s="74">
        <f t="shared" si="395"/>
        <v>-1.495517296156355</v>
      </c>
      <c r="E386" s="74">
        <f t="shared" si="395"/>
        <v>-2.0620274112788328</v>
      </c>
      <c r="F386" s="74">
        <f t="shared" si="395"/>
        <v>-1.0665524644131574</v>
      </c>
      <c r="G386" s="74">
        <f t="shared" si="395"/>
        <v>-1.3565924726296581</v>
      </c>
      <c r="H386" s="74">
        <f t="shared" si="395"/>
        <v>-1.5377894898746733</v>
      </c>
      <c r="I386" s="85">
        <f t="shared" ref="I386:BO386" si="402">I346+I366</f>
        <v>-1.1670278008739388</v>
      </c>
      <c r="J386" s="78">
        <f t="shared" si="394"/>
        <v>-1.3774385150712227</v>
      </c>
      <c r="K386" s="74">
        <f t="shared" si="402"/>
        <v>-1.8578159256307245</v>
      </c>
      <c r="L386" s="74">
        <f t="shared" si="402"/>
        <v>-1.9795992856620517</v>
      </c>
      <c r="M386" s="74">
        <f t="shared" si="402"/>
        <v>-1.2816182236166913</v>
      </c>
      <c r="N386" s="74">
        <f t="shared" si="402"/>
        <v>-1.0424272022464462</v>
      </c>
      <c r="O386" s="74">
        <f t="shared" si="402"/>
        <v>-0.77739593324613754</v>
      </c>
      <c r="P386" s="74">
        <f t="shared" si="402"/>
        <v>-1.499974672499909</v>
      </c>
      <c r="Q386" s="74">
        <f t="shared" si="402"/>
        <v>-1.606539304506251</v>
      </c>
      <c r="R386" s="74">
        <f t="shared" si="402"/>
        <v>-2.0308073967712694</v>
      </c>
      <c r="S386" s="74">
        <f t="shared" si="402"/>
        <v>-0.61497067631129809</v>
      </c>
      <c r="T386" s="74">
        <f t="shared" si="402"/>
        <v>-1.7245930958693121</v>
      </c>
      <c r="U386" s="74">
        <f t="shared" si="402"/>
        <v>-1.1637012503850617</v>
      </c>
      <c r="V386" s="74">
        <f t="shared" si="402"/>
        <v>-1.5729504718154459</v>
      </c>
      <c r="W386" s="74">
        <f t="shared" si="402"/>
        <v>-0.20209402108757324</v>
      </c>
      <c r="X386" s="74">
        <f t="shared" si="402"/>
        <v>-1.8776372170478837</v>
      </c>
      <c r="Y386" s="74">
        <f t="shared" si="402"/>
        <v>-1.6463920501210172</v>
      </c>
      <c r="Z386" s="74">
        <f t="shared" si="402"/>
        <v>-1.2989907934802405</v>
      </c>
      <c r="AA386" s="74">
        <f t="shared" si="402"/>
        <v>-0.25733660913100831</v>
      </c>
      <c r="AB386" s="74">
        <f t="shared" si="402"/>
        <v>-2.9184407825184513</v>
      </c>
      <c r="AC386" s="74">
        <f t="shared" si="402"/>
        <v>-0.70191342760669961</v>
      </c>
      <c r="AD386" s="74">
        <f t="shared" si="402"/>
        <v>0.13559728885732802</v>
      </c>
      <c r="AE386" s="74">
        <f t="shared" si="402"/>
        <v>-2.4395857307249713</v>
      </c>
      <c r="AF386" s="74">
        <f t="shared" si="402"/>
        <v>-3.5814998117402128</v>
      </c>
      <c r="AG386" s="74">
        <f t="shared" si="402"/>
        <v>-0.682077872197417</v>
      </c>
      <c r="AH386" s="74">
        <f t="shared" si="402"/>
        <v>-1.5886287625418061</v>
      </c>
      <c r="AI386" s="74">
        <f t="shared" si="402"/>
        <v>0.13607003712831833</v>
      </c>
      <c r="AJ386" s="74">
        <f t="shared" si="402"/>
        <v>-1.837682609855583</v>
      </c>
      <c r="AK386" s="74">
        <f t="shared" si="402"/>
        <v>-0.72087971673836293</v>
      </c>
      <c r="AL386" s="74">
        <f t="shared" si="402"/>
        <v>0.24638694246891113</v>
      </c>
      <c r="AM386" s="74">
        <f t="shared" si="402"/>
        <v>-0.21547536576136839</v>
      </c>
      <c r="AN386" s="74">
        <f t="shared" si="402"/>
        <v>0.31229379237082089</v>
      </c>
      <c r="AO386" s="74">
        <f t="shared" si="402"/>
        <v>-0.59980972150146972</v>
      </c>
      <c r="AP386" s="74">
        <f t="shared" si="402"/>
        <v>-0.46428831624973022</v>
      </c>
      <c r="AQ386" s="74">
        <f t="shared" si="402"/>
        <v>0.32404132953368858</v>
      </c>
      <c r="AR386" s="74">
        <f t="shared" si="402"/>
        <v>0.51718511531356182</v>
      </c>
      <c r="AS386" s="74">
        <f t="shared" si="402"/>
        <v>0.46906257378647354</v>
      </c>
      <c r="AT386" s="74">
        <f t="shared" si="402"/>
        <v>-0.13710529459367837</v>
      </c>
      <c r="AU386" s="78">
        <f t="shared" si="402"/>
        <v>-0.87537027779060406</v>
      </c>
      <c r="AV386" s="74">
        <f t="shared" si="402"/>
        <v>-1.8318447958795252</v>
      </c>
      <c r="AW386" s="74">
        <f t="shared" si="402"/>
        <v>-1.4731206537834654</v>
      </c>
      <c r="AX386" s="74">
        <f t="shared" si="402"/>
        <v>-1.5493677884398682</v>
      </c>
      <c r="AY386" s="74">
        <f t="shared" si="402"/>
        <v>-0.22007678489076721</v>
      </c>
      <c r="AZ386" s="74">
        <f t="shared" si="402"/>
        <v>-1.043555542664409</v>
      </c>
      <c r="BA386" s="74">
        <f t="shared" si="402"/>
        <v>-1.4976473103466761</v>
      </c>
      <c r="BB386" s="74">
        <f t="shared" si="402"/>
        <v>-2.1405307238365472</v>
      </c>
      <c r="BC386" s="78">
        <f t="shared" si="402"/>
        <v>-1.1552718754772746</v>
      </c>
      <c r="BD386" s="74">
        <f t="shared" si="402"/>
        <v>-1.1806448205634652</v>
      </c>
      <c r="BE386" s="74">
        <f t="shared" si="402"/>
        <v>-1.499974672499909</v>
      </c>
      <c r="BF386" s="74">
        <f t="shared" si="402"/>
        <v>-0.77739593324613754</v>
      </c>
      <c r="BG386" s="74">
        <f t="shared" si="402"/>
        <v>-1.0424272022464462</v>
      </c>
      <c r="BH386" s="74">
        <f t="shared" si="402"/>
        <v>-1.9499091907112955</v>
      </c>
      <c r="BI386" s="74">
        <f t="shared" si="402"/>
        <v>-1.8578159256307245</v>
      </c>
      <c r="BJ386" s="74">
        <f t="shared" si="402"/>
        <v>-0.89835223877008996</v>
      </c>
      <c r="BK386" s="74">
        <f t="shared" si="402"/>
        <v>0.32404132953368858</v>
      </c>
      <c r="BL386" s="74">
        <f t="shared" si="402"/>
        <v>-0.72087971673836293</v>
      </c>
      <c r="BM386" s="74">
        <f t="shared" si="402"/>
        <v>0.51718511531356182</v>
      </c>
      <c r="BN386" s="74">
        <f t="shared" si="402"/>
        <v>0.15994425614427765</v>
      </c>
      <c r="BO386" s="74">
        <f t="shared" si="402"/>
        <v>-0.16256412259796971</v>
      </c>
    </row>
    <row r="387" spans="1:67">
      <c r="A387" s="63" t="s">
        <v>275</v>
      </c>
      <c r="B387" s="74">
        <f t="shared" si="395"/>
        <v>-0.31646366812199656</v>
      </c>
      <c r="C387" s="74">
        <f t="shared" si="395"/>
        <v>-0.34596521496836896</v>
      </c>
      <c r="D387" s="74">
        <f t="shared" si="395"/>
        <v>-0.18174998653332253</v>
      </c>
      <c r="E387" s="74">
        <f t="shared" si="395"/>
        <v>-0.899079792131106</v>
      </c>
      <c r="F387" s="74">
        <f t="shared" si="395"/>
        <v>-0.12730046978755016</v>
      </c>
      <c r="G387" s="74">
        <f t="shared" si="395"/>
        <v>-0.21623544318757482</v>
      </c>
      <c r="H387" s="74">
        <f t="shared" si="395"/>
        <v>-0.34491935304517707</v>
      </c>
      <c r="I387" s="85">
        <f t="shared" ref="I387:BO387" si="403">I347+I367</f>
        <v>-0.13589870727503417</v>
      </c>
      <c r="J387" s="78">
        <f t="shared" si="394"/>
        <v>-0.22406532149303171</v>
      </c>
      <c r="K387" s="74">
        <f t="shared" si="403"/>
        <v>-0.9673322060093863</v>
      </c>
      <c r="L387" s="74">
        <f t="shared" si="403"/>
        <v>-0.91774731863108538</v>
      </c>
      <c r="M387" s="74">
        <f t="shared" si="403"/>
        <v>-9.0950492508746983E-2</v>
      </c>
      <c r="N387" s="74">
        <f t="shared" si="403"/>
        <v>0.34658245765781182</v>
      </c>
      <c r="O387" s="74">
        <f t="shared" si="403"/>
        <v>0.66892448089107148</v>
      </c>
      <c r="P387" s="74">
        <f t="shared" si="403"/>
        <v>-0.12048284576372481</v>
      </c>
      <c r="Q387" s="74">
        <f t="shared" si="403"/>
        <v>-0.44995165183299335</v>
      </c>
      <c r="R387" s="74">
        <f t="shared" si="403"/>
        <v>0.31388497578678098</v>
      </c>
      <c r="S387" s="74">
        <f t="shared" si="403"/>
        <v>-2.3674806579833785E-2</v>
      </c>
      <c r="T387" s="74">
        <f t="shared" si="403"/>
        <v>-0.61531923297564095</v>
      </c>
      <c r="U387" s="74">
        <f t="shared" si="403"/>
        <v>-1.2058222133758125</v>
      </c>
      <c r="V387" s="74">
        <f t="shared" si="403"/>
        <v>-0.89050343203860294</v>
      </c>
      <c r="W387" s="74">
        <f t="shared" si="403"/>
        <v>0.12627731501584272</v>
      </c>
      <c r="X387" s="74">
        <f t="shared" si="403"/>
        <v>-0.91655181608539404</v>
      </c>
      <c r="Y387" s="74">
        <f t="shared" si="403"/>
        <v>-0.11402712317989305</v>
      </c>
      <c r="Z387" s="74">
        <f t="shared" si="403"/>
        <v>-0.53161588607454835</v>
      </c>
      <c r="AA387" s="74">
        <f t="shared" si="403"/>
        <v>-0.27832085750188185</v>
      </c>
      <c r="AB387" s="74">
        <f t="shared" si="403"/>
        <v>-0.41560381366206656</v>
      </c>
      <c r="AC387" s="74">
        <f t="shared" si="403"/>
        <v>0.1337920268471855</v>
      </c>
      <c r="AD387" s="74">
        <f t="shared" si="403"/>
        <v>0.37993092171071297</v>
      </c>
      <c r="AE387" s="74">
        <f t="shared" si="403"/>
        <v>0.71411511822307183</v>
      </c>
      <c r="AF387" s="74">
        <f t="shared" si="403"/>
        <v>-1.3763150757910205</v>
      </c>
      <c r="AG387" s="74">
        <f t="shared" si="403"/>
        <v>-6.7723624975533525E-2</v>
      </c>
      <c r="AH387" s="74">
        <f t="shared" si="403"/>
        <v>0.2550167224080262</v>
      </c>
      <c r="AI387" s="74">
        <f t="shared" si="403"/>
        <v>-0.25085184120493054</v>
      </c>
      <c r="AJ387" s="74">
        <f t="shared" si="403"/>
        <v>0.27959279410478555</v>
      </c>
      <c r="AK387" s="74">
        <f t="shared" si="403"/>
        <v>0.44018891980330643</v>
      </c>
      <c r="AL387" s="74">
        <f t="shared" si="403"/>
        <v>0.97774297456915971</v>
      </c>
      <c r="AM387" s="74">
        <f t="shared" si="403"/>
        <v>-3.9912838532076833E-3</v>
      </c>
      <c r="AN387" s="74">
        <f t="shared" si="403"/>
        <v>0.98849726445366759</v>
      </c>
      <c r="AO387" s="74">
        <f t="shared" si="403"/>
        <v>-1.0136654558034932</v>
      </c>
      <c r="AP387" s="74">
        <f t="shared" si="403"/>
        <v>-0.2318938712076255</v>
      </c>
      <c r="AQ387" s="74">
        <f t="shared" si="403"/>
        <v>0.29282198372757851</v>
      </c>
      <c r="AR387" s="74">
        <f t="shared" si="403"/>
        <v>0.83243678305782787</v>
      </c>
      <c r="AS387" s="74">
        <f t="shared" si="403"/>
        <v>0.4567821061248285</v>
      </c>
      <c r="AT387" s="74">
        <f t="shared" si="403"/>
        <v>0.28261509907873172</v>
      </c>
      <c r="AU387" s="78">
        <f t="shared" si="403"/>
        <v>0.12775420831365381</v>
      </c>
      <c r="AV387" s="74">
        <f t="shared" si="403"/>
        <v>-0.74079951366232244</v>
      </c>
      <c r="AW387" s="74">
        <f t="shared" si="403"/>
        <v>-8.9020087353025801E-2</v>
      </c>
      <c r="AX387" s="74">
        <f t="shared" si="403"/>
        <v>-0.44684826157933077</v>
      </c>
      <c r="AY387" s="74">
        <f t="shared" si="403"/>
        <v>0.26368985936550438</v>
      </c>
      <c r="AZ387" s="74">
        <f t="shared" si="403"/>
        <v>-0.24668924516062862</v>
      </c>
      <c r="BA387" s="74">
        <f t="shared" si="403"/>
        <v>-0.1906078725938869</v>
      </c>
      <c r="BB387" s="74">
        <f t="shared" si="403"/>
        <v>-0.967676268288157</v>
      </c>
      <c r="BC387" s="78">
        <f t="shared" si="403"/>
        <v>-0.16579317649736058</v>
      </c>
      <c r="BD387" s="74">
        <f t="shared" si="403"/>
        <v>-0.1349520414097114</v>
      </c>
      <c r="BE387" s="74">
        <f t="shared" si="403"/>
        <v>-0.12048284576372481</v>
      </c>
      <c r="BF387" s="74">
        <f t="shared" si="403"/>
        <v>0.66892448089107148</v>
      </c>
      <c r="BG387" s="74">
        <f t="shared" si="403"/>
        <v>0.34658245765781182</v>
      </c>
      <c r="BH387" s="74">
        <f t="shared" si="403"/>
        <v>-0.88129354510237157</v>
      </c>
      <c r="BI387" s="74">
        <f t="shared" si="403"/>
        <v>-0.9673322060093863</v>
      </c>
      <c r="BJ387" s="74">
        <f t="shared" si="403"/>
        <v>1.1335235049993564E-2</v>
      </c>
      <c r="BK387" s="74">
        <f t="shared" si="403"/>
        <v>0.29282198372757851</v>
      </c>
      <c r="BL387" s="74">
        <f t="shared" si="403"/>
        <v>0.44018891980330643</v>
      </c>
      <c r="BM387" s="74">
        <f t="shared" si="403"/>
        <v>0.83243678305782787</v>
      </c>
      <c r="BN387" s="74">
        <f t="shared" si="403"/>
        <v>0.43403218995910819</v>
      </c>
      <c r="BO387" s="74">
        <f t="shared" si="403"/>
        <v>0.15127219171939643</v>
      </c>
    </row>
    <row r="388" spans="1:67">
      <c r="A388" s="63" t="s">
        <v>276</v>
      </c>
      <c r="B388" s="74">
        <f t="shared" si="395"/>
        <v>1.7773019741337919</v>
      </c>
      <c r="C388" s="74">
        <f t="shared" si="395"/>
        <v>1.4265538530677278</v>
      </c>
      <c r="D388" s="74">
        <f t="shared" si="395"/>
        <v>1.7749050683846699</v>
      </c>
      <c r="E388" s="74">
        <f t="shared" si="395"/>
        <v>1.7013922989660468</v>
      </c>
      <c r="F388" s="74">
        <f t="shared" si="395"/>
        <v>1.6640340727122567</v>
      </c>
      <c r="G388" s="74">
        <f t="shared" si="395"/>
        <v>1.6952405951777045</v>
      </c>
      <c r="H388" s="74">
        <f t="shared" si="395"/>
        <v>1.8080115766771501</v>
      </c>
      <c r="I388" s="85">
        <f t="shared" ref="I388:BO388" si="404">I348+I368</f>
        <v>1.7242805795109293</v>
      </c>
      <c r="J388" s="78">
        <f t="shared" si="394"/>
        <v>1.6935758995630783</v>
      </c>
      <c r="K388" s="74">
        <f t="shared" si="404"/>
        <v>0.98460175732369848</v>
      </c>
      <c r="L388" s="74">
        <f t="shared" si="404"/>
        <v>1.4612854689457357</v>
      </c>
      <c r="M388" s="74">
        <f t="shared" si="404"/>
        <v>1.8014054104019745</v>
      </c>
      <c r="N388" s="74">
        <f t="shared" si="404"/>
        <v>1.5717136869628598</v>
      </c>
      <c r="O388" s="74">
        <f t="shared" si="404"/>
        <v>2.041762581657987</v>
      </c>
      <c r="P388" s="74">
        <f t="shared" si="404"/>
        <v>2.1383591186810493</v>
      </c>
      <c r="Q388" s="74">
        <f t="shared" si="404"/>
        <v>1.7622060804069353</v>
      </c>
      <c r="R388" s="74">
        <f t="shared" si="404"/>
        <v>2.2243773434886043</v>
      </c>
      <c r="S388" s="74">
        <f t="shared" si="404"/>
        <v>1.195795018135942</v>
      </c>
      <c r="T388" s="74">
        <f t="shared" si="404"/>
        <v>2.154441847009017</v>
      </c>
      <c r="U388" s="74">
        <f t="shared" si="404"/>
        <v>1.5882586464952544</v>
      </c>
      <c r="V388" s="74">
        <f t="shared" si="404"/>
        <v>1.5958083409942487</v>
      </c>
      <c r="W388" s="74">
        <f t="shared" si="404"/>
        <v>1.4428931097900053</v>
      </c>
      <c r="X388" s="74">
        <f t="shared" si="404"/>
        <v>0.88841007189595889</v>
      </c>
      <c r="Y388" s="74">
        <f t="shared" si="404"/>
        <v>1.8153029882792948</v>
      </c>
      <c r="Z388" s="74">
        <f t="shared" si="404"/>
        <v>1.5525658168951475</v>
      </c>
      <c r="AA388" s="74">
        <f t="shared" si="404"/>
        <v>2.3419572299782949</v>
      </c>
      <c r="AB388" s="74">
        <f t="shared" si="404"/>
        <v>1.3641698107717524</v>
      </c>
      <c r="AC388" s="74">
        <f t="shared" si="404"/>
        <v>1.7978939975492194</v>
      </c>
      <c r="AD388" s="74">
        <f t="shared" si="404"/>
        <v>1.1941692321905792</v>
      </c>
      <c r="AE388" s="74">
        <f t="shared" si="404"/>
        <v>2.0751460147208896</v>
      </c>
      <c r="AF388" s="74">
        <f t="shared" si="404"/>
        <v>1.5539989625964221</v>
      </c>
      <c r="AG388" s="74">
        <f t="shared" si="404"/>
        <v>1.2380445901978385</v>
      </c>
      <c r="AH388" s="74">
        <f t="shared" si="404"/>
        <v>3.1500836120401337</v>
      </c>
      <c r="AI388" s="74">
        <f t="shared" si="404"/>
        <v>1.8224295817508254</v>
      </c>
      <c r="AJ388" s="74">
        <f t="shared" si="404"/>
        <v>0.52923454804388914</v>
      </c>
      <c r="AK388" s="74">
        <f t="shared" si="404"/>
        <v>1.3221477726405331</v>
      </c>
      <c r="AL388" s="74">
        <f t="shared" si="404"/>
        <v>2.3346928336699957</v>
      </c>
      <c r="AM388" s="74">
        <f t="shared" si="404"/>
        <v>0.95119559861799452</v>
      </c>
      <c r="AN388" s="74">
        <f t="shared" si="404"/>
        <v>0.85205715365365098</v>
      </c>
      <c r="AO388" s="74">
        <f t="shared" si="404"/>
        <v>-0.36801591420169633</v>
      </c>
      <c r="AP388" s="74">
        <f t="shared" si="404"/>
        <v>1.1644272275170549</v>
      </c>
      <c r="AQ388" s="74">
        <f t="shared" si="404"/>
        <v>1.0742113460771998</v>
      </c>
      <c r="AR388" s="74">
        <f t="shared" si="404"/>
        <v>1.2779759686882066</v>
      </c>
      <c r="AS388" s="74">
        <f t="shared" si="404"/>
        <v>1.5050359359019057</v>
      </c>
      <c r="AT388" s="74">
        <f t="shared" si="404"/>
        <v>1.2823058727735255</v>
      </c>
      <c r="AU388" s="78">
        <f t="shared" si="404"/>
        <v>1.3128205834519369</v>
      </c>
      <c r="AV388" s="74">
        <f t="shared" si="404"/>
        <v>1.4183465559696211</v>
      </c>
      <c r="AW388" s="74">
        <f t="shared" si="404"/>
        <v>2.1278779938212997</v>
      </c>
      <c r="AX388" s="74">
        <f t="shared" si="404"/>
        <v>1.7943075177245937</v>
      </c>
      <c r="AY388" s="74">
        <f t="shared" si="404"/>
        <v>1.4002471918315482</v>
      </c>
      <c r="AZ388" s="74">
        <f t="shared" si="404"/>
        <v>1.4172450740214986</v>
      </c>
      <c r="BA388" s="74">
        <f t="shared" si="404"/>
        <v>1.741039826206797</v>
      </c>
      <c r="BB388" s="74">
        <f t="shared" si="404"/>
        <v>1.6918839741452487</v>
      </c>
      <c r="BC388" s="78">
        <f t="shared" si="404"/>
        <v>1.6992278149879336</v>
      </c>
      <c r="BD388" s="74">
        <f t="shared" si="404"/>
        <v>1.7283362688725559</v>
      </c>
      <c r="BE388" s="74">
        <f t="shared" si="404"/>
        <v>2.1383591186810493</v>
      </c>
      <c r="BF388" s="74">
        <f t="shared" si="404"/>
        <v>2.041762581657987</v>
      </c>
      <c r="BG388" s="74">
        <f t="shared" si="404"/>
        <v>1.5717136869628598</v>
      </c>
      <c r="BH388" s="74">
        <f t="shared" si="404"/>
        <v>1.4762468015451047</v>
      </c>
      <c r="BI388" s="74">
        <f t="shared" si="404"/>
        <v>0.98460175732369848</v>
      </c>
      <c r="BJ388" s="74">
        <f t="shared" si="404"/>
        <v>1.7904243718095767</v>
      </c>
      <c r="BK388" s="74">
        <f t="shared" si="404"/>
        <v>1.0742113460771998</v>
      </c>
      <c r="BL388" s="74">
        <f t="shared" si="404"/>
        <v>1.3221477726405331</v>
      </c>
      <c r="BM388" s="74">
        <f t="shared" si="404"/>
        <v>1.2779759686882066</v>
      </c>
      <c r="BN388" s="74">
        <f t="shared" si="404"/>
        <v>1.159322935495954</v>
      </c>
      <c r="BO388" s="74">
        <f t="shared" si="404"/>
        <v>1.44385482780958</v>
      </c>
    </row>
    <row r="389" spans="1:67">
      <c r="A389" s="63" t="s">
        <v>277</v>
      </c>
      <c r="B389" s="74">
        <f t="shared" si="395"/>
        <v>2.658412648891658</v>
      </c>
      <c r="C389" s="74">
        <f t="shared" si="395"/>
        <v>2.2186727891966536</v>
      </c>
      <c r="D389" s="74">
        <f t="shared" si="395"/>
        <v>2.5706732833690866</v>
      </c>
      <c r="E389" s="74">
        <f t="shared" si="395"/>
        <v>2.7473555523608875</v>
      </c>
      <c r="F389" s="74">
        <f t="shared" si="395"/>
        <v>2.4099567145396952</v>
      </c>
      <c r="G389" s="74">
        <f t="shared" si="395"/>
        <v>2.4849030800915708</v>
      </c>
      <c r="H389" s="74">
        <f t="shared" si="395"/>
        <v>2.7193783107757552</v>
      </c>
      <c r="I389" s="85">
        <f t="shared" ref="I389:BO389" si="405">I349+I369</f>
        <v>2.3787659819778595</v>
      </c>
      <c r="J389" s="78">
        <f t="shared" si="394"/>
        <v>2.4985391506884529</v>
      </c>
      <c r="K389" s="74">
        <f t="shared" si="405"/>
        <v>2.2338351078241994</v>
      </c>
      <c r="L389" s="74">
        <f t="shared" si="405"/>
        <v>2.6210754528613984</v>
      </c>
      <c r="M389" s="74">
        <f t="shared" si="405"/>
        <v>2.5762264510701245</v>
      </c>
      <c r="N389" s="74">
        <f t="shared" si="405"/>
        <v>1.6756171781897065</v>
      </c>
      <c r="O389" s="74">
        <f t="shared" si="405"/>
        <v>2.2292731039600158</v>
      </c>
      <c r="P389" s="74">
        <f t="shared" si="405"/>
        <v>2.9409643747613603</v>
      </c>
      <c r="Q389" s="74">
        <f t="shared" si="405"/>
        <v>2.3200216841550279</v>
      </c>
      <c r="R389" s="74">
        <f t="shared" si="405"/>
        <v>2.4549657162869956</v>
      </c>
      <c r="S389" s="74">
        <f t="shared" si="405"/>
        <v>1.4219648384179884</v>
      </c>
      <c r="T389" s="74">
        <f t="shared" si="405"/>
        <v>2.6400425536120817</v>
      </c>
      <c r="U389" s="74">
        <f t="shared" si="405"/>
        <v>2.8325371231460883</v>
      </c>
      <c r="V389" s="74">
        <f t="shared" si="405"/>
        <v>2.2191118044617886</v>
      </c>
      <c r="W389" s="74">
        <f t="shared" si="405"/>
        <v>1.7260222636874043</v>
      </c>
      <c r="X389" s="74">
        <f t="shared" si="405"/>
        <v>3.3576437210348731</v>
      </c>
      <c r="Y389" s="74">
        <f t="shared" si="405"/>
        <v>2.059416013687172</v>
      </c>
      <c r="Z389" s="74">
        <f t="shared" si="405"/>
        <v>2.3409948662681792</v>
      </c>
      <c r="AA389" s="74">
        <f t="shared" si="405"/>
        <v>2.202595749815198</v>
      </c>
      <c r="AB389" s="74">
        <f t="shared" si="405"/>
        <v>2.603222020697749</v>
      </c>
      <c r="AC389" s="74">
        <f t="shared" si="405"/>
        <v>2.1863851975682111</v>
      </c>
      <c r="AD389" s="74">
        <f t="shared" si="405"/>
        <v>1.3762835607974444</v>
      </c>
      <c r="AE389" s="74">
        <f t="shared" si="405"/>
        <v>2.5000542805653865</v>
      </c>
      <c r="AF389" s="74">
        <f t="shared" si="405"/>
        <v>2.5534433987517797</v>
      </c>
      <c r="AG389" s="74">
        <f t="shared" si="405"/>
        <v>1.3066397810744634</v>
      </c>
      <c r="AH389" s="74">
        <f t="shared" si="405"/>
        <v>0.51839464882943176</v>
      </c>
      <c r="AI389" s="74">
        <f t="shared" si="405"/>
        <v>2.0236296713592266</v>
      </c>
      <c r="AJ389" s="74">
        <f t="shared" si="405"/>
        <v>0.96414377339544899</v>
      </c>
      <c r="AK389" s="74">
        <f t="shared" si="405"/>
        <v>1.6218690929921342</v>
      </c>
      <c r="AL389" s="74">
        <f t="shared" si="405"/>
        <v>2.7463752425266206</v>
      </c>
      <c r="AM389" s="74">
        <f t="shared" si="405"/>
        <v>1.2600045644406954</v>
      </c>
      <c r="AN389" s="74">
        <f t="shared" si="405"/>
        <v>1.2540371672473283</v>
      </c>
      <c r="AO389" s="74">
        <f t="shared" si="405"/>
        <v>1.1680505102923373</v>
      </c>
      <c r="AP389" s="74">
        <f t="shared" si="405"/>
        <v>1.8923702974252326</v>
      </c>
      <c r="AQ389" s="74">
        <f t="shared" si="405"/>
        <v>0.97559009254630613</v>
      </c>
      <c r="AR389" s="74">
        <f t="shared" si="405"/>
        <v>1.5053140498574304</v>
      </c>
      <c r="AS389" s="74">
        <f t="shared" si="405"/>
        <v>1.9467701630032082</v>
      </c>
      <c r="AT389" s="74">
        <f t="shared" si="405"/>
        <v>1.1407315500058108</v>
      </c>
      <c r="AU389" s="78">
        <f t="shared" si="405"/>
        <v>1.8273602672899334</v>
      </c>
      <c r="AV389" s="74">
        <f t="shared" si="405"/>
        <v>2.4333476062777848</v>
      </c>
      <c r="AW389" s="74">
        <f t="shared" si="405"/>
        <v>2.9058005659721977</v>
      </c>
      <c r="AX389" s="74">
        <f t="shared" si="405"/>
        <v>2.2996913245702046</v>
      </c>
      <c r="AY389" s="74">
        <f t="shared" si="405"/>
        <v>1.6758173197224666</v>
      </c>
      <c r="AZ389" s="74">
        <f t="shared" si="405"/>
        <v>2.1588845156446546</v>
      </c>
      <c r="BA389" s="74">
        <f t="shared" si="405"/>
        <v>2.5385097352247499</v>
      </c>
      <c r="BB389" s="74">
        <f t="shared" si="405"/>
        <v>2.8275992206272091</v>
      </c>
      <c r="BC389" s="78">
        <f t="shared" si="405"/>
        <v>2.4959345941354982</v>
      </c>
      <c r="BD389" s="74">
        <f t="shared" si="405"/>
        <v>2.391088649782513</v>
      </c>
      <c r="BE389" s="74">
        <f t="shared" si="405"/>
        <v>2.9409643747613603</v>
      </c>
      <c r="BF389" s="74">
        <f t="shared" si="405"/>
        <v>2.2292731039600158</v>
      </c>
      <c r="BG389" s="74">
        <f t="shared" si="405"/>
        <v>1.6756171781897065</v>
      </c>
      <c r="BH389" s="74">
        <f t="shared" si="405"/>
        <v>2.6192935240892252</v>
      </c>
      <c r="BI389" s="74">
        <f t="shared" si="405"/>
        <v>2.2338351078241994</v>
      </c>
      <c r="BJ389" s="74">
        <f t="shared" si="405"/>
        <v>2.2132704275932289</v>
      </c>
      <c r="BK389" s="74">
        <f t="shared" si="405"/>
        <v>0.97559009254630613</v>
      </c>
      <c r="BL389" s="74">
        <f t="shared" si="405"/>
        <v>1.6218690929921342</v>
      </c>
      <c r="BM389" s="74">
        <f t="shared" si="405"/>
        <v>1.5053140498574304</v>
      </c>
      <c r="BN389" s="74">
        <f t="shared" si="405"/>
        <v>1.357925193671456</v>
      </c>
      <c r="BO389" s="74">
        <f t="shared" si="405"/>
        <v>1.7381986456569738</v>
      </c>
    </row>
    <row r="390" spans="1:67">
      <c r="A390" s="63" t="s">
        <v>278</v>
      </c>
      <c r="B390" s="74">
        <f t="shared" si="395"/>
        <v>2.13470480454047</v>
      </c>
      <c r="C390" s="74">
        <f t="shared" si="395"/>
        <v>1.869551898180001</v>
      </c>
      <c r="D390" s="74">
        <f t="shared" si="395"/>
        <v>2.1067760845453165</v>
      </c>
      <c r="E390" s="74">
        <f t="shared" si="395"/>
        <v>2.5486448318027675</v>
      </c>
      <c r="F390" s="74">
        <f t="shared" si="395"/>
        <v>1.7639517597353485</v>
      </c>
      <c r="G390" s="74">
        <f t="shared" si="395"/>
        <v>1.9826174089512723</v>
      </c>
      <c r="H390" s="74">
        <f t="shared" si="395"/>
        <v>2.1927262749703376</v>
      </c>
      <c r="I390" s="85">
        <f t="shared" ref="I390:BO390" si="406">I350+I370</f>
        <v>1.8402097403317343</v>
      </c>
      <c r="J390" s="78">
        <f t="shared" si="394"/>
        <v>1.999984379185928</v>
      </c>
      <c r="K390" s="74">
        <f t="shared" si="406"/>
        <v>2.226744193830779</v>
      </c>
      <c r="L390" s="74">
        <f t="shared" si="406"/>
        <v>2.4447992326613726</v>
      </c>
      <c r="M390" s="74">
        <f t="shared" si="406"/>
        <v>2.2755328758236923</v>
      </c>
      <c r="N390" s="74">
        <f t="shared" si="406"/>
        <v>0.9289543975779182</v>
      </c>
      <c r="O390" s="74">
        <f t="shared" si="406"/>
        <v>1.3662032443725729</v>
      </c>
      <c r="P390" s="74">
        <f t="shared" si="406"/>
        <v>2.2767215029924968</v>
      </c>
      <c r="Q390" s="74">
        <f t="shared" si="406"/>
        <v>1.830139652531328</v>
      </c>
      <c r="R390" s="74">
        <f t="shared" si="406"/>
        <v>2.4775869446018604</v>
      </c>
      <c r="S390" s="74">
        <f t="shared" si="406"/>
        <v>0.93923158260344408</v>
      </c>
      <c r="T390" s="74">
        <f t="shared" si="406"/>
        <v>1.7573320305729112</v>
      </c>
      <c r="U390" s="74">
        <f t="shared" si="406"/>
        <v>3.3856509874250769</v>
      </c>
      <c r="V390" s="74">
        <f t="shared" si="406"/>
        <v>1.697233490745778</v>
      </c>
      <c r="W390" s="74">
        <f t="shared" si="406"/>
        <v>1.3815525717943133</v>
      </c>
      <c r="X390" s="74">
        <f t="shared" si="406"/>
        <v>2.2915542722240323</v>
      </c>
      <c r="Y390" s="74">
        <f t="shared" si="406"/>
        <v>2.0470659313247292</v>
      </c>
      <c r="Z390" s="74">
        <f t="shared" si="406"/>
        <v>2.6214732034863215</v>
      </c>
      <c r="AA390" s="74">
        <f t="shared" si="406"/>
        <v>1.3983283402937854</v>
      </c>
      <c r="AB390" s="74">
        <f t="shared" si="406"/>
        <v>4.2156872253959632</v>
      </c>
      <c r="AC390" s="74">
        <f t="shared" si="406"/>
        <v>1.4092550347713968</v>
      </c>
      <c r="AD390" s="74">
        <f t="shared" si="406"/>
        <v>0.9273316387015611</v>
      </c>
      <c r="AE390" s="74">
        <f t="shared" si="406"/>
        <v>1.4754543283322841</v>
      </c>
      <c r="AF390" s="74">
        <f t="shared" si="406"/>
        <v>5.773958361674695</v>
      </c>
      <c r="AG390" s="74">
        <f t="shared" si="406"/>
        <v>1.0969764787998972</v>
      </c>
      <c r="AH390" s="74">
        <f t="shared" si="406"/>
        <v>1.6847826086956523</v>
      </c>
      <c r="AI390" s="74">
        <f t="shared" si="406"/>
        <v>0.95696355123014687</v>
      </c>
      <c r="AJ390" s="74">
        <f t="shared" si="406"/>
        <v>0.79086666856094912</v>
      </c>
      <c r="AK390" s="74">
        <f t="shared" si="406"/>
        <v>1.7287615160672383</v>
      </c>
      <c r="AL390" s="74">
        <f t="shared" si="406"/>
        <v>1.311706566765638</v>
      </c>
      <c r="AM390" s="74">
        <f t="shared" si="406"/>
        <v>1.4276982302635828</v>
      </c>
      <c r="AN390" s="74">
        <f t="shared" si="406"/>
        <v>1.0403837260630593</v>
      </c>
      <c r="AO390" s="74">
        <f t="shared" si="406"/>
        <v>0.76889811451306045</v>
      </c>
      <c r="AP390" s="74">
        <f t="shared" si="406"/>
        <v>1.1790063390333847</v>
      </c>
      <c r="AQ390" s="74">
        <f t="shared" si="406"/>
        <v>1.1061752060018821</v>
      </c>
      <c r="AR390" s="74">
        <f t="shared" si="406"/>
        <v>0.77919520759415928</v>
      </c>
      <c r="AS390" s="74">
        <f t="shared" si="406"/>
        <v>1.0781428931995869</v>
      </c>
      <c r="AT390" s="74">
        <f t="shared" si="406"/>
        <v>0.92687398313848712</v>
      </c>
      <c r="AU390" s="78">
        <f t="shared" si="406"/>
        <v>2.1651849499372862</v>
      </c>
      <c r="AV390" s="74">
        <f t="shared" si="406"/>
        <v>2.1910989477505449</v>
      </c>
      <c r="AW390" s="74">
        <f t="shared" si="406"/>
        <v>2.2324451582546874</v>
      </c>
      <c r="AX390" s="74">
        <f t="shared" si="406"/>
        <v>1.7311209592830306</v>
      </c>
      <c r="AY390" s="74">
        <f t="shared" si="406"/>
        <v>1.1402139375460485</v>
      </c>
      <c r="AZ390" s="74">
        <f t="shared" si="406"/>
        <v>1.7897103228794604</v>
      </c>
      <c r="BA390" s="74">
        <f t="shared" si="406"/>
        <v>2.0947319533340418</v>
      </c>
      <c r="BB390" s="74">
        <f t="shared" si="406"/>
        <v>2.6898837358662409</v>
      </c>
      <c r="BC390" s="78">
        <f t="shared" si="406"/>
        <v>1.8366597520072223</v>
      </c>
      <c r="BD390" s="74">
        <f t="shared" si="406"/>
        <v>1.8523383120988313</v>
      </c>
      <c r="BE390" s="74">
        <f t="shared" si="406"/>
        <v>2.2767215029924968</v>
      </c>
      <c r="BF390" s="74">
        <f t="shared" si="406"/>
        <v>1.3662032443725729</v>
      </c>
      <c r="BG390" s="74">
        <f t="shared" si="406"/>
        <v>0.9289543975779182</v>
      </c>
      <c r="BH390" s="74">
        <f t="shared" si="406"/>
        <v>2.4366847190756262</v>
      </c>
      <c r="BI390" s="74">
        <f t="shared" si="406"/>
        <v>2.226744193830779</v>
      </c>
      <c r="BJ390" s="74">
        <f t="shared" si="406"/>
        <v>1.4982483319053972</v>
      </c>
      <c r="BK390" s="74">
        <f t="shared" si="406"/>
        <v>1.1061752060018821</v>
      </c>
      <c r="BL390" s="74">
        <f t="shared" si="406"/>
        <v>1.7287615160672383</v>
      </c>
      <c r="BM390" s="74">
        <f t="shared" si="406"/>
        <v>0.77919520759415928</v>
      </c>
      <c r="BN390" s="74">
        <f t="shared" si="406"/>
        <v>0.93531474044703256</v>
      </c>
      <c r="BO390" s="74">
        <f t="shared" si="406"/>
        <v>1.3590197355883937</v>
      </c>
    </row>
    <row r="391" spans="1:67">
      <c r="A391" s="63" t="s">
        <v>279</v>
      </c>
      <c r="B391" s="74">
        <f t="shared" si="395"/>
        <v>1.1786852128611125</v>
      </c>
      <c r="C391" s="74">
        <f t="shared" si="395"/>
        <v>1.3196712345831125</v>
      </c>
      <c r="D391" s="74">
        <f t="shared" si="395"/>
        <v>1.2241817066298584</v>
      </c>
      <c r="E391" s="74">
        <f t="shared" si="395"/>
        <v>1.9076645546847297</v>
      </c>
      <c r="F391" s="74">
        <f t="shared" si="395"/>
        <v>0.9758098796362793</v>
      </c>
      <c r="G391" s="74">
        <f t="shared" si="395"/>
        <v>1.1739088303450753</v>
      </c>
      <c r="H391" s="74">
        <f t="shared" si="395"/>
        <v>1.1982141911292983</v>
      </c>
      <c r="I391" s="85">
        <f t="shared" ref="I391:BO391" si="407">I351+I371</f>
        <v>1.0165118929938495</v>
      </c>
      <c r="J391" s="78">
        <f t="shared" si="394"/>
        <v>1.1925134699667699</v>
      </c>
      <c r="K391" s="74">
        <f t="shared" si="407"/>
        <v>1.8411177127828138</v>
      </c>
      <c r="L391" s="74">
        <f t="shared" si="407"/>
        <v>1.6835528005789619</v>
      </c>
      <c r="M391" s="74">
        <f t="shared" si="407"/>
        <v>1.370722828052882</v>
      </c>
      <c r="N391" s="74">
        <f t="shared" si="407"/>
        <v>0.39453276777768131</v>
      </c>
      <c r="O391" s="74">
        <f t="shared" si="407"/>
        <v>1.7188962060468604E-2</v>
      </c>
      <c r="P391" s="74">
        <f t="shared" si="407"/>
        <v>1.2717582285628635</v>
      </c>
      <c r="Q391" s="74">
        <f t="shared" si="407"/>
        <v>1.3942915943007121</v>
      </c>
      <c r="R391" s="74">
        <f t="shared" si="407"/>
        <v>2.3184975663317102</v>
      </c>
      <c r="S391" s="74">
        <f t="shared" si="407"/>
        <v>0.26067921467721344</v>
      </c>
      <c r="T391" s="74">
        <f t="shared" si="407"/>
        <v>2.0409979150113298</v>
      </c>
      <c r="U391" s="74">
        <f t="shared" si="407"/>
        <v>2.8179307306121046</v>
      </c>
      <c r="V391" s="74">
        <f t="shared" si="407"/>
        <v>1.8165618619161279</v>
      </c>
      <c r="W391" s="74">
        <f t="shared" si="407"/>
        <v>0.5437728800770949</v>
      </c>
      <c r="X391" s="74">
        <f t="shared" si="407"/>
        <v>1.2398521912251299</v>
      </c>
      <c r="Y391" s="74">
        <f t="shared" si="407"/>
        <v>1.9081672844971829</v>
      </c>
      <c r="Z391" s="74">
        <f t="shared" si="407"/>
        <v>2.3989237216980146</v>
      </c>
      <c r="AA391" s="74">
        <f t="shared" si="407"/>
        <v>0.91641598972130556</v>
      </c>
      <c r="AB391" s="74">
        <f t="shared" si="407"/>
        <v>3.1260002133788545</v>
      </c>
      <c r="AC391" s="74">
        <f t="shared" si="407"/>
        <v>0.52382716211348335</v>
      </c>
      <c r="AD391" s="74">
        <f t="shared" si="407"/>
        <v>0.24348226880041501</v>
      </c>
      <c r="AE391" s="74">
        <f t="shared" si="407"/>
        <v>1.4368065657771893</v>
      </c>
      <c r="AF391" s="74">
        <f t="shared" si="407"/>
        <v>4.7151835686507519</v>
      </c>
      <c r="AG391" s="74">
        <f t="shared" si="407"/>
        <v>2.3235688407804211</v>
      </c>
      <c r="AH391" s="74">
        <f t="shared" si="407"/>
        <v>0.12959866220735883</v>
      </c>
      <c r="AI391" s="74">
        <f t="shared" si="407"/>
        <v>-0.31041255686738456</v>
      </c>
      <c r="AJ391" s="74">
        <f t="shared" si="407"/>
        <v>1.416864414659492</v>
      </c>
      <c r="AK391" s="74">
        <f t="shared" si="407"/>
        <v>0.3857778676593373</v>
      </c>
      <c r="AL391" s="74">
        <f t="shared" si="407"/>
        <v>0.58755418364119638</v>
      </c>
      <c r="AM391" s="74">
        <f t="shared" si="407"/>
        <v>0.77125634245069019</v>
      </c>
      <c r="AN391" s="74">
        <f t="shared" si="407"/>
        <v>1.0837867694966765</v>
      </c>
      <c r="AO391" s="74">
        <f t="shared" si="407"/>
        <v>3.7562705414288189</v>
      </c>
      <c r="AP391" s="74">
        <f t="shared" si="407"/>
        <v>1.62765192578137</v>
      </c>
      <c r="AQ391" s="74">
        <f t="shared" si="407"/>
        <v>0.90313477740953019</v>
      </c>
      <c r="AR391" s="74">
        <f t="shared" si="407"/>
        <v>0.1693008871518229</v>
      </c>
      <c r="AS391" s="74">
        <f t="shared" si="407"/>
        <v>0.23440778047561039</v>
      </c>
      <c r="AT391" s="74">
        <f t="shared" si="407"/>
        <v>0.2635657992169973</v>
      </c>
      <c r="AU391" s="78">
        <f t="shared" si="407"/>
        <v>1.3138972251752996</v>
      </c>
      <c r="AV391" s="74">
        <f t="shared" si="407"/>
        <v>1.4993636236643395</v>
      </c>
      <c r="AW391" s="74">
        <f t="shared" si="407"/>
        <v>1.2122619187739123</v>
      </c>
      <c r="AX391" s="74">
        <f t="shared" si="407"/>
        <v>1.4326509697242389</v>
      </c>
      <c r="AY391" s="74">
        <f t="shared" si="407"/>
        <v>0.42748712904492736</v>
      </c>
      <c r="AZ391" s="74">
        <f t="shared" si="407"/>
        <v>1.2808987041784228</v>
      </c>
      <c r="BA391" s="74">
        <f t="shared" si="407"/>
        <v>1.2253506448406819</v>
      </c>
      <c r="BB391" s="74">
        <f t="shared" si="407"/>
        <v>1.9899471399909014</v>
      </c>
      <c r="BC391" s="78">
        <f t="shared" si="407"/>
        <v>1.0384620256286494</v>
      </c>
      <c r="BD391" s="74">
        <f t="shared" si="407"/>
        <v>1.005861849915163</v>
      </c>
      <c r="BE391" s="74">
        <f t="shared" si="407"/>
        <v>1.2717582285628635</v>
      </c>
      <c r="BF391" s="74">
        <f t="shared" si="407"/>
        <v>1.7188962060468604E-2</v>
      </c>
      <c r="BG391" s="74">
        <f t="shared" si="407"/>
        <v>0.39453276777768131</v>
      </c>
      <c r="BH391" s="74">
        <f t="shared" si="407"/>
        <v>1.6688932813872226</v>
      </c>
      <c r="BI391" s="74">
        <f t="shared" si="407"/>
        <v>1.8411177127828138</v>
      </c>
      <c r="BJ391" s="74">
        <f t="shared" si="407"/>
        <v>0.7059161405305292</v>
      </c>
      <c r="BK391" s="74">
        <f t="shared" si="407"/>
        <v>0.90313477740953019</v>
      </c>
      <c r="BL391" s="74">
        <f t="shared" si="407"/>
        <v>0.3857778676593373</v>
      </c>
      <c r="BM391" s="74">
        <f t="shared" si="407"/>
        <v>0.1693008871518229</v>
      </c>
      <c r="BN391" s="74">
        <f t="shared" si="407"/>
        <v>0.31359002433890337</v>
      </c>
      <c r="BO391" s="74">
        <f t="shared" si="407"/>
        <v>0.52210769303850002</v>
      </c>
    </row>
    <row r="392" spans="1:67">
      <c r="A392" s="63" t="s">
        <v>280</v>
      </c>
      <c r="B392" s="74">
        <f t="shared" si="395"/>
        <v>-3.8001194312729858E-2</v>
      </c>
      <c r="C392" s="74">
        <f t="shared" si="395"/>
        <v>5.55047543213254E-2</v>
      </c>
      <c r="D392" s="74">
        <f t="shared" si="395"/>
        <v>-4.6496103931953137E-2</v>
      </c>
      <c r="E392" s="74">
        <f t="shared" si="395"/>
        <v>0.60645850213900143</v>
      </c>
      <c r="F392" s="74">
        <f t="shared" si="395"/>
        <v>2.9571938253863728E-2</v>
      </c>
      <c r="G392" s="74">
        <f t="shared" si="395"/>
        <v>1.9777570448209492E-2</v>
      </c>
      <c r="H392" s="74">
        <f t="shared" si="395"/>
        <v>-3.7618248191621184E-2</v>
      </c>
      <c r="I392" s="85">
        <f t="shared" ref="I392:BO392" si="408">I352+I372</f>
        <v>-0.1637411999245364</v>
      </c>
      <c r="J392" s="78">
        <f t="shared" si="394"/>
        <v>4.0960029691365474E-2</v>
      </c>
      <c r="K392" s="74">
        <f t="shared" si="408"/>
        <v>1.1497407850323924</v>
      </c>
      <c r="L392" s="74">
        <f t="shared" si="408"/>
        <v>0.18095901505347811</v>
      </c>
      <c r="M392" s="74">
        <f t="shared" si="408"/>
        <v>0.63965592919202896</v>
      </c>
      <c r="N392" s="74">
        <f t="shared" si="408"/>
        <v>-0.29851460282399689</v>
      </c>
      <c r="O392" s="74">
        <f t="shared" si="408"/>
        <v>-0.66261886842173467</v>
      </c>
      <c r="P392" s="74">
        <f t="shared" si="408"/>
        <v>-0.32895028168087048</v>
      </c>
      <c r="Q392" s="74">
        <f t="shared" si="408"/>
        <v>0.67844722780625233</v>
      </c>
      <c r="R392" s="74">
        <f t="shared" si="408"/>
        <v>1.6113544024902282</v>
      </c>
      <c r="S392" s="74">
        <f t="shared" si="408"/>
        <v>-0.68156466498536883</v>
      </c>
      <c r="T392" s="74">
        <f t="shared" si="408"/>
        <v>1.0910642884236825</v>
      </c>
      <c r="U392" s="74">
        <f t="shared" si="408"/>
        <v>0.89896069764902187</v>
      </c>
      <c r="V392" s="74">
        <f t="shared" si="408"/>
        <v>0.67302207120071866</v>
      </c>
      <c r="W392" s="74">
        <f t="shared" si="408"/>
        <v>-0.28352865819786954</v>
      </c>
      <c r="X392" s="74">
        <f t="shared" si="408"/>
        <v>1.2905970045526596</v>
      </c>
      <c r="Y392" s="74">
        <f t="shared" si="408"/>
        <v>1.3569056299484479</v>
      </c>
      <c r="Z392" s="74">
        <f t="shared" si="408"/>
        <v>0.29310775398053357</v>
      </c>
      <c r="AA392" s="74">
        <f t="shared" si="408"/>
        <v>0.82416230089438436</v>
      </c>
      <c r="AB392" s="74">
        <f t="shared" si="408"/>
        <v>3.8728262029232896</v>
      </c>
      <c r="AC392" s="74">
        <f t="shared" si="408"/>
        <v>-9.0318893541097012E-4</v>
      </c>
      <c r="AD392" s="74">
        <f t="shared" si="408"/>
        <v>-0.65792798672356101</v>
      </c>
      <c r="AE392" s="74">
        <f t="shared" si="408"/>
        <v>1.2023145233080745</v>
      </c>
      <c r="AF392" s="74">
        <f t="shared" si="408"/>
        <v>2.534573536729968</v>
      </c>
      <c r="AG392" s="74">
        <f t="shared" si="408"/>
        <v>0.43607101046248431</v>
      </c>
      <c r="AH392" s="74">
        <f t="shared" si="408"/>
        <v>-0.15886287625418083</v>
      </c>
      <c r="AI392" s="74">
        <f t="shared" si="408"/>
        <v>-2.7130422818704636</v>
      </c>
      <c r="AJ392" s="74">
        <f t="shared" si="408"/>
        <v>-0.16320497578653459</v>
      </c>
      <c r="AK392" s="74">
        <f t="shared" si="408"/>
        <v>0.15891812416722795</v>
      </c>
      <c r="AL392" s="74">
        <f t="shared" si="408"/>
        <v>0.51561524833154992</v>
      </c>
      <c r="AM392" s="74">
        <f t="shared" si="408"/>
        <v>0.64148469129683861</v>
      </c>
      <c r="AN392" s="74">
        <f t="shared" si="408"/>
        <v>0.79043649533191562</v>
      </c>
      <c r="AO392" s="74">
        <f t="shared" si="408"/>
        <v>1.1001556824078884</v>
      </c>
      <c r="AP392" s="74">
        <f t="shared" si="408"/>
        <v>0.44100960468946004</v>
      </c>
      <c r="AQ392" s="74">
        <f t="shared" si="408"/>
        <v>0.2379035662991873</v>
      </c>
      <c r="AR392" s="74">
        <f t="shared" si="408"/>
        <v>-0.26834353117570364</v>
      </c>
      <c r="AS392" s="74">
        <f t="shared" si="408"/>
        <v>-0.26252029084128159</v>
      </c>
      <c r="AT392" s="74">
        <f t="shared" si="408"/>
        <v>-1.2248304648445854</v>
      </c>
      <c r="AU392" s="78">
        <f t="shared" si="408"/>
        <v>5.6062825853997023E-2</v>
      </c>
      <c r="AV392" s="74">
        <f t="shared" si="408"/>
        <v>0.23176958574714845</v>
      </c>
      <c r="AW392" s="74">
        <f t="shared" si="408"/>
        <v>-0.34589267886458552</v>
      </c>
      <c r="AX392" s="74">
        <f t="shared" si="408"/>
        <v>0.64058843452901648</v>
      </c>
      <c r="AY392" s="74">
        <f t="shared" si="408"/>
        <v>-0.23178800509711195</v>
      </c>
      <c r="AZ392" s="74">
        <f t="shared" si="408"/>
        <v>2.0015218260208023E-2</v>
      </c>
      <c r="BA392" s="74">
        <f t="shared" si="408"/>
        <v>-1.771260210800607E-2</v>
      </c>
      <c r="BB392" s="74">
        <f t="shared" si="408"/>
        <v>0.60160529263061413</v>
      </c>
      <c r="BC392" s="78">
        <f t="shared" si="408"/>
        <v>5.9540060840685527E-2</v>
      </c>
      <c r="BD392" s="74">
        <f t="shared" si="408"/>
        <v>-0.18193427425459774</v>
      </c>
      <c r="BE392" s="74">
        <f t="shared" si="408"/>
        <v>-0.32895028168087048</v>
      </c>
      <c r="BF392" s="74">
        <f t="shared" si="408"/>
        <v>-0.66261886842173467</v>
      </c>
      <c r="BG392" s="74">
        <f t="shared" si="408"/>
        <v>-0.29851460282399689</v>
      </c>
      <c r="BH392" s="74">
        <f t="shared" si="408"/>
        <v>0.1993649946396312</v>
      </c>
      <c r="BI392" s="74">
        <f t="shared" si="408"/>
        <v>1.1497407850323924</v>
      </c>
      <c r="BJ392" s="74">
        <f t="shared" si="408"/>
        <v>0.14584452783560131</v>
      </c>
      <c r="BK392" s="74">
        <f t="shared" si="408"/>
        <v>0.2379035662991873</v>
      </c>
      <c r="BL392" s="74">
        <f t="shared" si="408"/>
        <v>0.15891812416722795</v>
      </c>
      <c r="BM392" s="74">
        <f t="shared" si="408"/>
        <v>-0.26834353117570364</v>
      </c>
      <c r="BN392" s="74">
        <f t="shared" si="408"/>
        <v>-0.52783938827845578</v>
      </c>
      <c r="BO392" s="74">
        <f t="shared" si="408"/>
        <v>-0.28536859067000941</v>
      </c>
    </row>
    <row r="393" spans="1:67">
      <c r="A393" s="63" t="s">
        <v>281</v>
      </c>
      <c r="B393" s="74">
        <f t="shared" si="395"/>
        <v>-0.20940030701777523</v>
      </c>
      <c r="C393" s="74">
        <f t="shared" si="395"/>
        <v>-0.17962218444025879</v>
      </c>
      <c r="D393" s="74">
        <f t="shared" si="395"/>
        <v>-8.6525530118803484E-2</v>
      </c>
      <c r="E393" s="74">
        <f t="shared" si="395"/>
        <v>0.419833404546476</v>
      </c>
      <c r="F393" s="74">
        <f t="shared" si="395"/>
        <v>-5.1295358312942962E-2</v>
      </c>
      <c r="G393" s="74">
        <f t="shared" si="395"/>
        <v>-5.6096012587777633E-2</v>
      </c>
      <c r="H393" s="74">
        <f t="shared" si="395"/>
        <v>-0.23752739398597322</v>
      </c>
      <c r="I393" s="85">
        <f t="shared" ref="I393:BO393" si="409">I353+I373</f>
        <v>-7.3286492037749618E-2</v>
      </c>
      <c r="J393" s="78">
        <f t="shared" si="394"/>
        <v>-5.4505758816982386E-2</v>
      </c>
      <c r="K393" s="74">
        <f t="shared" si="409"/>
        <v>0.86195954920164075</v>
      </c>
      <c r="L393" s="74">
        <f t="shared" si="409"/>
        <v>-5.9394649843109271E-2</v>
      </c>
      <c r="M393" s="74">
        <f t="shared" si="409"/>
        <v>0.39778745840995855</v>
      </c>
      <c r="N393" s="74">
        <f t="shared" si="409"/>
        <v>0.22663984779867308</v>
      </c>
      <c r="O393" s="74">
        <f t="shared" si="409"/>
        <v>-0.18650213152961559</v>
      </c>
      <c r="P393" s="74">
        <f t="shared" si="409"/>
        <v>-0.37149285652853159</v>
      </c>
      <c r="Q393" s="74">
        <f t="shared" si="409"/>
        <v>0.84907511713129358</v>
      </c>
      <c r="R393" s="74">
        <f t="shared" si="409"/>
        <v>0.94507760562872134</v>
      </c>
      <c r="S393" s="74">
        <f t="shared" si="409"/>
        <v>-0.78210585528718113</v>
      </c>
      <c r="T393" s="74">
        <f t="shared" si="409"/>
        <v>1.6917591070758986</v>
      </c>
      <c r="U393" s="74">
        <f t="shared" si="409"/>
        <v>0.26657227870903499</v>
      </c>
      <c r="V393" s="74">
        <f t="shared" si="409"/>
        <v>1.143126340885301</v>
      </c>
      <c r="W393" s="74">
        <f t="shared" si="409"/>
        <v>-2.584965254236371E-2</v>
      </c>
      <c r="X393" s="74">
        <f t="shared" si="409"/>
        <v>0.36472175213084057</v>
      </c>
      <c r="Y393" s="74">
        <f t="shared" si="409"/>
        <v>1.2969177670561489</v>
      </c>
      <c r="Z393" s="74">
        <f t="shared" si="409"/>
        <v>0.48538153879398971</v>
      </c>
      <c r="AA393" s="74">
        <f t="shared" si="409"/>
        <v>0.62229617059609144</v>
      </c>
      <c r="AB393" s="74">
        <f t="shared" si="409"/>
        <v>2.1590060425011881</v>
      </c>
      <c r="AC393" s="74">
        <f t="shared" si="409"/>
        <v>0.41670087918684429</v>
      </c>
      <c r="AD393" s="74">
        <f t="shared" si="409"/>
        <v>-0.27960710630549013</v>
      </c>
      <c r="AE393" s="74">
        <f t="shared" si="409"/>
        <v>1.6406843693683912</v>
      </c>
      <c r="AF393" s="74">
        <f t="shared" si="409"/>
        <v>1.0967339340678244</v>
      </c>
      <c r="AG393" s="74">
        <f t="shared" si="409"/>
        <v>0.86827167743198297</v>
      </c>
      <c r="AH393" s="74">
        <f t="shared" si="409"/>
        <v>1.4548494983277593</v>
      </c>
      <c r="AI393" s="74">
        <f t="shared" si="409"/>
        <v>9.3386639758007206E-2</v>
      </c>
      <c r="AJ393" s="74">
        <f t="shared" si="409"/>
        <v>-0.38179560521278599</v>
      </c>
      <c r="AK393" s="74">
        <f t="shared" si="409"/>
        <v>0.53632279255002224</v>
      </c>
      <c r="AL393" s="74">
        <f t="shared" si="409"/>
        <v>0.46152877707918671</v>
      </c>
      <c r="AM393" s="74">
        <f t="shared" si="409"/>
        <v>0.89489748953063719</v>
      </c>
      <c r="AN393" s="74">
        <f t="shared" si="409"/>
        <v>0.95221982918631864</v>
      </c>
      <c r="AO393" s="74">
        <f t="shared" si="409"/>
        <v>2.1661477253070407</v>
      </c>
      <c r="AP393" s="74">
        <f t="shared" si="409"/>
        <v>0.54349905491335537</v>
      </c>
      <c r="AQ393" s="74">
        <f t="shared" si="409"/>
        <v>0.68997723094491814</v>
      </c>
      <c r="AR393" s="74">
        <f t="shared" si="409"/>
        <v>6.56208062749013E-2</v>
      </c>
      <c r="AS393" s="74">
        <f t="shared" si="409"/>
        <v>3.4684889068909097E-2</v>
      </c>
      <c r="AT393" s="74">
        <f t="shared" si="409"/>
        <v>-1.7176382662962957</v>
      </c>
      <c r="AU393" s="78">
        <f t="shared" si="409"/>
        <v>0.27680395334391017</v>
      </c>
      <c r="AV393" s="74">
        <f t="shared" si="409"/>
        <v>9.4206920946339423E-2</v>
      </c>
      <c r="AW393" s="74">
        <f t="shared" si="409"/>
        <v>-0.36333915899874514</v>
      </c>
      <c r="AX393" s="74">
        <f t="shared" si="409"/>
        <v>0.87565851522990412</v>
      </c>
      <c r="AY393" s="74">
        <f t="shared" si="409"/>
        <v>0.11911837160527305</v>
      </c>
      <c r="AZ393" s="74">
        <f t="shared" si="409"/>
        <v>-0.24613916767909938</v>
      </c>
      <c r="BA393" s="74">
        <f t="shared" si="409"/>
        <v>-5.9923734833020603E-2</v>
      </c>
      <c r="BB393" s="74">
        <f t="shared" si="409"/>
        <v>0.34317440721105408</v>
      </c>
      <c r="BC393" s="78">
        <f t="shared" si="409"/>
        <v>-6.9683746470227792E-2</v>
      </c>
      <c r="BD393" s="74">
        <f t="shared" si="409"/>
        <v>-9.4600379169234028E-2</v>
      </c>
      <c r="BE393" s="74">
        <f t="shared" si="409"/>
        <v>-0.37149285652853159</v>
      </c>
      <c r="BF393" s="74">
        <f t="shared" si="409"/>
        <v>-0.18650213152961559</v>
      </c>
      <c r="BG393" s="74">
        <f t="shared" si="409"/>
        <v>0.22663984779867308</v>
      </c>
      <c r="BH393" s="74">
        <f t="shared" si="409"/>
        <v>-4.076318277355151E-2</v>
      </c>
      <c r="BI393" s="74">
        <f t="shared" si="409"/>
        <v>0.86195954920164075</v>
      </c>
      <c r="BJ393" s="74">
        <f t="shared" si="409"/>
        <v>0.5147362777695319</v>
      </c>
      <c r="BK393" s="74">
        <f t="shared" si="409"/>
        <v>0.68997723094491814</v>
      </c>
      <c r="BL393" s="74">
        <f t="shared" si="409"/>
        <v>0.53632279255002224</v>
      </c>
      <c r="BM393" s="74">
        <f t="shared" si="409"/>
        <v>6.56208062749013E-2</v>
      </c>
      <c r="BN393" s="74">
        <f t="shared" si="409"/>
        <v>-0.1722120785211767</v>
      </c>
      <c r="BO393" s="74">
        <f t="shared" si="409"/>
        <v>-2.1435652128737992E-2</v>
      </c>
    </row>
    <row r="394" spans="1:67">
      <c r="A394" s="63" t="s">
        <v>282</v>
      </c>
      <c r="B394" s="74">
        <f t="shared" si="395"/>
        <v>-9.1078608943213624E-2</v>
      </c>
      <c r="C394" s="74">
        <f t="shared" si="395"/>
        <v>-4.7129095336027049E-2</v>
      </c>
      <c r="D394" s="74">
        <f t="shared" si="395"/>
        <v>3.6557672514943906E-2</v>
      </c>
      <c r="E394" s="74">
        <f t="shared" si="395"/>
        <v>0.34548966073685028</v>
      </c>
      <c r="F394" s="74">
        <f t="shared" si="395"/>
        <v>-6.8419170905835713E-2</v>
      </c>
      <c r="G394" s="74">
        <f t="shared" si="395"/>
        <v>1.0230857683442895E-2</v>
      </c>
      <c r="H394" s="74">
        <f t="shared" si="395"/>
        <v>-0.10714824201671602</v>
      </c>
      <c r="I394" s="85">
        <f t="shared" ref="I394:BO394" si="410">I354+I374</f>
        <v>0.13748782199471687</v>
      </c>
      <c r="J394" s="78">
        <f t="shared" si="394"/>
        <v>-4.9308543915924652E-3</v>
      </c>
      <c r="K394" s="74">
        <f t="shared" si="410"/>
        <v>0.77561271288587541</v>
      </c>
      <c r="L394" s="74">
        <f t="shared" si="410"/>
        <v>0.16234567915141751</v>
      </c>
      <c r="M394" s="74">
        <f t="shared" si="410"/>
        <v>0.53043728446044769</v>
      </c>
      <c r="N394" s="74">
        <f t="shared" si="410"/>
        <v>0.59324729193288706</v>
      </c>
      <c r="O394" s="74">
        <f t="shared" si="410"/>
        <v>0.24964807384830801</v>
      </c>
      <c r="P394" s="74">
        <f t="shared" si="410"/>
        <v>-1.6850381333780806E-2</v>
      </c>
      <c r="Q394" s="74">
        <f t="shared" si="410"/>
        <v>0.73024715069337609</v>
      </c>
      <c r="R394" s="74">
        <f t="shared" si="410"/>
        <v>0.51816193808916866</v>
      </c>
      <c r="S394" s="74">
        <f t="shared" si="410"/>
        <v>-1.310206197124586E-2</v>
      </c>
      <c r="T394" s="74">
        <f t="shared" si="410"/>
        <v>1.2492372218693484</v>
      </c>
      <c r="U394" s="74">
        <f t="shared" si="410"/>
        <v>0.37469526967498279</v>
      </c>
      <c r="V394" s="74">
        <f t="shared" si="410"/>
        <v>0.2229034600384372</v>
      </c>
      <c r="W394" s="74">
        <f t="shared" si="410"/>
        <v>6.1984605477399146E-2</v>
      </c>
      <c r="X394" s="74">
        <f t="shared" si="410"/>
        <v>0.95172899632218799</v>
      </c>
      <c r="Y394" s="74">
        <f t="shared" si="410"/>
        <v>1.0962687084163913</v>
      </c>
      <c r="Z394" s="74">
        <f t="shared" si="410"/>
        <v>0.74621816521106643</v>
      </c>
      <c r="AA394" s="74">
        <f t="shared" si="410"/>
        <v>0.51409108900982226</v>
      </c>
      <c r="AB394" s="74">
        <f t="shared" si="410"/>
        <v>1.6629002065895269</v>
      </c>
      <c r="AC394" s="74">
        <f t="shared" si="410"/>
        <v>0.55062615575889229</v>
      </c>
      <c r="AD394" s="74">
        <f t="shared" si="410"/>
        <v>-0.17476466749765351</v>
      </c>
      <c r="AE394" s="74">
        <f t="shared" si="410"/>
        <v>0.2608723972468896</v>
      </c>
      <c r="AF394" s="74">
        <f t="shared" si="410"/>
        <v>0.10027356911591578</v>
      </c>
      <c r="AG394" s="74">
        <f t="shared" si="410"/>
        <v>7.864035719429685E-2</v>
      </c>
      <c r="AH394" s="74">
        <f t="shared" si="410"/>
        <v>0.88210702341137148</v>
      </c>
      <c r="AI394" s="74">
        <f t="shared" si="410"/>
        <v>1.6599386107596739</v>
      </c>
      <c r="AJ394" s="74">
        <f t="shared" si="410"/>
        <v>-0.20037013692235783</v>
      </c>
      <c r="AK394" s="74">
        <f t="shared" si="410"/>
        <v>0.43032559807791104</v>
      </c>
      <c r="AL394" s="74">
        <f t="shared" si="410"/>
        <v>0.36339823011182815</v>
      </c>
      <c r="AM394" s="74">
        <f t="shared" si="410"/>
        <v>0.56979961442386395</v>
      </c>
      <c r="AN394" s="74">
        <f t="shared" si="410"/>
        <v>0.48938724167613956</v>
      </c>
      <c r="AO394" s="74">
        <f t="shared" si="410"/>
        <v>0.86187510811278312</v>
      </c>
      <c r="AP394" s="74">
        <f t="shared" si="410"/>
        <v>0.25242470014653762</v>
      </c>
      <c r="AQ394" s="74">
        <f t="shared" si="410"/>
        <v>0.58442139189702624</v>
      </c>
      <c r="AR394" s="74">
        <f t="shared" si="410"/>
        <v>-9.2243364607908385E-2</v>
      </c>
      <c r="AS394" s="74">
        <f t="shared" si="410"/>
        <v>0.11719125889963866</v>
      </c>
      <c r="AT394" s="74">
        <f t="shared" si="410"/>
        <v>-1.3669598604390081</v>
      </c>
      <c r="AU394" s="78">
        <f t="shared" si="410"/>
        <v>-3.4883473496031048E-2</v>
      </c>
      <c r="AV394" s="74">
        <f t="shared" si="410"/>
        <v>0.29787997848355552</v>
      </c>
      <c r="AW394" s="74">
        <f t="shared" si="410"/>
        <v>-5.7451457667019312E-3</v>
      </c>
      <c r="AX394" s="74">
        <f t="shared" si="410"/>
        <v>0.75423328154966685</v>
      </c>
      <c r="AY394" s="74">
        <f t="shared" si="410"/>
        <v>0.1726923179903872</v>
      </c>
      <c r="AZ394" s="74">
        <f t="shared" si="410"/>
        <v>-0.13725188121186571</v>
      </c>
      <c r="BA394" s="74">
        <f t="shared" si="410"/>
        <v>4.0615964436490515E-2</v>
      </c>
      <c r="BB394" s="74">
        <f t="shared" si="410"/>
        <v>0.27707270211943102</v>
      </c>
      <c r="BC394" s="78">
        <f t="shared" si="410"/>
        <v>-9.4679059444489955E-2</v>
      </c>
      <c r="BD394" s="74">
        <f t="shared" si="410"/>
        <v>0.12839933768411793</v>
      </c>
      <c r="BE394" s="74">
        <f t="shared" si="410"/>
        <v>-1.6850381333780806E-2</v>
      </c>
      <c r="BF394" s="74">
        <f t="shared" si="410"/>
        <v>0.24964807384830801</v>
      </c>
      <c r="BG394" s="74">
        <f t="shared" si="410"/>
        <v>0.59324729193288706</v>
      </c>
      <c r="BH394" s="74">
        <f t="shared" si="410"/>
        <v>0.17629763991045522</v>
      </c>
      <c r="BI394" s="74">
        <f t="shared" si="410"/>
        <v>0.77561271288587541</v>
      </c>
      <c r="BJ394" s="74">
        <f t="shared" si="410"/>
        <v>0.5894763032239958</v>
      </c>
      <c r="BK394" s="74">
        <f t="shared" si="410"/>
        <v>0.58442139189702624</v>
      </c>
      <c r="BL394" s="74">
        <f t="shared" si="410"/>
        <v>0.43032559807791104</v>
      </c>
      <c r="BM394" s="74">
        <f t="shared" si="410"/>
        <v>-9.2243364607908385E-2</v>
      </c>
      <c r="BN394" s="74">
        <f t="shared" si="410"/>
        <v>-0.11211027459644241</v>
      </c>
      <c r="BO394" s="74">
        <f t="shared" si="410"/>
        <v>6.3677627718400132E-2</v>
      </c>
    </row>
    <row r="395" spans="1:67">
      <c r="A395" s="63" t="s">
        <v>283</v>
      </c>
      <c r="B395" s="74">
        <f t="shared" si="395"/>
        <v>0.27855600855816931</v>
      </c>
      <c r="C395" s="74">
        <f t="shared" si="395"/>
        <v>0.31587247091705706</v>
      </c>
      <c r="D395" s="74">
        <f t="shared" si="395"/>
        <v>0.35106691967199444</v>
      </c>
      <c r="E395" s="74">
        <f t="shared" si="395"/>
        <v>0.47275748793192873</v>
      </c>
      <c r="F395" s="74">
        <f t="shared" si="395"/>
        <v>9.9073272121638967E-2</v>
      </c>
      <c r="G395" s="74">
        <f t="shared" si="395"/>
        <v>0.26759621502341679</v>
      </c>
      <c r="H395" s="74">
        <f t="shared" si="395"/>
        <v>0.29165371245858673</v>
      </c>
      <c r="I395" s="85">
        <f t="shared" ref="I395:BO395" si="411">I355+I375</f>
        <v>0.43447237215491885</v>
      </c>
      <c r="J395" s="78">
        <f t="shared" si="394"/>
        <v>0.24791885328253604</v>
      </c>
      <c r="K395" s="74">
        <f t="shared" si="411"/>
        <v>0.83292867658648984</v>
      </c>
      <c r="L395" s="74">
        <f t="shared" si="411"/>
        <v>0.56766873686869457</v>
      </c>
      <c r="M395" s="74">
        <f t="shared" si="411"/>
        <v>0.37483608292204473</v>
      </c>
      <c r="N395" s="74">
        <f t="shared" si="411"/>
        <v>0.65002252617368672</v>
      </c>
      <c r="O395" s="74">
        <f t="shared" si="411"/>
        <v>0.43525651633654916</v>
      </c>
      <c r="P395" s="74">
        <f t="shared" si="411"/>
        <v>0.39830886441046243</v>
      </c>
      <c r="Q395" s="74">
        <f t="shared" si="411"/>
        <v>0.76645372736168493</v>
      </c>
      <c r="R395" s="74">
        <f t="shared" si="411"/>
        <v>1.2442567252884345</v>
      </c>
      <c r="S395" s="74">
        <f t="shared" si="411"/>
        <v>0.39270540031810652</v>
      </c>
      <c r="T395" s="74">
        <f t="shared" si="411"/>
        <v>1.0202040755102977</v>
      </c>
      <c r="U395" s="74">
        <f t="shared" si="411"/>
        <v>0.56586731875445784</v>
      </c>
      <c r="V395" s="74">
        <f t="shared" si="411"/>
        <v>1.1959281030658535</v>
      </c>
      <c r="W395" s="74">
        <f t="shared" si="411"/>
        <v>0.33567173917821469</v>
      </c>
      <c r="X395" s="74">
        <f t="shared" si="411"/>
        <v>-9.2871712021602049E-2</v>
      </c>
      <c r="Y395" s="74">
        <f t="shared" si="411"/>
        <v>1.5304432590214965</v>
      </c>
      <c r="Z395" s="74">
        <f t="shared" si="411"/>
        <v>0.24172229996187089</v>
      </c>
      <c r="AA395" s="74">
        <f t="shared" si="411"/>
        <v>0.36986758123245789</v>
      </c>
      <c r="AB395" s="74">
        <f t="shared" si="411"/>
        <v>0.87048873456640474</v>
      </c>
      <c r="AC395" s="74">
        <f t="shared" si="411"/>
        <v>0.63728626644141873</v>
      </c>
      <c r="AD395" s="74">
        <f t="shared" si="411"/>
        <v>0.15417298859721984</v>
      </c>
      <c r="AE395" s="74">
        <f t="shared" si="411"/>
        <v>0.55529018390255558</v>
      </c>
      <c r="AF395" s="74">
        <f t="shared" si="411"/>
        <v>6.130510987086879E-2</v>
      </c>
      <c r="AG395" s="74">
        <f t="shared" si="411"/>
        <v>-0.35849425911358801</v>
      </c>
      <c r="AH395" s="74">
        <f t="shared" si="411"/>
        <v>2.9306020066889631</v>
      </c>
      <c r="AI395" s="74">
        <f t="shared" si="411"/>
        <v>2.1341164028820829</v>
      </c>
      <c r="AJ395" s="74">
        <f t="shared" si="411"/>
        <v>-0.23523562424700906</v>
      </c>
      <c r="AK395" s="74">
        <f t="shared" si="411"/>
        <v>0.56779623359178932</v>
      </c>
      <c r="AL395" s="74">
        <f t="shared" si="411"/>
        <v>0.27048728556834667</v>
      </c>
      <c r="AM395" s="74">
        <f t="shared" si="411"/>
        <v>0.93518999147125648</v>
      </c>
      <c r="AN395" s="74">
        <f t="shared" si="411"/>
        <v>0.49510371006449283</v>
      </c>
      <c r="AO395" s="74">
        <f t="shared" si="411"/>
        <v>1.4599550250821656</v>
      </c>
      <c r="AP395" s="74">
        <f t="shared" si="411"/>
        <v>0.27649037543362098</v>
      </c>
      <c r="AQ395" s="74">
        <f t="shared" si="411"/>
        <v>0.53913093531089595</v>
      </c>
      <c r="AR395" s="74">
        <f t="shared" si="411"/>
        <v>8.4491117955918016E-2</v>
      </c>
      <c r="AS395" s="74">
        <f t="shared" si="411"/>
        <v>0.45952527552457223</v>
      </c>
      <c r="AT395" s="74">
        <f t="shared" si="411"/>
        <v>-0.44877099880096605</v>
      </c>
      <c r="AU395" s="78">
        <f t="shared" si="411"/>
        <v>0.35708241612823688</v>
      </c>
      <c r="AV395" s="74">
        <f t="shared" si="411"/>
        <v>0.59605323817932554</v>
      </c>
      <c r="AW395" s="74">
        <f t="shared" si="411"/>
        <v>0.39837594586136227</v>
      </c>
      <c r="AX395" s="74">
        <f t="shared" si="411"/>
        <v>0.78715415404730216</v>
      </c>
      <c r="AY395" s="74">
        <f t="shared" si="411"/>
        <v>0.3631859668759585</v>
      </c>
      <c r="AZ395" s="74">
        <f t="shared" si="411"/>
        <v>0.24264838325655802</v>
      </c>
      <c r="BA395" s="74">
        <f t="shared" si="411"/>
        <v>0.34651024460844404</v>
      </c>
      <c r="BB395" s="74">
        <f t="shared" si="411"/>
        <v>0.42050123965863029</v>
      </c>
      <c r="BC395" s="78">
        <f t="shared" si="411"/>
        <v>7.0264742402247782E-2</v>
      </c>
      <c r="BD395" s="74">
        <f t="shared" si="411"/>
        <v>0.43269316425303583</v>
      </c>
      <c r="BE395" s="74">
        <f t="shared" si="411"/>
        <v>0.39830886441046243</v>
      </c>
      <c r="BF395" s="74">
        <f t="shared" si="411"/>
        <v>0.43525651633654916</v>
      </c>
      <c r="BG395" s="74">
        <f t="shared" si="411"/>
        <v>0.65002252617368672</v>
      </c>
      <c r="BH395" s="74">
        <f t="shared" si="411"/>
        <v>0.55728297744094624</v>
      </c>
      <c r="BI395" s="74">
        <f t="shared" si="411"/>
        <v>0.83292867658648984</v>
      </c>
      <c r="BJ395" s="74">
        <f t="shared" si="411"/>
        <v>0.6647180120400924</v>
      </c>
      <c r="BK395" s="74">
        <f t="shared" si="411"/>
        <v>0.53913093531089595</v>
      </c>
      <c r="BL395" s="74">
        <f t="shared" si="411"/>
        <v>0.56779623359178932</v>
      </c>
      <c r="BM395" s="74">
        <f t="shared" si="411"/>
        <v>8.4491117955918016E-2</v>
      </c>
      <c r="BN395" s="74">
        <f t="shared" si="411"/>
        <v>0.186216123462422</v>
      </c>
      <c r="BO395" s="74">
        <f t="shared" si="411"/>
        <v>0.34003109202825943</v>
      </c>
    </row>
    <row r="396" spans="1:67">
      <c r="A396" s="63" t="s">
        <v>284</v>
      </c>
      <c r="B396" s="74">
        <f>B356+B376</f>
        <v>0.54081820082006171</v>
      </c>
      <c r="C396" s="74">
        <f t="shared" ref="C396:H396" si="412">C356+C376</f>
        <v>0.58859354054429924</v>
      </c>
      <c r="D396" s="74">
        <f t="shared" si="412"/>
        <v>0.60810245753235836</v>
      </c>
      <c r="E396" s="74">
        <f t="shared" si="412"/>
        <v>0.61431430305684631</v>
      </c>
      <c r="F396" s="74">
        <f t="shared" si="412"/>
        <v>0.23284188650332904</v>
      </c>
      <c r="G396" s="74">
        <f t="shared" si="412"/>
        <v>0.47314399922074091</v>
      </c>
      <c r="H396" s="74">
        <f t="shared" si="412"/>
        <v>0.56917270317152968</v>
      </c>
      <c r="I396" s="85">
        <f t="shared" ref="I396:BO396" si="413">I356+I376</f>
        <v>0.60482854345658088</v>
      </c>
      <c r="J396" s="78">
        <f t="shared" si="394"/>
        <v>0.45777887272919959</v>
      </c>
      <c r="K396" s="74">
        <f t="shared" si="413"/>
        <v>0.89406162733274441</v>
      </c>
      <c r="L396" s="74">
        <f t="shared" si="413"/>
        <v>0.86532992667154573</v>
      </c>
      <c r="M396" s="74">
        <f t="shared" si="413"/>
        <v>0.58138766099716965</v>
      </c>
      <c r="N396" s="74">
        <f t="shared" si="413"/>
        <v>0.59300658238044335</v>
      </c>
      <c r="O396" s="74">
        <f t="shared" si="413"/>
        <v>0.40226421282071001</v>
      </c>
      <c r="P396" s="74">
        <f t="shared" si="413"/>
        <v>0.73816322814948232</v>
      </c>
      <c r="Q396" s="74">
        <f t="shared" si="413"/>
        <v>0.5687664239761846</v>
      </c>
      <c r="R396" s="74">
        <f t="shared" si="413"/>
        <v>0.80347886780820876</v>
      </c>
      <c r="S396" s="74">
        <f t="shared" si="413"/>
        <v>0.4886742361357046</v>
      </c>
      <c r="T396" s="74">
        <f t="shared" si="413"/>
        <v>0.76139086616756757</v>
      </c>
      <c r="U396" s="74">
        <f t="shared" si="413"/>
        <v>0.45840439797905219</v>
      </c>
      <c r="V396" s="74">
        <f t="shared" si="413"/>
        <v>0.62302333011326239</v>
      </c>
      <c r="W396" s="74">
        <f t="shared" si="413"/>
        <v>0.38482009942987672</v>
      </c>
      <c r="X396" s="74">
        <f t="shared" si="413"/>
        <v>0.39434706999474223</v>
      </c>
      <c r="Y396" s="74">
        <f t="shared" si="413"/>
        <v>0.76441991455064917</v>
      </c>
      <c r="Z396" s="74">
        <f t="shared" si="413"/>
        <v>0.84101885746151206</v>
      </c>
      <c r="AA396" s="74">
        <f t="shared" si="413"/>
        <v>0.621486708701392</v>
      </c>
      <c r="AB396" s="74">
        <f t="shared" si="413"/>
        <v>0.77398329825514289</v>
      </c>
      <c r="AC396" s="74">
        <f t="shared" si="413"/>
        <v>0.50727517079605822</v>
      </c>
      <c r="AD396" s="74">
        <f t="shared" si="413"/>
        <v>0.26145824706367382</v>
      </c>
      <c r="AE396" s="74">
        <f t="shared" si="413"/>
        <v>-9.7487895433919003E-2</v>
      </c>
      <c r="AF396" s="74">
        <f t="shared" si="413"/>
        <v>0.43045227109760287</v>
      </c>
      <c r="AG396" s="74">
        <f t="shared" si="413"/>
        <v>0.31757867174833887</v>
      </c>
      <c r="AH396" s="74">
        <f t="shared" si="413"/>
        <v>0.160953177257525</v>
      </c>
      <c r="AI396" s="74">
        <f t="shared" si="413"/>
        <v>1.0264599637752507</v>
      </c>
      <c r="AJ396" s="74">
        <f t="shared" si="413"/>
        <v>-1.1233022077642429E-2</v>
      </c>
      <c r="AK396" s="74">
        <f t="shared" si="413"/>
        <v>0.38960926369061566</v>
      </c>
      <c r="AL396" s="74">
        <f t="shared" si="413"/>
        <v>0.27856189362851891</v>
      </c>
      <c r="AM396" s="74">
        <f t="shared" si="413"/>
        <v>0.86363596592711667</v>
      </c>
      <c r="AN396" s="74">
        <f t="shared" si="413"/>
        <v>0.52788408221392824</v>
      </c>
      <c r="AO396" s="74">
        <f t="shared" si="413"/>
        <v>1.0608026293028889</v>
      </c>
      <c r="AP396" s="74">
        <f t="shared" si="413"/>
        <v>0.74778429145761427</v>
      </c>
      <c r="AQ396" s="74">
        <f t="shared" si="413"/>
        <v>0.66357305437319736</v>
      </c>
      <c r="AR396" s="74">
        <f t="shared" si="413"/>
        <v>0.12847650023053547</v>
      </c>
      <c r="AS396" s="74">
        <f t="shared" si="413"/>
        <v>0.17833076330257902</v>
      </c>
      <c r="AT396" s="74">
        <f t="shared" si="413"/>
        <v>0.23642565942690241</v>
      </c>
      <c r="AU396" s="78">
        <f t="shared" si="413"/>
        <v>0.71379445060409319</v>
      </c>
      <c r="AV396" s="74">
        <f t="shared" si="413"/>
        <v>0.81229451940808861</v>
      </c>
      <c r="AW396" s="74">
        <f t="shared" si="413"/>
        <v>0.71727308169700843</v>
      </c>
      <c r="AX396" s="74">
        <f t="shared" si="413"/>
        <v>0.60231786162233325</v>
      </c>
      <c r="AY396" s="74">
        <f t="shared" si="413"/>
        <v>0.37302366871584269</v>
      </c>
      <c r="AZ396" s="74">
        <f t="shared" si="413"/>
        <v>0.53131151482641981</v>
      </c>
      <c r="BA396" s="74">
        <f t="shared" si="413"/>
        <v>0.59760049083421696</v>
      </c>
      <c r="BB396" s="74">
        <f t="shared" si="413"/>
        <v>0.61791157463381274</v>
      </c>
      <c r="BC396" s="78">
        <f t="shared" si="413"/>
        <v>0.21834085536457248</v>
      </c>
      <c r="BD396" s="74">
        <f t="shared" si="413"/>
        <v>0.60538715010662092</v>
      </c>
      <c r="BE396" s="74">
        <f t="shared" si="413"/>
        <v>0.73816322814948232</v>
      </c>
      <c r="BF396" s="74">
        <f t="shared" si="413"/>
        <v>0.40226421282071001</v>
      </c>
      <c r="BG396" s="74">
        <f t="shared" si="413"/>
        <v>0.59300658238044335</v>
      </c>
      <c r="BH396" s="74">
        <f t="shared" si="413"/>
        <v>0.85094623713088469</v>
      </c>
      <c r="BI396" s="74">
        <f t="shared" si="413"/>
        <v>0.89406162733274441</v>
      </c>
      <c r="BJ396" s="74">
        <f t="shared" si="413"/>
        <v>0.51902318424975413</v>
      </c>
      <c r="BK396" s="74">
        <f t="shared" si="413"/>
        <v>0.66357305437319736</v>
      </c>
      <c r="BL396" s="74">
        <f t="shared" si="413"/>
        <v>0.38960926369061566</v>
      </c>
      <c r="BM396" s="74">
        <f t="shared" si="413"/>
        <v>0.12847650023053547</v>
      </c>
      <c r="BN396" s="74">
        <f t="shared" si="413"/>
        <v>0.28462563173308364</v>
      </c>
      <c r="BO396" s="74">
        <f t="shared" si="413"/>
        <v>0.37196325844644051</v>
      </c>
    </row>
    <row r="397" spans="1:67">
      <c r="I397" s="86"/>
      <c r="J397" s="77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5"/>
      <c r="Z397" s="65"/>
      <c r="AA397" s="65"/>
      <c r="AB397" s="65"/>
      <c r="AC397" s="65"/>
      <c r="AD397" s="65"/>
      <c r="AE397" s="65"/>
      <c r="AF397" s="65"/>
      <c r="AG397" s="65"/>
      <c r="AH397" s="65"/>
      <c r="AI397" s="65"/>
      <c r="AJ397" s="65"/>
      <c r="AK397" s="65"/>
      <c r="AL397" s="65"/>
      <c r="AM397" s="65"/>
      <c r="AN397" s="65"/>
      <c r="AO397" s="65"/>
      <c r="AP397" s="65"/>
      <c r="AQ397" s="65"/>
      <c r="AR397" s="65"/>
      <c r="AS397" s="65"/>
      <c r="AT397" s="65"/>
      <c r="AU397" s="77"/>
      <c r="AV397" s="65"/>
      <c r="AW397" s="65"/>
      <c r="AX397" s="65"/>
      <c r="AY397" s="65"/>
      <c r="AZ397" s="65"/>
      <c r="BA397" s="65"/>
      <c r="BB397" s="65"/>
      <c r="BC397" s="77"/>
      <c r="BD397" s="65"/>
      <c r="BE397" s="65"/>
      <c r="BF397" s="65"/>
      <c r="BG397" s="65"/>
      <c r="BH397" s="65"/>
      <c r="BI397" s="65"/>
      <c r="BJ397" s="65"/>
      <c r="BK397" s="65"/>
      <c r="BL397" s="65"/>
      <c r="BM397" s="65"/>
      <c r="BN397" s="65"/>
      <c r="BO397" s="65"/>
    </row>
    <row r="398" spans="1:67">
      <c r="A398" s="4" t="s">
        <v>285</v>
      </c>
      <c r="I398" s="86"/>
      <c r="J398" s="77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  <c r="Z398" s="65"/>
      <c r="AA398" s="65"/>
      <c r="AB398" s="65"/>
      <c r="AC398" s="65"/>
      <c r="AD398" s="65"/>
      <c r="AE398" s="65"/>
      <c r="AF398" s="65"/>
      <c r="AG398" s="65"/>
      <c r="AH398" s="65"/>
      <c r="AI398" s="65"/>
      <c r="AJ398" s="65"/>
      <c r="AK398" s="65"/>
      <c r="AL398" s="65"/>
      <c r="AM398" s="65"/>
      <c r="AN398" s="65"/>
      <c r="AO398" s="65"/>
      <c r="AP398" s="65"/>
      <c r="AQ398" s="65"/>
      <c r="AR398" s="65"/>
      <c r="AS398" s="65"/>
      <c r="AT398" s="65"/>
      <c r="AU398" s="77"/>
      <c r="AV398" s="65"/>
      <c r="AW398" s="65"/>
      <c r="AX398" s="65"/>
      <c r="AY398" s="65"/>
      <c r="AZ398" s="65"/>
      <c r="BA398" s="65"/>
      <c r="BB398" s="65"/>
      <c r="BC398" s="77"/>
      <c r="BD398" s="65"/>
      <c r="BE398" s="65"/>
      <c r="BF398" s="65"/>
      <c r="BG398" s="65"/>
      <c r="BH398" s="65"/>
      <c r="BI398" s="65"/>
      <c r="BJ398" s="65"/>
      <c r="BK398" s="65"/>
      <c r="BL398" s="65"/>
      <c r="BM398" s="65"/>
      <c r="BN398" s="65"/>
      <c r="BO398" s="65"/>
    </row>
    <row r="399" spans="1:67">
      <c r="A399" s="68" t="s">
        <v>261</v>
      </c>
      <c r="I399" s="86"/>
      <c r="J399" s="77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5"/>
      <c r="Z399" s="65"/>
      <c r="AA399" s="65"/>
      <c r="AB399" s="65"/>
      <c r="AC399" s="65"/>
      <c r="AD399" s="65"/>
      <c r="AE399" s="65"/>
      <c r="AF399" s="65"/>
      <c r="AG399" s="65"/>
      <c r="AH399" s="65"/>
      <c r="AI399" s="65"/>
      <c r="AJ399" s="65"/>
      <c r="AK399" s="65"/>
      <c r="AL399" s="65"/>
      <c r="AM399" s="65"/>
      <c r="AN399" s="65"/>
      <c r="AO399" s="65"/>
      <c r="AP399" s="65"/>
      <c r="AQ399" s="65"/>
      <c r="AR399" s="65"/>
      <c r="AS399" s="65"/>
      <c r="AT399" s="65"/>
      <c r="AU399" s="77"/>
      <c r="AV399" s="65"/>
      <c r="AW399" s="65"/>
      <c r="AX399" s="65"/>
      <c r="AY399" s="65"/>
      <c r="AZ399" s="65"/>
      <c r="BA399" s="65"/>
      <c r="BB399" s="65"/>
      <c r="BC399" s="77"/>
      <c r="BD399" s="65"/>
      <c r="BE399" s="65"/>
      <c r="BF399" s="65"/>
      <c r="BG399" s="65"/>
      <c r="BH399" s="65"/>
      <c r="BI399" s="65"/>
      <c r="BJ399" s="65"/>
      <c r="BK399" s="65"/>
      <c r="BL399" s="65"/>
      <c r="BM399" s="65"/>
      <c r="BN399" s="65"/>
      <c r="BO399" s="65"/>
    </row>
    <row r="400" spans="1:67">
      <c r="A400" s="69" t="s">
        <v>267</v>
      </c>
      <c r="B400" s="74">
        <f>B257-B237</f>
        <v>-1.1670775058991723E-2</v>
      </c>
      <c r="C400" s="74">
        <f t="shared" ref="C400:H400" si="414">C257-C237</f>
        <v>-0.26964128463052983</v>
      </c>
      <c r="D400" s="74">
        <f t="shared" si="414"/>
        <v>-8.0846373417656991E-2</v>
      </c>
      <c r="E400" s="74">
        <f t="shared" si="414"/>
        <v>-0.23686374116984599</v>
      </c>
      <c r="F400" s="74">
        <f t="shared" si="414"/>
        <v>-0.35177890814203217</v>
      </c>
      <c r="G400" s="74">
        <f t="shared" si="414"/>
        <v>-0.19147666527183382</v>
      </c>
      <c r="H400" s="74">
        <f t="shared" si="414"/>
        <v>3.6412317739654476E-2</v>
      </c>
      <c r="I400" s="85">
        <f t="shared" ref="I400:BO400" si="415">I257-I237</f>
        <v>0.19773215118082366</v>
      </c>
      <c r="J400" s="78">
        <f t="shared" ref="J400:J417" si="416">J257-J237</f>
        <v>-0.23828733499366095</v>
      </c>
      <c r="K400" s="74">
        <f t="shared" si="415"/>
        <v>1.585669231970444</v>
      </c>
      <c r="L400" s="74">
        <f t="shared" si="415"/>
        <v>0.19437533317367439</v>
      </c>
      <c r="M400" s="74">
        <f t="shared" si="415"/>
        <v>-6.9925748082008354E-2</v>
      </c>
      <c r="N400" s="74">
        <f t="shared" si="415"/>
        <v>1.5411880408883798</v>
      </c>
      <c r="O400" s="74">
        <f t="shared" si="415"/>
        <v>0.44504054612521937</v>
      </c>
      <c r="P400" s="74">
        <f t="shared" si="415"/>
        <v>-0.13128267341177757</v>
      </c>
      <c r="Q400" s="74">
        <f t="shared" si="415"/>
        <v>-5.6140165656538343E-2</v>
      </c>
      <c r="R400" s="74">
        <f t="shared" si="415"/>
        <v>2.5870157594214405E-3</v>
      </c>
      <c r="S400" s="74">
        <f t="shared" si="415"/>
        <v>1.3059963915596331</v>
      </c>
      <c r="T400" s="74">
        <f t="shared" si="415"/>
        <v>-1.0120267967407308</v>
      </c>
      <c r="U400" s="74">
        <f t="shared" si="415"/>
        <v>-6.2583753097289474E-4</v>
      </c>
      <c r="V400" s="74">
        <f t="shared" si="415"/>
        <v>-0.7065545344437254</v>
      </c>
      <c r="W400" s="74">
        <f t="shared" si="415"/>
        <v>0.71497592281105682</v>
      </c>
      <c r="X400" s="74">
        <f t="shared" si="415"/>
        <v>-0.90744805563337128</v>
      </c>
      <c r="Y400" s="74">
        <f t="shared" si="415"/>
        <v>0.17923099181290691</v>
      </c>
      <c r="Z400" s="74">
        <f t="shared" si="415"/>
        <v>0.22971119482275704</v>
      </c>
      <c r="AA400" s="74">
        <f t="shared" si="415"/>
        <v>0.55969192059202655</v>
      </c>
      <c r="AB400" s="74">
        <f t="shared" si="415"/>
        <v>-0.23033960857795144</v>
      </c>
      <c r="AC400" s="74">
        <f t="shared" si="415"/>
        <v>0.39583891191636766</v>
      </c>
      <c r="AD400" s="74">
        <f t="shared" si="415"/>
        <v>-0.24800531767693457</v>
      </c>
      <c r="AE400" s="74">
        <f t="shared" si="415"/>
        <v>0.57694733879602822</v>
      </c>
      <c r="AF400" s="74">
        <f t="shared" si="415"/>
        <v>1.2874021832882372</v>
      </c>
      <c r="AG400" s="74">
        <f t="shared" si="415"/>
        <v>-0.49540793465050825</v>
      </c>
      <c r="AH400" s="74">
        <f t="shared" si="415"/>
        <v>-1.0902973915932535E-2</v>
      </c>
      <c r="AI400" s="74">
        <f t="shared" si="415"/>
        <v>0.78153477236263402</v>
      </c>
      <c r="AJ400" s="74">
        <f t="shared" si="415"/>
        <v>0.79410914851986902</v>
      </c>
      <c r="AK400" s="74">
        <f t="shared" si="415"/>
        <v>0.9006289477543632</v>
      </c>
      <c r="AL400" s="74">
        <f t="shared" si="415"/>
        <v>-0.26098654702051238</v>
      </c>
      <c r="AM400" s="74">
        <f t="shared" si="415"/>
        <v>1.406785784795539</v>
      </c>
      <c r="AN400" s="74">
        <f t="shared" si="415"/>
        <v>1.9175390735756181</v>
      </c>
      <c r="AO400" s="74">
        <f t="shared" si="415"/>
        <v>-1.5339207219823399</v>
      </c>
      <c r="AP400" s="74">
        <f t="shared" si="415"/>
        <v>0.72757128554335448</v>
      </c>
      <c r="AQ400" s="74">
        <f t="shared" si="415"/>
        <v>0.92100158153397871</v>
      </c>
      <c r="AR400" s="74">
        <f t="shared" si="415"/>
        <v>2.9461971186027114E-2</v>
      </c>
      <c r="AS400" s="74">
        <f t="shared" si="415"/>
        <v>1.0494201562215935</v>
      </c>
      <c r="AT400" s="74">
        <f t="shared" si="415"/>
        <v>0.27749183138110922</v>
      </c>
      <c r="AU400" s="78">
        <f t="shared" si="415"/>
        <v>0.69125715864816506</v>
      </c>
      <c r="AV400" s="74">
        <f t="shared" si="415"/>
        <v>0.53478610060682019</v>
      </c>
      <c r="AW400" s="74">
        <f t="shared" si="415"/>
        <v>-8.4143650365814615E-2</v>
      </c>
      <c r="AX400" s="74">
        <f t="shared" si="415"/>
        <v>-0.12870879615701902</v>
      </c>
      <c r="AY400" s="74">
        <f t="shared" si="415"/>
        <v>0.28982780039200762</v>
      </c>
      <c r="AZ400" s="74">
        <f t="shared" si="415"/>
        <v>-0.48271617626338692</v>
      </c>
      <c r="BA400" s="74">
        <f t="shared" si="415"/>
        <v>-8.0591432111794425E-2</v>
      </c>
      <c r="BB400" s="74">
        <f t="shared" si="415"/>
        <v>-0.25428158250733723</v>
      </c>
      <c r="BC400" s="78">
        <f t="shared" si="415"/>
        <v>-0.43160528377337037</v>
      </c>
      <c r="BD400" s="74">
        <f t="shared" si="415"/>
        <v>0.20085194380640825</v>
      </c>
      <c r="BE400" s="74">
        <f t="shared" si="415"/>
        <v>-0.13128267341177757</v>
      </c>
      <c r="BF400" s="74">
        <f t="shared" si="415"/>
        <v>0.44504054612521937</v>
      </c>
      <c r="BG400" s="74">
        <f t="shared" si="415"/>
        <v>1.5411880408883798</v>
      </c>
      <c r="BH400" s="74">
        <f t="shared" si="415"/>
        <v>0.18446482777795303</v>
      </c>
      <c r="BI400" s="74">
        <f t="shared" si="415"/>
        <v>1.585669231970444</v>
      </c>
      <c r="BJ400" s="74">
        <f t="shared" si="415"/>
        <v>0.30290124326423573</v>
      </c>
      <c r="BK400" s="74">
        <f t="shared" si="415"/>
        <v>0.92100158153397871</v>
      </c>
      <c r="BL400" s="74">
        <f t="shared" si="415"/>
        <v>0.9006289477543632</v>
      </c>
      <c r="BM400" s="74">
        <f t="shared" si="415"/>
        <v>2.9461971186027114E-2</v>
      </c>
      <c r="BN400" s="74">
        <f t="shared" si="415"/>
        <v>-9.6056493844056234E-2</v>
      </c>
      <c r="BO400" s="74">
        <f t="shared" si="415"/>
        <v>0.73445881084442455</v>
      </c>
    </row>
    <row r="401" spans="1:67">
      <c r="A401" s="69" t="s">
        <v>268</v>
      </c>
      <c r="B401" s="74">
        <f t="shared" ref="B401:H416" si="417">B258-B238</f>
        <v>-0.2094250682461416</v>
      </c>
      <c r="C401" s="74">
        <f t="shared" si="417"/>
        <v>-0.8414795091028715</v>
      </c>
      <c r="D401" s="74">
        <f t="shared" si="417"/>
        <v>-0.25107960161527831</v>
      </c>
      <c r="E401" s="74">
        <f t="shared" si="417"/>
        <v>-0.31477211765991697</v>
      </c>
      <c r="F401" s="74">
        <f t="shared" si="417"/>
        <v>-0.55638725365170671</v>
      </c>
      <c r="G401" s="74">
        <f t="shared" si="417"/>
        <v>-0.40862311482474478</v>
      </c>
      <c r="H401" s="74">
        <f t="shared" si="417"/>
        <v>-0.15408867140194982</v>
      </c>
      <c r="I401" s="85">
        <f t="shared" ref="I401:BO401" si="418">I258-I238</f>
        <v>-0.19204429927883027</v>
      </c>
      <c r="J401" s="78">
        <f t="shared" si="416"/>
        <v>-0.43480724764707368</v>
      </c>
      <c r="K401" s="74">
        <f t="shared" si="418"/>
        <v>0.77638179058291534</v>
      </c>
      <c r="L401" s="74">
        <f t="shared" si="418"/>
        <v>-0.34457612962995743</v>
      </c>
      <c r="M401" s="74">
        <f t="shared" si="418"/>
        <v>-1.3287944979632496</v>
      </c>
      <c r="N401" s="74">
        <f t="shared" si="418"/>
        <v>0.15649233270729557</v>
      </c>
      <c r="O401" s="74">
        <f t="shared" si="418"/>
        <v>-0.28806128851171131</v>
      </c>
      <c r="P401" s="74">
        <f t="shared" si="418"/>
        <v>0.22631250556204563</v>
      </c>
      <c r="Q401" s="74">
        <f t="shared" si="418"/>
        <v>-0.29172518750752374</v>
      </c>
      <c r="R401" s="74">
        <f t="shared" si="418"/>
        <v>-0.41800237259032169</v>
      </c>
      <c r="S401" s="74">
        <f t="shared" si="418"/>
        <v>0.54552776525992464</v>
      </c>
      <c r="T401" s="74">
        <f t="shared" si="418"/>
        <v>-0.24057937394750439</v>
      </c>
      <c r="U401" s="74">
        <f t="shared" si="418"/>
        <v>-0.1151741503175332</v>
      </c>
      <c r="V401" s="74">
        <f t="shared" si="418"/>
        <v>0.41994528698804956</v>
      </c>
      <c r="W401" s="74">
        <f t="shared" si="418"/>
        <v>-0.62328032658080623</v>
      </c>
      <c r="X401" s="74">
        <f t="shared" si="418"/>
        <v>-0.86254593147183556</v>
      </c>
      <c r="Y401" s="74">
        <f t="shared" si="418"/>
        <v>-0.49326819969021862</v>
      </c>
      <c r="Z401" s="74">
        <f t="shared" si="418"/>
        <v>-0.99621089815236452</v>
      </c>
      <c r="AA401" s="74">
        <f t="shared" si="418"/>
        <v>2.382380715919119E-3</v>
      </c>
      <c r="AB401" s="74">
        <f t="shared" si="418"/>
        <v>-1.0295404077787493</v>
      </c>
      <c r="AC401" s="74">
        <f t="shared" si="418"/>
        <v>-0.37317844817891999</v>
      </c>
      <c r="AD401" s="74">
        <f t="shared" si="418"/>
        <v>-1.5500939519557679</v>
      </c>
      <c r="AE401" s="74">
        <f t="shared" si="418"/>
        <v>-1.8228239232066157</v>
      </c>
      <c r="AF401" s="74">
        <f t="shared" si="418"/>
        <v>-0.56540854925361295</v>
      </c>
      <c r="AG401" s="74">
        <f t="shared" si="418"/>
        <v>-0.32441354054846805</v>
      </c>
      <c r="AH401" s="74">
        <f t="shared" si="418"/>
        <v>1.43140471839176</v>
      </c>
      <c r="AI401" s="74">
        <f t="shared" si="418"/>
        <v>0.69298008741888673</v>
      </c>
      <c r="AJ401" s="74">
        <f t="shared" si="418"/>
        <v>0.52203418040301219</v>
      </c>
      <c r="AK401" s="74">
        <f t="shared" si="418"/>
        <v>-0.51968557932866588</v>
      </c>
      <c r="AL401" s="74">
        <f t="shared" si="418"/>
        <v>0.54400238975852844</v>
      </c>
      <c r="AM401" s="74">
        <f t="shared" si="418"/>
        <v>8.1996577216809641E-3</v>
      </c>
      <c r="AN401" s="74">
        <f t="shared" si="418"/>
        <v>0.2118460940568454</v>
      </c>
      <c r="AO401" s="74">
        <f t="shared" si="418"/>
        <v>-0.93602909713307714</v>
      </c>
      <c r="AP401" s="74">
        <f t="shared" si="418"/>
        <v>-0.55029822748210666</v>
      </c>
      <c r="AQ401" s="74">
        <f t="shared" si="418"/>
        <v>0.43813961482896246</v>
      </c>
      <c r="AR401" s="74">
        <f t="shared" si="418"/>
        <v>-1.2447300479701884</v>
      </c>
      <c r="AS401" s="74">
        <f t="shared" si="418"/>
        <v>3.9399965996736341E-2</v>
      </c>
      <c r="AT401" s="74">
        <f t="shared" si="418"/>
        <v>0.59005362127266281</v>
      </c>
      <c r="AU401" s="78">
        <f t="shared" si="418"/>
        <v>0.31673104570125687</v>
      </c>
      <c r="AV401" s="74">
        <f t="shared" si="418"/>
        <v>-0.18369410304037448</v>
      </c>
      <c r="AW401" s="74">
        <f t="shared" si="418"/>
        <v>0.20937464419052709</v>
      </c>
      <c r="AX401" s="74">
        <f t="shared" si="418"/>
        <v>-0.20633373945361555</v>
      </c>
      <c r="AY401" s="74">
        <f t="shared" si="418"/>
        <v>-0.79691160728873101</v>
      </c>
      <c r="AZ401" s="74">
        <f t="shared" si="418"/>
        <v>-1.0171167794357396</v>
      </c>
      <c r="BA401" s="74">
        <f t="shared" si="418"/>
        <v>-0.29539564636557269</v>
      </c>
      <c r="BB401" s="74">
        <f t="shared" si="418"/>
        <v>-0.33273079095276259</v>
      </c>
      <c r="BC401" s="78">
        <f t="shared" si="418"/>
        <v>-0.53383311878491302</v>
      </c>
      <c r="BD401" s="74">
        <f t="shared" si="418"/>
        <v>-0.19807434571899751</v>
      </c>
      <c r="BE401" s="74">
        <f t="shared" si="418"/>
        <v>0.22631250556204563</v>
      </c>
      <c r="BF401" s="74">
        <f t="shared" si="418"/>
        <v>-0.28806128851171131</v>
      </c>
      <c r="BG401" s="74">
        <f t="shared" si="418"/>
        <v>0.15649233270729557</v>
      </c>
      <c r="BH401" s="74">
        <f t="shared" si="418"/>
        <v>-0.38797126491994405</v>
      </c>
      <c r="BI401" s="74">
        <f t="shared" si="418"/>
        <v>0.77638179058291534</v>
      </c>
      <c r="BJ401" s="74">
        <f t="shared" si="418"/>
        <v>-0.36098187665861747</v>
      </c>
      <c r="BK401" s="74">
        <f t="shared" si="418"/>
        <v>0.43813961482896246</v>
      </c>
      <c r="BL401" s="74">
        <f t="shared" si="418"/>
        <v>-0.51968557932866588</v>
      </c>
      <c r="BM401" s="74">
        <f t="shared" si="418"/>
        <v>-1.2447300479701884</v>
      </c>
      <c r="BN401" s="74">
        <f t="shared" si="418"/>
        <v>-1.4258641395885334</v>
      </c>
      <c r="BO401" s="74">
        <f t="shared" si="418"/>
        <v>-0.58696738395846282</v>
      </c>
    </row>
    <row r="402" spans="1:67">
      <c r="A402" s="69" t="s">
        <v>269</v>
      </c>
      <c r="B402" s="74">
        <f t="shared" si="417"/>
        <v>-0.52278601828150606</v>
      </c>
      <c r="C402" s="74">
        <f t="shared" si="417"/>
        <v>-0.39643160737301475</v>
      </c>
      <c r="D402" s="74">
        <f t="shared" si="417"/>
        <v>-0.62745093769172477</v>
      </c>
      <c r="E402" s="74">
        <f t="shared" si="417"/>
        <v>-0.30170354608980521</v>
      </c>
      <c r="F402" s="74">
        <f t="shared" si="417"/>
        <v>-0.44073862019989285</v>
      </c>
      <c r="G402" s="74">
        <f t="shared" si="417"/>
        <v>-0.52234706783586926</v>
      </c>
      <c r="H402" s="74">
        <f t="shared" si="417"/>
        <v>-0.52896381918250324</v>
      </c>
      <c r="I402" s="85">
        <f t="shared" ref="I402:BO402" si="419">I259-I239</f>
        <v>-0.71930837950618098</v>
      </c>
      <c r="J402" s="78">
        <f t="shared" si="416"/>
        <v>-0.49914393234937293</v>
      </c>
      <c r="K402" s="74">
        <f t="shared" si="419"/>
        <v>-0.35533993380229045</v>
      </c>
      <c r="L402" s="74">
        <f t="shared" si="419"/>
        <v>-0.35937796831583846</v>
      </c>
      <c r="M402" s="74">
        <f t="shared" si="419"/>
        <v>-1.407256611195729</v>
      </c>
      <c r="N402" s="74">
        <f t="shared" si="419"/>
        <v>-1.2645555210790986</v>
      </c>
      <c r="O402" s="74">
        <f t="shared" si="419"/>
        <v>-1.2929972699738101</v>
      </c>
      <c r="P402" s="74">
        <f t="shared" si="419"/>
        <v>-0.34189035146818281</v>
      </c>
      <c r="Q402" s="74">
        <f t="shared" si="419"/>
        <v>-0.35045877402889669</v>
      </c>
      <c r="R402" s="74">
        <f t="shared" si="419"/>
        <v>-1.6060278654677163</v>
      </c>
      <c r="S402" s="74">
        <f t="shared" si="419"/>
        <v>-0.10678519541813003</v>
      </c>
      <c r="T402" s="74">
        <f t="shared" si="419"/>
        <v>0.58236046407833175</v>
      </c>
      <c r="U402" s="74">
        <f t="shared" si="419"/>
        <v>-0.24019577623363997</v>
      </c>
      <c r="V402" s="74">
        <f t="shared" si="419"/>
        <v>0.40799152435537422</v>
      </c>
      <c r="W402" s="74">
        <f t="shared" si="419"/>
        <v>-1.5578937091748664</v>
      </c>
      <c r="X402" s="74">
        <f t="shared" si="419"/>
        <v>0.24877673597727679</v>
      </c>
      <c r="Y402" s="74">
        <f t="shared" si="419"/>
        <v>-1.1470443056288397</v>
      </c>
      <c r="Z402" s="74">
        <f t="shared" si="419"/>
        <v>-0.66850464323660574</v>
      </c>
      <c r="AA402" s="74">
        <f t="shared" si="419"/>
        <v>-0.65894955100233954</v>
      </c>
      <c r="AB402" s="74">
        <f t="shared" si="419"/>
        <v>0.32480472894980661</v>
      </c>
      <c r="AC402" s="74">
        <f t="shared" si="419"/>
        <v>-1.3471813532419912</v>
      </c>
      <c r="AD402" s="74">
        <f t="shared" si="419"/>
        <v>-1.4519300033335938</v>
      </c>
      <c r="AE402" s="74">
        <f t="shared" si="419"/>
        <v>-2.858350069124282</v>
      </c>
      <c r="AF402" s="74">
        <f t="shared" si="419"/>
        <v>-1.4977966979314528</v>
      </c>
      <c r="AG402" s="74">
        <f t="shared" si="419"/>
        <v>-0.33050298347243334</v>
      </c>
      <c r="AH402" s="74">
        <f t="shared" si="419"/>
        <v>-1.6203895996012623</v>
      </c>
      <c r="AI402" s="74">
        <f t="shared" si="419"/>
        <v>-1.055074199243152</v>
      </c>
      <c r="AJ402" s="74">
        <f t="shared" si="419"/>
        <v>-0.66817894959535007</v>
      </c>
      <c r="AK402" s="74">
        <f t="shared" si="419"/>
        <v>-1.9284859961050556</v>
      </c>
      <c r="AL402" s="74">
        <f t="shared" si="419"/>
        <v>0.71985295398604432</v>
      </c>
      <c r="AM402" s="74">
        <f t="shared" si="419"/>
        <v>-2.2564569214234975</v>
      </c>
      <c r="AN402" s="74">
        <f t="shared" si="419"/>
        <v>-2.6157714079485634</v>
      </c>
      <c r="AO402" s="74">
        <f t="shared" si="419"/>
        <v>1.240420897031937</v>
      </c>
      <c r="AP402" s="74">
        <f t="shared" si="419"/>
        <v>-0.96775801626467928</v>
      </c>
      <c r="AQ402" s="74">
        <f t="shared" si="419"/>
        <v>-0.94527190793963545</v>
      </c>
      <c r="AR402" s="74">
        <f t="shared" si="419"/>
        <v>-1.4609453624831641</v>
      </c>
      <c r="AS402" s="74">
        <f t="shared" si="419"/>
        <v>-1.0441879769334044</v>
      </c>
      <c r="AT402" s="74">
        <f t="shared" si="419"/>
        <v>-0.37079978990599294</v>
      </c>
      <c r="AU402" s="78">
        <f t="shared" si="419"/>
        <v>-0.366968711024942</v>
      </c>
      <c r="AV402" s="74">
        <f t="shared" si="419"/>
        <v>-0.51814126828175144</v>
      </c>
      <c r="AW402" s="74">
        <f t="shared" si="419"/>
        <v>-0.3842462153037669</v>
      </c>
      <c r="AX402" s="74">
        <f t="shared" si="419"/>
        <v>-0.15454792314008081</v>
      </c>
      <c r="AY402" s="74">
        <f t="shared" si="419"/>
        <v>-1.3950584538688329</v>
      </c>
      <c r="AZ402" s="74">
        <f t="shared" si="419"/>
        <v>-0.36922898116136782</v>
      </c>
      <c r="BA402" s="74">
        <f t="shared" si="419"/>
        <v>-0.6509556039764659</v>
      </c>
      <c r="BB402" s="74">
        <f t="shared" si="419"/>
        <v>-0.32608604741827119</v>
      </c>
      <c r="BC402" s="78">
        <f t="shared" si="419"/>
        <v>-0.33466496490518072</v>
      </c>
      <c r="BD402" s="74">
        <f t="shared" si="419"/>
        <v>-0.73684381690694423</v>
      </c>
      <c r="BE402" s="74">
        <f t="shared" si="419"/>
        <v>-0.34189035146818281</v>
      </c>
      <c r="BF402" s="74">
        <f t="shared" si="419"/>
        <v>-1.2929972699738101</v>
      </c>
      <c r="BG402" s="74">
        <f t="shared" si="419"/>
        <v>-1.2645555210790986</v>
      </c>
      <c r="BH402" s="74">
        <f t="shared" si="419"/>
        <v>-0.40456596702806635</v>
      </c>
      <c r="BI402" s="74">
        <f t="shared" si="419"/>
        <v>-0.35533993380229045</v>
      </c>
      <c r="BJ402" s="74">
        <f t="shared" si="419"/>
        <v>-1.1454215338444795</v>
      </c>
      <c r="BK402" s="74">
        <f t="shared" si="419"/>
        <v>-0.94527190793963545</v>
      </c>
      <c r="BL402" s="74">
        <f t="shared" si="419"/>
        <v>-1.9284859961050556</v>
      </c>
      <c r="BM402" s="74">
        <f t="shared" si="419"/>
        <v>-1.4609453624831641</v>
      </c>
      <c r="BN402" s="74">
        <f t="shared" si="419"/>
        <v>-1.5332274347872232</v>
      </c>
      <c r="BO402" s="74">
        <f t="shared" si="419"/>
        <v>-1.529079035473087</v>
      </c>
    </row>
    <row r="403" spans="1:67">
      <c r="A403" s="69" t="s">
        <v>270</v>
      </c>
      <c r="B403" s="74">
        <f t="shared" si="417"/>
        <v>-0.90739420178509</v>
      </c>
      <c r="C403" s="74">
        <f t="shared" si="417"/>
        <v>-0.19561637348787819</v>
      </c>
      <c r="D403" s="74">
        <f t="shared" si="417"/>
        <v>-1.0429492533022353</v>
      </c>
      <c r="E403" s="74">
        <f t="shared" si="417"/>
        <v>-0.83972130284361679</v>
      </c>
      <c r="F403" s="74">
        <f t="shared" si="417"/>
        <v>-0.26804916433589909</v>
      </c>
      <c r="G403" s="74">
        <f t="shared" si="417"/>
        <v>-0.67730262836609434</v>
      </c>
      <c r="H403" s="74">
        <f t="shared" si="417"/>
        <v>-0.98427094712160468</v>
      </c>
      <c r="I403" s="85">
        <f t="shared" ref="I403:BO403" si="420">I260-I240</f>
        <v>-0.81935921737880513</v>
      </c>
      <c r="J403" s="78">
        <f t="shared" si="416"/>
        <v>-0.66078023142624609</v>
      </c>
      <c r="K403" s="74">
        <f t="shared" si="420"/>
        <v>-0.68959751890217458</v>
      </c>
      <c r="L403" s="74">
        <f t="shared" si="420"/>
        <v>-0.36298774222615915</v>
      </c>
      <c r="M403" s="74">
        <f t="shared" si="420"/>
        <v>-1.2555112453630741</v>
      </c>
      <c r="N403" s="74">
        <f t="shared" si="420"/>
        <v>-1.2170008380825799</v>
      </c>
      <c r="O403" s="74">
        <f t="shared" si="420"/>
        <v>-1.1051699018611867</v>
      </c>
      <c r="P403" s="74">
        <f t="shared" si="420"/>
        <v>-1.0960241516110401</v>
      </c>
      <c r="Q403" s="74">
        <f t="shared" si="420"/>
        <v>-1.7332382617787179</v>
      </c>
      <c r="R403" s="74">
        <f t="shared" si="420"/>
        <v>-2.3026900044327041</v>
      </c>
      <c r="S403" s="74">
        <f t="shared" si="420"/>
        <v>-0.16086146408989865</v>
      </c>
      <c r="T403" s="74">
        <f t="shared" si="420"/>
        <v>-0.46677795688117563</v>
      </c>
      <c r="U403" s="74">
        <f t="shared" si="420"/>
        <v>1.2049944863936242</v>
      </c>
      <c r="V403" s="74">
        <f t="shared" si="420"/>
        <v>-1.2793514457622308</v>
      </c>
      <c r="W403" s="74">
        <f t="shared" si="420"/>
        <v>-0.33795590671354248</v>
      </c>
      <c r="X403" s="74">
        <f t="shared" si="420"/>
        <v>-0.53987854776653954</v>
      </c>
      <c r="Y403" s="74">
        <f t="shared" si="420"/>
        <v>-1.1470443056288397</v>
      </c>
      <c r="Z403" s="74">
        <f t="shared" si="420"/>
        <v>-0.68336024064798373</v>
      </c>
      <c r="AA403" s="74">
        <f t="shared" si="420"/>
        <v>-1.1980230979453514</v>
      </c>
      <c r="AB403" s="74">
        <f t="shared" si="420"/>
        <v>-0.1617553431024934</v>
      </c>
      <c r="AC403" s="74">
        <f t="shared" si="420"/>
        <v>-1.2121573961474121</v>
      </c>
      <c r="AD403" s="74">
        <f t="shared" si="420"/>
        <v>-0.18022289335783448</v>
      </c>
      <c r="AE403" s="74">
        <f t="shared" si="420"/>
        <v>-2.1749151643175795</v>
      </c>
      <c r="AF403" s="74">
        <f t="shared" si="420"/>
        <v>-3.6476810664167179</v>
      </c>
      <c r="AG403" s="74">
        <f t="shared" si="420"/>
        <v>0.1512915486011055</v>
      </c>
      <c r="AH403" s="74">
        <f t="shared" si="420"/>
        <v>-2.6759013125103825</v>
      </c>
      <c r="AI403" s="74">
        <f t="shared" si="420"/>
        <v>-2.0893279306425683</v>
      </c>
      <c r="AJ403" s="74">
        <f t="shared" si="420"/>
        <v>-1.7553321345032389</v>
      </c>
      <c r="AK403" s="74">
        <f t="shared" si="420"/>
        <v>-1.2736745856754226</v>
      </c>
      <c r="AL403" s="74">
        <f t="shared" si="420"/>
        <v>-0.44161811643967663</v>
      </c>
      <c r="AM403" s="74">
        <f t="shared" si="420"/>
        <v>-1.5365146121667852</v>
      </c>
      <c r="AN403" s="74">
        <f t="shared" si="420"/>
        <v>-1.5557116964266227</v>
      </c>
      <c r="AO403" s="74">
        <f t="shared" si="420"/>
        <v>-0.66081223013187085</v>
      </c>
      <c r="AP403" s="74">
        <f t="shared" si="420"/>
        <v>-0.66607015087189669</v>
      </c>
      <c r="AQ403" s="74">
        <f t="shared" si="420"/>
        <v>-0.42562134225703208</v>
      </c>
      <c r="AR403" s="74">
        <f t="shared" si="420"/>
        <v>-0.57517205281252437</v>
      </c>
      <c r="AS403" s="74">
        <f t="shared" si="420"/>
        <v>-1.7037254747452497</v>
      </c>
      <c r="AT403" s="74">
        <f t="shared" si="420"/>
        <v>-1.0628775378544457</v>
      </c>
      <c r="AU403" s="78">
        <f t="shared" si="420"/>
        <v>-1.8030802604070697</v>
      </c>
      <c r="AV403" s="74">
        <f t="shared" si="420"/>
        <v>-0.54431503269395609</v>
      </c>
      <c r="AW403" s="74">
        <f t="shared" si="420"/>
        <v>-1.0840654672070462</v>
      </c>
      <c r="AX403" s="74">
        <f t="shared" si="420"/>
        <v>-1.3326067415169591</v>
      </c>
      <c r="AY403" s="74">
        <f t="shared" si="420"/>
        <v>-0.65989826693937914</v>
      </c>
      <c r="AZ403" s="74">
        <f t="shared" si="420"/>
        <v>-0.10307217642303979</v>
      </c>
      <c r="BA403" s="74">
        <f t="shared" si="420"/>
        <v>-1.0391121691432055</v>
      </c>
      <c r="BB403" s="74">
        <f t="shared" si="420"/>
        <v>-0.75316912747486331</v>
      </c>
      <c r="BC403" s="78">
        <f t="shared" si="420"/>
        <v>-0.22716157872086562</v>
      </c>
      <c r="BD403" s="74">
        <f t="shared" si="420"/>
        <v>-0.82348566723466465</v>
      </c>
      <c r="BE403" s="74">
        <f t="shared" si="420"/>
        <v>-1.0960241516110401</v>
      </c>
      <c r="BF403" s="74">
        <f t="shared" si="420"/>
        <v>-1.1051699018611867</v>
      </c>
      <c r="BG403" s="74">
        <f t="shared" si="420"/>
        <v>-1.2170008380825799</v>
      </c>
      <c r="BH403" s="74">
        <f t="shared" si="420"/>
        <v>-0.40296607274782659</v>
      </c>
      <c r="BI403" s="74">
        <f t="shared" si="420"/>
        <v>-0.68959751890217458</v>
      </c>
      <c r="BJ403" s="74">
        <f t="shared" si="420"/>
        <v>-1.3234754836433718</v>
      </c>
      <c r="BK403" s="74">
        <f t="shared" si="420"/>
        <v>-0.42562134225703208</v>
      </c>
      <c r="BL403" s="74">
        <f t="shared" si="420"/>
        <v>-1.2736745856754226</v>
      </c>
      <c r="BM403" s="74">
        <f t="shared" si="420"/>
        <v>-0.57517205281252437</v>
      </c>
      <c r="BN403" s="74">
        <f t="shared" si="420"/>
        <v>-0.27678964325179223</v>
      </c>
      <c r="BO403" s="74">
        <f t="shared" si="420"/>
        <v>-0.40593252036310368</v>
      </c>
    </row>
    <row r="404" spans="1:67">
      <c r="A404" s="69" t="s">
        <v>271</v>
      </c>
      <c r="B404" s="74">
        <f t="shared" si="417"/>
        <v>-0.50716331057425457</v>
      </c>
      <c r="C404" s="74">
        <f t="shared" si="417"/>
        <v>0.27952643324431126</v>
      </c>
      <c r="D404" s="74">
        <f t="shared" si="417"/>
        <v>-0.44740042761971655</v>
      </c>
      <c r="E404" s="74">
        <f t="shared" si="417"/>
        <v>-0.57202825290284931</v>
      </c>
      <c r="F404" s="74">
        <f t="shared" si="417"/>
        <v>-0.19034292906002381</v>
      </c>
      <c r="G404" s="74">
        <f t="shared" si="417"/>
        <v>-0.29338242526653069</v>
      </c>
      <c r="H404" s="74">
        <f t="shared" si="417"/>
        <v>-0.57816594093896789</v>
      </c>
      <c r="I404" s="85">
        <f t="shared" ref="I404:BO404" si="421">I261-I241</f>
        <v>-0.30732537087719347</v>
      </c>
      <c r="J404" s="78">
        <f t="shared" si="416"/>
        <v>-0.29249452610778448</v>
      </c>
      <c r="K404" s="74">
        <f t="shared" si="421"/>
        <v>0.26447016988454841</v>
      </c>
      <c r="L404" s="74">
        <f t="shared" si="421"/>
        <v>-0.12171980337356825</v>
      </c>
      <c r="M404" s="74">
        <f t="shared" si="421"/>
        <v>0.82681035285789495</v>
      </c>
      <c r="N404" s="74">
        <f t="shared" si="421"/>
        <v>0.83902351830972233</v>
      </c>
      <c r="O404" s="74">
        <f t="shared" si="421"/>
        <v>0.47885466754516859</v>
      </c>
      <c r="P404" s="74">
        <f t="shared" si="421"/>
        <v>-1.2056436461126898</v>
      </c>
      <c r="Q404" s="74">
        <f t="shared" si="421"/>
        <v>-2.2639142520583686</v>
      </c>
      <c r="R404" s="74">
        <f t="shared" si="421"/>
        <v>1.3148231931645791</v>
      </c>
      <c r="S404" s="74">
        <f t="shared" si="421"/>
        <v>2.0918782961031264</v>
      </c>
      <c r="T404" s="74">
        <f t="shared" si="421"/>
        <v>-1.6983491787416405</v>
      </c>
      <c r="U404" s="74">
        <f t="shared" si="421"/>
        <v>1.1391790953694434</v>
      </c>
      <c r="V404" s="74">
        <f t="shared" si="421"/>
        <v>-7.3869628102258389E-2</v>
      </c>
      <c r="W404" s="74">
        <f t="shared" si="421"/>
        <v>1.1542614905375368</v>
      </c>
      <c r="X404" s="74">
        <f t="shared" si="421"/>
        <v>1.592105702936049</v>
      </c>
      <c r="Y404" s="74">
        <f t="shared" si="421"/>
        <v>0.17786931286275998</v>
      </c>
      <c r="Z404" s="74">
        <f t="shared" si="421"/>
        <v>0.7721847359633518</v>
      </c>
      <c r="AA404" s="74">
        <f t="shared" si="421"/>
        <v>0.61528035894981148</v>
      </c>
      <c r="AB404" s="74">
        <f t="shared" si="421"/>
        <v>-0.13199235997163505</v>
      </c>
      <c r="AC404" s="74">
        <f t="shared" si="421"/>
        <v>7.3431723738745625E-2</v>
      </c>
      <c r="AD404" s="74">
        <f t="shared" si="421"/>
        <v>0.96944234257630413</v>
      </c>
      <c r="AE404" s="74">
        <f t="shared" si="421"/>
        <v>2.8496746115233007</v>
      </c>
      <c r="AF404" s="74">
        <f t="shared" si="421"/>
        <v>1.8097560662920782</v>
      </c>
      <c r="AG404" s="74">
        <f t="shared" si="421"/>
        <v>0.76680238162013392</v>
      </c>
      <c r="AH404" s="74">
        <f t="shared" si="421"/>
        <v>-1.4776125602259507</v>
      </c>
      <c r="AI404" s="74">
        <f t="shared" si="421"/>
        <v>-0.12250829471492608</v>
      </c>
      <c r="AJ404" s="74">
        <f t="shared" si="421"/>
        <v>-4.5519798326418854</v>
      </c>
      <c r="AK404" s="74">
        <f t="shared" si="421"/>
        <v>1.0860912857601699</v>
      </c>
      <c r="AL404" s="74">
        <f t="shared" si="421"/>
        <v>-7.1844909840413251E-2</v>
      </c>
      <c r="AM404" s="74">
        <f t="shared" si="421"/>
        <v>2.8247202786541541</v>
      </c>
      <c r="AN404" s="74">
        <f t="shared" si="421"/>
        <v>0.56684925782204942</v>
      </c>
      <c r="AO404" s="74">
        <f t="shared" si="421"/>
        <v>1.0363908663010077</v>
      </c>
      <c r="AP404" s="74">
        <f t="shared" si="421"/>
        <v>2.2020590232392356</v>
      </c>
      <c r="AQ404" s="74">
        <f t="shared" si="421"/>
        <v>-0.21743117510319809</v>
      </c>
      <c r="AR404" s="74">
        <f t="shared" si="421"/>
        <v>0.95174354163551911</v>
      </c>
      <c r="AS404" s="74">
        <f t="shared" si="421"/>
        <v>-1.4754284213838762</v>
      </c>
      <c r="AT404" s="74">
        <f t="shared" si="421"/>
        <v>-0.18432341637552785</v>
      </c>
      <c r="AU404" s="78">
        <f t="shared" si="421"/>
        <v>-0.85228066111624745</v>
      </c>
      <c r="AV404" s="74">
        <f t="shared" si="421"/>
        <v>9.7912099998251456E-2</v>
      </c>
      <c r="AW404" s="74">
        <f t="shared" si="421"/>
        <v>-1.1106857571400566</v>
      </c>
      <c r="AX404" s="74">
        <f t="shared" si="421"/>
        <v>-1.7159513093549883</v>
      </c>
      <c r="AY404" s="74">
        <f t="shared" si="421"/>
        <v>0.65395092891139495</v>
      </c>
      <c r="AZ404" s="74">
        <f t="shared" si="421"/>
        <v>0.33213195592855183</v>
      </c>
      <c r="BA404" s="74">
        <f t="shared" si="421"/>
        <v>-0.38326461076968421</v>
      </c>
      <c r="BB404" s="74">
        <f t="shared" si="421"/>
        <v>-0.37297874368302875</v>
      </c>
      <c r="BC404" s="78">
        <f t="shared" si="421"/>
        <v>-0.28973594528786428</v>
      </c>
      <c r="BD404" s="74">
        <f t="shared" si="421"/>
        <v>-0.32230001426128574</v>
      </c>
      <c r="BE404" s="74">
        <f t="shared" si="421"/>
        <v>-1.2056436461126898</v>
      </c>
      <c r="BF404" s="74">
        <f t="shared" si="421"/>
        <v>0.47885466754516859</v>
      </c>
      <c r="BG404" s="74">
        <f t="shared" si="421"/>
        <v>0.83902351830972233</v>
      </c>
      <c r="BH404" s="74">
        <f t="shared" si="421"/>
        <v>-8.0565153708255011E-2</v>
      </c>
      <c r="BI404" s="74">
        <f t="shared" si="421"/>
        <v>0.26447016988454841</v>
      </c>
      <c r="BJ404" s="74">
        <f t="shared" si="421"/>
        <v>-0.40188163566127599</v>
      </c>
      <c r="BK404" s="74">
        <f t="shared" si="421"/>
        <v>-0.21743117510319809</v>
      </c>
      <c r="BL404" s="74">
        <f t="shared" si="421"/>
        <v>1.0860912857601699</v>
      </c>
      <c r="BM404" s="74">
        <f t="shared" si="421"/>
        <v>0.95174354163551911</v>
      </c>
      <c r="BN404" s="74">
        <f t="shared" si="421"/>
        <v>0.9417206619100984</v>
      </c>
      <c r="BO404" s="74">
        <f t="shared" si="421"/>
        <v>1.0190135413454176</v>
      </c>
    </row>
    <row r="405" spans="1:67">
      <c r="A405" s="69" t="s">
        <v>272</v>
      </c>
      <c r="B405" s="74">
        <f t="shared" si="417"/>
        <v>0.16328165976084996</v>
      </c>
      <c r="C405" s="74">
        <f t="shared" si="417"/>
        <v>-9.6051117501684935E-2</v>
      </c>
      <c r="D405" s="74">
        <f t="shared" si="417"/>
        <v>-0.14570018416241926</v>
      </c>
      <c r="E405" s="74">
        <f t="shared" si="417"/>
        <v>-0.10817406870284874</v>
      </c>
      <c r="F405" s="74">
        <f t="shared" si="417"/>
        <v>-0.3690640073807927</v>
      </c>
      <c r="G405" s="74">
        <f t="shared" si="417"/>
        <v>-0.22367147897613382</v>
      </c>
      <c r="H405" s="74">
        <f t="shared" si="417"/>
        <v>0.27739769170795281</v>
      </c>
      <c r="I405" s="85">
        <f t="shared" ref="I405:BO405" si="422">I262-I242</f>
        <v>0.10930275861650429</v>
      </c>
      <c r="J405" s="78">
        <f t="shared" si="416"/>
        <v>-0.26348611661946286</v>
      </c>
      <c r="K405" s="74">
        <f t="shared" si="422"/>
        <v>0.24525247910995418</v>
      </c>
      <c r="L405" s="74">
        <f t="shared" si="422"/>
        <v>-2.5394452677200974E-3</v>
      </c>
      <c r="M405" s="74">
        <f t="shared" si="422"/>
        <v>1.5057734728017902</v>
      </c>
      <c r="N405" s="74">
        <f t="shared" si="422"/>
        <v>0.98178396768284504</v>
      </c>
      <c r="O405" s="74">
        <f t="shared" si="422"/>
        <v>0.96219316695550727</v>
      </c>
      <c r="P405" s="74">
        <f t="shared" si="422"/>
        <v>-0.68583193484556304</v>
      </c>
      <c r="Q405" s="74">
        <f t="shared" si="422"/>
        <v>0.53914890167227725</v>
      </c>
      <c r="R405" s="74">
        <f t="shared" si="422"/>
        <v>2.9237603911092851</v>
      </c>
      <c r="S405" s="74">
        <f t="shared" si="422"/>
        <v>2.6094261731199353</v>
      </c>
      <c r="T405" s="74">
        <f t="shared" si="422"/>
        <v>-0.82095075708366405</v>
      </c>
      <c r="U405" s="74">
        <f t="shared" si="422"/>
        <v>-1.5923623054981579</v>
      </c>
      <c r="V405" s="74">
        <f t="shared" si="422"/>
        <v>1.2954516698081155</v>
      </c>
      <c r="W405" s="74">
        <f t="shared" si="422"/>
        <v>0.7472089982618968</v>
      </c>
      <c r="X405" s="74">
        <f t="shared" si="422"/>
        <v>0.25528476416966139</v>
      </c>
      <c r="Y405" s="74">
        <f t="shared" si="422"/>
        <v>1.6981838607002446</v>
      </c>
      <c r="Z405" s="74">
        <f t="shared" si="422"/>
        <v>1.9824619502973615</v>
      </c>
      <c r="AA405" s="74">
        <f t="shared" si="422"/>
        <v>1.849795468376783</v>
      </c>
      <c r="AB405" s="74">
        <f t="shared" si="422"/>
        <v>1.4979838814035702</v>
      </c>
      <c r="AC405" s="74">
        <f t="shared" si="422"/>
        <v>1.1289544285159039</v>
      </c>
      <c r="AD405" s="74">
        <f t="shared" si="422"/>
        <v>0.68926811119222897</v>
      </c>
      <c r="AE405" s="74">
        <f t="shared" si="422"/>
        <v>2.4848789714848021</v>
      </c>
      <c r="AF405" s="74">
        <f t="shared" si="422"/>
        <v>4.3852726688693746</v>
      </c>
      <c r="AG405" s="74">
        <f t="shared" si="422"/>
        <v>-9.9197637721665011E-2</v>
      </c>
      <c r="AH405" s="74">
        <f t="shared" si="422"/>
        <v>-0.25128758930054751</v>
      </c>
      <c r="AI405" s="74">
        <f t="shared" si="422"/>
        <v>1.3030393520381578</v>
      </c>
      <c r="AJ405" s="74">
        <f t="shared" si="422"/>
        <v>-2.1388486987972239</v>
      </c>
      <c r="AK405" s="74">
        <f t="shared" si="422"/>
        <v>1.5699285697539933</v>
      </c>
      <c r="AL405" s="74">
        <f t="shared" si="422"/>
        <v>-8.4599192151344482E-2</v>
      </c>
      <c r="AM405" s="74">
        <f t="shared" si="422"/>
        <v>2.5563212886071138</v>
      </c>
      <c r="AN405" s="74">
        <f t="shared" si="422"/>
        <v>0.79890172488348821</v>
      </c>
      <c r="AO405" s="74">
        <f t="shared" si="422"/>
        <v>0.73822305208697969</v>
      </c>
      <c r="AP405" s="74">
        <f t="shared" si="422"/>
        <v>2.6060651064872324</v>
      </c>
      <c r="AQ405" s="74">
        <f t="shared" si="422"/>
        <v>-0.25294771781101666</v>
      </c>
      <c r="AR405" s="74">
        <f t="shared" si="422"/>
        <v>0.91073782388022551</v>
      </c>
      <c r="AS405" s="74">
        <f t="shared" si="422"/>
        <v>0.57943569059730926</v>
      </c>
      <c r="AT405" s="74">
        <f t="shared" si="422"/>
        <v>0.67885801418069125</v>
      </c>
      <c r="AU405" s="78">
        <f t="shared" si="422"/>
        <v>1.3925462667502639</v>
      </c>
      <c r="AV405" s="74">
        <f t="shared" si="422"/>
        <v>0.22257722622716969</v>
      </c>
      <c r="AW405" s="74">
        <f t="shared" si="422"/>
        <v>-0.59103045274319932</v>
      </c>
      <c r="AX405" s="74">
        <f t="shared" si="422"/>
        <v>0.48511934762437292</v>
      </c>
      <c r="AY405" s="74">
        <f t="shared" si="422"/>
        <v>0.88685169524203999</v>
      </c>
      <c r="AZ405" s="74">
        <f t="shared" si="422"/>
        <v>-0.18062105534479578</v>
      </c>
      <c r="BA405" s="74">
        <f t="shared" si="422"/>
        <v>-0.1027072086953229</v>
      </c>
      <c r="BB405" s="74">
        <f t="shared" si="422"/>
        <v>-0.20866949783361566</v>
      </c>
      <c r="BC405" s="78">
        <f t="shared" si="422"/>
        <v>-0.51451266065769552</v>
      </c>
      <c r="BD405" s="74">
        <f t="shared" si="422"/>
        <v>8.6313411338751145E-2</v>
      </c>
      <c r="BE405" s="74">
        <f t="shared" si="422"/>
        <v>-0.68583193484556304</v>
      </c>
      <c r="BF405" s="74">
        <f t="shared" si="422"/>
        <v>0.96219316695550727</v>
      </c>
      <c r="BG405" s="74">
        <f t="shared" si="422"/>
        <v>0.98178396768284504</v>
      </c>
      <c r="BH405" s="74">
        <f t="shared" si="422"/>
        <v>6.6444530640903388E-2</v>
      </c>
      <c r="BI405" s="74">
        <f t="shared" si="422"/>
        <v>0.24525247910995418</v>
      </c>
      <c r="BJ405" s="74">
        <f t="shared" si="422"/>
        <v>1.0112792255036132</v>
      </c>
      <c r="BK405" s="74">
        <f t="shared" si="422"/>
        <v>-0.25294771781101666</v>
      </c>
      <c r="BL405" s="74">
        <f t="shared" si="422"/>
        <v>1.5699285697539933</v>
      </c>
      <c r="BM405" s="74">
        <f t="shared" si="422"/>
        <v>0.91073782388022551</v>
      </c>
      <c r="BN405" s="74">
        <f t="shared" si="422"/>
        <v>0.69862189377506567</v>
      </c>
      <c r="BO405" s="74">
        <f t="shared" si="422"/>
        <v>0.73638038062508571</v>
      </c>
    </row>
    <row r="406" spans="1:67">
      <c r="A406" s="69" t="s">
        <v>273</v>
      </c>
      <c r="B406" s="74">
        <f t="shared" si="417"/>
        <v>0.3946693437490616</v>
      </c>
      <c r="C406" s="74">
        <f t="shared" si="417"/>
        <v>-0.42376757795214548</v>
      </c>
      <c r="D406" s="74">
        <f t="shared" si="417"/>
        <v>-8.4524880139582592E-2</v>
      </c>
      <c r="E406" s="74">
        <f t="shared" si="417"/>
        <v>0.25944343897327826</v>
      </c>
      <c r="F406" s="74">
        <f t="shared" si="417"/>
        <v>-0.26797219698899521</v>
      </c>
      <c r="G406" s="74">
        <f t="shared" si="417"/>
        <v>-0.17457872417334919</v>
      </c>
      <c r="H406" s="74">
        <f t="shared" si="417"/>
        <v>0.56627138010962597</v>
      </c>
      <c r="I406" s="85">
        <f t="shared" ref="I406:BO406" si="423">I263-I243</f>
        <v>-5.8507863833900942E-2</v>
      </c>
      <c r="J406" s="78">
        <f t="shared" si="416"/>
        <v>-0.18818389811926473</v>
      </c>
      <c r="K406" s="74">
        <f t="shared" si="423"/>
        <v>-0.49968866868375361</v>
      </c>
      <c r="L406" s="74">
        <f t="shared" si="423"/>
        <v>4.2159889563313513E-3</v>
      </c>
      <c r="M406" s="74">
        <f t="shared" si="423"/>
        <v>0.50067726313144156</v>
      </c>
      <c r="N406" s="74">
        <f t="shared" si="423"/>
        <v>1.0107754571475169E-2</v>
      </c>
      <c r="O406" s="74">
        <f t="shared" si="423"/>
        <v>0.14814923692417459</v>
      </c>
      <c r="P406" s="74">
        <f t="shared" si="423"/>
        <v>-0.13571347895601349</v>
      </c>
      <c r="Q406" s="74">
        <f t="shared" si="423"/>
        <v>1.6953591234143595</v>
      </c>
      <c r="R406" s="74">
        <f t="shared" si="423"/>
        <v>1.1300848218852364</v>
      </c>
      <c r="S406" s="74">
        <f t="shared" si="423"/>
        <v>0.93421603672530207</v>
      </c>
      <c r="T406" s="74">
        <f t="shared" si="423"/>
        <v>1.3316611963072731</v>
      </c>
      <c r="U406" s="74">
        <f t="shared" si="423"/>
        <v>-1.1485599767945676</v>
      </c>
      <c r="V406" s="74">
        <f t="shared" si="423"/>
        <v>1.7893857667580049</v>
      </c>
      <c r="W406" s="74">
        <f t="shared" si="423"/>
        <v>-0.80822695429899927</v>
      </c>
      <c r="X406" s="74">
        <f t="shared" si="423"/>
        <v>-2.0261355871474351</v>
      </c>
      <c r="Y406" s="74">
        <f t="shared" si="423"/>
        <v>0.48288539769535799</v>
      </c>
      <c r="Z406" s="74">
        <f t="shared" si="423"/>
        <v>0.12346731796166743</v>
      </c>
      <c r="AA406" s="74">
        <f t="shared" si="423"/>
        <v>0.14711818377280395</v>
      </c>
      <c r="AB406" s="74">
        <f t="shared" si="423"/>
        <v>0.37604882164467668</v>
      </c>
      <c r="AC406" s="74">
        <f t="shared" si="423"/>
        <v>0.59600850107560088</v>
      </c>
      <c r="AD406" s="74">
        <f t="shared" si="423"/>
        <v>-0.51448649078948794</v>
      </c>
      <c r="AE406" s="74">
        <f t="shared" si="423"/>
        <v>-0.81138320025573485</v>
      </c>
      <c r="AF406" s="74">
        <f t="shared" si="423"/>
        <v>-0.41039038367441183</v>
      </c>
      <c r="AG406" s="74">
        <f t="shared" si="423"/>
        <v>-8.2412180175301053E-2</v>
      </c>
      <c r="AH406" s="74">
        <f t="shared" si="423"/>
        <v>3.7376432962286104</v>
      </c>
      <c r="AI406" s="74">
        <f t="shared" si="423"/>
        <v>1.0660335278733264</v>
      </c>
      <c r="AJ406" s="74">
        <f t="shared" si="423"/>
        <v>3.3757473265371729</v>
      </c>
      <c r="AK406" s="74">
        <f t="shared" si="423"/>
        <v>-0.10267160635403982</v>
      </c>
      <c r="AL406" s="74">
        <f t="shared" si="423"/>
        <v>-0.17956899727914344</v>
      </c>
      <c r="AM406" s="74">
        <f t="shared" si="423"/>
        <v>-0.34932719836473058</v>
      </c>
      <c r="AN406" s="74">
        <f t="shared" si="423"/>
        <v>-0.27421862879534142</v>
      </c>
      <c r="AO406" s="74">
        <f t="shared" si="423"/>
        <v>-1.4330727039327811</v>
      </c>
      <c r="AP406" s="74">
        <f t="shared" si="423"/>
        <v>-0.7403954604844305</v>
      </c>
      <c r="AQ406" s="74">
        <f t="shared" si="423"/>
        <v>6.5959373755346107E-2</v>
      </c>
      <c r="AR406" s="74">
        <f t="shared" si="423"/>
        <v>-0.61270278656112431</v>
      </c>
      <c r="AS406" s="74">
        <f t="shared" si="423"/>
        <v>0.77246623178883933</v>
      </c>
      <c r="AT406" s="74">
        <f t="shared" si="423"/>
        <v>0.11871208949318657</v>
      </c>
      <c r="AU406" s="78">
        <f t="shared" si="423"/>
        <v>1.2184779834064798</v>
      </c>
      <c r="AV406" s="74">
        <f t="shared" si="423"/>
        <v>-2.64981622468623E-2</v>
      </c>
      <c r="AW406" s="74">
        <f t="shared" si="423"/>
        <v>-0.12220562394784906</v>
      </c>
      <c r="AX406" s="74">
        <f t="shared" si="423"/>
        <v>1.5600290898141189</v>
      </c>
      <c r="AY406" s="74">
        <f t="shared" si="423"/>
        <v>-0.15179613381018076</v>
      </c>
      <c r="AZ406" s="74">
        <f t="shared" si="423"/>
        <v>-0.53192753640940804</v>
      </c>
      <c r="BA406" s="74">
        <f t="shared" si="423"/>
        <v>-8.0819463110015199E-2</v>
      </c>
      <c r="BB406" s="74">
        <f t="shared" si="423"/>
        <v>3.6862370287138013E-2</v>
      </c>
      <c r="BC406" s="78">
        <f t="shared" si="423"/>
        <v>-0.27974003248708446</v>
      </c>
      <c r="BD406" s="74">
        <f t="shared" si="423"/>
        <v>-7.8911745709688397E-2</v>
      </c>
      <c r="BE406" s="74">
        <f t="shared" si="423"/>
        <v>-0.13571347895601349</v>
      </c>
      <c r="BF406" s="74">
        <f t="shared" si="423"/>
        <v>0.14814923692417459</v>
      </c>
      <c r="BG406" s="74">
        <f t="shared" si="423"/>
        <v>1.0107754571475169E-2</v>
      </c>
      <c r="BH406" s="74">
        <f t="shared" si="423"/>
        <v>2.6209406082121411E-2</v>
      </c>
      <c r="BI406" s="74">
        <f t="shared" si="423"/>
        <v>-0.49968866868375361</v>
      </c>
      <c r="BJ406" s="74">
        <f t="shared" si="423"/>
        <v>0.81943234021213041</v>
      </c>
      <c r="BK406" s="74">
        <f t="shared" si="423"/>
        <v>6.5959373755346107E-2</v>
      </c>
      <c r="BL406" s="74">
        <f t="shared" si="423"/>
        <v>-0.10267160635403982</v>
      </c>
      <c r="BM406" s="74">
        <f t="shared" si="423"/>
        <v>-0.61270278656112431</v>
      </c>
      <c r="BN406" s="74">
        <f t="shared" si="423"/>
        <v>-0.49524977258982084</v>
      </c>
      <c r="BO406" s="74">
        <f t="shared" si="423"/>
        <v>-0.73026482276925986</v>
      </c>
    </row>
    <row r="407" spans="1:67">
      <c r="A407" s="69" t="s">
        <v>274</v>
      </c>
      <c r="B407" s="74">
        <f t="shared" si="417"/>
        <v>1.3633306077304397E-2</v>
      </c>
      <c r="C407" s="74">
        <f t="shared" si="417"/>
        <v>-0.29932817677862289</v>
      </c>
      <c r="D407" s="74">
        <f t="shared" si="417"/>
        <v>9.1870020667643715E-3</v>
      </c>
      <c r="E407" s="74">
        <f t="shared" si="417"/>
        <v>0.50507747206662579</v>
      </c>
      <c r="F407" s="74">
        <f t="shared" si="417"/>
        <v>-0.19309916421016293</v>
      </c>
      <c r="G407" s="74">
        <f t="shared" si="417"/>
        <v>-7.9219390795771893E-2</v>
      </c>
      <c r="H407" s="74">
        <f t="shared" si="417"/>
        <v>3.8207226802856376E-2</v>
      </c>
      <c r="I407" s="85">
        <f t="shared" ref="I407:BO407" si="424">I264-I244</f>
        <v>-0.28089254935718255</v>
      </c>
      <c r="J407" s="78">
        <f t="shared" si="416"/>
        <v>-5.4802708514473331E-2</v>
      </c>
      <c r="K407" s="74">
        <f t="shared" si="424"/>
        <v>-0.13408234770714955</v>
      </c>
      <c r="L407" s="74">
        <f t="shared" si="424"/>
        <v>-0.18765252099985208</v>
      </c>
      <c r="M407" s="74">
        <f t="shared" si="424"/>
        <v>-1.0806391620446982</v>
      </c>
      <c r="N407" s="74">
        <f t="shared" si="424"/>
        <v>-0.26101440882180782</v>
      </c>
      <c r="O407" s="74">
        <f t="shared" si="424"/>
        <v>-9.8042167299549732E-2</v>
      </c>
      <c r="P407" s="74">
        <f t="shared" si="424"/>
        <v>9.2827611586789871E-2</v>
      </c>
      <c r="Q407" s="74">
        <f t="shared" si="424"/>
        <v>0.36749110564091758</v>
      </c>
      <c r="R407" s="74">
        <f t="shared" si="424"/>
        <v>-0.3958303752292478</v>
      </c>
      <c r="S407" s="74">
        <f t="shared" si="424"/>
        <v>-2.3773065150031414E-2</v>
      </c>
      <c r="T407" s="74">
        <f t="shared" si="424"/>
        <v>1.1234914476159599</v>
      </c>
      <c r="U407" s="74">
        <f t="shared" si="424"/>
        <v>0.43209849872044082</v>
      </c>
      <c r="V407" s="74">
        <f t="shared" si="424"/>
        <v>0.72385369242033093</v>
      </c>
      <c r="W407" s="74">
        <f t="shared" si="424"/>
        <v>-1.0640713205240315</v>
      </c>
      <c r="X407" s="74">
        <f t="shared" si="424"/>
        <v>-0.69082555743877716</v>
      </c>
      <c r="Y407" s="74">
        <f t="shared" si="424"/>
        <v>-1.2741910775986787</v>
      </c>
      <c r="Z407" s="74">
        <f t="shared" si="424"/>
        <v>-0.72847069862427727</v>
      </c>
      <c r="AA407" s="74">
        <f t="shared" si="424"/>
        <v>-0.8258483701785746</v>
      </c>
      <c r="AB407" s="74">
        <f t="shared" si="424"/>
        <v>-0.44463308712013383</v>
      </c>
      <c r="AC407" s="74">
        <f t="shared" si="424"/>
        <v>-0.69577937164721693</v>
      </c>
      <c r="AD407" s="74">
        <f t="shared" si="424"/>
        <v>-0.78912612768009982</v>
      </c>
      <c r="AE407" s="74">
        <f t="shared" si="424"/>
        <v>0.20135884133529114</v>
      </c>
      <c r="AF407" s="74">
        <f t="shared" si="424"/>
        <v>-0.24757323388619445</v>
      </c>
      <c r="AG407" s="74">
        <f t="shared" si="424"/>
        <v>-0.14362252545864251</v>
      </c>
      <c r="AH407" s="74">
        <f t="shared" si="424"/>
        <v>2.2013623525502575</v>
      </c>
      <c r="AI407" s="74">
        <f t="shared" si="424"/>
        <v>-1.0777600847260658</v>
      </c>
      <c r="AJ407" s="74">
        <f t="shared" si="424"/>
        <v>3.1539734703561466</v>
      </c>
      <c r="AK407" s="74">
        <f t="shared" si="424"/>
        <v>-1.1974746563451024</v>
      </c>
      <c r="AL407" s="74">
        <f t="shared" si="424"/>
        <v>-0.44875393941787589</v>
      </c>
      <c r="AM407" s="74">
        <f t="shared" si="424"/>
        <v>-1.8380860150569962</v>
      </c>
      <c r="AN407" s="74">
        <f t="shared" si="424"/>
        <v>-1.0844260511714063</v>
      </c>
      <c r="AO407" s="74">
        <f t="shared" si="424"/>
        <v>-0.9241646244213646</v>
      </c>
      <c r="AP407" s="74">
        <f t="shared" si="424"/>
        <v>-1.4152928250067873</v>
      </c>
      <c r="AQ407" s="74">
        <f t="shared" si="424"/>
        <v>-0.63675646163008537</v>
      </c>
      <c r="AR407" s="74">
        <f t="shared" si="424"/>
        <v>-1.1069700138901331</v>
      </c>
      <c r="AS407" s="74">
        <f t="shared" si="424"/>
        <v>3.9878512437886648E-2</v>
      </c>
      <c r="AT407" s="74">
        <f t="shared" si="424"/>
        <v>-0.33438995912358926</v>
      </c>
      <c r="AU407" s="78">
        <f t="shared" si="424"/>
        <v>-8.9838217640617835E-2</v>
      </c>
      <c r="AV407" s="74">
        <f t="shared" si="424"/>
        <v>-0.22627438259845079</v>
      </c>
      <c r="AW407" s="74">
        <f t="shared" si="424"/>
        <v>7.7999248480279171E-2</v>
      </c>
      <c r="AX407" s="74">
        <f t="shared" si="424"/>
        <v>0.47529887090420075</v>
      </c>
      <c r="AY407" s="74">
        <f t="shared" si="424"/>
        <v>-0.81343856433179074</v>
      </c>
      <c r="AZ407" s="74">
        <f t="shared" si="424"/>
        <v>-0.32484405410260653</v>
      </c>
      <c r="BA407" s="74">
        <f t="shared" si="424"/>
        <v>2.5538756050975664E-3</v>
      </c>
      <c r="BB407" s="74">
        <f t="shared" si="424"/>
        <v>0.50893040890115682</v>
      </c>
      <c r="BC407" s="78">
        <f t="shared" si="424"/>
        <v>-0.11936630503247869</v>
      </c>
      <c r="BD407" s="74">
        <f t="shared" si="424"/>
        <v>-0.29165213479934327</v>
      </c>
      <c r="BE407" s="74">
        <f t="shared" si="424"/>
        <v>9.2827611586789871E-2</v>
      </c>
      <c r="BF407" s="74">
        <f t="shared" si="424"/>
        <v>-9.8042167299549732E-2</v>
      </c>
      <c r="BG407" s="74">
        <f t="shared" si="424"/>
        <v>-0.26101440882180782</v>
      </c>
      <c r="BH407" s="74">
        <f t="shared" si="424"/>
        <v>-0.23072316569176454</v>
      </c>
      <c r="BI407" s="74">
        <f t="shared" si="424"/>
        <v>-0.13408234770714955</v>
      </c>
      <c r="BJ407" s="74">
        <f t="shared" si="424"/>
        <v>-0.47199291001878763</v>
      </c>
      <c r="BK407" s="74">
        <f t="shared" si="424"/>
        <v>-0.63675646163008537</v>
      </c>
      <c r="BL407" s="74">
        <f t="shared" si="424"/>
        <v>-1.1974746563451024</v>
      </c>
      <c r="BM407" s="74">
        <f t="shared" si="424"/>
        <v>-1.1069700138901331</v>
      </c>
      <c r="BN407" s="74">
        <f t="shared" si="424"/>
        <v>-0.8082918482473227</v>
      </c>
      <c r="BO407" s="74">
        <f t="shared" si="424"/>
        <v>-1.0091815650746163</v>
      </c>
    </row>
    <row r="408" spans="1:67">
      <c r="A408" s="69" t="s">
        <v>275</v>
      </c>
      <c r="B408" s="74">
        <f t="shared" si="417"/>
        <v>-0.66839535147138385</v>
      </c>
      <c r="C408" s="74">
        <f t="shared" si="417"/>
        <v>-0.46994808267886157</v>
      </c>
      <c r="D408" s="74">
        <f t="shared" si="417"/>
        <v>-0.6239252723274209</v>
      </c>
      <c r="E408" s="74">
        <f t="shared" si="417"/>
        <v>-0.11044124394940003</v>
      </c>
      <c r="F408" s="74">
        <f t="shared" si="417"/>
        <v>-0.34514290925508018</v>
      </c>
      <c r="G408" s="74">
        <f t="shared" si="417"/>
        <v>-0.49819019316580171</v>
      </c>
      <c r="H408" s="74">
        <f t="shared" si="417"/>
        <v>-0.72226847492140767</v>
      </c>
      <c r="I408" s="85">
        <f t="shared" ref="I408:BO408" si="425">I265-I245</f>
        <v>-0.42266864748541177</v>
      </c>
      <c r="J408" s="78">
        <f t="shared" si="416"/>
        <v>-0.50670280737563012</v>
      </c>
      <c r="K408" s="74">
        <f t="shared" si="425"/>
        <v>-0.64966123834850986</v>
      </c>
      <c r="L408" s="74">
        <f t="shared" si="425"/>
        <v>-0.34040116862736536</v>
      </c>
      <c r="M408" s="74">
        <f t="shared" si="425"/>
        <v>-1.1377782754646644</v>
      </c>
      <c r="N408" s="74">
        <f t="shared" si="425"/>
        <v>-1.0316340915896491</v>
      </c>
      <c r="O408" s="74">
        <f t="shared" si="425"/>
        <v>-0.8900470873682913</v>
      </c>
      <c r="P408" s="74">
        <f t="shared" si="425"/>
        <v>-0.24624490947708733</v>
      </c>
      <c r="Q408" s="74">
        <f t="shared" si="425"/>
        <v>-0.22794346090863993</v>
      </c>
      <c r="R408" s="74">
        <f t="shared" si="425"/>
        <v>-2.2435194407024603</v>
      </c>
      <c r="S408" s="74">
        <f t="shared" si="425"/>
        <v>-1.2839690477925245</v>
      </c>
      <c r="T408" s="74">
        <f t="shared" si="425"/>
        <v>-0.37386711377326076</v>
      </c>
      <c r="U408" s="74">
        <f t="shared" si="425"/>
        <v>-0.57118921959440705</v>
      </c>
      <c r="V408" s="74">
        <f t="shared" si="425"/>
        <v>-0.80133791065199222</v>
      </c>
      <c r="W408" s="74">
        <f t="shared" si="425"/>
        <v>-0.39297485422338863</v>
      </c>
      <c r="X408" s="74">
        <f t="shared" si="425"/>
        <v>-0.67162850945420249</v>
      </c>
      <c r="Y408" s="74">
        <f t="shared" si="425"/>
        <v>-1.7654167588636787</v>
      </c>
      <c r="Z408" s="74">
        <f t="shared" si="425"/>
        <v>-1.0885209256116246</v>
      </c>
      <c r="AA408" s="74">
        <f t="shared" si="425"/>
        <v>-0.50526296536776716</v>
      </c>
      <c r="AB408" s="74">
        <f t="shared" si="425"/>
        <v>-1.2352932042051212</v>
      </c>
      <c r="AC408" s="74">
        <f t="shared" si="425"/>
        <v>-0.84953076893956414</v>
      </c>
      <c r="AD408" s="74">
        <f t="shared" si="425"/>
        <v>-0.13820553070744257</v>
      </c>
      <c r="AE408" s="74">
        <f t="shared" si="425"/>
        <v>-1.8504162896273586</v>
      </c>
      <c r="AF408" s="74">
        <f t="shared" si="425"/>
        <v>-1.7847209708631371</v>
      </c>
      <c r="AG408" s="74">
        <f t="shared" si="425"/>
        <v>-0.80608235093114633</v>
      </c>
      <c r="AH408" s="74">
        <f t="shared" si="425"/>
        <v>-3.9717976408041191</v>
      </c>
      <c r="AI408" s="74">
        <f t="shared" si="425"/>
        <v>-1.0455891522955545</v>
      </c>
      <c r="AJ408" s="74">
        <f t="shared" si="425"/>
        <v>-1.4926211589328373</v>
      </c>
      <c r="AK408" s="74">
        <f t="shared" si="425"/>
        <v>-0.97577176931890186</v>
      </c>
      <c r="AL408" s="74">
        <f t="shared" si="425"/>
        <v>-0.8377730266111616</v>
      </c>
      <c r="AM408" s="74">
        <f t="shared" si="425"/>
        <v>-1.9698544557811228</v>
      </c>
      <c r="AN408" s="74">
        <f t="shared" si="425"/>
        <v>-0.98623847710737245</v>
      </c>
      <c r="AO408" s="74">
        <f t="shared" si="425"/>
        <v>-1.9107636052437087</v>
      </c>
      <c r="AP408" s="74">
        <f t="shared" si="425"/>
        <v>-0.96389654518730605</v>
      </c>
      <c r="AQ408" s="74">
        <f t="shared" si="425"/>
        <v>-0.91315603131978751</v>
      </c>
      <c r="AR408" s="74">
        <f t="shared" si="425"/>
        <v>-0.52528236150400787</v>
      </c>
      <c r="AS408" s="74">
        <f t="shared" si="425"/>
        <v>0.52525514894511183</v>
      </c>
      <c r="AT408" s="74">
        <f t="shared" si="425"/>
        <v>-0.28807890063730301</v>
      </c>
      <c r="AU408" s="78">
        <f t="shared" si="425"/>
        <v>-0.81013543501873553</v>
      </c>
      <c r="AV408" s="74">
        <f t="shared" si="425"/>
        <v>-0.50243207363362341</v>
      </c>
      <c r="AW408" s="74">
        <f t="shared" si="425"/>
        <v>-0.28805629059913329</v>
      </c>
      <c r="AX408" s="74">
        <f t="shared" si="425"/>
        <v>-0.37467010776484777</v>
      </c>
      <c r="AY408" s="74">
        <f t="shared" si="425"/>
        <v>-0.52114154755487796</v>
      </c>
      <c r="AZ408" s="74">
        <f t="shared" si="425"/>
        <v>-0.4673040020012289</v>
      </c>
      <c r="BA408" s="74">
        <f t="shared" si="425"/>
        <v>-0.65623531589272677</v>
      </c>
      <c r="BB408" s="74">
        <f t="shared" si="425"/>
        <v>-6.66675938976935E-2</v>
      </c>
      <c r="BC408" s="78">
        <f t="shared" si="425"/>
        <v>-0.32263571197715901</v>
      </c>
      <c r="BD408" s="74">
        <f t="shared" si="425"/>
        <v>-0.41044117613561326</v>
      </c>
      <c r="BE408" s="74">
        <f t="shared" si="425"/>
        <v>-0.24624490947708733</v>
      </c>
      <c r="BF408" s="74">
        <f t="shared" si="425"/>
        <v>-0.8900470873682913</v>
      </c>
      <c r="BG408" s="74">
        <f t="shared" si="425"/>
        <v>-1.0316340915896491</v>
      </c>
      <c r="BH408" s="74">
        <f t="shared" si="425"/>
        <v>-0.37812100717829189</v>
      </c>
      <c r="BI408" s="74">
        <f t="shared" si="425"/>
        <v>-0.64966123834850986</v>
      </c>
      <c r="BJ408" s="74">
        <f t="shared" si="425"/>
        <v>-0.72386408231984234</v>
      </c>
      <c r="BK408" s="74">
        <f t="shared" si="425"/>
        <v>-0.91315603131978751</v>
      </c>
      <c r="BL408" s="74">
        <f t="shared" si="425"/>
        <v>-0.97577176931890186</v>
      </c>
      <c r="BM408" s="74">
        <f t="shared" si="425"/>
        <v>-0.52528236150400787</v>
      </c>
      <c r="BN408" s="74">
        <f t="shared" si="425"/>
        <v>-0.19752902922522253</v>
      </c>
      <c r="BO408" s="74">
        <f t="shared" si="425"/>
        <v>-0.34645665210966925</v>
      </c>
    </row>
    <row r="409" spans="1:67">
      <c r="A409" s="69" t="s">
        <v>276</v>
      </c>
      <c r="B409" s="74">
        <f t="shared" si="417"/>
        <v>-1.3628305027072072</v>
      </c>
      <c r="C409" s="74">
        <f t="shared" si="417"/>
        <v>-0.83576934390319568</v>
      </c>
      <c r="D409" s="74">
        <f t="shared" si="417"/>
        <v>-0.94016027722410112</v>
      </c>
      <c r="E409" s="74">
        <f t="shared" si="417"/>
        <v>-1.4076569852890577</v>
      </c>
      <c r="F409" s="74">
        <f t="shared" si="417"/>
        <v>-0.70143624756664202</v>
      </c>
      <c r="G409" s="74">
        <f t="shared" si="417"/>
        <v>-0.86099818019887664</v>
      </c>
      <c r="H409" s="74">
        <f t="shared" si="417"/>
        <v>-1.5153820248718404</v>
      </c>
      <c r="I409" s="85">
        <f t="shared" ref="I409:BO409" si="426">I266-I246</f>
        <v>-0.64671715043457567</v>
      </c>
      <c r="J409" s="78">
        <f t="shared" si="416"/>
        <v>-0.88598041124038041</v>
      </c>
      <c r="K409" s="74">
        <f t="shared" si="426"/>
        <v>-1.6535448512344857</v>
      </c>
      <c r="L409" s="74">
        <f t="shared" si="426"/>
        <v>-1.1659508485617271</v>
      </c>
      <c r="M409" s="74">
        <f t="shared" si="426"/>
        <v>-1.0428022401522217</v>
      </c>
      <c r="N409" s="74">
        <f t="shared" si="426"/>
        <v>-0.82738814030453067</v>
      </c>
      <c r="O409" s="74">
        <f t="shared" si="426"/>
        <v>-1.1792333249167584</v>
      </c>
      <c r="P409" s="74">
        <f t="shared" si="426"/>
        <v>-0.75985544499042312</v>
      </c>
      <c r="Q409" s="74">
        <f t="shared" si="426"/>
        <v>-1.1542923854342497</v>
      </c>
      <c r="R409" s="74">
        <f t="shared" si="426"/>
        <v>-2.8471677605926411</v>
      </c>
      <c r="S409" s="74">
        <f t="shared" si="426"/>
        <v>-1.7580999794273051</v>
      </c>
      <c r="T409" s="74">
        <f t="shared" si="426"/>
        <v>-1.9116396111841265</v>
      </c>
      <c r="U409" s="74">
        <f t="shared" si="426"/>
        <v>-1.6485072817198958</v>
      </c>
      <c r="V409" s="74">
        <f t="shared" si="426"/>
        <v>-2.3648900630061123</v>
      </c>
      <c r="W409" s="74">
        <f t="shared" si="426"/>
        <v>2.6063464047473062E-2</v>
      </c>
      <c r="X409" s="74">
        <f t="shared" si="426"/>
        <v>-1.3489801592785939</v>
      </c>
      <c r="Y409" s="74">
        <f t="shared" si="426"/>
        <v>-1.7276301679971411</v>
      </c>
      <c r="Z409" s="74">
        <f t="shared" si="426"/>
        <v>-1.4922161968235574</v>
      </c>
      <c r="AA409" s="74">
        <f t="shared" si="426"/>
        <v>-1.8071996493114231</v>
      </c>
      <c r="AB409" s="74">
        <f t="shared" si="426"/>
        <v>-3.3031735104273965</v>
      </c>
      <c r="AC409" s="74">
        <f t="shared" si="426"/>
        <v>-0.62803904527176346</v>
      </c>
      <c r="AD409" s="74">
        <f t="shared" si="426"/>
        <v>0.51202175825545115</v>
      </c>
      <c r="AE409" s="74">
        <f t="shared" si="426"/>
        <v>-2.9275625757815931</v>
      </c>
      <c r="AF409" s="74">
        <f t="shared" si="426"/>
        <v>-4.1371296461825207</v>
      </c>
      <c r="AG409" s="74">
        <f t="shared" si="426"/>
        <v>-1.0082815134312675</v>
      </c>
      <c r="AH409" s="74">
        <f t="shared" si="426"/>
        <v>-4.4769687655756769</v>
      </c>
      <c r="AI409" s="74">
        <f t="shared" si="426"/>
        <v>0.28417531616196356</v>
      </c>
      <c r="AJ409" s="74">
        <f t="shared" si="426"/>
        <v>-1.3924559462809381</v>
      </c>
      <c r="AK409" s="74">
        <f t="shared" si="426"/>
        <v>-0.16991208300828831</v>
      </c>
      <c r="AL409" s="74">
        <f t="shared" si="426"/>
        <v>-1.2511268759765235</v>
      </c>
      <c r="AM409" s="74">
        <f t="shared" si="426"/>
        <v>-0.80150624121685965</v>
      </c>
      <c r="AN409" s="74">
        <f t="shared" si="426"/>
        <v>0.16786658679930966</v>
      </c>
      <c r="AO409" s="74">
        <f t="shared" si="426"/>
        <v>5.6502120045124116E-2</v>
      </c>
      <c r="AP409" s="74">
        <f t="shared" si="426"/>
        <v>-1.2483126906159887</v>
      </c>
      <c r="AQ409" s="74">
        <f t="shared" si="426"/>
        <v>-0.3433806058350326</v>
      </c>
      <c r="AR409" s="74">
        <f t="shared" si="426"/>
        <v>0.29101866040228597</v>
      </c>
      <c r="AS409" s="74">
        <f t="shared" si="426"/>
        <v>-8.6186285582897426E-2</v>
      </c>
      <c r="AT409" s="74">
        <f t="shared" si="426"/>
        <v>-0.45457934368585651</v>
      </c>
      <c r="AU409" s="78">
        <f t="shared" si="426"/>
        <v>-0.53930981083814533</v>
      </c>
      <c r="AV409" s="74">
        <f t="shared" si="426"/>
        <v>-1.1602554030947161</v>
      </c>
      <c r="AW409" s="74">
        <f t="shared" si="426"/>
        <v>-0.79099195811316036</v>
      </c>
      <c r="AX409" s="74">
        <f t="shared" si="426"/>
        <v>-1.384062501732064</v>
      </c>
      <c r="AY409" s="74">
        <f t="shared" si="426"/>
        <v>-8.5345501228641041E-2</v>
      </c>
      <c r="AZ409" s="74">
        <f t="shared" si="426"/>
        <v>-0.75443533129036044</v>
      </c>
      <c r="BA409" s="74">
        <f t="shared" si="426"/>
        <v>-0.95453535307401705</v>
      </c>
      <c r="BB409" s="74">
        <f t="shared" si="426"/>
        <v>-1.4131320141768944</v>
      </c>
      <c r="BC409" s="78">
        <f t="shared" si="426"/>
        <v>-0.76971448761485739</v>
      </c>
      <c r="BD409" s="74">
        <f t="shared" si="426"/>
        <v>-0.61909832328031378</v>
      </c>
      <c r="BE409" s="74">
        <f t="shared" si="426"/>
        <v>-0.75985544499042312</v>
      </c>
      <c r="BF409" s="74">
        <f t="shared" si="426"/>
        <v>-1.1792333249167584</v>
      </c>
      <c r="BG409" s="74">
        <f t="shared" si="426"/>
        <v>-0.82738814030453067</v>
      </c>
      <c r="BH409" s="74">
        <f t="shared" si="426"/>
        <v>-1.1597408647388345</v>
      </c>
      <c r="BI409" s="74">
        <f t="shared" si="426"/>
        <v>-1.6535448512344857</v>
      </c>
      <c r="BJ409" s="74">
        <f t="shared" si="426"/>
        <v>-0.74489274810313599</v>
      </c>
      <c r="BK409" s="74">
        <f t="shared" si="426"/>
        <v>-0.3433806058350326</v>
      </c>
      <c r="BL409" s="74">
        <f t="shared" si="426"/>
        <v>-0.16991208300828831</v>
      </c>
      <c r="BM409" s="74">
        <f t="shared" si="426"/>
        <v>0.29101866040228597</v>
      </c>
      <c r="BN409" s="74">
        <f t="shared" si="426"/>
        <v>0.48785977481490495</v>
      </c>
      <c r="BO409" s="74">
        <f t="shared" si="426"/>
        <v>2.0049143010202108E-2</v>
      </c>
    </row>
    <row r="410" spans="1:67">
      <c r="A410" s="69" t="s">
        <v>277</v>
      </c>
      <c r="B410" s="74">
        <f t="shared" si="417"/>
        <v>-1.0924161738550966</v>
      </c>
      <c r="C410" s="74">
        <f t="shared" si="417"/>
        <v>-0.78636284215027619</v>
      </c>
      <c r="D410" s="74">
        <f t="shared" si="417"/>
        <v>-0.61062317012875766</v>
      </c>
      <c r="E410" s="74">
        <f t="shared" si="417"/>
        <v>-1.5194578679327746</v>
      </c>
      <c r="F410" s="74">
        <f t="shared" si="417"/>
        <v>-0.73931035248743981</v>
      </c>
      <c r="G410" s="74">
        <f t="shared" si="417"/>
        <v>-0.70464405278021935</v>
      </c>
      <c r="H410" s="74">
        <f t="shared" si="417"/>
        <v>-1.2072785242917288</v>
      </c>
      <c r="I410" s="85">
        <f t="shared" ref="I410:BO410" si="427">I267-I247</f>
        <v>-0.6799286845723449</v>
      </c>
      <c r="J410" s="78">
        <f t="shared" si="416"/>
        <v>-0.70707408077622791</v>
      </c>
      <c r="K410" s="74">
        <f t="shared" si="427"/>
        <v>-1.8898789608822648</v>
      </c>
      <c r="L410" s="74">
        <f t="shared" si="427"/>
        <v>-1.5195676938194351</v>
      </c>
      <c r="M410" s="74">
        <f t="shared" si="427"/>
        <v>-1.0559615675151788</v>
      </c>
      <c r="N410" s="74">
        <f t="shared" si="427"/>
        <v>-0.48341595473479071</v>
      </c>
      <c r="O410" s="74">
        <f t="shared" si="427"/>
        <v>-0.9723880014537194</v>
      </c>
      <c r="P410" s="74">
        <f t="shared" si="427"/>
        <v>-0.64713684314292053</v>
      </c>
      <c r="Q410" s="74">
        <f t="shared" si="427"/>
        <v>-1.0574592239941847</v>
      </c>
      <c r="R410" s="74">
        <f t="shared" si="427"/>
        <v>-0.74235477468958777</v>
      </c>
      <c r="S410" s="74">
        <f t="shared" si="427"/>
        <v>-1.8166340444137008</v>
      </c>
      <c r="T410" s="74">
        <f t="shared" si="427"/>
        <v>-1.6303990052555788</v>
      </c>
      <c r="U410" s="74">
        <f t="shared" si="427"/>
        <v>-1.6863492941354439</v>
      </c>
      <c r="V410" s="74">
        <f t="shared" si="427"/>
        <v>-2.0960673739677178</v>
      </c>
      <c r="W410" s="74">
        <f t="shared" si="427"/>
        <v>-0.25990347912391076</v>
      </c>
      <c r="X410" s="74">
        <f t="shared" si="427"/>
        <v>-2.886778165650445</v>
      </c>
      <c r="Y410" s="74">
        <f t="shared" si="427"/>
        <v>-1.1897669826896564</v>
      </c>
      <c r="Z410" s="74">
        <f t="shared" si="427"/>
        <v>-0.65088380179658056</v>
      </c>
      <c r="AA410" s="74">
        <f t="shared" si="427"/>
        <v>-1.4094595533633605</v>
      </c>
      <c r="AB410" s="74">
        <f t="shared" si="427"/>
        <v>-2.3411821339282479</v>
      </c>
      <c r="AC410" s="74">
        <f t="shared" si="427"/>
        <v>-0.74204510703768367</v>
      </c>
      <c r="AD410" s="74">
        <f t="shared" si="427"/>
        <v>0.3433114538204336</v>
      </c>
      <c r="AE410" s="74">
        <f t="shared" si="427"/>
        <v>-1.8096783993163159</v>
      </c>
      <c r="AF410" s="74">
        <f t="shared" si="427"/>
        <v>-3.5325481168836248</v>
      </c>
      <c r="AG410" s="74">
        <f t="shared" si="427"/>
        <v>-0.4536812278173743</v>
      </c>
      <c r="AH410" s="74">
        <f t="shared" si="427"/>
        <v>-1.2128260508390092</v>
      </c>
      <c r="AI410" s="74">
        <f t="shared" si="427"/>
        <v>-1.0733146741423791</v>
      </c>
      <c r="AJ410" s="74">
        <f t="shared" si="427"/>
        <v>0.78684430388370785</v>
      </c>
      <c r="AK410" s="74">
        <f t="shared" si="427"/>
        <v>-0.21866067947182799</v>
      </c>
      <c r="AL410" s="74">
        <f t="shared" si="427"/>
        <v>-1.5378471056178373</v>
      </c>
      <c r="AM410" s="74">
        <f t="shared" si="427"/>
        <v>-0.12494029789774519</v>
      </c>
      <c r="AN410" s="74">
        <f t="shared" si="427"/>
        <v>0.31726754465272222</v>
      </c>
      <c r="AO410" s="74">
        <f t="shared" si="427"/>
        <v>-1.4975493056365972</v>
      </c>
      <c r="AP410" s="74">
        <f t="shared" si="427"/>
        <v>-0.88669889556964421</v>
      </c>
      <c r="AQ410" s="74">
        <f t="shared" si="427"/>
        <v>2.7167773362354986E-2</v>
      </c>
      <c r="AR410" s="74">
        <f t="shared" si="427"/>
        <v>0.24829364011527311</v>
      </c>
      <c r="AS410" s="74">
        <f t="shared" si="427"/>
        <v>-0.79126688367639009</v>
      </c>
      <c r="AT410" s="74">
        <f t="shared" si="427"/>
        <v>-3.0182966323839544E-2</v>
      </c>
      <c r="AU410" s="78">
        <f t="shared" si="427"/>
        <v>-0.83440755816032386</v>
      </c>
      <c r="AV410" s="74">
        <f t="shared" si="427"/>
        <v>-1.3893256077613065</v>
      </c>
      <c r="AW410" s="74">
        <f t="shared" si="427"/>
        <v>-0.67207461245453803</v>
      </c>
      <c r="AX410" s="74">
        <f t="shared" si="427"/>
        <v>-1.2365478147335018</v>
      </c>
      <c r="AY410" s="74">
        <f t="shared" si="427"/>
        <v>-0.20895874414507443</v>
      </c>
      <c r="AZ410" s="74">
        <f t="shared" si="427"/>
        <v>-0.62890592815118662</v>
      </c>
      <c r="BA410" s="74">
        <f t="shared" si="427"/>
        <v>-0.60477038157434482</v>
      </c>
      <c r="BB410" s="74">
        <f t="shared" si="427"/>
        <v>-1.5696401588770925</v>
      </c>
      <c r="BC410" s="78">
        <f t="shared" si="427"/>
        <v>-0.79719240931117508</v>
      </c>
      <c r="BD410" s="74">
        <f t="shared" si="427"/>
        <v>-0.6616841621923264</v>
      </c>
      <c r="BE410" s="74">
        <f t="shared" si="427"/>
        <v>-0.64713684314292053</v>
      </c>
      <c r="BF410" s="74">
        <f t="shared" si="427"/>
        <v>-0.9723880014537194</v>
      </c>
      <c r="BG410" s="74">
        <f t="shared" si="427"/>
        <v>-0.48341595473479071</v>
      </c>
      <c r="BH410" s="74">
        <f t="shared" si="427"/>
        <v>-1.4971461135357975</v>
      </c>
      <c r="BI410" s="74">
        <f t="shared" si="427"/>
        <v>-1.8898789608822648</v>
      </c>
      <c r="BJ410" s="74">
        <f t="shared" si="427"/>
        <v>-0.81113754691492534</v>
      </c>
      <c r="BK410" s="74">
        <f t="shared" si="427"/>
        <v>2.7167773362354986E-2</v>
      </c>
      <c r="BL410" s="74">
        <f t="shared" si="427"/>
        <v>-0.21866067947182799</v>
      </c>
      <c r="BM410" s="74">
        <f t="shared" si="427"/>
        <v>0.24829364011527311</v>
      </c>
      <c r="BN410" s="74">
        <f t="shared" si="427"/>
        <v>0.34038769757814968</v>
      </c>
      <c r="BO410" s="74">
        <f t="shared" si="427"/>
        <v>-0.28677268946291701</v>
      </c>
    </row>
    <row r="411" spans="1:67">
      <c r="A411" s="69" t="s">
        <v>278</v>
      </c>
      <c r="B411" s="74">
        <f t="shared" si="417"/>
        <v>0.14384621853713675</v>
      </c>
      <c r="C411" s="74">
        <f t="shared" si="417"/>
        <v>0.2129731416152767</v>
      </c>
      <c r="D411" s="74">
        <f t="shared" si="417"/>
        <v>0.40074528630101725</v>
      </c>
      <c r="E411" s="74">
        <f t="shared" si="417"/>
        <v>-0.27077936617086884</v>
      </c>
      <c r="F411" s="74">
        <f t="shared" si="417"/>
        <v>0.36257484876868062</v>
      </c>
      <c r="G411" s="74">
        <f t="shared" si="417"/>
        <v>0.34640609986555848</v>
      </c>
      <c r="H411" s="74">
        <f t="shared" si="417"/>
        <v>8.7674006866292231E-2</v>
      </c>
      <c r="I411" s="85">
        <f t="shared" ref="I411:BO411" si="428">I268-I248</f>
        <v>0.18418281519265545</v>
      </c>
      <c r="J411" s="78">
        <f t="shared" si="416"/>
        <v>0.36614100504467473</v>
      </c>
      <c r="K411" s="74">
        <f t="shared" si="428"/>
        <v>-0.76599664191809236</v>
      </c>
      <c r="L411" s="74">
        <f t="shared" si="428"/>
        <v>-0.3909875190492782</v>
      </c>
      <c r="M411" s="74">
        <f t="shared" si="428"/>
        <v>-2.561152634712105E-2</v>
      </c>
      <c r="N411" s="74">
        <f t="shared" si="428"/>
        <v>0.2367606567130407</v>
      </c>
      <c r="O411" s="74">
        <f t="shared" si="428"/>
        <v>-0.14269524880944129</v>
      </c>
      <c r="P411" s="74">
        <f t="shared" si="428"/>
        <v>0.45231115505893449</v>
      </c>
      <c r="Q411" s="74">
        <f t="shared" si="428"/>
        <v>0.1772898941294283</v>
      </c>
      <c r="R411" s="74">
        <f t="shared" si="428"/>
        <v>0.4812527874034549</v>
      </c>
      <c r="S411" s="74">
        <f t="shared" si="428"/>
        <v>-1.7972391466808082</v>
      </c>
      <c r="T411" s="74">
        <f t="shared" si="428"/>
        <v>0.40393890256657006</v>
      </c>
      <c r="U411" s="74">
        <f t="shared" si="428"/>
        <v>-1.6213846858046157</v>
      </c>
      <c r="V411" s="74">
        <f t="shared" si="428"/>
        <v>-0.40693489712266384</v>
      </c>
      <c r="W411" s="74">
        <f t="shared" si="428"/>
        <v>-1.2003136065920295E-2</v>
      </c>
      <c r="X411" s="74">
        <f t="shared" si="428"/>
        <v>-1.2620015071154329</v>
      </c>
      <c r="Y411" s="74">
        <f t="shared" si="428"/>
        <v>-0.55437354257799853</v>
      </c>
      <c r="Z411" s="74">
        <f t="shared" si="428"/>
        <v>-0.40745953553835346</v>
      </c>
      <c r="AA411" s="74">
        <f t="shared" si="428"/>
        <v>0.79225740285256929</v>
      </c>
      <c r="AB411" s="74">
        <f t="shared" si="428"/>
        <v>-2.1781327480809356</v>
      </c>
      <c r="AC411" s="74">
        <f t="shared" si="428"/>
        <v>0.35656592252443264</v>
      </c>
      <c r="AD411" s="74">
        <f t="shared" si="428"/>
        <v>0.33289705634855515</v>
      </c>
      <c r="AE411" s="74">
        <f t="shared" si="428"/>
        <v>0.30576576793827215</v>
      </c>
      <c r="AF411" s="74">
        <f t="shared" si="428"/>
        <v>-3.9329671965465085</v>
      </c>
      <c r="AG411" s="74">
        <f t="shared" si="428"/>
        <v>-0.16605578819441025</v>
      </c>
      <c r="AH411" s="74">
        <f t="shared" si="428"/>
        <v>0.87742980561555139</v>
      </c>
      <c r="AI411" s="74">
        <f t="shared" si="428"/>
        <v>-0.90144803044241328</v>
      </c>
      <c r="AJ411" s="74">
        <f t="shared" si="428"/>
        <v>1.5676376831861738E-2</v>
      </c>
      <c r="AK411" s="74">
        <f t="shared" si="428"/>
        <v>-0.37514925200166083</v>
      </c>
      <c r="AL411" s="74">
        <f t="shared" si="428"/>
        <v>3.1652805452960564E-2</v>
      </c>
      <c r="AM411" s="74">
        <f t="shared" si="428"/>
        <v>-0.1608822290166172</v>
      </c>
      <c r="AN411" s="74">
        <f t="shared" si="428"/>
        <v>0.40462434229397015</v>
      </c>
      <c r="AO411" s="74">
        <f t="shared" si="428"/>
        <v>-1.0376551133932397</v>
      </c>
      <c r="AP411" s="74">
        <f t="shared" si="428"/>
        <v>1.3012312029812456E-2</v>
      </c>
      <c r="AQ411" s="74">
        <f t="shared" si="428"/>
        <v>0.19499870386566887</v>
      </c>
      <c r="AR411" s="74">
        <f t="shared" si="428"/>
        <v>0.63913254233313843</v>
      </c>
      <c r="AS411" s="74">
        <f t="shared" si="428"/>
        <v>-0.12005292423206448</v>
      </c>
      <c r="AT411" s="74">
        <f t="shared" si="428"/>
        <v>6.8478543266774494E-2</v>
      </c>
      <c r="AU411" s="78">
        <f t="shared" si="428"/>
        <v>-0.79006244567123041</v>
      </c>
      <c r="AV411" s="74">
        <f t="shared" si="428"/>
        <v>-0.33238859162245404</v>
      </c>
      <c r="AW411" s="74">
        <f t="shared" si="428"/>
        <v>0.41031490714829655</v>
      </c>
      <c r="AX411" s="74">
        <f t="shared" si="428"/>
        <v>5.7133670723798602E-2</v>
      </c>
      <c r="AY411" s="74">
        <f t="shared" si="428"/>
        <v>0.24484371450982678</v>
      </c>
      <c r="AZ411" s="74">
        <f t="shared" si="428"/>
        <v>0.35845701900524585</v>
      </c>
      <c r="BA411" s="74">
        <f t="shared" si="428"/>
        <v>0.39977646515282483</v>
      </c>
      <c r="BB411" s="74">
        <f t="shared" si="428"/>
        <v>-0.32889724388336727</v>
      </c>
      <c r="BC411" s="78">
        <f t="shared" si="428"/>
        <v>0.37990191083341607</v>
      </c>
      <c r="BD411" s="74">
        <f t="shared" si="428"/>
        <v>0.19963485817560667</v>
      </c>
      <c r="BE411" s="74">
        <f t="shared" si="428"/>
        <v>0.45231115505893449</v>
      </c>
      <c r="BF411" s="74">
        <f t="shared" si="428"/>
        <v>-0.14269524880944129</v>
      </c>
      <c r="BG411" s="74">
        <f t="shared" si="428"/>
        <v>0.2367606567130407</v>
      </c>
      <c r="BH411" s="74">
        <f t="shared" si="428"/>
        <v>-0.37390125593297618</v>
      </c>
      <c r="BI411" s="74">
        <f t="shared" si="428"/>
        <v>-0.76599664191809236</v>
      </c>
      <c r="BJ411" s="74">
        <f t="shared" si="428"/>
        <v>0.31903995476986946</v>
      </c>
      <c r="BK411" s="74">
        <f t="shared" si="428"/>
        <v>0.19499870386566887</v>
      </c>
      <c r="BL411" s="74">
        <f t="shared" si="428"/>
        <v>-0.37514925200166083</v>
      </c>
      <c r="BM411" s="74">
        <f t="shared" si="428"/>
        <v>0.63913254233313843</v>
      </c>
      <c r="BN411" s="74">
        <f t="shared" si="428"/>
        <v>0.33738325722105778</v>
      </c>
      <c r="BO411" s="74">
        <f t="shared" si="428"/>
        <v>-1.7832914665010691E-2</v>
      </c>
    </row>
    <row r="412" spans="1:67">
      <c r="A412" s="69" t="s">
        <v>279</v>
      </c>
      <c r="B412" s="74">
        <f t="shared" si="417"/>
        <v>0.84729531396669433</v>
      </c>
      <c r="C412" s="74">
        <f t="shared" si="417"/>
        <v>0.5401120298864841</v>
      </c>
      <c r="D412" s="74">
        <f t="shared" si="417"/>
        <v>1.0015516435236202</v>
      </c>
      <c r="E412" s="74">
        <f t="shared" si="417"/>
        <v>0.49530876881804264</v>
      </c>
      <c r="F412" s="74">
        <f t="shared" si="417"/>
        <v>0.90971700817586143</v>
      </c>
      <c r="G412" s="74">
        <f t="shared" si="417"/>
        <v>0.90928723911145592</v>
      </c>
      <c r="H412" s="74">
        <f t="shared" si="417"/>
        <v>0.83501145354259521</v>
      </c>
      <c r="I412" s="85">
        <f t="shared" ref="I412:BO412" si="429">I269-I249</f>
        <v>0.71240684646487917</v>
      </c>
      <c r="J412" s="78">
        <f t="shared" si="416"/>
        <v>0.93298813046729379</v>
      </c>
      <c r="K412" s="74">
        <f t="shared" si="429"/>
        <v>7.9419960461739159E-2</v>
      </c>
      <c r="L412" s="74">
        <f t="shared" si="429"/>
        <v>0.49560678401289948</v>
      </c>
      <c r="M412" s="74">
        <f t="shared" si="429"/>
        <v>0.82438867367942237</v>
      </c>
      <c r="N412" s="74">
        <f t="shared" si="429"/>
        <v>0.28769229057815249</v>
      </c>
      <c r="O412" s="74">
        <f t="shared" si="429"/>
        <v>0.80725001211857705</v>
      </c>
      <c r="P412" s="74">
        <f t="shared" si="429"/>
        <v>1.1070238750507331</v>
      </c>
      <c r="Q412" s="74">
        <f t="shared" si="429"/>
        <v>0.64833209666236069</v>
      </c>
      <c r="R412" s="74">
        <f t="shared" si="429"/>
        <v>8.174121597883488E-2</v>
      </c>
      <c r="S412" s="74">
        <f t="shared" si="429"/>
        <v>-2.035801209187559</v>
      </c>
      <c r="T412" s="74">
        <f t="shared" si="429"/>
        <v>0.50352457985928023</v>
      </c>
      <c r="U412" s="74">
        <f t="shared" si="429"/>
        <v>-1.100736857990916</v>
      </c>
      <c r="V412" s="74">
        <f t="shared" si="429"/>
        <v>-3.4473797592449174E-3</v>
      </c>
      <c r="W412" s="74">
        <f t="shared" si="429"/>
        <v>0.30282465978289075</v>
      </c>
      <c r="X412" s="74">
        <f t="shared" si="429"/>
        <v>1.8133982836727176</v>
      </c>
      <c r="Y412" s="74">
        <f t="shared" si="429"/>
        <v>-3.5573862572551462E-2</v>
      </c>
      <c r="Z412" s="74">
        <f t="shared" si="429"/>
        <v>-0.55973837810986371</v>
      </c>
      <c r="AA412" s="74">
        <f t="shared" si="429"/>
        <v>0.2576876168202622</v>
      </c>
      <c r="AB412" s="74">
        <f t="shared" si="429"/>
        <v>-1.1092534408596588</v>
      </c>
      <c r="AC412" s="74">
        <f t="shared" si="429"/>
        <v>0.99284820815933372</v>
      </c>
      <c r="AD412" s="74">
        <f t="shared" si="429"/>
        <v>0.30517615633324491</v>
      </c>
      <c r="AE412" s="74">
        <f t="shared" si="429"/>
        <v>1.149549596708856</v>
      </c>
      <c r="AF412" s="74">
        <f t="shared" si="429"/>
        <v>-1.613463824465164</v>
      </c>
      <c r="AG412" s="74">
        <f t="shared" si="429"/>
        <v>-1.1033625716855413</v>
      </c>
      <c r="AH412" s="74">
        <f t="shared" si="429"/>
        <v>-1.2616298388436613</v>
      </c>
      <c r="AI412" s="74">
        <f t="shared" si="429"/>
        <v>-0.23872080489762393</v>
      </c>
      <c r="AJ412" s="74">
        <f t="shared" si="429"/>
        <v>-0.83151282676486815</v>
      </c>
      <c r="AK412" s="74">
        <f t="shared" si="429"/>
        <v>0.40169838094810295</v>
      </c>
      <c r="AL412" s="74">
        <f t="shared" si="429"/>
        <v>0.93874737033800226</v>
      </c>
      <c r="AM412" s="74">
        <f t="shared" si="429"/>
        <v>-0.80400793147652649</v>
      </c>
      <c r="AN412" s="74">
        <f t="shared" si="429"/>
        <v>0.18785246818191936</v>
      </c>
      <c r="AO412" s="74">
        <f t="shared" si="429"/>
        <v>-1.9693079705916681</v>
      </c>
      <c r="AP412" s="74">
        <f t="shared" si="429"/>
        <v>-0.50142840426020641</v>
      </c>
      <c r="AQ412" s="74">
        <f t="shared" si="429"/>
        <v>-9.0290260019291857E-2</v>
      </c>
      <c r="AR412" s="74">
        <f t="shared" si="429"/>
        <v>0.69248054765830114</v>
      </c>
      <c r="AS412" s="74">
        <f t="shared" si="429"/>
        <v>0.29063863589113836</v>
      </c>
      <c r="AT412" s="74">
        <f t="shared" si="429"/>
        <v>-0.47260378561972427</v>
      </c>
      <c r="AU412" s="78">
        <f t="shared" si="429"/>
        <v>-0.12360855156616424</v>
      </c>
      <c r="AV412" s="74">
        <f t="shared" si="429"/>
        <v>0.42276216044523007</v>
      </c>
      <c r="AW412" s="74">
        <f t="shared" si="429"/>
        <v>1.0825522250040951</v>
      </c>
      <c r="AX412" s="74">
        <f t="shared" si="429"/>
        <v>0.37541673689789246</v>
      </c>
      <c r="AY412" s="74">
        <f t="shared" si="429"/>
        <v>0.49890516196357293</v>
      </c>
      <c r="AZ412" s="74">
        <f t="shared" si="429"/>
        <v>0.57422691981495078</v>
      </c>
      <c r="BA412" s="74">
        <f t="shared" si="429"/>
        <v>0.9937283533408019</v>
      </c>
      <c r="BB412" s="74">
        <f t="shared" si="429"/>
        <v>0.51436224184495227</v>
      </c>
      <c r="BC412" s="78">
        <f t="shared" si="429"/>
        <v>0.96029239576204795</v>
      </c>
      <c r="BD412" s="74">
        <f t="shared" si="429"/>
        <v>0.74478804459252324</v>
      </c>
      <c r="BE412" s="74">
        <f t="shared" si="429"/>
        <v>1.1070238750507331</v>
      </c>
      <c r="BF412" s="74">
        <f t="shared" si="429"/>
        <v>0.80725001211857705</v>
      </c>
      <c r="BG412" s="74">
        <f t="shared" si="429"/>
        <v>0.28769229057815249</v>
      </c>
      <c r="BH412" s="74">
        <f t="shared" si="429"/>
        <v>0.51067973301506875</v>
      </c>
      <c r="BI412" s="74">
        <f t="shared" si="429"/>
        <v>7.9419960461739159E-2</v>
      </c>
      <c r="BJ412" s="74">
        <f t="shared" si="429"/>
        <v>0.92168233250874998</v>
      </c>
      <c r="BK412" s="74">
        <f t="shared" si="429"/>
        <v>-9.0290260019291857E-2</v>
      </c>
      <c r="BL412" s="74">
        <f t="shared" si="429"/>
        <v>0.40169838094810295</v>
      </c>
      <c r="BM412" s="74">
        <f t="shared" si="429"/>
        <v>0.69248054765830114</v>
      </c>
      <c r="BN412" s="74">
        <f t="shared" si="429"/>
        <v>0.29535128068841088</v>
      </c>
      <c r="BO412" s="74">
        <f t="shared" si="429"/>
        <v>0.30196028746602366</v>
      </c>
    </row>
    <row r="413" spans="1:67">
      <c r="A413" s="69" t="s">
        <v>280</v>
      </c>
      <c r="B413" s="74">
        <f t="shared" si="417"/>
        <v>1.3788001183215748</v>
      </c>
      <c r="C413" s="74">
        <f t="shared" si="417"/>
        <v>1.0135601382584118</v>
      </c>
      <c r="D413" s="74">
        <f t="shared" si="417"/>
        <v>1.4555512980041732</v>
      </c>
      <c r="E413" s="74">
        <f t="shared" si="417"/>
        <v>1.4500607741075822</v>
      </c>
      <c r="F413" s="74">
        <f t="shared" si="417"/>
        <v>1.1979214463198948</v>
      </c>
      <c r="G413" s="74">
        <f t="shared" si="417"/>
        <v>1.322672778375293</v>
      </c>
      <c r="H413" s="74">
        <f t="shared" si="417"/>
        <v>1.4024888451238482</v>
      </c>
      <c r="I413" s="85">
        <f t="shared" ref="I413:BO413" si="430">I270-I250</f>
        <v>1.1672925479441396</v>
      </c>
      <c r="J413" s="78">
        <f t="shared" si="416"/>
        <v>1.3412574779333548</v>
      </c>
      <c r="K413" s="74">
        <f t="shared" si="430"/>
        <v>0.65701589941023464</v>
      </c>
      <c r="L413" s="74">
        <f t="shared" si="430"/>
        <v>1.4332848439220953</v>
      </c>
      <c r="M413" s="74">
        <f t="shared" si="430"/>
        <v>1.3829084540380814</v>
      </c>
      <c r="N413" s="74">
        <f t="shared" si="430"/>
        <v>-0.24721053194513587</v>
      </c>
      <c r="O413" s="74">
        <f t="shared" si="430"/>
        <v>1.2071419494719815</v>
      </c>
      <c r="P413" s="74">
        <f t="shared" si="430"/>
        <v>1.6066894112296009</v>
      </c>
      <c r="Q413" s="74">
        <f t="shared" si="430"/>
        <v>1.21180798049265</v>
      </c>
      <c r="R413" s="74">
        <f t="shared" si="430"/>
        <v>1.0362991390920477</v>
      </c>
      <c r="S413" s="74">
        <f t="shared" si="430"/>
        <v>-1.397334576226668</v>
      </c>
      <c r="T413" s="74">
        <f t="shared" si="430"/>
        <v>0.74255688303756262</v>
      </c>
      <c r="U413" s="74">
        <f t="shared" si="430"/>
        <v>1.9439070506989875</v>
      </c>
      <c r="V413" s="74">
        <f t="shared" si="430"/>
        <v>0.8541283591118054</v>
      </c>
      <c r="W413" s="74">
        <f t="shared" si="430"/>
        <v>0.75434584481457456</v>
      </c>
      <c r="X413" s="74">
        <f t="shared" si="430"/>
        <v>1.4754779132893869</v>
      </c>
      <c r="Y413" s="74">
        <f t="shared" si="430"/>
        <v>1.0949600857857735</v>
      </c>
      <c r="Z413" s="74">
        <f t="shared" si="430"/>
        <v>1.2655406990382367</v>
      </c>
      <c r="AA413" s="74">
        <f t="shared" si="430"/>
        <v>-0.37118679740545435</v>
      </c>
      <c r="AB413" s="74">
        <f t="shared" si="430"/>
        <v>0.5194287577707275</v>
      </c>
      <c r="AC413" s="74">
        <f t="shared" si="430"/>
        <v>1.097054458896686</v>
      </c>
      <c r="AD413" s="74">
        <f t="shared" si="430"/>
        <v>0.58429840931579902</v>
      </c>
      <c r="AE413" s="74">
        <f t="shared" si="430"/>
        <v>0.89457936823259132</v>
      </c>
      <c r="AF413" s="74">
        <f t="shared" si="430"/>
        <v>2.249989138400986</v>
      </c>
      <c r="AG413" s="74">
        <f t="shared" si="430"/>
        <v>0.61079465779522835</v>
      </c>
      <c r="AH413" s="74">
        <f t="shared" si="430"/>
        <v>2.7309353713241404</v>
      </c>
      <c r="AI413" s="74">
        <f t="shared" si="430"/>
        <v>0.12988722497312821</v>
      </c>
      <c r="AJ413" s="74">
        <f t="shared" si="430"/>
        <v>0.10245858777097627</v>
      </c>
      <c r="AK413" s="74">
        <f t="shared" si="430"/>
        <v>1.0037150620794422</v>
      </c>
      <c r="AL413" s="74">
        <f t="shared" si="430"/>
        <v>1.0847270918225451</v>
      </c>
      <c r="AM413" s="74">
        <f t="shared" si="430"/>
        <v>0.33689232619168497</v>
      </c>
      <c r="AN413" s="74">
        <f t="shared" si="430"/>
        <v>0.32637416369482919</v>
      </c>
      <c r="AO413" s="74">
        <f t="shared" si="430"/>
        <v>0.64846150853852969</v>
      </c>
      <c r="AP413" s="74">
        <f t="shared" si="430"/>
        <v>0.37172041967358282</v>
      </c>
      <c r="AQ413" s="74">
        <f t="shared" si="430"/>
        <v>0.42175130921305337</v>
      </c>
      <c r="AR413" s="74">
        <f t="shared" si="430"/>
        <v>0.6369534676103874</v>
      </c>
      <c r="AS413" s="74">
        <f t="shared" si="430"/>
        <v>0.65427134101102125</v>
      </c>
      <c r="AT413" s="74">
        <f t="shared" si="430"/>
        <v>-5.4052966868693986E-3</v>
      </c>
      <c r="AU413" s="78">
        <f t="shared" si="430"/>
        <v>0.83744636226675873</v>
      </c>
      <c r="AV413" s="74">
        <f t="shared" si="430"/>
        <v>1.0959719453426544</v>
      </c>
      <c r="AW413" s="74">
        <f t="shared" si="430"/>
        <v>1.579152034499792</v>
      </c>
      <c r="AX413" s="74">
        <f t="shared" si="430"/>
        <v>0.88777879056144204</v>
      </c>
      <c r="AY413" s="74">
        <f t="shared" si="430"/>
        <v>0.76340496719827344</v>
      </c>
      <c r="AZ413" s="74">
        <f t="shared" si="430"/>
        <v>0.99658882270607485</v>
      </c>
      <c r="BA413" s="74">
        <f t="shared" si="430"/>
        <v>1.4436226494386841</v>
      </c>
      <c r="BB413" s="74">
        <f t="shared" si="430"/>
        <v>1.5456903250853999</v>
      </c>
      <c r="BC413" s="78">
        <f t="shared" si="430"/>
        <v>1.2501025138340256</v>
      </c>
      <c r="BD413" s="74">
        <f t="shared" si="430"/>
        <v>1.1915476796747821</v>
      </c>
      <c r="BE413" s="74">
        <f t="shared" si="430"/>
        <v>1.6066894112296009</v>
      </c>
      <c r="BF413" s="74">
        <f t="shared" si="430"/>
        <v>1.2071419494719815</v>
      </c>
      <c r="BG413" s="74">
        <f t="shared" si="430"/>
        <v>-0.24721053194513587</v>
      </c>
      <c r="BH413" s="74">
        <f t="shared" si="430"/>
        <v>1.4301954268543637</v>
      </c>
      <c r="BI413" s="74">
        <f t="shared" si="430"/>
        <v>0.65701589941023464</v>
      </c>
      <c r="BJ413" s="74">
        <f t="shared" si="430"/>
        <v>1.1199132629747246</v>
      </c>
      <c r="BK413" s="74">
        <f t="shared" si="430"/>
        <v>0.42175130921305337</v>
      </c>
      <c r="BL413" s="74">
        <f t="shared" si="430"/>
        <v>1.0037150620794422</v>
      </c>
      <c r="BM413" s="74">
        <f t="shared" si="430"/>
        <v>0.6369534676103874</v>
      </c>
      <c r="BN413" s="74">
        <f t="shared" si="430"/>
        <v>0.56506718780569365</v>
      </c>
      <c r="BO413" s="74">
        <f t="shared" si="430"/>
        <v>0.7489180831007185</v>
      </c>
    </row>
    <row r="414" spans="1:67">
      <c r="A414" s="69" t="s">
        <v>281</v>
      </c>
      <c r="B414" s="74">
        <f t="shared" si="417"/>
        <v>1.4106287828609494</v>
      </c>
      <c r="C414" s="74">
        <f t="shared" si="417"/>
        <v>1.2806796883470311</v>
      </c>
      <c r="D414" s="74">
        <f t="shared" si="417"/>
        <v>1.3022757806029928</v>
      </c>
      <c r="E414" s="74">
        <f t="shared" si="417"/>
        <v>1.5567734885730342</v>
      </c>
      <c r="F414" s="74">
        <f t="shared" si="417"/>
        <v>1.1493252748761029</v>
      </c>
      <c r="G414" s="74">
        <f t="shared" si="417"/>
        <v>1.2538850792598883</v>
      </c>
      <c r="H414" s="74">
        <f t="shared" si="417"/>
        <v>1.4644668171944644</v>
      </c>
      <c r="I414" s="85">
        <f t="shared" ref="I414:BO414" si="431">I271-I251</f>
        <v>1.0960977491483468</v>
      </c>
      <c r="J414" s="78">
        <f t="shared" si="416"/>
        <v>1.2725940808672473</v>
      </c>
      <c r="K414" s="74">
        <f t="shared" si="431"/>
        <v>1.1940151625175108</v>
      </c>
      <c r="L414" s="74">
        <f t="shared" si="431"/>
        <v>1.5795482423099156</v>
      </c>
      <c r="M414" s="74">
        <f t="shared" si="431"/>
        <v>1.4011712201173565</v>
      </c>
      <c r="N414" s="74">
        <f t="shared" si="431"/>
        <v>-0.1816690939086274</v>
      </c>
      <c r="O414" s="74">
        <f t="shared" si="431"/>
        <v>0.81106868732195325</v>
      </c>
      <c r="P414" s="74">
        <f t="shared" si="431"/>
        <v>1.4063457802982602</v>
      </c>
      <c r="Q414" s="74">
        <f t="shared" si="431"/>
        <v>1.083893530544088</v>
      </c>
      <c r="R414" s="74">
        <f t="shared" si="431"/>
        <v>1.5971471916968496</v>
      </c>
      <c r="S414" s="74">
        <f t="shared" si="431"/>
        <v>-0.1380173553457178</v>
      </c>
      <c r="T414" s="74">
        <f t="shared" si="431"/>
        <v>0.99000414095900124</v>
      </c>
      <c r="U414" s="74">
        <f t="shared" si="431"/>
        <v>2.564658816540784</v>
      </c>
      <c r="V414" s="74">
        <f t="shared" si="431"/>
        <v>0.64985243062241604</v>
      </c>
      <c r="W414" s="74">
        <f t="shared" si="431"/>
        <v>0.74470851332139798</v>
      </c>
      <c r="X414" s="74">
        <f t="shared" si="431"/>
        <v>1.8738804311048693</v>
      </c>
      <c r="Y414" s="74">
        <f t="shared" si="431"/>
        <v>1.7940120168167351</v>
      </c>
      <c r="Z414" s="74">
        <f t="shared" si="431"/>
        <v>1.9821997764623096</v>
      </c>
      <c r="AA414" s="74">
        <f t="shared" si="431"/>
        <v>0.56913199570677486</v>
      </c>
      <c r="AB414" s="74">
        <f t="shared" si="431"/>
        <v>2.3587811152577984</v>
      </c>
      <c r="AC414" s="74">
        <f t="shared" si="431"/>
        <v>0.71939246907909515</v>
      </c>
      <c r="AD414" s="74">
        <f t="shared" si="431"/>
        <v>0.65105097741110196</v>
      </c>
      <c r="AE414" s="74">
        <f t="shared" si="431"/>
        <v>1.5150804450186257</v>
      </c>
      <c r="AF414" s="74">
        <f t="shared" si="431"/>
        <v>4.1199291467626376</v>
      </c>
      <c r="AG414" s="74">
        <f t="shared" si="431"/>
        <v>1.4843669912865201</v>
      </c>
      <c r="AH414" s="74">
        <f t="shared" si="431"/>
        <v>3.4972586808439945</v>
      </c>
      <c r="AI414" s="74">
        <f t="shared" si="431"/>
        <v>0.70114128959029287</v>
      </c>
      <c r="AJ414" s="74">
        <f t="shared" si="431"/>
        <v>1.5335097215200162</v>
      </c>
      <c r="AK414" s="74">
        <f t="shared" si="431"/>
        <v>0.70111629943395393</v>
      </c>
      <c r="AL414" s="74">
        <f t="shared" si="431"/>
        <v>0.73613585653330915</v>
      </c>
      <c r="AM414" s="74">
        <f t="shared" si="431"/>
        <v>1.1568021782246518</v>
      </c>
      <c r="AN414" s="74">
        <f t="shared" si="431"/>
        <v>0.457141123921049</v>
      </c>
      <c r="AO414" s="74">
        <f t="shared" si="431"/>
        <v>2.6165052320379658</v>
      </c>
      <c r="AP414" s="74">
        <f t="shared" si="431"/>
        <v>1.4859902266130272</v>
      </c>
      <c r="AQ414" s="74">
        <f t="shared" si="431"/>
        <v>0.63061653736904999</v>
      </c>
      <c r="AR414" s="74">
        <f t="shared" si="431"/>
        <v>0.61628262522220911</v>
      </c>
      <c r="AS414" s="74">
        <f t="shared" si="431"/>
        <v>0.83122873043474632</v>
      </c>
      <c r="AT414" s="74">
        <f t="shared" si="431"/>
        <v>0.58069529844630585</v>
      </c>
      <c r="AU414" s="78">
        <f t="shared" si="431"/>
        <v>1.0190259460172166</v>
      </c>
      <c r="AV414" s="74">
        <f t="shared" si="431"/>
        <v>1.2677603968632138</v>
      </c>
      <c r="AW414" s="74">
        <f t="shared" si="431"/>
        <v>1.369260004932654</v>
      </c>
      <c r="AX414" s="74">
        <f t="shared" si="431"/>
        <v>0.95626638014702792</v>
      </c>
      <c r="AY414" s="74">
        <f t="shared" si="431"/>
        <v>0.70478358097361804</v>
      </c>
      <c r="AZ414" s="74">
        <f t="shared" si="431"/>
        <v>1.2884405326836621</v>
      </c>
      <c r="BA414" s="74">
        <f t="shared" si="431"/>
        <v>1.295803163912685</v>
      </c>
      <c r="BB414" s="74">
        <f t="shared" si="431"/>
        <v>1.6598011804150961</v>
      </c>
      <c r="BC414" s="78">
        <f t="shared" si="431"/>
        <v>1.2013825550279171</v>
      </c>
      <c r="BD414" s="74">
        <f t="shared" si="431"/>
        <v>1.0989042904575865</v>
      </c>
      <c r="BE414" s="74">
        <f t="shared" si="431"/>
        <v>1.4063457802982602</v>
      </c>
      <c r="BF414" s="74">
        <f t="shared" si="431"/>
        <v>0.81106868732195325</v>
      </c>
      <c r="BG414" s="74">
        <f t="shared" si="431"/>
        <v>-0.1816690939086274</v>
      </c>
      <c r="BH414" s="74">
        <f t="shared" si="431"/>
        <v>1.5704577297240467</v>
      </c>
      <c r="BI414" s="74">
        <f t="shared" si="431"/>
        <v>1.1940151625175108</v>
      </c>
      <c r="BJ414" s="74">
        <f t="shared" si="431"/>
        <v>0.79744843366363583</v>
      </c>
      <c r="BK414" s="74">
        <f t="shared" si="431"/>
        <v>0.63061653736904999</v>
      </c>
      <c r="BL414" s="74">
        <f t="shared" si="431"/>
        <v>0.70111629943395393</v>
      </c>
      <c r="BM414" s="74">
        <f t="shared" si="431"/>
        <v>0.61628262522220911</v>
      </c>
      <c r="BN414" s="74">
        <f t="shared" si="431"/>
        <v>0.63590956082567507</v>
      </c>
      <c r="BO414" s="74">
        <f t="shared" si="431"/>
        <v>0.74911586416648879</v>
      </c>
    </row>
    <row r="415" spans="1:67">
      <c r="A415" s="69" t="s">
        <v>282</v>
      </c>
      <c r="B415" s="74">
        <f t="shared" si="417"/>
        <v>0.62776919249344854</v>
      </c>
      <c r="C415" s="74">
        <f t="shared" si="417"/>
        <v>0.63555475338923939</v>
      </c>
      <c r="D415" s="74">
        <f t="shared" si="417"/>
        <v>0.49166366842264964</v>
      </c>
      <c r="E415" s="74">
        <f t="shared" si="417"/>
        <v>0.71913593403704734</v>
      </c>
      <c r="F415" s="74">
        <f t="shared" si="417"/>
        <v>0.49927820836667469</v>
      </c>
      <c r="G415" s="74">
        <f t="shared" si="417"/>
        <v>0.51537568226204922</v>
      </c>
      <c r="H415" s="74">
        <f t="shared" si="417"/>
        <v>0.66719445014644574</v>
      </c>
      <c r="I415" s="85">
        <f t="shared" ref="I415:BO415" si="432">I272-I252</f>
        <v>0.37935440787808838</v>
      </c>
      <c r="J415" s="78">
        <f t="shared" si="416"/>
        <v>0.53143557459042956</v>
      </c>
      <c r="K415" s="74">
        <f t="shared" si="432"/>
        <v>1.0040170514392339</v>
      </c>
      <c r="L415" s="74">
        <f t="shared" si="432"/>
        <v>0.63304478673512499</v>
      </c>
      <c r="M415" s="74">
        <f t="shared" si="432"/>
        <v>0.88609594253412505</v>
      </c>
      <c r="N415" s="74">
        <f t="shared" si="432"/>
        <v>0.13428872073281672</v>
      </c>
      <c r="O415" s="74">
        <f t="shared" si="432"/>
        <v>0.21350008580841706</v>
      </c>
      <c r="P415" s="74">
        <f t="shared" si="432"/>
        <v>0.40244430806573916</v>
      </c>
      <c r="Q415" s="74">
        <f t="shared" si="432"/>
        <v>0.54269724028285493</v>
      </c>
      <c r="R415" s="74">
        <f t="shared" si="432"/>
        <v>1.0005219834420811</v>
      </c>
      <c r="S415" s="74">
        <f t="shared" si="432"/>
        <v>0.21403380258073845</v>
      </c>
      <c r="T415" s="74">
        <f t="shared" si="432"/>
        <v>0.62938479058467012</v>
      </c>
      <c r="U415" s="74">
        <f t="shared" si="432"/>
        <v>1.3385573469406298</v>
      </c>
      <c r="V415" s="74">
        <f t="shared" si="432"/>
        <v>0.57446723618637341</v>
      </c>
      <c r="W415" s="74">
        <f t="shared" si="432"/>
        <v>0.2470007857622889</v>
      </c>
      <c r="X415" s="74">
        <f t="shared" si="432"/>
        <v>1.5858593040177298</v>
      </c>
      <c r="Y415" s="74">
        <f t="shared" si="432"/>
        <v>1.6307807526680396</v>
      </c>
      <c r="Z415" s="74">
        <f t="shared" si="432"/>
        <v>0.24962812711291438</v>
      </c>
      <c r="AA415" s="74">
        <f t="shared" si="432"/>
        <v>0.52123339367496291</v>
      </c>
      <c r="AB415" s="74">
        <f t="shared" si="432"/>
        <v>3.443447743965879</v>
      </c>
      <c r="AC415" s="74">
        <f t="shared" si="432"/>
        <v>0.13806868220184709</v>
      </c>
      <c r="AD415" s="74">
        <f t="shared" si="432"/>
        <v>0.22908432573235804</v>
      </c>
      <c r="AE415" s="74">
        <f t="shared" si="432"/>
        <v>1.8289114476927248</v>
      </c>
      <c r="AF415" s="74">
        <f t="shared" si="432"/>
        <v>4.0813971791180963</v>
      </c>
      <c r="AG415" s="74">
        <f t="shared" si="432"/>
        <v>0.38748714576301779</v>
      </c>
      <c r="AH415" s="74">
        <f t="shared" si="432"/>
        <v>0.18794650274131897</v>
      </c>
      <c r="AI415" s="74">
        <f t="shared" si="432"/>
        <v>0.1269010523813785</v>
      </c>
      <c r="AJ415" s="74">
        <f t="shared" si="432"/>
        <v>1.0918034325027577</v>
      </c>
      <c r="AK415" s="74">
        <f t="shared" si="432"/>
        <v>0.41062307955628485</v>
      </c>
      <c r="AL415" s="74">
        <f t="shared" si="432"/>
        <v>0.38138937126968742</v>
      </c>
      <c r="AM415" s="74">
        <f t="shared" si="432"/>
        <v>0.68181066336937945</v>
      </c>
      <c r="AN415" s="74">
        <f t="shared" si="432"/>
        <v>0.45397019586715115</v>
      </c>
      <c r="AO415" s="74">
        <f t="shared" si="432"/>
        <v>1.4191659859182328</v>
      </c>
      <c r="AP415" s="74">
        <f t="shared" si="432"/>
        <v>0.42376100272105566</v>
      </c>
      <c r="AQ415" s="74">
        <f t="shared" si="432"/>
        <v>0.4086303931100197</v>
      </c>
      <c r="AR415" s="74">
        <f t="shared" si="432"/>
        <v>0.30711961111056252</v>
      </c>
      <c r="AS415" s="74">
        <f t="shared" si="432"/>
        <v>0.14657898951936099</v>
      </c>
      <c r="AT415" s="74">
        <f t="shared" si="432"/>
        <v>0.62100004758052263</v>
      </c>
      <c r="AU415" s="78">
        <f t="shared" si="432"/>
        <v>0.3901986801941324</v>
      </c>
      <c r="AV415" s="74">
        <f t="shared" si="432"/>
        <v>0.6017535152408704</v>
      </c>
      <c r="AW415" s="74">
        <f t="shared" si="432"/>
        <v>0.39073586774914482</v>
      </c>
      <c r="AX415" s="74">
        <f t="shared" si="432"/>
        <v>0.5263417723190007</v>
      </c>
      <c r="AY415" s="74">
        <f t="shared" si="432"/>
        <v>0.24074743789939412</v>
      </c>
      <c r="AZ415" s="74">
        <f t="shared" si="432"/>
        <v>0.6486216346071827</v>
      </c>
      <c r="BA415" s="74">
        <f t="shared" si="432"/>
        <v>0.50134913254710955</v>
      </c>
      <c r="BB415" s="74">
        <f t="shared" si="432"/>
        <v>0.75253633647503815</v>
      </c>
      <c r="BC415" s="78">
        <f t="shared" si="432"/>
        <v>0.52931865933276834</v>
      </c>
      <c r="BD415" s="74">
        <f t="shared" si="432"/>
        <v>0.37296822487134307</v>
      </c>
      <c r="BE415" s="74">
        <f t="shared" si="432"/>
        <v>0.40244430806573916</v>
      </c>
      <c r="BF415" s="74">
        <f t="shared" si="432"/>
        <v>0.21350008580841706</v>
      </c>
      <c r="BG415" s="74">
        <f t="shared" si="432"/>
        <v>0.13428872073281672</v>
      </c>
      <c r="BH415" s="74">
        <f t="shared" si="432"/>
        <v>0.64423554225525681</v>
      </c>
      <c r="BI415" s="74">
        <f t="shared" si="432"/>
        <v>1.0040170514392339</v>
      </c>
      <c r="BJ415" s="74">
        <f t="shared" si="432"/>
        <v>0.22754067306943693</v>
      </c>
      <c r="BK415" s="74">
        <f t="shared" si="432"/>
        <v>0.4086303931100197</v>
      </c>
      <c r="BL415" s="74">
        <f t="shared" si="432"/>
        <v>0.41062307955628485</v>
      </c>
      <c r="BM415" s="74">
        <f t="shared" si="432"/>
        <v>0.30711961111056252</v>
      </c>
      <c r="BN415" s="74">
        <f t="shared" si="432"/>
        <v>0.24450060315129418</v>
      </c>
      <c r="BO415" s="74">
        <f t="shared" si="432"/>
        <v>0.24173178705096987</v>
      </c>
    </row>
    <row r="416" spans="1:67">
      <c r="A416" s="69" t="s">
        <v>283</v>
      </c>
      <c r="B416" s="74">
        <f t="shared" si="417"/>
        <v>7.7515347187756323E-2</v>
      </c>
      <c r="C416" s="74">
        <f t="shared" si="417"/>
        <v>0.23463508457790128</v>
      </c>
      <c r="D416" s="74">
        <f t="shared" si="417"/>
        <v>3.792337832115833E-2</v>
      </c>
      <c r="E416" s="74">
        <f t="shared" si="417"/>
        <v>0.24754567532260263</v>
      </c>
      <c r="F416" s="74">
        <f t="shared" si="417"/>
        <v>0.10321454582355516</v>
      </c>
      <c r="G416" s="74">
        <f t="shared" si="417"/>
        <v>8.5173508964064615E-2</v>
      </c>
      <c r="H416" s="74">
        <f t="shared" si="417"/>
        <v>7.9282572812524821E-2</v>
      </c>
      <c r="I416" s="85">
        <f t="shared" ref="I416:BO416" si="433">I273-I253</f>
        <v>1.99468182832927E-2</v>
      </c>
      <c r="J416" s="78">
        <f t="shared" si="416"/>
        <v>9.2792895556329302E-2</v>
      </c>
      <c r="K416" s="74">
        <f t="shared" si="433"/>
        <v>0.49423216291908689</v>
      </c>
      <c r="L416" s="74">
        <f t="shared" si="433"/>
        <v>9.1640441141386475E-2</v>
      </c>
      <c r="M416" s="74">
        <f t="shared" si="433"/>
        <v>0.53143667082514745</v>
      </c>
      <c r="N416" s="74">
        <f t="shared" si="433"/>
        <v>0.41150605841065557</v>
      </c>
      <c r="O416" s="74">
        <f t="shared" si="433"/>
        <v>0.13745819868697406</v>
      </c>
      <c r="P416" s="74">
        <f t="shared" si="433"/>
        <v>-9.1726312554059719E-2</v>
      </c>
      <c r="Q416" s="74">
        <f t="shared" si="433"/>
        <v>0.20927157919569916</v>
      </c>
      <c r="R416" s="74">
        <f t="shared" si="433"/>
        <v>-8.1342561091317211E-2</v>
      </c>
      <c r="S416" s="74">
        <f t="shared" si="433"/>
        <v>0.99634733715563373</v>
      </c>
      <c r="T416" s="74">
        <f t="shared" si="433"/>
        <v>0.67608455433076031</v>
      </c>
      <c r="U416" s="74">
        <f t="shared" si="433"/>
        <v>0.53798753634534791</v>
      </c>
      <c r="V416" s="74">
        <f t="shared" si="433"/>
        <v>-7.7717245449650196E-2</v>
      </c>
      <c r="W416" s="74">
        <f t="shared" si="433"/>
        <v>4.7336626091574852E-2</v>
      </c>
      <c r="X416" s="74">
        <f t="shared" si="433"/>
        <v>1.4183446205652777</v>
      </c>
      <c r="Y416" s="74">
        <f t="shared" si="433"/>
        <v>0.89751663801467219</v>
      </c>
      <c r="Z416" s="74">
        <f t="shared" si="433"/>
        <v>0.12384540022905699</v>
      </c>
      <c r="AA416" s="74">
        <f t="shared" si="433"/>
        <v>0.4297957660909324</v>
      </c>
      <c r="AB416" s="74">
        <f t="shared" si="433"/>
        <v>1.8331409523119366</v>
      </c>
      <c r="AC416" s="74">
        <f t="shared" si="433"/>
        <v>-4.1409027587119507E-2</v>
      </c>
      <c r="AD416" s="74">
        <f t="shared" si="433"/>
        <v>1.1900016303816985E-2</v>
      </c>
      <c r="AE416" s="74">
        <f t="shared" si="433"/>
        <v>1.0880861852307242</v>
      </c>
      <c r="AF416" s="74">
        <f t="shared" si="433"/>
        <v>2.0689387469916936</v>
      </c>
      <c r="AG416" s="74">
        <f t="shared" si="433"/>
        <v>0.70734246910953602</v>
      </c>
      <c r="AH416" s="74">
        <f t="shared" si="433"/>
        <v>9.0338926732015601E-2</v>
      </c>
      <c r="AI416" s="74">
        <f t="shared" si="433"/>
        <v>0.272366019010712</v>
      </c>
      <c r="AJ416" s="74">
        <f t="shared" si="433"/>
        <v>0.55517606547070564</v>
      </c>
      <c r="AK416" s="74">
        <f t="shared" si="433"/>
        <v>9.6183781211897745E-2</v>
      </c>
      <c r="AL416" s="74">
        <f t="shared" si="433"/>
        <v>0.19621292380109923</v>
      </c>
      <c r="AM416" s="74">
        <f t="shared" si="433"/>
        <v>8.7771066969129841E-2</v>
      </c>
      <c r="AN416" s="74">
        <f t="shared" si="433"/>
        <v>0.35675495788732325</v>
      </c>
      <c r="AO416" s="74">
        <f t="shared" si="433"/>
        <v>1.9873964289882133</v>
      </c>
      <c r="AP416" s="74">
        <f t="shared" si="433"/>
        <v>-8.3681486508293101E-2</v>
      </c>
      <c r="AQ416" s="74">
        <f t="shared" si="433"/>
        <v>0.26871501368802808</v>
      </c>
      <c r="AR416" s="74">
        <f t="shared" si="433"/>
        <v>4.9606642905004605E-3</v>
      </c>
      <c r="AS416" s="74">
        <f t="shared" si="433"/>
        <v>-0.25887788770945663</v>
      </c>
      <c r="AT416" s="74">
        <f t="shared" si="433"/>
        <v>4.6603294002391715E-2</v>
      </c>
      <c r="AU416" s="78">
        <f t="shared" si="433"/>
        <v>-0.20011499016547529</v>
      </c>
      <c r="AV416" s="74">
        <f t="shared" si="433"/>
        <v>0.19250363638157486</v>
      </c>
      <c r="AW416" s="74">
        <f t="shared" si="433"/>
        <v>-7.8426539972903386E-2</v>
      </c>
      <c r="AX416" s="74">
        <f t="shared" si="433"/>
        <v>0.3535716642498079</v>
      </c>
      <c r="AY416" s="74">
        <f t="shared" si="433"/>
        <v>1.994573398354893E-2</v>
      </c>
      <c r="AZ416" s="74">
        <f t="shared" si="433"/>
        <v>0.24902531012527485</v>
      </c>
      <c r="BA416" s="74">
        <f t="shared" si="433"/>
        <v>4.9110681334307404E-2</v>
      </c>
      <c r="BB416" s="74">
        <f t="shared" si="433"/>
        <v>0.229806720528974</v>
      </c>
      <c r="BC416" s="78">
        <f t="shared" si="433"/>
        <v>0.1126324996325252</v>
      </c>
      <c r="BD416" s="74">
        <f t="shared" si="433"/>
        <v>7.6209036483831927E-3</v>
      </c>
      <c r="BE416" s="74">
        <f t="shared" si="433"/>
        <v>-9.1726312554059719E-2</v>
      </c>
      <c r="BF416" s="74">
        <f t="shared" si="433"/>
        <v>0.13745819868697406</v>
      </c>
      <c r="BG416" s="74">
        <f t="shared" si="433"/>
        <v>0.41150605841065557</v>
      </c>
      <c r="BH416" s="74">
        <f t="shared" si="433"/>
        <v>0.11157651562841187</v>
      </c>
      <c r="BI416" s="74">
        <f t="shared" si="433"/>
        <v>0.49423216291908689</v>
      </c>
      <c r="BJ416" s="74">
        <f t="shared" si="433"/>
        <v>1.4283156480180859E-2</v>
      </c>
      <c r="BK416" s="74">
        <f t="shared" si="433"/>
        <v>0.26871501368802808</v>
      </c>
      <c r="BL416" s="74">
        <f t="shared" si="433"/>
        <v>9.6183781211897745E-2</v>
      </c>
      <c r="BM416" s="74">
        <f t="shared" si="433"/>
        <v>4.9606642905004605E-3</v>
      </c>
      <c r="BN416" s="74">
        <f t="shared" si="433"/>
        <v>3.5658081462159652E-2</v>
      </c>
      <c r="BO416" s="74">
        <f t="shared" si="433"/>
        <v>3.1534396243995344E-2</v>
      </c>
    </row>
    <row r="417" spans="1:67">
      <c r="A417" s="69" t="s">
        <v>284</v>
      </c>
      <c r="B417" s="74">
        <f>B274-B254</f>
        <v>0.22524110793161611</v>
      </c>
      <c r="C417" s="74">
        <f t="shared" ref="C417:H417" si="434">C274-C254</f>
        <v>0.41735464624043672</v>
      </c>
      <c r="D417" s="74">
        <f t="shared" si="434"/>
        <v>0.15576232038652349</v>
      </c>
      <c r="E417" s="74">
        <f t="shared" si="434"/>
        <v>0.44825294081277089</v>
      </c>
      <c r="F417" s="74">
        <f t="shared" si="434"/>
        <v>0.20129042094789917</v>
      </c>
      <c r="G417" s="74">
        <f t="shared" si="434"/>
        <v>0.20163353381692417</v>
      </c>
      <c r="H417" s="74">
        <f t="shared" si="434"/>
        <v>0.23679751438327612</v>
      </c>
      <c r="I417" s="85">
        <f t="shared" ref="I417:BO417" si="435">I274-I254</f>
        <v>0.26043606801565189</v>
      </c>
      <c r="J417" s="78">
        <f t="shared" si="416"/>
        <v>0.1945341307102737</v>
      </c>
      <c r="K417" s="74">
        <f t="shared" si="435"/>
        <v>0.33731625318303604</v>
      </c>
      <c r="L417" s="74">
        <f t="shared" si="435"/>
        <v>0.36404441961949274</v>
      </c>
      <c r="M417" s="74">
        <f t="shared" si="435"/>
        <v>0.54501882414269187</v>
      </c>
      <c r="N417" s="74">
        <f t="shared" si="435"/>
        <v>0.91504523987182163</v>
      </c>
      <c r="O417" s="74">
        <f t="shared" si="435"/>
        <v>0.75797773923652345</v>
      </c>
      <c r="P417" s="74">
        <f t="shared" si="435"/>
        <v>4.7395099717589817E-2</v>
      </c>
      <c r="Q417" s="74">
        <f t="shared" si="435"/>
        <v>0.65988025933248573</v>
      </c>
      <c r="R417" s="74">
        <f t="shared" si="435"/>
        <v>1.0687174152642072</v>
      </c>
      <c r="S417" s="74">
        <f t="shared" si="435"/>
        <v>1.8210892812280504</v>
      </c>
      <c r="T417" s="74">
        <f t="shared" si="435"/>
        <v>1.1715828342682741</v>
      </c>
      <c r="U417" s="74">
        <f t="shared" si="435"/>
        <v>0.56370255461089469</v>
      </c>
      <c r="V417" s="74">
        <f t="shared" si="435"/>
        <v>1.0950945120151239</v>
      </c>
      <c r="W417" s="74">
        <f t="shared" si="435"/>
        <v>0.31758338127477681</v>
      </c>
      <c r="X417" s="74">
        <f t="shared" si="435"/>
        <v>0.93309426522366801</v>
      </c>
      <c r="Y417" s="74">
        <f t="shared" si="435"/>
        <v>1.3788701468911166</v>
      </c>
      <c r="Z417" s="74">
        <f t="shared" si="435"/>
        <v>0.54632611665355801</v>
      </c>
      <c r="AA417" s="74">
        <f t="shared" si="435"/>
        <v>1.0315554970214231</v>
      </c>
      <c r="AB417" s="74">
        <f t="shared" si="435"/>
        <v>1.8116598427479254</v>
      </c>
      <c r="AC417" s="74">
        <f t="shared" si="435"/>
        <v>0.3911572119436606</v>
      </c>
      <c r="AD417" s="74">
        <f t="shared" si="435"/>
        <v>0.24361970821187118</v>
      </c>
      <c r="AE417" s="74">
        <f t="shared" si="435"/>
        <v>1.3602970476682574</v>
      </c>
      <c r="AF417" s="74">
        <f t="shared" si="435"/>
        <v>1.3669945563802459</v>
      </c>
      <c r="AG417" s="74">
        <f t="shared" si="435"/>
        <v>0.90493505991122136</v>
      </c>
      <c r="AH417" s="74">
        <f t="shared" si="435"/>
        <v>2.2049966771889018</v>
      </c>
      <c r="AI417" s="74">
        <f t="shared" si="435"/>
        <v>2.2456845292942029</v>
      </c>
      <c r="AJ417" s="74">
        <f t="shared" si="435"/>
        <v>0.8995969337201144</v>
      </c>
      <c r="AK417" s="74">
        <f t="shared" si="435"/>
        <v>0.59150080111076186</v>
      </c>
      <c r="AL417" s="74">
        <f t="shared" si="435"/>
        <v>0.48139794739230779</v>
      </c>
      <c r="AM417" s="74">
        <f t="shared" si="435"/>
        <v>0.78227265786754563</v>
      </c>
      <c r="AN417" s="74">
        <f t="shared" si="435"/>
        <v>0.34937872781302715</v>
      </c>
      <c r="AO417" s="74">
        <f t="shared" si="435"/>
        <v>2.1602092815186524</v>
      </c>
      <c r="AP417" s="74">
        <f t="shared" si="435"/>
        <v>0.19365332594404006</v>
      </c>
      <c r="AQ417" s="74">
        <f t="shared" si="435"/>
        <v>0.4478752011886209</v>
      </c>
      <c r="AR417" s="74">
        <f t="shared" si="435"/>
        <v>0.19761752977671376</v>
      </c>
      <c r="AS417" s="74">
        <f t="shared" si="435"/>
        <v>0.55115245141959601</v>
      </c>
      <c r="AT417" s="74">
        <f t="shared" si="435"/>
        <v>0.22134825658950175</v>
      </c>
      <c r="AU417" s="78">
        <f t="shared" si="435"/>
        <v>0.54412319862468417</v>
      </c>
      <c r="AV417" s="74">
        <f t="shared" si="435"/>
        <v>0.44729754386770981</v>
      </c>
      <c r="AW417" s="74">
        <f t="shared" si="435"/>
        <v>8.6537635842633298E-2</v>
      </c>
      <c r="AX417" s="74">
        <f t="shared" si="435"/>
        <v>0.85647261061141222</v>
      </c>
      <c r="AY417" s="74">
        <f t="shared" si="435"/>
        <v>0.32928779809383024</v>
      </c>
      <c r="AZ417" s="74">
        <f t="shared" si="435"/>
        <v>0.41267982571219619</v>
      </c>
      <c r="BA417" s="74">
        <f t="shared" si="435"/>
        <v>0.16244286338166636</v>
      </c>
      <c r="BB417" s="74">
        <f t="shared" si="435"/>
        <v>0.37826321716717048</v>
      </c>
      <c r="BC417" s="78">
        <f t="shared" si="435"/>
        <v>0.18653196412994322</v>
      </c>
      <c r="BD417" s="74">
        <f t="shared" si="435"/>
        <v>0.23986202967377102</v>
      </c>
      <c r="BE417" s="74">
        <f t="shared" si="435"/>
        <v>4.7395099717589817E-2</v>
      </c>
      <c r="BF417" s="74">
        <f t="shared" si="435"/>
        <v>0.75797773923652345</v>
      </c>
      <c r="BG417" s="74">
        <f t="shared" si="435"/>
        <v>0.91504523987182163</v>
      </c>
      <c r="BH417" s="74">
        <f t="shared" si="435"/>
        <v>0.37143715350364914</v>
      </c>
      <c r="BI417" s="74">
        <f t="shared" si="435"/>
        <v>0.33731625318303604</v>
      </c>
      <c r="BJ417" s="74">
        <f t="shared" si="435"/>
        <v>0.45012719471786244</v>
      </c>
      <c r="BK417" s="74">
        <f t="shared" si="435"/>
        <v>0.4478752011886209</v>
      </c>
      <c r="BL417" s="74">
        <f t="shared" si="435"/>
        <v>0.59150080111076186</v>
      </c>
      <c r="BM417" s="74">
        <f t="shared" si="435"/>
        <v>0.19761752977671376</v>
      </c>
      <c r="BN417" s="74">
        <f t="shared" si="435"/>
        <v>0.25054836230146504</v>
      </c>
      <c r="BO417" s="74">
        <f t="shared" si="435"/>
        <v>0.3293252900227992</v>
      </c>
    </row>
    <row r="418" spans="1:67">
      <c r="A418" s="70"/>
      <c r="I418" s="86"/>
      <c r="J418" s="77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65"/>
      <c r="Z418" s="65"/>
      <c r="AA418" s="65"/>
      <c r="AB418" s="65"/>
      <c r="AC418" s="65"/>
      <c r="AD418" s="65"/>
      <c r="AE418" s="65"/>
      <c r="AF418" s="65"/>
      <c r="AG418" s="65"/>
      <c r="AH418" s="65"/>
      <c r="AI418" s="65"/>
      <c r="AJ418" s="65"/>
      <c r="AK418" s="65"/>
      <c r="AL418" s="65"/>
      <c r="AM418" s="65"/>
      <c r="AN418" s="65"/>
      <c r="AO418" s="65"/>
      <c r="AP418" s="65"/>
      <c r="AQ418" s="65"/>
      <c r="AR418" s="65"/>
      <c r="AS418" s="65"/>
      <c r="AT418" s="65"/>
      <c r="AU418" s="77"/>
      <c r="AV418" s="65"/>
      <c r="AW418" s="65"/>
      <c r="AX418" s="65"/>
      <c r="AY418" s="65"/>
      <c r="AZ418" s="65"/>
      <c r="BA418" s="65"/>
      <c r="BB418" s="65"/>
      <c r="BC418" s="77"/>
      <c r="BD418" s="65"/>
      <c r="BE418" s="65"/>
      <c r="BF418" s="65"/>
      <c r="BG418" s="65"/>
      <c r="BH418" s="65"/>
      <c r="BI418" s="65"/>
      <c r="BJ418" s="65"/>
      <c r="BK418" s="65"/>
      <c r="BL418" s="65"/>
      <c r="BM418" s="65"/>
      <c r="BN418" s="65"/>
      <c r="BO418" s="65"/>
    </row>
    <row r="419" spans="1:67">
      <c r="A419" s="68" t="s">
        <v>262</v>
      </c>
      <c r="I419" s="86"/>
      <c r="J419" s="77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5"/>
      <c r="Z419" s="65"/>
      <c r="AA419" s="65"/>
      <c r="AB419" s="65"/>
      <c r="AC419" s="65"/>
      <c r="AD419" s="65"/>
      <c r="AE419" s="65"/>
      <c r="AF419" s="65"/>
      <c r="AG419" s="65"/>
      <c r="AH419" s="65"/>
      <c r="AI419" s="65"/>
      <c r="AJ419" s="65"/>
      <c r="AK419" s="65"/>
      <c r="AL419" s="65"/>
      <c r="AM419" s="65"/>
      <c r="AN419" s="65"/>
      <c r="AO419" s="65"/>
      <c r="AP419" s="65"/>
      <c r="AQ419" s="65"/>
      <c r="AR419" s="65"/>
      <c r="AS419" s="65"/>
      <c r="AT419" s="65"/>
      <c r="AU419" s="77"/>
      <c r="AV419" s="65"/>
      <c r="AW419" s="65"/>
      <c r="AX419" s="65"/>
      <c r="AY419" s="65"/>
      <c r="AZ419" s="65"/>
      <c r="BA419" s="65"/>
      <c r="BB419" s="65"/>
      <c r="BC419" s="77"/>
      <c r="BD419" s="65"/>
      <c r="BE419" s="65"/>
      <c r="BF419" s="65"/>
      <c r="BG419" s="65"/>
      <c r="BH419" s="65"/>
      <c r="BI419" s="65"/>
      <c r="BJ419" s="65"/>
      <c r="BK419" s="65"/>
      <c r="BL419" s="65"/>
      <c r="BM419" s="65"/>
      <c r="BN419" s="65"/>
      <c r="BO419" s="65"/>
    </row>
    <row r="420" spans="1:67">
      <c r="A420" s="69" t="s">
        <v>267</v>
      </c>
      <c r="B420" s="74">
        <f>B277-B257</f>
        <v>-0.32389939934279166</v>
      </c>
      <c r="C420" s="74">
        <f t="shared" ref="C420:H420" si="436">C277-C257</f>
        <v>-1.2869677725156237E-2</v>
      </c>
      <c r="D420" s="74">
        <f t="shared" si="436"/>
        <v>-0.38608504857905501</v>
      </c>
      <c r="E420" s="74">
        <f t="shared" si="436"/>
        <v>-0.30189207825851749</v>
      </c>
      <c r="F420" s="74">
        <f t="shared" si="436"/>
        <v>-0.25573286902639314</v>
      </c>
      <c r="G420" s="74">
        <f t="shared" si="436"/>
        <v>-0.29271122508718328</v>
      </c>
      <c r="H420" s="74">
        <f t="shared" si="436"/>
        <v>-0.34051503925833337</v>
      </c>
      <c r="I420" s="85">
        <f t="shared" ref="I420:BO420" si="437">I277-I257</f>
        <v>-0.38146581438352989</v>
      </c>
      <c r="J420" s="78">
        <f t="shared" ref="J420:J437" si="438">J277-J257</f>
        <v>-0.282322726505841</v>
      </c>
      <c r="K420" s="74">
        <f t="shared" si="437"/>
        <v>-0.21792069840960959</v>
      </c>
      <c r="L420" s="74">
        <f t="shared" si="437"/>
        <v>-6.9583318369735636E-2</v>
      </c>
      <c r="M420" s="74">
        <f t="shared" si="437"/>
        <v>-0.52818231703453833</v>
      </c>
      <c r="N420" s="74">
        <f t="shared" si="437"/>
        <v>-0.41510472373343354</v>
      </c>
      <c r="O420" s="74">
        <f t="shared" si="437"/>
        <v>-0.67761993872255211</v>
      </c>
      <c r="P420" s="74">
        <f t="shared" si="437"/>
        <v>-0.63358010108318652</v>
      </c>
      <c r="Q420" s="74">
        <f t="shared" si="437"/>
        <v>-0.51960865509343712</v>
      </c>
      <c r="R420" s="74">
        <f t="shared" si="437"/>
        <v>-0.66546905964120384</v>
      </c>
      <c r="S420" s="74">
        <f t="shared" si="437"/>
        <v>0.3426619547776788</v>
      </c>
      <c r="T420" s="74">
        <f t="shared" si="437"/>
        <v>-0.14622212594414918</v>
      </c>
      <c r="U420" s="74">
        <f t="shared" si="437"/>
        <v>0.28374056800703773</v>
      </c>
      <c r="V420" s="74">
        <f t="shared" si="437"/>
        <v>0.25595202988179899</v>
      </c>
      <c r="W420" s="74">
        <f t="shared" si="437"/>
        <v>-0.26109017903304199</v>
      </c>
      <c r="X420" s="74">
        <f t="shared" si="437"/>
        <v>-3.3426052221842362E-2</v>
      </c>
      <c r="Y420" s="74">
        <f t="shared" si="437"/>
        <v>-0.43322283674348672</v>
      </c>
      <c r="Z420" s="74">
        <f t="shared" si="437"/>
        <v>-0.16712496630149687</v>
      </c>
      <c r="AA420" s="74">
        <f t="shared" si="437"/>
        <v>-0.44031084062367754</v>
      </c>
      <c r="AB420" s="74">
        <f t="shared" si="437"/>
        <v>7.5806641544984288E-2</v>
      </c>
      <c r="AC420" s="74">
        <f t="shared" si="437"/>
        <v>-0.54423896706698027</v>
      </c>
      <c r="AD420" s="74">
        <f t="shared" si="437"/>
        <v>-0.24878623437840197</v>
      </c>
      <c r="AE420" s="74">
        <f t="shared" si="437"/>
        <v>-1.1091614359529878E-2</v>
      </c>
      <c r="AF420" s="74">
        <f t="shared" si="437"/>
        <v>-3.7507674912666822E-2</v>
      </c>
      <c r="AG420" s="74">
        <f t="shared" si="437"/>
        <v>0.29633886308538671</v>
      </c>
      <c r="AH420" s="74">
        <f t="shared" si="437"/>
        <v>-1.2585981073321371</v>
      </c>
      <c r="AI420" s="74">
        <f t="shared" si="437"/>
        <v>-0.44396670886260114</v>
      </c>
      <c r="AJ420" s="74">
        <f t="shared" si="437"/>
        <v>-0.22566069748665285</v>
      </c>
      <c r="AK420" s="74">
        <f t="shared" si="437"/>
        <v>-0.39744222756421799</v>
      </c>
      <c r="AL420" s="74">
        <f t="shared" si="437"/>
        <v>5.9812661692819624E-2</v>
      </c>
      <c r="AM420" s="74">
        <f t="shared" si="437"/>
        <v>-0.52401616937451401</v>
      </c>
      <c r="AN420" s="74">
        <f t="shared" si="437"/>
        <v>-1.082981889684671</v>
      </c>
      <c r="AO420" s="74">
        <f t="shared" si="437"/>
        <v>0.54095183532434366</v>
      </c>
      <c r="AP420" s="74">
        <f t="shared" si="437"/>
        <v>7.6395640104754747E-2</v>
      </c>
      <c r="AQ420" s="74">
        <f t="shared" si="437"/>
        <v>-0.34725582237232189</v>
      </c>
      <c r="AR420" s="74">
        <f t="shared" si="437"/>
        <v>-0.42528249760333203</v>
      </c>
      <c r="AS420" s="74">
        <f t="shared" si="437"/>
        <v>-0.43413987631876338</v>
      </c>
      <c r="AT420" s="74">
        <f t="shared" si="437"/>
        <v>-0.73893510769580217</v>
      </c>
      <c r="AU420" s="78">
        <f t="shared" si="437"/>
        <v>-0.45938810869291835</v>
      </c>
      <c r="AV420" s="74">
        <f t="shared" si="437"/>
        <v>-0.13825552140131148</v>
      </c>
      <c r="AW420" s="74">
        <f t="shared" si="437"/>
        <v>-0.62636852250836217</v>
      </c>
      <c r="AX420" s="74">
        <f t="shared" si="437"/>
        <v>-0.36566509330999697</v>
      </c>
      <c r="AY420" s="74">
        <f t="shared" si="437"/>
        <v>-0.36328054590819647</v>
      </c>
      <c r="AZ420" s="74">
        <f t="shared" si="437"/>
        <v>2.0641109316375861E-2</v>
      </c>
      <c r="BA420" s="74">
        <f t="shared" si="437"/>
        <v>-0.36393528268913844</v>
      </c>
      <c r="BB420" s="74">
        <f t="shared" si="437"/>
        <v>-0.29019891511071538</v>
      </c>
      <c r="BC420" s="78">
        <f t="shared" si="437"/>
        <v>-0.24946141867286187</v>
      </c>
      <c r="BD420" s="74">
        <f t="shared" si="437"/>
        <v>-0.39095348346184089</v>
      </c>
      <c r="BE420" s="74">
        <f t="shared" si="437"/>
        <v>-0.63358010108318652</v>
      </c>
      <c r="BF420" s="74">
        <f t="shared" si="437"/>
        <v>-0.67761993872255211</v>
      </c>
      <c r="BG420" s="74">
        <f t="shared" si="437"/>
        <v>-0.41510472373343354</v>
      </c>
      <c r="BH420" s="74">
        <f t="shared" si="437"/>
        <v>-9.1115573954714257E-2</v>
      </c>
      <c r="BI420" s="74">
        <f t="shared" si="437"/>
        <v>-0.21792069840960959</v>
      </c>
      <c r="BJ420" s="74">
        <f t="shared" si="437"/>
        <v>-0.53485822583217946</v>
      </c>
      <c r="BK420" s="74">
        <f t="shared" si="437"/>
        <v>-0.34725582237232189</v>
      </c>
      <c r="BL420" s="74">
        <f t="shared" si="437"/>
        <v>-0.39744222756421799</v>
      </c>
      <c r="BM420" s="74">
        <f t="shared" si="437"/>
        <v>-0.42528249760333203</v>
      </c>
      <c r="BN420" s="74">
        <f t="shared" si="437"/>
        <v>-0.30978143291187799</v>
      </c>
      <c r="BO420" s="74">
        <f t="shared" si="437"/>
        <v>-0.26711946814777576</v>
      </c>
    </row>
    <row r="421" spans="1:67">
      <c r="A421" s="69" t="s">
        <v>268</v>
      </c>
      <c r="B421" s="74">
        <f t="shared" ref="B421:H436" si="439">B278-B258</f>
        <v>-0.11833912202081631</v>
      </c>
      <c r="C421" s="74">
        <f t="shared" si="439"/>
        <v>0.35048595202094557</v>
      </c>
      <c r="D421" s="74">
        <f t="shared" si="439"/>
        <v>-0.13101068068685962</v>
      </c>
      <c r="E421" s="74">
        <f t="shared" si="439"/>
        <v>-0.13788957520365397</v>
      </c>
      <c r="F421" s="74">
        <f t="shared" si="439"/>
        <v>-0.27252184279372127</v>
      </c>
      <c r="G421" s="74">
        <f t="shared" si="439"/>
        <v>-0.1321035989858208</v>
      </c>
      <c r="H421" s="74">
        <f t="shared" si="439"/>
        <v>-0.11851124507419541</v>
      </c>
      <c r="I421" s="85">
        <f t="shared" ref="I421:BO421" si="440">I278-I258</f>
        <v>-6.7246569243596177E-2</v>
      </c>
      <c r="J421" s="78">
        <f t="shared" si="438"/>
        <v>-0.1400516171927535</v>
      </c>
      <c r="K421" s="74">
        <f t="shared" si="440"/>
        <v>0.49572747956834462</v>
      </c>
      <c r="L421" s="74">
        <f t="shared" si="440"/>
        <v>0.38113001475819797</v>
      </c>
      <c r="M421" s="74">
        <f t="shared" si="440"/>
        <v>0.49391448393549187</v>
      </c>
      <c r="N421" s="74">
        <f t="shared" si="440"/>
        <v>0.68315939396931746</v>
      </c>
      <c r="O421" s="74">
        <f t="shared" si="440"/>
        <v>-7.9105456165147636E-2</v>
      </c>
      <c r="P421" s="74">
        <f t="shared" si="440"/>
        <v>-0.5003227956147942</v>
      </c>
      <c r="Q421" s="74">
        <f t="shared" si="440"/>
        <v>-5.7083083158073755E-2</v>
      </c>
      <c r="R421" s="74">
        <f t="shared" si="440"/>
        <v>0.16671052382510165</v>
      </c>
      <c r="S421" s="74">
        <f t="shared" si="440"/>
        <v>1.0172455980728694</v>
      </c>
      <c r="T421" s="74">
        <f t="shared" si="440"/>
        <v>-0.33269520542896203</v>
      </c>
      <c r="U421" s="74">
        <f t="shared" si="440"/>
        <v>0.35358305218746633</v>
      </c>
      <c r="V421" s="74">
        <f t="shared" si="440"/>
        <v>-4.5248512284469911E-2</v>
      </c>
      <c r="W421" s="74">
        <f t="shared" si="440"/>
        <v>2.1195450335877553E-2</v>
      </c>
      <c r="X421" s="74">
        <f t="shared" si="440"/>
        <v>0.46527489614186734</v>
      </c>
      <c r="Y421" s="74">
        <f t="shared" si="440"/>
        <v>0.2314273404320808</v>
      </c>
      <c r="Z421" s="74">
        <f t="shared" si="440"/>
        <v>0.83197804083033056</v>
      </c>
      <c r="AA421" s="74">
        <f t="shared" si="440"/>
        <v>0.34616182945103802</v>
      </c>
      <c r="AB421" s="74">
        <f t="shared" si="440"/>
        <v>-6.6238813000470742E-2</v>
      </c>
      <c r="AC421" s="74">
        <f t="shared" si="440"/>
        <v>-0.12056802474147155</v>
      </c>
      <c r="AD421" s="74">
        <f t="shared" si="440"/>
        <v>8.5157054951338296E-2</v>
      </c>
      <c r="AE421" s="74">
        <f t="shared" si="440"/>
        <v>1.1969977588763792</v>
      </c>
      <c r="AF421" s="74">
        <f t="shared" si="440"/>
        <v>1.4820796462586907</v>
      </c>
      <c r="AG421" s="74">
        <f t="shared" si="440"/>
        <v>0.43314455685159015</v>
      </c>
      <c r="AH421" s="74">
        <f t="shared" si="440"/>
        <v>-0.45538525592651435</v>
      </c>
      <c r="AI421" s="74">
        <f t="shared" si="440"/>
        <v>0.71758551951925753</v>
      </c>
      <c r="AJ421" s="74">
        <f t="shared" si="440"/>
        <v>0.2484908541667572</v>
      </c>
      <c r="AK421" s="74">
        <f t="shared" si="440"/>
        <v>0.18906382455129034</v>
      </c>
      <c r="AL421" s="74">
        <f t="shared" si="440"/>
        <v>-0.24927413166806112</v>
      </c>
      <c r="AM421" s="74">
        <f t="shared" si="440"/>
        <v>0.62138273829375734</v>
      </c>
      <c r="AN421" s="74">
        <f t="shared" si="440"/>
        <v>-0.28469311756241922</v>
      </c>
      <c r="AO421" s="74">
        <f t="shared" si="440"/>
        <v>-0.30525331101373609</v>
      </c>
      <c r="AP421" s="74">
        <f t="shared" si="440"/>
        <v>0.95089103566381628</v>
      </c>
      <c r="AQ421" s="74">
        <f t="shared" si="440"/>
        <v>-0.16781389708538441</v>
      </c>
      <c r="AR421" s="74">
        <f t="shared" si="440"/>
        <v>-2.9806931346294974E-2</v>
      </c>
      <c r="AS421" s="74">
        <f t="shared" si="440"/>
        <v>-2.2522789977950097E-3</v>
      </c>
      <c r="AT421" s="74">
        <f t="shared" si="440"/>
        <v>-0.5330818658523544</v>
      </c>
      <c r="AU421" s="78">
        <f t="shared" si="440"/>
        <v>0.12151049955173754</v>
      </c>
      <c r="AV421" s="74">
        <f t="shared" si="440"/>
        <v>0.45674445411578191</v>
      </c>
      <c r="AW421" s="74">
        <f t="shared" si="440"/>
        <v>-0.46486516019273694</v>
      </c>
      <c r="AX421" s="74">
        <f t="shared" si="440"/>
        <v>-5.3499148107567507E-3</v>
      </c>
      <c r="AY421" s="74">
        <f t="shared" si="440"/>
        <v>1.3345059889564581E-2</v>
      </c>
      <c r="AZ421" s="74">
        <f t="shared" si="440"/>
        <v>0.32462508332883466</v>
      </c>
      <c r="BA421" s="74">
        <f t="shared" si="440"/>
        <v>-9.9548751860802476E-2</v>
      </c>
      <c r="BB421" s="74">
        <f t="shared" si="440"/>
        <v>-0.15961937807655424</v>
      </c>
      <c r="BC421" s="78">
        <f t="shared" si="440"/>
        <v>-0.31170581256665386</v>
      </c>
      <c r="BD421" s="74">
        <f t="shared" si="440"/>
        <v>-7.7347210012365331E-2</v>
      </c>
      <c r="BE421" s="74">
        <f t="shared" si="440"/>
        <v>-0.5003227956147942</v>
      </c>
      <c r="BF421" s="74">
        <f t="shared" si="440"/>
        <v>-7.9105456165147636E-2</v>
      </c>
      <c r="BG421" s="74">
        <f t="shared" si="440"/>
        <v>0.68315939396931746</v>
      </c>
      <c r="BH421" s="74">
        <f t="shared" si="440"/>
        <v>0.38752870808187279</v>
      </c>
      <c r="BI421" s="74">
        <f t="shared" si="440"/>
        <v>0.49572747956834462</v>
      </c>
      <c r="BJ421" s="74">
        <f t="shared" si="440"/>
        <v>-0.10105100863648708</v>
      </c>
      <c r="BK421" s="74">
        <f t="shared" si="440"/>
        <v>-0.16781389708538441</v>
      </c>
      <c r="BL421" s="74">
        <f t="shared" si="440"/>
        <v>0.18906382455129034</v>
      </c>
      <c r="BM421" s="74">
        <f t="shared" si="440"/>
        <v>-2.9806931346294974E-2</v>
      </c>
      <c r="BN421" s="74">
        <f t="shared" si="440"/>
        <v>5.6226527937958792E-2</v>
      </c>
      <c r="BO421" s="74">
        <f t="shared" si="440"/>
        <v>2.2271534058702969E-2</v>
      </c>
    </row>
    <row r="422" spans="1:67">
      <c r="A422" s="69" t="s">
        <v>269</v>
      </c>
      <c r="B422" s="74">
        <f t="shared" si="439"/>
        <v>6.4620762176928359E-2</v>
      </c>
      <c r="C422" s="74">
        <f t="shared" si="439"/>
        <v>-0.30958594845113652</v>
      </c>
      <c r="D422" s="74">
        <f t="shared" si="439"/>
        <v>-3.0099283809281729E-4</v>
      </c>
      <c r="E422" s="74">
        <f t="shared" si="439"/>
        <v>-0.11041168210323704</v>
      </c>
      <c r="F422" s="74">
        <f t="shared" si="439"/>
        <v>-0.27363299789370288</v>
      </c>
      <c r="G422" s="74">
        <f t="shared" si="439"/>
        <v>-0.12867946575656131</v>
      </c>
      <c r="H422" s="74">
        <f t="shared" si="439"/>
        <v>0.12103508804549179</v>
      </c>
      <c r="I422" s="85">
        <f t="shared" ref="I422:BO422" si="441">I279-I259</f>
        <v>0.28839917118543745</v>
      </c>
      <c r="J422" s="78">
        <f t="shared" si="438"/>
        <v>-0.17867287258981079</v>
      </c>
      <c r="K422" s="74">
        <f t="shared" si="441"/>
        <v>1.4227519627776744</v>
      </c>
      <c r="L422" s="74">
        <f t="shared" si="441"/>
        <v>0.2105509482956931</v>
      </c>
      <c r="M422" s="74">
        <f t="shared" si="441"/>
        <v>3.6523787074965952E-2</v>
      </c>
      <c r="N422" s="74">
        <f t="shared" si="441"/>
        <v>1.3957108156023494</v>
      </c>
      <c r="O422" s="74">
        <f t="shared" si="441"/>
        <v>0.36405497316355273</v>
      </c>
      <c r="P422" s="74">
        <f t="shared" si="441"/>
        <v>7.7102023905873729E-2</v>
      </c>
      <c r="Q422" s="74">
        <f t="shared" si="441"/>
        <v>6.5208145023122555E-2</v>
      </c>
      <c r="R422" s="74">
        <f t="shared" si="441"/>
        <v>0.20364918219063455</v>
      </c>
      <c r="S422" s="74">
        <f t="shared" si="441"/>
        <v>1.0424421572501528</v>
      </c>
      <c r="T422" s="74">
        <f t="shared" si="441"/>
        <v>-0.82976217616733994</v>
      </c>
      <c r="U422" s="74">
        <f t="shared" si="441"/>
        <v>0.14881439189180945</v>
      </c>
      <c r="V422" s="74">
        <f t="shared" si="441"/>
        <v>-0.50238756318458666</v>
      </c>
      <c r="W422" s="74">
        <f t="shared" si="441"/>
        <v>0.70120624628733097</v>
      </c>
      <c r="X422" s="74">
        <f t="shared" si="441"/>
        <v>-0.48942240425102579</v>
      </c>
      <c r="Y422" s="74">
        <f t="shared" si="441"/>
        <v>0.40587712896446693</v>
      </c>
      <c r="Z422" s="74">
        <f t="shared" si="441"/>
        <v>0.3182511089870852</v>
      </c>
      <c r="AA422" s="74">
        <f t="shared" si="441"/>
        <v>0.68390425585643388</v>
      </c>
      <c r="AB422" s="74">
        <f t="shared" si="441"/>
        <v>0.12266446851939072</v>
      </c>
      <c r="AC422" s="74">
        <f t="shared" si="441"/>
        <v>0.45452292815315687</v>
      </c>
      <c r="AD422" s="74">
        <f t="shared" si="441"/>
        <v>-0.11169170737319867</v>
      </c>
      <c r="AE422" s="74">
        <f t="shared" si="441"/>
        <v>0.70674009141200322</v>
      </c>
      <c r="AF422" s="74">
        <f t="shared" si="441"/>
        <v>1.5998493883489462</v>
      </c>
      <c r="AG422" s="74">
        <f t="shared" si="441"/>
        <v>-0.29377714999230609</v>
      </c>
      <c r="AH422" s="74">
        <f t="shared" si="441"/>
        <v>0.1925629082203546</v>
      </c>
      <c r="AI422" s="74">
        <f t="shared" si="441"/>
        <v>0.90648507864449179</v>
      </c>
      <c r="AJ422" s="74">
        <f t="shared" si="441"/>
        <v>0.93568310003087518</v>
      </c>
      <c r="AK422" s="74">
        <f t="shared" si="441"/>
        <v>0.89598493337057139</v>
      </c>
      <c r="AL422" s="74">
        <f t="shared" si="441"/>
        <v>-5.3933223244389872E-2</v>
      </c>
      <c r="AM422" s="74">
        <f t="shared" si="441"/>
        <v>1.5182614389944256</v>
      </c>
      <c r="AN422" s="74">
        <f t="shared" si="441"/>
        <v>1.6952237918835324</v>
      </c>
      <c r="AO422" s="74">
        <f t="shared" si="441"/>
        <v>-1.2621911100567988</v>
      </c>
      <c r="AP422" s="74">
        <f t="shared" si="441"/>
        <v>0.70204352277064341</v>
      </c>
      <c r="AQ422" s="74">
        <f t="shared" si="441"/>
        <v>0.93360328623026145</v>
      </c>
      <c r="AR422" s="74">
        <f t="shared" si="441"/>
        <v>0.16022332965336794</v>
      </c>
      <c r="AS422" s="74">
        <f t="shared" si="441"/>
        <v>0.99565811756319889</v>
      </c>
      <c r="AT422" s="74">
        <f t="shared" si="441"/>
        <v>0.33639855280501862</v>
      </c>
      <c r="AU422" s="78">
        <f t="shared" si="441"/>
        <v>0.68238426871411484</v>
      </c>
      <c r="AV422" s="74">
        <f t="shared" si="441"/>
        <v>0.51129563622399132</v>
      </c>
      <c r="AW422" s="74">
        <f t="shared" si="441"/>
        <v>0.10208625057139198</v>
      </c>
      <c r="AX422" s="74">
        <f t="shared" si="441"/>
        <v>-1.0906727259382798E-2</v>
      </c>
      <c r="AY422" s="74">
        <f t="shared" si="441"/>
        <v>0.34292984552482952</v>
      </c>
      <c r="AZ422" s="74">
        <f t="shared" si="441"/>
        <v>-0.519003391503845</v>
      </c>
      <c r="BA422" s="74">
        <f t="shared" si="441"/>
        <v>-1.0309970862785178E-2</v>
      </c>
      <c r="BB422" s="74">
        <f t="shared" si="441"/>
        <v>-0.12637478963236415</v>
      </c>
      <c r="BC422" s="78">
        <f t="shared" si="441"/>
        <v>-0.35044309691436748</v>
      </c>
      <c r="BD422" s="74">
        <f t="shared" si="441"/>
        <v>0.29115469554793183</v>
      </c>
      <c r="BE422" s="74">
        <f t="shared" si="441"/>
        <v>7.7102023905873729E-2</v>
      </c>
      <c r="BF422" s="74">
        <f t="shared" si="441"/>
        <v>0.36405497316355273</v>
      </c>
      <c r="BG422" s="74">
        <f t="shared" si="441"/>
        <v>1.3957108156023494</v>
      </c>
      <c r="BH422" s="74">
        <f t="shared" si="441"/>
        <v>0.20336159883968552</v>
      </c>
      <c r="BI422" s="74">
        <f t="shared" si="441"/>
        <v>1.4227519627776744</v>
      </c>
      <c r="BJ422" s="74">
        <f t="shared" si="441"/>
        <v>0.37605330082882116</v>
      </c>
      <c r="BK422" s="74">
        <f t="shared" si="441"/>
        <v>0.93360328623026145</v>
      </c>
      <c r="BL422" s="74">
        <f t="shared" si="441"/>
        <v>0.89598493337057139</v>
      </c>
      <c r="BM422" s="74">
        <f t="shared" si="441"/>
        <v>0.16022332965336794</v>
      </c>
      <c r="BN422" s="74">
        <f t="shared" si="441"/>
        <v>9.4924340260309492E-3</v>
      </c>
      <c r="BO422" s="74">
        <f t="shared" si="441"/>
        <v>0.71789063881858617</v>
      </c>
    </row>
    <row r="423" spans="1:67">
      <c r="A423" s="69" t="s">
        <v>270</v>
      </c>
      <c r="B423" s="74">
        <f t="shared" si="439"/>
        <v>-0.10916851080851142</v>
      </c>
      <c r="C423" s="74">
        <f t="shared" si="439"/>
        <v>-0.83409217467653995</v>
      </c>
      <c r="D423" s="74">
        <f t="shared" si="439"/>
        <v>-0.14134143203352689</v>
      </c>
      <c r="E423" s="74">
        <f t="shared" si="439"/>
        <v>-0.16646239834370746</v>
      </c>
      <c r="F423" s="74">
        <f t="shared" si="439"/>
        <v>-0.45256059091391343</v>
      </c>
      <c r="G423" s="74">
        <f t="shared" si="439"/>
        <v>-0.31872697277358863</v>
      </c>
      <c r="H423" s="74">
        <f t="shared" si="439"/>
        <v>-4.9992255226984916E-2</v>
      </c>
      <c r="I423" s="85">
        <f t="shared" ref="I423:BO423" si="442">I280-I260</f>
        <v>-0.12331536068999149</v>
      </c>
      <c r="J423" s="78">
        <f t="shared" si="438"/>
        <v>-0.34222467750734165</v>
      </c>
      <c r="K423" s="74">
        <f t="shared" si="442"/>
        <v>0.69781225439613248</v>
      </c>
      <c r="L423" s="74">
        <f t="shared" si="442"/>
        <v>-0.42372697811916638</v>
      </c>
      <c r="M423" s="74">
        <f t="shared" si="442"/>
        <v>-1.1415479397249753</v>
      </c>
      <c r="N423" s="74">
        <f t="shared" si="442"/>
        <v>0.17593335438115965</v>
      </c>
      <c r="O423" s="74">
        <f t="shared" si="442"/>
        <v>-0.47374724717122962</v>
      </c>
      <c r="P423" s="74">
        <f t="shared" si="442"/>
        <v>0.36746493413848391</v>
      </c>
      <c r="Q423" s="74">
        <f t="shared" si="442"/>
        <v>-0.16877488059569057</v>
      </c>
      <c r="R423" s="74">
        <f t="shared" si="442"/>
        <v>-0.42112203407634485</v>
      </c>
      <c r="S423" s="74">
        <f t="shared" si="442"/>
        <v>0.31760953665331204</v>
      </c>
      <c r="T423" s="74">
        <f t="shared" si="442"/>
        <v>-8.9844969069566183E-2</v>
      </c>
      <c r="U423" s="74">
        <f t="shared" si="442"/>
        <v>-5.3028288671577606E-2</v>
      </c>
      <c r="V423" s="74">
        <f t="shared" si="442"/>
        <v>0.50301348458916095</v>
      </c>
      <c r="W423" s="74">
        <f t="shared" si="442"/>
        <v>-0.48105279049655181</v>
      </c>
      <c r="X423" s="74">
        <f t="shared" si="442"/>
        <v>-0.5607168959237967</v>
      </c>
      <c r="Y423" s="74">
        <f t="shared" si="442"/>
        <v>-0.23731853792788193</v>
      </c>
      <c r="Z423" s="74">
        <f t="shared" si="442"/>
        <v>-0.79449060118128578</v>
      </c>
      <c r="AA423" s="74">
        <f t="shared" si="442"/>
        <v>0.13887344066612517</v>
      </c>
      <c r="AB423" s="74">
        <f t="shared" si="442"/>
        <v>-0.63172201287486285</v>
      </c>
      <c r="AC423" s="74">
        <f t="shared" si="442"/>
        <v>-0.24979316245799232</v>
      </c>
      <c r="AD423" s="74">
        <f t="shared" si="442"/>
        <v>-1.2584305293374065</v>
      </c>
      <c r="AE423" s="74">
        <f t="shared" si="442"/>
        <v>-1.3796234456301883</v>
      </c>
      <c r="AF423" s="74">
        <f t="shared" si="442"/>
        <v>-0.2011181135927016</v>
      </c>
      <c r="AG423" s="74">
        <f t="shared" si="442"/>
        <v>-0.15021100666776643</v>
      </c>
      <c r="AH423" s="74">
        <f t="shared" si="442"/>
        <v>1.4884592365140907</v>
      </c>
      <c r="AI423" s="74">
        <f t="shared" si="442"/>
        <v>0.77753284735256845</v>
      </c>
      <c r="AJ423" s="74">
        <f t="shared" si="442"/>
        <v>0.6141810424177061</v>
      </c>
      <c r="AK423" s="74">
        <f t="shared" si="442"/>
        <v>-0.36137962732311202</v>
      </c>
      <c r="AL423" s="74">
        <f t="shared" si="442"/>
        <v>0.68740095960341829</v>
      </c>
      <c r="AM423" s="74">
        <f t="shared" si="442"/>
        <v>0.19122017483446818</v>
      </c>
      <c r="AN423" s="74">
        <f t="shared" si="442"/>
        <v>0.37786289506490878</v>
      </c>
      <c r="AO423" s="74">
        <f t="shared" si="442"/>
        <v>-0.59663147152684815</v>
      </c>
      <c r="AP423" s="74">
        <f t="shared" si="442"/>
        <v>-0.52640759175127005</v>
      </c>
      <c r="AQ423" s="74">
        <f t="shared" si="442"/>
        <v>0.47656640865321798</v>
      </c>
      <c r="AR423" s="74">
        <f t="shared" si="442"/>
        <v>-0.95887302956416676</v>
      </c>
      <c r="AS423" s="74">
        <f t="shared" si="442"/>
        <v>8.1243824405262011E-2</v>
      </c>
      <c r="AT423" s="74">
        <f t="shared" si="442"/>
        <v>0.62367612867344668</v>
      </c>
      <c r="AU423" s="78">
        <f t="shared" si="442"/>
        <v>0.37436795525960598</v>
      </c>
      <c r="AV423" s="74">
        <f t="shared" si="442"/>
        <v>-0.24851911935303495</v>
      </c>
      <c r="AW423" s="74">
        <f t="shared" si="442"/>
        <v>0.31771322490534182</v>
      </c>
      <c r="AX423" s="74">
        <f t="shared" si="442"/>
        <v>-0.10393364051001086</v>
      </c>
      <c r="AY423" s="74">
        <f t="shared" si="442"/>
        <v>-0.62464838887946428</v>
      </c>
      <c r="AZ423" s="74">
        <f t="shared" si="442"/>
        <v>-0.98178511270880708</v>
      </c>
      <c r="BA423" s="74">
        <f t="shared" si="442"/>
        <v>-0.18499101351124736</v>
      </c>
      <c r="BB423" s="74">
        <f t="shared" si="442"/>
        <v>-0.17608396111881142</v>
      </c>
      <c r="BC423" s="78">
        <f t="shared" si="442"/>
        <v>-0.43517565539451741</v>
      </c>
      <c r="BD423" s="74">
        <f t="shared" si="442"/>
        <v>-0.12995663881856068</v>
      </c>
      <c r="BE423" s="74">
        <f t="shared" si="442"/>
        <v>0.36746493413848391</v>
      </c>
      <c r="BF423" s="74">
        <f t="shared" si="442"/>
        <v>-0.47374724717122962</v>
      </c>
      <c r="BG423" s="74">
        <f t="shared" si="442"/>
        <v>0.17593335438115965</v>
      </c>
      <c r="BH423" s="74">
        <f t="shared" si="442"/>
        <v>-0.45844389191660628</v>
      </c>
      <c r="BI423" s="74">
        <f t="shared" si="442"/>
        <v>0.69781225439613248</v>
      </c>
      <c r="BJ423" s="74">
        <f t="shared" si="442"/>
        <v>-0.23570887750262681</v>
      </c>
      <c r="BK423" s="74">
        <f t="shared" si="442"/>
        <v>0.47656640865321798</v>
      </c>
      <c r="BL423" s="74">
        <f t="shared" si="442"/>
        <v>-0.36137962732311202</v>
      </c>
      <c r="BM423" s="74">
        <f t="shared" si="442"/>
        <v>-0.95887302956416676</v>
      </c>
      <c r="BN423" s="74">
        <f t="shared" si="442"/>
        <v>-1.1480983752435705</v>
      </c>
      <c r="BO423" s="74">
        <f t="shared" si="442"/>
        <v>-0.45104979100543297</v>
      </c>
    </row>
    <row r="424" spans="1:67">
      <c r="A424" s="69" t="s">
        <v>271</v>
      </c>
      <c r="B424" s="74">
        <f t="shared" si="439"/>
        <v>-0.36391509946344769</v>
      </c>
      <c r="C424" s="74">
        <f t="shared" si="439"/>
        <v>-0.26195919793971623</v>
      </c>
      <c r="D424" s="74">
        <f t="shared" si="439"/>
        <v>-0.51613091496198571</v>
      </c>
      <c r="E424" s="74">
        <f t="shared" si="439"/>
        <v>-0.15674464205489436</v>
      </c>
      <c r="F424" s="74">
        <f t="shared" si="439"/>
        <v>-0.27534829298720265</v>
      </c>
      <c r="G424" s="74">
        <f t="shared" si="439"/>
        <v>-0.38967695766288468</v>
      </c>
      <c r="H424" s="74">
        <f t="shared" si="439"/>
        <v>-0.36385383154373407</v>
      </c>
      <c r="I424" s="85">
        <f t="shared" ref="I424:BO424" si="443">I281-I261</f>
        <v>-0.6702727989193864</v>
      </c>
      <c r="J424" s="78">
        <f t="shared" si="438"/>
        <v>-0.35630319286608625</v>
      </c>
      <c r="K424" s="74">
        <f t="shared" si="443"/>
        <v>-0.34487902206997489</v>
      </c>
      <c r="L424" s="74">
        <f t="shared" si="443"/>
        <v>-0.37576811505431174</v>
      </c>
      <c r="M424" s="74">
        <f t="shared" si="443"/>
        <v>-1.4356021453990486</v>
      </c>
      <c r="N424" s="74">
        <f t="shared" si="443"/>
        <v>-1.1982212258895899</v>
      </c>
      <c r="O424" s="74">
        <f t="shared" si="443"/>
        <v>-1.3973353703431117</v>
      </c>
      <c r="P424" s="74">
        <f t="shared" si="443"/>
        <v>-0.28849777435402935</v>
      </c>
      <c r="Q424" s="74">
        <f t="shared" si="443"/>
        <v>-0.19682321239647838</v>
      </c>
      <c r="R424" s="74">
        <f t="shared" si="443"/>
        <v>-1.5554894365568215</v>
      </c>
      <c r="S424" s="74">
        <f t="shared" si="443"/>
        <v>-0.25188473215779794</v>
      </c>
      <c r="T424" s="74">
        <f t="shared" si="443"/>
        <v>0.71915144115777796</v>
      </c>
      <c r="U424" s="74">
        <f t="shared" si="443"/>
        <v>-0.32465130690993504</v>
      </c>
      <c r="V424" s="74">
        <f t="shared" si="443"/>
        <v>0.43103408008144406</v>
      </c>
      <c r="W424" s="74">
        <f t="shared" si="443"/>
        <v>-1.2362202174348829</v>
      </c>
      <c r="X424" s="74">
        <f t="shared" si="443"/>
        <v>0.31948029504550135</v>
      </c>
      <c r="Y424" s="74">
        <f t="shared" si="443"/>
        <v>-0.72233115564192119</v>
      </c>
      <c r="Z424" s="74">
        <f t="shared" si="443"/>
        <v>-0.51888341543513938</v>
      </c>
      <c r="AA424" s="74">
        <f t="shared" si="443"/>
        <v>-0.54661018309866094</v>
      </c>
      <c r="AB424" s="74">
        <f t="shared" si="443"/>
        <v>0.30837847385774886</v>
      </c>
      <c r="AC424" s="74">
        <f t="shared" si="443"/>
        <v>-1.1751099103825515</v>
      </c>
      <c r="AD424" s="74">
        <f t="shared" si="443"/>
        <v>-1.162799765321302</v>
      </c>
      <c r="AE424" s="74">
        <f t="shared" si="443"/>
        <v>-2.288043287221984</v>
      </c>
      <c r="AF424" s="74">
        <f t="shared" si="443"/>
        <v>-1.0136149592081343</v>
      </c>
      <c r="AG424" s="74">
        <f t="shared" si="443"/>
        <v>-0.18708569734023772</v>
      </c>
      <c r="AH424" s="74">
        <f t="shared" si="443"/>
        <v>-1.273777615863021</v>
      </c>
      <c r="AI424" s="74">
        <f t="shared" si="443"/>
        <v>-0.8976821336592602</v>
      </c>
      <c r="AJ424" s="74">
        <f t="shared" si="443"/>
        <v>-0.92919190667321949</v>
      </c>
      <c r="AK424" s="74">
        <f t="shared" si="443"/>
        <v>-1.5008927151158495</v>
      </c>
      <c r="AL424" s="74">
        <f t="shared" si="443"/>
        <v>0.63186035450834144</v>
      </c>
      <c r="AM424" s="74">
        <f t="shared" si="443"/>
        <v>-1.7893430539926829</v>
      </c>
      <c r="AN424" s="74">
        <f t="shared" si="443"/>
        <v>-1.9431123424201076</v>
      </c>
      <c r="AO424" s="74">
        <f t="shared" si="443"/>
        <v>1.1129661043500834</v>
      </c>
      <c r="AP424" s="74">
        <f t="shared" si="443"/>
        <v>-0.9621022699636379</v>
      </c>
      <c r="AQ424" s="74">
        <f t="shared" si="443"/>
        <v>-0.77100995793242699</v>
      </c>
      <c r="AR424" s="74">
        <f t="shared" si="443"/>
        <v>-1.1594804591141301</v>
      </c>
      <c r="AS424" s="74">
        <f t="shared" si="443"/>
        <v>-0.97547558514555721</v>
      </c>
      <c r="AT424" s="74">
        <f t="shared" si="443"/>
        <v>-0.13432526318762061</v>
      </c>
      <c r="AU424" s="78">
        <f t="shared" si="443"/>
        <v>-0.31456418974318279</v>
      </c>
      <c r="AV424" s="74">
        <f t="shared" si="443"/>
        <v>-0.5365800007187973</v>
      </c>
      <c r="AW424" s="74">
        <f t="shared" si="443"/>
        <v>-0.36133705515056214</v>
      </c>
      <c r="AX424" s="74">
        <f t="shared" si="443"/>
        <v>-4.1219827537034348E-2</v>
      </c>
      <c r="AY424" s="74">
        <f t="shared" si="443"/>
        <v>-1.1503749747711014</v>
      </c>
      <c r="AZ424" s="74">
        <f t="shared" si="443"/>
        <v>-0.19070472931689952</v>
      </c>
      <c r="BA424" s="74">
        <f t="shared" si="443"/>
        <v>-0.52928744911069003</v>
      </c>
      <c r="BB424" s="74">
        <f t="shared" si="443"/>
        <v>-0.17542710101432846</v>
      </c>
      <c r="BC424" s="78">
        <f t="shared" si="443"/>
        <v>-0.17283469097786064</v>
      </c>
      <c r="BD424" s="74">
        <f t="shared" si="443"/>
        <v>-0.68786973291503628</v>
      </c>
      <c r="BE424" s="74">
        <f t="shared" si="443"/>
        <v>-0.28849777435402935</v>
      </c>
      <c r="BF424" s="74">
        <f t="shared" si="443"/>
        <v>-1.3973353703431117</v>
      </c>
      <c r="BG424" s="74">
        <f t="shared" si="443"/>
        <v>-1.1982212258895899</v>
      </c>
      <c r="BH424" s="74">
        <f t="shared" si="443"/>
        <v>-0.4289034629020092</v>
      </c>
      <c r="BI424" s="74">
        <f t="shared" si="443"/>
        <v>-0.34487902206997489</v>
      </c>
      <c r="BJ424" s="74">
        <f t="shared" si="443"/>
        <v>-0.97566903309703257</v>
      </c>
      <c r="BK424" s="74">
        <f t="shared" si="443"/>
        <v>-0.77100995793242699</v>
      </c>
      <c r="BL424" s="74">
        <f t="shared" si="443"/>
        <v>-1.5008927151158495</v>
      </c>
      <c r="BM424" s="74">
        <f t="shared" si="443"/>
        <v>-1.1594804591141301</v>
      </c>
      <c r="BN424" s="74">
        <f t="shared" si="443"/>
        <v>-1.2114261167191493</v>
      </c>
      <c r="BO424" s="74">
        <f t="shared" si="443"/>
        <v>-1.2229158788634784</v>
      </c>
    </row>
    <row r="425" spans="1:67">
      <c r="A425" s="69" t="s">
        <v>272</v>
      </c>
      <c r="B425" s="74">
        <f t="shared" si="439"/>
        <v>-0.66218896448525477</v>
      </c>
      <c r="C425" s="74">
        <f t="shared" si="439"/>
        <v>-6.6969052198855294E-3</v>
      </c>
      <c r="D425" s="74">
        <f t="shared" si="439"/>
        <v>-0.89097488866027508</v>
      </c>
      <c r="E425" s="74">
        <f t="shared" si="439"/>
        <v>-0.6208993312001212</v>
      </c>
      <c r="F425" s="74">
        <f t="shared" si="439"/>
        <v>-9.8508270737464265E-2</v>
      </c>
      <c r="G425" s="74">
        <f t="shared" si="439"/>
        <v>-0.50479856162571224</v>
      </c>
      <c r="H425" s="74">
        <f t="shared" si="439"/>
        <v>-0.71526510807637411</v>
      </c>
      <c r="I425" s="85">
        <f t="shared" ref="I425:BO425" si="444">I282-I262</f>
        <v>-0.69080037516688719</v>
      </c>
      <c r="J425" s="78">
        <f t="shared" si="438"/>
        <v>-0.4826518292930464</v>
      </c>
      <c r="K425" s="74">
        <f t="shared" si="444"/>
        <v>-0.64319234280161552</v>
      </c>
      <c r="L425" s="74">
        <f t="shared" si="444"/>
        <v>-0.12270202035549982</v>
      </c>
      <c r="M425" s="74">
        <f t="shared" si="444"/>
        <v>-0.6222829607249718</v>
      </c>
      <c r="N425" s="74">
        <f t="shared" si="444"/>
        <v>-1.003767106398433</v>
      </c>
      <c r="O425" s="74">
        <f t="shared" si="444"/>
        <v>-1.0217729133823825</v>
      </c>
      <c r="P425" s="74">
        <f t="shared" si="444"/>
        <v>-0.96093331248930625</v>
      </c>
      <c r="Q425" s="74">
        <f t="shared" si="444"/>
        <v>-1.3536463627449606</v>
      </c>
      <c r="R425" s="74">
        <f t="shared" si="444"/>
        <v>-2.2312762593069833</v>
      </c>
      <c r="S425" s="74">
        <f t="shared" si="444"/>
        <v>-0.30914388652091329</v>
      </c>
      <c r="T425" s="74">
        <f t="shared" si="444"/>
        <v>-0.29948808448272679</v>
      </c>
      <c r="U425" s="74">
        <f t="shared" si="444"/>
        <v>1.1759952663516184</v>
      </c>
      <c r="V425" s="74">
        <f t="shared" si="444"/>
        <v>-1.0787957820246454</v>
      </c>
      <c r="W425" s="74">
        <f t="shared" si="444"/>
        <v>-0.26004618589597772</v>
      </c>
      <c r="X425" s="74">
        <f t="shared" si="444"/>
        <v>-0.34636755258183705</v>
      </c>
      <c r="Y425" s="74">
        <f t="shared" si="444"/>
        <v>-0.97099244695724174</v>
      </c>
      <c r="Z425" s="74">
        <f t="shared" si="444"/>
        <v>-0.66348062642452899</v>
      </c>
      <c r="AA425" s="74">
        <f t="shared" si="444"/>
        <v>-1.0639188584410499</v>
      </c>
      <c r="AB425" s="74">
        <f t="shared" si="444"/>
        <v>0.21956939864970959</v>
      </c>
      <c r="AC425" s="74">
        <f t="shared" si="444"/>
        <v>-1.0590824570631581</v>
      </c>
      <c r="AD425" s="74">
        <f t="shared" si="444"/>
        <v>-0.13181784667373186</v>
      </c>
      <c r="AE425" s="74">
        <f t="shared" si="444"/>
        <v>-1.8790786027321023</v>
      </c>
      <c r="AF425" s="74">
        <f t="shared" si="444"/>
        <v>-3.0583460386194705</v>
      </c>
      <c r="AG425" s="74">
        <f t="shared" si="444"/>
        <v>0.20059046814782633</v>
      </c>
      <c r="AH425" s="74">
        <f t="shared" si="444"/>
        <v>-2.2626141715891652</v>
      </c>
      <c r="AI425" s="74">
        <f t="shared" si="444"/>
        <v>-2.0316251254965305</v>
      </c>
      <c r="AJ425" s="74">
        <f t="shared" si="444"/>
        <v>-1.7241433980260261</v>
      </c>
      <c r="AK425" s="74">
        <f t="shared" si="444"/>
        <v>-0.99867400028987063</v>
      </c>
      <c r="AL425" s="74">
        <f t="shared" si="444"/>
        <v>-0.55902612638459992</v>
      </c>
      <c r="AM425" s="74">
        <f t="shared" si="444"/>
        <v>-1.2324458432414565</v>
      </c>
      <c r="AN425" s="74">
        <f t="shared" si="444"/>
        <v>-1.112703287268527</v>
      </c>
      <c r="AO425" s="74">
        <f t="shared" si="444"/>
        <v>-0.41813437411881615</v>
      </c>
      <c r="AP425" s="74">
        <f t="shared" si="444"/>
        <v>-0.78799793073136648</v>
      </c>
      <c r="AQ425" s="74">
        <f t="shared" si="444"/>
        <v>-0.35873900886281263</v>
      </c>
      <c r="AR425" s="74">
        <f t="shared" si="444"/>
        <v>-0.46494804867360617</v>
      </c>
      <c r="AS425" s="74">
        <f t="shared" si="444"/>
        <v>-1.6326573788879619</v>
      </c>
      <c r="AT425" s="74">
        <f t="shared" si="444"/>
        <v>-0.76363662790117903</v>
      </c>
      <c r="AU425" s="78">
        <f t="shared" si="444"/>
        <v>-1.4284989736762634</v>
      </c>
      <c r="AV425" s="74">
        <f t="shared" si="444"/>
        <v>-0.32511447893567524</v>
      </c>
      <c r="AW425" s="74">
        <f t="shared" si="444"/>
        <v>-0.96093968131496066</v>
      </c>
      <c r="AX425" s="74">
        <f t="shared" si="444"/>
        <v>-1.066621160290679</v>
      </c>
      <c r="AY425" s="74">
        <f t="shared" si="444"/>
        <v>-0.55076345678655425</v>
      </c>
      <c r="AZ425" s="74">
        <f t="shared" si="444"/>
        <v>7.3897276710664705E-2</v>
      </c>
      <c r="BA425" s="74">
        <f t="shared" si="444"/>
        <v>-0.88390168449135587</v>
      </c>
      <c r="BB425" s="74">
        <f t="shared" si="444"/>
        <v>-0.54422637975871702</v>
      </c>
      <c r="BC425" s="78">
        <f t="shared" si="444"/>
        <v>-4.6550626397998229E-2</v>
      </c>
      <c r="BD425" s="74">
        <f t="shared" si="444"/>
        <v>-0.69334553911069463</v>
      </c>
      <c r="BE425" s="74">
        <f t="shared" si="444"/>
        <v>-0.96093331248930625</v>
      </c>
      <c r="BF425" s="74">
        <f t="shared" si="444"/>
        <v>-1.0217729133823825</v>
      </c>
      <c r="BG425" s="74">
        <f t="shared" si="444"/>
        <v>-1.003767106398433</v>
      </c>
      <c r="BH425" s="74">
        <f t="shared" si="444"/>
        <v>-0.1474845795517874</v>
      </c>
      <c r="BI425" s="74">
        <f t="shared" si="444"/>
        <v>-0.64319234280161552</v>
      </c>
      <c r="BJ425" s="74">
        <f t="shared" si="444"/>
        <v>-1.1211160112896383</v>
      </c>
      <c r="BK425" s="74">
        <f t="shared" si="444"/>
        <v>-0.35873900886281263</v>
      </c>
      <c r="BL425" s="74">
        <f t="shared" si="444"/>
        <v>-0.99867400028987063</v>
      </c>
      <c r="BM425" s="74">
        <f t="shared" si="444"/>
        <v>-0.46494804867360617</v>
      </c>
      <c r="BN425" s="74">
        <f t="shared" si="444"/>
        <v>-0.19377084139147005</v>
      </c>
      <c r="BO425" s="74">
        <f t="shared" si="444"/>
        <v>-0.32882489437045148</v>
      </c>
    </row>
    <row r="426" spans="1:67">
      <c r="A426" s="69" t="s">
        <v>273</v>
      </c>
      <c r="B426" s="74">
        <f t="shared" si="439"/>
        <v>-0.34923300696557025</v>
      </c>
      <c r="C426" s="74">
        <f t="shared" si="439"/>
        <v>0.43426078643873023</v>
      </c>
      <c r="D426" s="74">
        <f t="shared" si="439"/>
        <v>-0.32503554790450284</v>
      </c>
      <c r="E426" s="74">
        <f t="shared" si="439"/>
        <v>-0.39958094151530066</v>
      </c>
      <c r="F426" s="74">
        <f t="shared" si="439"/>
        <v>-5.0027731324576052E-2</v>
      </c>
      <c r="G426" s="74">
        <f t="shared" si="439"/>
        <v>-0.15422452419623944</v>
      </c>
      <c r="H426" s="74">
        <f t="shared" si="439"/>
        <v>-0.41102863864721062</v>
      </c>
      <c r="I426" s="85">
        <f t="shared" ref="I426:BO426" si="445">I283-I263</f>
        <v>-0.14180181661176672</v>
      </c>
      <c r="J426" s="78">
        <f t="shared" si="438"/>
        <v>-0.15567353291554742</v>
      </c>
      <c r="K426" s="74">
        <f t="shared" si="445"/>
        <v>0.32483537318684519</v>
      </c>
      <c r="L426" s="74">
        <f t="shared" si="445"/>
        <v>4.8365977116336722E-2</v>
      </c>
      <c r="M426" s="74">
        <f t="shared" si="445"/>
        <v>0.94500255850631554</v>
      </c>
      <c r="N426" s="74">
        <f t="shared" si="445"/>
        <v>0.77127970250232991</v>
      </c>
      <c r="O426" s="74">
        <f t="shared" si="445"/>
        <v>0.57149768141569801</v>
      </c>
      <c r="P426" s="74">
        <f t="shared" si="445"/>
        <v>-0.96616727905309574</v>
      </c>
      <c r="Q426" s="74">
        <f t="shared" si="445"/>
        <v>-1.7736131721762707</v>
      </c>
      <c r="R426" s="74">
        <f t="shared" si="445"/>
        <v>1.4200254718110452</v>
      </c>
      <c r="S426" s="74">
        <f t="shared" si="445"/>
        <v>1.7393219604870698</v>
      </c>
      <c r="T426" s="74">
        <f t="shared" si="445"/>
        <v>-1.4956395852459856</v>
      </c>
      <c r="U426" s="74">
        <f t="shared" si="445"/>
        <v>1.6033737279845628</v>
      </c>
      <c r="V426" s="74">
        <f t="shared" si="445"/>
        <v>-1.3395029461590546E-2</v>
      </c>
      <c r="W426" s="74">
        <f t="shared" si="445"/>
        <v>0.99775340460345951</v>
      </c>
      <c r="X426" s="74">
        <f t="shared" si="445"/>
        <v>1.6468334319975884</v>
      </c>
      <c r="Y426" s="74">
        <f t="shared" si="445"/>
        <v>0.53082327286795827</v>
      </c>
      <c r="Z426" s="74">
        <f t="shared" si="445"/>
        <v>0.47716099306423576</v>
      </c>
      <c r="AA426" s="74">
        <f t="shared" si="445"/>
        <v>0.64411936518168122</v>
      </c>
      <c r="AB426" s="74">
        <f t="shared" si="445"/>
        <v>0.21294551734966216</v>
      </c>
      <c r="AC426" s="74">
        <f t="shared" si="445"/>
        <v>0.22103022960147811</v>
      </c>
      <c r="AD426" s="74">
        <f t="shared" si="445"/>
        <v>0.8193022298677306</v>
      </c>
      <c r="AE426" s="74">
        <f t="shared" si="445"/>
        <v>2.8511267845148716</v>
      </c>
      <c r="AF426" s="74">
        <f t="shared" si="445"/>
        <v>2.346807653889488</v>
      </c>
      <c r="AG426" s="74">
        <f t="shared" si="445"/>
        <v>0.79402622484561647</v>
      </c>
      <c r="AH426" s="74">
        <f t="shared" si="445"/>
        <v>-1.1185129286042672</v>
      </c>
      <c r="AI426" s="74">
        <f t="shared" si="445"/>
        <v>1.4659449706810435E-2</v>
      </c>
      <c r="AJ426" s="74">
        <f t="shared" si="445"/>
        <v>-3.3958997400985966</v>
      </c>
      <c r="AK426" s="74">
        <f t="shared" si="445"/>
        <v>0.90007880681237218</v>
      </c>
      <c r="AL426" s="74">
        <f t="shared" si="445"/>
        <v>-0.14612729363434607</v>
      </c>
      <c r="AM426" s="74">
        <f t="shared" si="445"/>
        <v>2.4456690550105158</v>
      </c>
      <c r="AN426" s="74">
        <f t="shared" si="445"/>
        <v>0.56536715892493383</v>
      </c>
      <c r="AO426" s="74">
        <f t="shared" si="445"/>
        <v>1.138747029151244</v>
      </c>
      <c r="AP426" s="74">
        <f t="shared" si="445"/>
        <v>1.7928685112912879</v>
      </c>
      <c r="AQ426" s="74">
        <f t="shared" si="445"/>
        <v>-0.12464803956202175</v>
      </c>
      <c r="AR426" s="74">
        <f t="shared" si="445"/>
        <v>0.78812164111755578</v>
      </c>
      <c r="AS426" s="74">
        <f t="shared" si="445"/>
        <v>-1.2773795123996239</v>
      </c>
      <c r="AT426" s="74">
        <f t="shared" si="445"/>
        <v>-1.5999183264847616E-2</v>
      </c>
      <c r="AU426" s="78">
        <f t="shared" si="445"/>
        <v>-0.72903268544687627</v>
      </c>
      <c r="AV426" s="74">
        <f t="shared" si="445"/>
        <v>0.22275583285074951</v>
      </c>
      <c r="AW426" s="74">
        <f t="shared" si="445"/>
        <v>-0.86200889470988695</v>
      </c>
      <c r="AX426" s="74">
        <f t="shared" si="445"/>
        <v>-1.3830081531963749</v>
      </c>
      <c r="AY426" s="74">
        <f t="shared" si="445"/>
        <v>0.61822154633553694</v>
      </c>
      <c r="AZ426" s="74">
        <f t="shared" si="445"/>
        <v>0.48650421617769091</v>
      </c>
      <c r="BA426" s="74">
        <f t="shared" si="445"/>
        <v>-0.27435377575863029</v>
      </c>
      <c r="BB426" s="74">
        <f t="shared" si="445"/>
        <v>-0.23210345967172064</v>
      </c>
      <c r="BC426" s="78">
        <f t="shared" si="445"/>
        <v>-0.12957874814636039</v>
      </c>
      <c r="BD426" s="74">
        <f t="shared" si="445"/>
        <v>-0.15177501066079646</v>
      </c>
      <c r="BE426" s="74">
        <f t="shared" si="445"/>
        <v>-0.96616727905309574</v>
      </c>
      <c r="BF426" s="74">
        <f t="shared" si="445"/>
        <v>0.57149768141569801</v>
      </c>
      <c r="BG426" s="74">
        <f t="shared" si="445"/>
        <v>0.77127970250232991</v>
      </c>
      <c r="BH426" s="74">
        <f t="shared" si="445"/>
        <v>9.1983615205770697E-2</v>
      </c>
      <c r="BI426" s="74">
        <f t="shared" si="445"/>
        <v>0.32483537318684519</v>
      </c>
      <c r="BJ426" s="74">
        <f t="shared" si="445"/>
        <v>-0.18106105696198149</v>
      </c>
      <c r="BK426" s="74">
        <f t="shared" si="445"/>
        <v>-0.12464803956202175</v>
      </c>
      <c r="BL426" s="74">
        <f t="shared" si="445"/>
        <v>0.90007880681237218</v>
      </c>
      <c r="BM426" s="74">
        <f t="shared" si="445"/>
        <v>0.78812164111755578</v>
      </c>
      <c r="BN426" s="74">
        <f t="shared" si="445"/>
        <v>0.80483394704438105</v>
      </c>
      <c r="BO426" s="74">
        <f t="shared" si="445"/>
        <v>0.88360537845360465</v>
      </c>
    </row>
    <row r="427" spans="1:67">
      <c r="A427" s="69" t="s">
        <v>274</v>
      </c>
      <c r="B427" s="74">
        <f t="shared" si="439"/>
        <v>0.26345923037153796</v>
      </c>
      <c r="C427" s="74">
        <f t="shared" si="439"/>
        <v>-1.9237312953258368E-2</v>
      </c>
      <c r="D427" s="74">
        <f t="shared" si="439"/>
        <v>-4.4022765130177888E-2</v>
      </c>
      <c r="E427" s="74">
        <f t="shared" si="439"/>
        <v>-2.7229830362798246E-2</v>
      </c>
      <c r="F427" s="74">
        <f t="shared" si="439"/>
        <v>-0.24298457211922297</v>
      </c>
      <c r="G427" s="74">
        <f t="shared" si="439"/>
        <v>-0.11812193741828825</v>
      </c>
      <c r="H427" s="74">
        <f t="shared" si="439"/>
        <v>0.38501845534860291</v>
      </c>
      <c r="I427" s="85">
        <f t="shared" ref="I427:BO427" si="446">I284-I264</f>
        <v>0.20927997990774916</v>
      </c>
      <c r="J427" s="78">
        <f t="shared" si="438"/>
        <v>-0.1571656930807741</v>
      </c>
      <c r="K427" s="74">
        <f t="shared" si="446"/>
        <v>0.34053155609354047</v>
      </c>
      <c r="L427" s="74">
        <f t="shared" si="446"/>
        <v>0.11877945123423395</v>
      </c>
      <c r="M427" s="74">
        <f t="shared" si="446"/>
        <v>1.4739878794525199</v>
      </c>
      <c r="N427" s="74">
        <f t="shared" si="446"/>
        <v>0.85725625326059163</v>
      </c>
      <c r="O427" s="74">
        <f t="shared" si="446"/>
        <v>0.96682266345100842</v>
      </c>
      <c r="P427" s="74">
        <f t="shared" si="446"/>
        <v>-0.53893637162769004</v>
      </c>
      <c r="Q427" s="74">
        <f t="shared" si="446"/>
        <v>0.66483657336570534</v>
      </c>
      <c r="R427" s="74">
        <f t="shared" si="446"/>
        <v>3.1902683498217579</v>
      </c>
      <c r="S427" s="74">
        <f t="shared" si="446"/>
        <v>2.268214155635774</v>
      </c>
      <c r="T427" s="74">
        <f t="shared" si="446"/>
        <v>-0.6410670858344627</v>
      </c>
      <c r="U427" s="74">
        <f t="shared" si="446"/>
        <v>-1.48057834597524</v>
      </c>
      <c r="V427" s="74">
        <f t="shared" si="446"/>
        <v>1.2374310466607907</v>
      </c>
      <c r="W427" s="74">
        <f t="shared" si="446"/>
        <v>0.70270340054261293</v>
      </c>
      <c r="X427" s="74">
        <f t="shared" si="446"/>
        <v>0.51263262966141454</v>
      </c>
      <c r="Y427" s="74">
        <f t="shared" si="446"/>
        <v>1.5632776160873654</v>
      </c>
      <c r="Z427" s="74">
        <f t="shared" si="446"/>
        <v>1.7784966791657473</v>
      </c>
      <c r="AA427" s="74">
        <f t="shared" si="446"/>
        <v>1.7856870732093961</v>
      </c>
      <c r="AB427" s="74">
        <f t="shared" si="446"/>
        <v>1.772992227979274</v>
      </c>
      <c r="AC427" s="74">
        <f t="shared" si="446"/>
        <v>1.1551203217531398</v>
      </c>
      <c r="AD427" s="74">
        <f t="shared" si="446"/>
        <v>0.6365144003659946</v>
      </c>
      <c r="AE427" s="74">
        <f t="shared" si="446"/>
        <v>2.3539754530936348</v>
      </c>
      <c r="AF427" s="74">
        <f t="shared" si="446"/>
        <v>4.7559041909471063</v>
      </c>
      <c r="AG427" s="74">
        <f t="shared" si="446"/>
        <v>-1.3281662531904992E-2</v>
      </c>
      <c r="AH427" s="74">
        <f t="shared" si="446"/>
        <v>-2.3419813161934755E-2</v>
      </c>
      <c r="AI427" s="74">
        <f t="shared" si="446"/>
        <v>1.2034571565760181</v>
      </c>
      <c r="AJ427" s="74">
        <f t="shared" si="446"/>
        <v>-1.5161307740365313</v>
      </c>
      <c r="AK427" s="74">
        <f t="shared" si="446"/>
        <v>1.4109540216433709</v>
      </c>
      <c r="AL427" s="74">
        <f t="shared" si="446"/>
        <v>2.0957873249566106E-2</v>
      </c>
      <c r="AM427" s="74">
        <f t="shared" si="446"/>
        <v>2.4179941176140991</v>
      </c>
      <c r="AN427" s="74">
        <f t="shared" si="446"/>
        <v>0.82613760949412018</v>
      </c>
      <c r="AO427" s="74">
        <f t="shared" si="446"/>
        <v>0.8215879438369722</v>
      </c>
      <c r="AP427" s="74">
        <f t="shared" si="446"/>
        <v>2.2913729577336666</v>
      </c>
      <c r="AQ427" s="74">
        <f t="shared" si="446"/>
        <v>-0.10627369984986146</v>
      </c>
      <c r="AR427" s="74">
        <f t="shared" si="446"/>
        <v>0.86582893211208134</v>
      </c>
      <c r="AS427" s="74">
        <f t="shared" si="446"/>
        <v>0.63872283502742455</v>
      </c>
      <c r="AT427" s="74">
        <f t="shared" si="446"/>
        <v>0.77620248025743521</v>
      </c>
      <c r="AU427" s="78">
        <f t="shared" si="446"/>
        <v>1.2557557733490921</v>
      </c>
      <c r="AV427" s="74">
        <f t="shared" si="446"/>
        <v>0.30678865076385975</v>
      </c>
      <c r="AW427" s="74">
        <f t="shared" si="446"/>
        <v>-0.43880282606012777</v>
      </c>
      <c r="AX427" s="74">
        <f t="shared" si="446"/>
        <v>0.58855126783769496</v>
      </c>
      <c r="AY427" s="74">
        <f t="shared" si="446"/>
        <v>0.86135454452737736</v>
      </c>
      <c r="AZ427" s="74">
        <f t="shared" si="446"/>
        <v>-0.1047086651912128</v>
      </c>
      <c r="BA427" s="74">
        <f t="shared" si="446"/>
        <v>-7.092331935148799E-3</v>
      </c>
      <c r="BB427" s="74">
        <f t="shared" si="446"/>
        <v>-0.13189223154031904</v>
      </c>
      <c r="BC427" s="78">
        <f t="shared" si="446"/>
        <v>-0.37349895348868234</v>
      </c>
      <c r="BD427" s="74">
        <f t="shared" si="446"/>
        <v>0.19028024027165191</v>
      </c>
      <c r="BE427" s="74">
        <f t="shared" si="446"/>
        <v>-0.53893637162769004</v>
      </c>
      <c r="BF427" s="74">
        <f t="shared" si="446"/>
        <v>0.96682266345100842</v>
      </c>
      <c r="BG427" s="74">
        <f t="shared" si="446"/>
        <v>0.85725625326059163</v>
      </c>
      <c r="BH427" s="74">
        <f t="shared" si="446"/>
        <v>0.18449805301768496</v>
      </c>
      <c r="BI427" s="74">
        <f t="shared" si="446"/>
        <v>0.34053155609354047</v>
      </c>
      <c r="BJ427" s="74">
        <f t="shared" si="446"/>
        <v>1.0586020252158317</v>
      </c>
      <c r="BK427" s="74">
        <f t="shared" si="446"/>
        <v>-0.10627369984986146</v>
      </c>
      <c r="BL427" s="74">
        <f t="shared" si="446"/>
        <v>1.4109540216433709</v>
      </c>
      <c r="BM427" s="74">
        <f t="shared" si="446"/>
        <v>0.86582893211208134</v>
      </c>
      <c r="BN427" s="74">
        <f t="shared" si="446"/>
        <v>0.65154279410698113</v>
      </c>
      <c r="BO427" s="74">
        <f t="shared" si="446"/>
        <v>0.6973047242631063</v>
      </c>
    </row>
    <row r="428" spans="1:67">
      <c r="A428" s="69" t="s">
        <v>275</v>
      </c>
      <c r="B428" s="74">
        <f t="shared" si="439"/>
        <v>0.43055502025862591</v>
      </c>
      <c r="C428" s="74">
        <f t="shared" si="439"/>
        <v>-0.29079359647098624</v>
      </c>
      <c r="D428" s="74">
        <f t="shared" si="439"/>
        <v>1.5399629044546614E-2</v>
      </c>
      <c r="E428" s="74">
        <f t="shared" si="439"/>
        <v>0.25204907243858443</v>
      </c>
      <c r="F428" s="74">
        <f t="shared" si="439"/>
        <v>-0.15780110721804608</v>
      </c>
      <c r="G428" s="74">
        <f t="shared" si="439"/>
        <v>-7.3957741911407915E-2</v>
      </c>
      <c r="H428" s="74">
        <f t="shared" si="439"/>
        <v>0.5924190173396191</v>
      </c>
      <c r="I428" s="85">
        <f t="shared" ref="I428:BO428" si="447">I285-I265</f>
        <v>1.5826211508769283E-2</v>
      </c>
      <c r="J428" s="78">
        <f t="shared" si="438"/>
        <v>-8.4580804786692276E-2</v>
      </c>
      <c r="K428" s="74">
        <f t="shared" si="447"/>
        <v>-0.38831016967219067</v>
      </c>
      <c r="L428" s="74">
        <f t="shared" si="447"/>
        <v>4.5984304693084788E-2</v>
      </c>
      <c r="M428" s="74">
        <f t="shared" si="447"/>
        <v>0.55526971558576754</v>
      </c>
      <c r="N428" s="74">
        <f t="shared" si="447"/>
        <v>1.3615257490899424E-2</v>
      </c>
      <c r="O428" s="74">
        <f t="shared" si="447"/>
        <v>0.30712610014335162</v>
      </c>
      <c r="P428" s="74">
        <f t="shared" si="447"/>
        <v>-2.3395274222181683E-2</v>
      </c>
      <c r="Q428" s="74">
        <f t="shared" si="447"/>
        <v>1.5970409486543273</v>
      </c>
      <c r="R428" s="74">
        <f t="shared" si="447"/>
        <v>1.1388064400971203</v>
      </c>
      <c r="S428" s="74">
        <f t="shared" si="447"/>
        <v>0.81646414262792355</v>
      </c>
      <c r="T428" s="74">
        <f t="shared" si="447"/>
        <v>1.4241072325189208</v>
      </c>
      <c r="U428" s="74">
        <f t="shared" si="447"/>
        <v>-1.0126538741107614</v>
      </c>
      <c r="V428" s="74">
        <f t="shared" si="447"/>
        <v>1.7067070561396696</v>
      </c>
      <c r="W428" s="74">
        <f t="shared" si="447"/>
        <v>-0.67766150247298462</v>
      </c>
      <c r="X428" s="74">
        <f t="shared" si="447"/>
        <v>-1.7263249877459992</v>
      </c>
      <c r="Y428" s="74">
        <f t="shared" si="447"/>
        <v>0.52035980268884785</v>
      </c>
      <c r="Z428" s="74">
        <f t="shared" si="447"/>
        <v>0.14189152758375645</v>
      </c>
      <c r="AA428" s="74">
        <f t="shared" si="447"/>
        <v>0.23696649258587499</v>
      </c>
      <c r="AB428" s="74">
        <f t="shared" si="447"/>
        <v>0.63589260480452259</v>
      </c>
      <c r="AC428" s="74">
        <f t="shared" si="447"/>
        <v>0.6103756628506396</v>
      </c>
      <c r="AD428" s="74">
        <f t="shared" si="447"/>
        <v>-0.39996403992702856</v>
      </c>
      <c r="AE428" s="74">
        <f t="shared" si="447"/>
        <v>-0.6339855139241326</v>
      </c>
      <c r="AF428" s="74">
        <f t="shared" si="447"/>
        <v>-0.25062606590966308</v>
      </c>
      <c r="AG428" s="74">
        <f t="shared" si="447"/>
        <v>-4.9172526350162116E-2</v>
      </c>
      <c r="AH428" s="74">
        <f t="shared" si="447"/>
        <v>3.58756841621345</v>
      </c>
      <c r="AI428" s="74">
        <f t="shared" si="447"/>
        <v>1.0701398285972035</v>
      </c>
      <c r="AJ428" s="74">
        <f t="shared" si="447"/>
        <v>3.5209899735749985</v>
      </c>
      <c r="AK428" s="74">
        <f t="shared" si="447"/>
        <v>-3.7870810379322606E-2</v>
      </c>
      <c r="AL428" s="74">
        <f t="shared" si="447"/>
        <v>-1.1806276120942094E-2</v>
      </c>
      <c r="AM428" s="74">
        <f t="shared" si="447"/>
        <v>-0.24224827683317862</v>
      </c>
      <c r="AN428" s="74">
        <f t="shared" si="447"/>
        <v>-8.9105835621237972E-2</v>
      </c>
      <c r="AO428" s="74">
        <f t="shared" si="447"/>
        <v>-1.3192135027593643</v>
      </c>
      <c r="AP428" s="74">
        <f t="shared" si="447"/>
        <v>-0.69579650073758614</v>
      </c>
      <c r="AQ428" s="74">
        <f t="shared" si="447"/>
        <v>0.12612552189891257</v>
      </c>
      <c r="AR428" s="74">
        <f t="shared" si="447"/>
        <v>-0.44729542328570382</v>
      </c>
      <c r="AS428" s="74">
        <f t="shared" si="447"/>
        <v>0.77923099275554897</v>
      </c>
      <c r="AT428" s="74">
        <f t="shared" si="447"/>
        <v>0.26793345163930127</v>
      </c>
      <c r="AU428" s="78">
        <f t="shared" si="447"/>
        <v>1.1222787665775966</v>
      </c>
      <c r="AV428" s="74">
        <f t="shared" si="447"/>
        <v>1.6522767090891399E-2</v>
      </c>
      <c r="AW428" s="74">
        <f t="shared" si="447"/>
        <v>-5.3996192511895913E-3</v>
      </c>
      <c r="AX428" s="74">
        <f t="shared" si="447"/>
        <v>1.4960091567146705</v>
      </c>
      <c r="AY428" s="74">
        <f t="shared" si="447"/>
        <v>-7.7317800351615951E-2</v>
      </c>
      <c r="AZ428" s="74">
        <f t="shared" si="447"/>
        <v>-0.37171149930322578</v>
      </c>
      <c r="BA428" s="74">
        <f t="shared" si="447"/>
        <v>1.7583773664260782E-2</v>
      </c>
      <c r="BB428" s="74">
        <f t="shared" si="447"/>
        <v>4.1106701548122793E-2</v>
      </c>
      <c r="BC428" s="78">
        <f t="shared" si="447"/>
        <v>-0.16510701076654755</v>
      </c>
      <c r="BD428" s="74">
        <f t="shared" si="447"/>
        <v>-2.5284597845258716E-3</v>
      </c>
      <c r="BE428" s="74">
        <f t="shared" si="447"/>
        <v>-2.3395274222181683E-2</v>
      </c>
      <c r="BF428" s="74">
        <f t="shared" si="447"/>
        <v>0.30712610014335162</v>
      </c>
      <c r="BG428" s="74">
        <f t="shared" si="447"/>
        <v>1.3615257490899424E-2</v>
      </c>
      <c r="BH428" s="74">
        <f t="shared" si="447"/>
        <v>7.0584859682205625E-2</v>
      </c>
      <c r="BI428" s="74">
        <f t="shared" si="447"/>
        <v>-0.38831016967219067</v>
      </c>
      <c r="BJ428" s="74">
        <f t="shared" si="447"/>
        <v>0.80920571261687346</v>
      </c>
      <c r="BK428" s="74">
        <f t="shared" si="447"/>
        <v>0.12612552189891257</v>
      </c>
      <c r="BL428" s="74">
        <f t="shared" si="447"/>
        <v>-3.7870810379322606E-2</v>
      </c>
      <c r="BM428" s="74">
        <f t="shared" si="447"/>
        <v>-0.44729542328570382</v>
      </c>
      <c r="BN428" s="74">
        <f t="shared" si="447"/>
        <v>-0.376894083852509</v>
      </c>
      <c r="BO428" s="74">
        <f t="shared" si="447"/>
        <v>-0.60809942231607916</v>
      </c>
    </row>
    <row r="429" spans="1:67">
      <c r="A429" s="69" t="s">
        <v>276</v>
      </c>
      <c r="B429" s="74">
        <f t="shared" si="439"/>
        <v>0.12675947444197799</v>
      </c>
      <c r="C429" s="74">
        <f t="shared" si="439"/>
        <v>-0.14962639191192295</v>
      </c>
      <c r="D429" s="74">
        <f t="shared" si="439"/>
        <v>9.7499743173669273E-2</v>
      </c>
      <c r="E429" s="74">
        <f t="shared" si="439"/>
        <v>0.52093732506337886</v>
      </c>
      <c r="F429" s="74">
        <f t="shared" si="439"/>
        <v>-8.5376702796038373E-2</v>
      </c>
      <c r="G429" s="74">
        <f t="shared" si="439"/>
        <v>1.659122127641055E-2</v>
      </c>
      <c r="H429" s="74">
        <f t="shared" si="439"/>
        <v>0.15951531479125602</v>
      </c>
      <c r="I429" s="85">
        <f t="shared" ref="I429:BO429" si="448">I286-I266</f>
        <v>-0.19032649704159876</v>
      </c>
      <c r="J429" s="78">
        <f t="shared" si="438"/>
        <v>4.149352344853785E-2</v>
      </c>
      <c r="K429" s="74">
        <f t="shared" si="448"/>
        <v>-3.0011795906716543E-2</v>
      </c>
      <c r="L429" s="74">
        <f t="shared" si="448"/>
        <v>-0.17263340169648256</v>
      </c>
      <c r="M429" s="74">
        <f t="shared" si="448"/>
        <v>-0.91523167788861848</v>
      </c>
      <c r="N429" s="74">
        <f t="shared" si="448"/>
        <v>-0.22318383808578357</v>
      </c>
      <c r="O429" s="74">
        <f t="shared" si="448"/>
        <v>0.23025668855322934</v>
      </c>
      <c r="P429" s="74">
        <f t="shared" si="448"/>
        <v>0.19337841021177749</v>
      </c>
      <c r="Q429" s="74">
        <f t="shared" si="448"/>
        <v>0.39813520941560832</v>
      </c>
      <c r="R429" s="74">
        <f t="shared" si="448"/>
        <v>-0.27663335922105414</v>
      </c>
      <c r="S429" s="74">
        <f t="shared" si="448"/>
        <v>-3.8320426263762641E-3</v>
      </c>
      <c r="T429" s="74">
        <f t="shared" si="448"/>
        <v>1.2145069513747346</v>
      </c>
      <c r="U429" s="74">
        <f t="shared" si="448"/>
        <v>0.58939949533166125</v>
      </c>
      <c r="V429" s="74">
        <f t="shared" si="448"/>
        <v>0.65504232007204166</v>
      </c>
      <c r="W429" s="74">
        <f t="shared" si="448"/>
        <v>-0.88090317381799466</v>
      </c>
      <c r="X429" s="74">
        <f t="shared" si="448"/>
        <v>-0.47538534797535359</v>
      </c>
      <c r="Y429" s="74">
        <f t="shared" si="448"/>
        <v>-1.0309595617652496</v>
      </c>
      <c r="Z429" s="74">
        <f t="shared" si="448"/>
        <v>-0.67153885743695341</v>
      </c>
      <c r="AA429" s="74">
        <f t="shared" si="448"/>
        <v>-0.74394067181814982</v>
      </c>
      <c r="AB429" s="74">
        <f t="shared" si="448"/>
        <v>-0.1673143350604489</v>
      </c>
      <c r="AC429" s="74">
        <f t="shared" si="448"/>
        <v>-0.53609941845231734</v>
      </c>
      <c r="AD429" s="74">
        <f t="shared" si="448"/>
        <v>-0.62426559392817893</v>
      </c>
      <c r="AE429" s="74">
        <f t="shared" si="448"/>
        <v>0.26052230815782362</v>
      </c>
      <c r="AF429" s="74">
        <f t="shared" si="448"/>
        <v>-2.5616325896308467E-2</v>
      </c>
      <c r="AG429" s="74">
        <f t="shared" si="448"/>
        <v>-0.20244791174417198</v>
      </c>
      <c r="AH429" s="74">
        <f t="shared" si="448"/>
        <v>2.1667664177227262</v>
      </c>
      <c r="AI429" s="74">
        <f t="shared" si="448"/>
        <v>-0.9808736013502708</v>
      </c>
      <c r="AJ429" s="74">
        <f t="shared" si="448"/>
        <v>3.0346125106359541</v>
      </c>
      <c r="AK429" s="74">
        <f t="shared" si="448"/>
        <v>-0.95235461658389653</v>
      </c>
      <c r="AL429" s="74">
        <f t="shared" si="448"/>
        <v>-0.27599762073951961</v>
      </c>
      <c r="AM429" s="74">
        <f t="shared" si="448"/>
        <v>-1.7158631717963155</v>
      </c>
      <c r="AN429" s="74">
        <f t="shared" si="448"/>
        <v>-0.79029257548340759</v>
      </c>
      <c r="AO429" s="74">
        <f t="shared" si="448"/>
        <v>-0.6880284306309612</v>
      </c>
      <c r="AP429" s="74">
        <f t="shared" si="448"/>
        <v>-1.327271420947346</v>
      </c>
      <c r="AQ429" s="74">
        <f t="shared" si="448"/>
        <v>-0.49669934593788589</v>
      </c>
      <c r="AR429" s="74">
        <f t="shared" si="448"/>
        <v>-0.85353244351371771</v>
      </c>
      <c r="AS429" s="74">
        <f t="shared" si="448"/>
        <v>0.12585826770883113</v>
      </c>
      <c r="AT429" s="74">
        <f t="shared" si="448"/>
        <v>-0.1433754281342674</v>
      </c>
      <c r="AU429" s="78">
        <f t="shared" si="448"/>
        <v>-3.931191823120983E-2</v>
      </c>
      <c r="AV429" s="74">
        <f t="shared" si="448"/>
        <v>-0.19619208174110003</v>
      </c>
      <c r="AW429" s="74">
        <f t="shared" si="448"/>
        <v>0.19044649704634242</v>
      </c>
      <c r="AX429" s="74">
        <f t="shared" si="448"/>
        <v>0.50529380351571085</v>
      </c>
      <c r="AY429" s="74">
        <f t="shared" si="448"/>
        <v>-0.6449625879347618</v>
      </c>
      <c r="AZ429" s="74">
        <f t="shared" si="448"/>
        <v>-0.14166010777418059</v>
      </c>
      <c r="BA429" s="74">
        <f t="shared" si="448"/>
        <v>8.8765384699793337E-2</v>
      </c>
      <c r="BB429" s="74">
        <f t="shared" si="448"/>
        <v>0.52255402840845289</v>
      </c>
      <c r="BC429" s="78">
        <f t="shared" si="448"/>
        <v>-1.6035117998783655E-2</v>
      </c>
      <c r="BD429" s="74">
        <f t="shared" si="448"/>
        <v>-0.19964255773218564</v>
      </c>
      <c r="BE429" s="74">
        <f t="shared" si="448"/>
        <v>0.19337841021177749</v>
      </c>
      <c r="BF429" s="74">
        <f t="shared" si="448"/>
        <v>0.23025668855322934</v>
      </c>
      <c r="BG429" s="74">
        <f t="shared" si="448"/>
        <v>-0.22318383808578357</v>
      </c>
      <c r="BH429" s="74">
        <f t="shared" si="448"/>
        <v>-0.20885597641493181</v>
      </c>
      <c r="BI429" s="74">
        <f t="shared" si="448"/>
        <v>-3.0011795906716543E-2</v>
      </c>
      <c r="BJ429" s="74">
        <f t="shared" si="448"/>
        <v>-0.34039155496238394</v>
      </c>
      <c r="BK429" s="74">
        <f t="shared" si="448"/>
        <v>-0.49669934593788589</v>
      </c>
      <c r="BL429" s="74">
        <f t="shared" si="448"/>
        <v>-0.95235461658389653</v>
      </c>
      <c r="BM429" s="74">
        <f t="shared" si="448"/>
        <v>-0.85353244351371771</v>
      </c>
      <c r="BN429" s="74">
        <f t="shared" si="448"/>
        <v>-0.63392498902065153</v>
      </c>
      <c r="BO429" s="74">
        <f t="shared" si="448"/>
        <v>-0.83237667817205718</v>
      </c>
    </row>
    <row r="430" spans="1:67">
      <c r="A430" s="69" t="s">
        <v>277</v>
      </c>
      <c r="B430" s="74">
        <f t="shared" si="439"/>
        <v>-0.5273472035650224</v>
      </c>
      <c r="C430" s="74">
        <f t="shared" si="439"/>
        <v>-0.42379319993585707</v>
      </c>
      <c r="D430" s="74">
        <f t="shared" si="439"/>
        <v>-0.48194677302792055</v>
      </c>
      <c r="E430" s="74">
        <f t="shared" si="439"/>
        <v>9.3740255835239594E-4</v>
      </c>
      <c r="F430" s="74">
        <f t="shared" si="439"/>
        <v>-0.20520291806718571</v>
      </c>
      <c r="G430" s="74">
        <f t="shared" si="439"/>
        <v>-0.36405258712457833</v>
      </c>
      <c r="H430" s="74">
        <f t="shared" si="439"/>
        <v>-0.58003143186334238</v>
      </c>
      <c r="I430" s="85">
        <f t="shared" ref="I430:BO430" si="449">I287-I267</f>
        <v>-0.29809761486570263</v>
      </c>
      <c r="J430" s="78">
        <f t="shared" si="438"/>
        <v>-0.3717980570860453</v>
      </c>
      <c r="K430" s="74">
        <f t="shared" si="449"/>
        <v>-0.52737759078161428</v>
      </c>
      <c r="L430" s="74">
        <f t="shared" si="449"/>
        <v>-0.31076592312875384</v>
      </c>
      <c r="M430" s="74">
        <f t="shared" si="449"/>
        <v>-0.96630273384116627</v>
      </c>
      <c r="N430" s="74">
        <f t="shared" si="449"/>
        <v>-0.88965240998010042</v>
      </c>
      <c r="O430" s="74">
        <f t="shared" si="449"/>
        <v>-0.44756686607059759</v>
      </c>
      <c r="P430" s="74">
        <f t="shared" si="449"/>
        <v>-8.6346739887529722E-2</v>
      </c>
      <c r="Q430" s="74">
        <f t="shared" si="449"/>
        <v>-0.12392059398172517</v>
      </c>
      <c r="R430" s="74">
        <f t="shared" si="449"/>
        <v>-2.0973852868698062</v>
      </c>
      <c r="S430" s="74">
        <f t="shared" si="449"/>
        <v>-1.0426320015637547</v>
      </c>
      <c r="T430" s="74">
        <f t="shared" si="449"/>
        <v>-0.21389528183424034</v>
      </c>
      <c r="U430" s="74">
        <f t="shared" si="449"/>
        <v>-0.44948326046689502</v>
      </c>
      <c r="V430" s="74">
        <f t="shared" si="449"/>
        <v>-0.79097937019103259</v>
      </c>
      <c r="W430" s="74">
        <f t="shared" si="449"/>
        <v>-0.28994721869747053</v>
      </c>
      <c r="X430" s="74">
        <f t="shared" si="449"/>
        <v>-0.54683512908933896</v>
      </c>
      <c r="Y430" s="74">
        <f t="shared" si="449"/>
        <v>-1.4697218827212053</v>
      </c>
      <c r="Z430" s="74">
        <f t="shared" si="449"/>
        <v>-1.0187094086219153</v>
      </c>
      <c r="AA430" s="74">
        <f t="shared" si="449"/>
        <v>-0.41494461556696205</v>
      </c>
      <c r="AB430" s="74">
        <f t="shared" si="449"/>
        <v>-0.92170081645470336</v>
      </c>
      <c r="AC430" s="74">
        <f t="shared" si="449"/>
        <v>-0.66645511489609355</v>
      </c>
      <c r="AD430" s="74">
        <f t="shared" si="449"/>
        <v>-5.3190124796795857E-2</v>
      </c>
      <c r="AE430" s="74">
        <f t="shared" si="449"/>
        <v>-1.6562012812120877</v>
      </c>
      <c r="AF430" s="74">
        <f t="shared" si="449"/>
        <v>-1.5268673684317546</v>
      </c>
      <c r="AG430" s="74">
        <f t="shared" si="449"/>
        <v>-0.79182739870696128</v>
      </c>
      <c r="AH430" s="74">
        <f t="shared" si="449"/>
        <v>-3.4674334486975988</v>
      </c>
      <c r="AI430" s="74">
        <f t="shared" si="449"/>
        <v>-0.95290060674843868</v>
      </c>
      <c r="AJ430" s="74">
        <f t="shared" si="449"/>
        <v>-1.2599528611622075</v>
      </c>
      <c r="AK430" s="74">
        <f t="shared" si="449"/>
        <v>-0.79446265601302102</v>
      </c>
      <c r="AL430" s="74">
        <f t="shared" si="449"/>
        <v>-0.64119026300375204</v>
      </c>
      <c r="AM430" s="74">
        <f t="shared" si="449"/>
        <v>-1.7683030366666119</v>
      </c>
      <c r="AN430" s="74">
        <f t="shared" si="449"/>
        <v>-0.74588507432982887</v>
      </c>
      <c r="AO430" s="74">
        <f t="shared" si="449"/>
        <v>-1.6342241776735404</v>
      </c>
      <c r="AP430" s="74">
        <f t="shared" si="449"/>
        <v>-0.9031956542862094</v>
      </c>
      <c r="AQ430" s="74">
        <f t="shared" si="449"/>
        <v>-0.7353682700385118</v>
      </c>
      <c r="AR430" s="74">
        <f t="shared" si="449"/>
        <v>-0.36984199656327643</v>
      </c>
      <c r="AS430" s="74">
        <f t="shared" si="449"/>
        <v>0.57140144440729923</v>
      </c>
      <c r="AT430" s="74">
        <f t="shared" si="449"/>
        <v>-0.12904057020310766</v>
      </c>
      <c r="AU430" s="78">
        <f t="shared" si="449"/>
        <v>-0.69303092546815215</v>
      </c>
      <c r="AV430" s="74">
        <f t="shared" si="449"/>
        <v>-0.44850343132817638</v>
      </c>
      <c r="AW430" s="74">
        <f t="shared" si="449"/>
        <v>-0.11578857640705564</v>
      </c>
      <c r="AX430" s="74">
        <f t="shared" si="449"/>
        <v>-0.24367972325712906</v>
      </c>
      <c r="AY430" s="74">
        <f t="shared" si="449"/>
        <v>-0.38255667504476243</v>
      </c>
      <c r="AZ430" s="74">
        <f t="shared" si="449"/>
        <v>-0.42054302363438545</v>
      </c>
      <c r="BA430" s="74">
        <f t="shared" si="449"/>
        <v>-0.51658856021274868</v>
      </c>
      <c r="BB430" s="74">
        <f t="shared" si="449"/>
        <v>4.1246298661073766E-2</v>
      </c>
      <c r="BC430" s="78">
        <f t="shared" si="449"/>
        <v>-0.18150365466429097</v>
      </c>
      <c r="BD430" s="74">
        <f t="shared" si="449"/>
        <v>-0.28661709724205942</v>
      </c>
      <c r="BE430" s="74">
        <f t="shared" si="449"/>
        <v>-8.6346739887529722E-2</v>
      </c>
      <c r="BF430" s="74">
        <f t="shared" si="449"/>
        <v>-0.44756686607059759</v>
      </c>
      <c r="BG430" s="74">
        <f t="shared" si="449"/>
        <v>-0.88965240998010042</v>
      </c>
      <c r="BH430" s="74">
        <f t="shared" si="449"/>
        <v>-0.34250081815608979</v>
      </c>
      <c r="BI430" s="74">
        <f t="shared" si="449"/>
        <v>-0.52737759078161428</v>
      </c>
      <c r="BJ430" s="74">
        <f t="shared" si="449"/>
        <v>-0.5578633271700717</v>
      </c>
      <c r="BK430" s="74">
        <f t="shared" si="449"/>
        <v>-0.7353682700385118</v>
      </c>
      <c r="BL430" s="74">
        <f t="shared" si="449"/>
        <v>-0.79446265601302102</v>
      </c>
      <c r="BM430" s="74">
        <f t="shared" si="449"/>
        <v>-0.36984199656327643</v>
      </c>
      <c r="BN430" s="74">
        <f t="shared" si="449"/>
        <v>-9.9232256022411036E-2</v>
      </c>
      <c r="BO430" s="74">
        <f t="shared" si="449"/>
        <v>-0.24760657985851964</v>
      </c>
    </row>
    <row r="431" spans="1:67">
      <c r="A431" s="69" t="s">
        <v>278</v>
      </c>
      <c r="B431" s="74">
        <f t="shared" si="439"/>
        <v>-1.1031842936642997</v>
      </c>
      <c r="C431" s="74">
        <f t="shared" si="439"/>
        <v>-0.66199434898288967</v>
      </c>
      <c r="D431" s="74">
        <f t="shared" si="439"/>
        <v>-0.76020634725680747</v>
      </c>
      <c r="E431" s="74">
        <f t="shared" si="439"/>
        <v>-1.0886149129366922</v>
      </c>
      <c r="F431" s="74">
        <f t="shared" si="439"/>
        <v>-0.49045651431450299</v>
      </c>
      <c r="G431" s="74">
        <f t="shared" si="439"/>
        <v>-0.66358887493445096</v>
      </c>
      <c r="H431" s="74">
        <f t="shared" si="439"/>
        <v>-1.2424864900772663</v>
      </c>
      <c r="I431" s="85">
        <f t="shared" ref="I431:BO431" si="450">I288-I268</f>
        <v>-0.48889768039696158</v>
      </c>
      <c r="J431" s="78">
        <f t="shared" si="438"/>
        <v>-0.68434362556819917</v>
      </c>
      <c r="K431" s="74">
        <f t="shared" si="450"/>
        <v>-1.4891061174110325</v>
      </c>
      <c r="L431" s="74">
        <f t="shared" si="450"/>
        <v>-1.0867920283112094</v>
      </c>
      <c r="M431" s="74">
        <f t="shared" si="450"/>
        <v>-0.87431155798789284</v>
      </c>
      <c r="N431" s="74">
        <f t="shared" si="450"/>
        <v>-0.72590395753365833</v>
      </c>
      <c r="O431" s="74">
        <f t="shared" si="450"/>
        <v>-0.67051334621359171</v>
      </c>
      <c r="P431" s="74">
        <f t="shared" si="450"/>
        <v>-0.54267478644813139</v>
      </c>
      <c r="Q431" s="74">
        <f t="shared" si="450"/>
        <v>-0.8908209916040315</v>
      </c>
      <c r="R431" s="74">
        <f t="shared" si="450"/>
        <v>-2.5317977729095</v>
      </c>
      <c r="S431" s="74">
        <f t="shared" si="450"/>
        <v>-1.3809662091184332</v>
      </c>
      <c r="T431" s="74">
        <f t="shared" si="450"/>
        <v>-1.6322148090567996</v>
      </c>
      <c r="U431" s="74">
        <f t="shared" si="450"/>
        <v>-1.6605413814375538</v>
      </c>
      <c r="V431" s="74">
        <f t="shared" si="450"/>
        <v>-2.2031514800176302</v>
      </c>
      <c r="W431" s="74">
        <f t="shared" si="450"/>
        <v>6.283726572886561E-2</v>
      </c>
      <c r="X431" s="74">
        <f t="shared" si="450"/>
        <v>-1.0440109132982442</v>
      </c>
      <c r="Y431" s="74">
        <f t="shared" si="450"/>
        <v>-1.420218238092307</v>
      </c>
      <c r="Z431" s="74">
        <f t="shared" si="450"/>
        <v>-1.3733303923731093</v>
      </c>
      <c r="AA431" s="74">
        <f t="shared" si="450"/>
        <v>-1.5684845745968161</v>
      </c>
      <c r="AB431" s="74">
        <f t="shared" si="450"/>
        <v>-2.8512129062647196</v>
      </c>
      <c r="AC431" s="74">
        <f t="shared" si="450"/>
        <v>-0.46413071664051841</v>
      </c>
      <c r="AD431" s="74">
        <f t="shared" si="450"/>
        <v>0.47841037896687411</v>
      </c>
      <c r="AE431" s="74">
        <f t="shared" si="450"/>
        <v>-2.6784348615852025</v>
      </c>
      <c r="AF431" s="74">
        <f t="shared" si="450"/>
        <v>-3.8131108386287664</v>
      </c>
      <c r="AG431" s="74">
        <f t="shared" si="450"/>
        <v>-0.94424260761641143</v>
      </c>
      <c r="AH431" s="74">
        <f t="shared" si="450"/>
        <v>-3.9145783999930619</v>
      </c>
      <c r="AI431" s="74">
        <f t="shared" si="450"/>
        <v>0.36557684752717279</v>
      </c>
      <c r="AJ431" s="74">
        <f t="shared" si="450"/>
        <v>-1.1475279288916722</v>
      </c>
      <c r="AK431" s="74">
        <f t="shared" si="450"/>
        <v>-8.6660088470174479E-2</v>
      </c>
      <c r="AL431" s="74">
        <f t="shared" si="450"/>
        <v>-0.94771620848937488</v>
      </c>
      <c r="AM431" s="74">
        <f t="shared" si="450"/>
        <v>-0.73663935147097348</v>
      </c>
      <c r="AN431" s="74">
        <f t="shared" si="450"/>
        <v>0.25426699017256649</v>
      </c>
      <c r="AO431" s="74">
        <f t="shared" si="450"/>
        <v>0.256018906011521</v>
      </c>
      <c r="AP431" s="74">
        <f t="shared" si="450"/>
        <v>-1.1761730452486763</v>
      </c>
      <c r="AQ431" s="74">
        <f t="shared" si="450"/>
        <v>-0.2323884736702988</v>
      </c>
      <c r="AR431" s="74">
        <f t="shared" si="450"/>
        <v>0.30702800909542649</v>
      </c>
      <c r="AS431" s="74">
        <f t="shared" si="450"/>
        <v>-3.4783360142194297E-2</v>
      </c>
      <c r="AT431" s="74">
        <f t="shared" si="450"/>
        <v>-0.27642461806441165</v>
      </c>
      <c r="AU431" s="78">
        <f t="shared" si="450"/>
        <v>-0.43377972159139055</v>
      </c>
      <c r="AV431" s="74">
        <f t="shared" si="450"/>
        <v>-1.0641774555285259</v>
      </c>
      <c r="AW431" s="74">
        <f t="shared" si="450"/>
        <v>-0.55779470830492528</v>
      </c>
      <c r="AX431" s="74">
        <f t="shared" si="450"/>
        <v>-1.0969659251640769</v>
      </c>
      <c r="AY431" s="74">
        <f t="shared" si="450"/>
        <v>-1.044693122666196E-2</v>
      </c>
      <c r="AZ431" s="74">
        <f t="shared" si="450"/>
        <v>-0.56183545574170424</v>
      </c>
      <c r="BA431" s="74">
        <f t="shared" si="450"/>
        <v>-0.77941194407604364</v>
      </c>
      <c r="BB431" s="74">
        <f t="shared" si="450"/>
        <v>-1.088205283732905</v>
      </c>
      <c r="BC431" s="78">
        <f t="shared" si="450"/>
        <v>-0.5447596707135931</v>
      </c>
      <c r="BD431" s="74">
        <f t="shared" si="450"/>
        <v>-0.4643569680424342</v>
      </c>
      <c r="BE431" s="74">
        <f t="shared" si="450"/>
        <v>-0.54267478644813139</v>
      </c>
      <c r="BF431" s="74">
        <f t="shared" si="450"/>
        <v>-0.67051334621359171</v>
      </c>
      <c r="BG431" s="74">
        <f t="shared" si="450"/>
        <v>-0.72590395753365833</v>
      </c>
      <c r="BH431" s="74">
        <f t="shared" si="450"/>
        <v>-1.0762661496947494</v>
      </c>
      <c r="BI431" s="74">
        <f t="shared" si="450"/>
        <v>-1.4891061174110325</v>
      </c>
      <c r="BJ431" s="74">
        <f t="shared" si="450"/>
        <v>-0.55973994985124165</v>
      </c>
      <c r="BK431" s="74">
        <f t="shared" si="450"/>
        <v>-0.2323884736702988</v>
      </c>
      <c r="BL431" s="74">
        <f t="shared" si="450"/>
        <v>-8.6660088470174479E-2</v>
      </c>
      <c r="BM431" s="74">
        <f t="shared" si="450"/>
        <v>0.30702800909542649</v>
      </c>
      <c r="BN431" s="74">
        <f t="shared" si="450"/>
        <v>0.46303194571197004</v>
      </c>
      <c r="BO431" s="74">
        <f t="shared" si="450"/>
        <v>5.7846342296151931E-2</v>
      </c>
    </row>
    <row r="432" spans="1:67">
      <c r="A432" s="69" t="s">
        <v>279</v>
      </c>
      <c r="B432" s="74">
        <f t="shared" si="439"/>
        <v>-0.86753662448125812</v>
      </c>
      <c r="C432" s="74">
        <f t="shared" si="439"/>
        <v>-0.71014087608400089</v>
      </c>
      <c r="D432" s="74">
        <f t="shared" si="439"/>
        <v>-0.44543513340648389</v>
      </c>
      <c r="E432" s="74">
        <f t="shared" si="439"/>
        <v>-1.1629727393585982</v>
      </c>
      <c r="F432" s="74">
        <f t="shared" si="439"/>
        <v>-0.50824666156404419</v>
      </c>
      <c r="G432" s="74">
        <f t="shared" si="439"/>
        <v>-0.51882748963834846</v>
      </c>
      <c r="H432" s="74">
        <f t="shared" si="439"/>
        <v>-0.97474633992164872</v>
      </c>
      <c r="I432" s="85">
        <f t="shared" ref="I432:BO432" si="451">I289-I269</f>
        <v>-0.51524819761359364</v>
      </c>
      <c r="J432" s="78">
        <f t="shared" si="438"/>
        <v>-0.51912606354110302</v>
      </c>
      <c r="K432" s="74">
        <f t="shared" si="451"/>
        <v>-1.6786643267277288</v>
      </c>
      <c r="L432" s="74">
        <f t="shared" si="451"/>
        <v>-1.4055446922930583</v>
      </c>
      <c r="M432" s="74">
        <f t="shared" si="451"/>
        <v>-0.91864457427885693</v>
      </c>
      <c r="N432" s="74">
        <f t="shared" si="451"/>
        <v>-0.43975287446761246</v>
      </c>
      <c r="O432" s="74">
        <f t="shared" si="451"/>
        <v>-0.46391443120298081</v>
      </c>
      <c r="P432" s="74">
        <f t="shared" si="451"/>
        <v>-0.43275147017073046</v>
      </c>
      <c r="Q432" s="74">
        <f t="shared" si="451"/>
        <v>-0.79474723191599406</v>
      </c>
      <c r="R432" s="74">
        <f t="shared" si="451"/>
        <v>-0.6278772095543026</v>
      </c>
      <c r="S432" s="74">
        <f t="shared" si="451"/>
        <v>-1.4271862682092338</v>
      </c>
      <c r="T432" s="74">
        <f t="shared" si="451"/>
        <v>-1.3453595078610743</v>
      </c>
      <c r="U432" s="74">
        <f t="shared" si="451"/>
        <v>-1.6052646118226885</v>
      </c>
      <c r="V432" s="74">
        <f t="shared" si="451"/>
        <v>-1.9108524121547337</v>
      </c>
      <c r="W432" s="74">
        <f t="shared" si="451"/>
        <v>-0.18775704949248873</v>
      </c>
      <c r="X432" s="74">
        <f t="shared" si="451"/>
        <v>-2.4335852017148829</v>
      </c>
      <c r="Y432" s="74">
        <f t="shared" si="451"/>
        <v>-0.93327119731994479</v>
      </c>
      <c r="Z432" s="74">
        <f t="shared" si="451"/>
        <v>-0.59107418572163883</v>
      </c>
      <c r="AA432" s="74">
        <f t="shared" si="451"/>
        <v>-1.1462941343560393</v>
      </c>
      <c r="AB432" s="74">
        <f t="shared" si="451"/>
        <v>-1.9059605118542944</v>
      </c>
      <c r="AC432" s="74">
        <f t="shared" si="451"/>
        <v>-0.54397554028621453</v>
      </c>
      <c r="AD432" s="74">
        <f t="shared" si="451"/>
        <v>0.30439676503862101</v>
      </c>
      <c r="AE432" s="74">
        <f t="shared" si="451"/>
        <v>-1.5538888577489782</v>
      </c>
      <c r="AF432" s="74">
        <f t="shared" si="451"/>
        <v>-3.4987253563138339</v>
      </c>
      <c r="AG432" s="74">
        <f t="shared" si="451"/>
        <v>-0.39038572141442618</v>
      </c>
      <c r="AH432" s="74">
        <f t="shared" si="451"/>
        <v>-0.88735069869109306</v>
      </c>
      <c r="AI432" s="74">
        <f t="shared" si="451"/>
        <v>-0.90586668994718256</v>
      </c>
      <c r="AJ432" s="74">
        <f t="shared" si="451"/>
        <v>0.82557742177228732</v>
      </c>
      <c r="AK432" s="74">
        <f t="shared" si="451"/>
        <v>-0.14859292515963407</v>
      </c>
      <c r="AL432" s="74">
        <f t="shared" si="451"/>
        <v>-1.194966038601045</v>
      </c>
      <c r="AM432" s="74">
        <f t="shared" si="451"/>
        <v>-6.7445479033432676E-2</v>
      </c>
      <c r="AN432" s="74">
        <f t="shared" si="451"/>
        <v>0.39604418335263247</v>
      </c>
      <c r="AO432" s="74">
        <f t="shared" si="451"/>
        <v>-1.1901298445535557</v>
      </c>
      <c r="AP432" s="74">
        <f t="shared" si="451"/>
        <v>-0.77768864114301994</v>
      </c>
      <c r="AQ432" s="74">
        <f t="shared" si="451"/>
        <v>0.12999631368762543</v>
      </c>
      <c r="AR432" s="74">
        <f t="shared" si="451"/>
        <v>0.26239468572564917</v>
      </c>
      <c r="AS432" s="74">
        <f t="shared" si="451"/>
        <v>-0.65208543050320689</v>
      </c>
      <c r="AT432" s="74">
        <f t="shared" si="451"/>
        <v>1.679861450180109E-2</v>
      </c>
      <c r="AU432" s="78">
        <f t="shared" si="451"/>
        <v>-0.66592698184435495</v>
      </c>
      <c r="AV432" s="74">
        <f t="shared" si="451"/>
        <v>-1.2674327439237461</v>
      </c>
      <c r="AW432" s="74">
        <f t="shared" si="451"/>
        <v>-0.44017232519785576</v>
      </c>
      <c r="AX432" s="74">
        <f t="shared" si="451"/>
        <v>-0.95763887532295655</v>
      </c>
      <c r="AY432" s="74">
        <f t="shared" si="451"/>
        <v>-0.12078843688527119</v>
      </c>
      <c r="AZ432" s="74">
        <f t="shared" si="451"/>
        <v>-0.56872102609147124</v>
      </c>
      <c r="BA432" s="74">
        <f t="shared" si="451"/>
        <v>-0.44604140765306521</v>
      </c>
      <c r="BB432" s="74">
        <f t="shared" si="451"/>
        <v>-1.1987973229988205</v>
      </c>
      <c r="BC432" s="78">
        <f t="shared" si="451"/>
        <v>-0.55135670579989871</v>
      </c>
      <c r="BD432" s="74">
        <f t="shared" si="451"/>
        <v>-0.49925932060464984</v>
      </c>
      <c r="BE432" s="74">
        <f t="shared" si="451"/>
        <v>-0.43275147017073046</v>
      </c>
      <c r="BF432" s="74">
        <f t="shared" si="451"/>
        <v>-0.46391443120298081</v>
      </c>
      <c r="BG432" s="74">
        <f t="shared" si="451"/>
        <v>-0.43975287446761246</v>
      </c>
      <c r="BH432" s="74">
        <f t="shared" si="451"/>
        <v>-1.3816886059569757</v>
      </c>
      <c r="BI432" s="74">
        <f t="shared" si="451"/>
        <v>-1.6786643267277288</v>
      </c>
      <c r="BJ432" s="74">
        <f t="shared" si="451"/>
        <v>-0.60000719528647828</v>
      </c>
      <c r="BK432" s="74">
        <f t="shared" si="451"/>
        <v>0.12999631368762543</v>
      </c>
      <c r="BL432" s="74">
        <f t="shared" si="451"/>
        <v>-0.14859292515963407</v>
      </c>
      <c r="BM432" s="74">
        <f t="shared" si="451"/>
        <v>0.26239468572564917</v>
      </c>
      <c r="BN432" s="74">
        <f t="shared" si="451"/>
        <v>0.30886770373571171</v>
      </c>
      <c r="BO432" s="74">
        <f t="shared" si="451"/>
        <v>-0.21049407866490633</v>
      </c>
    </row>
    <row r="433" spans="1:67">
      <c r="A433" s="69" t="s">
        <v>280</v>
      </c>
      <c r="B433" s="74">
        <f t="shared" si="439"/>
        <v>0.19425812574251999</v>
      </c>
      <c r="C433" s="74">
        <f t="shared" si="439"/>
        <v>0.35679437898819533</v>
      </c>
      <c r="D433" s="74">
        <f t="shared" si="439"/>
        <v>0.44779093606523546</v>
      </c>
      <c r="E433" s="74">
        <f t="shared" si="439"/>
        <v>-9.9626359344425097E-2</v>
      </c>
      <c r="F433" s="74">
        <f t="shared" si="439"/>
        <v>0.40730537614520568</v>
      </c>
      <c r="G433" s="74">
        <f t="shared" si="439"/>
        <v>0.40645420674007227</v>
      </c>
      <c r="H433" s="74">
        <f t="shared" si="439"/>
        <v>0.13269370157981797</v>
      </c>
      <c r="I433" s="85">
        <f t="shared" ref="I433:BO433" si="452">I290-I270</f>
        <v>0.24186790621283816</v>
      </c>
      <c r="J433" s="78">
        <f t="shared" si="438"/>
        <v>0.42623554322094392</v>
      </c>
      <c r="K433" s="74">
        <f t="shared" si="452"/>
        <v>-0.46820949717412041</v>
      </c>
      <c r="L433" s="74">
        <f t="shared" si="452"/>
        <v>-0.27280353299971161</v>
      </c>
      <c r="M433" s="74">
        <f t="shared" si="452"/>
        <v>5.6527345525517525E-2</v>
      </c>
      <c r="N433" s="74">
        <f t="shared" si="452"/>
        <v>0.22788810588463093</v>
      </c>
      <c r="O433" s="74">
        <f t="shared" si="452"/>
        <v>0.13065971329015902</v>
      </c>
      <c r="P433" s="74">
        <f t="shared" si="452"/>
        <v>0.52409902671515241</v>
      </c>
      <c r="Q433" s="74">
        <f t="shared" si="452"/>
        <v>0.23352833947915208</v>
      </c>
      <c r="R433" s="74">
        <f t="shared" si="452"/>
        <v>0.6234781632675368</v>
      </c>
      <c r="S433" s="74">
        <f t="shared" si="452"/>
        <v>-1.3702575835772008</v>
      </c>
      <c r="T433" s="74">
        <f t="shared" si="452"/>
        <v>0.51957597456407889</v>
      </c>
      <c r="U433" s="74">
        <f t="shared" si="452"/>
        <v>-1.1977872950679505</v>
      </c>
      <c r="V433" s="74">
        <f t="shared" si="452"/>
        <v>-0.25516884961687047</v>
      </c>
      <c r="W433" s="74">
        <f t="shared" si="452"/>
        <v>2.4215965565688613E-2</v>
      </c>
      <c r="X433" s="74">
        <f t="shared" si="452"/>
        <v>-1.010690236054371</v>
      </c>
      <c r="Y433" s="74">
        <f t="shared" si="452"/>
        <v>-0.35452698959807893</v>
      </c>
      <c r="Z433" s="74">
        <f t="shared" si="452"/>
        <v>-0.36585545180501544</v>
      </c>
      <c r="AA433" s="74">
        <f t="shared" si="452"/>
        <v>0.76176913728268669</v>
      </c>
      <c r="AB433" s="74">
        <f t="shared" si="452"/>
        <v>-1.6115657874077556</v>
      </c>
      <c r="AC433" s="74">
        <f t="shared" si="452"/>
        <v>0.38317706101569904</v>
      </c>
      <c r="AD433" s="74">
        <f t="shared" si="452"/>
        <v>0.2675603622805145</v>
      </c>
      <c r="AE433" s="74">
        <f t="shared" si="452"/>
        <v>0.41164258495891648</v>
      </c>
      <c r="AF433" s="74">
        <f t="shared" si="452"/>
        <v>-3.597214773739398</v>
      </c>
      <c r="AG433" s="74">
        <f t="shared" si="452"/>
        <v>-7.928676746429808E-2</v>
      </c>
      <c r="AH433" s="74">
        <f t="shared" si="452"/>
        <v>1.0109552681568612</v>
      </c>
      <c r="AI433" s="74">
        <f t="shared" si="452"/>
        <v>-0.82340273837065414</v>
      </c>
      <c r="AJ433" s="74">
        <f t="shared" si="452"/>
        <v>5.5684745251689982E-2</v>
      </c>
      <c r="AK433" s="74">
        <f t="shared" si="452"/>
        <v>-0.24618715453607809</v>
      </c>
      <c r="AL433" s="74">
        <f t="shared" si="452"/>
        <v>0.11718926122276407</v>
      </c>
      <c r="AM433" s="74">
        <f t="shared" si="452"/>
        <v>-0.12772129778890395</v>
      </c>
      <c r="AN433" s="74">
        <f t="shared" si="452"/>
        <v>0.43383844075017342</v>
      </c>
      <c r="AO433" s="74">
        <f t="shared" si="452"/>
        <v>-0.7880190313354607</v>
      </c>
      <c r="AP433" s="74">
        <f t="shared" si="452"/>
        <v>6.5823503080999046E-2</v>
      </c>
      <c r="AQ433" s="74">
        <f t="shared" si="452"/>
        <v>0.26693712739768749</v>
      </c>
      <c r="AR433" s="74">
        <f t="shared" si="452"/>
        <v>0.56351216104702084</v>
      </c>
      <c r="AS433" s="74">
        <f t="shared" si="452"/>
        <v>1.8257706015883279E-2</v>
      </c>
      <c r="AT433" s="74">
        <f t="shared" si="452"/>
        <v>5.1428768997981766E-2</v>
      </c>
      <c r="AU433" s="78">
        <f t="shared" si="452"/>
        <v>-0.58803936403408619</v>
      </c>
      <c r="AV433" s="74">
        <f t="shared" si="452"/>
        <v>-0.21152575565341003</v>
      </c>
      <c r="AW433" s="74">
        <f t="shared" si="452"/>
        <v>0.4933152451525844</v>
      </c>
      <c r="AX433" s="74">
        <f t="shared" si="452"/>
        <v>0.14715813749160045</v>
      </c>
      <c r="AY433" s="74">
        <f t="shared" si="452"/>
        <v>0.24662482291805432</v>
      </c>
      <c r="AZ433" s="74">
        <f t="shared" si="452"/>
        <v>0.50263395592498927</v>
      </c>
      <c r="BA433" s="74">
        <f t="shared" si="452"/>
        <v>0.443405837844562</v>
      </c>
      <c r="BB433" s="74">
        <f t="shared" si="452"/>
        <v>-0.14242710242654955</v>
      </c>
      <c r="BC433" s="78">
        <f t="shared" si="452"/>
        <v>0.42952298368930641</v>
      </c>
      <c r="BD433" s="74">
        <f t="shared" si="452"/>
        <v>0.25491075216971915</v>
      </c>
      <c r="BE433" s="74">
        <f t="shared" si="452"/>
        <v>0.52409902671515241</v>
      </c>
      <c r="BF433" s="74">
        <f t="shared" si="452"/>
        <v>0.13065971329015902</v>
      </c>
      <c r="BG433" s="74">
        <f t="shared" si="452"/>
        <v>0.22788810588463093</v>
      </c>
      <c r="BH433" s="74">
        <f t="shared" si="452"/>
        <v>-0.25696630058194092</v>
      </c>
      <c r="BI433" s="74">
        <f t="shared" si="452"/>
        <v>-0.46820949717412041</v>
      </c>
      <c r="BJ433" s="74">
        <f t="shared" si="452"/>
        <v>0.35029786319592926</v>
      </c>
      <c r="BK433" s="74">
        <f t="shared" si="452"/>
        <v>0.26693712739768749</v>
      </c>
      <c r="BL433" s="74">
        <f t="shared" si="452"/>
        <v>-0.24618715453607809</v>
      </c>
      <c r="BM433" s="74">
        <f t="shared" si="452"/>
        <v>0.56351216104702084</v>
      </c>
      <c r="BN433" s="74">
        <f t="shared" si="452"/>
        <v>0.27784801277909965</v>
      </c>
      <c r="BO433" s="74">
        <f t="shared" si="452"/>
        <v>2.3653274251058676E-2</v>
      </c>
    </row>
    <row r="434" spans="1:67">
      <c r="A434" s="69" t="s">
        <v>281</v>
      </c>
      <c r="B434" s="74">
        <f t="shared" si="439"/>
        <v>0.74952516837948302</v>
      </c>
      <c r="C434" s="74">
        <f t="shared" si="439"/>
        <v>0.5524435660130349</v>
      </c>
      <c r="D434" s="74">
        <f t="shared" si="439"/>
        <v>0.9421161806282452</v>
      </c>
      <c r="E434" s="74">
        <f t="shared" si="439"/>
        <v>0.51193602263011773</v>
      </c>
      <c r="F434" s="74">
        <f t="shared" si="439"/>
        <v>0.81376811244222402</v>
      </c>
      <c r="G434" s="74">
        <f t="shared" si="439"/>
        <v>0.84385933257540247</v>
      </c>
      <c r="H434" s="74">
        <f t="shared" si="439"/>
        <v>0.72679030503089326</v>
      </c>
      <c r="I434" s="85">
        <f t="shared" ref="I434:BO434" si="453">I291-I271</f>
        <v>0.68664904025869156</v>
      </c>
      <c r="J434" s="78">
        <f t="shared" si="438"/>
        <v>0.86270648812493356</v>
      </c>
      <c r="K434" s="74">
        <f t="shared" si="453"/>
        <v>0.32628554336486726</v>
      </c>
      <c r="L434" s="74">
        <f t="shared" si="453"/>
        <v>0.62036028976634938</v>
      </c>
      <c r="M434" s="74">
        <f t="shared" si="453"/>
        <v>0.84017654416827625</v>
      </c>
      <c r="N434" s="74">
        <f t="shared" si="453"/>
        <v>0.30197193379114262</v>
      </c>
      <c r="O434" s="74">
        <f t="shared" si="453"/>
        <v>0.84521916347518156</v>
      </c>
      <c r="P434" s="74">
        <f t="shared" si="453"/>
        <v>1.0490425322042563</v>
      </c>
      <c r="Q434" s="74">
        <f t="shared" si="453"/>
        <v>0.59812812721870401</v>
      </c>
      <c r="R434" s="74">
        <f t="shared" si="453"/>
        <v>0.23666869022795911</v>
      </c>
      <c r="S434" s="74">
        <f t="shared" si="453"/>
        <v>-1.5192888853888786</v>
      </c>
      <c r="T434" s="74">
        <f t="shared" si="453"/>
        <v>0.59406195913947002</v>
      </c>
      <c r="U434" s="74">
        <f t="shared" si="453"/>
        <v>-0.74756031412592971</v>
      </c>
      <c r="V434" s="74">
        <f t="shared" si="453"/>
        <v>-6.0739288538496083E-3</v>
      </c>
      <c r="W434" s="74">
        <f t="shared" si="453"/>
        <v>0.2944791488731715</v>
      </c>
      <c r="X434" s="74">
        <f t="shared" si="453"/>
        <v>1.7499234367594276</v>
      </c>
      <c r="Y434" s="74">
        <f t="shared" si="453"/>
        <v>0.10375541858277071</v>
      </c>
      <c r="Z434" s="74">
        <f t="shared" si="453"/>
        <v>-0.40408793471068361</v>
      </c>
      <c r="AA434" s="74">
        <f t="shared" si="453"/>
        <v>0.26627091969133154</v>
      </c>
      <c r="AB434" s="74">
        <f t="shared" si="453"/>
        <v>-0.43570419218087597</v>
      </c>
      <c r="AC434" s="74">
        <f t="shared" si="453"/>
        <v>0.87739578204629387</v>
      </c>
      <c r="AD434" s="74">
        <f t="shared" si="453"/>
        <v>0.23970893667199933</v>
      </c>
      <c r="AE434" s="74">
        <f t="shared" si="453"/>
        <v>1.1620662988779173</v>
      </c>
      <c r="AF434" s="74">
        <f t="shared" si="453"/>
        <v>-0.82978014983462778</v>
      </c>
      <c r="AG434" s="74">
        <f t="shared" si="453"/>
        <v>-0.89028266151937085</v>
      </c>
      <c r="AH434" s="74">
        <f t="shared" si="453"/>
        <v>-0.91770971575286175</v>
      </c>
      <c r="AI434" s="74">
        <f t="shared" si="453"/>
        <v>-0.28886027325505204</v>
      </c>
      <c r="AJ434" s="74">
        <f t="shared" si="453"/>
        <v>-0.65326409635340799</v>
      </c>
      <c r="AK434" s="74">
        <f t="shared" si="453"/>
        <v>0.38286237477627472</v>
      </c>
      <c r="AL434" s="74">
        <f t="shared" si="453"/>
        <v>0.75629557058539421</v>
      </c>
      <c r="AM434" s="74">
        <f t="shared" si="453"/>
        <v>-0.61383425294844063</v>
      </c>
      <c r="AN434" s="74">
        <f t="shared" si="453"/>
        <v>0.26408701908410714</v>
      </c>
      <c r="AO434" s="74">
        <f t="shared" si="453"/>
        <v>-1.596537478571844</v>
      </c>
      <c r="AP434" s="74">
        <f t="shared" si="453"/>
        <v>-0.41904738094024285</v>
      </c>
      <c r="AQ434" s="74">
        <f t="shared" si="453"/>
        <v>3.1088620194099192E-2</v>
      </c>
      <c r="AR434" s="74">
        <f t="shared" si="453"/>
        <v>0.58732614983166309</v>
      </c>
      <c r="AS434" s="74">
        <f t="shared" si="453"/>
        <v>0.3370782569007833</v>
      </c>
      <c r="AT434" s="74">
        <f t="shared" si="453"/>
        <v>-0.30145254755219897</v>
      </c>
      <c r="AU434" s="78">
        <f t="shared" si="453"/>
        <v>-6.2306292421260512E-2</v>
      </c>
      <c r="AV434" s="74">
        <f t="shared" si="453"/>
        <v>0.53951980133188382</v>
      </c>
      <c r="AW434" s="74">
        <f t="shared" si="453"/>
        <v>1.0318121101930133</v>
      </c>
      <c r="AX434" s="74">
        <f t="shared" si="453"/>
        <v>0.4030605668395264</v>
      </c>
      <c r="AY434" s="74">
        <f t="shared" si="453"/>
        <v>0.44204440500115227</v>
      </c>
      <c r="AZ434" s="74">
        <f t="shared" si="453"/>
        <v>0.55836915545446875</v>
      </c>
      <c r="BA434" s="74">
        <f t="shared" si="453"/>
        <v>0.93360885390482906</v>
      </c>
      <c r="BB434" s="74">
        <f t="shared" si="453"/>
        <v>0.52960807038068669</v>
      </c>
      <c r="BC434" s="78">
        <f t="shared" si="453"/>
        <v>0.86032506879326087</v>
      </c>
      <c r="BD434" s="74">
        <f t="shared" si="453"/>
        <v>0.71321629382644236</v>
      </c>
      <c r="BE434" s="74">
        <f t="shared" si="453"/>
        <v>1.0490425322042563</v>
      </c>
      <c r="BF434" s="74">
        <f t="shared" si="453"/>
        <v>0.84521916347518156</v>
      </c>
      <c r="BG434" s="74">
        <f t="shared" si="453"/>
        <v>0.30197193379114262</v>
      </c>
      <c r="BH434" s="74">
        <f t="shared" si="453"/>
        <v>0.63078182674617</v>
      </c>
      <c r="BI434" s="74">
        <f t="shared" si="453"/>
        <v>0.32628554336486726</v>
      </c>
      <c r="BJ434" s="74">
        <f t="shared" si="453"/>
        <v>0.81851497182452793</v>
      </c>
      <c r="BK434" s="74">
        <f t="shared" si="453"/>
        <v>3.1088620194099192E-2</v>
      </c>
      <c r="BL434" s="74">
        <f t="shared" si="453"/>
        <v>0.38286237477627472</v>
      </c>
      <c r="BM434" s="74">
        <f t="shared" si="453"/>
        <v>0.58732614983166309</v>
      </c>
      <c r="BN434" s="74">
        <f t="shared" si="453"/>
        <v>0.24013642360429044</v>
      </c>
      <c r="BO434" s="74">
        <f t="shared" si="453"/>
        <v>0.29647447977099617</v>
      </c>
    </row>
    <row r="435" spans="1:67">
      <c r="A435" s="69" t="s">
        <v>282</v>
      </c>
      <c r="B435" s="74">
        <f t="shared" si="439"/>
        <v>1.1089478293200754</v>
      </c>
      <c r="C435" s="74">
        <f t="shared" si="439"/>
        <v>0.79462732645071643</v>
      </c>
      <c r="D435" s="74">
        <f t="shared" si="439"/>
        <v>1.2036400684240762</v>
      </c>
      <c r="E435" s="74">
        <f t="shared" si="439"/>
        <v>1.1816342552461552</v>
      </c>
      <c r="F435" s="74">
        <f t="shared" si="439"/>
        <v>0.952899555080855</v>
      </c>
      <c r="G435" s="74">
        <f t="shared" si="439"/>
        <v>1.0708573405724788</v>
      </c>
      <c r="H435" s="74">
        <f t="shared" si="439"/>
        <v>1.1282726397752607</v>
      </c>
      <c r="I435" s="85">
        <f t="shared" ref="I435:BO435" si="454">I292-I272</f>
        <v>0.96055392491790625</v>
      </c>
      <c r="J435" s="78">
        <f t="shared" si="438"/>
        <v>1.0840618224807059</v>
      </c>
      <c r="K435" s="74">
        <f t="shared" si="454"/>
        <v>0.61850791941033201</v>
      </c>
      <c r="L435" s="74">
        <f t="shared" si="454"/>
        <v>1.2237724178406091</v>
      </c>
      <c r="M435" s="74">
        <f t="shared" si="454"/>
        <v>1.1739808726796692</v>
      </c>
      <c r="N435" s="74">
        <f t="shared" si="454"/>
        <v>-0.10596771267302341</v>
      </c>
      <c r="O435" s="74">
        <f t="shared" si="454"/>
        <v>0.97986181844972986</v>
      </c>
      <c r="P435" s="74">
        <f t="shared" si="454"/>
        <v>1.3410257222035895</v>
      </c>
      <c r="Q435" s="74">
        <f t="shared" si="454"/>
        <v>0.97233752357350722</v>
      </c>
      <c r="R435" s="74">
        <f t="shared" si="454"/>
        <v>0.93633033691629031</v>
      </c>
      <c r="S435" s="74">
        <f t="shared" si="454"/>
        <v>-0.98804473013279193</v>
      </c>
      <c r="T435" s="74">
        <f t="shared" si="454"/>
        <v>0.74197345426904615</v>
      </c>
      <c r="U435" s="74">
        <f t="shared" si="454"/>
        <v>1.6078238252932548</v>
      </c>
      <c r="V435" s="74">
        <f t="shared" si="454"/>
        <v>0.66439688673544284</v>
      </c>
      <c r="W435" s="74">
        <f t="shared" si="454"/>
        <v>0.62893826755079285</v>
      </c>
      <c r="X435" s="74">
        <f t="shared" si="454"/>
        <v>1.3533308420470123</v>
      </c>
      <c r="Y435" s="74">
        <f t="shared" si="454"/>
        <v>1.1088640540231607</v>
      </c>
      <c r="Z435" s="74">
        <f t="shared" si="454"/>
        <v>1.0735877263926672</v>
      </c>
      <c r="AA435" s="74">
        <f t="shared" si="454"/>
        <v>-0.22864634741247825</v>
      </c>
      <c r="AB435" s="74">
        <f t="shared" si="454"/>
        <v>0.84393154341340715</v>
      </c>
      <c r="AC435" s="74">
        <f t="shared" si="454"/>
        <v>0.87342587959495299</v>
      </c>
      <c r="AD435" s="74">
        <f t="shared" si="454"/>
        <v>0.45396835011533865</v>
      </c>
      <c r="AE435" s="74">
        <f t="shared" si="454"/>
        <v>0.94127904601666224</v>
      </c>
      <c r="AF435" s="74">
        <f t="shared" si="454"/>
        <v>2.2185626318260416</v>
      </c>
      <c r="AG435" s="74">
        <f t="shared" si="454"/>
        <v>0.50812775384157538</v>
      </c>
      <c r="AH435" s="74">
        <f t="shared" si="454"/>
        <v>2.6290908775490731</v>
      </c>
      <c r="AI435" s="74">
        <f t="shared" si="454"/>
        <v>0.74192093354867872</v>
      </c>
      <c r="AJ435" s="74">
        <f t="shared" si="454"/>
        <v>-6.4477073449324518E-2</v>
      </c>
      <c r="AK435" s="74">
        <f t="shared" si="454"/>
        <v>0.79825629050114078</v>
      </c>
      <c r="AL435" s="74">
        <f t="shared" si="454"/>
        <v>0.78137524166792671</v>
      </c>
      <c r="AM435" s="74">
        <f t="shared" si="454"/>
        <v>0.34140665177839491</v>
      </c>
      <c r="AN435" s="74">
        <f t="shared" si="454"/>
        <v>0.33540493474401689</v>
      </c>
      <c r="AO435" s="74">
        <f t="shared" si="454"/>
        <v>0.82373635423706748</v>
      </c>
      <c r="AP435" s="74">
        <f t="shared" si="454"/>
        <v>0.37258382220099273</v>
      </c>
      <c r="AQ435" s="74">
        <f t="shared" si="454"/>
        <v>0.41567354850468563</v>
      </c>
      <c r="AR435" s="74">
        <f t="shared" si="454"/>
        <v>0.49826557318108788</v>
      </c>
      <c r="AS435" s="74">
        <f t="shared" si="454"/>
        <v>0.69643468723918511</v>
      </c>
      <c r="AT435" s="74">
        <f t="shared" si="454"/>
        <v>6.0503067717819992E-2</v>
      </c>
      <c r="AU435" s="78">
        <f t="shared" si="454"/>
        <v>0.67134304397344113</v>
      </c>
      <c r="AV435" s="74">
        <f t="shared" si="454"/>
        <v>0.94936210879438931</v>
      </c>
      <c r="AW435" s="74">
        <f t="shared" si="454"/>
        <v>1.3153107439467737</v>
      </c>
      <c r="AX435" s="74">
        <f t="shared" si="454"/>
        <v>0.75665367219993263</v>
      </c>
      <c r="AY435" s="74">
        <f t="shared" si="454"/>
        <v>0.61201729094940394</v>
      </c>
      <c r="AZ435" s="74">
        <f t="shared" si="454"/>
        <v>0.75829409440040774</v>
      </c>
      <c r="BA435" s="74">
        <f t="shared" si="454"/>
        <v>1.1929857306286396</v>
      </c>
      <c r="BB435" s="74">
        <f t="shared" si="454"/>
        <v>1.25323280414361</v>
      </c>
      <c r="BC435" s="78">
        <f t="shared" si="454"/>
        <v>0.99484934849394557</v>
      </c>
      <c r="BD435" s="74">
        <f t="shared" si="454"/>
        <v>0.97809050885740678</v>
      </c>
      <c r="BE435" s="74">
        <f t="shared" si="454"/>
        <v>1.3410257222035895</v>
      </c>
      <c r="BF435" s="74">
        <f t="shared" si="454"/>
        <v>0.97986181844972986</v>
      </c>
      <c r="BG435" s="74">
        <f t="shared" si="454"/>
        <v>-0.10596771267302341</v>
      </c>
      <c r="BH435" s="74">
        <f t="shared" si="454"/>
        <v>1.2211209788458843</v>
      </c>
      <c r="BI435" s="74">
        <f t="shared" si="454"/>
        <v>0.61850791941033201</v>
      </c>
      <c r="BJ435" s="74">
        <f t="shared" si="454"/>
        <v>0.89202192558452653</v>
      </c>
      <c r="BK435" s="74">
        <f t="shared" si="454"/>
        <v>0.41567354850468563</v>
      </c>
      <c r="BL435" s="74">
        <f t="shared" si="454"/>
        <v>0.79825629050114078</v>
      </c>
      <c r="BM435" s="74">
        <f t="shared" si="454"/>
        <v>0.49826557318108788</v>
      </c>
      <c r="BN435" s="74">
        <f t="shared" si="454"/>
        <v>0.44514610921378273</v>
      </c>
      <c r="BO435" s="74">
        <f t="shared" si="454"/>
        <v>0.63212154574194201</v>
      </c>
    </row>
    <row r="436" spans="1:67">
      <c r="A436" s="69" t="s">
        <v>283</v>
      </c>
      <c r="B436" s="74">
        <f t="shared" si="439"/>
        <v>0.99500463647467585</v>
      </c>
      <c r="C436" s="74">
        <f t="shared" si="439"/>
        <v>0.70113835767550858</v>
      </c>
      <c r="D436" s="74">
        <f t="shared" si="439"/>
        <v>0.95325399950197598</v>
      </c>
      <c r="E436" s="74">
        <f t="shared" si="439"/>
        <v>1.1232482996386395</v>
      </c>
      <c r="F436" s="74">
        <f t="shared" si="439"/>
        <v>0.78622432520689367</v>
      </c>
      <c r="G436" s="74">
        <f t="shared" si="439"/>
        <v>0.87174912925115566</v>
      </c>
      <c r="H436" s="74">
        <f t="shared" si="439"/>
        <v>1.0401100823556293</v>
      </c>
      <c r="I436" s="85">
        <f t="shared" ref="I436:BO436" si="455">I293-I273</f>
        <v>0.77265676688873475</v>
      </c>
      <c r="J436" s="78">
        <f t="shared" si="438"/>
        <v>0.8835895923615491</v>
      </c>
      <c r="K436" s="74">
        <f t="shared" si="455"/>
        <v>0.76667074815404224</v>
      </c>
      <c r="L436" s="74">
        <f t="shared" si="455"/>
        <v>1.0361304746435271</v>
      </c>
      <c r="M436" s="74">
        <f t="shared" si="455"/>
        <v>0.97579843715562964</v>
      </c>
      <c r="N436" s="74">
        <f t="shared" si="455"/>
        <v>-2.6910434006836237E-2</v>
      </c>
      <c r="O436" s="74">
        <f t="shared" si="455"/>
        <v>0.51254858989416796</v>
      </c>
      <c r="P436" s="74">
        <f t="shared" si="455"/>
        <v>1.0375617974251916</v>
      </c>
      <c r="Q436" s="74">
        <f t="shared" si="455"/>
        <v>0.80358305840879196</v>
      </c>
      <c r="R436" s="74">
        <f t="shared" si="455"/>
        <v>1.3895387479994343</v>
      </c>
      <c r="S436" s="74">
        <f t="shared" si="455"/>
        <v>-6.305292156336062E-2</v>
      </c>
      <c r="T436" s="74">
        <f t="shared" si="455"/>
        <v>0.83967543284206858</v>
      </c>
      <c r="U436" s="74">
        <f t="shared" si="455"/>
        <v>1.8154349241171306</v>
      </c>
      <c r="V436" s="74">
        <f t="shared" si="455"/>
        <v>0.61710712330321593</v>
      </c>
      <c r="W436" s="74">
        <f t="shared" si="455"/>
        <v>0.53733117499414007</v>
      </c>
      <c r="X436" s="74">
        <f t="shared" si="455"/>
        <v>1.2108195034220803</v>
      </c>
      <c r="Y436" s="74">
        <f t="shared" si="455"/>
        <v>1.3789798556216977</v>
      </c>
      <c r="Z436" s="74">
        <f t="shared" si="455"/>
        <v>1.5604342817930057</v>
      </c>
      <c r="AA436" s="74">
        <f t="shared" si="455"/>
        <v>0.4846791095167573</v>
      </c>
      <c r="AB436" s="74">
        <f t="shared" si="455"/>
        <v>2.0114519547809699</v>
      </c>
      <c r="AC436" s="74">
        <f t="shared" si="455"/>
        <v>0.51851729476132902</v>
      </c>
      <c r="AD436" s="74">
        <f t="shared" si="455"/>
        <v>0.45186296849996199</v>
      </c>
      <c r="AE436" s="74">
        <f t="shared" si="455"/>
        <v>0.91099086354986802</v>
      </c>
      <c r="AF436" s="74">
        <f t="shared" si="455"/>
        <v>2.2895476312977401</v>
      </c>
      <c r="AG436" s="74">
        <f t="shared" si="455"/>
        <v>1.0810375491765587</v>
      </c>
      <c r="AH436" s="74">
        <f t="shared" si="455"/>
        <v>3.3715856948311607</v>
      </c>
      <c r="AI436" s="74">
        <f t="shared" si="455"/>
        <v>0.64294236617341038</v>
      </c>
      <c r="AJ436" s="74">
        <f t="shared" si="455"/>
        <v>0.83799358436358906</v>
      </c>
      <c r="AK436" s="74">
        <f t="shared" si="455"/>
        <v>0.51221707638255398</v>
      </c>
      <c r="AL436" s="74">
        <f t="shared" si="455"/>
        <v>0.51047416607022367</v>
      </c>
      <c r="AM436" s="74">
        <f t="shared" si="455"/>
        <v>0.67064217792012615</v>
      </c>
      <c r="AN436" s="74">
        <f t="shared" si="455"/>
        <v>0.38206952885958101</v>
      </c>
      <c r="AO436" s="74">
        <f t="shared" si="455"/>
        <v>2.7731502410247932</v>
      </c>
      <c r="AP436" s="74">
        <f t="shared" si="455"/>
        <v>1.0319115599080164</v>
      </c>
      <c r="AQ436" s="74">
        <f t="shared" si="455"/>
        <v>0.49957877129956607</v>
      </c>
      <c r="AR436" s="74">
        <f t="shared" si="455"/>
        <v>0.42430282147725018</v>
      </c>
      <c r="AS436" s="74">
        <f t="shared" si="455"/>
        <v>0.57352432681472498</v>
      </c>
      <c r="AT436" s="74">
        <f t="shared" si="455"/>
        <v>0.4829442537200952</v>
      </c>
      <c r="AU436" s="78">
        <f t="shared" si="455"/>
        <v>0.79034125517275777</v>
      </c>
      <c r="AV436" s="74">
        <f t="shared" si="455"/>
        <v>0.83812627603875889</v>
      </c>
      <c r="AW436" s="74">
        <f t="shared" si="455"/>
        <v>1.0022896325569182</v>
      </c>
      <c r="AX436" s="74">
        <f t="shared" si="455"/>
        <v>0.73541678578909098</v>
      </c>
      <c r="AY436" s="74">
        <f t="shared" si="455"/>
        <v>0.49913962403538537</v>
      </c>
      <c r="AZ436" s="74">
        <f t="shared" si="455"/>
        <v>0.6686836300987129</v>
      </c>
      <c r="BA436" s="74">
        <f t="shared" si="455"/>
        <v>0.94855216330124814</v>
      </c>
      <c r="BB436" s="74">
        <f t="shared" si="455"/>
        <v>1.1890150762163805</v>
      </c>
      <c r="BC436" s="78">
        <f t="shared" si="455"/>
        <v>0.82095526503202643</v>
      </c>
      <c r="BD436" s="74">
        <f t="shared" si="455"/>
        <v>0.77330700240216643</v>
      </c>
      <c r="BE436" s="74">
        <f t="shared" si="455"/>
        <v>1.0375617974251916</v>
      </c>
      <c r="BF436" s="74">
        <f t="shared" si="455"/>
        <v>0.51254858989416796</v>
      </c>
      <c r="BG436" s="74">
        <f t="shared" si="455"/>
        <v>-2.6910434006836237E-2</v>
      </c>
      <c r="BH436" s="74">
        <f t="shared" si="455"/>
        <v>1.0330165704659735</v>
      </c>
      <c r="BI436" s="74">
        <f t="shared" si="455"/>
        <v>0.76667074815404224</v>
      </c>
      <c r="BJ436" s="74">
        <f t="shared" si="455"/>
        <v>0.57706548021180781</v>
      </c>
      <c r="BK436" s="74">
        <f t="shared" si="455"/>
        <v>0.49957877129956607</v>
      </c>
      <c r="BL436" s="74">
        <f t="shared" si="455"/>
        <v>0.51221707638255398</v>
      </c>
      <c r="BM436" s="74">
        <f t="shared" si="455"/>
        <v>0.42430282147725018</v>
      </c>
      <c r="BN436" s="74">
        <f t="shared" si="455"/>
        <v>0.44572475556914637</v>
      </c>
      <c r="BO436" s="74">
        <f t="shared" si="455"/>
        <v>0.53910587765512252</v>
      </c>
    </row>
    <row r="437" spans="1:67">
      <c r="A437" s="69" t="s">
        <v>284</v>
      </c>
      <c r="B437" s="74">
        <f>B294-B274</f>
        <v>0.49108298872442635</v>
      </c>
      <c r="C437" s="74">
        <f t="shared" ref="C437:H437" si="456">C294-C274</f>
        <v>0.4910392627641933</v>
      </c>
      <c r="D437" s="74">
        <f t="shared" si="456"/>
        <v>0.46278996764792257</v>
      </c>
      <c r="E437" s="74">
        <f t="shared" si="456"/>
        <v>0.68158211310671746</v>
      </c>
      <c r="F437" s="74">
        <f t="shared" si="456"/>
        <v>0.40820370288083652</v>
      </c>
      <c r="G437" s="74">
        <f t="shared" si="456"/>
        <v>0.4499587066995363</v>
      </c>
      <c r="H437" s="74">
        <f t="shared" si="456"/>
        <v>0.50978990172298344</v>
      </c>
      <c r="I437" s="85">
        <f t="shared" ref="I437:BO437" si="457">I294-I274</f>
        <v>0.39223972405291763</v>
      </c>
      <c r="J437" s="78">
        <f t="shared" si="438"/>
        <v>0.45682772329654608</v>
      </c>
      <c r="K437" s="74">
        <f t="shared" si="457"/>
        <v>0.79454872400284993</v>
      </c>
      <c r="L437" s="74">
        <f t="shared" si="457"/>
        <v>0.55524613197988426</v>
      </c>
      <c r="M437" s="74">
        <f t="shared" si="457"/>
        <v>0.85092428279591581</v>
      </c>
      <c r="N437" s="74">
        <f t="shared" si="457"/>
        <v>0.60164946588606227</v>
      </c>
      <c r="O437" s="74">
        <f t="shared" si="457"/>
        <v>0.32352817743548901</v>
      </c>
      <c r="P437" s="74">
        <f t="shared" si="457"/>
        <v>0.38393145814638396</v>
      </c>
      <c r="Q437" s="74">
        <f t="shared" si="457"/>
        <v>0.54624025852774305</v>
      </c>
      <c r="R437" s="74">
        <f t="shared" si="457"/>
        <v>1.1015745119791367</v>
      </c>
      <c r="S437" s="74">
        <f t="shared" si="457"/>
        <v>0.81232975535396168</v>
      </c>
      <c r="T437" s="74">
        <f t="shared" si="457"/>
        <v>0.9731363850592083</v>
      </c>
      <c r="U437" s="74">
        <f t="shared" si="457"/>
        <v>0.95338342742399185</v>
      </c>
      <c r="V437" s="74">
        <f t="shared" si="457"/>
        <v>0.73536890032584656</v>
      </c>
      <c r="W437" s="74">
        <f t="shared" si="457"/>
        <v>0.30401799285945241</v>
      </c>
      <c r="X437" s="74">
        <f t="shared" si="457"/>
        <v>1.4084696857817982</v>
      </c>
      <c r="Y437" s="74">
        <f t="shared" si="457"/>
        <v>1.7291983574989671</v>
      </c>
      <c r="Z437" s="74">
        <f t="shared" si="457"/>
        <v>0.38677548219493652</v>
      </c>
      <c r="AA437" s="74">
        <f t="shared" si="457"/>
        <v>0.80471860247251348</v>
      </c>
      <c r="AB437" s="74">
        <f t="shared" si="457"/>
        <v>2.3877865441984611</v>
      </c>
      <c r="AC437" s="74">
        <f t="shared" si="457"/>
        <v>0.26588815221060869</v>
      </c>
      <c r="AD437" s="74">
        <f t="shared" si="457"/>
        <v>0.25406439497767197</v>
      </c>
      <c r="AE437" s="74">
        <f t="shared" si="457"/>
        <v>1.2850062749561326</v>
      </c>
      <c r="AF437" s="74">
        <f t="shared" si="457"/>
        <v>3.15977652251931</v>
      </c>
      <c r="AG437" s="74">
        <f t="shared" si="457"/>
        <v>0.67873569539946388</v>
      </c>
      <c r="AH437" s="74">
        <f t="shared" si="457"/>
        <v>1.1323913364039315</v>
      </c>
      <c r="AI437" s="74">
        <f t="shared" si="457"/>
        <v>0.88487785004437836</v>
      </c>
      <c r="AJ437" s="74">
        <f t="shared" si="457"/>
        <v>0.84303524396377894</v>
      </c>
      <c r="AK437" s="74">
        <f t="shared" si="457"/>
        <v>0.43509949339759979</v>
      </c>
      <c r="AL437" s="74">
        <f t="shared" si="457"/>
        <v>0.51467109328557781</v>
      </c>
      <c r="AM437" s="74">
        <f t="shared" si="457"/>
        <v>0.61128357870072492</v>
      </c>
      <c r="AN437" s="74">
        <f t="shared" si="457"/>
        <v>0.51847157003962607</v>
      </c>
      <c r="AO437" s="74">
        <f t="shared" si="457"/>
        <v>2.3312043183049047</v>
      </c>
      <c r="AP437" s="74">
        <f t="shared" si="457"/>
        <v>0.29178988299517838</v>
      </c>
      <c r="AQ437" s="74">
        <f t="shared" si="457"/>
        <v>0.46062691744546802</v>
      </c>
      <c r="AR437" s="74">
        <f t="shared" si="457"/>
        <v>0.25205752642312462</v>
      </c>
      <c r="AS437" s="74">
        <f t="shared" si="457"/>
        <v>0.19136296355696114</v>
      </c>
      <c r="AT437" s="74">
        <f t="shared" si="457"/>
        <v>0.42038589354289146</v>
      </c>
      <c r="AU437" s="78">
        <f t="shared" si="457"/>
        <v>0.39589759855134332</v>
      </c>
      <c r="AV437" s="74">
        <f t="shared" si="457"/>
        <v>0.59518506137347327</v>
      </c>
      <c r="AW437" s="74">
        <f t="shared" si="457"/>
        <v>0.38050366472531816</v>
      </c>
      <c r="AX437" s="74">
        <f t="shared" si="457"/>
        <v>0.64284565027017404</v>
      </c>
      <c r="AY437" s="74">
        <f t="shared" si="457"/>
        <v>0.28946265860708342</v>
      </c>
      <c r="AZ437" s="74">
        <f t="shared" si="457"/>
        <v>0.4670244898535485</v>
      </c>
      <c r="BA437" s="74">
        <f t="shared" si="457"/>
        <v>0.47056042811829002</v>
      </c>
      <c r="BB437" s="74">
        <f t="shared" si="457"/>
        <v>0.68859294572347851</v>
      </c>
      <c r="BC437" s="78">
        <f t="shared" si="457"/>
        <v>0.42235849649387447</v>
      </c>
      <c r="BD437" s="74">
        <f t="shared" si="457"/>
        <v>0.38269252530983988</v>
      </c>
      <c r="BE437" s="74">
        <f t="shared" si="457"/>
        <v>0.38393145814638396</v>
      </c>
      <c r="BF437" s="74">
        <f t="shared" si="457"/>
        <v>0.32352817743548901</v>
      </c>
      <c r="BG437" s="74">
        <f t="shared" si="457"/>
        <v>0.60164946588606227</v>
      </c>
      <c r="BH437" s="74">
        <f t="shared" si="457"/>
        <v>0.56934914824453919</v>
      </c>
      <c r="BI437" s="74">
        <f t="shared" si="457"/>
        <v>0.79454872400284993</v>
      </c>
      <c r="BJ437" s="74">
        <f t="shared" si="457"/>
        <v>0.32570496111180414</v>
      </c>
      <c r="BK437" s="74">
        <f t="shared" si="457"/>
        <v>0.46062691744546802</v>
      </c>
      <c r="BL437" s="74">
        <f t="shared" si="457"/>
        <v>0.43509949339759979</v>
      </c>
      <c r="BM437" s="74">
        <f t="shared" si="457"/>
        <v>0.25205752642312462</v>
      </c>
      <c r="BN437" s="74">
        <f t="shared" si="457"/>
        <v>0.27027744143228549</v>
      </c>
      <c r="BO437" s="74">
        <f t="shared" si="457"/>
        <v>0.29821299608943175</v>
      </c>
    </row>
    <row r="438" spans="1:67">
      <c r="A438" s="70"/>
      <c r="I438" s="86"/>
      <c r="J438" s="77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65"/>
      <c r="Z438" s="65"/>
      <c r="AA438" s="65"/>
      <c r="AB438" s="65"/>
      <c r="AC438" s="65"/>
      <c r="AD438" s="65"/>
      <c r="AE438" s="65"/>
      <c r="AF438" s="65"/>
      <c r="AG438" s="65"/>
      <c r="AH438" s="65"/>
      <c r="AI438" s="65"/>
      <c r="AJ438" s="65"/>
      <c r="AK438" s="65"/>
      <c r="AL438" s="65"/>
      <c r="AM438" s="65"/>
      <c r="AN438" s="65"/>
      <c r="AO438" s="65"/>
      <c r="AP438" s="65"/>
      <c r="AQ438" s="65"/>
      <c r="AR438" s="65"/>
      <c r="AS438" s="65"/>
      <c r="AT438" s="65"/>
      <c r="AU438" s="77"/>
      <c r="AV438" s="65"/>
      <c r="AW438" s="65"/>
      <c r="AX438" s="65"/>
      <c r="AY438" s="65"/>
      <c r="AZ438" s="65"/>
      <c r="BA438" s="65"/>
      <c r="BB438" s="65"/>
      <c r="BC438" s="77"/>
      <c r="BD438" s="65"/>
      <c r="BE438" s="65"/>
      <c r="BF438" s="65"/>
      <c r="BG438" s="65"/>
      <c r="BH438" s="65"/>
      <c r="BI438" s="65"/>
      <c r="BJ438" s="65"/>
      <c r="BK438" s="65"/>
      <c r="BL438" s="65"/>
      <c r="BM438" s="65"/>
      <c r="BN438" s="65"/>
      <c r="BO438" s="65"/>
    </row>
    <row r="439" spans="1:67">
      <c r="A439" s="68" t="s">
        <v>263</v>
      </c>
      <c r="I439" s="86"/>
      <c r="J439" s="77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65"/>
      <c r="Z439" s="65"/>
      <c r="AA439" s="65"/>
      <c r="AB439" s="65"/>
      <c r="AC439" s="65"/>
      <c r="AD439" s="65"/>
      <c r="AE439" s="65"/>
      <c r="AF439" s="65"/>
      <c r="AG439" s="65"/>
      <c r="AH439" s="65"/>
      <c r="AI439" s="65"/>
      <c r="AJ439" s="65"/>
      <c r="AK439" s="65"/>
      <c r="AL439" s="65"/>
      <c r="AM439" s="65"/>
      <c r="AN439" s="65"/>
      <c r="AO439" s="65"/>
      <c r="AP439" s="65"/>
      <c r="AQ439" s="65"/>
      <c r="AR439" s="65"/>
      <c r="AS439" s="65"/>
      <c r="AT439" s="65"/>
      <c r="AU439" s="77"/>
      <c r="AV439" s="65"/>
      <c r="AW439" s="65"/>
      <c r="AX439" s="65"/>
      <c r="AY439" s="65"/>
      <c r="AZ439" s="65"/>
      <c r="BA439" s="65"/>
      <c r="BB439" s="65"/>
      <c r="BC439" s="77"/>
      <c r="BD439" s="65"/>
      <c r="BE439" s="65"/>
      <c r="BF439" s="65"/>
      <c r="BG439" s="65"/>
      <c r="BH439" s="65"/>
      <c r="BI439" s="65"/>
      <c r="BJ439" s="65"/>
      <c r="BK439" s="65"/>
      <c r="BL439" s="65"/>
      <c r="BM439" s="65"/>
      <c r="BN439" s="65"/>
      <c r="BO439" s="65"/>
    </row>
    <row r="440" spans="1:67">
      <c r="A440" s="69" t="s">
        <v>267</v>
      </c>
      <c r="B440" s="74">
        <f t="shared" ref="B440:H455" si="458">B297-B277</f>
        <v>-0.15404631030008886</v>
      </c>
      <c r="C440" s="74">
        <f t="shared" si="458"/>
        <v>-0.33078698404586149</v>
      </c>
      <c r="D440" s="74">
        <f t="shared" si="458"/>
        <v>-0.41981229767995831</v>
      </c>
      <c r="E440" s="74">
        <f t="shared" si="458"/>
        <v>-0.21227340210345247</v>
      </c>
      <c r="F440" s="74">
        <f t="shared" si="458"/>
        <v>-0.2196518301109327</v>
      </c>
      <c r="G440" s="74">
        <f t="shared" si="458"/>
        <v>-0.32018795516656251</v>
      </c>
      <c r="H440" s="74">
        <f t="shared" si="458"/>
        <v>-0.10441121208862469</v>
      </c>
      <c r="I440" s="85">
        <f t="shared" ref="I440:BO440" si="459">I297-I277</f>
        <v>-0.29631203714002208</v>
      </c>
      <c r="J440" s="78">
        <f t="shared" ref="J440:J457" si="460">J297-J277</f>
        <v>-0.32321379536356787</v>
      </c>
      <c r="K440" s="74">
        <f t="shared" si="459"/>
        <v>0.22955687439937211</v>
      </c>
      <c r="L440" s="74">
        <f t="shared" si="459"/>
        <v>-0.10909853648540491</v>
      </c>
      <c r="M440" s="74">
        <f t="shared" si="459"/>
        <v>-0.73556254360628159</v>
      </c>
      <c r="N440" s="74">
        <f t="shared" si="459"/>
        <v>-0.27184761334460461</v>
      </c>
      <c r="O440" s="74">
        <f t="shared" si="459"/>
        <v>-0.91508961715309667</v>
      </c>
      <c r="P440" s="74">
        <f t="shared" si="459"/>
        <v>-0.2655769776725565</v>
      </c>
      <c r="Q440" s="74">
        <f t="shared" si="459"/>
        <v>-0.45752040981871556</v>
      </c>
      <c r="R440" s="74">
        <f t="shared" si="459"/>
        <v>-0.51568059048507831</v>
      </c>
      <c r="S440" s="74">
        <f t="shared" si="459"/>
        <v>7.1968963657855767E-3</v>
      </c>
      <c r="T440" s="74">
        <f t="shared" si="459"/>
        <v>-0.12710825801920045</v>
      </c>
      <c r="U440" s="74">
        <f t="shared" si="459"/>
        <v>7.2785356094342113E-2</v>
      </c>
      <c r="V440" s="74">
        <f t="shared" si="459"/>
        <v>7.8417267226594589E-2</v>
      </c>
      <c r="W440" s="74">
        <f t="shared" si="459"/>
        <v>-0.32688701712470802</v>
      </c>
      <c r="X440" s="74">
        <f t="shared" si="459"/>
        <v>-0.14006041797819524</v>
      </c>
      <c r="Y440" s="74">
        <f t="shared" si="459"/>
        <v>-4.2103168536437252E-2</v>
      </c>
      <c r="Z440" s="74">
        <f t="shared" si="459"/>
        <v>-0.4758228062480736</v>
      </c>
      <c r="AA440" s="74">
        <f t="shared" si="459"/>
        <v>6.5709299933870646E-2</v>
      </c>
      <c r="AB440" s="74">
        <f t="shared" si="459"/>
        <v>0.48842367525522601</v>
      </c>
      <c r="AC440" s="74">
        <f t="shared" si="459"/>
        <v>-0.41257590125875687</v>
      </c>
      <c r="AD440" s="74">
        <f t="shared" si="459"/>
        <v>-0.70570530507111329</v>
      </c>
      <c r="AE440" s="74">
        <f t="shared" si="459"/>
        <v>-0.97272733383975307</v>
      </c>
      <c r="AF440" s="74">
        <f t="shared" si="459"/>
        <v>-0.2121359363373152</v>
      </c>
      <c r="AG440" s="74">
        <f t="shared" si="459"/>
        <v>-0.29166369304432038</v>
      </c>
      <c r="AH440" s="74">
        <f t="shared" si="459"/>
        <v>-0.26056607381908581</v>
      </c>
      <c r="AI440" s="74">
        <f t="shared" si="459"/>
        <v>0.22694545754989814</v>
      </c>
      <c r="AJ440" s="74">
        <f t="shared" si="459"/>
        <v>9.4070034478958675E-2</v>
      </c>
      <c r="AK440" s="74">
        <f t="shared" si="459"/>
        <v>-0.43962643345111374</v>
      </c>
      <c r="AL440" s="74">
        <f t="shared" si="459"/>
        <v>0.14118922691705027</v>
      </c>
      <c r="AM440" s="74">
        <f t="shared" si="459"/>
        <v>0.19082157854080073</v>
      </c>
      <c r="AN440" s="74">
        <f t="shared" si="459"/>
        <v>-0.16166263767614097</v>
      </c>
      <c r="AO440" s="74">
        <f t="shared" si="459"/>
        <v>9.3545369504209219E-2</v>
      </c>
      <c r="AP440" s="74">
        <f t="shared" si="459"/>
        <v>-0.37168348137608653</v>
      </c>
      <c r="AQ440" s="74">
        <f t="shared" si="459"/>
        <v>0.10819731491078244</v>
      </c>
      <c r="AR440" s="74">
        <f t="shared" si="459"/>
        <v>-0.6099561810575107</v>
      </c>
      <c r="AS440" s="74">
        <f t="shared" si="459"/>
        <v>-4.5251127725832951E-2</v>
      </c>
      <c r="AT440" s="74">
        <f t="shared" si="459"/>
        <v>0.21020882694401344</v>
      </c>
      <c r="AU440" s="78">
        <f t="shared" si="459"/>
        <v>-3.8928481370199108E-2</v>
      </c>
      <c r="AV440" s="74">
        <f t="shared" si="459"/>
        <v>-0.11257523827495586</v>
      </c>
      <c r="AW440" s="74">
        <f t="shared" si="459"/>
        <v>-0.30521965258602002</v>
      </c>
      <c r="AX440" s="74">
        <f t="shared" si="459"/>
        <v>-0.34623353502063825</v>
      </c>
      <c r="AY440" s="74">
        <f t="shared" si="459"/>
        <v>-0.47078007952747569</v>
      </c>
      <c r="AZ440" s="74">
        <f t="shared" si="459"/>
        <v>-0.38017632870894502</v>
      </c>
      <c r="BA440" s="74">
        <f t="shared" si="459"/>
        <v>-0.43080407796129361</v>
      </c>
      <c r="BB440" s="74">
        <f t="shared" si="459"/>
        <v>-0.18948162700463111</v>
      </c>
      <c r="BC440" s="78">
        <f t="shared" si="459"/>
        <v>-0.19282854258999738</v>
      </c>
      <c r="BD440" s="74">
        <f t="shared" si="459"/>
        <v>-0.30404234543948583</v>
      </c>
      <c r="BE440" s="74">
        <f t="shared" si="459"/>
        <v>-0.2655769776725565</v>
      </c>
      <c r="BF440" s="74">
        <f t="shared" si="459"/>
        <v>-0.91508961715309667</v>
      </c>
      <c r="BG440" s="74">
        <f t="shared" si="459"/>
        <v>-0.27184761334460461</v>
      </c>
      <c r="BH440" s="74">
        <f t="shared" si="459"/>
        <v>-0.13984367001389764</v>
      </c>
      <c r="BI440" s="74">
        <f t="shared" si="459"/>
        <v>0.22955687439937211</v>
      </c>
      <c r="BJ440" s="74">
        <f t="shared" si="459"/>
        <v>-0.41996836868126142</v>
      </c>
      <c r="BK440" s="74">
        <f t="shared" si="459"/>
        <v>0.10819731491078244</v>
      </c>
      <c r="BL440" s="74">
        <f t="shared" si="459"/>
        <v>-0.43962643345111374</v>
      </c>
      <c r="BM440" s="74">
        <f t="shared" si="459"/>
        <v>-0.6099561810575107</v>
      </c>
      <c r="BN440" s="74">
        <f t="shared" si="459"/>
        <v>-0.67548852712417862</v>
      </c>
      <c r="BO440" s="74">
        <f t="shared" si="459"/>
        <v>-0.31126706398162085</v>
      </c>
    </row>
    <row r="441" spans="1:67">
      <c r="A441" s="69" t="s">
        <v>268</v>
      </c>
      <c r="B441" s="74">
        <f t="shared" si="458"/>
        <v>-0.24061119064211223</v>
      </c>
      <c r="C441" s="74">
        <f t="shared" si="458"/>
        <v>-0.14635944324385086</v>
      </c>
      <c r="D441" s="74">
        <f t="shared" si="458"/>
        <v>-0.3785856881428673</v>
      </c>
      <c r="E441" s="74">
        <f t="shared" si="458"/>
        <v>-0.26623066998549216</v>
      </c>
      <c r="F441" s="74">
        <f t="shared" si="458"/>
        <v>-0.18072757421861674</v>
      </c>
      <c r="G441" s="74">
        <f t="shared" si="458"/>
        <v>-0.27085321856395606</v>
      </c>
      <c r="H441" s="74">
        <f t="shared" si="458"/>
        <v>-0.2352670127880927</v>
      </c>
      <c r="I441" s="85">
        <f t="shared" ref="I441:BO441" si="461">I298-I278</f>
        <v>-0.37410599084922325</v>
      </c>
      <c r="J441" s="78">
        <f t="shared" si="460"/>
        <v>-0.25860788191338635</v>
      </c>
      <c r="K441" s="74">
        <f t="shared" si="461"/>
        <v>-0.16234447892123693</v>
      </c>
      <c r="L441" s="74">
        <f t="shared" si="461"/>
        <v>-0.12490816941697691</v>
      </c>
      <c r="M441" s="74">
        <f t="shared" si="461"/>
        <v>-0.73303648337274563</v>
      </c>
      <c r="N441" s="74">
        <f t="shared" si="461"/>
        <v>-0.54886139585016913</v>
      </c>
      <c r="O441" s="74">
        <f t="shared" si="461"/>
        <v>-0.81814865844301377</v>
      </c>
      <c r="P441" s="74">
        <f t="shared" si="461"/>
        <v>-0.38346127253058171</v>
      </c>
      <c r="Q441" s="74">
        <f t="shared" si="461"/>
        <v>-0.5327334164203279</v>
      </c>
      <c r="R441" s="74">
        <f t="shared" si="461"/>
        <v>-0.67075381594252725</v>
      </c>
      <c r="S441" s="74">
        <f t="shared" si="461"/>
        <v>-9.6028410084342042E-2</v>
      </c>
      <c r="T441" s="74">
        <f t="shared" si="461"/>
        <v>1.9398019090366425E-2</v>
      </c>
      <c r="U441" s="74">
        <f t="shared" si="461"/>
        <v>0.19304969934882887</v>
      </c>
      <c r="V441" s="74">
        <f t="shared" si="461"/>
        <v>0.22245550417523319</v>
      </c>
      <c r="W441" s="74">
        <f t="shared" si="461"/>
        <v>-0.42225069430733342</v>
      </c>
      <c r="X441" s="74">
        <f t="shared" si="461"/>
        <v>-2.6461326770936822E-3</v>
      </c>
      <c r="Y441" s="74">
        <f t="shared" si="461"/>
        <v>-0.20629118626366694</v>
      </c>
      <c r="Z441" s="74">
        <f t="shared" si="461"/>
        <v>-0.57828981366081944</v>
      </c>
      <c r="AA441" s="74">
        <f t="shared" si="461"/>
        <v>-0.29604414027041415</v>
      </c>
      <c r="AB441" s="74">
        <f t="shared" si="461"/>
        <v>0.38739669421487655</v>
      </c>
      <c r="AC441" s="74">
        <f t="shared" si="461"/>
        <v>-0.56326954910043536</v>
      </c>
      <c r="AD441" s="74">
        <f t="shared" si="461"/>
        <v>-0.52026707278110429</v>
      </c>
      <c r="AE441" s="74">
        <f t="shared" si="461"/>
        <v>-0.76740086180818334</v>
      </c>
      <c r="AF441" s="74">
        <f t="shared" si="461"/>
        <v>-0.35721063148141941</v>
      </c>
      <c r="AG441" s="74">
        <f t="shared" si="461"/>
        <v>-3.2536835071010906E-2</v>
      </c>
      <c r="AH441" s="74">
        <f t="shared" si="461"/>
        <v>-1.0637789252247085</v>
      </c>
      <c r="AI441" s="74">
        <f t="shared" si="461"/>
        <v>-0.31517415577824259</v>
      </c>
      <c r="AJ441" s="74">
        <f t="shared" si="461"/>
        <v>-0.2663111940829328</v>
      </c>
      <c r="AK441" s="74">
        <f t="shared" si="461"/>
        <v>-0.60682268237546211</v>
      </c>
      <c r="AL441" s="74">
        <f t="shared" si="461"/>
        <v>0.28664682617142212</v>
      </c>
      <c r="AM441" s="74">
        <f t="shared" si="461"/>
        <v>-0.50172524802163743</v>
      </c>
      <c r="AN441" s="74">
        <f t="shared" si="461"/>
        <v>-0.80615481632321107</v>
      </c>
      <c r="AO441" s="74">
        <f t="shared" si="461"/>
        <v>1.028999064546305</v>
      </c>
      <c r="AP441" s="74">
        <f t="shared" si="461"/>
        <v>-0.43600541353538169</v>
      </c>
      <c r="AQ441" s="74">
        <f t="shared" si="461"/>
        <v>-0.19447609947094513</v>
      </c>
      <c r="AR441" s="74">
        <f t="shared" si="461"/>
        <v>-0.55272491324055473</v>
      </c>
      <c r="AS441" s="74">
        <f t="shared" si="461"/>
        <v>-0.34369708138977106</v>
      </c>
      <c r="AT441" s="74">
        <f t="shared" si="461"/>
        <v>-0.2295211199859537</v>
      </c>
      <c r="AU441" s="78">
        <f t="shared" si="461"/>
        <v>-0.39637987177390954</v>
      </c>
      <c r="AV441" s="74">
        <f t="shared" si="461"/>
        <v>-0.20666664053145034</v>
      </c>
      <c r="AW441" s="74">
        <f t="shared" si="461"/>
        <v>-0.4081566707891735</v>
      </c>
      <c r="AX441" s="74">
        <f t="shared" si="461"/>
        <v>-0.38846573113479899</v>
      </c>
      <c r="AY441" s="74">
        <f t="shared" si="461"/>
        <v>-0.49806702551229964</v>
      </c>
      <c r="AZ441" s="74">
        <f t="shared" si="461"/>
        <v>-0.12900714054549756</v>
      </c>
      <c r="BA441" s="74">
        <f t="shared" si="461"/>
        <v>-0.37607927479935732</v>
      </c>
      <c r="BB441" s="74">
        <f t="shared" si="461"/>
        <v>-0.2453932882085077</v>
      </c>
      <c r="BC441" s="78">
        <f t="shared" si="461"/>
        <v>-0.14524955545160179</v>
      </c>
      <c r="BD441" s="74">
        <f t="shared" si="461"/>
        <v>-0.38152170022040721</v>
      </c>
      <c r="BE441" s="74">
        <f t="shared" si="461"/>
        <v>-0.38346127253058171</v>
      </c>
      <c r="BF441" s="74">
        <f t="shared" si="461"/>
        <v>-0.81814865844301377</v>
      </c>
      <c r="BG441" s="74">
        <f t="shared" si="461"/>
        <v>-0.54886139585016913</v>
      </c>
      <c r="BH441" s="74">
        <f t="shared" si="461"/>
        <v>-0.15470016775526574</v>
      </c>
      <c r="BI441" s="74">
        <f t="shared" si="461"/>
        <v>-0.16234447892123693</v>
      </c>
      <c r="BJ441" s="74">
        <f t="shared" si="461"/>
        <v>-0.55507520313572023</v>
      </c>
      <c r="BK441" s="74">
        <f t="shared" si="461"/>
        <v>-0.19447609947094513</v>
      </c>
      <c r="BL441" s="74">
        <f t="shared" si="461"/>
        <v>-0.60682268237546211</v>
      </c>
      <c r="BM441" s="74">
        <f t="shared" si="461"/>
        <v>-0.55272491324055473</v>
      </c>
      <c r="BN441" s="74">
        <f t="shared" si="461"/>
        <v>-0.54062748646528469</v>
      </c>
      <c r="BO441" s="74">
        <f t="shared" si="461"/>
        <v>-0.41651113008395946</v>
      </c>
    </row>
    <row r="442" spans="1:67">
      <c r="A442" s="69" t="s">
        <v>269</v>
      </c>
      <c r="B442" s="74">
        <f t="shared" si="458"/>
        <v>-0.21477837986211767</v>
      </c>
      <c r="C442" s="74">
        <f t="shared" si="458"/>
        <v>0.15898083109296035</v>
      </c>
      <c r="D442" s="74">
        <f t="shared" si="458"/>
        <v>-0.21438555791300917</v>
      </c>
      <c r="E442" s="74">
        <f t="shared" si="458"/>
        <v>-0.2059239844594396</v>
      </c>
      <c r="F442" s="74">
        <f t="shared" si="458"/>
        <v>-0.1351520042207266</v>
      </c>
      <c r="G442" s="74">
        <f t="shared" si="458"/>
        <v>-0.14197662799291244</v>
      </c>
      <c r="H442" s="74">
        <f t="shared" si="458"/>
        <v>-0.24446699861362564</v>
      </c>
      <c r="I442" s="85">
        <f t="shared" ref="I442:BO442" si="462">I299-I279</f>
        <v>-0.2086526959203896</v>
      </c>
      <c r="J442" s="78">
        <f t="shared" si="460"/>
        <v>-0.13410691444856226</v>
      </c>
      <c r="K442" s="74">
        <f t="shared" si="462"/>
        <v>-0.12634481699432509</v>
      </c>
      <c r="L442" s="74">
        <f t="shared" si="462"/>
        <v>3.218081446335308E-2</v>
      </c>
      <c r="M442" s="74">
        <f t="shared" si="462"/>
        <v>-0.22459600317506911</v>
      </c>
      <c r="N442" s="74">
        <f t="shared" si="462"/>
        <v>-0.25091679114088006</v>
      </c>
      <c r="O442" s="74">
        <f t="shared" si="462"/>
        <v>-0.38285179284671678</v>
      </c>
      <c r="P442" s="74">
        <f t="shared" si="462"/>
        <v>-0.38097925853699355</v>
      </c>
      <c r="Q442" s="74">
        <f t="shared" si="462"/>
        <v>-0.32630580848813384</v>
      </c>
      <c r="R442" s="74">
        <f t="shared" si="462"/>
        <v>-0.63445190952841379</v>
      </c>
      <c r="S442" s="74">
        <f t="shared" si="462"/>
        <v>0.16545674119970144</v>
      </c>
      <c r="T442" s="74">
        <f t="shared" si="462"/>
        <v>-6.7425632840407701E-2</v>
      </c>
      <c r="U442" s="74">
        <f t="shared" si="462"/>
        <v>0.32416641020283343</v>
      </c>
      <c r="V442" s="74">
        <f t="shared" si="462"/>
        <v>0.18145455527628229</v>
      </c>
      <c r="W442" s="74">
        <f t="shared" si="462"/>
        <v>-0.12151142411571669</v>
      </c>
      <c r="X442" s="74">
        <f t="shared" si="462"/>
        <v>0.27095167854041602</v>
      </c>
      <c r="Y442" s="74">
        <f t="shared" si="462"/>
        <v>-0.16355928295998456</v>
      </c>
      <c r="Z442" s="74">
        <f t="shared" si="462"/>
        <v>-1.8829333113310476E-2</v>
      </c>
      <c r="AA442" s="74">
        <f t="shared" si="462"/>
        <v>-0.39567970647297379</v>
      </c>
      <c r="AB442" s="74">
        <f t="shared" si="462"/>
        <v>0.14685626316642342</v>
      </c>
      <c r="AC442" s="74">
        <f t="shared" si="462"/>
        <v>-0.36058821480175052</v>
      </c>
      <c r="AD442" s="74">
        <f t="shared" si="462"/>
        <v>-5.1833823075177143E-2</v>
      </c>
      <c r="AE442" s="74">
        <f t="shared" si="462"/>
        <v>0.45014688384412249</v>
      </c>
      <c r="AF442" s="74">
        <f t="shared" si="462"/>
        <v>0.15558460700196086</v>
      </c>
      <c r="AG442" s="74">
        <f t="shared" si="462"/>
        <v>0.27846080982009092</v>
      </c>
      <c r="AH442" s="74">
        <f t="shared" si="462"/>
        <v>-0.86536622681201081</v>
      </c>
      <c r="AI442" s="74">
        <f t="shared" si="462"/>
        <v>-0.61535828523541358</v>
      </c>
      <c r="AJ442" s="74">
        <f t="shared" si="462"/>
        <v>-0.21988943870385924</v>
      </c>
      <c r="AK442" s="74">
        <f t="shared" si="462"/>
        <v>-0.21948556798637675</v>
      </c>
      <c r="AL442" s="74">
        <f t="shared" si="462"/>
        <v>5.1472490822135342E-2</v>
      </c>
      <c r="AM442" s="74">
        <f t="shared" si="462"/>
        <v>-0.49262160794967969</v>
      </c>
      <c r="AN442" s="74">
        <f t="shared" si="462"/>
        <v>-0.74124455733864636</v>
      </c>
      <c r="AO442" s="74">
        <f t="shared" si="462"/>
        <v>0.6548175865294672</v>
      </c>
      <c r="AP442" s="74">
        <f t="shared" si="462"/>
        <v>0.17286791325721573</v>
      </c>
      <c r="AQ442" s="74">
        <f t="shared" si="462"/>
        <v>-0.29479974047795121</v>
      </c>
      <c r="AR442" s="74">
        <f t="shared" si="462"/>
        <v>-0.19960652990115868</v>
      </c>
      <c r="AS442" s="74">
        <f t="shared" si="462"/>
        <v>-0.29358953209100314</v>
      </c>
      <c r="AT442" s="74">
        <f t="shared" si="462"/>
        <v>-0.62677874953275214</v>
      </c>
      <c r="AU442" s="78">
        <f t="shared" si="462"/>
        <v>-0.27182055508846403</v>
      </c>
      <c r="AV442" s="74">
        <f t="shared" si="462"/>
        <v>-2.6159803570283024E-2</v>
      </c>
      <c r="AW442" s="74">
        <f t="shared" si="462"/>
        <v>-0.37572910082804611</v>
      </c>
      <c r="AX442" s="74">
        <f t="shared" si="462"/>
        <v>-0.22720259864742953</v>
      </c>
      <c r="AY442" s="74">
        <f t="shared" si="462"/>
        <v>-0.18747186931285942</v>
      </c>
      <c r="AZ442" s="74">
        <f t="shared" si="462"/>
        <v>0.20733310776357516</v>
      </c>
      <c r="BA442" s="74">
        <f t="shared" si="462"/>
        <v>-0.19951632432435762</v>
      </c>
      <c r="BB442" s="74">
        <f t="shared" si="462"/>
        <v>-0.20195218010398808</v>
      </c>
      <c r="BC442" s="78">
        <f t="shared" si="462"/>
        <v>-0.13163385173922482</v>
      </c>
      <c r="BD442" s="74">
        <f t="shared" si="462"/>
        <v>-0.21357228634470982</v>
      </c>
      <c r="BE442" s="74">
        <f t="shared" si="462"/>
        <v>-0.38097925853699355</v>
      </c>
      <c r="BF442" s="74">
        <f t="shared" si="462"/>
        <v>-0.38285179284671678</v>
      </c>
      <c r="BG442" s="74">
        <f t="shared" si="462"/>
        <v>-0.25091679114088006</v>
      </c>
      <c r="BH442" s="74">
        <f t="shared" si="462"/>
        <v>1.9705409739917634E-2</v>
      </c>
      <c r="BI442" s="74">
        <f t="shared" si="462"/>
        <v>-0.12634481699432509</v>
      </c>
      <c r="BJ442" s="74">
        <f t="shared" si="462"/>
        <v>-0.34927019544865878</v>
      </c>
      <c r="BK442" s="74">
        <f t="shared" si="462"/>
        <v>-0.29479974047795121</v>
      </c>
      <c r="BL442" s="74">
        <f t="shared" si="462"/>
        <v>-0.21948556798637675</v>
      </c>
      <c r="BM442" s="74">
        <f t="shared" si="462"/>
        <v>-0.19960652990115868</v>
      </c>
      <c r="BN442" s="74">
        <f t="shared" si="462"/>
        <v>-9.7129745581259641E-2</v>
      </c>
      <c r="BO442" s="74">
        <f t="shared" si="462"/>
        <v>-0.12781766725431076</v>
      </c>
    </row>
    <row r="443" spans="1:67">
      <c r="A443" s="69" t="s">
        <v>270</v>
      </c>
      <c r="B443" s="74">
        <f t="shared" si="458"/>
        <v>-2.3948798036857788E-2</v>
      </c>
      <c r="C443" s="74">
        <f t="shared" si="458"/>
        <v>0.41069425708078189</v>
      </c>
      <c r="D443" s="74">
        <f t="shared" si="458"/>
        <v>6.0438194071670281E-3</v>
      </c>
      <c r="E443" s="74">
        <f t="shared" si="458"/>
        <v>-4.4637759872975025E-2</v>
      </c>
      <c r="F443" s="74">
        <f t="shared" si="458"/>
        <v>-0.14955038901413342</v>
      </c>
      <c r="G443" s="74">
        <f t="shared" si="458"/>
        <v>-1.0681964276918698E-2</v>
      </c>
      <c r="H443" s="74">
        <f t="shared" si="458"/>
        <v>-3.567153458844885E-2</v>
      </c>
      <c r="I443" s="85">
        <f t="shared" ref="I443:BO443" si="463">I300-I280</f>
        <v>7.0149881237579592E-2</v>
      </c>
      <c r="J443" s="78">
        <f t="shared" si="460"/>
        <v>-2.0506860010836903E-2</v>
      </c>
      <c r="K443" s="74">
        <f t="shared" si="463"/>
        <v>0.48066663284041944</v>
      </c>
      <c r="L443" s="74">
        <f t="shared" si="463"/>
        <v>0.39859223053658699</v>
      </c>
      <c r="M443" s="74">
        <f t="shared" si="463"/>
        <v>0.6777674264352207</v>
      </c>
      <c r="N443" s="74">
        <f t="shared" si="463"/>
        <v>0.62526911419571984</v>
      </c>
      <c r="O443" s="74">
        <f t="shared" si="463"/>
        <v>0.13068454406767938</v>
      </c>
      <c r="P443" s="74">
        <f t="shared" si="463"/>
        <v>-0.29235522619370524</v>
      </c>
      <c r="Q443" s="74">
        <f t="shared" si="463"/>
        <v>7.175002532463548E-2</v>
      </c>
      <c r="R443" s="74">
        <f t="shared" si="463"/>
        <v>0.29654660732525429</v>
      </c>
      <c r="S443" s="74">
        <f t="shared" si="463"/>
        <v>0.71848650800682101</v>
      </c>
      <c r="T443" s="74">
        <f t="shared" si="463"/>
        <v>-0.24399156517131004</v>
      </c>
      <c r="U443" s="74">
        <f t="shared" si="463"/>
        <v>0.34366250502635243</v>
      </c>
      <c r="V443" s="74">
        <f t="shared" si="463"/>
        <v>-5.6414860355574525E-2</v>
      </c>
      <c r="W443" s="74">
        <f t="shared" si="463"/>
        <v>0.17826447291145975</v>
      </c>
      <c r="X443" s="74">
        <f t="shared" si="463"/>
        <v>0.75344012632514268</v>
      </c>
      <c r="Y443" s="74">
        <f t="shared" si="463"/>
        <v>0.31671686617413553</v>
      </c>
      <c r="Z443" s="74">
        <f t="shared" si="463"/>
        <v>0.94098028912753673</v>
      </c>
      <c r="AA443" s="74">
        <f t="shared" si="463"/>
        <v>0.3354669819482945</v>
      </c>
      <c r="AB443" s="74">
        <f t="shared" si="463"/>
        <v>-2.7852049910874754E-3</v>
      </c>
      <c r="AC443" s="74">
        <f t="shared" si="463"/>
        <v>6.7675404823315688E-2</v>
      </c>
      <c r="AD443" s="74">
        <f t="shared" si="463"/>
        <v>0.24697039276817101</v>
      </c>
      <c r="AE443" s="74">
        <f t="shared" si="463"/>
        <v>1.542784541231673</v>
      </c>
      <c r="AF443" s="74">
        <f t="shared" si="463"/>
        <v>1.5245480158697564</v>
      </c>
      <c r="AG443" s="74">
        <f t="shared" si="463"/>
        <v>0.45425054984980484</v>
      </c>
      <c r="AH443" s="74">
        <f t="shared" si="463"/>
        <v>-7.1715433161217312E-2</v>
      </c>
      <c r="AI443" s="74">
        <f t="shared" si="463"/>
        <v>0.51759852696434283</v>
      </c>
      <c r="AJ443" s="74">
        <f t="shared" si="463"/>
        <v>0.27962190889088578</v>
      </c>
      <c r="AK443" s="74">
        <f t="shared" si="463"/>
        <v>0.37359101323397859</v>
      </c>
      <c r="AL443" s="74">
        <f t="shared" si="463"/>
        <v>-0.21048087982302466</v>
      </c>
      <c r="AM443" s="74">
        <f t="shared" si="463"/>
        <v>0.77934256275377134</v>
      </c>
      <c r="AN443" s="74">
        <f t="shared" si="463"/>
        <v>-8.6293209609566546E-2</v>
      </c>
      <c r="AO443" s="74">
        <f t="shared" si="463"/>
        <v>-0.18709073900841933</v>
      </c>
      <c r="AP443" s="74">
        <f t="shared" si="463"/>
        <v>0.9663157174382917</v>
      </c>
      <c r="AQ443" s="74">
        <f t="shared" si="463"/>
        <v>-7.9030199248817823E-2</v>
      </c>
      <c r="AR443" s="74">
        <f t="shared" si="463"/>
        <v>0.14989000852116785</v>
      </c>
      <c r="AS443" s="74">
        <f t="shared" si="463"/>
        <v>9.1204772080412333E-2</v>
      </c>
      <c r="AT443" s="74">
        <f t="shared" si="463"/>
        <v>-0.44974695688325639</v>
      </c>
      <c r="AU443" s="78">
        <f t="shared" si="463"/>
        <v>0.21188823645828592</v>
      </c>
      <c r="AV443" s="74">
        <f t="shared" si="463"/>
        <v>0.4606175108622752</v>
      </c>
      <c r="AW443" s="74">
        <f t="shared" si="463"/>
        <v>-0.25925292720969217</v>
      </c>
      <c r="AX443" s="74">
        <f t="shared" si="463"/>
        <v>9.3181442192766362E-2</v>
      </c>
      <c r="AY443" s="74">
        <f t="shared" si="463"/>
        <v>0.17495800766294867</v>
      </c>
      <c r="AZ443" s="74">
        <f t="shared" si="463"/>
        <v>0.40540455549120669</v>
      </c>
      <c r="BA443" s="74">
        <f t="shared" si="463"/>
        <v>3.078150399971058E-2</v>
      </c>
      <c r="BB443" s="74">
        <f t="shared" si="463"/>
        <v>-6.731649806579032E-2</v>
      </c>
      <c r="BC443" s="78">
        <f t="shared" si="463"/>
        <v>-0.19150607971012601</v>
      </c>
      <c r="BD443" s="74">
        <f t="shared" si="463"/>
        <v>6.3554986310294659E-2</v>
      </c>
      <c r="BE443" s="74">
        <f t="shared" si="463"/>
        <v>-0.29235522619370524</v>
      </c>
      <c r="BF443" s="74">
        <f t="shared" si="463"/>
        <v>0.13068454406767938</v>
      </c>
      <c r="BG443" s="74">
        <f t="shared" si="463"/>
        <v>0.62526911419571984</v>
      </c>
      <c r="BH443" s="74">
        <f t="shared" si="463"/>
        <v>0.41231157542350516</v>
      </c>
      <c r="BI443" s="74">
        <f t="shared" si="463"/>
        <v>0.48066663284041944</v>
      </c>
      <c r="BJ443" s="74">
        <f t="shared" si="463"/>
        <v>7.445864199895702E-2</v>
      </c>
      <c r="BK443" s="74">
        <f t="shared" si="463"/>
        <v>-7.9030199248817823E-2</v>
      </c>
      <c r="BL443" s="74">
        <f t="shared" si="463"/>
        <v>0.37359101323397859</v>
      </c>
      <c r="BM443" s="74">
        <f t="shared" si="463"/>
        <v>0.14989000852116785</v>
      </c>
      <c r="BN443" s="74">
        <f t="shared" si="463"/>
        <v>0.22419453175242232</v>
      </c>
      <c r="BO443" s="74">
        <f t="shared" si="463"/>
        <v>0.17585286915380927</v>
      </c>
    </row>
    <row r="444" spans="1:67">
      <c r="A444" s="69" t="s">
        <v>271</v>
      </c>
      <c r="B444" s="74">
        <f t="shared" si="458"/>
        <v>0.15903313297266308</v>
      </c>
      <c r="C444" s="74">
        <f t="shared" si="458"/>
        <v>-0.33567417567058211</v>
      </c>
      <c r="D444" s="74">
        <f t="shared" si="458"/>
        <v>0.10916386076741791</v>
      </c>
      <c r="E444" s="74">
        <f t="shared" si="458"/>
        <v>-5.0237192442130763E-3</v>
      </c>
      <c r="F444" s="74">
        <f t="shared" si="458"/>
        <v>-0.18711495342434858</v>
      </c>
      <c r="G444" s="74">
        <f t="shared" si="458"/>
        <v>-4.7907013796889331E-2</v>
      </c>
      <c r="H444" s="74">
        <f t="shared" si="458"/>
        <v>0.22154500742756955</v>
      </c>
      <c r="I444" s="85">
        <f t="shared" ref="I444:BO444" si="464">I301-I281</f>
        <v>0.33974970481090416</v>
      </c>
      <c r="J444" s="78">
        <f t="shared" si="460"/>
        <v>-9.455568778768253E-2</v>
      </c>
      <c r="K444" s="74">
        <f t="shared" si="464"/>
        <v>1.2983114886787428</v>
      </c>
      <c r="L444" s="74">
        <f t="shared" si="464"/>
        <v>0.20050259720411034</v>
      </c>
      <c r="M444" s="74">
        <f t="shared" si="464"/>
        <v>0.19706901033633528</v>
      </c>
      <c r="N444" s="74">
        <f t="shared" si="464"/>
        <v>1.0944034867734871</v>
      </c>
      <c r="O444" s="74">
        <f t="shared" si="464"/>
        <v>0.44063327741992975</v>
      </c>
      <c r="P444" s="74">
        <f t="shared" si="464"/>
        <v>0.16695338597499987</v>
      </c>
      <c r="Q444" s="74">
        <f t="shared" si="464"/>
        <v>0.19684094435705202</v>
      </c>
      <c r="R444" s="74">
        <f t="shared" si="464"/>
        <v>0.35630423253680554</v>
      </c>
      <c r="S444" s="74">
        <f t="shared" si="464"/>
        <v>0.73334280211144343</v>
      </c>
      <c r="T444" s="74">
        <f t="shared" si="464"/>
        <v>-0.73629852673279039</v>
      </c>
      <c r="U444" s="74">
        <f t="shared" si="464"/>
        <v>0.2121680004239046</v>
      </c>
      <c r="V444" s="74">
        <f t="shared" si="464"/>
        <v>-0.34994052847791668</v>
      </c>
      <c r="W444" s="74">
        <f t="shared" si="464"/>
        <v>0.8079720145786462</v>
      </c>
      <c r="X444" s="74">
        <f t="shared" si="464"/>
        <v>-8.2768568620680938E-2</v>
      </c>
      <c r="Y444" s="74">
        <f t="shared" si="464"/>
        <v>0.67046290100868866</v>
      </c>
      <c r="Z444" s="74">
        <f t="shared" si="464"/>
        <v>0.52487634565027541</v>
      </c>
      <c r="AA444" s="74">
        <f t="shared" si="464"/>
        <v>0.65962169785517677</v>
      </c>
      <c r="AB444" s="74">
        <f t="shared" si="464"/>
        <v>0.27877369956246945</v>
      </c>
      <c r="AC444" s="74">
        <f t="shared" si="464"/>
        <v>0.60259394807526334</v>
      </c>
      <c r="AD444" s="74">
        <f t="shared" si="464"/>
        <v>0.10125271494738453</v>
      </c>
      <c r="AE444" s="74">
        <f t="shared" si="464"/>
        <v>1.0781845560208927</v>
      </c>
      <c r="AF444" s="74">
        <f t="shared" si="464"/>
        <v>1.7615370503879713</v>
      </c>
      <c r="AG444" s="74">
        <f t="shared" si="464"/>
        <v>-6.3224617700297969E-2</v>
      </c>
      <c r="AH444" s="74">
        <f t="shared" si="464"/>
        <v>0.53069420539299994</v>
      </c>
      <c r="AI444" s="74">
        <f t="shared" si="464"/>
        <v>1.0031514464785234</v>
      </c>
      <c r="AJ444" s="74">
        <f t="shared" si="464"/>
        <v>0.68764886660729729</v>
      </c>
      <c r="AK444" s="74">
        <f t="shared" si="464"/>
        <v>0.97401564358883963</v>
      </c>
      <c r="AL444" s="74">
        <f t="shared" si="464"/>
        <v>-5.8510304057890039E-2</v>
      </c>
      <c r="AM444" s="74">
        <f t="shared" si="464"/>
        <v>1.3156841211724881</v>
      </c>
      <c r="AN444" s="74">
        <f t="shared" si="464"/>
        <v>1.5991531218923152</v>
      </c>
      <c r="AO444" s="74">
        <f t="shared" si="464"/>
        <v>-0.74836295603367642</v>
      </c>
      <c r="AP444" s="74">
        <f t="shared" si="464"/>
        <v>0.68658766941828819</v>
      </c>
      <c r="AQ444" s="74">
        <f t="shared" si="464"/>
        <v>0.91052562294877504</v>
      </c>
      <c r="AR444" s="74">
        <f t="shared" si="464"/>
        <v>0.34511194320460437</v>
      </c>
      <c r="AS444" s="74">
        <f t="shared" si="464"/>
        <v>0.94787729276674249</v>
      </c>
      <c r="AT444" s="74">
        <f t="shared" si="464"/>
        <v>0.39835286226272704</v>
      </c>
      <c r="AU444" s="78">
        <f t="shared" si="464"/>
        <v>0.76329022152656378</v>
      </c>
      <c r="AV444" s="74">
        <f t="shared" si="464"/>
        <v>0.45200807461220638</v>
      </c>
      <c r="AW444" s="74">
        <f t="shared" si="464"/>
        <v>0.18431590691282018</v>
      </c>
      <c r="AX444" s="74">
        <f t="shared" si="464"/>
        <v>9.6276822257387984E-2</v>
      </c>
      <c r="AY444" s="74">
        <f t="shared" si="464"/>
        <v>0.47777269293077662</v>
      </c>
      <c r="AZ444" s="74">
        <f t="shared" si="464"/>
        <v>-0.52153779073048856</v>
      </c>
      <c r="BA444" s="74">
        <f t="shared" si="464"/>
        <v>0.10290825026085582</v>
      </c>
      <c r="BB444" s="74">
        <f t="shared" si="464"/>
        <v>-2.1593968234324912E-2</v>
      </c>
      <c r="BC444" s="78">
        <f t="shared" si="464"/>
        <v>-0.26938372322219095</v>
      </c>
      <c r="BD444" s="74">
        <f t="shared" si="464"/>
        <v>0.34221939802309631</v>
      </c>
      <c r="BE444" s="74">
        <f t="shared" si="464"/>
        <v>0.16695338597499987</v>
      </c>
      <c r="BF444" s="74">
        <f t="shared" si="464"/>
        <v>0.44063327741992975</v>
      </c>
      <c r="BG444" s="74">
        <f t="shared" si="464"/>
        <v>1.0944034867734871</v>
      </c>
      <c r="BH444" s="74">
        <f t="shared" si="464"/>
        <v>0.20006479277488509</v>
      </c>
      <c r="BI444" s="74">
        <f t="shared" si="464"/>
        <v>1.2983114886787428</v>
      </c>
      <c r="BJ444" s="74">
        <f t="shared" si="464"/>
        <v>0.52256443420131582</v>
      </c>
      <c r="BK444" s="74">
        <f t="shared" si="464"/>
        <v>0.91052562294877504</v>
      </c>
      <c r="BL444" s="74">
        <f t="shared" si="464"/>
        <v>0.97401564358883963</v>
      </c>
      <c r="BM444" s="74">
        <f t="shared" si="464"/>
        <v>0.34511194320460437</v>
      </c>
      <c r="BN444" s="74">
        <f t="shared" si="464"/>
        <v>0.19715786610196151</v>
      </c>
      <c r="BO444" s="74">
        <f t="shared" si="464"/>
        <v>0.8147525563419844</v>
      </c>
    </row>
    <row r="445" spans="1:67">
      <c r="A445" s="69" t="s">
        <v>272</v>
      </c>
      <c r="B445" s="74">
        <f t="shared" si="458"/>
        <v>1.9460293160233455E-2</v>
      </c>
      <c r="C445" s="74">
        <f t="shared" si="458"/>
        <v>-0.696810136591691</v>
      </c>
      <c r="D445" s="74">
        <f t="shared" si="458"/>
        <v>-6.8160556390139959E-4</v>
      </c>
      <c r="E445" s="74">
        <f t="shared" si="458"/>
        <v>-1.414818702267695E-2</v>
      </c>
      <c r="F445" s="74">
        <f t="shared" si="458"/>
        <v>-0.33498308945561739</v>
      </c>
      <c r="G445" s="74">
        <f t="shared" si="458"/>
        <v>-0.19377377471406643</v>
      </c>
      <c r="H445" s="74">
        <f t="shared" si="458"/>
        <v>8.8753223451366381E-2</v>
      </c>
      <c r="I445" s="85">
        <f t="shared" ref="I445:BO445" si="465">I302-I282</f>
        <v>-2.2153078829497908E-2</v>
      </c>
      <c r="J445" s="78">
        <f t="shared" si="460"/>
        <v>-0.2144307223618398</v>
      </c>
      <c r="K445" s="74">
        <f t="shared" si="465"/>
        <v>0.649869369935689</v>
      </c>
      <c r="L445" s="74">
        <f t="shared" si="465"/>
        <v>-0.24490619551216231</v>
      </c>
      <c r="M445" s="74">
        <f t="shared" si="465"/>
        <v>-0.80239032346321615</v>
      </c>
      <c r="N445" s="74">
        <f t="shared" si="465"/>
        <v>0.21807976106930393</v>
      </c>
      <c r="O445" s="74">
        <f t="shared" si="465"/>
        <v>-0.38696785745978435</v>
      </c>
      <c r="P445" s="74">
        <f t="shared" si="465"/>
        <v>0.46425016724688373</v>
      </c>
      <c r="Q445" s="74">
        <f t="shared" si="465"/>
        <v>7.8645520100701916E-3</v>
      </c>
      <c r="R445" s="74">
        <f t="shared" si="465"/>
        <v>-0.23867069089782422</v>
      </c>
      <c r="S445" s="74">
        <f t="shared" si="465"/>
        <v>0.12972851013151487</v>
      </c>
      <c r="T445" s="74">
        <f t="shared" si="465"/>
        <v>-3.9672309530383032E-3</v>
      </c>
      <c r="U445" s="74">
        <f t="shared" si="465"/>
        <v>8.0351886784320925E-2</v>
      </c>
      <c r="V445" s="74">
        <f t="shared" si="465"/>
        <v>0.4124937213389348</v>
      </c>
      <c r="W445" s="74">
        <f t="shared" si="465"/>
        <v>-0.26900494087927207</v>
      </c>
      <c r="X445" s="74">
        <f t="shared" si="465"/>
        <v>-0.32710507546708811</v>
      </c>
      <c r="Y445" s="74">
        <f t="shared" si="465"/>
        <v>4.1220733775389817E-2</v>
      </c>
      <c r="Z445" s="74">
        <f t="shared" si="465"/>
        <v>-0.60318135826540775</v>
      </c>
      <c r="AA445" s="74">
        <f t="shared" si="465"/>
        <v>0.12895414567009666</v>
      </c>
      <c r="AB445" s="74">
        <f t="shared" si="465"/>
        <v>-0.42259155728407105</v>
      </c>
      <c r="AC445" s="74">
        <f t="shared" si="465"/>
        <v>-0.12462219906502447</v>
      </c>
      <c r="AD445" s="74">
        <f t="shared" si="465"/>
        <v>-0.93816301010220293</v>
      </c>
      <c r="AE445" s="74">
        <f t="shared" si="465"/>
        <v>-0.96129930020099774</v>
      </c>
      <c r="AF445" s="74">
        <f t="shared" si="465"/>
        <v>-1.8681947530897247E-2</v>
      </c>
      <c r="AG445" s="74">
        <f t="shared" si="465"/>
        <v>-4.3760907787429915E-2</v>
      </c>
      <c r="AH445" s="74">
        <f t="shared" si="465"/>
        <v>1.7355134825014336</v>
      </c>
      <c r="AI445" s="74">
        <f t="shared" si="465"/>
        <v>0.83008746149215717</v>
      </c>
      <c r="AJ445" s="74">
        <f t="shared" si="465"/>
        <v>0.58828769549490811</v>
      </c>
      <c r="AK445" s="74">
        <f t="shared" si="465"/>
        <v>-0.16172958426882378</v>
      </c>
      <c r="AL445" s="74">
        <f t="shared" si="465"/>
        <v>0.48296385750384996</v>
      </c>
      <c r="AM445" s="74">
        <f t="shared" si="465"/>
        <v>0.18000814415720257</v>
      </c>
      <c r="AN445" s="74">
        <f t="shared" si="465"/>
        <v>0.4594025998212361</v>
      </c>
      <c r="AO445" s="74">
        <f t="shared" si="465"/>
        <v>-0.56127221702525709</v>
      </c>
      <c r="AP445" s="74">
        <f t="shared" si="465"/>
        <v>-0.3705623921590524</v>
      </c>
      <c r="AQ445" s="74">
        <f t="shared" si="465"/>
        <v>0.47687600902639993</v>
      </c>
      <c r="AR445" s="74">
        <f t="shared" si="465"/>
        <v>-0.66069628394734181</v>
      </c>
      <c r="AS445" s="74">
        <f t="shared" si="465"/>
        <v>5.318075357539076E-2</v>
      </c>
      <c r="AT445" s="74">
        <f t="shared" si="465"/>
        <v>0.54173674596077426</v>
      </c>
      <c r="AU445" s="78">
        <f t="shared" si="465"/>
        <v>0.29770607070392607</v>
      </c>
      <c r="AV445" s="74">
        <f t="shared" si="465"/>
        <v>-0.10710538487370957</v>
      </c>
      <c r="AW445" s="74">
        <f t="shared" si="465"/>
        <v>0.40516969882190246</v>
      </c>
      <c r="AX445" s="74">
        <f t="shared" si="465"/>
        <v>2.56879584666585E-2</v>
      </c>
      <c r="AY445" s="74">
        <f t="shared" si="465"/>
        <v>-0.43465368716286701</v>
      </c>
      <c r="AZ445" s="74">
        <f t="shared" si="465"/>
        <v>-0.83961665863513968</v>
      </c>
      <c r="BA445" s="74">
        <f t="shared" si="465"/>
        <v>-3.8131671679733969E-2</v>
      </c>
      <c r="BB445" s="74">
        <f t="shared" si="465"/>
        <v>-2.0528510535124944E-2</v>
      </c>
      <c r="BC445" s="78">
        <f t="shared" si="465"/>
        <v>-0.32340954463839466</v>
      </c>
      <c r="BD445" s="74">
        <f t="shared" si="465"/>
        <v>-2.6242236743176051E-2</v>
      </c>
      <c r="BE445" s="74">
        <f t="shared" si="465"/>
        <v>0.46425016724688373</v>
      </c>
      <c r="BF445" s="74">
        <f t="shared" si="465"/>
        <v>-0.38696785745978435</v>
      </c>
      <c r="BG445" s="74">
        <f t="shared" si="465"/>
        <v>0.21807976106930393</v>
      </c>
      <c r="BH445" s="74">
        <f t="shared" si="465"/>
        <v>-0.27242496789703363</v>
      </c>
      <c r="BI445" s="74">
        <f t="shared" si="465"/>
        <v>0.649869369935689</v>
      </c>
      <c r="BJ445" s="74">
        <f t="shared" si="465"/>
        <v>-9.7898765989228309E-2</v>
      </c>
      <c r="BK445" s="74">
        <f t="shared" si="465"/>
        <v>0.47687600902639993</v>
      </c>
      <c r="BL445" s="74">
        <f t="shared" si="465"/>
        <v>-0.16172958426882378</v>
      </c>
      <c r="BM445" s="74">
        <f t="shared" si="465"/>
        <v>-0.66069628394734181</v>
      </c>
      <c r="BN445" s="74">
        <f t="shared" si="465"/>
        <v>-0.84788935482380445</v>
      </c>
      <c r="BO445" s="74">
        <f t="shared" si="465"/>
        <v>-0.25390099856878834</v>
      </c>
    </row>
    <row r="446" spans="1:67">
      <c r="A446" s="69" t="s">
        <v>273</v>
      </c>
      <c r="B446" s="74">
        <f t="shared" si="458"/>
        <v>-0.21546254278830368</v>
      </c>
      <c r="C446" s="74">
        <f t="shared" si="458"/>
        <v>-0.13019666769885152</v>
      </c>
      <c r="D446" s="74">
        <f t="shared" si="458"/>
        <v>-0.35334970840302216</v>
      </c>
      <c r="E446" s="74">
        <f t="shared" si="458"/>
        <v>-3.6385565143956633E-2</v>
      </c>
      <c r="F446" s="74">
        <f t="shared" si="458"/>
        <v>-0.1031255442501724</v>
      </c>
      <c r="G446" s="74">
        <f t="shared" si="458"/>
        <v>-0.22471945743690203</v>
      </c>
      <c r="H446" s="74">
        <f t="shared" si="458"/>
        <v>-0.21335087250921436</v>
      </c>
      <c r="I446" s="85">
        <f t="shared" ref="I446:BO446" si="466">I303-I283</f>
        <v>-0.46332311769809209</v>
      </c>
      <c r="J446" s="78">
        <f t="shared" si="460"/>
        <v>-0.19604510358946658</v>
      </c>
      <c r="K446" s="74">
        <f t="shared" si="466"/>
        <v>-0.19382819964600007</v>
      </c>
      <c r="L446" s="74">
        <f t="shared" si="466"/>
        <v>-8.8323587239151458E-2</v>
      </c>
      <c r="M446" s="74">
        <f t="shared" si="466"/>
        <v>-1.2446351499942248</v>
      </c>
      <c r="N446" s="74">
        <f t="shared" si="466"/>
        <v>-0.78165114873112085</v>
      </c>
      <c r="O446" s="74">
        <f t="shared" si="466"/>
        <v>-1.1611582281160482</v>
      </c>
      <c r="P446" s="74">
        <f t="shared" si="466"/>
        <v>-0.1024933332789022</v>
      </c>
      <c r="Q446" s="74">
        <f t="shared" si="466"/>
        <v>6.4459813664896615E-3</v>
      </c>
      <c r="R446" s="74">
        <f t="shared" si="466"/>
        <v>-1.4083301740561174</v>
      </c>
      <c r="S446" s="74">
        <f t="shared" si="466"/>
        <v>-0.3431603937574188</v>
      </c>
      <c r="T446" s="74">
        <f t="shared" si="466"/>
        <v>0.79696129499875923</v>
      </c>
      <c r="U446" s="74">
        <f t="shared" si="466"/>
        <v>-9.2046056351522409E-2</v>
      </c>
      <c r="V446" s="74">
        <f t="shared" si="466"/>
        <v>0.20517702906485091</v>
      </c>
      <c r="W446" s="74">
        <f t="shared" si="466"/>
        <v>-1.0275834695966903</v>
      </c>
      <c r="X446" s="74">
        <f t="shared" si="466"/>
        <v>0.64467176570279783</v>
      </c>
      <c r="Y446" s="74">
        <f t="shared" si="466"/>
        <v>-0.68323614417483913</v>
      </c>
      <c r="Z446" s="74">
        <f t="shared" si="466"/>
        <v>-0.36717199570955206</v>
      </c>
      <c r="AA446" s="74">
        <f t="shared" si="466"/>
        <v>-0.56632841506211218</v>
      </c>
      <c r="AB446" s="74">
        <f t="shared" si="466"/>
        <v>0.46690163668773366</v>
      </c>
      <c r="AC446" s="74">
        <f t="shared" si="466"/>
        <v>-0.98318483308474214</v>
      </c>
      <c r="AD446" s="74">
        <f t="shared" si="466"/>
        <v>-0.91149189424246746</v>
      </c>
      <c r="AE446" s="74">
        <f t="shared" si="466"/>
        <v>-1.8630215720940866</v>
      </c>
      <c r="AF446" s="74">
        <f t="shared" si="466"/>
        <v>-1.1119655241191948</v>
      </c>
      <c r="AG446" s="74">
        <f t="shared" si="466"/>
        <v>-0.14821615098648522</v>
      </c>
      <c r="AH446" s="74">
        <f t="shared" si="466"/>
        <v>-0.86775674125071678</v>
      </c>
      <c r="AI446" s="74">
        <f t="shared" si="466"/>
        <v>-0.9485912916209287</v>
      </c>
      <c r="AJ446" s="74">
        <f t="shared" si="466"/>
        <v>-0.47073138922693669</v>
      </c>
      <c r="AK446" s="74">
        <f t="shared" si="466"/>
        <v>-1.2110522762373943</v>
      </c>
      <c r="AL446" s="74">
        <f t="shared" si="466"/>
        <v>0.43749383552153631</v>
      </c>
      <c r="AM446" s="74">
        <f t="shared" si="466"/>
        <v>-1.3640995019118369</v>
      </c>
      <c r="AN446" s="74">
        <f t="shared" si="466"/>
        <v>-1.5736863603046141</v>
      </c>
      <c r="AO446" s="74">
        <f t="shared" si="466"/>
        <v>1.4967259120673528</v>
      </c>
      <c r="AP446" s="74">
        <f t="shared" si="466"/>
        <v>-0.80225531921729232</v>
      </c>
      <c r="AQ446" s="74">
        <f t="shared" si="466"/>
        <v>-0.6646961726027758</v>
      </c>
      <c r="AR446" s="74">
        <f t="shared" si="466"/>
        <v>-0.90811534208125977</v>
      </c>
      <c r="AS446" s="74">
        <f t="shared" si="466"/>
        <v>-0.87677379788236731</v>
      </c>
      <c r="AT446" s="74">
        <f t="shared" si="466"/>
        <v>-0.17783114840247105</v>
      </c>
      <c r="AU446" s="78">
        <f t="shared" si="466"/>
        <v>-0.28516204828364344</v>
      </c>
      <c r="AV446" s="74">
        <f t="shared" si="466"/>
        <v>-0.25377555304488197</v>
      </c>
      <c r="AW446" s="74">
        <f t="shared" si="466"/>
        <v>-0.17362130934407816</v>
      </c>
      <c r="AX446" s="74">
        <f t="shared" si="466"/>
        <v>9.8790531578246465E-2</v>
      </c>
      <c r="AY446" s="74">
        <f t="shared" si="466"/>
        <v>-0.93583637815420762</v>
      </c>
      <c r="AZ446" s="74">
        <f t="shared" si="466"/>
        <v>-0.10545232626858514</v>
      </c>
      <c r="BA446" s="74">
        <f t="shared" si="466"/>
        <v>-0.37034404307553714</v>
      </c>
      <c r="BB446" s="74">
        <f t="shared" si="466"/>
        <v>-5.9079440182278731E-2</v>
      </c>
      <c r="BC446" s="78">
        <f t="shared" si="466"/>
        <v>-9.8558997891018407E-4</v>
      </c>
      <c r="BD446" s="74">
        <f t="shared" si="466"/>
        <v>-0.47471647324519761</v>
      </c>
      <c r="BE446" s="74">
        <f t="shared" si="466"/>
        <v>-0.1024933332789022</v>
      </c>
      <c r="BF446" s="74">
        <f t="shared" si="466"/>
        <v>-1.1611582281160482</v>
      </c>
      <c r="BG446" s="74">
        <f t="shared" si="466"/>
        <v>-0.78165114873112085</v>
      </c>
      <c r="BH446" s="74">
        <f t="shared" si="466"/>
        <v>-0.14515870361882044</v>
      </c>
      <c r="BI446" s="74">
        <f t="shared" si="466"/>
        <v>-0.19382819964600007</v>
      </c>
      <c r="BJ446" s="74">
        <f t="shared" si="466"/>
        <v>-0.7822126159210363</v>
      </c>
      <c r="BK446" s="74">
        <f t="shared" si="466"/>
        <v>-0.6646961726027758</v>
      </c>
      <c r="BL446" s="74">
        <f t="shared" si="466"/>
        <v>-1.2110522762373943</v>
      </c>
      <c r="BM446" s="74">
        <f t="shared" si="466"/>
        <v>-0.90811534208125977</v>
      </c>
      <c r="BN446" s="74">
        <f t="shared" si="466"/>
        <v>-0.94909409391629396</v>
      </c>
      <c r="BO446" s="74">
        <f t="shared" si="466"/>
        <v>-1.0206536082378754</v>
      </c>
    </row>
    <row r="447" spans="1:67">
      <c r="A447" s="69" t="s">
        <v>274</v>
      </c>
      <c r="B447" s="74">
        <f t="shared" si="458"/>
        <v>-0.49705358042833403</v>
      </c>
      <c r="C447" s="74">
        <f t="shared" si="458"/>
        <v>0.20567716014756954</v>
      </c>
      <c r="D447" s="74">
        <f t="shared" si="458"/>
        <v>-0.71113325957996754</v>
      </c>
      <c r="E447" s="74">
        <f t="shared" si="458"/>
        <v>-0.51207805499654757</v>
      </c>
      <c r="F447" s="74">
        <f t="shared" si="458"/>
        <v>4.7216338422027881E-2</v>
      </c>
      <c r="G447" s="74">
        <f t="shared" si="458"/>
        <v>-0.32764412411401889</v>
      </c>
      <c r="H447" s="74">
        <f t="shared" si="458"/>
        <v>-0.55285005758627825</v>
      </c>
      <c r="I447" s="85">
        <f t="shared" ref="I447:BO447" si="467">I304-I284</f>
        <v>-0.50877059612079822</v>
      </c>
      <c r="J447" s="78">
        <f t="shared" si="460"/>
        <v>-0.30585281665439634</v>
      </c>
      <c r="K447" s="74">
        <f t="shared" si="467"/>
        <v>-0.4555273445200152</v>
      </c>
      <c r="L447" s="74">
        <f t="shared" si="467"/>
        <v>7.6074344099409608E-2</v>
      </c>
      <c r="M447" s="74">
        <f t="shared" si="467"/>
        <v>-0.35990190615259632</v>
      </c>
      <c r="N447" s="74">
        <f t="shared" si="467"/>
        <v>-0.7373265922504455</v>
      </c>
      <c r="O447" s="74">
        <f t="shared" si="467"/>
        <v>-0.69246765561213408</v>
      </c>
      <c r="P447" s="74">
        <f t="shared" si="467"/>
        <v>-0.80464180908485083</v>
      </c>
      <c r="Q447" s="74">
        <f t="shared" si="467"/>
        <v>-1.0138264504076533</v>
      </c>
      <c r="R447" s="74">
        <f t="shared" si="467"/>
        <v>-2.2179511808889565</v>
      </c>
      <c r="S447" s="74">
        <f t="shared" si="467"/>
        <v>-0.33736350154789552</v>
      </c>
      <c r="T447" s="74">
        <f t="shared" si="467"/>
        <v>-0.20757306292218036</v>
      </c>
      <c r="U447" s="74">
        <f t="shared" si="467"/>
        <v>1.3869409100547676</v>
      </c>
      <c r="V447" s="74">
        <f t="shared" si="467"/>
        <v>-1.0864042687448112</v>
      </c>
      <c r="W447" s="74">
        <f t="shared" si="467"/>
        <v>-0.18250898501059609</v>
      </c>
      <c r="X447" s="74">
        <f t="shared" si="467"/>
        <v>-0.14562960419393622</v>
      </c>
      <c r="Y447" s="74">
        <f t="shared" si="467"/>
        <v>-0.68577314411284718</v>
      </c>
      <c r="Z447" s="74">
        <f t="shared" si="467"/>
        <v>-0.54030111299771111</v>
      </c>
      <c r="AA447" s="74">
        <f t="shared" si="467"/>
        <v>-0.96736778282218605</v>
      </c>
      <c r="AB447" s="74">
        <f t="shared" si="467"/>
        <v>5.848930481283432E-2</v>
      </c>
      <c r="AC447" s="74">
        <f t="shared" si="467"/>
        <v>-0.85556770464610832</v>
      </c>
      <c r="AD447" s="74">
        <f t="shared" si="467"/>
        <v>4.1045065183293872E-3</v>
      </c>
      <c r="AE447" s="74">
        <f t="shared" si="467"/>
        <v>-1.4662335217838489</v>
      </c>
      <c r="AF447" s="74">
        <f t="shared" si="467"/>
        <v>-3.1773632926900932</v>
      </c>
      <c r="AG447" s="74">
        <f t="shared" si="467"/>
        <v>0.1624895382559215</v>
      </c>
      <c r="AH447" s="74">
        <f t="shared" si="467"/>
        <v>-1.8574297188755029</v>
      </c>
      <c r="AI447" s="74">
        <f t="shared" si="467"/>
        <v>-1.9577918628943731</v>
      </c>
      <c r="AJ447" s="74">
        <f t="shared" si="467"/>
        <v>-1.496290090862586</v>
      </c>
      <c r="AK447" s="74">
        <f t="shared" si="467"/>
        <v>-0.80136447995986693</v>
      </c>
      <c r="AL447" s="74">
        <f t="shared" si="467"/>
        <v>-0.58597936057101929</v>
      </c>
      <c r="AM447" s="74">
        <f t="shared" si="467"/>
        <v>-1.1621762278649026</v>
      </c>
      <c r="AN447" s="74">
        <f t="shared" si="467"/>
        <v>-0.92761290169619937</v>
      </c>
      <c r="AO447" s="74">
        <f t="shared" si="467"/>
        <v>-0.28063610851262855</v>
      </c>
      <c r="AP447" s="74">
        <f t="shared" si="467"/>
        <v>-0.63823283358254024</v>
      </c>
      <c r="AQ447" s="74">
        <f t="shared" si="467"/>
        <v>-0.32564595410593178</v>
      </c>
      <c r="AR447" s="74">
        <f t="shared" si="467"/>
        <v>-0.30797117801406237</v>
      </c>
      <c r="AS447" s="74">
        <f t="shared" si="467"/>
        <v>-1.4492244907920195</v>
      </c>
      <c r="AT447" s="74">
        <f t="shared" si="467"/>
        <v>-0.71519894052802968</v>
      </c>
      <c r="AU447" s="78">
        <f t="shared" si="467"/>
        <v>-1.2314692969684646</v>
      </c>
      <c r="AV447" s="74">
        <f t="shared" si="467"/>
        <v>-0.12118613914972887</v>
      </c>
      <c r="AW447" s="74">
        <f t="shared" si="467"/>
        <v>-0.79203479175175406</v>
      </c>
      <c r="AX447" s="74">
        <f t="shared" si="467"/>
        <v>-0.82501054937699525</v>
      </c>
      <c r="AY447" s="74">
        <f t="shared" si="467"/>
        <v>-0.3929199106124317</v>
      </c>
      <c r="AZ447" s="74">
        <f t="shared" si="467"/>
        <v>0.28037674709631588</v>
      </c>
      <c r="BA447" s="74">
        <f t="shared" si="467"/>
        <v>-0.70402795478215197</v>
      </c>
      <c r="BB447" s="74">
        <f t="shared" si="467"/>
        <v>-0.45951908139671538</v>
      </c>
      <c r="BC447" s="78">
        <f t="shared" si="467"/>
        <v>0.10099552803563228</v>
      </c>
      <c r="BD447" s="74">
        <f t="shared" si="467"/>
        <v>-0.50768090536181809</v>
      </c>
      <c r="BE447" s="74">
        <f t="shared" si="467"/>
        <v>-0.80464180908485083</v>
      </c>
      <c r="BF447" s="74">
        <f t="shared" si="467"/>
        <v>-0.69246765561213408</v>
      </c>
      <c r="BG447" s="74">
        <f t="shared" si="467"/>
        <v>-0.7373265922504455</v>
      </c>
      <c r="BH447" s="74">
        <f t="shared" si="467"/>
        <v>5.4677354734026906E-2</v>
      </c>
      <c r="BI447" s="74">
        <f t="shared" si="467"/>
        <v>-0.4555273445200152</v>
      </c>
      <c r="BJ447" s="74">
        <f t="shared" si="467"/>
        <v>-0.88785326659996322</v>
      </c>
      <c r="BK447" s="74">
        <f t="shared" si="467"/>
        <v>-0.32564595410593178</v>
      </c>
      <c r="BL447" s="74">
        <f t="shared" si="467"/>
        <v>-0.80136447995986693</v>
      </c>
      <c r="BM447" s="74">
        <f t="shared" si="467"/>
        <v>-0.30797117801406237</v>
      </c>
      <c r="BN447" s="74">
        <f t="shared" si="467"/>
        <v>-5.0944863967157694E-2</v>
      </c>
      <c r="BO447" s="74">
        <f t="shared" si="467"/>
        <v>-0.24391759029293247</v>
      </c>
    </row>
    <row r="448" spans="1:67">
      <c r="A448" s="69" t="s">
        <v>275</v>
      </c>
      <c r="B448" s="74">
        <f t="shared" si="458"/>
        <v>-0.21303802827417595</v>
      </c>
      <c r="C448" s="74">
        <f t="shared" si="458"/>
        <v>0.55843407476853457</v>
      </c>
      <c r="D448" s="74">
        <f t="shared" si="458"/>
        <v>-0.14534945132194643</v>
      </c>
      <c r="E448" s="74">
        <f t="shared" si="458"/>
        <v>-0.27001326992919861</v>
      </c>
      <c r="F448" s="74">
        <f t="shared" si="458"/>
        <v>6.8664753384210186E-2</v>
      </c>
      <c r="G448" s="74">
        <f t="shared" si="458"/>
        <v>-4.8948238394963539E-5</v>
      </c>
      <c r="H448" s="74">
        <f t="shared" si="458"/>
        <v>-0.28168846547686055</v>
      </c>
      <c r="I448" s="85">
        <f t="shared" ref="I448:BO448" si="468">I305-I285</f>
        <v>-2.5153619201915056E-2</v>
      </c>
      <c r="J448" s="78">
        <f t="shared" si="460"/>
        <v>3.0405023692878785E-3</v>
      </c>
      <c r="K448" s="74">
        <f t="shared" si="468"/>
        <v>0.38631450744137386</v>
      </c>
      <c r="L448" s="74">
        <f t="shared" si="468"/>
        <v>0.17900315028097236</v>
      </c>
      <c r="M448" s="74">
        <f t="shared" si="468"/>
        <v>1.1284457279321964</v>
      </c>
      <c r="N448" s="74">
        <f t="shared" si="468"/>
        <v>0.78267617792067679</v>
      </c>
      <c r="O448" s="74">
        <f t="shared" si="468"/>
        <v>0.74444845441987972</v>
      </c>
      <c r="P448" s="74">
        <f t="shared" si="468"/>
        <v>-0.84691444921979286</v>
      </c>
      <c r="Q448" s="74">
        <f t="shared" si="468"/>
        <v>-1.4218987935724012</v>
      </c>
      <c r="R448" s="74">
        <f t="shared" si="468"/>
        <v>1.8020400543351913</v>
      </c>
      <c r="S448" s="74">
        <f t="shared" si="468"/>
        <v>1.5022513348086504</v>
      </c>
      <c r="T448" s="74">
        <f t="shared" si="468"/>
        <v>-1.3630949322298695</v>
      </c>
      <c r="U448" s="74">
        <f t="shared" si="468"/>
        <v>1.5783244421027685</v>
      </c>
      <c r="V448" s="74">
        <f t="shared" si="468"/>
        <v>-0.15162709438293387</v>
      </c>
      <c r="W448" s="74">
        <f t="shared" si="468"/>
        <v>0.95447783199103498</v>
      </c>
      <c r="X448" s="74">
        <f t="shared" si="468"/>
        <v>1.7054632793706888</v>
      </c>
      <c r="Y448" s="74">
        <f t="shared" si="468"/>
        <v>0.62685959337847486</v>
      </c>
      <c r="Z448" s="74">
        <f t="shared" si="468"/>
        <v>0.54426152623556678</v>
      </c>
      <c r="AA448" s="74">
        <f t="shared" si="468"/>
        <v>0.56868544433319279</v>
      </c>
      <c r="AB448" s="74">
        <f t="shared" si="468"/>
        <v>7.2921730675741259E-2</v>
      </c>
      <c r="AC448" s="74">
        <f t="shared" si="468"/>
        <v>0.31432837374738298</v>
      </c>
      <c r="AD448" s="74">
        <f t="shared" si="468"/>
        <v>0.83947120014118504</v>
      </c>
      <c r="AE448" s="74">
        <f t="shared" si="468"/>
        <v>2.7905829641630318</v>
      </c>
      <c r="AF448" s="74">
        <f t="shared" si="468"/>
        <v>2.3613391944521145</v>
      </c>
      <c r="AG448" s="74">
        <f t="shared" si="468"/>
        <v>0.74627107757585875</v>
      </c>
      <c r="AH448" s="74">
        <f t="shared" si="468"/>
        <v>-0.67651558615414142</v>
      </c>
      <c r="AI448" s="74">
        <f t="shared" si="468"/>
        <v>6.6776436150750129E-2</v>
      </c>
      <c r="AJ448" s="74">
        <f t="shared" si="468"/>
        <v>-3.3441411492677702</v>
      </c>
      <c r="AK448" s="74">
        <f t="shared" si="468"/>
        <v>0.89602824802842918</v>
      </c>
      <c r="AL448" s="74">
        <f t="shared" si="468"/>
        <v>-0.15422023725176714</v>
      </c>
      <c r="AM448" s="74">
        <f t="shared" si="468"/>
        <v>2.2596987119722964</v>
      </c>
      <c r="AN448" s="74">
        <f t="shared" si="468"/>
        <v>0.5573340705201284</v>
      </c>
      <c r="AO448" s="74">
        <f t="shared" si="468"/>
        <v>1.2160898035547234</v>
      </c>
      <c r="AP448" s="74">
        <f t="shared" si="468"/>
        <v>1.7068277220290522</v>
      </c>
      <c r="AQ448" s="74">
        <f t="shared" si="468"/>
        <v>-0.1015412031260281</v>
      </c>
      <c r="AR448" s="74">
        <f t="shared" si="468"/>
        <v>0.79233018524870502</v>
      </c>
      <c r="AS448" s="74">
        <f t="shared" si="468"/>
        <v>-1.076071890754112</v>
      </c>
      <c r="AT448" s="74">
        <f t="shared" si="468"/>
        <v>1.9019077640874293E-2</v>
      </c>
      <c r="AU448" s="78">
        <f t="shared" si="468"/>
        <v>-0.61901677320867865</v>
      </c>
      <c r="AV448" s="74">
        <f t="shared" si="468"/>
        <v>0.33093275199820305</v>
      </c>
      <c r="AW448" s="74">
        <f t="shared" si="468"/>
        <v>-0.73307888933968179</v>
      </c>
      <c r="AX448" s="74">
        <f t="shared" si="468"/>
        <v>-1.1233331407659897</v>
      </c>
      <c r="AY448" s="74">
        <f t="shared" si="468"/>
        <v>0.65059228630766963</v>
      </c>
      <c r="AZ448" s="74">
        <f t="shared" si="468"/>
        <v>0.60903870074362043</v>
      </c>
      <c r="BA448" s="74">
        <f t="shared" si="468"/>
        <v>-9.0817204226418369E-2</v>
      </c>
      <c r="BB448" s="74">
        <f t="shared" si="468"/>
        <v>-0.12656797229768912</v>
      </c>
      <c r="BC448" s="78">
        <f t="shared" si="468"/>
        <v>-1.8179686758150737E-3</v>
      </c>
      <c r="BD448" s="74">
        <f t="shared" si="468"/>
        <v>-3.175460520704565E-2</v>
      </c>
      <c r="BE448" s="74">
        <f t="shared" si="468"/>
        <v>-0.84691444921979286</v>
      </c>
      <c r="BF448" s="74">
        <f t="shared" si="468"/>
        <v>0.74444845441987972</v>
      </c>
      <c r="BG448" s="74">
        <f t="shared" si="468"/>
        <v>0.78267617792067679</v>
      </c>
      <c r="BH448" s="74">
        <f t="shared" si="468"/>
        <v>0.22571995602802808</v>
      </c>
      <c r="BI448" s="74">
        <f t="shared" si="468"/>
        <v>0.38631450744137386</v>
      </c>
      <c r="BJ448" s="74">
        <f t="shared" si="468"/>
        <v>-3.097012131690402E-2</v>
      </c>
      <c r="BK448" s="74">
        <f t="shared" si="468"/>
        <v>-0.1015412031260281</v>
      </c>
      <c r="BL448" s="74">
        <f t="shared" si="468"/>
        <v>0.89602824802842918</v>
      </c>
      <c r="BM448" s="74">
        <f t="shared" si="468"/>
        <v>0.79233018524870502</v>
      </c>
      <c r="BN448" s="74">
        <f t="shared" si="468"/>
        <v>0.82367560769784109</v>
      </c>
      <c r="BO448" s="74">
        <f t="shared" si="468"/>
        <v>0.85611482981881171</v>
      </c>
    </row>
    <row r="449" spans="1:67">
      <c r="A449" s="69" t="s">
        <v>276</v>
      </c>
      <c r="B449" s="74">
        <f t="shared" si="458"/>
        <v>0.35305141442773014</v>
      </c>
      <c r="C449" s="74">
        <f t="shared" si="458"/>
        <v>0.11613797772830203</v>
      </c>
      <c r="D449" s="74">
        <f t="shared" si="458"/>
        <v>0.11388276642593453</v>
      </c>
      <c r="E449" s="74">
        <f t="shared" si="458"/>
        <v>8.757436427011811E-2</v>
      </c>
      <c r="F449" s="74">
        <f t="shared" si="458"/>
        <v>-0.11979168679287788</v>
      </c>
      <c r="G449" s="74">
        <f t="shared" si="458"/>
        <v>2.0291344335867656E-2</v>
      </c>
      <c r="H449" s="74">
        <f t="shared" si="458"/>
        <v>0.46644488684376206</v>
      </c>
      <c r="I449" s="85">
        <f t="shared" ref="I449:BO449" si="469">I306-I286</f>
        <v>0.30523970211109575</v>
      </c>
      <c r="J449" s="78">
        <f t="shared" si="460"/>
        <v>-1.3778834550977948E-2</v>
      </c>
      <c r="K449" s="74">
        <f t="shared" si="469"/>
        <v>0.4127742330670543</v>
      </c>
      <c r="L449" s="74">
        <f t="shared" si="469"/>
        <v>0.22678172540861219</v>
      </c>
      <c r="M449" s="74">
        <f t="shared" si="469"/>
        <v>1.6044091831072063</v>
      </c>
      <c r="N449" s="74">
        <f t="shared" si="469"/>
        <v>0.81486018755813294</v>
      </c>
      <c r="O449" s="74">
        <f t="shared" si="469"/>
        <v>1.0295893022078859</v>
      </c>
      <c r="P449" s="74">
        <f t="shared" si="469"/>
        <v>-0.40060194797219317</v>
      </c>
      <c r="Q449" s="74">
        <f t="shared" si="469"/>
        <v>0.71544879409717588</v>
      </c>
      <c r="R449" s="74">
        <f t="shared" si="469"/>
        <v>3.3423475449997042</v>
      </c>
      <c r="S449" s="74">
        <f t="shared" si="469"/>
        <v>1.9684745939089501</v>
      </c>
      <c r="T449" s="74">
        <f t="shared" si="469"/>
        <v>-0.53004310636718976</v>
      </c>
      <c r="U449" s="74">
        <f t="shared" si="469"/>
        <v>-1.6118560590319202</v>
      </c>
      <c r="V449" s="74">
        <f t="shared" si="469"/>
        <v>1.1686868236649639</v>
      </c>
      <c r="W449" s="74">
        <f t="shared" si="469"/>
        <v>0.70457489570782794</v>
      </c>
      <c r="X449" s="74">
        <f t="shared" si="469"/>
        <v>0.58581069812979969</v>
      </c>
      <c r="Y449" s="74">
        <f t="shared" si="469"/>
        <v>1.636089199152952</v>
      </c>
      <c r="Z449" s="74">
        <f t="shared" si="469"/>
        <v>1.789707268139952</v>
      </c>
      <c r="AA449" s="74">
        <f t="shared" si="469"/>
        <v>1.7548230369174185</v>
      </c>
      <c r="AB449" s="74">
        <f t="shared" si="469"/>
        <v>1.7617687570896123</v>
      </c>
      <c r="AC449" s="74">
        <f t="shared" si="469"/>
        <v>1.172541227696267</v>
      </c>
      <c r="AD449" s="74">
        <f t="shared" si="469"/>
        <v>0.68933927836414277</v>
      </c>
      <c r="AE449" s="74">
        <f t="shared" si="469"/>
        <v>2.5437458405318738</v>
      </c>
      <c r="AF449" s="74">
        <f t="shared" si="469"/>
        <v>5.259315752083185</v>
      </c>
      <c r="AG449" s="74">
        <f t="shared" si="469"/>
        <v>9.6604880200865217E-2</v>
      </c>
      <c r="AH449" s="74">
        <f t="shared" si="469"/>
        <v>0.32989099254159449</v>
      </c>
      <c r="AI449" s="74">
        <f t="shared" si="469"/>
        <v>1.3386270552270352</v>
      </c>
      <c r="AJ449" s="74">
        <f t="shared" si="469"/>
        <v>-1.2211509859242629</v>
      </c>
      <c r="AK449" s="74">
        <f t="shared" si="469"/>
        <v>1.3498161739623686</v>
      </c>
      <c r="AL449" s="74">
        <f t="shared" si="469"/>
        <v>7.7475790466129624E-2</v>
      </c>
      <c r="AM449" s="74">
        <f t="shared" si="469"/>
        <v>2.3172218953990926</v>
      </c>
      <c r="AN449" s="74">
        <f t="shared" si="469"/>
        <v>0.84369186561500431</v>
      </c>
      <c r="AO449" s="74">
        <f t="shared" si="469"/>
        <v>0.84190832553788564</v>
      </c>
      <c r="AP449" s="74">
        <f t="shared" si="469"/>
        <v>2.245983734388397</v>
      </c>
      <c r="AQ449" s="74">
        <f t="shared" si="469"/>
        <v>-5.4808738698217674E-2</v>
      </c>
      <c r="AR449" s="74">
        <f t="shared" si="469"/>
        <v>0.87274071829431943</v>
      </c>
      <c r="AS449" s="74">
        <f t="shared" si="469"/>
        <v>0.75108696395824026</v>
      </c>
      <c r="AT449" s="74">
        <f t="shared" si="469"/>
        <v>0.73950210569912134</v>
      </c>
      <c r="AU449" s="78">
        <f t="shared" si="469"/>
        <v>1.2003050447305208</v>
      </c>
      <c r="AV449" s="74">
        <f t="shared" si="469"/>
        <v>0.39130353430142062</v>
      </c>
      <c r="AW449" s="74">
        <f t="shared" si="469"/>
        <v>-0.30044981505156887</v>
      </c>
      <c r="AX449" s="74">
        <f t="shared" si="469"/>
        <v>0.63727513198826813</v>
      </c>
      <c r="AY449" s="74">
        <f t="shared" si="469"/>
        <v>0.87749414044896579</v>
      </c>
      <c r="AZ449" s="74">
        <f t="shared" si="469"/>
        <v>4.2873980422451829E-2</v>
      </c>
      <c r="BA449" s="74">
        <f t="shared" si="469"/>
        <v>0.15234592354111687</v>
      </c>
      <c r="BB449" s="74">
        <f t="shared" si="469"/>
        <v>-4.9929444550365076E-3</v>
      </c>
      <c r="BC449" s="78">
        <f t="shared" si="469"/>
        <v>-0.24058155430018857</v>
      </c>
      <c r="BD449" s="74">
        <f t="shared" si="469"/>
        <v>0.28958808079903076</v>
      </c>
      <c r="BE449" s="74">
        <f t="shared" si="469"/>
        <v>-0.40060194797219317</v>
      </c>
      <c r="BF449" s="74">
        <f t="shared" si="469"/>
        <v>1.0295893022078859</v>
      </c>
      <c r="BG449" s="74">
        <f t="shared" si="469"/>
        <v>0.81486018755813294</v>
      </c>
      <c r="BH449" s="74">
        <f t="shared" si="469"/>
        <v>0.29450106007585486</v>
      </c>
      <c r="BI449" s="74">
        <f t="shared" si="469"/>
        <v>0.4127742330670543</v>
      </c>
      <c r="BJ449" s="74">
        <f t="shared" si="469"/>
        <v>1.0834646360628071</v>
      </c>
      <c r="BK449" s="74">
        <f t="shared" si="469"/>
        <v>-5.4808738698217674E-2</v>
      </c>
      <c r="BL449" s="74">
        <f t="shared" si="469"/>
        <v>1.3498161739623686</v>
      </c>
      <c r="BM449" s="74">
        <f t="shared" si="469"/>
        <v>0.87274071829431943</v>
      </c>
      <c r="BN449" s="74">
        <f t="shared" si="469"/>
        <v>0.70034130343417722</v>
      </c>
      <c r="BO449" s="74">
        <f t="shared" si="469"/>
        <v>0.70500680663735071</v>
      </c>
    </row>
    <row r="450" spans="1:67">
      <c r="A450" s="69" t="s">
        <v>277</v>
      </c>
      <c r="B450" s="74">
        <f t="shared" si="458"/>
        <v>0.49628480803935826</v>
      </c>
      <c r="C450" s="74">
        <f t="shared" si="458"/>
        <v>-0.14885607030128067</v>
      </c>
      <c r="D450" s="74">
        <f t="shared" si="458"/>
        <v>0.13026970366248936</v>
      </c>
      <c r="E450" s="74">
        <f t="shared" si="458"/>
        <v>0.35326670963050244</v>
      </c>
      <c r="F450" s="74">
        <f t="shared" si="458"/>
        <v>-4.8945734592174439E-2</v>
      </c>
      <c r="G450" s="74">
        <f t="shared" si="458"/>
        <v>3.6165648730431599E-2</v>
      </c>
      <c r="H450" s="74">
        <f t="shared" si="458"/>
        <v>0.6536513656307319</v>
      </c>
      <c r="I450" s="85">
        <f t="shared" ref="I450:BO450" si="470">I307-I287</f>
        <v>0.12546431735198027</v>
      </c>
      <c r="J450" s="78">
        <f t="shared" si="460"/>
        <v>2.5542885028644768E-2</v>
      </c>
      <c r="K450" s="74">
        <f t="shared" si="470"/>
        <v>-0.3075047670183233</v>
      </c>
      <c r="L450" s="74">
        <f t="shared" si="470"/>
        <v>0.15140487505683442</v>
      </c>
      <c r="M450" s="74">
        <f t="shared" si="470"/>
        <v>0.70982474912918825</v>
      </c>
      <c r="N450" s="74">
        <f t="shared" si="470"/>
        <v>7.1362676517511936E-2</v>
      </c>
      <c r="O450" s="74">
        <f t="shared" si="470"/>
        <v>0.40132324750008053</v>
      </c>
      <c r="P450" s="74">
        <f t="shared" si="470"/>
        <v>0.10871940166766159</v>
      </c>
      <c r="Q450" s="74">
        <f t="shared" si="470"/>
        <v>1.5242525649276066</v>
      </c>
      <c r="R450" s="74">
        <f t="shared" si="470"/>
        <v>1.3818744182566007</v>
      </c>
      <c r="S450" s="74">
        <f t="shared" si="470"/>
        <v>0.73085841973593357</v>
      </c>
      <c r="T450" s="74">
        <f t="shared" si="470"/>
        <v>1.4695869821647767</v>
      </c>
      <c r="U450" s="74">
        <f t="shared" si="470"/>
        <v>-0.93009817890820123</v>
      </c>
      <c r="V450" s="74">
        <f t="shared" si="470"/>
        <v>1.6441255463227087</v>
      </c>
      <c r="W450" s="74">
        <f t="shared" si="470"/>
        <v>-0.50911383241183295</v>
      </c>
      <c r="X450" s="74">
        <f t="shared" si="470"/>
        <v>-1.3482045989785929</v>
      </c>
      <c r="Y450" s="74">
        <f t="shared" si="470"/>
        <v>0.72627689964488606</v>
      </c>
      <c r="Z450" s="74">
        <f t="shared" si="470"/>
        <v>0.27620408287338449</v>
      </c>
      <c r="AA450" s="74">
        <f t="shared" si="470"/>
        <v>0.29263076588811998</v>
      </c>
      <c r="AB450" s="74">
        <f t="shared" si="470"/>
        <v>0.73706652082320545</v>
      </c>
      <c r="AC450" s="74">
        <f t="shared" si="470"/>
        <v>0.65923996397774687</v>
      </c>
      <c r="AD450" s="74">
        <f t="shared" si="470"/>
        <v>-0.21144722122766968</v>
      </c>
      <c r="AE450" s="74">
        <f t="shared" si="470"/>
        <v>-0.29049053153801152</v>
      </c>
      <c r="AF450" s="74">
        <f t="shared" si="470"/>
        <v>-0.1107858444335057</v>
      </c>
      <c r="AG450" s="74">
        <f t="shared" si="470"/>
        <v>0.11571175543199708</v>
      </c>
      <c r="AH450" s="74">
        <f t="shared" si="470"/>
        <v>3.7339835532606616</v>
      </c>
      <c r="AI450" s="74">
        <f t="shared" si="470"/>
        <v>1.2534966892107224</v>
      </c>
      <c r="AJ450" s="74">
        <f t="shared" si="470"/>
        <v>3.4119505714000455</v>
      </c>
      <c r="AK450" s="74">
        <f t="shared" si="470"/>
        <v>9.7259573333748683E-2</v>
      </c>
      <c r="AL450" s="74">
        <f t="shared" si="470"/>
        <v>2.9582753539300732E-2</v>
      </c>
      <c r="AM450" s="74">
        <f t="shared" si="470"/>
        <v>-0.17481944395157933</v>
      </c>
      <c r="AN450" s="74">
        <f t="shared" si="470"/>
        <v>3.8964810893356905E-2</v>
      </c>
      <c r="AO450" s="74">
        <f t="shared" si="470"/>
        <v>-1.2160898035547234</v>
      </c>
      <c r="AP450" s="74">
        <f t="shared" si="470"/>
        <v>-0.5506940761072876</v>
      </c>
      <c r="AQ450" s="74">
        <f t="shared" si="470"/>
        <v>0.14950781360464127</v>
      </c>
      <c r="AR450" s="74">
        <f t="shared" si="470"/>
        <v>-0.25152934855037046</v>
      </c>
      <c r="AS450" s="74">
        <f t="shared" si="470"/>
        <v>0.77851693379004772</v>
      </c>
      <c r="AT450" s="74">
        <f t="shared" si="470"/>
        <v>0.26917883567508927</v>
      </c>
      <c r="AU450" s="78">
        <f t="shared" si="470"/>
        <v>1.0749797032786503</v>
      </c>
      <c r="AV450" s="74">
        <f t="shared" si="470"/>
        <v>0.11203131067419037</v>
      </c>
      <c r="AW450" s="74">
        <f t="shared" si="470"/>
        <v>0.12479996713328045</v>
      </c>
      <c r="AX450" s="74">
        <f t="shared" si="470"/>
        <v>1.4398201742019952</v>
      </c>
      <c r="AY450" s="74">
        <f t="shared" si="470"/>
        <v>4.1098884986361384E-2</v>
      </c>
      <c r="AZ450" s="74">
        <f t="shared" si="470"/>
        <v>-0.21690878225033572</v>
      </c>
      <c r="BA450" s="74">
        <f t="shared" si="470"/>
        <v>0.13097561636033195</v>
      </c>
      <c r="BB450" s="74">
        <f t="shared" si="470"/>
        <v>0.17058238587271468</v>
      </c>
      <c r="BC450" s="78">
        <f t="shared" si="470"/>
        <v>-5.8161034769287134E-2</v>
      </c>
      <c r="BD450" s="74">
        <f t="shared" si="470"/>
        <v>0.11047220495617971</v>
      </c>
      <c r="BE450" s="74">
        <f t="shared" si="470"/>
        <v>0.10871940166766159</v>
      </c>
      <c r="BF450" s="74">
        <f t="shared" si="470"/>
        <v>0.40132324750008053</v>
      </c>
      <c r="BG450" s="74">
        <f t="shared" si="470"/>
        <v>7.1362676517511936E-2</v>
      </c>
      <c r="BH450" s="74">
        <f t="shared" si="470"/>
        <v>0.17885964355779027</v>
      </c>
      <c r="BI450" s="74">
        <f t="shared" si="470"/>
        <v>-0.3075047670183233</v>
      </c>
      <c r="BJ450" s="74">
        <f t="shared" si="470"/>
        <v>0.83041625529357521</v>
      </c>
      <c r="BK450" s="74">
        <f t="shared" si="470"/>
        <v>0.14950781360464127</v>
      </c>
      <c r="BL450" s="74">
        <f t="shared" si="470"/>
        <v>9.7259573333748683E-2</v>
      </c>
      <c r="BM450" s="74">
        <f t="shared" si="470"/>
        <v>-0.25152934855037046</v>
      </c>
      <c r="BN450" s="74">
        <f t="shared" si="470"/>
        <v>-0.19456285084788227</v>
      </c>
      <c r="BO450" s="74">
        <f t="shared" si="470"/>
        <v>-0.44947211922177299</v>
      </c>
    </row>
    <row r="451" spans="1:67">
      <c r="A451" s="69" t="s">
        <v>278</v>
      </c>
      <c r="B451" s="74">
        <f t="shared" si="458"/>
        <v>0.2172099055856016</v>
      </c>
      <c r="C451" s="74">
        <f t="shared" si="458"/>
        <v>-0.19589657524581394</v>
      </c>
      <c r="D451" s="74">
        <f t="shared" si="458"/>
        <v>0.20397275118210612</v>
      </c>
      <c r="E451" s="74">
        <f t="shared" si="458"/>
        <v>0.58213476236381645</v>
      </c>
      <c r="F451" s="74">
        <f t="shared" si="458"/>
        <v>2.3885978541386521E-2</v>
      </c>
      <c r="G451" s="74">
        <f t="shared" si="458"/>
        <v>0.10362203317688135</v>
      </c>
      <c r="H451" s="74">
        <f t="shared" si="458"/>
        <v>0.25408336791297703</v>
      </c>
      <c r="I451" s="85">
        <f t="shared" ref="I451:BO451" si="471">I308-I288</f>
        <v>-7.1285084214032679E-2</v>
      </c>
      <c r="J451" s="78">
        <f t="shared" si="460"/>
        <v>0.12470448968955861</v>
      </c>
      <c r="K451" s="74">
        <f t="shared" si="471"/>
        <v>2.6163062198853559E-2</v>
      </c>
      <c r="L451" s="74">
        <f t="shared" si="471"/>
        <v>-6.748582640146239E-2</v>
      </c>
      <c r="M451" s="74">
        <f t="shared" si="471"/>
        <v>-0.67530024582916948</v>
      </c>
      <c r="N451" s="74">
        <f t="shared" si="471"/>
        <v>-0.12423691021890804</v>
      </c>
      <c r="O451" s="74">
        <f t="shared" si="471"/>
        <v>0.33662054118097284</v>
      </c>
      <c r="P451" s="74">
        <f t="shared" si="471"/>
        <v>0.28578427390614269</v>
      </c>
      <c r="Q451" s="74">
        <f t="shared" si="471"/>
        <v>0.44919815902590265</v>
      </c>
      <c r="R451" s="74">
        <f t="shared" si="471"/>
        <v>-0.16364545436289646</v>
      </c>
      <c r="S451" s="74">
        <f t="shared" si="471"/>
        <v>7.7468979986034192E-2</v>
      </c>
      <c r="T451" s="74">
        <f t="shared" si="471"/>
        <v>1.2533781055465818</v>
      </c>
      <c r="U451" s="74">
        <f t="shared" si="471"/>
        <v>0.82787106538708866</v>
      </c>
      <c r="V451" s="74">
        <f t="shared" si="471"/>
        <v>0.68206071908467347</v>
      </c>
      <c r="W451" s="74">
        <f t="shared" si="471"/>
        <v>-0.67343808384227355</v>
      </c>
      <c r="X451" s="74">
        <f t="shared" si="471"/>
        <v>-0.31572055115866871</v>
      </c>
      <c r="Y451" s="74">
        <f t="shared" si="471"/>
        <v>-0.73151635603860043</v>
      </c>
      <c r="Z451" s="74">
        <f t="shared" si="471"/>
        <v>-0.51172707889125846</v>
      </c>
      <c r="AA451" s="74">
        <f t="shared" si="471"/>
        <v>-0.67601347782617882</v>
      </c>
      <c r="AB451" s="74">
        <f t="shared" si="471"/>
        <v>-8.0517744287797122E-2</v>
      </c>
      <c r="AC451" s="74">
        <f t="shared" si="471"/>
        <v>-0.35482682778286634</v>
      </c>
      <c r="AD451" s="74">
        <f t="shared" si="471"/>
        <v>-0.40127605063957983</v>
      </c>
      <c r="AE451" s="74">
        <f t="shared" si="471"/>
        <v>0.36502483916723261</v>
      </c>
      <c r="AF451" s="74">
        <f t="shared" si="471"/>
        <v>0.15048761568011493</v>
      </c>
      <c r="AG451" s="74">
        <f t="shared" si="471"/>
        <v>-1.5830484062465011E-2</v>
      </c>
      <c r="AH451" s="74">
        <f t="shared" si="471"/>
        <v>2.3427041499330659</v>
      </c>
      <c r="AI451" s="74">
        <f t="shared" si="471"/>
        <v>-0.8909032966254733</v>
      </c>
      <c r="AJ451" s="74">
        <f t="shared" si="471"/>
        <v>2.8403624681038488</v>
      </c>
      <c r="AK451" s="74">
        <f t="shared" si="471"/>
        <v>-0.72892508180758497</v>
      </c>
      <c r="AL451" s="74">
        <f t="shared" si="471"/>
        <v>-0.17594589281758122</v>
      </c>
      <c r="AM451" s="74">
        <f t="shared" si="471"/>
        <v>-1.6199785979124695</v>
      </c>
      <c r="AN451" s="74">
        <f t="shared" si="471"/>
        <v>-0.58632440037864075</v>
      </c>
      <c r="AO451" s="74">
        <f t="shared" si="471"/>
        <v>-0.56127221702525709</v>
      </c>
      <c r="AP451" s="74">
        <f t="shared" si="471"/>
        <v>-1.1052555168457756</v>
      </c>
      <c r="AQ451" s="74">
        <f t="shared" si="471"/>
        <v>-0.38526207310246452</v>
      </c>
      <c r="AR451" s="74">
        <f t="shared" si="471"/>
        <v>-0.59453695744550306</v>
      </c>
      <c r="AS451" s="74">
        <f t="shared" si="471"/>
        <v>0.23146454241303971</v>
      </c>
      <c r="AT451" s="74">
        <f t="shared" si="471"/>
        <v>-0.13736720125881874</v>
      </c>
      <c r="AU451" s="78">
        <f t="shared" si="471"/>
        <v>1.9252084947928516E-2</v>
      </c>
      <c r="AV451" s="74">
        <f t="shared" si="471"/>
        <v>-9.5394185202138715E-2</v>
      </c>
      <c r="AW451" s="74">
        <f t="shared" si="471"/>
        <v>0.28401809859693739</v>
      </c>
      <c r="AX451" s="74">
        <f t="shared" si="471"/>
        <v>0.53706707589851721</v>
      </c>
      <c r="AY451" s="74">
        <f t="shared" si="471"/>
        <v>-0.44770712018380987</v>
      </c>
      <c r="AZ451" s="74">
        <f t="shared" si="471"/>
        <v>-0.22676199930457042</v>
      </c>
      <c r="BA451" s="74">
        <f t="shared" si="471"/>
        <v>0.19664334888210711</v>
      </c>
      <c r="BB451" s="74">
        <f t="shared" si="471"/>
        <v>0.58927477473327716</v>
      </c>
      <c r="BC451" s="78">
        <f t="shared" si="471"/>
        <v>8.3497940609078114E-2</v>
      </c>
      <c r="BD451" s="74">
        <f t="shared" si="471"/>
        <v>-7.8221043700483328E-2</v>
      </c>
      <c r="BE451" s="74">
        <f t="shared" si="471"/>
        <v>0.28578427390614269</v>
      </c>
      <c r="BF451" s="74">
        <f t="shared" si="471"/>
        <v>0.33662054118097284</v>
      </c>
      <c r="BG451" s="74">
        <f t="shared" si="471"/>
        <v>-0.12423691021890804</v>
      </c>
      <c r="BH451" s="74">
        <f t="shared" si="471"/>
        <v>-9.7351375708663923E-2</v>
      </c>
      <c r="BI451" s="74">
        <f t="shared" si="471"/>
        <v>2.6163062198853559E-2</v>
      </c>
      <c r="BJ451" s="74">
        <f t="shared" si="471"/>
        <v>-0.18980241168800571</v>
      </c>
      <c r="BK451" s="74">
        <f t="shared" si="471"/>
        <v>-0.38526207310246452</v>
      </c>
      <c r="BL451" s="74">
        <f t="shared" si="471"/>
        <v>-0.72892508180758497</v>
      </c>
      <c r="BM451" s="74">
        <f t="shared" si="471"/>
        <v>-0.59453695744550306</v>
      </c>
      <c r="BN451" s="74">
        <f t="shared" si="471"/>
        <v>-0.41243719716830274</v>
      </c>
      <c r="BO451" s="74">
        <f t="shared" si="471"/>
        <v>-0.63109151732201418</v>
      </c>
    </row>
    <row r="452" spans="1:67">
      <c r="A452" s="69" t="s">
        <v>279</v>
      </c>
      <c r="B452" s="74">
        <f t="shared" si="458"/>
        <v>-0.36346729009623235</v>
      </c>
      <c r="C452" s="74">
        <f t="shared" si="458"/>
        <v>-0.28882763547337476</v>
      </c>
      <c r="D452" s="74">
        <f t="shared" si="458"/>
        <v>-0.313261891289768</v>
      </c>
      <c r="E452" s="74">
        <f t="shared" si="458"/>
        <v>0.12321473582055642</v>
      </c>
      <c r="F452" s="74">
        <f t="shared" si="458"/>
        <v>-6.7431224347001439E-2</v>
      </c>
      <c r="G452" s="74">
        <f t="shared" si="458"/>
        <v>-0.20911928494112786</v>
      </c>
      <c r="H452" s="74">
        <f t="shared" si="458"/>
        <v>-0.41510169460985669</v>
      </c>
      <c r="I452" s="85">
        <f t="shared" ref="I452:BO452" si="472">I309-I289</f>
        <v>-0.17028216245954741</v>
      </c>
      <c r="J452" s="78">
        <f t="shared" si="460"/>
        <v>-0.213685403269813</v>
      </c>
      <c r="K452" s="74">
        <f t="shared" si="472"/>
        <v>-0.43351285294202047</v>
      </c>
      <c r="L452" s="74">
        <f t="shared" si="472"/>
        <v>-0.22048292977423856</v>
      </c>
      <c r="M452" s="74">
        <f t="shared" si="472"/>
        <v>-0.73001233982522695</v>
      </c>
      <c r="N452" s="74">
        <f t="shared" si="472"/>
        <v>-0.73702858555735862</v>
      </c>
      <c r="O452" s="74">
        <f t="shared" si="472"/>
        <v>-0.27122037191643145</v>
      </c>
      <c r="P452" s="74">
        <f t="shared" si="472"/>
        <v>2.2947745965248956E-2</v>
      </c>
      <c r="Q452" s="74">
        <f t="shared" si="472"/>
        <v>-7.9058199331045742E-3</v>
      </c>
      <c r="R452" s="74">
        <f t="shared" si="472"/>
        <v>-1.9089181958954136</v>
      </c>
      <c r="S452" s="74">
        <f t="shared" si="472"/>
        <v>-0.78373045169977829</v>
      </c>
      <c r="T452" s="74">
        <f t="shared" si="472"/>
        <v>-0.10583017163663033</v>
      </c>
      <c r="U452" s="74">
        <f t="shared" si="472"/>
        <v>-0.25345698232109282</v>
      </c>
      <c r="V452" s="74">
        <f t="shared" si="472"/>
        <v>-0.66227578135776533</v>
      </c>
      <c r="W452" s="74">
        <f t="shared" si="472"/>
        <v>-0.1672449335012125</v>
      </c>
      <c r="X452" s="74">
        <f t="shared" si="472"/>
        <v>-0.42879656962744317</v>
      </c>
      <c r="Y452" s="74">
        <f t="shared" si="472"/>
        <v>-1.1677921019000364</v>
      </c>
      <c r="Z452" s="74">
        <f t="shared" si="472"/>
        <v>-0.79840541256475817</v>
      </c>
      <c r="AA452" s="74">
        <f t="shared" si="472"/>
        <v>-0.28305941556837855</v>
      </c>
      <c r="AB452" s="74">
        <f t="shared" si="472"/>
        <v>-0.84189150866958418</v>
      </c>
      <c r="AC452" s="74">
        <f t="shared" si="472"/>
        <v>-0.45754646151894907</v>
      </c>
      <c r="AD452" s="74">
        <f t="shared" si="472"/>
        <v>6.9133172394253428E-2</v>
      </c>
      <c r="AE452" s="74">
        <f t="shared" si="472"/>
        <v>-1.3649357677285772</v>
      </c>
      <c r="AF452" s="74">
        <f t="shared" si="472"/>
        <v>-1.4216182778951278</v>
      </c>
      <c r="AG452" s="74">
        <f t="shared" si="472"/>
        <v>-0.59558952333374471</v>
      </c>
      <c r="AH452" s="74">
        <f t="shared" si="472"/>
        <v>-3.0479059093516931</v>
      </c>
      <c r="AI452" s="74">
        <f t="shared" si="472"/>
        <v>-0.97491236146028815</v>
      </c>
      <c r="AJ452" s="74">
        <f t="shared" si="472"/>
        <v>-1.0667517940427489</v>
      </c>
      <c r="AK452" s="74">
        <f t="shared" si="472"/>
        <v>-0.56567182435396779</v>
      </c>
      <c r="AL452" s="74">
        <f t="shared" si="472"/>
        <v>-0.47449370078628395</v>
      </c>
      <c r="AM452" s="74">
        <f t="shared" si="472"/>
        <v>-1.6669141688458828</v>
      </c>
      <c r="AN452" s="74">
        <f t="shared" si="472"/>
        <v>-0.55543825895370524</v>
      </c>
      <c r="AO452" s="74">
        <f t="shared" si="472"/>
        <v>-1.4967259120673528</v>
      </c>
      <c r="AP452" s="74">
        <f t="shared" si="472"/>
        <v>-0.76954686730883548</v>
      </c>
      <c r="AQ452" s="74">
        <f t="shared" si="472"/>
        <v>-0.59044430664447933</v>
      </c>
      <c r="AR452" s="74">
        <f t="shared" si="472"/>
        <v>-0.19196439251804964</v>
      </c>
      <c r="AS452" s="74">
        <f t="shared" si="472"/>
        <v>0.65841473989548227</v>
      </c>
      <c r="AT452" s="74">
        <f t="shared" si="472"/>
        <v>-0.10896279101883577</v>
      </c>
      <c r="AU452" s="78">
        <f t="shared" si="472"/>
        <v>-0.49905821720301446</v>
      </c>
      <c r="AV452" s="74">
        <f t="shared" si="472"/>
        <v>-0.34954961630280934</v>
      </c>
      <c r="AW452" s="74">
        <f t="shared" si="472"/>
        <v>-2.6892403170606372E-3</v>
      </c>
      <c r="AX452" s="74">
        <f t="shared" si="472"/>
        <v>-0.12393141457113188</v>
      </c>
      <c r="AY452" s="74">
        <f t="shared" si="472"/>
        <v>-0.21922335840348062</v>
      </c>
      <c r="AZ452" s="74">
        <f t="shared" si="472"/>
        <v>-0.27895316050540231</v>
      </c>
      <c r="BA452" s="74">
        <f t="shared" si="472"/>
        <v>-0.34207887403703641</v>
      </c>
      <c r="BB452" s="74">
        <f t="shared" si="472"/>
        <v>0.16429809054418421</v>
      </c>
      <c r="BC452" s="78">
        <f t="shared" si="472"/>
        <v>-4.7112613399777459E-2</v>
      </c>
      <c r="BD452" s="74">
        <f t="shared" si="472"/>
        <v>-0.15918533007441926</v>
      </c>
      <c r="BE452" s="74">
        <f t="shared" si="472"/>
        <v>2.2947745965248956E-2</v>
      </c>
      <c r="BF452" s="74">
        <f t="shared" si="472"/>
        <v>-0.27122037191643145</v>
      </c>
      <c r="BG452" s="74">
        <f t="shared" si="472"/>
        <v>-0.73702858555735862</v>
      </c>
      <c r="BH452" s="74">
        <f t="shared" si="472"/>
        <v>-0.24549965260326534</v>
      </c>
      <c r="BI452" s="74">
        <f t="shared" si="472"/>
        <v>-0.43351285294202047</v>
      </c>
      <c r="BJ452" s="74">
        <f t="shared" si="472"/>
        <v>-0.37036472072638915</v>
      </c>
      <c r="BK452" s="74">
        <f t="shared" si="472"/>
        <v>-0.59044430664447933</v>
      </c>
      <c r="BL452" s="74">
        <f t="shared" si="472"/>
        <v>-0.56567182435396779</v>
      </c>
      <c r="BM452" s="74">
        <f t="shared" si="472"/>
        <v>-0.19196439251804964</v>
      </c>
      <c r="BN452" s="74">
        <f t="shared" si="472"/>
        <v>2.9458616007366878E-2</v>
      </c>
      <c r="BO452" s="74">
        <f t="shared" si="472"/>
        <v>-0.1280419121969425</v>
      </c>
    </row>
    <row r="453" spans="1:67">
      <c r="A453" s="69" t="s">
        <v>280</v>
      </c>
      <c r="B453" s="74">
        <f t="shared" si="458"/>
        <v>-0.84040611683087274</v>
      </c>
      <c r="C453" s="74">
        <f t="shared" si="458"/>
        <v>-0.75609756651845395</v>
      </c>
      <c r="D453" s="74">
        <f t="shared" si="458"/>
        <v>-0.5293329348599709</v>
      </c>
      <c r="E453" s="74">
        <f t="shared" si="458"/>
        <v>-0.78787792904127851</v>
      </c>
      <c r="F453" s="74">
        <f t="shared" si="458"/>
        <v>-0.28557841992457877</v>
      </c>
      <c r="G453" s="74">
        <f t="shared" si="458"/>
        <v>-0.46901590410671457</v>
      </c>
      <c r="H453" s="74">
        <f t="shared" si="458"/>
        <v>-0.96370570967092828</v>
      </c>
      <c r="I453" s="85">
        <f t="shared" ref="I453:BO453" si="473">I310-I290</f>
        <v>-0.32760947430808507</v>
      </c>
      <c r="J453" s="78">
        <f t="shared" si="460"/>
        <v>-0.48590054944736494</v>
      </c>
      <c r="K453" s="74">
        <f t="shared" si="473"/>
        <v>-1.3745820725066471</v>
      </c>
      <c r="L453" s="74">
        <f t="shared" si="473"/>
        <v>-0.97539813902141503</v>
      </c>
      <c r="M453" s="74">
        <f t="shared" si="473"/>
        <v>-0.62641419859479353</v>
      </c>
      <c r="N453" s="74">
        <f t="shared" si="473"/>
        <v>-0.63736298485334952</v>
      </c>
      <c r="O453" s="74">
        <f t="shared" si="473"/>
        <v>-0.42235913181144724</v>
      </c>
      <c r="P453" s="74">
        <f t="shared" si="473"/>
        <v>-0.34228204176052834</v>
      </c>
      <c r="Q453" s="74">
        <f t="shared" si="473"/>
        <v>-0.64000455070368556</v>
      </c>
      <c r="R453" s="74">
        <f t="shared" si="473"/>
        <v>-2.1961680921218498</v>
      </c>
      <c r="S453" s="74">
        <f t="shared" si="473"/>
        <v>-1.0811219595808179</v>
      </c>
      <c r="T453" s="74">
        <f t="shared" si="473"/>
        <v>-1.386618901858454</v>
      </c>
      <c r="U453" s="74">
        <f t="shared" si="473"/>
        <v>-1.4818707920194072</v>
      </c>
      <c r="V453" s="74">
        <f t="shared" si="473"/>
        <v>-1.8449315491172746</v>
      </c>
      <c r="W453" s="74">
        <f t="shared" si="473"/>
        <v>0.11616926462055766</v>
      </c>
      <c r="X453" s="74">
        <f t="shared" si="473"/>
        <v>-0.79605517002017834</v>
      </c>
      <c r="Y453" s="74">
        <f t="shared" si="473"/>
        <v>-1.0903363907491723</v>
      </c>
      <c r="Z453" s="74">
        <f t="shared" si="473"/>
        <v>-0.89884010265807923</v>
      </c>
      <c r="AA453" s="74">
        <f t="shared" si="473"/>
        <v>-1.2215962438347834</v>
      </c>
      <c r="AB453" s="74">
        <f t="shared" si="473"/>
        <v>-2.7743173715767302</v>
      </c>
      <c r="AC453" s="74">
        <f t="shared" si="473"/>
        <v>-0.25979849172296721</v>
      </c>
      <c r="AD453" s="74">
        <f t="shared" si="473"/>
        <v>0.46717044849682221</v>
      </c>
      <c r="AE453" s="74">
        <f t="shared" si="473"/>
        <v>-2.2679184845082925</v>
      </c>
      <c r="AF453" s="74">
        <f t="shared" si="473"/>
        <v>-3.7918245522914451</v>
      </c>
      <c r="AG453" s="74">
        <f t="shared" si="473"/>
        <v>-0.8118313404657016</v>
      </c>
      <c r="AH453" s="74">
        <f t="shared" si="473"/>
        <v>-3.4519028494932118</v>
      </c>
      <c r="AI453" s="74">
        <f t="shared" si="473"/>
        <v>0.44816637748899346</v>
      </c>
      <c r="AJ453" s="74">
        <f t="shared" si="473"/>
        <v>-0.98212038233421772</v>
      </c>
      <c r="AK453" s="74">
        <f t="shared" si="473"/>
        <v>3.3631025284043048E-2</v>
      </c>
      <c r="AL453" s="74">
        <f t="shared" si="473"/>
        <v>-0.75662125569349925</v>
      </c>
      <c r="AM453" s="74">
        <f t="shared" si="473"/>
        <v>-0.57817376276401067</v>
      </c>
      <c r="AN453" s="74">
        <f t="shared" si="473"/>
        <v>0.32288051306740373</v>
      </c>
      <c r="AO453" s="74">
        <f t="shared" si="473"/>
        <v>0.37418147801683777</v>
      </c>
      <c r="AP453" s="74">
        <f t="shared" si="473"/>
        <v>-0.93409816331324569</v>
      </c>
      <c r="AQ453" s="74">
        <f t="shared" si="473"/>
        <v>-9.5372081010843601E-2</v>
      </c>
      <c r="AR453" s="74">
        <f t="shared" si="473"/>
        <v>0.35543031199702524</v>
      </c>
      <c r="AS453" s="74">
        <f t="shared" si="473"/>
        <v>1.7052550850729986E-2</v>
      </c>
      <c r="AT453" s="74">
        <f t="shared" si="473"/>
        <v>-0.166813391180193</v>
      </c>
      <c r="AU453" s="78">
        <f t="shared" si="473"/>
        <v>-0.24778071053035955</v>
      </c>
      <c r="AV453" s="74">
        <f t="shared" si="473"/>
        <v>-0.9507433486066672</v>
      </c>
      <c r="AW453" s="74">
        <f t="shared" si="473"/>
        <v>-0.35282938541346098</v>
      </c>
      <c r="AX453" s="74">
        <f t="shared" si="473"/>
        <v>-0.83846368460942156</v>
      </c>
      <c r="AY453" s="74">
        <f t="shared" si="473"/>
        <v>9.0360857153456209E-2</v>
      </c>
      <c r="AZ453" s="74">
        <f t="shared" si="473"/>
        <v>-0.71134090191326571</v>
      </c>
      <c r="BA453" s="74">
        <f t="shared" si="473"/>
        <v>-0.54569387966205163</v>
      </c>
      <c r="BB453" s="74">
        <f t="shared" si="473"/>
        <v>-0.77970588688727904</v>
      </c>
      <c r="BC453" s="78">
        <f t="shared" si="473"/>
        <v>-0.32980253074934218</v>
      </c>
      <c r="BD453" s="74">
        <f t="shared" si="473"/>
        <v>-0.30635532839341373</v>
      </c>
      <c r="BE453" s="74">
        <f t="shared" si="473"/>
        <v>-0.34228204176052834</v>
      </c>
      <c r="BF453" s="74">
        <f t="shared" si="473"/>
        <v>-0.42235913181144724</v>
      </c>
      <c r="BG453" s="74">
        <f t="shared" si="473"/>
        <v>-0.63736298485334952</v>
      </c>
      <c r="BH453" s="74">
        <f t="shared" si="473"/>
        <v>-0.95823395301446279</v>
      </c>
      <c r="BI453" s="74">
        <f t="shared" si="473"/>
        <v>-1.3745820725066471</v>
      </c>
      <c r="BJ453" s="74">
        <f t="shared" si="473"/>
        <v>-0.34534564452443561</v>
      </c>
      <c r="BK453" s="74">
        <f t="shared" si="473"/>
        <v>-9.5372081010843601E-2</v>
      </c>
      <c r="BL453" s="74">
        <f t="shared" si="473"/>
        <v>3.3631025284043048E-2</v>
      </c>
      <c r="BM453" s="74">
        <f t="shared" si="473"/>
        <v>0.35543031199702524</v>
      </c>
      <c r="BN453" s="74">
        <f t="shared" si="473"/>
        <v>0.45731872624176084</v>
      </c>
      <c r="BO453" s="74">
        <f t="shared" si="473"/>
        <v>0.11127969155741368</v>
      </c>
    </row>
    <row r="454" spans="1:67">
      <c r="A454" s="69" t="s">
        <v>281</v>
      </c>
      <c r="B454" s="74">
        <f t="shared" si="458"/>
        <v>-0.59335862719154697</v>
      </c>
      <c r="C454" s="74">
        <f t="shared" si="458"/>
        <v>-0.49272618804071655</v>
      </c>
      <c r="D454" s="74">
        <f t="shared" si="458"/>
        <v>-0.21428354170072428</v>
      </c>
      <c r="E454" s="74">
        <f t="shared" si="458"/>
        <v>-0.80385141160630624</v>
      </c>
      <c r="F454" s="74">
        <f t="shared" si="458"/>
        <v>-0.27798276819299073</v>
      </c>
      <c r="G454" s="74">
        <f t="shared" si="458"/>
        <v>-0.2857778270350444</v>
      </c>
      <c r="H454" s="74">
        <f t="shared" si="458"/>
        <v>-0.69219600930848024</v>
      </c>
      <c r="I454" s="85">
        <f t="shared" ref="I454:BO454" si="474">I311-I291</f>
        <v>-0.31240218077257964</v>
      </c>
      <c r="J454" s="78">
        <f t="shared" si="460"/>
        <v>-0.28252764619243198</v>
      </c>
      <c r="K454" s="74">
        <f t="shared" si="474"/>
        <v>-1.4178369437676386</v>
      </c>
      <c r="L454" s="74">
        <f t="shared" si="474"/>
        <v>-1.1667622937493141</v>
      </c>
      <c r="M454" s="74">
        <f t="shared" si="474"/>
        <v>-0.61243802743520703</v>
      </c>
      <c r="N454" s="74">
        <f t="shared" si="474"/>
        <v>-0.35252464433058739</v>
      </c>
      <c r="O454" s="74">
        <f t="shared" si="474"/>
        <v>-0.16572843517293556</v>
      </c>
      <c r="P454" s="74">
        <f t="shared" si="474"/>
        <v>-0.18797173000978518</v>
      </c>
      <c r="Q454" s="74">
        <f t="shared" si="474"/>
        <v>-0.52792917080187074</v>
      </c>
      <c r="R454" s="74">
        <f t="shared" si="474"/>
        <v>-0.35613891445241297</v>
      </c>
      <c r="S454" s="74">
        <f t="shared" si="474"/>
        <v>-1.0820188372434227</v>
      </c>
      <c r="T454" s="74">
        <f t="shared" si="474"/>
        <v>-1.0600788937376207</v>
      </c>
      <c r="U454" s="74">
        <f t="shared" si="474"/>
        <v>-1.0781264878656041</v>
      </c>
      <c r="V454" s="74">
        <f t="shared" si="474"/>
        <v>-1.3474292863539619</v>
      </c>
      <c r="W454" s="74">
        <f t="shared" si="474"/>
        <v>-9.6104699321085896E-2</v>
      </c>
      <c r="X454" s="74">
        <f t="shared" si="474"/>
        <v>-2.0278607001913214</v>
      </c>
      <c r="Y454" s="74">
        <f t="shared" si="474"/>
        <v>-0.59650383759847081</v>
      </c>
      <c r="Z454" s="74">
        <f t="shared" si="474"/>
        <v>-0.34905484216971594</v>
      </c>
      <c r="AA454" s="74">
        <f t="shared" si="474"/>
        <v>-0.88120351304786304</v>
      </c>
      <c r="AB454" s="74">
        <f t="shared" si="474"/>
        <v>-1.8595041322314039</v>
      </c>
      <c r="AC454" s="74">
        <f t="shared" si="474"/>
        <v>-0.30708814082320712</v>
      </c>
      <c r="AD454" s="74">
        <f t="shared" si="474"/>
        <v>0.29024327557455232</v>
      </c>
      <c r="AE454" s="74">
        <f t="shared" si="474"/>
        <v>-1.2099430615029867</v>
      </c>
      <c r="AF454" s="74">
        <f t="shared" si="474"/>
        <v>-3.4481356911762449</v>
      </c>
      <c r="AG454" s="74">
        <f t="shared" si="474"/>
        <v>-0.30837004405286361</v>
      </c>
      <c r="AH454" s="74">
        <f t="shared" si="474"/>
        <v>-0.47332185886402733</v>
      </c>
      <c r="AI454" s="74">
        <f t="shared" si="474"/>
        <v>-0.90320810169611576</v>
      </c>
      <c r="AJ454" s="74">
        <f t="shared" si="474"/>
        <v>0.58753928653013165</v>
      </c>
      <c r="AK454" s="74">
        <f t="shared" si="474"/>
        <v>-2.9364112117804986E-2</v>
      </c>
      <c r="AL454" s="74">
        <f t="shared" si="474"/>
        <v>-0.79034903932051126</v>
      </c>
      <c r="AM454" s="74">
        <f t="shared" si="474"/>
        <v>-5.1069048112863058E-2</v>
      </c>
      <c r="AN454" s="74">
        <f t="shared" si="474"/>
        <v>0.42368544115974904</v>
      </c>
      <c r="AO454" s="74">
        <f t="shared" si="474"/>
        <v>-1.028999064546305</v>
      </c>
      <c r="AP454" s="74">
        <f t="shared" si="474"/>
        <v>-0.53384066776746897</v>
      </c>
      <c r="AQ454" s="74">
        <f t="shared" si="474"/>
        <v>0.16378615170927846</v>
      </c>
      <c r="AR454" s="74">
        <f t="shared" si="474"/>
        <v>0.30361666078923166</v>
      </c>
      <c r="AS454" s="74">
        <f t="shared" si="474"/>
        <v>-0.48366678823631304</v>
      </c>
      <c r="AT454" s="74">
        <f t="shared" si="474"/>
        <v>7.1568290119756295E-2</v>
      </c>
      <c r="AU454" s="78">
        <f t="shared" si="474"/>
        <v>-0.38953260824875402</v>
      </c>
      <c r="AV454" s="74">
        <f t="shared" si="474"/>
        <v>-1.0430936444506029</v>
      </c>
      <c r="AW454" s="74">
        <f t="shared" si="474"/>
        <v>-0.18978043596791139</v>
      </c>
      <c r="AX454" s="74">
        <f t="shared" si="474"/>
        <v>-0.68004764540001794</v>
      </c>
      <c r="AY454" s="74">
        <f t="shared" si="474"/>
        <v>-7.7700476225968096E-3</v>
      </c>
      <c r="AZ454" s="74">
        <f t="shared" si="474"/>
        <v>-0.35709156772908823</v>
      </c>
      <c r="BA454" s="74">
        <f t="shared" si="474"/>
        <v>-0.21651388295005258</v>
      </c>
      <c r="BB454" s="74">
        <f t="shared" si="474"/>
        <v>-0.82496220072755566</v>
      </c>
      <c r="BC454" s="78">
        <f t="shared" si="474"/>
        <v>-0.3094278922189071</v>
      </c>
      <c r="BD454" s="74">
        <f t="shared" si="474"/>
        <v>-0.29865509454860906</v>
      </c>
      <c r="BE454" s="74">
        <f t="shared" si="474"/>
        <v>-0.18797173000978518</v>
      </c>
      <c r="BF454" s="74">
        <f t="shared" si="474"/>
        <v>-0.16572843517293556</v>
      </c>
      <c r="BG454" s="74">
        <f t="shared" si="474"/>
        <v>-0.35252464433058739</v>
      </c>
      <c r="BH454" s="74">
        <f t="shared" si="474"/>
        <v>-1.1395138874817006</v>
      </c>
      <c r="BI454" s="74">
        <f t="shared" si="474"/>
        <v>-1.4178369437676386</v>
      </c>
      <c r="BJ454" s="74">
        <f t="shared" si="474"/>
        <v>-0.35716449912895953</v>
      </c>
      <c r="BK454" s="74">
        <f t="shared" si="474"/>
        <v>0.16378615170927846</v>
      </c>
      <c r="BL454" s="74">
        <f t="shared" si="474"/>
        <v>-2.9364112117804986E-2</v>
      </c>
      <c r="BM454" s="74">
        <f t="shared" si="474"/>
        <v>0.30361666078923166</v>
      </c>
      <c r="BN454" s="74">
        <f t="shared" si="474"/>
        <v>0.29726169258828605</v>
      </c>
      <c r="BO454" s="74">
        <f t="shared" si="474"/>
        <v>-0.11440737347634133</v>
      </c>
    </row>
    <row r="455" spans="1:67">
      <c r="A455" s="69" t="s">
        <v>282</v>
      </c>
      <c r="B455" s="74">
        <f t="shared" si="458"/>
        <v>0.27187569197171513</v>
      </c>
      <c r="C455" s="74">
        <f t="shared" si="458"/>
        <v>0.37615689407457387</v>
      </c>
      <c r="D455" s="74">
        <f t="shared" si="458"/>
        <v>0.51070097472000597</v>
      </c>
      <c r="E455" s="74">
        <f t="shared" si="458"/>
        <v>7.0972247895365825E-2</v>
      </c>
      <c r="F455" s="74">
        <f t="shared" si="458"/>
        <v>0.4244853193989897</v>
      </c>
      <c r="G455" s="74">
        <f t="shared" si="458"/>
        <v>0.44949895953645447</v>
      </c>
      <c r="H455" s="74">
        <f t="shared" si="458"/>
        <v>0.21890214511403006</v>
      </c>
      <c r="I455" s="85">
        <f t="shared" ref="I455:BO455" si="475">I312-I292</f>
        <v>0.31269767963975559</v>
      </c>
      <c r="J455" s="78">
        <f t="shared" si="460"/>
        <v>0.46594726469163161</v>
      </c>
      <c r="K455" s="74">
        <f t="shared" si="475"/>
        <v>-0.26966720884553563</v>
      </c>
      <c r="L455" s="74">
        <f t="shared" si="475"/>
        <v>-0.10322992556006216</v>
      </c>
      <c r="M455" s="74">
        <f t="shared" si="475"/>
        <v>0.22141600432224973</v>
      </c>
      <c r="N455" s="74">
        <f t="shared" si="475"/>
        <v>0.22533074240099937</v>
      </c>
      <c r="O455" s="74">
        <f t="shared" si="475"/>
        <v>0.32361133819310073</v>
      </c>
      <c r="P455" s="74">
        <f t="shared" si="475"/>
        <v>0.59275924267060809</v>
      </c>
      <c r="Q455" s="74">
        <f t="shared" si="475"/>
        <v>0.30386799536009335</v>
      </c>
      <c r="R455" s="74">
        <f t="shared" si="475"/>
        <v>0.93042962815149099</v>
      </c>
      <c r="S455" s="74">
        <f t="shared" si="475"/>
        <v>-0.9846747982533075</v>
      </c>
      <c r="T455" s="74">
        <f t="shared" si="475"/>
        <v>0.53404246950111656</v>
      </c>
      <c r="U455" s="74">
        <f t="shared" si="475"/>
        <v>-0.93109497318294032</v>
      </c>
      <c r="V455" s="74">
        <f t="shared" si="475"/>
        <v>-0.17579973108045888</v>
      </c>
      <c r="W455" s="74">
        <f t="shared" si="475"/>
        <v>9.8363729675233103E-2</v>
      </c>
      <c r="X455" s="74">
        <f t="shared" si="475"/>
        <v>-0.53014960495700691</v>
      </c>
      <c r="Y455" s="74">
        <f t="shared" si="475"/>
        <v>-0.2368123985613666</v>
      </c>
      <c r="Z455" s="74">
        <f t="shared" si="475"/>
        <v>-6.8872975824977978E-2</v>
      </c>
      <c r="AA455" s="74">
        <f t="shared" si="475"/>
        <v>0.72692236116197151</v>
      </c>
      <c r="AB455" s="74">
        <f t="shared" si="475"/>
        <v>-1.0897747528763553</v>
      </c>
      <c r="AC455" s="74">
        <f t="shared" si="475"/>
        <v>0.41071063527029583</v>
      </c>
      <c r="AD455" s="74">
        <f t="shared" si="475"/>
        <v>0.26672107468731987</v>
      </c>
      <c r="AE455" s="74">
        <f t="shared" si="475"/>
        <v>0.47039803168926486</v>
      </c>
      <c r="AF455" s="74">
        <f t="shared" si="475"/>
        <v>-1.9240299762063184</v>
      </c>
      <c r="AG455" s="74">
        <f t="shared" si="475"/>
        <v>-0.18380230061051206</v>
      </c>
      <c r="AH455" s="74">
        <f t="shared" si="475"/>
        <v>1.3267355134825021</v>
      </c>
      <c r="AI455" s="74">
        <f t="shared" si="475"/>
        <v>-0.69095759120900002</v>
      </c>
      <c r="AJ455" s="74">
        <f t="shared" si="475"/>
        <v>-1.4046374045901366E-2</v>
      </c>
      <c r="AK455" s="74">
        <f t="shared" si="475"/>
        <v>-9.3160759176030172E-2</v>
      </c>
      <c r="AL455" s="74">
        <f t="shared" si="475"/>
        <v>0.2453061004135435</v>
      </c>
      <c r="AM455" s="74">
        <f t="shared" si="475"/>
        <v>-5.1727782013816892E-2</v>
      </c>
      <c r="AN455" s="74">
        <f t="shared" si="475"/>
        <v>0.41403457857425652</v>
      </c>
      <c r="AO455" s="74">
        <f t="shared" si="475"/>
        <v>-0.65481758652946631</v>
      </c>
      <c r="AP455" s="74">
        <f t="shared" si="475"/>
        <v>0.12808809388760523</v>
      </c>
      <c r="AQ455" s="74">
        <f t="shared" si="475"/>
        <v>0.27175164335544677</v>
      </c>
      <c r="AR455" s="74">
        <f t="shared" si="475"/>
        <v>0.49225464334052571</v>
      </c>
      <c r="AS455" s="74">
        <f t="shared" si="475"/>
        <v>6.4110149907623981E-2</v>
      </c>
      <c r="AT455" s="74">
        <f t="shared" si="475"/>
        <v>0.11535098313793224</v>
      </c>
      <c r="AU455" s="78">
        <f t="shared" si="475"/>
        <v>-0.33421488654208842</v>
      </c>
      <c r="AV455" s="74">
        <f t="shared" si="475"/>
        <v>-6.239166055687928E-2</v>
      </c>
      <c r="AW455" s="74">
        <f t="shared" si="475"/>
        <v>0.57078233392749045</v>
      </c>
      <c r="AX455" s="74">
        <f t="shared" si="475"/>
        <v>0.22577338564328686</v>
      </c>
      <c r="AY455" s="74">
        <f t="shared" si="475"/>
        <v>0.27340398919204878</v>
      </c>
      <c r="AZ455" s="74">
        <f t="shared" si="475"/>
        <v>0.48721090117404575</v>
      </c>
      <c r="BA455" s="74">
        <f t="shared" si="475"/>
        <v>0.50515780021200563</v>
      </c>
      <c r="BB455" s="74">
        <f t="shared" si="475"/>
        <v>4.4692521281096909E-2</v>
      </c>
      <c r="BC455" s="78">
        <f t="shared" si="475"/>
        <v>0.44443882636639209</v>
      </c>
      <c r="BD455" s="74">
        <f t="shared" si="475"/>
        <v>0.32380700948371643</v>
      </c>
      <c r="BE455" s="74">
        <f t="shared" si="475"/>
        <v>0.59275924267060809</v>
      </c>
      <c r="BF455" s="74">
        <f t="shared" si="475"/>
        <v>0.32361133819310073</v>
      </c>
      <c r="BG455" s="74">
        <f t="shared" si="475"/>
        <v>0.22533074240099937</v>
      </c>
      <c r="BH455" s="74">
        <f t="shared" si="475"/>
        <v>-8.7291218732816311E-2</v>
      </c>
      <c r="BI455" s="74">
        <f t="shared" si="475"/>
        <v>-0.26966720884553563</v>
      </c>
      <c r="BJ455" s="74">
        <f t="shared" si="475"/>
        <v>0.38625357629425761</v>
      </c>
      <c r="BK455" s="74">
        <f t="shared" si="475"/>
        <v>0.27175164335544677</v>
      </c>
      <c r="BL455" s="74">
        <f t="shared" si="475"/>
        <v>-9.3160759176030172E-2</v>
      </c>
      <c r="BM455" s="74">
        <f t="shared" si="475"/>
        <v>0.49225464334052571</v>
      </c>
      <c r="BN455" s="74">
        <f t="shared" si="475"/>
        <v>0.27514292298401255</v>
      </c>
      <c r="BO455" s="74">
        <f t="shared" si="475"/>
        <v>9.65760284939714E-2</v>
      </c>
    </row>
    <row r="456" spans="1:67">
      <c r="A456" s="69" t="s">
        <v>283</v>
      </c>
      <c r="B456" s="74">
        <f t="shared" ref="B456:H457" si="476">B313-B293</f>
        <v>0.62001139784123582</v>
      </c>
      <c r="C456" s="74">
        <f t="shared" si="476"/>
        <v>0.62493980030992624</v>
      </c>
      <c r="D456" s="74">
        <f t="shared" si="476"/>
        <v>0.81231848368974857</v>
      </c>
      <c r="E456" s="74">
        <f t="shared" si="476"/>
        <v>0.49005960246630531</v>
      </c>
      <c r="F456" s="74">
        <f t="shared" si="476"/>
        <v>0.62254896143547578</v>
      </c>
      <c r="G456" s="74">
        <f t="shared" si="476"/>
        <v>0.70998554394198443</v>
      </c>
      <c r="H456" s="74">
        <f t="shared" si="476"/>
        <v>0.59648646778683023</v>
      </c>
      <c r="I456" s="85">
        <f t="shared" ref="I456:BO456" si="477">I313-I293</f>
        <v>0.58284149712036593</v>
      </c>
      <c r="J456" s="78">
        <f t="shared" si="460"/>
        <v>0.72525550244359582</v>
      </c>
      <c r="K456" s="74">
        <f t="shared" si="477"/>
        <v>0.32704565163950372</v>
      </c>
      <c r="L456" s="74">
        <f t="shared" si="477"/>
        <v>0.52105123328707403</v>
      </c>
      <c r="M456" s="74">
        <f t="shared" si="477"/>
        <v>0.74981882907075148</v>
      </c>
      <c r="N456" s="74">
        <f t="shared" si="477"/>
        <v>0.28937993244338589</v>
      </c>
      <c r="O456" s="74">
        <f t="shared" si="477"/>
        <v>0.7598892390964056</v>
      </c>
      <c r="P456" s="74">
        <f t="shared" si="477"/>
        <v>0.90464459203964287</v>
      </c>
      <c r="Q456" s="74">
        <f t="shared" si="477"/>
        <v>0.52734039236277042</v>
      </c>
      <c r="R456" s="74">
        <f t="shared" si="477"/>
        <v>0.38255577187913037</v>
      </c>
      <c r="S456" s="74">
        <f t="shared" si="477"/>
        <v>-0.99910921610548531</v>
      </c>
      <c r="T456" s="74">
        <f t="shared" si="477"/>
        <v>0.57478132198284282</v>
      </c>
      <c r="U456" s="74">
        <f t="shared" si="477"/>
        <v>-0.39362136909935863</v>
      </c>
      <c r="V456" s="74">
        <f t="shared" si="477"/>
        <v>0.10313454546828815</v>
      </c>
      <c r="W456" s="74">
        <f t="shared" si="477"/>
        <v>0.27855170408662788</v>
      </c>
      <c r="X456" s="74">
        <f t="shared" si="477"/>
        <v>0.86710075550164856</v>
      </c>
      <c r="Y456" s="74">
        <f t="shared" si="477"/>
        <v>2.4255925494268027E-2</v>
      </c>
      <c r="Z456" s="74">
        <f t="shared" si="477"/>
        <v>-0.1515900277489477</v>
      </c>
      <c r="AA456" s="74">
        <f t="shared" si="477"/>
        <v>0.3018766818715064</v>
      </c>
      <c r="AB456" s="74">
        <f t="shared" si="477"/>
        <v>0.17091030627126891</v>
      </c>
      <c r="AC456" s="74">
        <f t="shared" si="477"/>
        <v>0.66698631726766777</v>
      </c>
      <c r="AD456" s="74">
        <f t="shared" si="477"/>
        <v>0.23401588407366392</v>
      </c>
      <c r="AE456" s="74">
        <f t="shared" si="477"/>
        <v>0.6846316475863321</v>
      </c>
      <c r="AF456" s="74">
        <f t="shared" si="477"/>
        <v>0.95406410288003141</v>
      </c>
      <c r="AG456" s="74">
        <f t="shared" si="477"/>
        <v>-0.46090065073670194</v>
      </c>
      <c r="AH456" s="74">
        <f t="shared" si="477"/>
        <v>-0.47810288774144283</v>
      </c>
      <c r="AI456" s="74">
        <f t="shared" si="477"/>
        <v>0.40558644051792392</v>
      </c>
      <c r="AJ456" s="74">
        <f t="shared" si="477"/>
        <v>-0.27574726690799611</v>
      </c>
      <c r="AK456" s="74">
        <f t="shared" si="477"/>
        <v>0.34460503898685246</v>
      </c>
      <c r="AL456" s="74">
        <f t="shared" si="477"/>
        <v>0.66402747031381715</v>
      </c>
      <c r="AM456" s="74">
        <f t="shared" si="477"/>
        <v>-0.19516943041787549</v>
      </c>
      <c r="AN456" s="74">
        <f t="shared" si="477"/>
        <v>0.22778874460090792</v>
      </c>
      <c r="AO456" s="74">
        <f t="shared" si="477"/>
        <v>-1.4967259120673546</v>
      </c>
      <c r="AP456" s="74">
        <f t="shared" si="477"/>
        <v>-0.13979887052845053</v>
      </c>
      <c r="AQ456" s="74">
        <f t="shared" si="477"/>
        <v>9.666786400811489E-2</v>
      </c>
      <c r="AR456" s="74">
        <f t="shared" si="477"/>
        <v>0.4390431122616949</v>
      </c>
      <c r="AS456" s="74">
        <f t="shared" si="477"/>
        <v>0.31001911958976081</v>
      </c>
      <c r="AT456" s="74">
        <f t="shared" si="477"/>
        <v>-0.15873000593679132</v>
      </c>
      <c r="AU456" s="78">
        <f t="shared" si="477"/>
        <v>8.9407291292906699E-3</v>
      </c>
      <c r="AV456" s="74">
        <f t="shared" si="477"/>
        <v>0.46536878581748953</v>
      </c>
      <c r="AW456" s="74">
        <f t="shared" si="477"/>
        <v>0.89227704108811778</v>
      </c>
      <c r="AX456" s="74">
        <f t="shared" si="477"/>
        <v>0.39146499259068523</v>
      </c>
      <c r="AY456" s="74">
        <f t="shared" si="477"/>
        <v>0.36929531826829121</v>
      </c>
      <c r="AZ456" s="74">
        <f t="shared" si="477"/>
        <v>0.66846730260852505</v>
      </c>
      <c r="BA456" s="74">
        <f t="shared" si="477"/>
        <v>0.80491079256492926</v>
      </c>
      <c r="BB456" s="74">
        <f t="shared" si="477"/>
        <v>0.5064566206730623</v>
      </c>
      <c r="BC456" s="78">
        <f t="shared" si="477"/>
        <v>0.65452697303900642</v>
      </c>
      <c r="BD456" s="74">
        <f t="shared" si="477"/>
        <v>0.6005141050328362</v>
      </c>
      <c r="BE456" s="74">
        <f t="shared" si="477"/>
        <v>0.90464459203964287</v>
      </c>
      <c r="BF456" s="74">
        <f t="shared" si="477"/>
        <v>0.7598892390964056</v>
      </c>
      <c r="BG456" s="74">
        <f t="shared" si="477"/>
        <v>0.28937993244338589</v>
      </c>
      <c r="BH456" s="74">
        <f t="shared" si="477"/>
        <v>0.53227897226606169</v>
      </c>
      <c r="BI456" s="74">
        <f t="shared" si="477"/>
        <v>0.32704565163950372</v>
      </c>
      <c r="BJ456" s="74">
        <f t="shared" si="477"/>
        <v>0.63615323286867831</v>
      </c>
      <c r="BK456" s="74">
        <f t="shared" si="477"/>
        <v>9.666786400811489E-2</v>
      </c>
      <c r="BL456" s="74">
        <f t="shared" si="477"/>
        <v>0.34460503898685246</v>
      </c>
      <c r="BM456" s="74">
        <f t="shared" si="477"/>
        <v>0.4390431122616949</v>
      </c>
      <c r="BN456" s="74">
        <f t="shared" si="477"/>
        <v>0.23248232858293894</v>
      </c>
      <c r="BO456" s="74">
        <f t="shared" si="477"/>
        <v>0.27999211144916725</v>
      </c>
    </row>
    <row r="457" spans="1:67">
      <c r="A457" s="69" t="s">
        <v>284</v>
      </c>
      <c r="B457" s="74">
        <f t="shared" si="476"/>
        <v>1.2184547800074914</v>
      </c>
      <c r="C457" s="74">
        <f t="shared" si="476"/>
        <v>1.0712104476278355</v>
      </c>
      <c r="D457" s="74">
        <f t="shared" si="476"/>
        <v>1.3938235766001985</v>
      </c>
      <c r="E457" s="74">
        <f t="shared" si="476"/>
        <v>1.4512215309588736</v>
      </c>
      <c r="F457" s="74">
        <f t="shared" si="476"/>
        <v>0.92323386736208124</v>
      </c>
      <c r="G457" s="74">
        <f t="shared" si="476"/>
        <v>1.1821425706618562</v>
      </c>
      <c r="H457" s="74">
        <f t="shared" si="476"/>
        <v>1.2377802426825246</v>
      </c>
      <c r="I457" s="85">
        <f t="shared" ref="I457:BO457" si="478">I314-I294</f>
        <v>1.0439072552424924</v>
      </c>
      <c r="J457" s="78">
        <f t="shared" si="460"/>
        <v>1.1987215713675732</v>
      </c>
      <c r="K457" s="74">
        <f t="shared" si="478"/>
        <v>0.93044686496072604</v>
      </c>
      <c r="L457" s="74">
        <f t="shared" si="478"/>
        <v>1.3150046328232206</v>
      </c>
      <c r="M457" s="74">
        <f t="shared" si="478"/>
        <v>1.4555362911153731</v>
      </c>
      <c r="N457" s="74">
        <f t="shared" si="478"/>
        <v>0.32039458739818993</v>
      </c>
      <c r="O457" s="74">
        <f t="shared" si="478"/>
        <v>1.0491918044456674</v>
      </c>
      <c r="P457" s="74">
        <f t="shared" si="478"/>
        <v>1.46121923678868</v>
      </c>
      <c r="Q457" s="74">
        <f t="shared" si="478"/>
        <v>1.1251150113140955</v>
      </c>
      <c r="R457" s="74">
        <f t="shared" si="478"/>
        <v>1.8186107611473128</v>
      </c>
      <c r="S457" s="74">
        <f t="shared" si="478"/>
        <v>-0.32605721798236598</v>
      </c>
      <c r="T457" s="74">
        <f t="shared" si="478"/>
        <v>1.1838820891842481</v>
      </c>
      <c r="U457" s="74">
        <f t="shared" si="478"/>
        <v>1.7528506233548411</v>
      </c>
      <c r="V457" s="74">
        <f t="shared" si="478"/>
        <v>0.97681738824816922</v>
      </c>
      <c r="W457" s="74">
        <f t="shared" si="478"/>
        <v>0.65727416653933535</v>
      </c>
      <c r="X457" s="74">
        <f t="shared" si="478"/>
        <v>1.3175586902997081</v>
      </c>
      <c r="Y457" s="74">
        <f t="shared" si="478"/>
        <v>1.5620418922666284</v>
      </c>
      <c r="Z457" s="74">
        <f t="shared" si="478"/>
        <v>1.2860573478258988</v>
      </c>
      <c r="AA457" s="74">
        <f t="shared" si="478"/>
        <v>0.45260227932524133</v>
      </c>
      <c r="AB457" s="74">
        <f t="shared" si="478"/>
        <v>2.5018736833576405</v>
      </c>
      <c r="AC457" s="74">
        <f t="shared" si="478"/>
        <v>0.78499245294686415</v>
      </c>
      <c r="AD457" s="74">
        <f t="shared" si="478"/>
        <v>0.53176242917348726</v>
      </c>
      <c r="AE457" s="74">
        <f t="shared" si="478"/>
        <v>1.2384711307703169</v>
      </c>
      <c r="AF457" s="74">
        <f t="shared" si="478"/>
        <v>3.4068753358064274</v>
      </c>
      <c r="AG457" s="74">
        <f t="shared" si="478"/>
        <v>1.101937936716991</v>
      </c>
      <c r="AH457" s="74">
        <f t="shared" si="478"/>
        <v>3.1148403136354936</v>
      </c>
      <c r="AI457" s="74">
        <f t="shared" si="478"/>
        <v>1.2064610554394912</v>
      </c>
      <c r="AJ457" s="74">
        <f t="shared" si="478"/>
        <v>0.86769923389313952</v>
      </c>
      <c r="AK457" s="74">
        <f t="shared" si="478"/>
        <v>0.78825608531616798</v>
      </c>
      <c r="AL457" s="74">
        <f t="shared" si="478"/>
        <v>0.79044231865279135</v>
      </c>
      <c r="AM457" s="74">
        <f t="shared" si="478"/>
        <v>0.81569780577090389</v>
      </c>
      <c r="AN457" s="74">
        <f t="shared" si="478"/>
        <v>0.55148139613636848</v>
      </c>
      <c r="AO457" s="74">
        <f t="shared" si="478"/>
        <v>2.5257249766136569</v>
      </c>
      <c r="AP457" s="74">
        <f t="shared" si="478"/>
        <v>0.74530275132256252</v>
      </c>
      <c r="AQ457" s="74">
        <f t="shared" si="478"/>
        <v>0.60876414892501618</v>
      </c>
      <c r="AR457" s="74">
        <f t="shared" si="478"/>
        <v>0.52668354309853815</v>
      </c>
      <c r="AS457" s="74">
        <f t="shared" si="478"/>
        <v>0.66534689004394565</v>
      </c>
      <c r="AT457" s="74">
        <f t="shared" si="478"/>
        <v>0.40603257728681119</v>
      </c>
      <c r="AU457" s="78">
        <f t="shared" si="478"/>
        <v>0.73700135844240933</v>
      </c>
      <c r="AV457" s="74">
        <f t="shared" si="478"/>
        <v>1.1163792462983224</v>
      </c>
      <c r="AW457" s="74">
        <f t="shared" si="478"/>
        <v>1.4314791721178821</v>
      </c>
      <c r="AX457" s="74">
        <f t="shared" si="478"/>
        <v>1.0073507847086094</v>
      </c>
      <c r="AY457" s="74">
        <f t="shared" si="478"/>
        <v>0.63945329954151342</v>
      </c>
      <c r="AZ457" s="74">
        <f t="shared" si="478"/>
        <v>1.0661413612915847</v>
      </c>
      <c r="BA457" s="74">
        <f t="shared" si="478"/>
        <v>1.3902839516768615</v>
      </c>
      <c r="BB457" s="74">
        <f t="shared" si="478"/>
        <v>1.525789204994588</v>
      </c>
      <c r="BC457" s="78">
        <f t="shared" si="478"/>
        <v>0.95844121339365618</v>
      </c>
      <c r="BD457" s="74">
        <f t="shared" si="478"/>
        <v>1.0517915646736036</v>
      </c>
      <c r="BE457" s="74">
        <f t="shared" si="478"/>
        <v>1.46121923678868</v>
      </c>
      <c r="BF457" s="74">
        <f t="shared" si="478"/>
        <v>1.0491918044456674</v>
      </c>
      <c r="BG457" s="74">
        <f t="shared" si="478"/>
        <v>0.32039458739818993</v>
      </c>
      <c r="BH457" s="74">
        <f t="shared" si="478"/>
        <v>1.3218988322258594</v>
      </c>
      <c r="BI457" s="74">
        <f t="shared" si="478"/>
        <v>0.93044686496072604</v>
      </c>
      <c r="BJ457" s="74">
        <f t="shared" si="478"/>
        <v>0.85261503644096948</v>
      </c>
      <c r="BK457" s="74">
        <f t="shared" si="478"/>
        <v>0.60876414892501618</v>
      </c>
      <c r="BL457" s="74">
        <f t="shared" si="478"/>
        <v>0.78825608531616798</v>
      </c>
      <c r="BM457" s="74">
        <f t="shared" si="478"/>
        <v>0.52668354309853815</v>
      </c>
      <c r="BN457" s="74">
        <f t="shared" si="478"/>
        <v>0.5311405245033971</v>
      </c>
      <c r="BO457" s="74">
        <f t="shared" si="478"/>
        <v>0.65750608718404746</v>
      </c>
    </row>
    <row r="458" spans="1:67">
      <c r="I458" s="86"/>
      <c r="J458" s="77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65"/>
      <c r="Z458" s="65"/>
      <c r="AA458" s="65"/>
      <c r="AB458" s="65"/>
      <c r="AC458" s="65"/>
      <c r="AD458" s="65"/>
      <c r="AE458" s="65"/>
      <c r="AF458" s="65"/>
      <c r="AG458" s="65"/>
      <c r="AH458" s="65"/>
      <c r="AI458" s="65"/>
      <c r="AJ458" s="65"/>
      <c r="AK458" s="65"/>
      <c r="AL458" s="65"/>
      <c r="AM458" s="65"/>
      <c r="AN458" s="65"/>
      <c r="AO458" s="65"/>
      <c r="AP458" s="65"/>
      <c r="AQ458" s="65"/>
      <c r="AR458" s="65"/>
      <c r="AS458" s="65"/>
      <c r="AT458" s="65"/>
      <c r="AU458" s="77"/>
      <c r="AV458" s="65"/>
      <c r="AW458" s="65"/>
      <c r="AX458" s="65"/>
      <c r="AY458" s="65"/>
      <c r="AZ458" s="65"/>
      <c r="BA458" s="65"/>
      <c r="BB458" s="65"/>
      <c r="BC458" s="77"/>
      <c r="BD458" s="65"/>
      <c r="BE458" s="65"/>
      <c r="BF458" s="65"/>
      <c r="BG458" s="65"/>
      <c r="BH458" s="65"/>
      <c r="BI458" s="65"/>
      <c r="BJ458" s="65"/>
      <c r="BK458" s="65"/>
      <c r="BL458" s="65"/>
      <c r="BM458" s="65"/>
      <c r="BN458" s="65"/>
      <c r="BO458" s="65"/>
    </row>
    <row r="459" spans="1:67">
      <c r="A459" s="68" t="s">
        <v>264</v>
      </c>
      <c r="I459" s="86"/>
      <c r="J459" s="77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65"/>
      <c r="Z459" s="65"/>
      <c r="AA459" s="65"/>
      <c r="AB459" s="65"/>
      <c r="AC459" s="65"/>
      <c r="AD459" s="65"/>
      <c r="AE459" s="65"/>
      <c r="AF459" s="65"/>
      <c r="AG459" s="65"/>
      <c r="AH459" s="65"/>
      <c r="AI459" s="65"/>
      <c r="AJ459" s="65"/>
      <c r="AK459" s="65"/>
      <c r="AL459" s="65"/>
      <c r="AM459" s="65"/>
      <c r="AN459" s="65"/>
      <c r="AO459" s="65"/>
      <c r="AP459" s="65"/>
      <c r="AQ459" s="65"/>
      <c r="AR459" s="65"/>
      <c r="AS459" s="65"/>
      <c r="AT459" s="65"/>
      <c r="AU459" s="77"/>
      <c r="AV459" s="65"/>
      <c r="AW459" s="65"/>
      <c r="AX459" s="65"/>
      <c r="AY459" s="65"/>
      <c r="AZ459" s="65"/>
      <c r="BA459" s="65"/>
      <c r="BB459" s="65"/>
      <c r="BC459" s="77"/>
      <c r="BD459" s="65"/>
      <c r="BE459" s="65"/>
      <c r="BF459" s="65"/>
      <c r="BG459" s="65"/>
      <c r="BH459" s="65"/>
      <c r="BI459" s="65"/>
      <c r="BJ459" s="65"/>
      <c r="BK459" s="65"/>
      <c r="BL459" s="65"/>
      <c r="BM459" s="65"/>
      <c r="BN459" s="65"/>
      <c r="BO459" s="65"/>
    </row>
    <row r="460" spans="1:67">
      <c r="A460" s="69" t="s">
        <v>267</v>
      </c>
      <c r="B460" s="74">
        <f t="shared" ref="B460:D475" si="479">B317-B297</f>
        <v>-2.1708706884862927E-2</v>
      </c>
      <c r="C460" s="74">
        <f t="shared" si="479"/>
        <v>-8.6980209408607401E-2</v>
      </c>
      <c r="D460" s="74">
        <f t="shared" si="479"/>
        <v>-0.12780628652220027</v>
      </c>
      <c r="E460" s="74"/>
      <c r="F460" s="74">
        <f t="shared" ref="F460:F477" si="480">F317-F297</f>
        <v>-0.16134019755060347</v>
      </c>
      <c r="G460" s="74"/>
      <c r="H460" s="74"/>
      <c r="I460" s="85"/>
      <c r="J460" s="78"/>
      <c r="K460" s="74">
        <f t="shared" ref="K460:P460" si="481">K317-K297</f>
        <v>0.31538160047077213</v>
      </c>
      <c r="L460" s="74">
        <f t="shared" si="481"/>
        <v>9.5792567401350226E-2</v>
      </c>
      <c r="M460" s="74">
        <f t="shared" si="481"/>
        <v>-0.18496626907599456</v>
      </c>
      <c r="N460" s="74">
        <f t="shared" si="481"/>
        <v>4.480217706802847E-2</v>
      </c>
      <c r="O460" s="74">
        <f t="shared" si="481"/>
        <v>-0.4689128355309391</v>
      </c>
      <c r="P460" s="74">
        <f t="shared" si="481"/>
        <v>-2.1102778721419746E-2</v>
      </c>
      <c r="Q460" s="74"/>
      <c r="R460" s="74"/>
      <c r="S460" s="74"/>
      <c r="T460" s="74"/>
      <c r="U460" s="74">
        <f t="shared" ref="U460:Z460" si="482">U317-U297</f>
        <v>9.21631959795981E-2</v>
      </c>
      <c r="V460" s="74">
        <f t="shared" si="482"/>
        <v>-9.3968678672274208E-2</v>
      </c>
      <c r="W460" s="74">
        <f t="shared" si="482"/>
        <v>4.5859790589611649E-2</v>
      </c>
      <c r="X460" s="74">
        <f t="shared" si="482"/>
        <v>0.20592881657715001</v>
      </c>
      <c r="Y460" s="74">
        <f t="shared" si="482"/>
        <v>0.26929728545173504</v>
      </c>
      <c r="Z460" s="74">
        <f t="shared" si="482"/>
        <v>0.25114835062310625</v>
      </c>
      <c r="AA460" s="74">
        <f t="shared" ref="L460:BO464" si="483">AA317-AA297</f>
        <v>-6.2299494904149988E-2</v>
      </c>
      <c r="AB460" s="74">
        <f t="shared" si="483"/>
        <v>-9.7304190047292849E-2</v>
      </c>
      <c r="AC460" s="74">
        <f t="shared" si="483"/>
        <v>-3.4295995866171936E-2</v>
      </c>
      <c r="AD460" s="74">
        <f t="shared" si="483"/>
        <v>-0.16598175062357612</v>
      </c>
      <c r="AE460" s="74">
        <f t="shared" si="483"/>
        <v>0.44994494069750424</v>
      </c>
      <c r="AF460" s="74">
        <f t="shared" si="483"/>
        <v>0.96070004863432423</v>
      </c>
      <c r="AG460" s="74">
        <f t="shared" si="483"/>
        <v>3.2548795860577684E-2</v>
      </c>
      <c r="AH460" s="74">
        <f t="shared" si="483"/>
        <v>0.7596036442190286</v>
      </c>
      <c r="AI460" s="74">
        <f t="shared" si="483"/>
        <v>0.48773957432753967</v>
      </c>
      <c r="AJ460" s="74">
        <f t="shared" si="483"/>
        <v>0.32338706623312152</v>
      </c>
      <c r="AK460" s="74">
        <f t="shared" si="483"/>
        <v>0.1284487401250054</v>
      </c>
      <c r="AL460" s="74">
        <f t="shared" si="483"/>
        <v>1.4565332428377431E-2</v>
      </c>
      <c r="AM460" s="74">
        <f t="shared" si="483"/>
        <v>0.14811904649116414</v>
      </c>
      <c r="AN460" s="74">
        <f t="shared" si="483"/>
        <v>1.927958897861437E-2</v>
      </c>
      <c r="AO460" s="74">
        <f t="shared" si="483"/>
        <v>-0.1936950059076521</v>
      </c>
      <c r="AP460" s="74">
        <f t="shared" si="483"/>
        <v>0.15717184231252368</v>
      </c>
      <c r="AQ460" s="74">
        <f t="shared" si="483"/>
        <v>9.0417860260705751E-2</v>
      </c>
      <c r="AR460" s="74">
        <f t="shared" si="483"/>
        <v>-0.12969411099453509</v>
      </c>
      <c r="AS460" s="74">
        <f t="shared" si="483"/>
        <v>5.0858216140205137E-2</v>
      </c>
      <c r="AT460" s="74">
        <f t="shared" si="483"/>
        <v>-0.24413715123483293</v>
      </c>
      <c r="AU460" s="78">
        <f t="shared" si="483"/>
        <v>-9.0172980821892068E-2</v>
      </c>
      <c r="AV460" s="74">
        <f t="shared" si="483"/>
        <v>0.11438295577237323</v>
      </c>
      <c r="AW460" s="74">
        <f t="shared" si="483"/>
        <v>-5.1681595016512816E-2</v>
      </c>
      <c r="AX460" s="74"/>
      <c r="AY460" s="74">
        <f t="shared" si="483"/>
        <v>-5.6333896586775012E-2</v>
      </c>
      <c r="AZ460" s="74">
        <f t="shared" si="483"/>
        <v>-0.13188223329553939</v>
      </c>
      <c r="BA460" s="74">
        <f t="shared" si="483"/>
        <v>-0.13473738135852198</v>
      </c>
      <c r="BB460" s="74"/>
      <c r="BC460" s="78">
        <f t="shared" si="483"/>
        <v>-0.17740646225492629</v>
      </c>
      <c r="BD460" s="74"/>
      <c r="BE460" s="74">
        <f t="shared" si="483"/>
        <v>-2.1102778721419746E-2</v>
      </c>
      <c r="BF460" s="74">
        <f t="shared" si="483"/>
        <v>-0.4689128355309391</v>
      </c>
      <c r="BG460" s="74">
        <f t="shared" si="483"/>
        <v>4.480217706802847E-2</v>
      </c>
      <c r="BH460" s="74">
        <f t="shared" si="483"/>
        <v>8.2089112527044428E-2</v>
      </c>
      <c r="BI460" s="74">
        <f t="shared" si="483"/>
        <v>0.31538160047077213</v>
      </c>
      <c r="BJ460" s="74"/>
      <c r="BK460" s="74">
        <f t="shared" si="483"/>
        <v>9.0417860260705751E-2</v>
      </c>
      <c r="BL460" s="74">
        <f t="shared" si="483"/>
        <v>0.1284487401250054</v>
      </c>
      <c r="BM460" s="74">
        <f t="shared" si="483"/>
        <v>-0.12969411099453509</v>
      </c>
      <c r="BN460" s="74">
        <f t="shared" si="483"/>
        <v>-0.1596329623011048</v>
      </c>
      <c r="BO460" s="74">
        <f t="shared" si="483"/>
        <v>4.7787954100078522E-2</v>
      </c>
    </row>
    <row r="461" spans="1:67">
      <c r="A461" s="69" t="s">
        <v>268</v>
      </c>
      <c r="B461" s="74">
        <f t="shared" si="479"/>
        <v>-2.3673643238391051E-2</v>
      </c>
      <c r="C461" s="74">
        <f t="shared" si="479"/>
        <v>-0.15516917606010239</v>
      </c>
      <c r="D461" s="74">
        <f t="shared" si="479"/>
        <v>-0.24282432374988439</v>
      </c>
      <c r="E461" s="74"/>
      <c r="F461" s="74">
        <f t="shared" si="480"/>
        <v>-0.15337747096532439</v>
      </c>
      <c r="G461" s="74"/>
      <c r="H461" s="74"/>
      <c r="I461" s="85"/>
      <c r="J461" s="78"/>
      <c r="K461" s="74">
        <f t="shared" ref="K461:K477" si="484">K318-K298</f>
        <v>0.42235827407088244</v>
      </c>
      <c r="L461" s="74">
        <f t="shared" si="483"/>
        <v>3.8548776871021317E-2</v>
      </c>
      <c r="M461" s="74">
        <f t="shared" si="483"/>
        <v>-0.33933253229296589</v>
      </c>
      <c r="N461" s="74">
        <f t="shared" si="483"/>
        <v>7.6400033040475712E-2</v>
      </c>
      <c r="O461" s="74">
        <f t="shared" si="483"/>
        <v>-0.66066800771548184</v>
      </c>
      <c r="P461" s="74">
        <f t="shared" si="483"/>
        <v>-9.9808017810527616E-3</v>
      </c>
      <c r="Q461" s="74"/>
      <c r="R461" s="74"/>
      <c r="S461" s="74"/>
      <c r="T461" s="74"/>
      <c r="U461" s="74">
        <f t="shared" si="483"/>
        <v>7.3793366088764856E-2</v>
      </c>
      <c r="V461" s="74">
        <f t="shared" si="483"/>
        <v>-8.5543004891235341E-3</v>
      </c>
      <c r="W461" s="74">
        <f t="shared" si="483"/>
        <v>-3.461367136809379E-2</v>
      </c>
      <c r="X461" s="74">
        <f t="shared" si="483"/>
        <v>5.7057604515202698E-3</v>
      </c>
      <c r="Y461" s="74">
        <f t="shared" si="483"/>
        <v>5.2957828747504543E-2</v>
      </c>
      <c r="Z461" s="74">
        <f t="shared" si="483"/>
        <v>2.4916330200926318E-2</v>
      </c>
      <c r="AA461" s="74">
        <f t="shared" si="483"/>
        <v>0.16970797425397244</v>
      </c>
      <c r="AB461" s="74">
        <f t="shared" si="483"/>
        <v>9.419526977780901E-2</v>
      </c>
      <c r="AC461" s="74">
        <f t="shared" si="483"/>
        <v>-7.6972158955661563E-2</v>
      </c>
      <c r="AD461" s="74">
        <f t="shared" si="483"/>
        <v>-0.35055788587468495</v>
      </c>
      <c r="AE461" s="74">
        <f t="shared" si="483"/>
        <v>-6.2535501925572667E-2</v>
      </c>
      <c r="AF461" s="74">
        <f t="shared" si="483"/>
        <v>0.24870578376113439</v>
      </c>
      <c r="AG461" s="74">
        <f t="shared" si="483"/>
        <v>-6.8640786095127915E-2</v>
      </c>
      <c r="AH461" s="74">
        <f t="shared" si="483"/>
        <v>0.36512632666478861</v>
      </c>
      <c r="AI461" s="74">
        <f t="shared" si="483"/>
        <v>0.67962367523775313</v>
      </c>
      <c r="AJ461" s="74">
        <f t="shared" si="483"/>
        <v>0.31054269997190254</v>
      </c>
      <c r="AK461" s="74">
        <f t="shared" si="483"/>
        <v>3.4625086884222611E-2</v>
      </c>
      <c r="AL461" s="74">
        <f t="shared" si="483"/>
        <v>5.4689531099273658E-2</v>
      </c>
      <c r="AM461" s="74">
        <f t="shared" si="483"/>
        <v>0.53198659761993206</v>
      </c>
      <c r="AN461" s="74">
        <f t="shared" si="483"/>
        <v>0.21281184275686016</v>
      </c>
      <c r="AO461" s="74">
        <f t="shared" si="483"/>
        <v>-0.47433111442028064</v>
      </c>
      <c r="AP461" s="74">
        <f t="shared" si="483"/>
        <v>4.6211191351211767E-2</v>
      </c>
      <c r="AQ461" s="74">
        <f t="shared" si="483"/>
        <v>0.23459691328458554</v>
      </c>
      <c r="AR461" s="74">
        <f t="shared" si="483"/>
        <v>-0.24793355429332031</v>
      </c>
      <c r="AS461" s="74">
        <f t="shared" si="483"/>
        <v>0.16868283337436463</v>
      </c>
      <c r="AT461" s="74">
        <f t="shared" si="483"/>
        <v>8.1387008951070428E-2</v>
      </c>
      <c r="AU461" s="78">
        <f t="shared" si="483"/>
        <v>0.14950828618570533</v>
      </c>
      <c r="AV461" s="74">
        <f t="shared" si="483"/>
        <v>8.024148470338055E-2</v>
      </c>
      <c r="AW461" s="74">
        <f t="shared" si="483"/>
        <v>-5.580984624525076E-2</v>
      </c>
      <c r="AX461" s="74"/>
      <c r="AY461" s="74">
        <f t="shared" si="483"/>
        <v>-0.1512609724526186</v>
      </c>
      <c r="AZ461" s="74">
        <f t="shared" si="483"/>
        <v>-0.20907310251382061</v>
      </c>
      <c r="BA461" s="74">
        <f t="shared" si="483"/>
        <v>-0.26009900885850534</v>
      </c>
      <c r="BB461" s="74"/>
      <c r="BC461" s="78">
        <f t="shared" si="483"/>
        <v>-0.15601434732807551</v>
      </c>
      <c r="BD461" s="74"/>
      <c r="BE461" s="74">
        <f t="shared" si="483"/>
        <v>-9.9808017810527616E-3</v>
      </c>
      <c r="BF461" s="74">
        <f t="shared" si="483"/>
        <v>-0.66066800771548184</v>
      </c>
      <c r="BG461" s="74">
        <f t="shared" si="483"/>
        <v>7.6400033040475712E-2</v>
      </c>
      <c r="BH461" s="74">
        <f t="shared" si="483"/>
        <v>1.9912282001124382E-2</v>
      </c>
      <c r="BI461" s="74">
        <f t="shared" si="483"/>
        <v>0.42235827407088244</v>
      </c>
      <c r="BJ461" s="74"/>
      <c r="BK461" s="74">
        <f t="shared" si="483"/>
        <v>0.23459691328458554</v>
      </c>
      <c r="BL461" s="74">
        <f t="shared" si="483"/>
        <v>3.4625086884222611E-2</v>
      </c>
      <c r="BM461" s="74">
        <f t="shared" si="483"/>
        <v>-0.24793355429332031</v>
      </c>
      <c r="BN461" s="74">
        <f t="shared" si="483"/>
        <v>-0.31971640816112856</v>
      </c>
      <c r="BO461" s="74">
        <f t="shared" si="483"/>
        <v>-2.3685377580385136E-2</v>
      </c>
    </row>
    <row r="462" spans="1:67">
      <c r="A462" s="69" t="s">
        <v>269</v>
      </c>
      <c r="B462" s="74">
        <f t="shared" si="479"/>
        <v>-0.10080274982883886</v>
      </c>
      <c r="C462" s="74">
        <f t="shared" si="479"/>
        <v>-0.19381774739315905</v>
      </c>
      <c r="D462" s="74">
        <f t="shared" si="479"/>
        <v>-0.33371974238029356</v>
      </c>
      <c r="E462" s="74"/>
      <c r="F462" s="74">
        <f t="shared" si="480"/>
        <v>-0.13614819007255363</v>
      </c>
      <c r="G462" s="74"/>
      <c r="H462" s="74"/>
      <c r="I462" s="85"/>
      <c r="J462" s="78"/>
      <c r="K462" s="74">
        <f t="shared" si="484"/>
        <v>0.1471924223237524</v>
      </c>
      <c r="L462" s="74">
        <f t="shared" si="483"/>
        <v>-8.8446194450070514E-2</v>
      </c>
      <c r="M462" s="74">
        <f t="shared" si="483"/>
        <v>-0.59945146913645697</v>
      </c>
      <c r="N462" s="74">
        <f t="shared" si="483"/>
        <v>-0.22040262811635802</v>
      </c>
      <c r="O462" s="74">
        <f t="shared" si="483"/>
        <v>-0.70964492085426745</v>
      </c>
      <c r="P462" s="74">
        <f t="shared" si="483"/>
        <v>-0.12314822005961901</v>
      </c>
      <c r="Q462" s="74"/>
      <c r="R462" s="74"/>
      <c r="S462" s="74"/>
      <c r="T462" s="74"/>
      <c r="U462" s="74">
        <f t="shared" si="483"/>
        <v>0.10449614356542369</v>
      </c>
      <c r="V462" s="74">
        <f t="shared" si="483"/>
        <v>4.1317895763961943E-2</v>
      </c>
      <c r="W462" s="74">
        <f t="shared" si="483"/>
        <v>-0.26342348248404512</v>
      </c>
      <c r="X462" s="74">
        <f t="shared" si="483"/>
        <v>-0.23950155118468164</v>
      </c>
      <c r="Y462" s="74">
        <f t="shared" si="483"/>
        <v>-0.12866174837648003</v>
      </c>
      <c r="Z462" s="74">
        <f t="shared" si="483"/>
        <v>-0.46165878602367005</v>
      </c>
      <c r="AA462" s="74">
        <f t="shared" si="483"/>
        <v>7.0715046572382256E-2</v>
      </c>
      <c r="AB462" s="74">
        <f t="shared" si="483"/>
        <v>0.24003873112929242</v>
      </c>
      <c r="AC462" s="74">
        <f t="shared" si="483"/>
        <v>-0.31666201916263592</v>
      </c>
      <c r="AD462" s="74">
        <f t="shared" si="483"/>
        <v>-0.52137526093385578</v>
      </c>
      <c r="AE462" s="74">
        <f t="shared" si="483"/>
        <v>-0.98101566474236446</v>
      </c>
      <c r="AF462" s="74">
        <f t="shared" si="483"/>
        <v>-0.40623814904953992</v>
      </c>
      <c r="AG462" s="74">
        <f t="shared" si="483"/>
        <v>-0.26309534270383406</v>
      </c>
      <c r="AH462" s="74">
        <f t="shared" si="483"/>
        <v>-0.22776368930214996</v>
      </c>
      <c r="AI462" s="74">
        <f t="shared" si="483"/>
        <v>0.48433963455504436</v>
      </c>
      <c r="AJ462" s="74">
        <f t="shared" si="483"/>
        <v>0.12226340545239012</v>
      </c>
      <c r="AK462" s="74">
        <f t="shared" si="483"/>
        <v>-0.36759747160422673</v>
      </c>
      <c r="AL462" s="74">
        <f t="shared" si="483"/>
        <v>0.13100422733675465</v>
      </c>
      <c r="AM462" s="74">
        <f t="shared" si="483"/>
        <v>0.1851147668196429</v>
      </c>
      <c r="AN462" s="74">
        <f t="shared" si="483"/>
        <v>-0.11291354890575978</v>
      </c>
      <c r="AO462" s="74">
        <f t="shared" si="483"/>
        <v>0.28669755895439053</v>
      </c>
      <c r="AP462" s="74">
        <f t="shared" si="483"/>
        <v>-0.34814376464258867</v>
      </c>
      <c r="AQ462" s="74">
        <f t="shared" si="483"/>
        <v>0.11443108644849342</v>
      </c>
      <c r="AR462" s="74">
        <f t="shared" si="483"/>
        <v>-0.43227798251616889</v>
      </c>
      <c r="AS462" s="74">
        <f t="shared" si="483"/>
        <v>-4.6407710683054049E-3</v>
      </c>
      <c r="AT462" s="74">
        <f t="shared" si="483"/>
        <v>0.22556656262092112</v>
      </c>
      <c r="AU462" s="78">
        <f t="shared" si="483"/>
        <v>2.3562909636645202E-3</v>
      </c>
      <c r="AV462" s="74">
        <f t="shared" si="483"/>
        <v>-9.6986631109052368E-2</v>
      </c>
      <c r="AW462" s="74">
        <f t="shared" si="483"/>
        <v>-0.16385501237391953</v>
      </c>
      <c r="AX462" s="74"/>
      <c r="AY462" s="74">
        <f t="shared" si="483"/>
        <v>-0.35948325398268111</v>
      </c>
      <c r="AZ462" s="74">
        <f t="shared" si="483"/>
        <v>-0.21564562335979165</v>
      </c>
      <c r="BA462" s="74">
        <f t="shared" si="483"/>
        <v>-0.34941247091857708</v>
      </c>
      <c r="BB462" s="74"/>
      <c r="BC462" s="78">
        <f t="shared" si="483"/>
        <v>-0.11037724031832052</v>
      </c>
      <c r="BD462" s="74"/>
      <c r="BE462" s="74">
        <f t="shared" si="483"/>
        <v>-0.12314822005961901</v>
      </c>
      <c r="BF462" s="74">
        <f t="shared" si="483"/>
        <v>-0.70964492085426745</v>
      </c>
      <c r="BG462" s="74">
        <f t="shared" si="483"/>
        <v>-0.22040262811635802</v>
      </c>
      <c r="BH462" s="74">
        <f t="shared" si="483"/>
        <v>-0.11383962380977053</v>
      </c>
      <c r="BI462" s="74">
        <f t="shared" si="483"/>
        <v>0.1471924223237524</v>
      </c>
      <c r="BJ462" s="74"/>
      <c r="BK462" s="74">
        <f t="shared" si="483"/>
        <v>0.11443108644849342</v>
      </c>
      <c r="BL462" s="74">
        <f t="shared" si="483"/>
        <v>-0.36759747160422673</v>
      </c>
      <c r="BM462" s="74">
        <f t="shared" si="483"/>
        <v>-0.43227798251616889</v>
      </c>
      <c r="BN462" s="74">
        <f t="shared" si="483"/>
        <v>-0.49842170145936215</v>
      </c>
      <c r="BO462" s="74">
        <f t="shared" si="483"/>
        <v>-0.24988717100904356</v>
      </c>
    </row>
    <row r="463" spans="1:67">
      <c r="A463" s="69" t="s">
        <v>270</v>
      </c>
      <c r="B463" s="74">
        <f t="shared" si="479"/>
        <v>-0.1847519322343345</v>
      </c>
      <c r="C463" s="74">
        <f t="shared" si="479"/>
        <v>-0.10933714628967817</v>
      </c>
      <c r="D463" s="74">
        <f t="shared" si="479"/>
        <v>-0.3169321886070362</v>
      </c>
      <c r="E463" s="74"/>
      <c r="F463" s="74">
        <f t="shared" si="480"/>
        <v>-9.0048412302675018E-2</v>
      </c>
      <c r="G463" s="74"/>
      <c r="H463" s="74"/>
      <c r="I463" s="85"/>
      <c r="J463" s="78"/>
      <c r="K463" s="74">
        <f t="shared" si="484"/>
        <v>-0.2729087936833654</v>
      </c>
      <c r="L463" s="74">
        <f t="shared" si="483"/>
        <v>-0.18471815110903389</v>
      </c>
      <c r="M463" s="74">
        <f t="shared" si="483"/>
        <v>-0.5966909710307009</v>
      </c>
      <c r="N463" s="74">
        <f t="shared" si="483"/>
        <v>-0.52420054572097818</v>
      </c>
      <c r="O463" s="74">
        <f t="shared" si="483"/>
        <v>-0.61951468394279985</v>
      </c>
      <c r="P463" s="74">
        <f t="shared" si="483"/>
        <v>-0.28616334305413904</v>
      </c>
      <c r="Q463" s="74"/>
      <c r="R463" s="74"/>
      <c r="S463" s="74"/>
      <c r="T463" s="74"/>
      <c r="U463" s="74">
        <f t="shared" si="483"/>
        <v>0.14540354127186195</v>
      </c>
      <c r="V463" s="74">
        <f t="shared" si="483"/>
        <v>0.15367519848037681</v>
      </c>
      <c r="W463" s="74">
        <f t="shared" si="483"/>
        <v>-0.364883176515713</v>
      </c>
      <c r="X463" s="74">
        <f t="shared" si="483"/>
        <v>-3.6470739476581748E-2</v>
      </c>
      <c r="Y463" s="74">
        <f t="shared" si="483"/>
        <v>-0.18635363937967586</v>
      </c>
      <c r="Z463" s="74">
        <f t="shared" si="483"/>
        <v>-0.52764180194772869</v>
      </c>
      <c r="AA463" s="74">
        <f t="shared" si="483"/>
        <v>-0.23874126674599783</v>
      </c>
      <c r="AB463" s="74">
        <f t="shared" si="483"/>
        <v>0.27386077502875139</v>
      </c>
      <c r="AC463" s="74">
        <f t="shared" si="483"/>
        <v>-0.48470272445304108</v>
      </c>
      <c r="AD463" s="74">
        <f t="shared" si="483"/>
        <v>-0.40080505853520609</v>
      </c>
      <c r="AE463" s="74">
        <f t="shared" si="483"/>
        <v>-0.84757151796512709</v>
      </c>
      <c r="AF463" s="74">
        <f t="shared" si="483"/>
        <v>-0.81061457514844726</v>
      </c>
      <c r="AG463" s="74">
        <f t="shared" si="483"/>
        <v>-5.1058443270217246E-2</v>
      </c>
      <c r="AH463" s="74">
        <f t="shared" si="483"/>
        <v>-1.0214144829529435</v>
      </c>
      <c r="AI463" s="74">
        <f t="shared" si="483"/>
        <v>-0.15023483869714305</v>
      </c>
      <c r="AJ463" s="74">
        <f t="shared" si="483"/>
        <v>-0.30715682368836461</v>
      </c>
      <c r="AK463" s="74">
        <f t="shared" si="483"/>
        <v>-0.55099626562822301</v>
      </c>
      <c r="AL463" s="74">
        <f t="shared" si="483"/>
        <v>0.20819062139887912</v>
      </c>
      <c r="AM463" s="74">
        <f t="shared" si="483"/>
        <v>-0.58082868836886536</v>
      </c>
      <c r="AN463" s="74">
        <f t="shared" si="483"/>
        <v>-0.68494032210828237</v>
      </c>
      <c r="AO463" s="74">
        <f t="shared" si="483"/>
        <v>1.0382269443233163</v>
      </c>
      <c r="AP463" s="74">
        <f t="shared" si="483"/>
        <v>-0.45490273177275053</v>
      </c>
      <c r="AQ463" s="74">
        <f t="shared" si="483"/>
        <v>-0.18366384420189075</v>
      </c>
      <c r="AR463" s="74">
        <f t="shared" si="483"/>
        <v>-0.43200851494014803</v>
      </c>
      <c r="AS463" s="74">
        <f t="shared" si="483"/>
        <v>-0.33867124172394458</v>
      </c>
      <c r="AT463" s="74">
        <f t="shared" si="483"/>
        <v>-0.15488660789042097</v>
      </c>
      <c r="AU463" s="78">
        <f t="shared" si="483"/>
        <v>-0.32706568766026223</v>
      </c>
      <c r="AV463" s="74">
        <f t="shared" si="483"/>
        <v>-0.25929573746507373</v>
      </c>
      <c r="AW463" s="74">
        <f t="shared" si="483"/>
        <v>-0.30850257082469934</v>
      </c>
      <c r="AX463" s="74"/>
      <c r="AY463" s="74">
        <f t="shared" si="483"/>
        <v>-0.4134686591886263</v>
      </c>
      <c r="AZ463" s="74">
        <f t="shared" si="483"/>
        <v>-7.1983892092418067E-2</v>
      </c>
      <c r="BA463" s="74">
        <f t="shared" si="483"/>
        <v>-0.31765656828425026</v>
      </c>
      <c r="BB463" s="74"/>
      <c r="BC463" s="78">
        <f t="shared" si="483"/>
        <v>-5.1588153354611421E-2</v>
      </c>
      <c r="BD463" s="74"/>
      <c r="BE463" s="74">
        <f t="shared" si="483"/>
        <v>-0.28616334305413904</v>
      </c>
      <c r="BF463" s="74">
        <f t="shared" si="483"/>
        <v>-0.61951468394279985</v>
      </c>
      <c r="BG463" s="74">
        <f t="shared" si="483"/>
        <v>-0.52420054572097818</v>
      </c>
      <c r="BH463" s="74">
        <f t="shared" si="483"/>
        <v>-0.20487301692351512</v>
      </c>
      <c r="BI463" s="74">
        <f t="shared" si="483"/>
        <v>-0.2729087936833654</v>
      </c>
      <c r="BJ463" s="74"/>
      <c r="BK463" s="74">
        <f t="shared" si="483"/>
        <v>-0.18366384420189075</v>
      </c>
      <c r="BL463" s="74">
        <f t="shared" si="483"/>
        <v>-0.55099626562822301</v>
      </c>
      <c r="BM463" s="74">
        <f t="shared" si="483"/>
        <v>-0.43200851494014803</v>
      </c>
      <c r="BN463" s="74">
        <f t="shared" si="483"/>
        <v>-0.41818918237148939</v>
      </c>
      <c r="BO463" s="74">
        <f t="shared" si="483"/>
        <v>-0.36213947521779577</v>
      </c>
    </row>
    <row r="464" spans="1:67">
      <c r="A464" s="69" t="s">
        <v>271</v>
      </c>
      <c r="B464" s="74">
        <f t="shared" si="479"/>
        <v>-0.16070895224621928</v>
      </c>
      <c r="C464" s="74">
        <f t="shared" si="479"/>
        <v>0.10248637454711584</v>
      </c>
      <c r="D464" s="74">
        <f t="shared" si="479"/>
        <v>-0.16314385038310864</v>
      </c>
      <c r="E464" s="74"/>
      <c r="F464" s="74">
        <f t="shared" si="480"/>
        <v>-3.3253562540262571E-2</v>
      </c>
      <c r="G464" s="74"/>
      <c r="H464" s="74"/>
      <c r="I464" s="85"/>
      <c r="J464" s="78"/>
      <c r="K464" s="74">
        <f t="shared" si="484"/>
        <v>-0.23947671575044716</v>
      </c>
      <c r="L464" s="74">
        <f t="shared" si="483"/>
        <v>-8.1634038452962798E-2</v>
      </c>
      <c r="M464" s="74">
        <f t="shared" si="483"/>
        <v>-0.18082092800716421</v>
      </c>
      <c r="N464" s="74">
        <f t="shared" si="483"/>
        <v>-0.35659130400615524</v>
      </c>
      <c r="O464" s="74">
        <f t="shared" si="483"/>
        <v>-0.22103966000376118</v>
      </c>
      <c r="P464" s="74">
        <f t="shared" si="483"/>
        <v>-0.36285560083587498</v>
      </c>
      <c r="Q464" s="74"/>
      <c r="R464" s="74"/>
      <c r="S464" s="74"/>
      <c r="T464" s="74"/>
      <c r="U464" s="74">
        <f t="shared" si="483"/>
        <v>0.11929795088425621</v>
      </c>
      <c r="V464" s="74">
        <f t="shared" si="483"/>
        <v>0.1290225786328163</v>
      </c>
      <c r="W464" s="74">
        <f t="shared" si="483"/>
        <v>-4.2544438667569295E-2</v>
      </c>
      <c r="X464" s="74">
        <f t="shared" si="483"/>
        <v>0.36959088393961714</v>
      </c>
      <c r="Y464" s="74">
        <f t="shared" si="483"/>
        <v>-0.17353778320808555</v>
      </c>
      <c r="Z464" s="74">
        <f t="shared" si="483"/>
        <v>4.3210538226081674E-2</v>
      </c>
      <c r="AA464" s="74">
        <f t="shared" si="483"/>
        <v>-0.34910637826935087</v>
      </c>
      <c r="AB464" s="74">
        <f t="shared" si="483"/>
        <v>-0.19621298410464227</v>
      </c>
      <c r="AC464" s="74">
        <f t="shared" si="483"/>
        <v>-0.2758946996756606</v>
      </c>
      <c r="AD464" s="74">
        <f t="shared" si="483"/>
        <v>3.1288906795892579E-2</v>
      </c>
      <c r="AE464" s="74">
        <f t="shared" si="483"/>
        <v>0.27696011718191027</v>
      </c>
      <c r="AF464" s="74">
        <f t="shared" si="483"/>
        <v>-4.1569978212740999E-2</v>
      </c>
      <c r="AG464" s="74">
        <f t="shared" si="483"/>
        <v>0.21498888651776049</v>
      </c>
      <c r="AH464" s="74">
        <f t="shared" si="483"/>
        <v>-0.82417582417582391</v>
      </c>
      <c r="AI464" s="74">
        <f t="shared" si="483"/>
        <v>-0.45380088981280853</v>
      </c>
      <c r="AJ464" s="74">
        <f t="shared" si="483"/>
        <v>-0.66147888226026375</v>
      </c>
      <c r="AK464" s="74">
        <f t="shared" si="483"/>
        <v>-0.14809037672049996</v>
      </c>
      <c r="AL464" s="74">
        <f t="shared" si="483"/>
        <v>-4.6542748122231359E-3</v>
      </c>
      <c r="AM464" s="74">
        <f t="shared" si="483"/>
        <v>-0.47056356115224585</v>
      </c>
      <c r="AN464" s="74">
        <f t="shared" si="483"/>
        <v>-0.57646065389138101</v>
      </c>
      <c r="AO464" s="74">
        <f t="shared" si="483"/>
        <v>0.36124435244710718</v>
      </c>
      <c r="AP464" s="74">
        <f t="shared" si="483"/>
        <v>2.3285851691401405E-3</v>
      </c>
      <c r="AQ464" s="74">
        <f t="shared" si="483"/>
        <v>-0.24909433359196864</v>
      </c>
      <c r="AR464" s="74">
        <f t="shared" si="483"/>
        <v>-8.9821200862274964E-2</v>
      </c>
      <c r="AS464" s="74">
        <f t="shared" si="483"/>
        <v>-0.34942879753334211</v>
      </c>
      <c r="AT464" s="74">
        <f t="shared" si="483"/>
        <v>-0.53232183391808086</v>
      </c>
      <c r="AU464" s="78">
        <f t="shared" si="483"/>
        <v>-0.26948594620238087</v>
      </c>
      <c r="AV464" s="74">
        <f t="shared" si="483"/>
        <v>-0.13906645780155547</v>
      </c>
      <c r="AW464" s="74">
        <f t="shared" si="483"/>
        <v>-0.35305832321306596</v>
      </c>
      <c r="AX464" s="74"/>
      <c r="AY464" s="74">
        <f t="shared" si="483"/>
        <v>-0.11170847429832875</v>
      </c>
      <c r="AZ464" s="74">
        <f t="shared" si="483"/>
        <v>0.16269192152632073</v>
      </c>
      <c r="BA464" s="74">
        <f t="shared" si="483"/>
        <v>-0.1459282065778762</v>
      </c>
      <c r="BB464" s="74"/>
      <c r="BC464" s="78">
        <f t="shared" si="483"/>
        <v>-2.4819953232372072E-2</v>
      </c>
      <c r="BD464" s="74"/>
      <c r="BE464" s="74">
        <f t="shared" si="483"/>
        <v>-0.36285560083587498</v>
      </c>
      <c r="BF464" s="74">
        <f t="shared" ref="L464:BO469" si="485">BF321-BF301</f>
        <v>-0.22103966000376118</v>
      </c>
      <c r="BG464" s="74">
        <f t="shared" si="485"/>
        <v>-0.35659130400615524</v>
      </c>
      <c r="BH464" s="74">
        <f t="shared" si="485"/>
        <v>-8.5477863101480978E-2</v>
      </c>
      <c r="BI464" s="74">
        <f t="shared" si="485"/>
        <v>-0.23947671575044716</v>
      </c>
      <c r="BJ464" s="74"/>
      <c r="BK464" s="74">
        <f t="shared" si="485"/>
        <v>-0.24909433359196864</v>
      </c>
      <c r="BL464" s="74">
        <f t="shared" si="485"/>
        <v>-0.14809037672049996</v>
      </c>
      <c r="BM464" s="74">
        <f t="shared" si="485"/>
        <v>-8.9821200862274964E-2</v>
      </c>
      <c r="BN464" s="74">
        <f t="shared" si="485"/>
        <v>-4.6408685989893783E-3</v>
      </c>
      <c r="BO464" s="74">
        <f t="shared" si="485"/>
        <v>-5.6528994942910415E-2</v>
      </c>
    </row>
    <row r="465" spans="1:67">
      <c r="A465" s="69" t="s">
        <v>272</v>
      </c>
      <c r="B465" s="74">
        <f t="shared" si="479"/>
        <v>2.1131646309956231E-2</v>
      </c>
      <c r="C465" s="74">
        <f t="shared" si="479"/>
        <v>0.41491149683547679</v>
      </c>
      <c r="D465" s="74">
        <f t="shared" si="479"/>
        <v>7.7209718266327165E-2</v>
      </c>
      <c r="E465" s="74"/>
      <c r="F465" s="74">
        <f t="shared" si="480"/>
        <v>-5.4608201284271907E-2</v>
      </c>
      <c r="G465" s="74"/>
      <c r="H465" s="74"/>
      <c r="I465" s="85"/>
      <c r="J465" s="78"/>
      <c r="K465" s="74">
        <f t="shared" si="484"/>
        <v>0.32860716580249338</v>
      </c>
      <c r="L465" s="74">
        <f t="shared" si="485"/>
        <v>0.40444397444560654</v>
      </c>
      <c r="M465" s="74">
        <f t="shared" si="485"/>
        <v>0.5902967978900584</v>
      </c>
      <c r="N465" s="74">
        <f t="shared" si="485"/>
        <v>0.52061506803423807</v>
      </c>
      <c r="O465" s="74">
        <f t="shared" si="485"/>
        <v>0.23623285237040026</v>
      </c>
      <c r="P465" s="74">
        <f t="shared" si="485"/>
        <v>-0.23196313124768775</v>
      </c>
      <c r="Q465" s="74"/>
      <c r="R465" s="74"/>
      <c r="S465" s="74"/>
      <c r="T465" s="74"/>
      <c r="U465" s="74">
        <f t="shared" si="485"/>
        <v>0.29610046915902277</v>
      </c>
      <c r="V465" s="74">
        <f t="shared" si="485"/>
        <v>-0.11175038446273344</v>
      </c>
      <c r="W465" s="74">
        <f t="shared" si="485"/>
        <v>0.19708887397166297</v>
      </c>
      <c r="X465" s="74">
        <f t="shared" si="485"/>
        <v>0.75275927166017986</v>
      </c>
      <c r="Y465" s="74">
        <f t="shared" si="485"/>
        <v>0.53156022677082415</v>
      </c>
      <c r="Z465" s="74">
        <f t="shared" si="485"/>
        <v>0.85985953796008463</v>
      </c>
      <c r="AA465" s="74">
        <f t="shared" si="485"/>
        <v>0.10199702872029093</v>
      </c>
      <c r="AB465" s="74">
        <f t="shared" si="485"/>
        <v>-0.22707653936056005</v>
      </c>
      <c r="AC465" s="74">
        <f t="shared" si="485"/>
        <v>0.15107732071630675</v>
      </c>
      <c r="AD465" s="74">
        <f t="shared" si="485"/>
        <v>0.33437045152528544</v>
      </c>
      <c r="AE465" s="74">
        <f t="shared" si="485"/>
        <v>1.6044916124258046</v>
      </c>
      <c r="AF465" s="74">
        <f t="shared" si="485"/>
        <v>1.5188853941203728</v>
      </c>
      <c r="AG465" s="74">
        <f t="shared" si="485"/>
        <v>0.37301535559701193</v>
      </c>
      <c r="AH465" s="74">
        <f t="shared" si="485"/>
        <v>-3.5221189067342173E-2</v>
      </c>
      <c r="AI465" s="74">
        <f t="shared" si="485"/>
        <v>0.59262164498800196</v>
      </c>
      <c r="AJ465" s="74">
        <f t="shared" si="485"/>
        <v>0.13921670764022664</v>
      </c>
      <c r="AK465" s="74">
        <f t="shared" si="485"/>
        <v>0.34085327684950339</v>
      </c>
      <c r="AL465" s="74">
        <f t="shared" si="485"/>
        <v>-0.2326642772899854</v>
      </c>
      <c r="AM465" s="74">
        <f t="shared" si="485"/>
        <v>0.29842031911240863</v>
      </c>
      <c r="AN465" s="74">
        <f t="shared" si="485"/>
        <v>-5.1601736735284121E-2</v>
      </c>
      <c r="AO465" s="74">
        <f t="shared" si="485"/>
        <v>-1.9269984240229299E-2</v>
      </c>
      <c r="AP465" s="74">
        <f t="shared" si="485"/>
        <v>0.76251365464773713</v>
      </c>
      <c r="AQ465" s="74">
        <f t="shared" si="485"/>
        <v>-0.11634528159838897</v>
      </c>
      <c r="AR465" s="74">
        <f t="shared" si="485"/>
        <v>0.26942130087665728</v>
      </c>
      <c r="AS465" s="74">
        <f t="shared" si="485"/>
        <v>6.387631294640439E-2</v>
      </c>
      <c r="AT465" s="74">
        <f t="shared" si="485"/>
        <v>-0.3741221523724052</v>
      </c>
      <c r="AU465" s="78">
        <f t="shared" si="485"/>
        <v>0.12435226675632283</v>
      </c>
      <c r="AV465" s="74">
        <f t="shared" si="485"/>
        <v>0.42951159252644899</v>
      </c>
      <c r="AW465" s="74">
        <f t="shared" si="485"/>
        <v>-0.1969608272289296</v>
      </c>
      <c r="AX465" s="74"/>
      <c r="AY465" s="74">
        <f t="shared" si="485"/>
        <v>0.23285591830151642</v>
      </c>
      <c r="AZ465" s="74">
        <f t="shared" si="485"/>
        <v>0.41331484591839018</v>
      </c>
      <c r="BA465" s="74">
        <f t="shared" si="485"/>
        <v>0.10243425586874277</v>
      </c>
      <c r="BB465" s="74"/>
      <c r="BC465" s="78">
        <f t="shared" si="485"/>
        <v>-9.1094387222558026E-2</v>
      </c>
      <c r="BD465" s="74"/>
      <c r="BE465" s="74">
        <f t="shared" si="485"/>
        <v>-0.23196313124768775</v>
      </c>
      <c r="BF465" s="74">
        <f t="shared" si="485"/>
        <v>0.23623285237040026</v>
      </c>
      <c r="BG465" s="74">
        <f t="shared" si="485"/>
        <v>0.52061506803423807</v>
      </c>
      <c r="BH465" s="74">
        <f t="shared" si="485"/>
        <v>0.41408554116181673</v>
      </c>
      <c r="BI465" s="74">
        <f t="shared" si="485"/>
        <v>0.32860716580249338</v>
      </c>
      <c r="BJ465" s="74"/>
      <c r="BK465" s="74">
        <f t="shared" si="485"/>
        <v>-0.11634528159838897</v>
      </c>
      <c r="BL465" s="74">
        <f t="shared" si="485"/>
        <v>0.34085327684950339</v>
      </c>
      <c r="BM465" s="74">
        <f t="shared" si="485"/>
        <v>0.26942130087665728</v>
      </c>
      <c r="BN465" s="74">
        <f t="shared" si="485"/>
        <v>0.31195281529100072</v>
      </c>
      <c r="BO465" s="74">
        <f t="shared" si="485"/>
        <v>0.19058837468536449</v>
      </c>
    </row>
    <row r="466" spans="1:67">
      <c r="A466" s="69" t="s">
        <v>273</v>
      </c>
      <c r="B466" s="74">
        <f t="shared" si="479"/>
        <v>0.19492214595069868</v>
      </c>
      <c r="C466" s="74">
        <f t="shared" si="479"/>
        <v>-0.13572940594243832</v>
      </c>
      <c r="D466" s="74">
        <f t="shared" si="479"/>
        <v>0.20558294650860631</v>
      </c>
      <c r="E466" s="74"/>
      <c r="F466" s="74">
        <f t="shared" si="480"/>
        <v>-0.14333988859800861</v>
      </c>
      <c r="G466" s="74"/>
      <c r="H466" s="74"/>
      <c r="I466" s="85"/>
      <c r="J466" s="78"/>
      <c r="K466" s="74">
        <f t="shared" si="484"/>
        <v>1.1512844314140693</v>
      </c>
      <c r="L466" s="74">
        <f t="shared" si="485"/>
        <v>0.29908390925844852</v>
      </c>
      <c r="M466" s="74">
        <f t="shared" si="485"/>
        <v>0.33659440884976188</v>
      </c>
      <c r="N466" s="74">
        <f t="shared" si="485"/>
        <v>1.0454567926960898</v>
      </c>
      <c r="O466" s="74">
        <f t="shared" si="485"/>
        <v>0.50716830094252341</v>
      </c>
      <c r="P466" s="74">
        <f t="shared" si="485"/>
        <v>0.30174436398952853</v>
      </c>
      <c r="Q466" s="74"/>
      <c r="R466" s="74"/>
      <c r="S466" s="74"/>
      <c r="T466" s="74"/>
      <c r="U466" s="74">
        <f t="shared" si="485"/>
        <v>0.2593248642931183</v>
      </c>
      <c r="V466" s="74">
        <f t="shared" si="485"/>
        <v>-0.40698239719772555</v>
      </c>
      <c r="W466" s="74">
        <f t="shared" si="485"/>
        <v>0.72731320295036284</v>
      </c>
      <c r="X466" s="74">
        <f t="shared" si="485"/>
        <v>-0.27826863361978393</v>
      </c>
      <c r="Y466" s="74">
        <f t="shared" si="485"/>
        <v>0.80077535929838195</v>
      </c>
      <c r="Z466" s="74">
        <f t="shared" si="485"/>
        <v>0.47523651854233862</v>
      </c>
      <c r="AA466" s="74">
        <f t="shared" si="485"/>
        <v>0.5366287394954794</v>
      </c>
      <c r="AB466" s="74">
        <f t="shared" si="485"/>
        <v>0.47127721214093476</v>
      </c>
      <c r="AC466" s="74">
        <f t="shared" si="485"/>
        <v>0.65618245201697434</v>
      </c>
      <c r="AD466" s="74">
        <f t="shared" si="485"/>
        <v>0.19474752784535276</v>
      </c>
      <c r="AE466" s="74">
        <f t="shared" si="485"/>
        <v>1.0311743485784994</v>
      </c>
      <c r="AF466" s="74">
        <f t="shared" si="485"/>
        <v>1.7918190792938411</v>
      </c>
      <c r="AG466" s="74">
        <f t="shared" si="485"/>
        <v>-0.10420230951483322</v>
      </c>
      <c r="AH466" s="74">
        <f t="shared" si="485"/>
        <v>0.56001690617075273</v>
      </c>
      <c r="AI466" s="74">
        <f t="shared" si="485"/>
        <v>0.89512521492476349</v>
      </c>
      <c r="AJ466" s="74">
        <f t="shared" si="485"/>
        <v>0.936684080878603</v>
      </c>
      <c r="AK466" s="74">
        <f t="shared" si="485"/>
        <v>0.8551763180635108</v>
      </c>
      <c r="AL466" s="74">
        <f t="shared" si="485"/>
        <v>-5.5097914197617115E-2</v>
      </c>
      <c r="AM466" s="74">
        <f t="shared" si="485"/>
        <v>0.77825386219983717</v>
      </c>
      <c r="AN466" s="74">
        <f t="shared" si="485"/>
        <v>1.3483864908983874</v>
      </c>
      <c r="AO466" s="74">
        <f t="shared" si="485"/>
        <v>-0.95472367928232504</v>
      </c>
      <c r="AP466" s="74">
        <f t="shared" si="485"/>
        <v>0.63983489650201797</v>
      </c>
      <c r="AQ466" s="74">
        <f t="shared" si="485"/>
        <v>0.81794237246888724</v>
      </c>
      <c r="AR466" s="74">
        <f t="shared" si="485"/>
        <v>0.43479586541472237</v>
      </c>
      <c r="AS466" s="74">
        <f t="shared" si="485"/>
        <v>0.8944945717730457</v>
      </c>
      <c r="AT466" s="74">
        <f t="shared" si="485"/>
        <v>0.32471686583961645</v>
      </c>
      <c r="AU466" s="78">
        <f t="shared" si="485"/>
        <v>0.62439874099333625</v>
      </c>
      <c r="AV466" s="74">
        <f t="shared" si="485"/>
        <v>0.50762623499950443</v>
      </c>
      <c r="AW466" s="74">
        <f t="shared" si="485"/>
        <v>0.31831776836204462</v>
      </c>
      <c r="AX466" s="74"/>
      <c r="AY466" s="74">
        <f t="shared" si="485"/>
        <v>0.5013869125347501</v>
      </c>
      <c r="AZ466" s="74">
        <f t="shared" si="485"/>
        <v>-0.28734329011941728</v>
      </c>
      <c r="BA466" s="74">
        <f t="shared" si="485"/>
        <v>0.19517713870294262</v>
      </c>
      <c r="BB466" s="74"/>
      <c r="BC466" s="78">
        <f t="shared" si="485"/>
        <v>-0.22322435807625318</v>
      </c>
      <c r="BD466" s="74"/>
      <c r="BE466" s="74">
        <f t="shared" si="485"/>
        <v>0.30174436398952853</v>
      </c>
      <c r="BF466" s="74">
        <f t="shared" si="485"/>
        <v>0.50716830094252341</v>
      </c>
      <c r="BG466" s="74">
        <f t="shared" si="485"/>
        <v>1.0454567926960898</v>
      </c>
      <c r="BH466" s="74">
        <f t="shared" si="485"/>
        <v>0.30121321104600174</v>
      </c>
      <c r="BI466" s="74">
        <f t="shared" si="485"/>
        <v>1.1512844314140693</v>
      </c>
      <c r="BJ466" s="74"/>
      <c r="BK466" s="74">
        <f t="shared" si="485"/>
        <v>0.81794237246888724</v>
      </c>
      <c r="BL466" s="74">
        <f t="shared" si="485"/>
        <v>0.8551763180635108</v>
      </c>
      <c r="BM466" s="74">
        <f t="shared" si="485"/>
        <v>0.43479586541472237</v>
      </c>
      <c r="BN466" s="74">
        <f t="shared" si="485"/>
        <v>0.26570235780825158</v>
      </c>
      <c r="BO466" s="74">
        <f t="shared" si="485"/>
        <v>0.73461342649896455</v>
      </c>
    </row>
    <row r="467" spans="1:67">
      <c r="A467" s="69" t="s">
        <v>274</v>
      </c>
      <c r="B467" s="74">
        <f t="shared" si="479"/>
        <v>6.5342985439107437E-2</v>
      </c>
      <c r="C467" s="74">
        <f t="shared" si="479"/>
        <v>-0.5265799416026784</v>
      </c>
      <c r="D467" s="74">
        <f t="shared" si="479"/>
        <v>8.4242342076494836E-2</v>
      </c>
      <c r="E467" s="74"/>
      <c r="F467" s="74">
        <f t="shared" si="480"/>
        <v>-0.26047807582698912</v>
      </c>
      <c r="G467" s="74"/>
      <c r="H467" s="74"/>
      <c r="I467" s="85"/>
      <c r="J467" s="78"/>
      <c r="K467" s="74">
        <f t="shared" si="484"/>
        <v>0.60031821678408193</v>
      </c>
      <c r="L467" s="74">
        <f t="shared" si="485"/>
        <v>-0.15358350098506168</v>
      </c>
      <c r="M467" s="74">
        <f t="shared" si="485"/>
        <v>-0.6695552328770269</v>
      </c>
      <c r="N467" s="74">
        <f t="shared" si="485"/>
        <v>0.22957409467178636</v>
      </c>
      <c r="O467" s="74">
        <f t="shared" si="485"/>
        <v>-0.2350675635836863</v>
      </c>
      <c r="P467" s="74">
        <f t="shared" si="485"/>
        <v>0.56490160264645972</v>
      </c>
      <c r="Q467" s="74"/>
      <c r="R467" s="74"/>
      <c r="S467" s="74"/>
      <c r="T467" s="74"/>
      <c r="U467" s="74">
        <f t="shared" si="485"/>
        <v>7.723652678920967E-2</v>
      </c>
      <c r="V467" s="74">
        <f t="shared" si="485"/>
        <v>0.36978804891041861</v>
      </c>
      <c r="W467" s="74">
        <f t="shared" si="485"/>
        <v>-0.2191824194572547</v>
      </c>
      <c r="X467" s="74">
        <f t="shared" si="485"/>
        <v>-0.31783793193559262</v>
      </c>
      <c r="Y467" s="74">
        <f t="shared" si="485"/>
        <v>0.16832107252285589</v>
      </c>
      <c r="Z467" s="74">
        <f t="shared" si="485"/>
        <v>-0.52514858088874572</v>
      </c>
      <c r="AA467" s="74">
        <f t="shared" si="485"/>
        <v>0.1463804176554877</v>
      </c>
      <c r="AB467" s="74">
        <f t="shared" si="485"/>
        <v>-0.26089858326001814</v>
      </c>
      <c r="AC467" s="74">
        <f t="shared" si="485"/>
        <v>-3.1765249031301401E-2</v>
      </c>
      <c r="AD467" s="74">
        <f t="shared" si="485"/>
        <v>-0.76528593606933359</v>
      </c>
      <c r="AE467" s="74">
        <f t="shared" si="485"/>
        <v>-0.84576259839820978</v>
      </c>
      <c r="AF467" s="74">
        <f t="shared" si="485"/>
        <v>-0.2033613535388934</v>
      </c>
      <c r="AG467" s="74">
        <f t="shared" si="485"/>
        <v>-6.2064617337032502E-2</v>
      </c>
      <c r="AH467" s="74">
        <f t="shared" si="485"/>
        <v>1.7504930966469434</v>
      </c>
      <c r="AI467" s="74">
        <f t="shared" si="485"/>
        <v>0.77898084376791044</v>
      </c>
      <c r="AJ467" s="74">
        <f t="shared" si="485"/>
        <v>0.61485186470503805</v>
      </c>
      <c r="AK467" s="74">
        <f t="shared" si="485"/>
        <v>-0.12650394792122199</v>
      </c>
      <c r="AL467" s="74">
        <f t="shared" si="485"/>
        <v>0.54302872092710963</v>
      </c>
      <c r="AM467" s="74">
        <f t="shared" si="485"/>
        <v>8.6296472727083184E-2</v>
      </c>
      <c r="AN467" s="74">
        <f t="shared" si="485"/>
        <v>0.43062083620694391</v>
      </c>
      <c r="AO467" s="74">
        <f t="shared" si="485"/>
        <v>-0.29357323408236002</v>
      </c>
      <c r="AP467" s="74">
        <f t="shared" si="485"/>
        <v>-0.30987157604359794</v>
      </c>
      <c r="AQ467" s="74">
        <f t="shared" si="485"/>
        <v>0.44869183814404057</v>
      </c>
      <c r="AR467" s="74">
        <f t="shared" si="485"/>
        <v>-0.50313015336791622</v>
      </c>
      <c r="AS467" s="74">
        <f t="shared" si="485"/>
        <v>5.9971229511295299E-2</v>
      </c>
      <c r="AT467" s="74">
        <f t="shared" si="485"/>
        <v>0.5319023525674762</v>
      </c>
      <c r="AU467" s="78">
        <f t="shared" si="485"/>
        <v>0.29492060975201984</v>
      </c>
      <c r="AV467" s="74">
        <f t="shared" si="485"/>
        <v>-3.9344478184131226E-2</v>
      </c>
      <c r="AW467" s="74">
        <f t="shared" si="485"/>
        <v>0.50763479923880173</v>
      </c>
      <c r="AX467" s="74"/>
      <c r="AY467" s="74">
        <f t="shared" si="485"/>
        <v>-0.33494279525293003</v>
      </c>
      <c r="AZ467" s="74">
        <f t="shared" si="485"/>
        <v>-0.64229732674519102</v>
      </c>
      <c r="BA467" s="74">
        <f t="shared" si="485"/>
        <v>4.5053899395328223E-2</v>
      </c>
      <c r="BB467" s="74"/>
      <c r="BC467" s="78">
        <f t="shared" si="485"/>
        <v>-0.2507401680856578</v>
      </c>
      <c r="BD467" s="74"/>
      <c r="BE467" s="74">
        <f t="shared" si="485"/>
        <v>0.56490160264645972</v>
      </c>
      <c r="BF467" s="74">
        <f t="shared" si="485"/>
        <v>-0.2350675635836863</v>
      </c>
      <c r="BG467" s="74">
        <f t="shared" si="485"/>
        <v>0.22957409467178636</v>
      </c>
      <c r="BH467" s="74">
        <f t="shared" si="485"/>
        <v>-0.17875363914345765</v>
      </c>
      <c r="BI467" s="74">
        <f t="shared" si="485"/>
        <v>0.60031821678408193</v>
      </c>
      <c r="BJ467" s="74"/>
      <c r="BK467" s="74">
        <f t="shared" si="485"/>
        <v>0.44869183814404057</v>
      </c>
      <c r="BL467" s="74">
        <f t="shared" si="485"/>
        <v>-0.12650394792122199</v>
      </c>
      <c r="BM467" s="74">
        <f t="shared" si="485"/>
        <v>-0.50313015336791622</v>
      </c>
      <c r="BN467" s="74">
        <f t="shared" si="485"/>
        <v>-0.69189205697230882</v>
      </c>
      <c r="BO467" s="74">
        <f t="shared" si="485"/>
        <v>-0.20651274526229635</v>
      </c>
    </row>
    <row r="468" spans="1:67">
      <c r="A468" s="69" t="s">
        <v>275</v>
      </c>
      <c r="B468" s="74">
        <f t="shared" si="479"/>
        <v>-0.14873641423510353</v>
      </c>
      <c r="C468" s="74">
        <f t="shared" si="479"/>
        <v>-4.9542091556814327E-2</v>
      </c>
      <c r="D468" s="74">
        <f t="shared" si="479"/>
        <v>-0.25800258091236916</v>
      </c>
      <c r="E468" s="74"/>
      <c r="F468" s="74">
        <f t="shared" si="480"/>
        <v>4.714813479044011E-3</v>
      </c>
      <c r="G468" s="74"/>
      <c r="H468" s="74"/>
      <c r="I468" s="85"/>
      <c r="J468" s="78"/>
      <c r="K468" s="74">
        <f t="shared" si="484"/>
        <v>-0.21294036878869971</v>
      </c>
      <c r="L468" s="74">
        <f t="shared" si="485"/>
        <v>-3.0455318275609322E-2</v>
      </c>
      <c r="M468" s="74">
        <f t="shared" si="485"/>
        <v>-1.1074219939068586</v>
      </c>
      <c r="N468" s="74">
        <f t="shared" si="485"/>
        <v>-0.64942153542509207</v>
      </c>
      <c r="O468" s="74">
        <f t="shared" si="485"/>
        <v>-0.92295402594584086</v>
      </c>
      <c r="P468" s="74">
        <f t="shared" si="485"/>
        <v>-4.0362959933389675E-2</v>
      </c>
      <c r="Q468" s="74"/>
      <c r="R468" s="74"/>
      <c r="S468" s="74"/>
      <c r="T468" s="74"/>
      <c r="U468" s="74">
        <f t="shared" si="485"/>
        <v>-7.5329545478193261E-2</v>
      </c>
      <c r="V468" s="74">
        <f t="shared" si="485"/>
        <v>0.2408041831703267</v>
      </c>
      <c r="W468" s="74">
        <f t="shared" si="485"/>
        <v>-0.92260810331532017</v>
      </c>
      <c r="X468" s="74">
        <f t="shared" si="485"/>
        <v>0.59892434883635559</v>
      </c>
      <c r="Y468" s="74">
        <f t="shared" si="485"/>
        <v>-0.53143699738455918</v>
      </c>
      <c r="Z468" s="74">
        <f t="shared" si="485"/>
        <v>-0.36011957932849814</v>
      </c>
      <c r="AA468" s="74">
        <f t="shared" si="485"/>
        <v>-0.54892317557485537</v>
      </c>
      <c r="AB468" s="74">
        <f t="shared" si="485"/>
        <v>0.48734832417915097</v>
      </c>
      <c r="AC468" s="74">
        <f t="shared" si="485"/>
        <v>-0.86517314814784996</v>
      </c>
      <c r="AD468" s="74">
        <f t="shared" si="485"/>
        <v>-0.75545156087439569</v>
      </c>
      <c r="AE468" s="74">
        <f t="shared" si="485"/>
        <v>-1.678622238666744</v>
      </c>
      <c r="AF468" s="74">
        <f t="shared" si="485"/>
        <v>-1.1572520867236458</v>
      </c>
      <c r="AG468" s="74">
        <f t="shared" si="485"/>
        <v>-0.19951221349224024</v>
      </c>
      <c r="AH468" s="74">
        <f t="shared" si="485"/>
        <v>-0.82534986381140119</v>
      </c>
      <c r="AI468" s="74">
        <f t="shared" si="485"/>
        <v>-1.0605079995725788</v>
      </c>
      <c r="AJ468" s="74">
        <f t="shared" si="485"/>
        <v>-0.45455552202660954</v>
      </c>
      <c r="AK468" s="74">
        <f t="shared" si="485"/>
        <v>-1.1099116565223266</v>
      </c>
      <c r="AL468" s="74">
        <f t="shared" si="485"/>
        <v>0.48707103975616928</v>
      </c>
      <c r="AM468" s="74">
        <f t="shared" si="485"/>
        <v>-1.3387240649232703</v>
      </c>
      <c r="AN468" s="74">
        <f t="shared" si="485"/>
        <v>-1.399803817123991</v>
      </c>
      <c r="AO468" s="74">
        <f t="shared" si="485"/>
        <v>1.2158183953259885</v>
      </c>
      <c r="AP468" s="74">
        <f t="shared" si="485"/>
        <v>-0.7377913751034777</v>
      </c>
      <c r="AQ468" s="74">
        <f t="shared" si="485"/>
        <v>-0.60998996160272867</v>
      </c>
      <c r="AR468" s="74">
        <f t="shared" si="485"/>
        <v>-0.74980879148989832</v>
      </c>
      <c r="AS468" s="74">
        <f t="shared" si="485"/>
        <v>-0.83091839100485299</v>
      </c>
      <c r="AT468" s="74">
        <f t="shared" si="485"/>
        <v>-0.15390986297484144</v>
      </c>
      <c r="AU468" s="78">
        <f t="shared" si="485"/>
        <v>-0.23996909331686034</v>
      </c>
      <c r="AV468" s="74">
        <f t="shared" si="485"/>
        <v>-0.19703111340561907</v>
      </c>
      <c r="AW468" s="74">
        <f t="shared" si="485"/>
        <v>-0.10390073568568869</v>
      </c>
      <c r="AX468" s="74"/>
      <c r="AY468" s="74">
        <f t="shared" si="485"/>
        <v>-0.81022265640774016</v>
      </c>
      <c r="AZ468" s="74">
        <f t="shared" si="485"/>
        <v>-1.75421962447464E-2</v>
      </c>
      <c r="BA468" s="74">
        <f t="shared" si="485"/>
        <v>-0.27206516994431329</v>
      </c>
      <c r="BB468" s="74"/>
      <c r="BC468" s="78">
        <f t="shared" si="485"/>
        <v>0.10700551845636053</v>
      </c>
      <c r="BD468" s="74"/>
      <c r="BE468" s="74">
        <f t="shared" si="485"/>
        <v>-4.0362959933389675E-2</v>
      </c>
      <c r="BF468" s="74">
        <f t="shared" si="485"/>
        <v>-0.92295402594584086</v>
      </c>
      <c r="BG468" s="74">
        <f t="shared" si="485"/>
        <v>-0.64942153542509207</v>
      </c>
      <c r="BH468" s="74">
        <f t="shared" si="485"/>
        <v>-8.3410018780208262E-2</v>
      </c>
      <c r="BI468" s="74">
        <f t="shared" si="485"/>
        <v>-0.21294036878869971</v>
      </c>
      <c r="BJ468" s="74"/>
      <c r="BK468" s="74">
        <f t="shared" si="485"/>
        <v>-0.60998996160272867</v>
      </c>
      <c r="BL468" s="74">
        <f t="shared" si="485"/>
        <v>-1.1099116565223266</v>
      </c>
      <c r="BM468" s="74">
        <f t="shared" si="485"/>
        <v>-0.74980879148989832</v>
      </c>
      <c r="BN468" s="74">
        <f t="shared" si="485"/>
        <v>-0.79041383347146255</v>
      </c>
      <c r="BO468" s="74">
        <f t="shared" si="485"/>
        <v>-0.91845259257259659</v>
      </c>
    </row>
    <row r="469" spans="1:67">
      <c r="A469" s="69" t="s">
        <v>276</v>
      </c>
      <c r="B469" s="74">
        <f t="shared" si="479"/>
        <v>-0.40360718105121407</v>
      </c>
      <c r="C469" s="74">
        <f t="shared" si="479"/>
        <v>0.21113395680365432</v>
      </c>
      <c r="D469" s="74">
        <f t="shared" si="479"/>
        <v>-0.57902658680462249</v>
      </c>
      <c r="E469" s="74"/>
      <c r="F469" s="74">
        <f t="shared" si="480"/>
        <v>0.13320520661038771</v>
      </c>
      <c r="G469" s="74"/>
      <c r="H469" s="74"/>
      <c r="I469" s="85"/>
      <c r="J469" s="78"/>
      <c r="K469" s="74">
        <f t="shared" si="484"/>
        <v>-0.46255683795746716</v>
      </c>
      <c r="L469" s="74">
        <f t="shared" si="485"/>
        <v>0.11151977636019783</v>
      </c>
      <c r="M469" s="74">
        <f t="shared" si="485"/>
        <v>-0.22801867598840797</v>
      </c>
      <c r="N469" s="74">
        <f t="shared" si="485"/>
        <v>-0.62898177323380544</v>
      </c>
      <c r="O469" s="74">
        <f t="shared" si="485"/>
        <v>-0.45602260970726594</v>
      </c>
      <c r="P469" s="74">
        <f t="shared" si="485"/>
        <v>-0.71041511799319235</v>
      </c>
      <c r="Q469" s="74"/>
      <c r="R469" s="74"/>
      <c r="S469" s="74"/>
      <c r="T469" s="74"/>
      <c r="U469" s="74">
        <f t="shared" si="485"/>
        <v>1.4976859879061823</v>
      </c>
      <c r="V469" s="74">
        <f t="shared" si="485"/>
        <v>-1.0444563624651684</v>
      </c>
      <c r="W469" s="74">
        <f t="shared" si="485"/>
        <v>-0.17015276165840998</v>
      </c>
      <c r="X469" s="74">
        <f t="shared" si="485"/>
        <v>-0.13830201783366025</v>
      </c>
      <c r="Y469" s="74">
        <f t="shared" si="485"/>
        <v>-0.63132468406809394</v>
      </c>
      <c r="Z469" s="74">
        <f t="shared" si="485"/>
        <v>-0.51584267298706177</v>
      </c>
      <c r="AA469" s="74">
        <f t="shared" si="485"/>
        <v>-0.93772708766034629</v>
      </c>
      <c r="AB469" s="74">
        <f t="shared" si="485"/>
        <v>9.71537584213511E-2</v>
      </c>
      <c r="AC469" s="74">
        <f t="shared" si="485"/>
        <v>-0.76535552213826374</v>
      </c>
      <c r="AD469" s="74">
        <f t="shared" si="485"/>
        <v>5.8804100561326678E-2</v>
      </c>
      <c r="AE469" s="74">
        <f t="shared" si="485"/>
        <v>-1.4226325602315102</v>
      </c>
      <c r="AF469" s="74">
        <f t="shared" si="485"/>
        <v>-3.5508922370998546</v>
      </c>
      <c r="AG469" s="74">
        <f t="shared" ref="L469:BO473" si="486">AG326-AG306</f>
        <v>0.11852896288068671</v>
      </c>
      <c r="AH469" s="74">
        <f t="shared" si="486"/>
        <v>-1.8103691180614243</v>
      </c>
      <c r="AI469" s="74">
        <f t="shared" si="486"/>
        <v>-2.2188249808146265</v>
      </c>
      <c r="AJ469" s="74">
        <f t="shared" si="486"/>
        <v>-1.5342521018446797</v>
      </c>
      <c r="AK469" s="74">
        <f t="shared" si="486"/>
        <v>-0.71665071348501019</v>
      </c>
      <c r="AL469" s="74">
        <f t="shared" si="486"/>
        <v>-0.57090664639515598</v>
      </c>
      <c r="AM469" s="74">
        <f t="shared" si="486"/>
        <v>-1.0874598966678306</v>
      </c>
      <c r="AN469" s="74">
        <f t="shared" si="486"/>
        <v>-0.844471876545688</v>
      </c>
      <c r="AO469" s="74">
        <f t="shared" si="486"/>
        <v>-0.28724037541186132</v>
      </c>
      <c r="AP469" s="74">
        <f t="shared" si="486"/>
        <v>-0.62158717194322488</v>
      </c>
      <c r="AQ469" s="74">
        <f t="shared" si="486"/>
        <v>-0.33666074701463167</v>
      </c>
      <c r="AR469" s="74">
        <f t="shared" si="486"/>
        <v>-0.23088115798934883</v>
      </c>
      <c r="AS469" s="74">
        <f t="shared" si="486"/>
        <v>-1.3658844446003107</v>
      </c>
      <c r="AT469" s="74">
        <f t="shared" si="486"/>
        <v>-0.65457362174594014</v>
      </c>
      <c r="AU469" s="78">
        <f t="shared" si="486"/>
        <v>-1.108541310708957</v>
      </c>
      <c r="AV469" s="74">
        <f t="shared" si="486"/>
        <v>-8.3027782946199835E-2</v>
      </c>
      <c r="AW469" s="74">
        <f t="shared" si="486"/>
        <v>-0.68940290833194062</v>
      </c>
      <c r="AX469" s="74"/>
      <c r="AY469" s="74">
        <f t="shared" si="486"/>
        <v>-0.32718117759234477</v>
      </c>
      <c r="AZ469" s="74">
        <f t="shared" si="486"/>
        <v>0.27798492483499349</v>
      </c>
      <c r="BA469" s="74">
        <f t="shared" si="486"/>
        <v>-0.5685271103054923</v>
      </c>
      <c r="BB469" s="74"/>
      <c r="BC469" s="78">
        <f t="shared" si="486"/>
        <v>0.19097591146849258</v>
      </c>
      <c r="BD469" s="74"/>
      <c r="BE469" s="74">
        <f t="shared" si="486"/>
        <v>-0.71041511799319235</v>
      </c>
      <c r="BF469" s="74">
        <f t="shared" si="486"/>
        <v>-0.45602260970726594</v>
      </c>
      <c r="BG469" s="74">
        <f t="shared" si="486"/>
        <v>-0.62898177323380544</v>
      </c>
      <c r="BH469" s="74">
        <f t="shared" si="486"/>
        <v>9.4580366411479488E-2</v>
      </c>
      <c r="BI469" s="74">
        <f t="shared" si="486"/>
        <v>-0.46255683795746716</v>
      </c>
      <c r="BJ469" s="74"/>
      <c r="BK469" s="74">
        <f t="shared" si="486"/>
        <v>-0.33666074701463167</v>
      </c>
      <c r="BL469" s="74">
        <f t="shared" si="486"/>
        <v>-0.71665071348501019</v>
      </c>
      <c r="BM469" s="74">
        <f t="shared" si="486"/>
        <v>-0.23088115798934883</v>
      </c>
      <c r="BN469" s="74">
        <f t="shared" si="486"/>
        <v>7.672470778333107E-3</v>
      </c>
      <c r="BO469" s="74">
        <f t="shared" si="486"/>
        <v>-0.22622179596038627</v>
      </c>
    </row>
    <row r="470" spans="1:67">
      <c r="A470" s="69" t="s">
        <v>277</v>
      </c>
      <c r="B470" s="74">
        <f t="shared" si="479"/>
        <v>-0.12925063227423372</v>
      </c>
      <c r="C470" s="74">
        <f t="shared" si="479"/>
        <v>0.62201763491316164</v>
      </c>
      <c r="D470" s="74">
        <f t="shared" si="479"/>
        <v>-1.215333623934356E-2</v>
      </c>
      <c r="E470" s="74"/>
      <c r="F470" s="74">
        <f t="shared" si="480"/>
        <v>0.13620710387902779</v>
      </c>
      <c r="G470" s="74"/>
      <c r="H470" s="74"/>
      <c r="I470" s="85"/>
      <c r="J470" s="78"/>
      <c r="K470" s="74">
        <f t="shared" si="484"/>
        <v>0.32627528399546435</v>
      </c>
      <c r="L470" s="74">
        <f t="shared" si="486"/>
        <v>0.19440239850086449</v>
      </c>
      <c r="M470" s="74">
        <f t="shared" si="486"/>
        <v>1.2121935448279393</v>
      </c>
      <c r="N470" s="74">
        <f t="shared" si="486"/>
        <v>0.68394260288537545</v>
      </c>
      <c r="O470" s="74">
        <f t="shared" si="486"/>
        <v>0.84922471336418415</v>
      </c>
      <c r="P470" s="74">
        <f t="shared" si="486"/>
        <v>-0.73590103534208495</v>
      </c>
      <c r="Q470" s="74"/>
      <c r="R470" s="74"/>
      <c r="S470" s="74"/>
      <c r="T470" s="74"/>
      <c r="U470" s="74">
        <f t="shared" si="486"/>
        <v>1.4381495773331059</v>
      </c>
      <c r="V470" s="74">
        <f t="shared" si="486"/>
        <v>-0.13869955301094983</v>
      </c>
      <c r="W470" s="74">
        <f t="shared" si="486"/>
        <v>0.84987030191927637</v>
      </c>
      <c r="X470" s="74">
        <f t="shared" si="486"/>
        <v>1.5510142114548806</v>
      </c>
      <c r="Y470" s="74">
        <f t="shared" si="486"/>
        <v>0.56680383124269529</v>
      </c>
      <c r="Z470" s="74">
        <f t="shared" si="486"/>
        <v>0.50202673463473069</v>
      </c>
      <c r="AA470" s="74">
        <f t="shared" si="486"/>
        <v>0.57048082162909353</v>
      </c>
      <c r="AB470" s="74">
        <f t="shared" si="486"/>
        <v>2.6150030976379135E-2</v>
      </c>
      <c r="AC470" s="74">
        <f t="shared" si="486"/>
        <v>0.32561082214306669</v>
      </c>
      <c r="AD470" s="74">
        <f t="shared" si="486"/>
        <v>0.78382638649708447</v>
      </c>
      <c r="AE470" s="74">
        <f t="shared" si="486"/>
        <v>2.7429734749254684</v>
      </c>
      <c r="AF470" s="74">
        <f t="shared" si="486"/>
        <v>2.3990723009033945</v>
      </c>
      <c r="AG470" s="74">
        <f t="shared" si="486"/>
        <v>0.61831373913099785</v>
      </c>
      <c r="AH470" s="74">
        <f t="shared" si="486"/>
        <v>-0.63163332394101612</v>
      </c>
      <c r="AI470" s="74">
        <f t="shared" si="486"/>
        <v>-9.110017193981168E-2</v>
      </c>
      <c r="AJ470" s="74">
        <f t="shared" si="486"/>
        <v>-3.1857953508743693</v>
      </c>
      <c r="AK470" s="74">
        <f t="shared" si="486"/>
        <v>0.78438291588124187</v>
      </c>
      <c r="AL470" s="74">
        <f t="shared" si="486"/>
        <v>-6.0630100819546229E-2</v>
      </c>
      <c r="AM470" s="74">
        <f t="shared" si="486"/>
        <v>2.0687109550833362</v>
      </c>
      <c r="AN470" s="74">
        <f t="shared" si="486"/>
        <v>0.49195896451933052</v>
      </c>
      <c r="AO470" s="74">
        <f t="shared" si="486"/>
        <v>1.3680784116466702</v>
      </c>
      <c r="AP470" s="74">
        <f t="shared" si="486"/>
        <v>1.5447580529592946</v>
      </c>
      <c r="AQ470" s="74">
        <f t="shared" si="486"/>
        <v>-0.10505449861587746</v>
      </c>
      <c r="AR470" s="74">
        <f t="shared" si="486"/>
        <v>0.73224381824235252</v>
      </c>
      <c r="AS470" s="74">
        <f t="shared" si="486"/>
        <v>-0.90060117020990571</v>
      </c>
      <c r="AT470" s="74">
        <f t="shared" si="486"/>
        <v>2.4274871770519013E-2</v>
      </c>
      <c r="AU470" s="78">
        <f t="shared" si="486"/>
        <v>-0.51963349603359976</v>
      </c>
      <c r="AV470" s="74">
        <f t="shared" si="486"/>
        <v>0.32299176327730805</v>
      </c>
      <c r="AW470" s="74">
        <f t="shared" si="486"/>
        <v>-0.61819828036666369</v>
      </c>
      <c r="AX470" s="74"/>
      <c r="AY470" s="74">
        <f t="shared" si="486"/>
        <v>0.61023308975915391</v>
      </c>
      <c r="AZ470" s="74">
        <f t="shared" si="486"/>
        <v>0.69056629834126859</v>
      </c>
      <c r="BA470" s="74">
        <f t="shared" si="486"/>
        <v>4.4244044966609941E-2</v>
      </c>
      <c r="BB470" s="74"/>
      <c r="BC470" s="78">
        <f t="shared" si="486"/>
        <v>7.8056467759142656E-2</v>
      </c>
      <c r="BD470" s="74"/>
      <c r="BE470" s="74">
        <f t="shared" si="486"/>
        <v>-0.73590103534208495</v>
      </c>
      <c r="BF470" s="74">
        <f t="shared" si="486"/>
        <v>0.84922471336418415</v>
      </c>
      <c r="BG470" s="74">
        <f t="shared" si="486"/>
        <v>0.68394260288537545</v>
      </c>
      <c r="BH470" s="74">
        <f t="shared" si="486"/>
        <v>0.24386966368428542</v>
      </c>
      <c r="BI470" s="74">
        <f t="shared" si="486"/>
        <v>0.32627528399546435</v>
      </c>
      <c r="BJ470" s="74"/>
      <c r="BK470" s="74">
        <f t="shared" si="486"/>
        <v>-0.10505449861587746</v>
      </c>
      <c r="BL470" s="74">
        <f t="shared" si="486"/>
        <v>0.78438291588124187</v>
      </c>
      <c r="BM470" s="74">
        <f t="shared" si="486"/>
        <v>0.73224381824235252</v>
      </c>
      <c r="BN470" s="74">
        <f t="shared" si="486"/>
        <v>0.76759971793139137</v>
      </c>
      <c r="BO470" s="74">
        <f t="shared" si="486"/>
        <v>0.76774592352081772</v>
      </c>
    </row>
    <row r="471" spans="1:67">
      <c r="A471" s="69" t="s">
        <v>278</v>
      </c>
      <c r="B471" s="74">
        <f t="shared" si="479"/>
        <v>0.39933654630703241</v>
      </c>
      <c r="C471" s="74">
        <f t="shared" si="479"/>
        <v>0.21859367436261845</v>
      </c>
      <c r="D471" s="74">
        <f t="shared" si="479"/>
        <v>0.22069297263476884</v>
      </c>
      <c r="E471" s="74"/>
      <c r="F471" s="74">
        <f t="shared" si="480"/>
        <v>-4.0538910085541779E-2</v>
      </c>
      <c r="G471" s="74"/>
      <c r="H471" s="74"/>
      <c r="I471" s="85"/>
      <c r="J471" s="78"/>
      <c r="K471" s="74">
        <f t="shared" si="484"/>
        <v>0.33128177148737947</v>
      </c>
      <c r="L471" s="74">
        <f t="shared" si="486"/>
        <v>0.22120630915653461</v>
      </c>
      <c r="M471" s="74">
        <f t="shared" si="486"/>
        <v>1.6387698549997589</v>
      </c>
      <c r="N471" s="74">
        <f t="shared" si="486"/>
        <v>0.67181777726388781</v>
      </c>
      <c r="O471" s="74">
        <f t="shared" si="486"/>
        <v>1.0479941270122328</v>
      </c>
      <c r="P471" s="74">
        <f t="shared" si="486"/>
        <v>-0.30873102374160055</v>
      </c>
      <c r="Q471" s="74"/>
      <c r="R471" s="74"/>
      <c r="S471" s="74"/>
      <c r="T471" s="74"/>
      <c r="U471" s="74">
        <f t="shared" si="486"/>
        <v>-1.882922698582874</v>
      </c>
      <c r="V471" s="74">
        <f t="shared" si="486"/>
        <v>1.0760473317313517</v>
      </c>
      <c r="W471" s="74">
        <f t="shared" si="486"/>
        <v>0.64233553994401138</v>
      </c>
      <c r="X471" s="74">
        <f t="shared" si="486"/>
        <v>0.67101347341627093</v>
      </c>
      <c r="Y471" s="74">
        <f t="shared" si="486"/>
        <v>1.5704969132579105</v>
      </c>
      <c r="Z471" s="74">
        <f t="shared" si="486"/>
        <v>1.6998050682261203</v>
      </c>
      <c r="AA471" s="74">
        <f t="shared" si="486"/>
        <v>1.7709887656114924</v>
      </c>
      <c r="AB471" s="74">
        <f t="shared" si="486"/>
        <v>1.9047652476869255</v>
      </c>
      <c r="AC471" s="74">
        <f t="shared" si="486"/>
        <v>1.1114955716937578</v>
      </c>
      <c r="AD471" s="74">
        <f t="shared" si="486"/>
        <v>0.66089218026999674</v>
      </c>
      <c r="AE471" s="74">
        <f t="shared" si="486"/>
        <v>2.6859950139963269</v>
      </c>
      <c r="AF471" s="74">
        <f t="shared" si="486"/>
        <v>5.7591251840364137</v>
      </c>
      <c r="AG471" s="74">
        <f t="shared" si="486"/>
        <v>5.0714247245317701E-2</v>
      </c>
      <c r="AH471" s="74">
        <f t="shared" si="486"/>
        <v>0.36160420775805413</v>
      </c>
      <c r="AI471" s="74">
        <f t="shared" si="486"/>
        <v>1.3667454319380621</v>
      </c>
      <c r="AJ471" s="74">
        <f t="shared" si="486"/>
        <v>-1.1283622993744622</v>
      </c>
      <c r="AK471" s="74">
        <f t="shared" si="486"/>
        <v>1.2302234583620848</v>
      </c>
      <c r="AL471" s="74">
        <f t="shared" si="486"/>
        <v>0.14911252548867981</v>
      </c>
      <c r="AM471" s="74">
        <f t="shared" si="486"/>
        <v>2.2477771213979203</v>
      </c>
      <c r="AN471" s="74">
        <f t="shared" si="486"/>
        <v>0.77920987786027762</v>
      </c>
      <c r="AO471" s="74">
        <f t="shared" si="486"/>
        <v>1.0382269443233163</v>
      </c>
      <c r="AP471" s="74">
        <f t="shared" si="486"/>
        <v>2.0977964604571984</v>
      </c>
      <c r="AQ471" s="74">
        <f t="shared" si="486"/>
        <v>-4.710764718477467E-2</v>
      </c>
      <c r="AR471" s="74">
        <f t="shared" si="486"/>
        <v>0.8135341507177527</v>
      </c>
      <c r="AS471" s="74">
        <f t="shared" si="486"/>
        <v>0.75854233477150679</v>
      </c>
      <c r="AT471" s="74">
        <f t="shared" si="486"/>
        <v>0.62771819355612291</v>
      </c>
      <c r="AU471" s="78">
        <f t="shared" si="486"/>
        <v>1.0487204088111151</v>
      </c>
      <c r="AV471" s="74">
        <f t="shared" si="486"/>
        <v>0.35689559199698628</v>
      </c>
      <c r="AW471" s="74">
        <f t="shared" si="486"/>
        <v>-0.20934572428970366</v>
      </c>
      <c r="AX471" s="74"/>
      <c r="AY471" s="74">
        <f t="shared" si="486"/>
        <v>0.82036333764149028</v>
      </c>
      <c r="AZ471" s="74">
        <f t="shared" si="486"/>
        <v>0.18450077733964321</v>
      </c>
      <c r="BA471" s="74">
        <f t="shared" si="486"/>
        <v>0.26069489723070216</v>
      </c>
      <c r="BB471" s="74"/>
      <c r="BC471" s="78">
        <f t="shared" si="486"/>
        <v>-0.14659748233342462</v>
      </c>
      <c r="BD471" s="74"/>
      <c r="BE471" s="74">
        <f t="shared" si="486"/>
        <v>-0.30873102374160055</v>
      </c>
      <c r="BF471" s="74">
        <f t="shared" si="486"/>
        <v>1.0479941270122328</v>
      </c>
      <c r="BG471" s="74">
        <f t="shared" si="486"/>
        <v>0.67181777726388781</v>
      </c>
      <c r="BH471" s="74">
        <f t="shared" si="486"/>
        <v>0.29046409890826563</v>
      </c>
      <c r="BI471" s="74">
        <f t="shared" si="486"/>
        <v>0.33128177148737947</v>
      </c>
      <c r="BJ471" s="74"/>
      <c r="BK471" s="74">
        <f t="shared" si="486"/>
        <v>-4.710764718477467E-2</v>
      </c>
      <c r="BL471" s="74">
        <f t="shared" si="486"/>
        <v>1.2302234583620848</v>
      </c>
      <c r="BM471" s="74">
        <f t="shared" si="486"/>
        <v>0.8135341507177527</v>
      </c>
      <c r="BN471" s="74">
        <f t="shared" si="486"/>
        <v>0.66841098249671127</v>
      </c>
      <c r="BO471" s="74">
        <f t="shared" si="486"/>
        <v>0.6463659843095142</v>
      </c>
    </row>
    <row r="472" spans="1:67">
      <c r="A472" s="69" t="s">
        <v>279</v>
      </c>
      <c r="B472" s="74">
        <f t="shared" si="479"/>
        <v>0.52628194158264119</v>
      </c>
      <c r="C472" s="74">
        <f t="shared" si="479"/>
        <v>-0.16334368408037125</v>
      </c>
      <c r="D472" s="74">
        <f t="shared" si="479"/>
        <v>0.21388268397071108</v>
      </c>
      <c r="E472" s="74"/>
      <c r="F472" s="74">
        <f t="shared" si="480"/>
        <v>2.7276685986482363E-2</v>
      </c>
      <c r="G472" s="74"/>
      <c r="H472" s="74"/>
      <c r="I472" s="85"/>
      <c r="J472" s="78"/>
      <c r="K472" s="74">
        <f t="shared" si="484"/>
        <v>-0.39009237534294883</v>
      </c>
      <c r="L472" s="74">
        <f t="shared" si="486"/>
        <v>0.14230580059758946</v>
      </c>
      <c r="M472" s="74">
        <f t="shared" si="486"/>
        <v>0.76943374298829603</v>
      </c>
      <c r="N472" s="74">
        <f t="shared" si="486"/>
        <v>2.2444230246148944E-2</v>
      </c>
      <c r="O472" s="74">
        <f t="shared" si="486"/>
        <v>0.43905631705071624</v>
      </c>
      <c r="P472" s="74">
        <f t="shared" si="486"/>
        <v>0.16871830916597208</v>
      </c>
      <c r="Q472" s="74"/>
      <c r="R472" s="74"/>
      <c r="S472" s="74"/>
      <c r="T472" s="74"/>
      <c r="U472" s="74">
        <f t="shared" si="486"/>
        <v>-1.0830310635526117</v>
      </c>
      <c r="V472" s="74">
        <f t="shared" si="486"/>
        <v>1.4893661553059854</v>
      </c>
      <c r="W472" s="74">
        <f t="shared" si="486"/>
        <v>-0.40035402192556679</v>
      </c>
      <c r="X472" s="74">
        <f t="shared" si="486"/>
        <v>-1.2231686364074843</v>
      </c>
      <c r="Y472" s="74">
        <f t="shared" si="486"/>
        <v>0.69125524225511015</v>
      </c>
      <c r="Z472" s="74">
        <f t="shared" si="486"/>
        <v>0.2525299444583391</v>
      </c>
      <c r="AA472" s="74">
        <f t="shared" si="486"/>
        <v>0.33060708338543598</v>
      </c>
      <c r="AB472" s="74">
        <f t="shared" si="486"/>
        <v>0.91600324230297847</v>
      </c>
      <c r="AC472" s="74">
        <f t="shared" si="486"/>
        <v>0.63942763226846466</v>
      </c>
      <c r="AD472" s="74">
        <f t="shared" si="486"/>
        <v>-9.7094678954354308E-2</v>
      </c>
      <c r="AE472" s="74">
        <f t="shared" si="486"/>
        <v>-0.29797064278879537</v>
      </c>
      <c r="AF472" s="74">
        <f t="shared" si="486"/>
        <v>-9.6554562891679296E-2</v>
      </c>
      <c r="AG472" s="74">
        <f t="shared" si="486"/>
        <v>2.7110498667151539E-2</v>
      </c>
      <c r="AH472" s="74">
        <f t="shared" si="486"/>
        <v>3.7299239222316145</v>
      </c>
      <c r="AI472" s="74">
        <f t="shared" si="486"/>
        <v>1.3101607200101029</v>
      </c>
      <c r="AJ472" s="74">
        <f t="shared" si="486"/>
        <v>3.139668494876763</v>
      </c>
      <c r="AK472" s="74">
        <f t="shared" si="486"/>
        <v>0.10730118138815792</v>
      </c>
      <c r="AL472" s="74">
        <f t="shared" si="486"/>
        <v>6.9657281200335319E-2</v>
      </c>
      <c r="AM472" s="74">
        <f t="shared" si="486"/>
        <v>-0.17264490321916703</v>
      </c>
      <c r="AN472" s="74">
        <f t="shared" si="486"/>
        <v>9.7030078373428807E-2</v>
      </c>
      <c r="AO472" s="74">
        <f t="shared" si="486"/>
        <v>-1.1052647768210133</v>
      </c>
      <c r="AP472" s="74">
        <f t="shared" si="486"/>
        <v>-0.48522060441076897</v>
      </c>
      <c r="AQ472" s="74">
        <f t="shared" si="486"/>
        <v>0.14397804981141693</v>
      </c>
      <c r="AR472" s="74">
        <f t="shared" si="486"/>
        <v>-0.13143645286222405</v>
      </c>
      <c r="AS472" s="74">
        <f t="shared" si="486"/>
        <v>0.69446047675759992</v>
      </c>
      <c r="AT472" s="74">
        <f t="shared" si="486"/>
        <v>0.22521157860050867</v>
      </c>
      <c r="AU472" s="78">
        <f t="shared" si="486"/>
        <v>0.85036994033000379</v>
      </c>
      <c r="AV472" s="74">
        <f t="shared" si="486"/>
        <v>8.8006591169642157E-2</v>
      </c>
      <c r="AW472" s="74">
        <f t="shared" si="486"/>
        <v>0.18528403306245789</v>
      </c>
      <c r="AX472" s="74"/>
      <c r="AY472" s="74">
        <f t="shared" si="486"/>
        <v>9.2181471932683223E-2</v>
      </c>
      <c r="AZ472" s="74">
        <f t="shared" si="486"/>
        <v>-0.22359317494462072</v>
      </c>
      <c r="BA472" s="74">
        <f t="shared" si="486"/>
        <v>0.21638684178593248</v>
      </c>
      <c r="BB472" s="74"/>
      <c r="BC472" s="78">
        <f t="shared" si="486"/>
        <v>2.068810631562279E-2</v>
      </c>
      <c r="BD472" s="74"/>
      <c r="BE472" s="74">
        <f t="shared" si="486"/>
        <v>0.16871830916597208</v>
      </c>
      <c r="BF472" s="74">
        <f t="shared" si="486"/>
        <v>0.43905631705071624</v>
      </c>
      <c r="BG472" s="74">
        <f t="shared" si="486"/>
        <v>2.2444230246148944E-2</v>
      </c>
      <c r="BH472" s="74">
        <f t="shared" si="486"/>
        <v>0.17292149286268188</v>
      </c>
      <c r="BI472" s="74">
        <f t="shared" si="486"/>
        <v>-0.39009237534294883</v>
      </c>
      <c r="BJ472" s="74"/>
      <c r="BK472" s="74">
        <f t="shared" si="486"/>
        <v>0.14397804981141693</v>
      </c>
      <c r="BL472" s="74">
        <f t="shared" si="486"/>
        <v>0.10730118138815792</v>
      </c>
      <c r="BM472" s="74">
        <f t="shared" si="486"/>
        <v>-0.13143645286222405</v>
      </c>
      <c r="BN472" s="74">
        <f t="shared" si="486"/>
        <v>-8.5255367888224853E-2</v>
      </c>
      <c r="BO472" s="74">
        <f t="shared" si="486"/>
        <v>-0.35111890208911811</v>
      </c>
    </row>
    <row r="473" spans="1:67">
      <c r="A473" s="69" t="s">
        <v>280</v>
      </c>
      <c r="B473" s="74">
        <f t="shared" si="479"/>
        <v>0.27815557109963063</v>
      </c>
      <c r="C473" s="74">
        <f t="shared" si="479"/>
        <v>-7.2363241303085246E-2</v>
      </c>
      <c r="D473" s="74">
        <f t="shared" si="479"/>
        <v>0.29480628319079205</v>
      </c>
      <c r="E473" s="74"/>
      <c r="F473" s="74">
        <f t="shared" si="480"/>
        <v>0.10075575037515438</v>
      </c>
      <c r="G473" s="74"/>
      <c r="H473" s="74"/>
      <c r="I473" s="85"/>
      <c r="J473" s="78"/>
      <c r="K473" s="74">
        <f t="shared" si="484"/>
        <v>-5.5445176886922631E-2</v>
      </c>
      <c r="L473" s="74">
        <f t="shared" si="486"/>
        <v>-8.0138479794117146E-2</v>
      </c>
      <c r="M473" s="74">
        <f t="shared" si="486"/>
        <v>-0.55572116099693947</v>
      </c>
      <c r="N473" s="74">
        <f t="shared" si="486"/>
        <v>-0.11125619617238236</v>
      </c>
      <c r="O473" s="74">
        <f t="shared" si="486"/>
        <v>0.38639288310556896</v>
      </c>
      <c r="P473" s="74">
        <f t="shared" si="486"/>
        <v>0.33915778570146315</v>
      </c>
      <c r="Q473" s="74"/>
      <c r="R473" s="74"/>
      <c r="S473" s="74"/>
      <c r="T473" s="74"/>
      <c r="U473" s="74">
        <f t="shared" si="486"/>
        <v>0.83326948351265173</v>
      </c>
      <c r="V473" s="74">
        <f t="shared" si="486"/>
        <v>0.60080411423640134</v>
      </c>
      <c r="W473" s="74">
        <f t="shared" si="486"/>
        <v>-0.52499248400038034</v>
      </c>
      <c r="X473" s="74">
        <f t="shared" si="486"/>
        <v>-0.28852696919430887</v>
      </c>
      <c r="Y473" s="74">
        <f t="shared" si="486"/>
        <v>-0.77876864473450569</v>
      </c>
      <c r="Z473" s="74">
        <f t="shared" si="486"/>
        <v>-0.42408578586089574</v>
      </c>
      <c r="AA473" s="74">
        <f t="shared" si="486"/>
        <v>-0.49906052334559403</v>
      </c>
      <c r="AB473" s="74">
        <f t="shared" si="486"/>
        <v>-4.3173876645566267E-2</v>
      </c>
      <c r="AC473" s="74">
        <f t="shared" si="486"/>
        <v>-0.23840937006233265</v>
      </c>
      <c r="AD473" s="74">
        <f t="shared" si="486"/>
        <v>-0.25396271528696213</v>
      </c>
      <c r="AE473" s="74">
        <f t="shared" si="486"/>
        <v>0.43575419218362432</v>
      </c>
      <c r="AF473" s="74">
        <f t="shared" si="486"/>
        <v>8.3267471696072182E-2</v>
      </c>
      <c r="AG473" s="74">
        <f t="shared" si="486"/>
        <v>-6.5202875211124223E-2</v>
      </c>
      <c r="AH473" s="74">
        <f t="shared" si="486"/>
        <v>2.3480792711561942</v>
      </c>
      <c r="AI473" s="74">
        <f t="shared" si="486"/>
        <v>-1.0585955334505499</v>
      </c>
      <c r="AJ473" s="74">
        <f t="shared" si="486"/>
        <v>2.4160380152358556</v>
      </c>
      <c r="AK473" s="74">
        <f t="shared" si="486"/>
        <v>-0.5794672078513825</v>
      </c>
      <c r="AL473" s="74">
        <f t="shared" si="486"/>
        <v>-7.3137858513848464E-2</v>
      </c>
      <c r="AM473" s="74">
        <f t="shared" si="486"/>
        <v>-1.4572021023043367</v>
      </c>
      <c r="AN473" s="74">
        <f t="shared" si="486"/>
        <v>-0.4595525470155164</v>
      </c>
      <c r="AO473" s="74">
        <f t="shared" si="486"/>
        <v>-0.58687505993598332</v>
      </c>
      <c r="AP473" s="74">
        <f t="shared" si="486"/>
        <v>-1.0009314365112525</v>
      </c>
      <c r="AQ473" s="74">
        <f t="shared" si="486"/>
        <v>-0.35381531105468067</v>
      </c>
      <c r="AR473" s="74">
        <f t="shared" si="486"/>
        <v>-0.40988871469364874</v>
      </c>
      <c r="AS473" s="74">
        <f t="shared" si="486"/>
        <v>0.26760257944871579</v>
      </c>
      <c r="AT473" s="74">
        <f t="shared" si="486"/>
        <v>-2.178583855499161E-2</v>
      </c>
      <c r="AU473" s="78">
        <f t="shared" si="486"/>
        <v>2.2903910994838572E-2</v>
      </c>
      <c r="AV473" s="74">
        <f t="shared" si="486"/>
        <v>-0.10846544845786532</v>
      </c>
      <c r="AW473" s="74">
        <f t="shared" si="486"/>
        <v>0.33907464935917808</v>
      </c>
      <c r="AX473" s="74"/>
      <c r="AY473" s="74">
        <f t="shared" si="486"/>
        <v>-0.31595296854474686</v>
      </c>
      <c r="AZ473" s="74">
        <f t="shared" si="486"/>
        <v>-6.5399885516104206E-2</v>
      </c>
      <c r="BA473" s="74">
        <f t="shared" si="486"/>
        <v>0.29057477996277559</v>
      </c>
      <c r="BB473" s="74"/>
      <c r="BC473" s="78">
        <f t="shared" si="486"/>
        <v>0.1541122078095194</v>
      </c>
      <c r="BD473" s="74"/>
      <c r="BE473" s="74">
        <f t="shared" si="486"/>
        <v>0.33915778570146315</v>
      </c>
      <c r="BF473" s="74">
        <f t="shared" si="486"/>
        <v>0.38639288310556896</v>
      </c>
      <c r="BG473" s="74">
        <f t="shared" si="486"/>
        <v>-0.11125619617238236</v>
      </c>
      <c r="BH473" s="74">
        <f t="shared" si="486"/>
        <v>-0.1034639500301644</v>
      </c>
      <c r="BI473" s="74">
        <f t="shared" si="486"/>
        <v>-5.5445176886922631E-2</v>
      </c>
      <c r="BJ473" s="74"/>
      <c r="BK473" s="74">
        <f t="shared" si="486"/>
        <v>-0.35381531105468067</v>
      </c>
      <c r="BL473" s="74">
        <f t="shared" ref="L473:BO477" si="487">BL330-BL310</f>
        <v>-0.5794672078513825</v>
      </c>
      <c r="BM473" s="74">
        <f t="shared" si="487"/>
        <v>-0.40988871469364874</v>
      </c>
      <c r="BN473" s="74">
        <f t="shared" si="487"/>
        <v>-0.26623455792451134</v>
      </c>
      <c r="BO473" s="74">
        <f t="shared" si="487"/>
        <v>-0.48893960764856725</v>
      </c>
    </row>
    <row r="474" spans="1:67">
      <c r="A474" s="69" t="s">
        <v>281</v>
      </c>
      <c r="B474" s="74">
        <f t="shared" si="479"/>
        <v>-0.21726809907165467</v>
      </c>
      <c r="C474" s="74">
        <f t="shared" si="479"/>
        <v>-0.19578492976190631</v>
      </c>
      <c r="D474" s="74">
        <f t="shared" si="479"/>
        <v>-0.13608501613123636</v>
      </c>
      <c r="E474" s="74"/>
      <c r="F474" s="74">
        <f t="shared" si="480"/>
        <v>3.683068573186965E-2</v>
      </c>
      <c r="G474" s="74"/>
      <c r="H474" s="74"/>
      <c r="I474" s="85"/>
      <c r="J474" s="78"/>
      <c r="K474" s="74">
        <f t="shared" si="484"/>
        <v>-0.4003305080037034</v>
      </c>
      <c r="L474" s="74">
        <f t="shared" si="487"/>
        <v>-0.20900437581702036</v>
      </c>
      <c r="M474" s="74">
        <f t="shared" si="487"/>
        <v>-0.5607827214523704</v>
      </c>
      <c r="N474" s="74">
        <f t="shared" si="487"/>
        <v>-0.60140379117209886</v>
      </c>
      <c r="O474" s="74">
        <f t="shared" si="487"/>
        <v>-0.16452595167793849</v>
      </c>
      <c r="P474" s="74">
        <f t="shared" si="487"/>
        <v>0.13374391643930572</v>
      </c>
      <c r="Q474" s="74"/>
      <c r="R474" s="74"/>
      <c r="S474" s="74"/>
      <c r="T474" s="74"/>
      <c r="U474" s="74">
        <f t="shared" si="487"/>
        <v>-0.21369352577953116</v>
      </c>
      <c r="V474" s="74">
        <f t="shared" si="487"/>
        <v>-0.44426041528543836</v>
      </c>
      <c r="W474" s="74">
        <f t="shared" si="487"/>
        <v>-9.8053268687531947E-2</v>
      </c>
      <c r="X474" s="74">
        <f t="shared" si="487"/>
        <v>-0.35580279848998853</v>
      </c>
      <c r="Y474" s="74">
        <f t="shared" si="487"/>
        <v>-1.2317393304146456</v>
      </c>
      <c r="Z474" s="74">
        <f t="shared" si="487"/>
        <v>-0.60761544050213745</v>
      </c>
      <c r="AA474" s="74">
        <f t="shared" si="487"/>
        <v>-0.17484139295893009</v>
      </c>
      <c r="AB474" s="74">
        <f t="shared" si="487"/>
        <v>-0.88441260085500417</v>
      </c>
      <c r="AC474" s="74">
        <f t="shared" si="487"/>
        <v>-0.30700309625459887</v>
      </c>
      <c r="AD474" s="74">
        <f t="shared" si="487"/>
        <v>0.11623083297531789</v>
      </c>
      <c r="AE474" s="74">
        <f t="shared" si="487"/>
        <v>-1.2503893436297773</v>
      </c>
      <c r="AF474" s="74">
        <f t="shared" si="487"/>
        <v>-1.610007806484866</v>
      </c>
      <c r="AG474" s="74">
        <f t="shared" si="487"/>
        <v>-0.38139754114458535</v>
      </c>
      <c r="AH474" s="74">
        <f t="shared" si="487"/>
        <v>-2.9938010707241469</v>
      </c>
      <c r="AI474" s="74">
        <f t="shared" si="487"/>
        <v>-1.0613579845157037</v>
      </c>
      <c r="AJ474" s="74">
        <f t="shared" si="487"/>
        <v>-0.90925021944316553</v>
      </c>
      <c r="AK474" s="74">
        <f t="shared" si="487"/>
        <v>-0.40828795592991929</v>
      </c>
      <c r="AL474" s="74">
        <f t="shared" si="487"/>
        <v>-0.4201394609638891</v>
      </c>
      <c r="AM474" s="74">
        <f t="shared" si="487"/>
        <v>-1.3044068569629959</v>
      </c>
      <c r="AN474" s="74">
        <f t="shared" si="487"/>
        <v>-0.41686258293633927</v>
      </c>
      <c r="AO474" s="74">
        <f t="shared" si="487"/>
        <v>-1.7315844993332403</v>
      </c>
      <c r="AP474" s="74">
        <f t="shared" si="487"/>
        <v>-0.61401845561114188</v>
      </c>
      <c r="AQ474" s="74">
        <f t="shared" si="487"/>
        <v>-0.43608982724327738</v>
      </c>
      <c r="AR474" s="74">
        <f t="shared" si="487"/>
        <v>-7.779904156046813E-2</v>
      </c>
      <c r="AS474" s="74">
        <f t="shared" si="487"/>
        <v>0.5811890465651981</v>
      </c>
      <c r="AT474" s="74">
        <f t="shared" si="487"/>
        <v>-2.7838142009989575E-2</v>
      </c>
      <c r="AU474" s="78">
        <f t="shared" si="487"/>
        <v>-0.34262773222170084</v>
      </c>
      <c r="AV474" s="74">
        <f t="shared" si="487"/>
        <v>-0.31533232719817672</v>
      </c>
      <c r="AW474" s="74">
        <f t="shared" si="487"/>
        <v>0.10864275996342787</v>
      </c>
      <c r="AX474" s="74"/>
      <c r="AY474" s="74">
        <f t="shared" si="487"/>
        <v>-0.11723970978697151</v>
      </c>
      <c r="AZ474" s="74">
        <f t="shared" si="487"/>
        <v>-0.16887187157648675</v>
      </c>
      <c r="BA474" s="74">
        <f t="shared" si="487"/>
        <v>-0.15894911210463203</v>
      </c>
      <c r="BB474" s="74"/>
      <c r="BC474" s="78">
        <f t="shared" si="487"/>
        <v>5.7197358604863524E-2</v>
      </c>
      <c r="BD474" s="74"/>
      <c r="BE474" s="74">
        <f t="shared" si="487"/>
        <v>0.13374391643930572</v>
      </c>
      <c r="BF474" s="74">
        <f t="shared" si="487"/>
        <v>-0.16452595167793849</v>
      </c>
      <c r="BG474" s="74">
        <f t="shared" si="487"/>
        <v>-0.60140379117209886</v>
      </c>
      <c r="BH474" s="74">
        <f t="shared" si="487"/>
        <v>-0.22631296711820248</v>
      </c>
      <c r="BI474" s="74">
        <f t="shared" si="487"/>
        <v>-0.4003305080037034</v>
      </c>
      <c r="BJ474" s="74"/>
      <c r="BK474" s="74">
        <f t="shared" si="487"/>
        <v>-0.43608982724327738</v>
      </c>
      <c r="BL474" s="74">
        <f t="shared" si="487"/>
        <v>-0.40828795592991929</v>
      </c>
      <c r="BM474" s="74">
        <f t="shared" si="487"/>
        <v>-7.779904156046813E-2</v>
      </c>
      <c r="BN474" s="74">
        <f t="shared" si="487"/>
        <v>8.4146004362595672E-2</v>
      </c>
      <c r="BO474" s="74">
        <f t="shared" si="487"/>
        <v>-6.6690543152438053E-2</v>
      </c>
    </row>
    <row r="475" spans="1:67">
      <c r="A475" s="69" t="s">
        <v>282</v>
      </c>
      <c r="B475" s="74">
        <f t="shared" si="479"/>
        <v>-0.56613528030097271</v>
      </c>
      <c r="C475" s="74">
        <f t="shared" si="479"/>
        <v>-0.41146260130930745</v>
      </c>
      <c r="D475" s="74">
        <f t="shared" si="479"/>
        <v>-0.25800895249256328</v>
      </c>
      <c r="E475" s="74"/>
      <c r="F475" s="74">
        <f t="shared" si="480"/>
        <v>-0.10440807505940608</v>
      </c>
      <c r="G475" s="74"/>
      <c r="H475" s="74"/>
      <c r="I475" s="85"/>
      <c r="J475" s="78"/>
      <c r="K475" s="74">
        <f t="shared" si="484"/>
        <v>-1.0553192420538462</v>
      </c>
      <c r="L475" s="74">
        <f t="shared" si="487"/>
        <v>-0.71024126013413547</v>
      </c>
      <c r="M475" s="74">
        <f t="shared" si="487"/>
        <v>-0.37319961937737212</v>
      </c>
      <c r="N475" s="74">
        <f t="shared" si="487"/>
        <v>-0.44190830506188306</v>
      </c>
      <c r="O475" s="74">
        <f t="shared" si="487"/>
        <v>-0.21050388855216262</v>
      </c>
      <c r="P475" s="74">
        <f t="shared" si="487"/>
        <v>-0.1105979386624325</v>
      </c>
      <c r="Q475" s="74"/>
      <c r="R475" s="74"/>
      <c r="S475" s="74"/>
      <c r="T475" s="74"/>
      <c r="U475" s="74">
        <f t="shared" si="487"/>
        <v>-0.9793408466126774</v>
      </c>
      <c r="V475" s="74">
        <f t="shared" si="487"/>
        <v>-1.1877839793611833</v>
      </c>
      <c r="W475" s="74">
        <f t="shared" si="487"/>
        <v>0.13320268398436186</v>
      </c>
      <c r="X475" s="74">
        <f t="shared" si="487"/>
        <v>-0.98457960578710502</v>
      </c>
      <c r="Y475" s="74">
        <f t="shared" si="487"/>
        <v>-1.0218078017962124</v>
      </c>
      <c r="Z475" s="74">
        <f t="shared" si="487"/>
        <v>-0.81150375372692851</v>
      </c>
      <c r="AA475" s="74">
        <f t="shared" si="487"/>
        <v>-0.95975942236629885</v>
      </c>
      <c r="AB475" s="74">
        <f t="shared" si="487"/>
        <v>-2.7567096892759562</v>
      </c>
      <c r="AC475" s="74">
        <f t="shared" si="487"/>
        <v>-0.12497367925009284</v>
      </c>
      <c r="AD475" s="74">
        <f t="shared" si="487"/>
        <v>0.40626761543434275</v>
      </c>
      <c r="AE475" s="74">
        <f t="shared" si="487"/>
        <v>-2.0371691380884105</v>
      </c>
      <c r="AF475" s="74">
        <f t="shared" si="487"/>
        <v>-4.1170600385249125</v>
      </c>
      <c r="AG475" s="74">
        <f t="shared" si="487"/>
        <v>-0.37949433959513623</v>
      </c>
      <c r="AH475" s="74">
        <f t="shared" si="487"/>
        <v>-3.3918005071851232</v>
      </c>
      <c r="AI475" s="74">
        <f t="shared" si="487"/>
        <v>-0.12215497896894334</v>
      </c>
      <c r="AJ475" s="74">
        <f t="shared" si="487"/>
        <v>-0.66289564423760661</v>
      </c>
      <c r="AK475" s="74">
        <f t="shared" si="487"/>
        <v>8.3831828551234722E-2</v>
      </c>
      <c r="AL475" s="74">
        <f t="shared" si="487"/>
        <v>-0.39593126651467481</v>
      </c>
      <c r="AM475" s="74">
        <f t="shared" si="487"/>
        <v>-0.43659930766457311</v>
      </c>
      <c r="AN475" s="74">
        <f t="shared" si="487"/>
        <v>0.29951637329532144</v>
      </c>
      <c r="AO475" s="74">
        <f t="shared" si="487"/>
        <v>0.367577211117605</v>
      </c>
      <c r="AP475" s="74">
        <f t="shared" si="487"/>
        <v>-0.70513864539699167</v>
      </c>
      <c r="AQ475" s="74">
        <f t="shared" si="487"/>
        <v>-3.0832535807855166E-2</v>
      </c>
      <c r="AR475" s="74">
        <f t="shared" si="487"/>
        <v>0.32631722962751653</v>
      </c>
      <c r="AS475" s="74">
        <f t="shared" si="487"/>
        <v>6.8165292722187409E-2</v>
      </c>
      <c r="AT475" s="74">
        <f t="shared" si="487"/>
        <v>-0.10061832214290867</v>
      </c>
      <c r="AU475" s="78">
        <f t="shared" si="487"/>
        <v>-0.17154801193053171</v>
      </c>
      <c r="AV475" s="74">
        <f t="shared" si="487"/>
        <v>-0.69030951547754782</v>
      </c>
      <c r="AW475" s="74">
        <f t="shared" si="487"/>
        <v>-0.12077911453348023</v>
      </c>
      <c r="AX475" s="74"/>
      <c r="AY475" s="74">
        <f t="shared" si="487"/>
        <v>0.13056436675309691</v>
      </c>
      <c r="AZ475" s="74">
        <f t="shared" si="487"/>
        <v>-0.3463381149879039</v>
      </c>
      <c r="BA475" s="74">
        <f t="shared" si="487"/>
        <v>-0.27085886746189569</v>
      </c>
      <c r="BB475" s="74"/>
      <c r="BC475" s="78">
        <f t="shared" si="487"/>
        <v>-0.13257114133701187</v>
      </c>
      <c r="BD475" s="74"/>
      <c r="BE475" s="74">
        <f t="shared" si="487"/>
        <v>-0.1105979386624325</v>
      </c>
      <c r="BF475" s="74">
        <f t="shared" si="487"/>
        <v>-0.21050388855216262</v>
      </c>
      <c r="BG475" s="74">
        <f t="shared" si="487"/>
        <v>-0.44190830506188306</v>
      </c>
      <c r="BH475" s="74">
        <f t="shared" si="487"/>
        <v>-0.69381993665024799</v>
      </c>
      <c r="BI475" s="74">
        <f t="shared" si="487"/>
        <v>-1.0553192420538462</v>
      </c>
      <c r="BJ475" s="74"/>
      <c r="BK475" s="74">
        <f t="shared" si="487"/>
        <v>-3.0832535807855166E-2</v>
      </c>
      <c r="BL475" s="74">
        <f t="shared" si="487"/>
        <v>8.3831828551234722E-2</v>
      </c>
      <c r="BM475" s="74">
        <f t="shared" si="487"/>
        <v>0.32631722962751653</v>
      </c>
      <c r="BN475" s="74">
        <f t="shared" si="487"/>
        <v>0.39916021213447239</v>
      </c>
      <c r="BO475" s="74">
        <f t="shared" si="487"/>
        <v>0.13012739156569353</v>
      </c>
    </row>
    <row r="476" spans="1:67">
      <c r="A476" s="69" t="s">
        <v>283</v>
      </c>
      <c r="B476" s="74">
        <f t="shared" ref="B476:D477" si="488">B333-B313</f>
        <v>-0.31039829174623979</v>
      </c>
      <c r="C476" s="74">
        <f t="shared" si="488"/>
        <v>-0.25809538589679137</v>
      </c>
      <c r="D476" s="74">
        <f t="shared" si="488"/>
        <v>3.558930111111458E-2</v>
      </c>
      <c r="E476" s="74"/>
      <c r="F476" s="74">
        <f t="shared" si="480"/>
        <v>-7.7319324345265894E-2</v>
      </c>
      <c r="G476" s="74"/>
      <c r="H476" s="74"/>
      <c r="I476" s="85"/>
      <c r="J476" s="78"/>
      <c r="K476" s="74">
        <f t="shared" si="484"/>
        <v>-0.88486322867523004</v>
      </c>
      <c r="L476" s="74">
        <f t="shared" si="487"/>
        <v>-0.69681547765348428</v>
      </c>
      <c r="M476" s="74">
        <f t="shared" si="487"/>
        <v>-0.27580552105824419</v>
      </c>
      <c r="N476" s="74">
        <f t="shared" si="487"/>
        <v>-0.17764667557363323</v>
      </c>
      <c r="O476" s="74">
        <f t="shared" si="487"/>
        <v>9.411197844688024E-2</v>
      </c>
      <c r="P476" s="74">
        <f t="shared" si="487"/>
        <v>6.0524273266618245E-2</v>
      </c>
      <c r="Q476" s="74"/>
      <c r="R476" s="74"/>
      <c r="S476" s="74"/>
      <c r="T476" s="74"/>
      <c r="U476" s="74">
        <f t="shared" si="487"/>
        <v>-0.77685272788190218</v>
      </c>
      <c r="V476" s="74">
        <f t="shared" si="487"/>
        <v>-1.0031959116387967</v>
      </c>
      <c r="W476" s="74">
        <f t="shared" si="487"/>
        <v>-6.5276620668797136E-4</v>
      </c>
      <c r="X476" s="74">
        <f t="shared" si="487"/>
        <v>-1.1809921364793836</v>
      </c>
      <c r="Y476" s="74">
        <f t="shared" si="487"/>
        <v>-0.56029321200167992</v>
      </c>
      <c r="Z476" s="74">
        <f t="shared" si="487"/>
        <v>-0.17757450879972092</v>
      </c>
      <c r="AA476" s="74">
        <f t="shared" si="487"/>
        <v>-0.61834978152115738</v>
      </c>
      <c r="AB476" s="74">
        <f t="shared" si="487"/>
        <v>-1.5603771120286885</v>
      </c>
      <c r="AC476" s="74">
        <f t="shared" si="487"/>
        <v>-0.13769330285443715</v>
      </c>
      <c r="AD476" s="74">
        <f t="shared" si="487"/>
        <v>0.25163177350723309</v>
      </c>
      <c r="AE476" s="74">
        <f t="shared" si="487"/>
        <v>-0.90914994610321687</v>
      </c>
      <c r="AF476" s="74">
        <f t="shared" si="487"/>
        <v>-2.2540109290788122</v>
      </c>
      <c r="AG476" s="74">
        <f t="shared" si="487"/>
        <v>-0.19008124240997093</v>
      </c>
      <c r="AH476" s="74">
        <f t="shared" si="487"/>
        <v>-0.43204658589273937</v>
      </c>
      <c r="AI476" s="74">
        <f t="shared" si="487"/>
        <v>-0.8156516227426831</v>
      </c>
      <c r="AJ476" s="74">
        <f t="shared" si="487"/>
        <v>0.47278749810957965</v>
      </c>
      <c r="AK476" s="74">
        <f t="shared" si="487"/>
        <v>3.5472935647912429E-2</v>
      </c>
      <c r="AL476" s="74">
        <f t="shared" si="487"/>
        <v>-0.45024621859434832</v>
      </c>
      <c r="AM476" s="74">
        <f t="shared" si="487"/>
        <v>0.16636518024220326</v>
      </c>
      <c r="AN476" s="74">
        <f t="shared" si="487"/>
        <v>0.34512824242911355</v>
      </c>
      <c r="AO476" s="74">
        <f t="shared" si="487"/>
        <v>-0.82951401642562494</v>
      </c>
      <c r="AP476" s="74">
        <f t="shared" si="487"/>
        <v>-0.32972278904648178</v>
      </c>
      <c r="AQ476" s="74">
        <f t="shared" si="487"/>
        <v>0.16142457737842708</v>
      </c>
      <c r="AR476" s="74">
        <f t="shared" si="487"/>
        <v>0.25197553060491185</v>
      </c>
      <c r="AS476" s="74">
        <f t="shared" si="487"/>
        <v>-0.23167539347965205</v>
      </c>
      <c r="AT476" s="74">
        <f t="shared" si="487"/>
        <v>4.8511111464087264E-2</v>
      </c>
      <c r="AU476" s="78">
        <f t="shared" si="487"/>
        <v>-0.23164755794862701</v>
      </c>
      <c r="AV476" s="74">
        <f t="shared" si="487"/>
        <v>-0.61470715342530324</v>
      </c>
      <c r="AW476" s="74">
        <f t="shared" si="487"/>
        <v>6.1292618731508153E-2</v>
      </c>
      <c r="AX476" s="74"/>
      <c r="AY476" s="74">
        <f t="shared" si="487"/>
        <v>5.8304040228998932E-2</v>
      </c>
      <c r="AZ476" s="74">
        <f t="shared" si="487"/>
        <v>-0.17404835443047428</v>
      </c>
      <c r="BA476" s="74">
        <f t="shared" si="487"/>
        <v>3.3142949818036449E-2</v>
      </c>
      <c r="BB476" s="74"/>
      <c r="BC476" s="78">
        <f t="shared" si="487"/>
        <v>-9.3289583802336207E-2</v>
      </c>
      <c r="BD476" s="74"/>
      <c r="BE476" s="74">
        <f t="shared" si="487"/>
        <v>6.0524273266618245E-2</v>
      </c>
      <c r="BF476" s="74">
        <f t="shared" si="487"/>
        <v>9.411197844688024E-2</v>
      </c>
      <c r="BG476" s="74">
        <f t="shared" si="487"/>
        <v>-0.17764667557363323</v>
      </c>
      <c r="BH476" s="74">
        <f t="shared" si="487"/>
        <v>-0.67628014707376094</v>
      </c>
      <c r="BI476" s="74">
        <f t="shared" si="487"/>
        <v>-0.88486322867523004</v>
      </c>
      <c r="BJ476" s="74"/>
      <c r="BK476" s="74">
        <f t="shared" si="487"/>
        <v>0.16142457737842708</v>
      </c>
      <c r="BL476" s="74">
        <f t="shared" si="487"/>
        <v>3.5472935647912429E-2</v>
      </c>
      <c r="BM476" s="74">
        <f t="shared" si="487"/>
        <v>0.25197553060491185</v>
      </c>
      <c r="BN476" s="74">
        <f t="shared" si="487"/>
        <v>0.25604119335132625</v>
      </c>
      <c r="BO476" s="74">
        <f t="shared" si="487"/>
        <v>-1.1255393378566403E-2</v>
      </c>
    </row>
    <row r="477" spans="1:67">
      <c r="A477" s="69" t="s">
        <v>284</v>
      </c>
      <c r="B477" s="74">
        <f t="shared" si="488"/>
        <v>0.78291061005327967</v>
      </c>
      <c r="C477" s="74">
        <f t="shared" si="488"/>
        <v>0.78906242314290509</v>
      </c>
      <c r="D477" s="74">
        <f t="shared" si="488"/>
        <v>1.2956966164639478</v>
      </c>
      <c r="E477" s="74"/>
      <c r="F477" s="74">
        <f t="shared" si="480"/>
        <v>0.81587006256893213</v>
      </c>
      <c r="G477" s="74"/>
      <c r="H477" s="74"/>
      <c r="I477" s="85"/>
      <c r="J477" s="78"/>
      <c r="K477" s="74">
        <f t="shared" si="484"/>
        <v>0.35123408079373508</v>
      </c>
      <c r="L477" s="74">
        <f t="shared" si="487"/>
        <v>0.72773328407987314</v>
      </c>
      <c r="M477" s="74">
        <f t="shared" si="487"/>
        <v>1.1244787456446996</v>
      </c>
      <c r="N477" s="74">
        <f t="shared" si="487"/>
        <v>0.41675997857637759</v>
      </c>
      <c r="O477" s="74">
        <f t="shared" si="487"/>
        <v>1.1086729752215376</v>
      </c>
      <c r="P477" s="74">
        <f t="shared" si="487"/>
        <v>1.3724317001632134</v>
      </c>
      <c r="Q477" s="74"/>
      <c r="R477" s="74"/>
      <c r="S477" s="74"/>
      <c r="T477" s="74"/>
      <c r="U477" s="74">
        <f t="shared" si="487"/>
        <v>7.4249301104592824E-2</v>
      </c>
      <c r="V477" s="74">
        <f t="shared" si="487"/>
        <v>0.33882647635175456</v>
      </c>
      <c r="W477" s="74">
        <f t="shared" si="487"/>
        <v>0.44579020092728561</v>
      </c>
      <c r="X477" s="74">
        <f t="shared" si="487"/>
        <v>0.8885142540726001</v>
      </c>
      <c r="Y477" s="74">
        <f t="shared" si="487"/>
        <v>0.592456081816918</v>
      </c>
      <c r="Z477" s="74">
        <f t="shared" si="487"/>
        <v>0.30245788719365674</v>
      </c>
      <c r="AA477" s="74">
        <f t="shared" si="487"/>
        <v>0.6913026460230447</v>
      </c>
      <c r="AB477" s="74">
        <f t="shared" si="487"/>
        <v>1.515372983934153</v>
      </c>
      <c r="AC477" s="74">
        <f t="shared" si="487"/>
        <v>0.7751071670134797</v>
      </c>
      <c r="AD477" s="74">
        <f t="shared" si="487"/>
        <v>0.4724550717405358</v>
      </c>
      <c r="AE477" s="74">
        <f t="shared" si="487"/>
        <v>1.1055254525505864</v>
      </c>
      <c r="AF477" s="74">
        <f t="shared" si="487"/>
        <v>1.4859864543078345</v>
      </c>
      <c r="AG477" s="74">
        <f t="shared" si="487"/>
        <v>0.32952922487460157</v>
      </c>
      <c r="AH477" s="74">
        <f t="shared" si="487"/>
        <v>2.3187282802667433</v>
      </c>
      <c r="AI477" s="74">
        <f t="shared" si="487"/>
        <v>0.43689226076566623</v>
      </c>
      <c r="AJ477" s="74">
        <f t="shared" si="487"/>
        <v>0.36830701064603666</v>
      </c>
      <c r="AK477" s="74">
        <f t="shared" si="487"/>
        <v>0.40718985390993456</v>
      </c>
      <c r="AL477" s="74">
        <f t="shared" si="487"/>
        <v>0.60608873846570921</v>
      </c>
      <c r="AM477" s="74">
        <f t="shared" si="487"/>
        <v>0.33738505956975651</v>
      </c>
      <c r="AN477" s="74">
        <f t="shared" si="487"/>
        <v>0.52266478994396115</v>
      </c>
      <c r="AO477" s="74">
        <f t="shared" si="487"/>
        <v>0.80020192772217946</v>
      </c>
      <c r="AP477" s="74">
        <f t="shared" si="487"/>
        <v>0.35671386708315778</v>
      </c>
      <c r="AQ477" s="74">
        <f t="shared" si="487"/>
        <v>0.45717129011951929</v>
      </c>
      <c r="AR477" s="74">
        <f t="shared" si="487"/>
        <v>0.60639178008603878</v>
      </c>
      <c r="AS477" s="74">
        <f t="shared" si="487"/>
        <v>0.41397731560979434</v>
      </c>
      <c r="AT477" s="74">
        <f t="shared" si="487"/>
        <v>0.17490498747408756</v>
      </c>
      <c r="AU477" s="78">
        <f t="shared" si="487"/>
        <v>0.18316136205780564</v>
      </c>
      <c r="AV477" s="74">
        <f t="shared" si="487"/>
        <v>0.64391043102487711</v>
      </c>
      <c r="AW477" s="74">
        <f t="shared" si="487"/>
        <v>1.3512483093924965</v>
      </c>
      <c r="AX477" s="74"/>
      <c r="AY477" s="74">
        <f t="shared" si="487"/>
        <v>0.55190542694207334</v>
      </c>
      <c r="AZ477" s="74">
        <f t="shared" si="487"/>
        <v>0.82496029786589631</v>
      </c>
      <c r="BA477" s="74">
        <f t="shared" si="487"/>
        <v>1.2905250880831001</v>
      </c>
      <c r="BB477" s="74"/>
      <c r="BC477" s="78">
        <f t="shared" si="487"/>
        <v>0.84968770693154871</v>
      </c>
      <c r="BD477" s="74"/>
      <c r="BE477" s="74">
        <f t="shared" si="487"/>
        <v>1.3724317001632134</v>
      </c>
      <c r="BF477" s="74">
        <f t="shared" si="487"/>
        <v>1.1086729752215376</v>
      </c>
      <c r="BG477" s="74">
        <f t="shared" si="487"/>
        <v>0.41675997857637759</v>
      </c>
      <c r="BH477" s="74">
        <f t="shared" si="487"/>
        <v>0.74709539402809622</v>
      </c>
      <c r="BI477" s="74">
        <f t="shared" si="487"/>
        <v>0.35123408079373508</v>
      </c>
      <c r="BJ477" s="74"/>
      <c r="BK477" s="74">
        <f t="shared" si="487"/>
        <v>0.45717129011951929</v>
      </c>
      <c r="BL477" s="74">
        <f t="shared" si="487"/>
        <v>0.40718985390993456</v>
      </c>
      <c r="BM477" s="74">
        <f t="shared" si="487"/>
        <v>0.60639178008603878</v>
      </c>
      <c r="BN477" s="74">
        <f t="shared" si="487"/>
        <v>0.47371118499449905</v>
      </c>
      <c r="BO477" s="74">
        <f t="shared" si="487"/>
        <v>0.4442035441336718</v>
      </c>
    </row>
    <row r="478" spans="1:67">
      <c r="J478" s="75"/>
      <c r="AU478" s="75"/>
      <c r="BC478" s="75"/>
    </row>
    <row r="479" spans="1:67">
      <c r="A479" s="4" t="s">
        <v>326</v>
      </c>
      <c r="J479" s="75"/>
      <c r="AU479" s="75"/>
      <c r="BC479" s="75"/>
    </row>
    <row r="480" spans="1:67">
      <c r="A480" s="65">
        <v>1990</v>
      </c>
      <c r="B480" s="103">
        <f>(SUM(B6:B8)+SUM(B19:B23))/SUM(B9:B18)*100</f>
        <v>51.744730638505551</v>
      </c>
      <c r="C480" s="103">
        <f t="shared" ref="C480:BN480" si="489">(SUM(C6:C8)+SUM(C19:C23))/SUM(C9:C18)*100</f>
        <v>55.73533523291713</v>
      </c>
      <c r="D480" s="103">
        <f t="shared" si="489"/>
        <v>48.611153349074321</v>
      </c>
      <c r="E480" s="103">
        <f t="shared" si="489"/>
        <v>55.641037230927907</v>
      </c>
      <c r="F480" s="103">
        <f t="shared" si="489"/>
        <v>51.809568273557169</v>
      </c>
      <c r="G480" s="103">
        <f t="shared" si="489"/>
        <v>50.330758003097642</v>
      </c>
      <c r="H480" s="103">
        <f t="shared" si="489"/>
        <v>52.122294258747004</v>
      </c>
      <c r="I480" s="103">
        <f t="shared" si="489"/>
        <v>52.974434450181505</v>
      </c>
      <c r="J480" s="104">
        <f t="shared" si="489"/>
        <v>50.032436451070794</v>
      </c>
      <c r="K480" s="103">
        <f t="shared" si="489"/>
        <v>56.446210797903888</v>
      </c>
      <c r="L480" s="103">
        <f t="shared" si="489"/>
        <v>53.535874460110321</v>
      </c>
      <c r="M480" s="103">
        <f t="shared" si="489"/>
        <v>64.665408944623238</v>
      </c>
      <c r="N480" s="103">
        <f t="shared" si="489"/>
        <v>63.693301889681784</v>
      </c>
      <c r="O480" s="103">
        <f t="shared" si="489"/>
        <v>63.289910066031254</v>
      </c>
      <c r="P480" s="103">
        <f t="shared" si="489"/>
        <v>46.756944913623691</v>
      </c>
      <c r="Q480" s="103">
        <f t="shared" si="489"/>
        <v>52.455419924621708</v>
      </c>
      <c r="R480" s="103">
        <f t="shared" si="489"/>
        <v>63.143483023001089</v>
      </c>
      <c r="S480" s="103">
        <f t="shared" si="489"/>
        <v>79.342444048326399</v>
      </c>
      <c r="T480" s="103">
        <f t="shared" si="489"/>
        <v>54.921089531310599</v>
      </c>
      <c r="U480" s="103">
        <f t="shared" si="489"/>
        <v>50.816539263377351</v>
      </c>
      <c r="V480" s="103">
        <f t="shared" si="489"/>
        <v>69.399132768944867</v>
      </c>
      <c r="W480" s="103">
        <f t="shared" si="489"/>
        <v>65.058092681781559</v>
      </c>
      <c r="X480" s="103">
        <f t="shared" si="489"/>
        <v>59.733646690168428</v>
      </c>
      <c r="Y480" s="103">
        <f t="shared" si="489"/>
        <v>59.728082512892641</v>
      </c>
      <c r="Z480" s="103">
        <f t="shared" si="489"/>
        <v>70.306888671237346</v>
      </c>
      <c r="AA480" s="103">
        <f t="shared" si="489"/>
        <v>66.877664384446462</v>
      </c>
      <c r="AB480" s="103">
        <f t="shared" si="489"/>
        <v>64.560639070442988</v>
      </c>
      <c r="AC480" s="103">
        <f t="shared" si="489"/>
        <v>54.078746555684617</v>
      </c>
      <c r="AD480" s="103">
        <f t="shared" si="489"/>
        <v>67.004846273420398</v>
      </c>
      <c r="AE480" s="103">
        <f t="shared" si="489"/>
        <v>57.227615965480041</v>
      </c>
      <c r="AF480" s="103">
        <f t="shared" si="489"/>
        <v>65.758091993185687</v>
      </c>
      <c r="AG480" s="103">
        <f t="shared" si="489"/>
        <v>70.129870129870127</v>
      </c>
      <c r="AH480" s="103">
        <f t="shared" si="489"/>
        <v>53.846153846153847</v>
      </c>
      <c r="AI480" s="103">
        <f t="shared" si="489"/>
        <v>74.831838565022423</v>
      </c>
      <c r="AJ480" s="103">
        <f t="shared" si="489"/>
        <v>71.643253838614825</v>
      </c>
      <c r="AK480" s="103">
        <f t="shared" si="489"/>
        <v>65.091899251191293</v>
      </c>
      <c r="AL480" s="103">
        <f t="shared" si="489"/>
        <v>62.459869367873353</v>
      </c>
      <c r="AM480" s="103">
        <f t="shared" si="489"/>
        <v>66.884586371636914</v>
      </c>
      <c r="AN480" s="103">
        <f t="shared" si="489"/>
        <v>64.727405781192829</v>
      </c>
      <c r="AO480" s="103">
        <f t="shared" si="489"/>
        <v>62.442396313364057</v>
      </c>
      <c r="AP480" s="103">
        <f t="shared" si="489"/>
        <v>64.447262735151128</v>
      </c>
      <c r="AQ480" s="103">
        <f t="shared" si="489"/>
        <v>58.225727361882974</v>
      </c>
      <c r="AR480" s="103">
        <f t="shared" si="489"/>
        <v>62.034075569446301</v>
      </c>
      <c r="AS480" s="103">
        <f t="shared" si="489"/>
        <v>69.848426707597852</v>
      </c>
      <c r="AT480" s="103">
        <f t="shared" si="489"/>
        <v>78.958534233365469</v>
      </c>
      <c r="AU480" s="104">
        <f t="shared" si="489"/>
        <v>66.192948893140198</v>
      </c>
      <c r="AV480" s="103">
        <f t="shared" si="489"/>
        <v>55.33820743251281</v>
      </c>
      <c r="AW480" s="103">
        <f t="shared" si="489"/>
        <v>47.382513991712088</v>
      </c>
      <c r="AX480" s="103">
        <f t="shared" si="489"/>
        <v>55.343214301452768</v>
      </c>
      <c r="AY480" s="103">
        <f t="shared" si="489"/>
        <v>61.034253948125105</v>
      </c>
      <c r="AZ480" s="103">
        <f t="shared" si="489"/>
        <v>55.865232530273346</v>
      </c>
      <c r="BA480" s="103">
        <f t="shared" si="489"/>
        <v>48.73021140155867</v>
      </c>
      <c r="BB480" s="103">
        <f t="shared" si="489"/>
        <v>55.689467373077719</v>
      </c>
      <c r="BC480" s="104">
        <f t="shared" si="489"/>
        <v>50.887058806643552</v>
      </c>
      <c r="BD480" s="103">
        <f t="shared" si="489"/>
        <v>52.558526664122375</v>
      </c>
      <c r="BE480" s="103">
        <f t="shared" si="489"/>
        <v>46.756944913623691</v>
      </c>
      <c r="BF480" s="103">
        <f t="shared" si="489"/>
        <v>63.289910066031254</v>
      </c>
      <c r="BG480" s="103">
        <f t="shared" si="489"/>
        <v>63.693301889681784</v>
      </c>
      <c r="BH480" s="103">
        <f t="shared" si="489"/>
        <v>53.979264761146851</v>
      </c>
      <c r="BI480" s="103">
        <f t="shared" si="489"/>
        <v>56.446210797903888</v>
      </c>
      <c r="BJ480" s="103">
        <f t="shared" si="489"/>
        <v>53.787088823585172</v>
      </c>
      <c r="BK480" s="103">
        <f t="shared" si="489"/>
        <v>58.225727361882974</v>
      </c>
      <c r="BL480" s="103">
        <f t="shared" si="489"/>
        <v>65.091899251191293</v>
      </c>
      <c r="BM480" s="103">
        <f t="shared" si="489"/>
        <v>62.034075569446301</v>
      </c>
      <c r="BN480" s="103">
        <f t="shared" si="489"/>
        <v>66.784525953952283</v>
      </c>
      <c r="BO480" s="103">
        <f>(SUM(BO6:BO8)+SUM(BO19:BO23))/SUM(BO9:BO18)*100</f>
        <v>65.355291428843515</v>
      </c>
    </row>
    <row r="481" spans="1:67">
      <c r="A481" s="65">
        <v>2000</v>
      </c>
      <c r="B481" s="103">
        <f>(SUM(B27:B29)+SUM(B40:B44))/SUM(B30:B39)*100</f>
        <v>51.158436096686557</v>
      </c>
      <c r="C481" s="103">
        <f t="shared" ref="C481:BN481" si="490">(SUM(C27:C29)+SUM(C40:C44))/SUM(C30:C39)*100</f>
        <v>54.895093389028318</v>
      </c>
      <c r="D481" s="103">
        <f t="shared" si="490"/>
        <v>50.592146906051042</v>
      </c>
      <c r="E481" s="103">
        <f t="shared" si="490"/>
        <v>53.155349819358719</v>
      </c>
      <c r="F481" s="103">
        <f t="shared" si="490"/>
        <v>50.345324243126029</v>
      </c>
      <c r="G481" s="103">
        <f t="shared" si="490"/>
        <v>50.931679648323389</v>
      </c>
      <c r="H481" s="103">
        <f t="shared" si="490"/>
        <v>51.222198467720645</v>
      </c>
      <c r="I481" s="103">
        <f t="shared" si="490"/>
        <v>54.701447978380479</v>
      </c>
      <c r="J481" s="104">
        <f t="shared" si="490"/>
        <v>50.50168622857214</v>
      </c>
      <c r="K481" s="103">
        <f t="shared" si="490"/>
        <v>57.31920749221787</v>
      </c>
      <c r="L481" s="103">
        <f t="shared" si="490"/>
        <v>53.247314640250785</v>
      </c>
      <c r="M481" s="103">
        <f t="shared" si="490"/>
        <v>63.720513586145124</v>
      </c>
      <c r="N481" s="103">
        <f t="shared" si="490"/>
        <v>69.287731807170289</v>
      </c>
      <c r="O481" s="103">
        <f t="shared" si="490"/>
        <v>56.162655492420086</v>
      </c>
      <c r="P481" s="103">
        <f t="shared" si="490"/>
        <v>48.961705993338143</v>
      </c>
      <c r="Q481" s="103">
        <f t="shared" si="490"/>
        <v>54.382274699732214</v>
      </c>
      <c r="R481" s="103">
        <f t="shared" si="490"/>
        <v>64.869371873262921</v>
      </c>
      <c r="S481" s="103">
        <f t="shared" si="490"/>
        <v>75.059482155353393</v>
      </c>
      <c r="T481" s="103">
        <f t="shared" si="490"/>
        <v>56.288101151501465</v>
      </c>
      <c r="U481" s="103">
        <f t="shared" si="490"/>
        <v>47.742042992834527</v>
      </c>
      <c r="V481" s="103">
        <f t="shared" si="490"/>
        <v>67.880446221848032</v>
      </c>
      <c r="W481" s="103">
        <f t="shared" si="490"/>
        <v>65.110425942708545</v>
      </c>
      <c r="X481" s="103">
        <f t="shared" si="490"/>
        <v>56.569900687547744</v>
      </c>
      <c r="Y481" s="103">
        <f t="shared" si="490"/>
        <v>58.244680851063833</v>
      </c>
      <c r="Z481" s="103">
        <f t="shared" si="490"/>
        <v>66.905537459283394</v>
      </c>
      <c r="AA481" s="103">
        <f t="shared" si="490"/>
        <v>61.49679960610537</v>
      </c>
      <c r="AB481" s="103">
        <f t="shared" si="490"/>
        <v>65.038167938931295</v>
      </c>
      <c r="AC481" s="103">
        <f t="shared" si="490"/>
        <v>57.247471650790494</v>
      </c>
      <c r="AD481" s="103">
        <f t="shared" si="490"/>
        <v>65.321941490519862</v>
      </c>
      <c r="AE481" s="103">
        <f t="shared" si="490"/>
        <v>60.306807286673056</v>
      </c>
      <c r="AF481" s="103">
        <f t="shared" si="490"/>
        <v>52.311939268461003</v>
      </c>
      <c r="AG481" s="103">
        <f t="shared" si="490"/>
        <v>68.077657542966264</v>
      </c>
      <c r="AH481" s="103">
        <f t="shared" si="490"/>
        <v>51.094890510948908</v>
      </c>
      <c r="AI481" s="103">
        <f t="shared" si="490"/>
        <v>81.374127750939337</v>
      </c>
      <c r="AJ481" s="103">
        <f t="shared" si="490"/>
        <v>54.409055014477495</v>
      </c>
      <c r="AK481" s="103">
        <f t="shared" si="490"/>
        <v>68.214958921648829</v>
      </c>
      <c r="AL481" s="103">
        <f t="shared" si="490"/>
        <v>48.620689655172413</v>
      </c>
      <c r="AM481" s="103">
        <f t="shared" si="490"/>
        <v>68.683602771362587</v>
      </c>
      <c r="AN481" s="103">
        <f t="shared" si="490"/>
        <v>65.412628850070988</v>
      </c>
      <c r="AO481" s="103">
        <f t="shared" si="490"/>
        <v>63.293051359516618</v>
      </c>
      <c r="AP481" s="103">
        <f t="shared" si="490"/>
        <v>65.979513444302171</v>
      </c>
      <c r="AQ481" s="103">
        <f t="shared" si="490"/>
        <v>60.958805798765617</v>
      </c>
      <c r="AR481" s="103">
        <f t="shared" si="490"/>
        <v>62.043532254816405</v>
      </c>
      <c r="AS481" s="103">
        <f t="shared" si="490"/>
        <v>60.412173496285646</v>
      </c>
      <c r="AT481" s="103">
        <f t="shared" si="490"/>
        <v>72.037847761615595</v>
      </c>
      <c r="AU481" s="104">
        <f t="shared" si="490"/>
        <v>65.927621227292235</v>
      </c>
      <c r="AV481" s="103">
        <f t="shared" si="490"/>
        <v>56.027231601786923</v>
      </c>
      <c r="AW481" s="103">
        <f t="shared" si="490"/>
        <v>49.293226794658523</v>
      </c>
      <c r="AX481" s="103">
        <f t="shared" si="490"/>
        <v>56.776556776556774</v>
      </c>
      <c r="AY481" s="103">
        <f t="shared" si="490"/>
        <v>61.968537101662193</v>
      </c>
      <c r="AZ481" s="103">
        <f t="shared" si="490"/>
        <v>54.567472943946228</v>
      </c>
      <c r="BA481" s="103">
        <f t="shared" si="490"/>
        <v>50.717537057614692</v>
      </c>
      <c r="BB481" s="103">
        <f t="shared" si="490"/>
        <v>52.546726789042253</v>
      </c>
      <c r="BC481" s="104">
        <f t="shared" si="490"/>
        <v>49.15418284601143</v>
      </c>
      <c r="BD481" s="103">
        <f t="shared" si="490"/>
        <v>54.446937649621198</v>
      </c>
      <c r="BE481" s="103">
        <f t="shared" si="490"/>
        <v>48.961705993338143</v>
      </c>
      <c r="BF481" s="103">
        <f t="shared" si="490"/>
        <v>56.162655492420086</v>
      </c>
      <c r="BG481" s="103">
        <f t="shared" si="490"/>
        <v>69.287731807170289</v>
      </c>
      <c r="BH481" s="103">
        <f t="shared" si="490"/>
        <v>53.675039763353602</v>
      </c>
      <c r="BI481" s="103">
        <f t="shared" si="490"/>
        <v>57.31920749221787</v>
      </c>
      <c r="BJ481" s="103">
        <f t="shared" si="490"/>
        <v>56.666922405257978</v>
      </c>
      <c r="BK481" s="103">
        <f t="shared" si="490"/>
        <v>60.958805798765617</v>
      </c>
      <c r="BL481" s="103">
        <f t="shared" si="490"/>
        <v>68.214958921648829</v>
      </c>
      <c r="BM481" s="103">
        <f t="shared" si="490"/>
        <v>62.043532254816405</v>
      </c>
      <c r="BN481" s="103">
        <f t="shared" si="490"/>
        <v>65.329738708641699</v>
      </c>
      <c r="BO481" s="103">
        <f>(SUM(BO27:BO29)+SUM(BO40:BO44))/SUM(BO30:BO39)*100</f>
        <v>64.83755584525241</v>
      </c>
    </row>
    <row r="482" spans="1:67">
      <c r="A482" s="65">
        <v>2010</v>
      </c>
      <c r="B482" s="103">
        <f>(SUM(B48:B50)+SUM(B61:B65))/SUM(B51:B60)*100</f>
        <v>48.972270207265908</v>
      </c>
      <c r="C482" s="103">
        <f t="shared" ref="C482:BN482" si="491">(SUM(C48:C50)+SUM(C61:C65))/SUM(C51:C60)*100</f>
        <v>53.945604264994785</v>
      </c>
      <c r="D482" s="103">
        <f t="shared" si="491"/>
        <v>46.78851380689963</v>
      </c>
      <c r="E482" s="103">
        <f t="shared" si="491"/>
        <v>51.751214493744769</v>
      </c>
      <c r="F482" s="103">
        <f t="shared" si="491"/>
        <v>49.630668336399367</v>
      </c>
      <c r="G482" s="103">
        <f t="shared" si="491"/>
        <v>48.554245216161128</v>
      </c>
      <c r="H482" s="103">
        <f t="shared" si="491"/>
        <v>49.097222999113576</v>
      </c>
      <c r="I482" s="103">
        <f t="shared" si="491"/>
        <v>51.502025697465506</v>
      </c>
      <c r="J482" s="104">
        <f t="shared" si="491"/>
        <v>48.213315814750814</v>
      </c>
      <c r="K482" s="103">
        <f t="shared" si="491"/>
        <v>56.829172188988785</v>
      </c>
      <c r="L482" s="103">
        <f t="shared" si="491"/>
        <v>52.558956776702715</v>
      </c>
      <c r="M482" s="103">
        <f t="shared" si="491"/>
        <v>61.462766863018828</v>
      </c>
      <c r="N482" s="103">
        <f t="shared" si="491"/>
        <v>63.430904354795615</v>
      </c>
      <c r="O482" s="103">
        <f t="shared" si="491"/>
        <v>52.462152647349157</v>
      </c>
      <c r="P482" s="103">
        <f t="shared" si="491"/>
        <v>44.120881679176058</v>
      </c>
      <c r="Q482" s="103">
        <f t="shared" si="491"/>
        <v>52.34562148229589</v>
      </c>
      <c r="R482" s="103">
        <f t="shared" si="491"/>
        <v>59.206245933636957</v>
      </c>
      <c r="S482" s="103">
        <f t="shared" si="491"/>
        <v>70.170204109310362</v>
      </c>
      <c r="T482" s="103">
        <f t="shared" si="491"/>
        <v>55.906647116324535</v>
      </c>
      <c r="U482" s="103">
        <f t="shared" si="491"/>
        <v>51.245085190039319</v>
      </c>
      <c r="V482" s="103">
        <f t="shared" si="491"/>
        <v>66.96717521960241</v>
      </c>
      <c r="W482" s="103">
        <f t="shared" si="491"/>
        <v>62.803186969973865</v>
      </c>
      <c r="X482" s="103">
        <f t="shared" si="491"/>
        <v>58.053548661283472</v>
      </c>
      <c r="Y482" s="103">
        <f t="shared" si="491"/>
        <v>59.866666666666667</v>
      </c>
      <c r="Z482" s="103">
        <f t="shared" si="491"/>
        <v>63.333333333333329</v>
      </c>
      <c r="AA482" s="103">
        <f t="shared" si="491"/>
        <v>59.777596962299974</v>
      </c>
      <c r="AB482" s="103">
        <f t="shared" si="491"/>
        <v>64.098360655737707</v>
      </c>
      <c r="AC482" s="103">
        <f t="shared" si="491"/>
        <v>54.023596584208796</v>
      </c>
      <c r="AD482" s="103">
        <f t="shared" si="491"/>
        <v>62.456700244072231</v>
      </c>
      <c r="AE482" s="103">
        <f t="shared" si="491"/>
        <v>60.036832412523026</v>
      </c>
      <c r="AF482" s="103">
        <f t="shared" si="491"/>
        <v>58.136394328156648</v>
      </c>
      <c r="AG482" s="103">
        <f t="shared" si="491"/>
        <v>64.903546981953951</v>
      </c>
      <c r="AH482" s="103">
        <f t="shared" si="491"/>
        <v>49.640287769784173</v>
      </c>
      <c r="AI482" s="103">
        <f t="shared" si="491"/>
        <v>67.426710097719862</v>
      </c>
      <c r="AJ482" s="103">
        <f t="shared" si="491"/>
        <v>42.715025906735754</v>
      </c>
      <c r="AK482" s="103">
        <f t="shared" si="491"/>
        <v>61.940008953887485</v>
      </c>
      <c r="AL482" s="103">
        <f t="shared" si="491"/>
        <v>47.47503566333809</v>
      </c>
      <c r="AM482" s="103">
        <f t="shared" si="491"/>
        <v>70.178493687418381</v>
      </c>
      <c r="AN482" s="103">
        <f t="shared" si="491"/>
        <v>62.434059785794219</v>
      </c>
      <c r="AO482" s="103">
        <f t="shared" si="491"/>
        <v>62.913907284768214</v>
      </c>
      <c r="AP482" s="103">
        <f t="shared" si="491"/>
        <v>63.407389071105889</v>
      </c>
      <c r="AQ482" s="103">
        <f t="shared" si="491"/>
        <v>59.604897959183681</v>
      </c>
      <c r="AR482" s="103">
        <f t="shared" si="491"/>
        <v>59.327816677275621</v>
      </c>
      <c r="AS482" s="103">
        <f t="shared" si="491"/>
        <v>50.44861337683524</v>
      </c>
      <c r="AT482" s="103">
        <f t="shared" si="491"/>
        <v>64.395449747859729</v>
      </c>
      <c r="AU482" s="104">
        <f t="shared" si="491"/>
        <v>60.641078552758287</v>
      </c>
      <c r="AV482" s="103">
        <f t="shared" si="491"/>
        <v>54.753650437549908</v>
      </c>
      <c r="AW482" s="103">
        <f t="shared" si="491"/>
        <v>44.542972239769107</v>
      </c>
      <c r="AX482" s="103">
        <f t="shared" si="491"/>
        <v>54.536877428830799</v>
      </c>
      <c r="AY482" s="103">
        <f t="shared" si="491"/>
        <v>59.140021297667502</v>
      </c>
      <c r="AZ482" s="103">
        <f t="shared" si="491"/>
        <v>53.729715773629685</v>
      </c>
      <c r="BA482" s="103">
        <f t="shared" si="491"/>
        <v>47.008257550120696</v>
      </c>
      <c r="BB482" s="103">
        <f t="shared" si="491"/>
        <v>51.280686248666939</v>
      </c>
      <c r="BC482" s="104">
        <f t="shared" si="491"/>
        <v>48.622752323525887</v>
      </c>
      <c r="BD482" s="103">
        <f t="shared" si="491"/>
        <v>51.255068409191828</v>
      </c>
      <c r="BE482" s="103">
        <f t="shared" si="491"/>
        <v>44.120881679176058</v>
      </c>
      <c r="BF482" s="103">
        <f t="shared" si="491"/>
        <v>52.462152647349157</v>
      </c>
      <c r="BG482" s="103">
        <f t="shared" si="491"/>
        <v>63.430904354795615</v>
      </c>
      <c r="BH482" s="103">
        <f t="shared" si="491"/>
        <v>52.948136374189637</v>
      </c>
      <c r="BI482" s="103">
        <f t="shared" si="491"/>
        <v>56.829172188988785</v>
      </c>
      <c r="BJ482" s="103">
        <f t="shared" si="491"/>
        <v>53.69387897484431</v>
      </c>
      <c r="BK482" s="103">
        <f t="shared" si="491"/>
        <v>59.604897959183681</v>
      </c>
      <c r="BL482" s="103">
        <f t="shared" si="491"/>
        <v>61.940008953887485</v>
      </c>
      <c r="BM482" s="103">
        <f t="shared" si="491"/>
        <v>59.327816677275621</v>
      </c>
      <c r="BN482" s="103">
        <f t="shared" si="491"/>
        <v>62.455048382519308</v>
      </c>
      <c r="BO482" s="103">
        <f>(SUM(BO48:BO50)+SUM(BO61:BO65))/SUM(BO51:BO60)*100</f>
        <v>62.115294366986085</v>
      </c>
    </row>
    <row r="483" spans="1:67">
      <c r="A483" s="65">
        <v>2020</v>
      </c>
      <c r="B483" s="103">
        <f>(SUM(B91:B93)+SUM(B104:B108))/SUM(B94:B103)*100</f>
        <v>55.882874723386777</v>
      </c>
      <c r="C483" s="103">
        <f t="shared" ref="C483:BN483" si="492">(SUM(C91:C93)+SUM(C104:C108))/SUM(C94:C103)*100</f>
        <v>59.023525753879603</v>
      </c>
      <c r="D483" s="103">
        <f t="shared" si="492"/>
        <v>52.239750506031498</v>
      </c>
      <c r="E483" s="103">
        <f t="shared" si="492"/>
        <v>60.428897508557903</v>
      </c>
      <c r="F483" s="103">
        <f t="shared" si="492"/>
        <v>53.777322828935091</v>
      </c>
      <c r="G483" s="103">
        <f t="shared" si="492"/>
        <v>53.649518464115374</v>
      </c>
      <c r="H483" s="103">
        <f t="shared" si="492"/>
        <v>56.593026193985033</v>
      </c>
      <c r="I483" s="103">
        <f t="shared" si="492"/>
        <v>56.695411015064991</v>
      </c>
      <c r="J483" s="104">
        <f t="shared" si="492"/>
        <v>53.293637521123038</v>
      </c>
      <c r="K483" s="103">
        <f t="shared" si="492"/>
        <v>72.204951421792813</v>
      </c>
      <c r="L483" s="103">
        <f t="shared" si="492"/>
        <v>61.403707693117923</v>
      </c>
      <c r="M483" s="103">
        <f t="shared" si="492"/>
        <v>66.685755076461149</v>
      </c>
      <c r="N483" s="103">
        <f t="shared" si="492"/>
        <v>67.44009341173026</v>
      </c>
      <c r="O483" s="103">
        <f t="shared" si="492"/>
        <v>57.171726348262716</v>
      </c>
      <c r="P483" s="103">
        <f t="shared" si="492"/>
        <v>50.81687302292265</v>
      </c>
      <c r="Q483" s="103">
        <f t="shared" si="492"/>
        <v>59.663291704421596</v>
      </c>
      <c r="R483" s="103">
        <f t="shared" si="492"/>
        <v>66.080661840744568</v>
      </c>
      <c r="S483" s="103">
        <f t="shared" si="492"/>
        <v>80.102827763496137</v>
      </c>
      <c r="T483" s="103">
        <f t="shared" si="492"/>
        <v>64.993536197295143</v>
      </c>
      <c r="U483" s="103">
        <f t="shared" si="492"/>
        <v>67.996545768566492</v>
      </c>
      <c r="V483" s="103">
        <f t="shared" si="492"/>
        <v>76.445250510088414</v>
      </c>
      <c r="W483" s="103">
        <f t="shared" si="492"/>
        <v>64.530290331002078</v>
      </c>
      <c r="X483" s="103">
        <f t="shared" si="492"/>
        <v>73.900169204737736</v>
      </c>
      <c r="Y483" s="103">
        <f t="shared" si="492"/>
        <v>74.773022049286638</v>
      </c>
      <c r="Z483" s="103">
        <f t="shared" si="492"/>
        <v>70.963684955195731</v>
      </c>
      <c r="AA483" s="103">
        <f t="shared" si="492"/>
        <v>65.280124788769015</v>
      </c>
      <c r="AB483" s="103">
        <f t="shared" si="492"/>
        <v>92.649727767695097</v>
      </c>
      <c r="AC483" s="103">
        <f t="shared" si="492"/>
        <v>56.383478413668186</v>
      </c>
      <c r="AD483" s="103">
        <f t="shared" si="492"/>
        <v>58.516440108242428</v>
      </c>
      <c r="AE483" s="103">
        <f t="shared" si="492"/>
        <v>66.936860068259392</v>
      </c>
      <c r="AF483" s="103">
        <f t="shared" si="492"/>
        <v>99.500831946755412</v>
      </c>
      <c r="AG483" s="103">
        <f t="shared" si="492"/>
        <v>73.319514361859632</v>
      </c>
      <c r="AH483" s="103">
        <f t="shared" si="492"/>
        <v>71.481481481481481</v>
      </c>
      <c r="AI483" s="103">
        <f t="shared" si="492"/>
        <v>79.108095007270961</v>
      </c>
      <c r="AJ483" s="103">
        <f t="shared" si="492"/>
        <v>53.282081608515675</v>
      </c>
      <c r="AK483" s="103">
        <f t="shared" si="492"/>
        <v>65.301097519448888</v>
      </c>
      <c r="AL483" s="103">
        <f t="shared" si="492"/>
        <v>56.432452343678051</v>
      </c>
      <c r="AM483" s="103">
        <f t="shared" si="492"/>
        <v>76.810414971521553</v>
      </c>
      <c r="AN483" s="103">
        <f t="shared" si="492"/>
        <v>66.372159691707594</v>
      </c>
      <c r="AO483" s="103">
        <f t="shared" si="492"/>
        <v>85.943060498220632</v>
      </c>
      <c r="AP483" s="103">
        <f t="shared" si="492"/>
        <v>67.797103135361525</v>
      </c>
      <c r="AQ483" s="103">
        <f t="shared" si="492"/>
        <v>66.491126601929935</v>
      </c>
      <c r="AR483" s="103">
        <f t="shared" si="492"/>
        <v>57.042675586654859</v>
      </c>
      <c r="AS483" s="103">
        <f t="shared" si="492"/>
        <v>55.041423749616449</v>
      </c>
      <c r="AT483" s="103">
        <f t="shared" si="492"/>
        <v>69.871730128269874</v>
      </c>
      <c r="AU483" s="104">
        <f t="shared" si="492"/>
        <v>69.43730729701953</v>
      </c>
      <c r="AV483" s="103">
        <f t="shared" si="492"/>
        <v>63.45052335934809</v>
      </c>
      <c r="AW483" s="103">
        <f t="shared" si="492"/>
        <v>51.200014546934391</v>
      </c>
      <c r="AX483" s="103">
        <f t="shared" si="492"/>
        <v>62.275159610015976</v>
      </c>
      <c r="AY483" s="103">
        <f t="shared" si="492"/>
        <v>59.536152452816715</v>
      </c>
      <c r="AZ483" s="103">
        <f t="shared" si="492"/>
        <v>57.920657045973478</v>
      </c>
      <c r="BA483" s="103">
        <f t="shared" si="492"/>
        <v>52.340221537019794</v>
      </c>
      <c r="BB483" s="103">
        <f t="shared" si="492"/>
        <v>60.118494081272431</v>
      </c>
      <c r="BC483" s="104">
        <f t="shared" si="492"/>
        <v>53.128606899097633</v>
      </c>
      <c r="BD483" s="103">
        <f t="shared" si="492"/>
        <v>56.349804853946083</v>
      </c>
      <c r="BE483" s="103">
        <f t="shared" si="492"/>
        <v>50.81687302292265</v>
      </c>
      <c r="BF483" s="103">
        <f t="shared" si="492"/>
        <v>57.171726348262716</v>
      </c>
      <c r="BG483" s="103">
        <f t="shared" si="492"/>
        <v>67.44009341173026</v>
      </c>
      <c r="BH483" s="103">
        <f t="shared" si="492"/>
        <v>61.650620709750505</v>
      </c>
      <c r="BI483" s="103">
        <f t="shared" si="492"/>
        <v>72.204951421792813</v>
      </c>
      <c r="BJ483" s="103">
        <f t="shared" si="492"/>
        <v>57.085752406570414</v>
      </c>
      <c r="BK483" s="103">
        <f t="shared" si="492"/>
        <v>66.491126601929935</v>
      </c>
      <c r="BL483" s="103">
        <f t="shared" si="492"/>
        <v>65.301097519448888</v>
      </c>
      <c r="BM483" s="103">
        <f t="shared" si="492"/>
        <v>57.042675586654859</v>
      </c>
      <c r="BN483" s="103">
        <f t="shared" si="492"/>
        <v>59.035725380552961</v>
      </c>
      <c r="BO483" s="103">
        <f>(SUM(BO91:BO93)+SUM(BO104:BO108))/SUM(BO94:BO103)*100</f>
        <v>64.027311969968551</v>
      </c>
    </row>
    <row r="484" spans="1:67">
      <c r="A484" s="65">
        <v>2030</v>
      </c>
      <c r="B484" s="103">
        <f>(SUM(B112:B114)+SUM(B125:B129))/SUM(B115:B124)*100</f>
        <v>63.963152189325299</v>
      </c>
      <c r="C484" s="103">
        <f t="shared" ref="C484:BN484" si="493">(SUM(C112:C114)+SUM(C125:C129))/SUM(C115:C124)*100</f>
        <v>66.778674628251451</v>
      </c>
      <c r="D484" s="103">
        <f t="shared" si="493"/>
        <v>60.788060760357844</v>
      </c>
      <c r="E484" s="103">
        <f t="shared" si="493"/>
        <v>68.111504300676145</v>
      </c>
      <c r="F484" s="103">
        <f t="shared" si="493"/>
        <v>60.095850642238389</v>
      </c>
      <c r="G484" s="103">
        <f t="shared" si="493"/>
        <v>61.306452331276162</v>
      </c>
      <c r="H484" s="103">
        <f t="shared" si="493"/>
        <v>64.853675180951086</v>
      </c>
      <c r="I484" s="103">
        <f t="shared" si="493"/>
        <v>64.137784629990364</v>
      </c>
      <c r="J484" s="104">
        <f t="shared" si="493"/>
        <v>60.973812818269799</v>
      </c>
      <c r="K484" s="103">
        <f t="shared" si="493"/>
        <v>84.053673098497725</v>
      </c>
      <c r="L484" s="103">
        <f t="shared" si="493"/>
        <v>71.610060476519493</v>
      </c>
      <c r="M484" s="103">
        <f t="shared" si="493"/>
        <v>78.273884609231956</v>
      </c>
      <c r="N484" s="103">
        <f t="shared" si="493"/>
        <v>75.252719009013248</v>
      </c>
      <c r="O484" s="103">
        <f t="shared" si="493"/>
        <v>63.330563928851582</v>
      </c>
      <c r="P484" s="103">
        <f t="shared" si="493"/>
        <v>58.66286868027295</v>
      </c>
      <c r="Q484" s="103">
        <f t="shared" si="493"/>
        <v>66.695920867387045</v>
      </c>
      <c r="R484" s="103">
        <f t="shared" si="493"/>
        <v>77.875095201827875</v>
      </c>
      <c r="S484" s="103">
        <f t="shared" si="493"/>
        <v>77.778405559636127</v>
      </c>
      <c r="T484" s="103">
        <f t="shared" si="493"/>
        <v>71.677677062528815</v>
      </c>
      <c r="U484" s="103">
        <f t="shared" si="493"/>
        <v>77.59591693065822</v>
      </c>
      <c r="V484" s="103">
        <f t="shared" si="493"/>
        <v>81.123792800702361</v>
      </c>
      <c r="W484" s="103">
        <f t="shared" si="493"/>
        <v>70.856092549225551</v>
      </c>
      <c r="X484" s="103">
        <f t="shared" si="493"/>
        <v>89.214840379637621</v>
      </c>
      <c r="Y484" s="103">
        <f t="shared" si="493"/>
        <v>88.513082322910023</v>
      </c>
      <c r="Z484" s="103">
        <f t="shared" si="493"/>
        <v>80.969285383546847</v>
      </c>
      <c r="AA484" s="103">
        <f t="shared" si="493"/>
        <v>72.936192065733735</v>
      </c>
      <c r="AB484" s="103">
        <f t="shared" si="493"/>
        <v>105.84795321637428</v>
      </c>
      <c r="AC484" s="103">
        <f t="shared" si="493"/>
        <v>63.299288902360942</v>
      </c>
      <c r="AD484" s="103">
        <f t="shared" si="493"/>
        <v>62.092694070326402</v>
      </c>
      <c r="AE484" s="103">
        <f t="shared" si="493"/>
        <v>87.619877942458587</v>
      </c>
      <c r="AF484" s="103">
        <f t="shared" si="493"/>
        <v>128.10327706057595</v>
      </c>
      <c r="AG484" s="103">
        <f t="shared" si="493"/>
        <v>78.689907225189771</v>
      </c>
      <c r="AH484" s="103">
        <f t="shared" si="493"/>
        <v>90.07633587786259</v>
      </c>
      <c r="AI484" s="103">
        <f t="shared" si="493"/>
        <v>86.934673366834176</v>
      </c>
      <c r="AJ484" s="103">
        <f t="shared" si="493"/>
        <v>58.073496659242764</v>
      </c>
      <c r="AK484" s="103">
        <f t="shared" si="493"/>
        <v>72.634612178800211</v>
      </c>
      <c r="AL484" s="103">
        <f t="shared" si="493"/>
        <v>62.631391412791736</v>
      </c>
      <c r="AM484" s="103">
        <f t="shared" si="493"/>
        <v>84.97845671758715</v>
      </c>
      <c r="AN484" s="103">
        <f t="shared" si="493"/>
        <v>72.876416621694545</v>
      </c>
      <c r="AO484" s="103">
        <f t="shared" si="493"/>
        <v>95.072992700729927</v>
      </c>
      <c r="AP484" s="103">
        <f t="shared" si="493"/>
        <v>76.917900403768499</v>
      </c>
      <c r="AQ484" s="103">
        <f t="shared" si="493"/>
        <v>72.50057129798904</v>
      </c>
      <c r="AR484" s="103">
        <f t="shared" si="493"/>
        <v>62.215577276040435</v>
      </c>
      <c r="AS484" s="103">
        <f t="shared" si="493"/>
        <v>60.971060366267238</v>
      </c>
      <c r="AT484" s="103">
        <f t="shared" si="493"/>
        <v>69.234071784303623</v>
      </c>
      <c r="AU484" s="104">
        <f t="shared" si="493"/>
        <v>74.012498526117199</v>
      </c>
      <c r="AV484" s="103">
        <f t="shared" si="493"/>
        <v>73.490206286566789</v>
      </c>
      <c r="AW484" s="103">
        <f t="shared" si="493"/>
        <v>58.973727146645317</v>
      </c>
      <c r="AX484" s="103">
        <f t="shared" si="493"/>
        <v>68.575750252843932</v>
      </c>
      <c r="AY484" s="103">
        <f t="shared" si="493"/>
        <v>65.018042651835984</v>
      </c>
      <c r="AZ484" s="103">
        <f t="shared" si="493"/>
        <v>65.175489788293675</v>
      </c>
      <c r="BA484" s="103">
        <f t="shared" si="493"/>
        <v>60.960024841244589</v>
      </c>
      <c r="BB484" s="103">
        <f t="shared" si="493"/>
        <v>68.033567106039143</v>
      </c>
      <c r="BC484" s="104">
        <f t="shared" si="493"/>
        <v>59.519696789643476</v>
      </c>
      <c r="BD484" s="103">
        <f t="shared" si="493"/>
        <v>63.842902663597599</v>
      </c>
      <c r="BE484" s="103">
        <f t="shared" si="493"/>
        <v>58.66286868027295</v>
      </c>
      <c r="BF484" s="103">
        <f t="shared" si="493"/>
        <v>63.330563928851582</v>
      </c>
      <c r="BG484" s="103">
        <f t="shared" si="493"/>
        <v>75.252719009013248</v>
      </c>
      <c r="BH484" s="103">
        <f t="shared" si="493"/>
        <v>71.925485780385941</v>
      </c>
      <c r="BI484" s="103">
        <f t="shared" si="493"/>
        <v>84.053673098497725</v>
      </c>
      <c r="BJ484" s="103">
        <f t="shared" si="493"/>
        <v>64.053438034684788</v>
      </c>
      <c r="BK484" s="103">
        <f t="shared" si="493"/>
        <v>72.50057129798904</v>
      </c>
      <c r="BL484" s="103">
        <f t="shared" si="493"/>
        <v>72.634612178800211</v>
      </c>
      <c r="BM484" s="103">
        <f t="shared" si="493"/>
        <v>62.215577276040435</v>
      </c>
      <c r="BN484" s="103">
        <f t="shared" si="493"/>
        <v>62.750129959005342</v>
      </c>
      <c r="BO484" s="103">
        <f>(SUM(BO112:BO114)+SUM(BO125:BO129))/SUM(BO115:BO124)*100</f>
        <v>70.349492345350001</v>
      </c>
    </row>
    <row r="485" spans="1:67">
      <c r="A485" s="65">
        <v>2040</v>
      </c>
      <c r="B485" s="103">
        <f>(SUM(B133:B135)+SUM(B146:B150))/SUM(B136:B145)*100</f>
        <v>64.144684269861912</v>
      </c>
      <c r="C485" s="103">
        <f t="shared" ref="C485:BN485" si="494">(SUM(C133:C135)+SUM(C146:C150))/SUM(C136:C145)*100</f>
        <v>68.196168551943515</v>
      </c>
      <c r="D485" s="103">
        <f t="shared" si="494"/>
        <v>63.310020993263848</v>
      </c>
      <c r="E485" s="103">
        <f t="shared" si="494"/>
        <v>67.368966839814945</v>
      </c>
      <c r="F485" s="103">
        <f t="shared" si="494"/>
        <v>62.36031579788451</v>
      </c>
      <c r="G485" s="103">
        <f t="shared" si="494"/>
        <v>63.559085470671285</v>
      </c>
      <c r="H485" s="103">
        <f t="shared" si="494"/>
        <v>64.348485427641918</v>
      </c>
      <c r="I485" s="103">
        <f t="shared" si="494"/>
        <v>65.278164702952097</v>
      </c>
      <c r="J485" s="104">
        <f t="shared" si="494"/>
        <v>63.355083344668451</v>
      </c>
      <c r="K485" s="103">
        <f t="shared" si="494"/>
        <v>77.949547363381029</v>
      </c>
      <c r="L485" s="103">
        <f t="shared" si="494"/>
        <v>69.828873674351485</v>
      </c>
      <c r="M485" s="103">
        <f t="shared" si="494"/>
        <v>76.682373275931354</v>
      </c>
      <c r="N485" s="103">
        <f t="shared" si="494"/>
        <v>71.565243789628724</v>
      </c>
      <c r="O485" s="103">
        <f t="shared" si="494"/>
        <v>61.820118617864992</v>
      </c>
      <c r="P485" s="103">
        <f t="shared" si="494"/>
        <v>62.262939841311663</v>
      </c>
      <c r="Q485" s="103">
        <f t="shared" si="494"/>
        <v>65.241076016154608</v>
      </c>
      <c r="R485" s="103">
        <f t="shared" si="494"/>
        <v>74.031620553359673</v>
      </c>
      <c r="S485" s="103">
        <f t="shared" si="494"/>
        <v>64.890906564135818</v>
      </c>
      <c r="T485" s="103">
        <f t="shared" si="494"/>
        <v>70.713081677478669</v>
      </c>
      <c r="U485" s="103">
        <f t="shared" si="494"/>
        <v>72.862453531598518</v>
      </c>
      <c r="V485" s="103">
        <f t="shared" si="494"/>
        <v>75.38709028755278</v>
      </c>
      <c r="W485" s="103">
        <f t="shared" si="494"/>
        <v>71.393755411371103</v>
      </c>
      <c r="X485" s="103">
        <f t="shared" si="494"/>
        <v>85.559265442404012</v>
      </c>
      <c r="Y485" s="103">
        <f t="shared" si="494"/>
        <v>85.887341005451248</v>
      </c>
      <c r="Z485" s="103">
        <f t="shared" si="494"/>
        <v>76.949690067752627</v>
      </c>
      <c r="AA485" s="103">
        <f t="shared" si="494"/>
        <v>69.284341978866465</v>
      </c>
      <c r="AB485" s="103">
        <f t="shared" si="494"/>
        <v>97.598463016330456</v>
      </c>
      <c r="AC485" s="103">
        <f t="shared" si="494"/>
        <v>63.191011734495092</v>
      </c>
      <c r="AD485" s="103">
        <f t="shared" si="494"/>
        <v>63.449468310899114</v>
      </c>
      <c r="AE485" s="103">
        <f t="shared" si="494"/>
        <v>79.618351603735277</v>
      </c>
      <c r="AF485" s="103">
        <f t="shared" si="494"/>
        <v>103.84615384615385</v>
      </c>
      <c r="AG485" s="103">
        <f t="shared" si="494"/>
        <v>76.455301455301452</v>
      </c>
      <c r="AH485" s="103">
        <f t="shared" si="494"/>
        <v>82.608695652173907</v>
      </c>
      <c r="AI485" s="103">
        <f t="shared" si="494"/>
        <v>86.108273748723178</v>
      </c>
      <c r="AJ485" s="103">
        <f t="shared" si="494"/>
        <v>57.553464499572286</v>
      </c>
      <c r="AK485" s="103">
        <f t="shared" si="494"/>
        <v>71.975614402743389</v>
      </c>
      <c r="AL485" s="103">
        <f t="shared" si="494"/>
        <v>64.320633850303437</v>
      </c>
      <c r="AM485" s="103">
        <f t="shared" si="494"/>
        <v>82.068718682891912</v>
      </c>
      <c r="AN485" s="103">
        <f t="shared" si="494"/>
        <v>73.56898071085871</v>
      </c>
      <c r="AO485" s="103">
        <f t="shared" si="494"/>
        <v>100.93984962406014</v>
      </c>
      <c r="AP485" s="103">
        <f t="shared" si="494"/>
        <v>72.733765240014279</v>
      </c>
      <c r="AQ485" s="103">
        <f t="shared" si="494"/>
        <v>74.500873801832341</v>
      </c>
      <c r="AR485" s="103">
        <f t="shared" si="494"/>
        <v>64.22621009444363</v>
      </c>
      <c r="AS485" s="103">
        <f t="shared" si="494"/>
        <v>60.687372708757636</v>
      </c>
      <c r="AT485" s="103">
        <f t="shared" si="494"/>
        <v>68.156424581005581</v>
      </c>
      <c r="AU485" s="104">
        <f t="shared" si="494"/>
        <v>71.233312142403051</v>
      </c>
      <c r="AV485" s="103">
        <f t="shared" si="494"/>
        <v>71.057064092556431</v>
      </c>
      <c r="AW485" s="103">
        <f t="shared" si="494"/>
        <v>62.230599337399994</v>
      </c>
      <c r="AX485" s="103">
        <f t="shared" si="494"/>
        <v>66.178276675181763</v>
      </c>
      <c r="AY485" s="103">
        <f t="shared" si="494"/>
        <v>65.587561089889178</v>
      </c>
      <c r="AZ485" s="103">
        <f t="shared" si="494"/>
        <v>67.531875832885476</v>
      </c>
      <c r="BA485" s="103">
        <f t="shared" si="494"/>
        <v>63.410756669501509</v>
      </c>
      <c r="BB485" s="103">
        <f t="shared" si="494"/>
        <v>67.570217488776834</v>
      </c>
      <c r="BC485" s="104">
        <f t="shared" si="494"/>
        <v>61.970287672826018</v>
      </c>
      <c r="BD485" s="103">
        <f t="shared" si="494"/>
        <v>65.11974503648787</v>
      </c>
      <c r="BE485" s="103">
        <f t="shared" si="494"/>
        <v>62.262939841311663</v>
      </c>
      <c r="BF485" s="103">
        <f t="shared" si="494"/>
        <v>61.820118617864992</v>
      </c>
      <c r="BG485" s="103">
        <f t="shared" si="494"/>
        <v>71.565243789628724</v>
      </c>
      <c r="BH485" s="103">
        <f t="shared" si="494"/>
        <v>70.15358778340179</v>
      </c>
      <c r="BI485" s="103">
        <f t="shared" si="494"/>
        <v>77.949547363381029</v>
      </c>
      <c r="BJ485" s="103">
        <f t="shared" si="494"/>
        <v>63.645900001215914</v>
      </c>
      <c r="BK485" s="103">
        <f t="shared" si="494"/>
        <v>74.500873801832341</v>
      </c>
      <c r="BL485" s="103">
        <f t="shared" si="494"/>
        <v>71.975614402743389</v>
      </c>
      <c r="BM485" s="103">
        <f t="shared" si="494"/>
        <v>64.22621009444363</v>
      </c>
      <c r="BN485" s="103">
        <f t="shared" si="494"/>
        <v>64.03181565133508</v>
      </c>
      <c r="BO485" s="103">
        <f>(SUM(BO133:BO135)+SUM(BO146:BO150))/SUM(BO136:BO145)*100</f>
        <v>70.859866142611949</v>
      </c>
    </row>
    <row r="486" spans="1:67">
      <c r="A486" s="65">
        <v>2050</v>
      </c>
      <c r="B486" s="103">
        <f>(SUM(B154:B156)+SUM(B167:B171))/SUM(B157:B166)*100</f>
        <v>63.66293468694353</v>
      </c>
      <c r="C486" s="103">
        <f t="shared" ref="C486:BN486" si="495">(SUM(C154:C156)+SUM(C167:C171))/SUM(C157:C166)*100</f>
        <v>66.558411218776428</v>
      </c>
      <c r="D486" s="103">
        <f t="shared" si="495"/>
        <v>64.729498147322815</v>
      </c>
      <c r="E486" s="103"/>
      <c r="F486" s="103">
        <f t="shared" si="495"/>
        <v>63.210568715722495</v>
      </c>
      <c r="G486" s="103"/>
      <c r="H486" s="103"/>
      <c r="I486" s="103"/>
      <c r="J486" s="104"/>
      <c r="K486" s="103">
        <f t="shared" si="495"/>
        <v>74.351209994732329</v>
      </c>
      <c r="L486" s="103">
        <f t="shared" si="495"/>
        <v>67.209055224325127</v>
      </c>
      <c r="M486" s="103">
        <f t="shared" si="495"/>
        <v>71.339899009130818</v>
      </c>
      <c r="N486" s="103">
        <f t="shared" si="495"/>
        <v>68.629743913398727</v>
      </c>
      <c r="O486" s="103">
        <f t="shared" si="495"/>
        <v>60.199696152257097</v>
      </c>
      <c r="P486" s="103">
        <f t="shared" si="495"/>
        <v>66.701843477681422</v>
      </c>
      <c r="Q486" s="103"/>
      <c r="R486" s="103"/>
      <c r="S486" s="103"/>
      <c r="T486" s="103"/>
      <c r="U486" s="103">
        <f t="shared" si="495"/>
        <v>70.528052805280524</v>
      </c>
      <c r="V486" s="103">
        <f t="shared" si="495"/>
        <v>70.144551519644182</v>
      </c>
      <c r="W486" s="103">
        <f t="shared" si="495"/>
        <v>70.526052490701801</v>
      </c>
      <c r="X486" s="103">
        <f t="shared" si="495"/>
        <v>79.081836327345314</v>
      </c>
      <c r="Y486" s="103">
        <f t="shared" si="495"/>
        <v>76.670378619153681</v>
      </c>
      <c r="Z486" s="103">
        <f t="shared" si="495"/>
        <v>71.182594767752278</v>
      </c>
      <c r="AA486" s="103">
        <f t="shared" si="495"/>
        <v>65.412854399638547</v>
      </c>
      <c r="AB486" s="103">
        <f t="shared" si="495"/>
        <v>84.842707340324125</v>
      </c>
      <c r="AC486" s="103">
        <f t="shared" si="495"/>
        <v>61.972731598449869</v>
      </c>
      <c r="AD486" s="103">
        <f t="shared" si="495"/>
        <v>63.32855609149702</v>
      </c>
      <c r="AE486" s="103">
        <f t="shared" si="495"/>
        <v>69.714070729872077</v>
      </c>
      <c r="AF486" s="103">
        <f t="shared" si="495"/>
        <v>82.931533269045318</v>
      </c>
      <c r="AG486" s="103">
        <f t="shared" si="495"/>
        <v>73.438245112064862</v>
      </c>
      <c r="AH486" s="103">
        <f t="shared" si="495"/>
        <v>78.521126760563376</v>
      </c>
      <c r="AI486" s="103">
        <f t="shared" si="495"/>
        <v>82.810920121334689</v>
      </c>
      <c r="AJ486" s="103">
        <f t="shared" si="495"/>
        <v>63.855619360131257</v>
      </c>
      <c r="AK486" s="103">
        <f t="shared" si="495"/>
        <v>70.028807591647677</v>
      </c>
      <c r="AL486" s="103">
        <f t="shared" si="495"/>
        <v>62.893677480464127</v>
      </c>
      <c r="AM486" s="103">
        <f t="shared" si="495"/>
        <v>76.200417536534445</v>
      </c>
      <c r="AN486" s="103">
        <f t="shared" si="495"/>
        <v>74.813227960899383</v>
      </c>
      <c r="AO486" s="103">
        <f t="shared" si="495"/>
        <v>91.83673469387756</v>
      </c>
      <c r="AP486" s="103">
        <f t="shared" si="495"/>
        <v>65.753863033738682</v>
      </c>
      <c r="AQ486" s="103">
        <f t="shared" si="495"/>
        <v>75.226482542480781</v>
      </c>
      <c r="AR486" s="103">
        <f t="shared" si="495"/>
        <v>63.922255698192302</v>
      </c>
      <c r="AS486" s="103">
        <f t="shared" si="495"/>
        <v>64.153788164342245</v>
      </c>
      <c r="AT486" s="103">
        <f t="shared" si="495"/>
        <v>68.541839800549766</v>
      </c>
      <c r="AU486" s="104">
        <f t="shared" si="495"/>
        <v>69.842962388522679</v>
      </c>
      <c r="AV486" s="103">
        <f t="shared" si="495"/>
        <v>68.216247312143807</v>
      </c>
      <c r="AW486" s="103">
        <f t="shared" si="495"/>
        <v>66.188819137717886</v>
      </c>
      <c r="AX486" s="103"/>
      <c r="AY486" s="103">
        <f t="shared" si="495"/>
        <v>64.879084403673659</v>
      </c>
      <c r="AZ486" s="103">
        <f t="shared" si="495"/>
        <v>66.178014164243521</v>
      </c>
      <c r="BA486" s="103">
        <f t="shared" si="495"/>
        <v>64.594704875587013</v>
      </c>
      <c r="BB486" s="103"/>
      <c r="BC486" s="104">
        <f t="shared" si="495"/>
        <v>63.003488695104572</v>
      </c>
      <c r="BD486" s="103"/>
      <c r="BE486" s="103">
        <f t="shared" si="495"/>
        <v>66.701843477681422</v>
      </c>
      <c r="BF486" s="103">
        <f t="shared" si="495"/>
        <v>60.199696152257097</v>
      </c>
      <c r="BG486" s="103">
        <f t="shared" si="495"/>
        <v>68.629743913398727</v>
      </c>
      <c r="BH486" s="103">
        <f t="shared" si="495"/>
        <v>67.405895789101521</v>
      </c>
      <c r="BI486" s="103">
        <f t="shared" si="495"/>
        <v>74.351209994732329</v>
      </c>
      <c r="BJ486" s="103"/>
      <c r="BK486" s="103">
        <f t="shared" si="495"/>
        <v>75.226482542480781</v>
      </c>
      <c r="BL486" s="103">
        <f t="shared" si="495"/>
        <v>70.028807591647677</v>
      </c>
      <c r="BM486" s="103">
        <f t="shared" si="495"/>
        <v>63.922255698192302</v>
      </c>
      <c r="BN486" s="103">
        <f t="shared" si="495"/>
        <v>63.948590455567711</v>
      </c>
      <c r="BO486" s="103">
        <f>(SUM(BO154:BO156)+SUM(BO167:BO171))/SUM(BO157:BO166)*100</f>
        <v>70.224835465873781</v>
      </c>
    </row>
    <row r="487" spans="1:67">
      <c r="J487" s="75"/>
      <c r="AU487" s="75"/>
      <c r="BC487" s="75"/>
    </row>
    <row r="488" spans="1:67">
      <c r="A488" s="4" t="s">
        <v>327</v>
      </c>
      <c r="J488" s="75"/>
      <c r="AU488" s="75"/>
      <c r="BC488" s="75"/>
    </row>
    <row r="489" spans="1:67">
      <c r="A489" s="65">
        <v>2010</v>
      </c>
      <c r="B489" s="93">
        <v>37</v>
      </c>
      <c r="C489" s="93">
        <v>35.700000000000003</v>
      </c>
      <c r="D489" s="93">
        <v>35.1</v>
      </c>
      <c r="E489" s="93">
        <v>36.5</v>
      </c>
      <c r="F489" s="93">
        <v>33.5</v>
      </c>
      <c r="J489" s="75"/>
      <c r="K489" s="38">
        <v>39.799999999999997</v>
      </c>
      <c r="L489" s="38">
        <v>37.5</v>
      </c>
      <c r="M489" s="38">
        <v>35</v>
      </c>
      <c r="N489" s="38">
        <v>33.799999999999997</v>
      </c>
      <c r="O489" s="38">
        <v>31.8</v>
      </c>
      <c r="P489" s="38">
        <v>34.6</v>
      </c>
      <c r="Q489" s="38">
        <v>32.299999999999997</v>
      </c>
      <c r="R489" s="38">
        <v>36.4</v>
      </c>
      <c r="S489" s="38">
        <v>38.700000000000003</v>
      </c>
      <c r="T489" s="38">
        <v>36.200000000000003</v>
      </c>
      <c r="U489" s="38">
        <v>40.6</v>
      </c>
      <c r="V489" s="38">
        <v>34.799999999999997</v>
      </c>
      <c r="W489" s="38">
        <v>30.4</v>
      </c>
      <c r="X489" s="38">
        <v>34.299999999999997</v>
      </c>
      <c r="Y489" s="38">
        <v>40.9</v>
      </c>
      <c r="Z489" s="38">
        <v>35.4</v>
      </c>
      <c r="AA489" s="38">
        <v>36.9</v>
      </c>
      <c r="AB489" s="38">
        <v>44.9</v>
      </c>
      <c r="AC489" s="38">
        <v>31.2</v>
      </c>
      <c r="AD489" s="38">
        <v>28.2</v>
      </c>
      <c r="AE489" s="38">
        <v>30.8</v>
      </c>
      <c r="AF489" s="38">
        <v>51.3</v>
      </c>
      <c r="AG489" s="38">
        <v>32.200000000000003</v>
      </c>
      <c r="AH489" s="38">
        <v>51.4</v>
      </c>
      <c r="AI489" s="38">
        <v>46.2</v>
      </c>
      <c r="AJ489" s="38">
        <v>32.799999999999997</v>
      </c>
      <c r="AK489" s="38">
        <v>30.2</v>
      </c>
      <c r="AL489" s="38">
        <v>36</v>
      </c>
      <c r="AM489" s="38">
        <v>39.1</v>
      </c>
      <c r="AN489" s="38">
        <v>28.9</v>
      </c>
      <c r="AO489" s="38">
        <v>45.7</v>
      </c>
      <c r="AP489" s="38">
        <v>35</v>
      </c>
      <c r="AQ489" s="38">
        <v>32.4</v>
      </c>
      <c r="AR489" s="38">
        <v>27.6</v>
      </c>
      <c r="AS489" s="38">
        <v>31.9</v>
      </c>
      <c r="AT489" s="38">
        <v>29.2</v>
      </c>
      <c r="AU489" s="75">
        <v>31.1</v>
      </c>
      <c r="BC489" s="75"/>
    </row>
    <row r="491" spans="1:67" customFormat="1">
      <c r="A491" t="s">
        <v>255</v>
      </c>
      <c r="I491" s="19"/>
      <c r="O491" s="19"/>
      <c r="P491" s="19"/>
    </row>
    <row r="492" spans="1:67" customFormat="1">
      <c r="A492" s="41" t="s">
        <v>257</v>
      </c>
      <c r="I492" s="19"/>
      <c r="O492" s="19"/>
      <c r="P492" s="19"/>
    </row>
    <row r="494" spans="1:67">
      <c r="A494" s="13" t="s">
        <v>416</v>
      </c>
    </row>
    <row r="495" spans="1:67">
      <c r="A495" s="13" t="s">
        <v>417</v>
      </c>
    </row>
    <row r="496" spans="1:67">
      <c r="A496" s="13" t="s">
        <v>428</v>
      </c>
    </row>
    <row r="497" spans="1:1">
      <c r="A497" s="13" t="s">
        <v>420</v>
      </c>
    </row>
    <row r="498" spans="1:1">
      <c r="A498" s="13" t="s">
        <v>419</v>
      </c>
    </row>
    <row r="499" spans="1:1">
      <c r="A499" s="13" t="s">
        <v>418</v>
      </c>
    </row>
    <row r="500" spans="1:1">
      <c r="A500" s="13" t="s">
        <v>422</v>
      </c>
    </row>
    <row r="501" spans="1:1">
      <c r="A501" s="13" t="s">
        <v>423</v>
      </c>
    </row>
    <row r="502" spans="1:1">
      <c r="A502" s="13" t="s">
        <v>424</v>
      </c>
    </row>
    <row r="503" spans="1:1">
      <c r="A503" s="13" t="s">
        <v>425</v>
      </c>
    </row>
  </sheetData>
  <phoneticPr fontId="5" type="noConversion"/>
  <pageMargins left="0.75" right="0.75" top="1" bottom="1" header="0.5" footer="0.5"/>
  <pageSetup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6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2.75"/>
  <cols>
    <col min="1" max="1" width="17.7109375" style="65" customWidth="1"/>
    <col min="2" max="2" width="11.140625" style="38" customWidth="1"/>
    <col min="3" max="3" width="10.42578125" style="38" bestFit="1" customWidth="1"/>
    <col min="4" max="4" width="10.5703125" style="38" bestFit="1" customWidth="1"/>
    <col min="5" max="5" width="10.42578125" style="38" bestFit="1" customWidth="1"/>
    <col min="6" max="6" width="10.5703125" style="38" bestFit="1" customWidth="1"/>
    <col min="7" max="8" width="10.42578125" style="38" bestFit="1" customWidth="1"/>
    <col min="9" max="9" width="11.28515625" style="38" bestFit="1" customWidth="1"/>
    <col min="10" max="10" width="11" style="38" customWidth="1"/>
    <col min="11" max="11" width="10.140625" style="83" customWidth="1"/>
    <col min="12" max="12" width="10.140625" style="38" customWidth="1"/>
    <col min="13" max="16384" width="9.140625" style="38"/>
  </cols>
  <sheetData>
    <row r="1" spans="1:114" customFormat="1">
      <c r="A1" s="5"/>
      <c r="K1" s="19"/>
      <c r="L1" s="27"/>
      <c r="M1" s="42" t="s">
        <v>6</v>
      </c>
      <c r="N1" s="42"/>
      <c r="O1" s="42"/>
      <c r="P1" s="42"/>
      <c r="Q1" s="42"/>
      <c r="R1" s="42" t="s">
        <v>8</v>
      </c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 t="s">
        <v>178</v>
      </c>
      <c r="AF1" s="42"/>
      <c r="AG1" s="42"/>
      <c r="AH1" s="42"/>
      <c r="AI1" s="42"/>
      <c r="AJ1" s="42"/>
      <c r="AK1" s="42"/>
      <c r="AL1" s="42"/>
      <c r="AM1" s="42"/>
      <c r="AN1" s="42"/>
      <c r="AO1" s="42" t="s">
        <v>9</v>
      </c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 t="s">
        <v>10</v>
      </c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 t="s">
        <v>179</v>
      </c>
      <c r="CC1" s="42"/>
      <c r="CD1" s="42"/>
      <c r="CE1" s="42"/>
      <c r="CF1" s="42"/>
      <c r="CG1" s="42"/>
      <c r="CH1" s="42"/>
      <c r="CI1" s="42"/>
      <c r="CJ1" s="42"/>
      <c r="CK1" s="42"/>
      <c r="CL1" s="43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44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</row>
    <row r="2" spans="1:114" s="2" customFormat="1" ht="51">
      <c r="A2" s="61" t="s">
        <v>461</v>
      </c>
      <c r="B2" s="2" t="s">
        <v>308</v>
      </c>
      <c r="C2" s="2" t="s">
        <v>6</v>
      </c>
      <c r="D2" s="2" t="s">
        <v>8</v>
      </c>
      <c r="E2" s="2" t="s">
        <v>178</v>
      </c>
      <c r="F2" s="2" t="s">
        <v>9</v>
      </c>
      <c r="G2" s="2" t="s">
        <v>10</v>
      </c>
      <c r="H2" s="2" t="s">
        <v>11</v>
      </c>
      <c r="I2" s="2" t="s">
        <v>457</v>
      </c>
      <c r="J2" s="2" t="s">
        <v>5</v>
      </c>
      <c r="K2" s="143" t="s">
        <v>23</v>
      </c>
      <c r="L2" s="144" t="s">
        <v>79</v>
      </c>
      <c r="M2" s="2" t="s">
        <v>180</v>
      </c>
      <c r="N2" s="2" t="s">
        <v>181</v>
      </c>
      <c r="O2" s="2" t="s">
        <v>182</v>
      </c>
      <c r="P2" s="2" t="s">
        <v>183</v>
      </c>
      <c r="Q2" s="2" t="s">
        <v>184</v>
      </c>
      <c r="R2" s="2" t="s">
        <v>185</v>
      </c>
      <c r="S2" s="2" t="s">
        <v>186</v>
      </c>
      <c r="T2" s="2" t="s">
        <v>187</v>
      </c>
      <c r="U2" s="2" t="s">
        <v>26</v>
      </c>
      <c r="V2" s="2" t="s">
        <v>188</v>
      </c>
      <c r="W2" s="2" t="s">
        <v>189</v>
      </c>
      <c r="X2" s="2" t="s">
        <v>190</v>
      </c>
      <c r="Y2" s="2" t="s">
        <v>191</v>
      </c>
      <c r="Z2" s="2" t="s">
        <v>192</v>
      </c>
      <c r="AA2" s="2" t="s">
        <v>193</v>
      </c>
      <c r="AB2" s="2" t="s">
        <v>194</v>
      </c>
      <c r="AC2" s="2" t="s">
        <v>195</v>
      </c>
      <c r="AD2" s="2" t="s">
        <v>196</v>
      </c>
      <c r="AE2" s="2" t="s">
        <v>258</v>
      </c>
      <c r="AF2" s="2" t="s">
        <v>197</v>
      </c>
      <c r="AG2" s="2" t="s">
        <v>198</v>
      </c>
      <c r="AH2" s="2" t="s">
        <v>199</v>
      </c>
      <c r="AI2" s="2" t="s">
        <v>200</v>
      </c>
      <c r="AJ2" s="2" t="s">
        <v>189</v>
      </c>
      <c r="AK2" s="2" t="s">
        <v>201</v>
      </c>
      <c r="AL2" s="2" t="s">
        <v>202</v>
      </c>
      <c r="AM2" s="2" t="s">
        <v>203</v>
      </c>
      <c r="AN2" s="2" t="s">
        <v>204</v>
      </c>
      <c r="AO2" s="2" t="s">
        <v>205</v>
      </c>
      <c r="AP2" s="2" t="s">
        <v>206</v>
      </c>
      <c r="AQ2" s="2" t="s">
        <v>207</v>
      </c>
      <c r="AR2" s="2" t="s">
        <v>208</v>
      </c>
      <c r="AS2" s="2" t="s">
        <v>209</v>
      </c>
      <c r="AT2" s="2" t="s">
        <v>210</v>
      </c>
      <c r="AU2" s="2" t="s">
        <v>211</v>
      </c>
      <c r="AV2" s="2" t="s">
        <v>212</v>
      </c>
      <c r="AW2" s="2" t="s">
        <v>213</v>
      </c>
      <c r="AX2" s="2" t="s">
        <v>214</v>
      </c>
      <c r="AY2" s="2" t="s">
        <v>215</v>
      </c>
      <c r="AZ2" s="2" t="s">
        <v>216</v>
      </c>
      <c r="BA2" s="2" t="s">
        <v>217</v>
      </c>
      <c r="BB2" s="2" t="s">
        <v>218</v>
      </c>
      <c r="BC2" s="2" t="s">
        <v>219</v>
      </c>
      <c r="BD2" s="2" t="s">
        <v>259</v>
      </c>
      <c r="BE2" s="2" t="s">
        <v>220</v>
      </c>
      <c r="BF2" s="2" t="s">
        <v>221</v>
      </c>
      <c r="BG2" s="2" t="s">
        <v>222</v>
      </c>
      <c r="BH2" s="2" t="s">
        <v>223</v>
      </c>
      <c r="BI2" s="2" t="s">
        <v>224</v>
      </c>
      <c r="BJ2" s="2" t="s">
        <v>225</v>
      </c>
      <c r="BK2" s="2" t="s">
        <v>226</v>
      </c>
      <c r="BL2" s="2" t="s">
        <v>227</v>
      </c>
      <c r="BM2" s="2" t="s">
        <v>228</v>
      </c>
      <c r="BN2" s="2" t="s">
        <v>260</v>
      </c>
      <c r="BO2" s="2" t="s">
        <v>229</v>
      </c>
      <c r="BP2" s="2" t="s">
        <v>230</v>
      </c>
      <c r="BQ2" s="2" t="s">
        <v>231</v>
      </c>
      <c r="BR2" s="2" t="s">
        <v>232</v>
      </c>
      <c r="BS2" s="2" t="s">
        <v>233</v>
      </c>
      <c r="BT2" s="2" t="s">
        <v>234</v>
      </c>
      <c r="BU2" s="2" t="s">
        <v>235</v>
      </c>
      <c r="BV2" s="2" t="s">
        <v>236</v>
      </c>
      <c r="BW2" s="2" t="s">
        <v>237</v>
      </c>
      <c r="BX2" s="2" t="s">
        <v>238</v>
      </c>
      <c r="BY2" s="2" t="s">
        <v>21</v>
      </c>
      <c r="BZ2" s="2" t="s">
        <v>239</v>
      </c>
      <c r="CA2" s="2" t="s">
        <v>240</v>
      </c>
      <c r="CB2" s="2" t="s">
        <v>241</v>
      </c>
      <c r="CC2" s="2" t="s">
        <v>187</v>
      </c>
      <c r="CD2" s="2" t="s">
        <v>242</v>
      </c>
      <c r="CE2" s="2" t="s">
        <v>243</v>
      </c>
      <c r="CF2" s="2" t="s">
        <v>244</v>
      </c>
      <c r="CG2" s="2" t="s">
        <v>245</v>
      </c>
      <c r="CH2" s="2" t="s">
        <v>246</v>
      </c>
      <c r="CI2" s="2" t="s">
        <v>247</v>
      </c>
      <c r="CJ2" s="2" t="s">
        <v>248</v>
      </c>
      <c r="CK2" s="2" t="s">
        <v>249</v>
      </c>
      <c r="CL2" s="47" t="s">
        <v>250</v>
      </c>
      <c r="CM2" s="2" t="s">
        <v>463</v>
      </c>
      <c r="CN2" s="2" t="s">
        <v>439</v>
      </c>
      <c r="CO2" s="2" t="s">
        <v>440</v>
      </c>
      <c r="CP2" s="2" t="s">
        <v>441</v>
      </c>
      <c r="CQ2" s="2" t="s">
        <v>442</v>
      </c>
      <c r="CR2" s="2" t="s">
        <v>443</v>
      </c>
      <c r="CS2" s="2" t="s">
        <v>462</v>
      </c>
      <c r="CT2" s="2" t="s">
        <v>444</v>
      </c>
      <c r="CU2" s="2" t="s">
        <v>445</v>
      </c>
      <c r="CV2" s="2" t="s">
        <v>446</v>
      </c>
      <c r="CW2" s="2" t="s">
        <v>447</v>
      </c>
      <c r="CX2" s="47" t="s">
        <v>448</v>
      </c>
      <c r="CY2" s="2" t="s">
        <v>59</v>
      </c>
      <c r="CZ2" s="2" t="s">
        <v>184</v>
      </c>
      <c r="DA2" s="2" t="s">
        <v>181</v>
      </c>
      <c r="DB2" s="2" t="s">
        <v>237</v>
      </c>
      <c r="DC2" s="2" t="s">
        <v>234</v>
      </c>
      <c r="DD2" s="2" t="s">
        <v>251</v>
      </c>
      <c r="DE2" s="2" t="s">
        <v>189</v>
      </c>
      <c r="DF2" s="2" t="s">
        <v>185</v>
      </c>
      <c r="DG2" s="2" t="s">
        <v>193</v>
      </c>
      <c r="DH2" s="2" t="s">
        <v>247</v>
      </c>
      <c r="DI2" s="2" t="s">
        <v>248</v>
      </c>
      <c r="DJ2" s="2" t="s">
        <v>252</v>
      </c>
    </row>
    <row r="3" spans="1:114" s="2" customFormat="1">
      <c r="A3" s="61" t="s">
        <v>523</v>
      </c>
      <c r="K3" s="143"/>
      <c r="L3" s="144"/>
      <c r="CL3" s="47"/>
      <c r="CX3" s="47"/>
    </row>
    <row r="4" spans="1:114" s="2" customFormat="1">
      <c r="A4" s="4" t="s">
        <v>265</v>
      </c>
      <c r="I4" s="35"/>
      <c r="J4" s="35"/>
      <c r="K4" s="81"/>
      <c r="L4" s="47"/>
      <c r="CL4" s="47"/>
      <c r="CX4" s="47"/>
    </row>
    <row r="5" spans="1:114" s="2" customFormat="1">
      <c r="A5" s="61">
        <v>1990</v>
      </c>
      <c r="I5" s="35"/>
      <c r="J5" s="35"/>
      <c r="K5" s="81"/>
      <c r="L5" s="47"/>
      <c r="CL5" s="47"/>
      <c r="CX5" s="47"/>
    </row>
    <row r="6" spans="1:114" s="2" customFormat="1">
      <c r="A6" s="13" t="s">
        <v>266</v>
      </c>
      <c r="B6" s="8">
        <v>81249645</v>
      </c>
      <c r="C6" s="8">
        <v>1660855</v>
      </c>
      <c r="D6" s="8">
        <v>1972340</v>
      </c>
      <c r="E6" s="8">
        <v>2441873</v>
      </c>
      <c r="F6" s="8">
        <v>3098736</v>
      </c>
      <c r="G6" s="8">
        <v>1823606</v>
      </c>
      <c r="H6" s="8">
        <v>2249581</v>
      </c>
      <c r="I6" s="10">
        <f>SUM(C6:H6)</f>
        <v>13246991</v>
      </c>
      <c r="J6" s="10">
        <f>B6-I6</f>
        <v>68002654</v>
      </c>
      <c r="K6" s="40">
        <f>SUM(M6:CL6)</f>
        <v>4470992</v>
      </c>
      <c r="L6" s="33">
        <f>I6-K6</f>
        <v>8775999</v>
      </c>
      <c r="M6" s="45">
        <v>259979</v>
      </c>
      <c r="N6" s="45">
        <v>601938</v>
      </c>
      <c r="O6" s="45"/>
      <c r="P6" s="45">
        <v>51557</v>
      </c>
      <c r="Q6" s="45">
        <v>747381</v>
      </c>
      <c r="R6" s="8">
        <v>56336</v>
      </c>
      <c r="S6" s="8">
        <v>18486</v>
      </c>
      <c r="T6" s="8">
        <v>2374</v>
      </c>
      <c r="U6" s="8">
        <v>1220</v>
      </c>
      <c r="V6" s="8">
        <v>8253</v>
      </c>
      <c r="W6" s="8">
        <v>1668</v>
      </c>
      <c r="X6" s="8">
        <v>6647</v>
      </c>
      <c r="Y6" s="8">
        <v>16915</v>
      </c>
      <c r="Z6" s="8">
        <v>7857</v>
      </c>
      <c r="AA6" s="8">
        <v>98185</v>
      </c>
      <c r="AB6" s="8">
        <v>47030</v>
      </c>
      <c r="AC6" s="8">
        <v>5866</v>
      </c>
      <c r="AD6" s="8">
        <v>11184</v>
      </c>
      <c r="AE6" s="8">
        <v>11871</v>
      </c>
      <c r="AF6" s="8">
        <v>16361</v>
      </c>
      <c r="AG6" s="8">
        <v>2262</v>
      </c>
      <c r="AH6" s="8">
        <v>9054</v>
      </c>
      <c r="AI6" s="8">
        <v>10898</v>
      </c>
      <c r="AJ6" s="8">
        <v>798499</v>
      </c>
      <c r="AK6" s="8">
        <v>2794</v>
      </c>
      <c r="AL6" s="8">
        <v>49154</v>
      </c>
      <c r="AM6" s="8">
        <v>23910</v>
      </c>
      <c r="AN6" s="8">
        <v>8442</v>
      </c>
      <c r="AO6" s="8">
        <v>5095</v>
      </c>
      <c r="AP6" s="8">
        <v>17316</v>
      </c>
      <c r="AQ6" s="8">
        <v>7653</v>
      </c>
      <c r="AR6" s="8">
        <v>12404</v>
      </c>
      <c r="AS6" s="8">
        <v>2961</v>
      </c>
      <c r="AT6" s="8">
        <v>3011</v>
      </c>
      <c r="AU6" s="8">
        <v>6759</v>
      </c>
      <c r="AV6" s="8">
        <v>2182</v>
      </c>
      <c r="AW6" s="8">
        <v>5288</v>
      </c>
      <c r="AX6" s="8">
        <v>4140</v>
      </c>
      <c r="AY6" s="8">
        <v>3363</v>
      </c>
      <c r="AZ6" s="8">
        <v>6538</v>
      </c>
      <c r="BA6" s="8">
        <v>1641</v>
      </c>
      <c r="BB6" s="8">
        <v>1021</v>
      </c>
      <c r="BC6" s="8">
        <v>27550</v>
      </c>
      <c r="BD6" s="8">
        <v>2723</v>
      </c>
      <c r="BE6" s="8">
        <v>39120</v>
      </c>
      <c r="BF6" s="8">
        <v>6458</v>
      </c>
      <c r="BG6" s="8">
        <v>3855</v>
      </c>
      <c r="BH6" s="8">
        <v>797</v>
      </c>
      <c r="BI6" s="8">
        <v>1593</v>
      </c>
      <c r="BJ6" s="8">
        <v>1755</v>
      </c>
      <c r="BK6" s="8">
        <v>59160</v>
      </c>
      <c r="BL6" s="8">
        <v>26931</v>
      </c>
      <c r="BM6" s="8">
        <v>1036</v>
      </c>
      <c r="BN6" s="8">
        <v>6336</v>
      </c>
      <c r="BO6" s="8">
        <v>9728</v>
      </c>
      <c r="BP6" s="8">
        <v>7365</v>
      </c>
      <c r="BQ6" s="8">
        <v>20071</v>
      </c>
      <c r="BR6" s="8">
        <v>4645</v>
      </c>
      <c r="BS6" s="8">
        <v>13171</v>
      </c>
      <c r="BT6" s="8">
        <v>107936</v>
      </c>
      <c r="BU6" s="8">
        <v>424</v>
      </c>
      <c r="BV6" s="8">
        <v>26625</v>
      </c>
      <c r="BW6" s="8">
        <v>110530</v>
      </c>
      <c r="BX6" s="8">
        <v>12745</v>
      </c>
      <c r="BY6" s="8">
        <v>1476</v>
      </c>
      <c r="BZ6" s="8">
        <v>2112</v>
      </c>
      <c r="CA6" s="8">
        <v>1842</v>
      </c>
      <c r="CB6" s="8">
        <v>15043</v>
      </c>
      <c r="CC6" s="8">
        <v>4510</v>
      </c>
      <c r="CD6" s="8">
        <v>17705</v>
      </c>
      <c r="CE6" s="8">
        <v>303293</v>
      </c>
      <c r="CF6" s="8">
        <v>3948</v>
      </c>
      <c r="CG6" s="8">
        <v>6244</v>
      </c>
      <c r="CH6" s="8">
        <v>21322</v>
      </c>
      <c r="CI6" s="8">
        <v>219468</v>
      </c>
      <c r="CJ6" s="8">
        <v>282667</v>
      </c>
      <c r="CK6" s="8">
        <v>94009</v>
      </c>
      <c r="CL6" s="50">
        <v>51306</v>
      </c>
      <c r="CM6" s="7">
        <f>SUM(M6:Q6)</f>
        <v>1660855</v>
      </c>
      <c r="CN6" s="7">
        <f>SUM(R6:AD6)</f>
        <v>282021</v>
      </c>
      <c r="CO6" s="7">
        <f>SUM(AE6:AN6)</f>
        <v>933245</v>
      </c>
      <c r="CP6" s="7">
        <f>SUM(AO6:BD6)</f>
        <v>109645</v>
      </c>
      <c r="CQ6" s="7">
        <f>SUM(BE6:CA6)</f>
        <v>465711</v>
      </c>
      <c r="CR6" s="7">
        <f>SUM(CB6:CL6)</f>
        <v>1019515</v>
      </c>
      <c r="CS6" s="7">
        <f t="shared" ref="CS6:CX6" si="0">C6-CM6</f>
        <v>0</v>
      </c>
      <c r="CT6" s="7">
        <f t="shared" si="0"/>
        <v>1690319</v>
      </c>
      <c r="CU6" s="7">
        <f t="shared" si="0"/>
        <v>1508628</v>
      </c>
      <c r="CV6" s="7">
        <f t="shared" si="0"/>
        <v>2989091</v>
      </c>
      <c r="CW6" s="7">
        <f t="shared" si="0"/>
        <v>1357895</v>
      </c>
      <c r="CX6" s="33">
        <f t="shared" si="0"/>
        <v>1230066</v>
      </c>
      <c r="CY6" s="7">
        <f>SUM(CZ6:DJ6)</f>
        <v>3532479</v>
      </c>
      <c r="CZ6" s="7">
        <f>SUM(O6:Q6)</f>
        <v>798938</v>
      </c>
      <c r="DA6" s="7">
        <f>N6</f>
        <v>601938</v>
      </c>
      <c r="DB6" s="7">
        <f>BW6</f>
        <v>110530</v>
      </c>
      <c r="DC6" s="7">
        <f>BT6</f>
        <v>107936</v>
      </c>
      <c r="DD6" s="7">
        <f>BE6+BR6</f>
        <v>43765</v>
      </c>
      <c r="DE6" s="7">
        <f>AJ6</f>
        <v>798499</v>
      </c>
      <c r="DF6" s="7">
        <f>R6</f>
        <v>56336</v>
      </c>
      <c r="DG6" s="7">
        <f>Y6+AA6</f>
        <v>115100</v>
      </c>
      <c r="DH6" s="7">
        <f>CI6</f>
        <v>219468</v>
      </c>
      <c r="DI6" s="7">
        <f>CJ6+CK6</f>
        <v>376676</v>
      </c>
      <c r="DJ6" s="7">
        <f>CE6</f>
        <v>303293</v>
      </c>
    </row>
    <row r="7" spans="1:114" s="2" customFormat="1">
      <c r="A7" s="63" t="s">
        <v>288</v>
      </c>
      <c r="B7" s="8">
        <v>31146504</v>
      </c>
      <c r="C7" s="8">
        <v>568562</v>
      </c>
      <c r="D7" s="8">
        <v>717858</v>
      </c>
      <c r="E7" s="8">
        <v>858761</v>
      </c>
      <c r="F7" s="8">
        <v>1051536</v>
      </c>
      <c r="G7" s="8">
        <v>652577</v>
      </c>
      <c r="H7" s="8">
        <v>785909</v>
      </c>
      <c r="I7" s="10">
        <f t="shared" ref="I7:I12" si="1">SUM(C7:H7)</f>
        <v>4635203</v>
      </c>
      <c r="J7" s="10">
        <f t="shared" ref="J7:J12" si="2">B7-I7</f>
        <v>26511301</v>
      </c>
      <c r="K7" s="82">
        <v>1534189</v>
      </c>
      <c r="L7" s="33">
        <f t="shared" ref="L7:L12" si="3">I7-K7</f>
        <v>3101014</v>
      </c>
      <c r="M7" s="8">
        <v>91480</v>
      </c>
      <c r="N7" s="8">
        <v>202979</v>
      </c>
      <c r="O7" s="8">
        <v>0</v>
      </c>
      <c r="P7" s="8">
        <v>18809</v>
      </c>
      <c r="Q7" s="8">
        <v>255294</v>
      </c>
      <c r="R7" s="8">
        <v>19982</v>
      </c>
      <c r="S7" s="8">
        <v>6370</v>
      </c>
      <c r="T7" s="8">
        <v>823</v>
      </c>
      <c r="U7" s="8">
        <v>497</v>
      </c>
      <c r="V7" s="8">
        <v>3022</v>
      </c>
      <c r="W7" s="8">
        <v>632</v>
      </c>
      <c r="X7" s="8">
        <v>2368</v>
      </c>
      <c r="Y7" s="8">
        <v>6681</v>
      </c>
      <c r="Z7" s="8">
        <v>3145</v>
      </c>
      <c r="AA7" s="8">
        <v>34658</v>
      </c>
      <c r="AB7" s="8">
        <v>16569</v>
      </c>
      <c r="AC7" s="8">
        <v>2072</v>
      </c>
      <c r="AD7" s="8">
        <v>3884</v>
      </c>
      <c r="AE7" s="8">
        <v>4484</v>
      </c>
      <c r="AF7" s="8">
        <v>6484</v>
      </c>
      <c r="AG7" s="8">
        <v>732</v>
      </c>
      <c r="AH7" s="8">
        <v>3311</v>
      </c>
      <c r="AI7" s="8">
        <v>4730</v>
      </c>
      <c r="AJ7" s="8">
        <v>261418</v>
      </c>
      <c r="AK7" s="8">
        <v>1004</v>
      </c>
      <c r="AL7" s="8">
        <v>18959</v>
      </c>
      <c r="AM7" s="8">
        <v>8526</v>
      </c>
      <c r="AN7" s="8">
        <v>3164</v>
      </c>
      <c r="AO7" s="8">
        <v>1474</v>
      </c>
      <c r="AP7" s="8">
        <v>6387</v>
      </c>
      <c r="AQ7" s="8">
        <v>2515</v>
      </c>
      <c r="AR7" s="8">
        <v>4027</v>
      </c>
      <c r="AS7" s="8">
        <v>771</v>
      </c>
      <c r="AT7" s="8">
        <v>827</v>
      </c>
      <c r="AU7" s="8">
        <v>1915</v>
      </c>
      <c r="AV7" s="8">
        <v>630</v>
      </c>
      <c r="AW7" s="8">
        <v>1858</v>
      </c>
      <c r="AX7" s="8">
        <v>923</v>
      </c>
      <c r="AY7" s="8">
        <v>1001</v>
      </c>
      <c r="AZ7" s="8">
        <v>1941</v>
      </c>
      <c r="BA7" s="8">
        <v>434</v>
      </c>
      <c r="BB7" s="8">
        <v>298</v>
      </c>
      <c r="BC7" s="8">
        <v>9162</v>
      </c>
      <c r="BD7" s="8">
        <v>884</v>
      </c>
      <c r="BE7" s="8">
        <v>14248</v>
      </c>
      <c r="BF7" s="8">
        <v>2515</v>
      </c>
      <c r="BG7" s="8">
        <v>1365</v>
      </c>
      <c r="BH7" s="8">
        <v>274</v>
      </c>
      <c r="BI7" s="8">
        <v>546</v>
      </c>
      <c r="BJ7" s="8">
        <v>735</v>
      </c>
      <c r="BK7" s="8">
        <v>22810</v>
      </c>
      <c r="BL7" s="8">
        <v>9221</v>
      </c>
      <c r="BM7" s="8">
        <v>333</v>
      </c>
      <c r="BN7" s="8">
        <v>2505</v>
      </c>
      <c r="BO7" s="8">
        <v>3786</v>
      </c>
      <c r="BP7" s="8">
        <v>2658</v>
      </c>
      <c r="BQ7" s="8">
        <v>6883</v>
      </c>
      <c r="BR7" s="8">
        <v>1739</v>
      </c>
      <c r="BS7" s="8">
        <v>4686</v>
      </c>
      <c r="BT7" s="8">
        <v>36896</v>
      </c>
      <c r="BU7" s="8">
        <v>95</v>
      </c>
      <c r="BV7" s="8">
        <v>10624</v>
      </c>
      <c r="BW7" s="8">
        <v>38951</v>
      </c>
      <c r="BX7" s="8">
        <v>4572</v>
      </c>
      <c r="BY7" s="8">
        <v>491</v>
      </c>
      <c r="BZ7" s="8">
        <v>781</v>
      </c>
      <c r="CA7" s="8">
        <v>666</v>
      </c>
      <c r="CB7" s="8">
        <v>5125</v>
      </c>
      <c r="CC7" s="8">
        <v>1208</v>
      </c>
      <c r="CD7" s="8">
        <v>5872</v>
      </c>
      <c r="CE7" s="8">
        <v>104463</v>
      </c>
      <c r="CF7" s="8">
        <v>1587</v>
      </c>
      <c r="CG7" s="8">
        <v>1847</v>
      </c>
      <c r="CH7" s="8">
        <v>6991</v>
      </c>
      <c r="CI7" s="8">
        <v>72137</v>
      </c>
      <c r="CJ7" s="8">
        <v>97452</v>
      </c>
      <c r="CK7" s="8">
        <v>34392</v>
      </c>
      <c r="CL7" s="50">
        <v>18611</v>
      </c>
      <c r="CM7" s="8">
        <v>568562</v>
      </c>
      <c r="CN7" s="8">
        <v>100703</v>
      </c>
      <c r="CO7" s="8">
        <v>312812</v>
      </c>
      <c r="CP7" s="8">
        <v>35047</v>
      </c>
      <c r="CQ7" s="8">
        <v>167380</v>
      </c>
      <c r="CR7" s="8">
        <v>349685</v>
      </c>
      <c r="CS7" s="8">
        <v>0</v>
      </c>
      <c r="CT7" s="7">
        <f t="shared" ref="CT7:CT12" si="4">D7-CN7</f>
        <v>617155</v>
      </c>
      <c r="CU7" s="7">
        <f t="shared" ref="CU7:CU12" si="5">E7-CO7</f>
        <v>545949</v>
      </c>
      <c r="CV7" s="8">
        <v>1016489</v>
      </c>
      <c r="CW7" s="8">
        <v>485197</v>
      </c>
      <c r="CX7" s="50">
        <v>436224</v>
      </c>
      <c r="CY7" s="8">
        <v>1200099</v>
      </c>
      <c r="CZ7" s="8">
        <v>274103</v>
      </c>
      <c r="DA7" s="8">
        <v>202979</v>
      </c>
      <c r="DB7" s="8">
        <v>38951</v>
      </c>
      <c r="DC7" s="8">
        <v>36896</v>
      </c>
      <c r="DD7" s="8">
        <v>15987</v>
      </c>
      <c r="DE7" s="8">
        <v>261418</v>
      </c>
      <c r="DF7" s="8">
        <v>19982</v>
      </c>
      <c r="DG7" s="8">
        <v>41339</v>
      </c>
      <c r="DH7" s="8">
        <v>72137</v>
      </c>
      <c r="DI7" s="8">
        <v>131844</v>
      </c>
      <c r="DJ7" s="8">
        <v>104463</v>
      </c>
    </row>
    <row r="8" spans="1:114" s="2" customFormat="1">
      <c r="A8" s="63" t="s">
        <v>289</v>
      </c>
      <c r="B8" s="8">
        <v>23898078</v>
      </c>
      <c r="C8" s="8">
        <v>537664</v>
      </c>
      <c r="D8" s="8">
        <v>601645</v>
      </c>
      <c r="E8" s="8">
        <v>758675</v>
      </c>
      <c r="F8" s="8">
        <v>993339</v>
      </c>
      <c r="G8" s="8">
        <v>549901</v>
      </c>
      <c r="H8" s="8">
        <v>693075</v>
      </c>
      <c r="I8" s="10">
        <f t="shared" si="1"/>
        <v>4134299</v>
      </c>
      <c r="J8" s="10">
        <f t="shared" si="2"/>
        <v>19763779</v>
      </c>
      <c r="K8" s="82">
        <v>1428754</v>
      </c>
      <c r="L8" s="33">
        <f t="shared" si="3"/>
        <v>2705545</v>
      </c>
      <c r="M8" s="8">
        <v>79985</v>
      </c>
      <c r="N8" s="8">
        <v>188881</v>
      </c>
      <c r="O8" s="8">
        <v>0</v>
      </c>
      <c r="P8" s="8">
        <v>16582</v>
      </c>
      <c r="Q8" s="8">
        <v>252216</v>
      </c>
      <c r="R8" s="8">
        <v>18847</v>
      </c>
      <c r="S8" s="8">
        <v>5532</v>
      </c>
      <c r="T8" s="8">
        <v>675</v>
      </c>
      <c r="U8" s="8">
        <v>336</v>
      </c>
      <c r="V8" s="8">
        <v>2383</v>
      </c>
      <c r="W8" s="8">
        <v>455</v>
      </c>
      <c r="X8" s="8">
        <v>1949</v>
      </c>
      <c r="Y8" s="8">
        <v>5281</v>
      </c>
      <c r="Z8" s="8">
        <v>2226</v>
      </c>
      <c r="AA8" s="8">
        <v>30290</v>
      </c>
      <c r="AB8" s="8">
        <v>13689</v>
      </c>
      <c r="AC8" s="8">
        <v>1687</v>
      </c>
      <c r="AD8" s="8">
        <v>3108</v>
      </c>
      <c r="AE8" s="8">
        <v>3619</v>
      </c>
      <c r="AF8" s="8">
        <v>4799</v>
      </c>
      <c r="AG8" s="8">
        <v>686</v>
      </c>
      <c r="AH8" s="8">
        <v>2891</v>
      </c>
      <c r="AI8" s="8">
        <v>3059</v>
      </c>
      <c r="AJ8" s="8">
        <v>266932</v>
      </c>
      <c r="AK8" s="8">
        <v>799</v>
      </c>
      <c r="AL8" s="8">
        <v>14766</v>
      </c>
      <c r="AM8" s="8">
        <v>6806</v>
      </c>
      <c r="AN8" s="8">
        <v>2537</v>
      </c>
      <c r="AO8" s="8">
        <v>1426</v>
      </c>
      <c r="AP8" s="8">
        <v>4801</v>
      </c>
      <c r="AQ8" s="8">
        <v>2174</v>
      </c>
      <c r="AR8" s="8">
        <v>3034</v>
      </c>
      <c r="AS8" s="8">
        <v>722</v>
      </c>
      <c r="AT8" s="8">
        <v>699</v>
      </c>
      <c r="AU8" s="8">
        <v>1453</v>
      </c>
      <c r="AV8" s="8">
        <v>626</v>
      </c>
      <c r="AW8" s="8">
        <v>1462</v>
      </c>
      <c r="AX8" s="8">
        <v>962</v>
      </c>
      <c r="AY8" s="8">
        <v>838</v>
      </c>
      <c r="AZ8" s="8">
        <v>1875</v>
      </c>
      <c r="BA8" s="8">
        <v>526</v>
      </c>
      <c r="BB8" s="8">
        <v>219</v>
      </c>
      <c r="BC8" s="8">
        <v>8272</v>
      </c>
      <c r="BD8" s="8">
        <v>711</v>
      </c>
      <c r="BE8" s="8">
        <v>12115</v>
      </c>
      <c r="BF8" s="8">
        <v>1830</v>
      </c>
      <c r="BG8" s="8">
        <v>952</v>
      </c>
      <c r="BH8" s="8">
        <v>204</v>
      </c>
      <c r="BI8" s="8">
        <v>423</v>
      </c>
      <c r="BJ8" s="8">
        <v>405</v>
      </c>
      <c r="BK8" s="8">
        <v>17840</v>
      </c>
      <c r="BL8" s="8">
        <v>7297</v>
      </c>
      <c r="BM8" s="8">
        <v>257</v>
      </c>
      <c r="BN8" s="8">
        <v>1869</v>
      </c>
      <c r="BO8" s="8">
        <v>2819</v>
      </c>
      <c r="BP8" s="8">
        <v>2114</v>
      </c>
      <c r="BQ8" s="8">
        <v>5738</v>
      </c>
      <c r="BR8" s="8">
        <v>1437</v>
      </c>
      <c r="BS8" s="8">
        <v>4606</v>
      </c>
      <c r="BT8" s="8">
        <v>36317</v>
      </c>
      <c r="BU8" s="8">
        <v>104</v>
      </c>
      <c r="BV8" s="8">
        <v>7750</v>
      </c>
      <c r="BW8" s="8">
        <v>34401</v>
      </c>
      <c r="BX8" s="8">
        <v>3497</v>
      </c>
      <c r="BY8" s="8">
        <v>443</v>
      </c>
      <c r="BZ8" s="8">
        <v>595</v>
      </c>
      <c r="CA8" s="8">
        <v>417</v>
      </c>
      <c r="CB8" s="8">
        <v>4257</v>
      </c>
      <c r="CC8" s="8">
        <v>990</v>
      </c>
      <c r="CD8" s="8">
        <v>4960</v>
      </c>
      <c r="CE8" s="8">
        <v>101442</v>
      </c>
      <c r="CF8" s="8">
        <v>1057</v>
      </c>
      <c r="CG8" s="8">
        <v>1490</v>
      </c>
      <c r="CH8" s="8">
        <v>5954</v>
      </c>
      <c r="CI8" s="8">
        <v>68569</v>
      </c>
      <c r="CJ8" s="8">
        <v>91867</v>
      </c>
      <c r="CK8" s="8">
        <v>28925</v>
      </c>
      <c r="CL8" s="50">
        <v>14997</v>
      </c>
      <c r="CM8" s="8">
        <v>537664</v>
      </c>
      <c r="CN8" s="8">
        <v>86458</v>
      </c>
      <c r="CO8" s="8">
        <v>306894</v>
      </c>
      <c r="CP8" s="8">
        <v>29800</v>
      </c>
      <c r="CQ8" s="8">
        <v>143430</v>
      </c>
      <c r="CR8" s="8">
        <v>324508</v>
      </c>
      <c r="CS8" s="8">
        <v>0</v>
      </c>
      <c r="CT8" s="7">
        <f t="shared" si="4"/>
        <v>515187</v>
      </c>
      <c r="CU8" s="7">
        <f t="shared" si="5"/>
        <v>451781</v>
      </c>
      <c r="CV8" s="8">
        <v>963539</v>
      </c>
      <c r="CW8" s="8">
        <v>406471</v>
      </c>
      <c r="CX8" s="50">
        <v>368567</v>
      </c>
      <c r="CY8" s="8">
        <v>1154102</v>
      </c>
      <c r="CZ8" s="8">
        <v>268798</v>
      </c>
      <c r="DA8" s="8">
        <v>188881</v>
      </c>
      <c r="DB8" s="8">
        <v>34401</v>
      </c>
      <c r="DC8" s="8">
        <v>36317</v>
      </c>
      <c r="DD8" s="8">
        <v>13552</v>
      </c>
      <c r="DE8" s="8">
        <v>266932</v>
      </c>
      <c r="DF8" s="8">
        <v>18847</v>
      </c>
      <c r="DG8" s="8">
        <v>35571</v>
      </c>
      <c r="DH8" s="8">
        <v>68569</v>
      </c>
      <c r="DI8" s="8">
        <v>120792</v>
      </c>
      <c r="DJ8" s="8">
        <v>101442</v>
      </c>
    </row>
    <row r="9" spans="1:114" s="2" customFormat="1">
      <c r="A9" s="63" t="s">
        <v>290</v>
      </c>
      <c r="B9" s="8">
        <v>13464505</v>
      </c>
      <c r="C9" s="8">
        <v>291766</v>
      </c>
      <c r="D9" s="8">
        <v>337931</v>
      </c>
      <c r="E9" s="8">
        <v>408721</v>
      </c>
      <c r="F9" s="8">
        <v>552543</v>
      </c>
      <c r="G9" s="8">
        <v>323756</v>
      </c>
      <c r="H9" s="8">
        <v>385262</v>
      </c>
      <c r="I9" s="10">
        <f t="shared" si="1"/>
        <v>2299979</v>
      </c>
      <c r="J9" s="10">
        <f t="shared" si="2"/>
        <v>11164526</v>
      </c>
      <c r="K9" s="82">
        <v>763771</v>
      </c>
      <c r="L9" s="33">
        <f t="shared" si="3"/>
        <v>1536208</v>
      </c>
      <c r="M9" s="8">
        <v>46673</v>
      </c>
      <c r="N9" s="8">
        <v>107138</v>
      </c>
      <c r="O9" s="8">
        <v>0</v>
      </c>
      <c r="P9" s="8">
        <v>8622</v>
      </c>
      <c r="Q9" s="8">
        <v>129333</v>
      </c>
      <c r="R9" s="8">
        <v>8922</v>
      </c>
      <c r="S9" s="8">
        <v>3078</v>
      </c>
      <c r="T9" s="8">
        <v>378</v>
      </c>
      <c r="U9" s="8">
        <v>217</v>
      </c>
      <c r="V9" s="8">
        <v>1199</v>
      </c>
      <c r="W9" s="8">
        <v>244</v>
      </c>
      <c r="X9" s="8">
        <v>1100</v>
      </c>
      <c r="Y9" s="8">
        <v>2759</v>
      </c>
      <c r="Z9" s="8">
        <v>1144</v>
      </c>
      <c r="AA9" s="8">
        <v>17332</v>
      </c>
      <c r="AB9" s="8">
        <v>8212</v>
      </c>
      <c r="AC9" s="8">
        <v>861</v>
      </c>
      <c r="AD9" s="8">
        <v>1716</v>
      </c>
      <c r="AE9" s="8">
        <v>1921</v>
      </c>
      <c r="AF9" s="8">
        <v>2564</v>
      </c>
      <c r="AG9" s="8">
        <v>297</v>
      </c>
      <c r="AH9" s="8">
        <v>1371</v>
      </c>
      <c r="AI9" s="8">
        <v>1488</v>
      </c>
      <c r="AJ9" s="8">
        <v>134776</v>
      </c>
      <c r="AK9" s="8">
        <v>416</v>
      </c>
      <c r="AL9" s="8">
        <v>8081</v>
      </c>
      <c r="AM9" s="8">
        <v>3728</v>
      </c>
      <c r="AN9" s="8">
        <v>1268</v>
      </c>
      <c r="AO9" s="8">
        <v>793</v>
      </c>
      <c r="AP9" s="8">
        <v>2777</v>
      </c>
      <c r="AQ9" s="8">
        <v>1175</v>
      </c>
      <c r="AR9" s="8">
        <v>1871</v>
      </c>
      <c r="AS9" s="8">
        <v>376</v>
      </c>
      <c r="AT9" s="8">
        <v>375</v>
      </c>
      <c r="AU9" s="8">
        <v>926</v>
      </c>
      <c r="AV9" s="8">
        <v>350</v>
      </c>
      <c r="AW9" s="8">
        <v>864</v>
      </c>
      <c r="AX9" s="8">
        <v>505</v>
      </c>
      <c r="AY9" s="8">
        <v>525</v>
      </c>
      <c r="AZ9" s="8">
        <v>878</v>
      </c>
      <c r="BA9" s="8">
        <v>275</v>
      </c>
      <c r="BB9" s="8">
        <v>172</v>
      </c>
      <c r="BC9" s="8">
        <v>4625</v>
      </c>
      <c r="BD9" s="8">
        <v>404</v>
      </c>
      <c r="BE9" s="8">
        <v>6746</v>
      </c>
      <c r="BF9" s="8">
        <v>986</v>
      </c>
      <c r="BG9" s="8">
        <v>637</v>
      </c>
      <c r="BH9" s="8">
        <v>117</v>
      </c>
      <c r="BI9" s="8">
        <v>284</v>
      </c>
      <c r="BJ9" s="8">
        <v>275</v>
      </c>
      <c r="BK9" s="8">
        <v>10250</v>
      </c>
      <c r="BL9" s="8">
        <v>5167</v>
      </c>
      <c r="BM9" s="8">
        <v>171</v>
      </c>
      <c r="BN9" s="8">
        <v>998</v>
      </c>
      <c r="BO9" s="8">
        <v>1581</v>
      </c>
      <c r="BP9" s="8">
        <v>1164</v>
      </c>
      <c r="BQ9" s="8">
        <v>3352</v>
      </c>
      <c r="BR9" s="8">
        <v>718</v>
      </c>
      <c r="BS9" s="8">
        <v>2353</v>
      </c>
      <c r="BT9" s="8">
        <v>19348</v>
      </c>
      <c r="BU9" s="8">
        <v>68</v>
      </c>
      <c r="BV9" s="8">
        <v>4874</v>
      </c>
      <c r="BW9" s="8">
        <v>18498</v>
      </c>
      <c r="BX9" s="8">
        <v>2194</v>
      </c>
      <c r="BY9" s="8">
        <v>231</v>
      </c>
      <c r="BZ9" s="8">
        <v>338</v>
      </c>
      <c r="CA9" s="8">
        <v>301</v>
      </c>
      <c r="CB9" s="8">
        <v>2427</v>
      </c>
      <c r="CC9" s="8">
        <v>549</v>
      </c>
      <c r="CD9" s="8">
        <v>2950</v>
      </c>
      <c r="CE9" s="8">
        <v>51173</v>
      </c>
      <c r="CF9" s="8">
        <v>677</v>
      </c>
      <c r="CG9" s="8">
        <v>874</v>
      </c>
      <c r="CH9" s="8">
        <v>3357</v>
      </c>
      <c r="CI9" s="8">
        <v>37118</v>
      </c>
      <c r="CJ9" s="8">
        <v>48487</v>
      </c>
      <c r="CK9" s="8">
        <v>15156</v>
      </c>
      <c r="CL9" s="50">
        <v>8623</v>
      </c>
      <c r="CM9" s="8">
        <v>291766</v>
      </c>
      <c r="CN9" s="8">
        <v>47162</v>
      </c>
      <c r="CO9" s="8">
        <v>155910</v>
      </c>
      <c r="CP9" s="8">
        <v>16891</v>
      </c>
      <c r="CQ9" s="8">
        <v>80651</v>
      </c>
      <c r="CR9" s="8">
        <v>171391</v>
      </c>
      <c r="CS9" s="8">
        <v>0</v>
      </c>
      <c r="CT9" s="7">
        <f t="shared" si="4"/>
        <v>290769</v>
      </c>
      <c r="CU9" s="7">
        <f t="shared" si="5"/>
        <v>252811</v>
      </c>
      <c r="CV9" s="8">
        <v>535652</v>
      </c>
      <c r="CW9" s="8">
        <v>243105</v>
      </c>
      <c r="CX9" s="50">
        <v>213871</v>
      </c>
      <c r="CY9" s="8">
        <v>606126</v>
      </c>
      <c r="CZ9" s="8">
        <v>137955</v>
      </c>
      <c r="DA9" s="8">
        <v>107138</v>
      </c>
      <c r="DB9" s="8">
        <v>18498</v>
      </c>
      <c r="DC9" s="8">
        <v>19348</v>
      </c>
      <c r="DD9" s="8">
        <v>7464</v>
      </c>
      <c r="DE9" s="8">
        <v>134776</v>
      </c>
      <c r="DF9" s="8">
        <v>8922</v>
      </c>
      <c r="DG9" s="8">
        <v>20091</v>
      </c>
      <c r="DH9" s="8">
        <v>37118</v>
      </c>
      <c r="DI9" s="8">
        <v>63643</v>
      </c>
      <c r="DJ9" s="8">
        <v>51173</v>
      </c>
    </row>
    <row r="10" spans="1:114" s="2" customFormat="1">
      <c r="A10" s="63" t="s">
        <v>291</v>
      </c>
      <c r="B10" s="8">
        <v>8871452</v>
      </c>
      <c r="C10" s="8">
        <v>174007</v>
      </c>
      <c r="D10" s="8">
        <v>223293</v>
      </c>
      <c r="E10" s="8">
        <v>284864</v>
      </c>
      <c r="F10" s="8">
        <v>359603</v>
      </c>
      <c r="G10" s="8">
        <v>210236</v>
      </c>
      <c r="H10" s="8">
        <v>270121</v>
      </c>
      <c r="I10" s="10">
        <f t="shared" si="1"/>
        <v>1522124</v>
      </c>
      <c r="J10" s="10">
        <f t="shared" si="2"/>
        <v>7349328</v>
      </c>
      <c r="K10" s="82">
        <v>490787</v>
      </c>
      <c r="L10" s="33">
        <f t="shared" si="3"/>
        <v>1031337</v>
      </c>
      <c r="M10" s="8">
        <v>28048</v>
      </c>
      <c r="N10" s="8">
        <v>67088</v>
      </c>
      <c r="O10" s="8">
        <v>0</v>
      </c>
      <c r="P10" s="8">
        <v>5276</v>
      </c>
      <c r="Q10" s="8">
        <v>73595</v>
      </c>
      <c r="R10" s="8">
        <v>5886</v>
      </c>
      <c r="S10" s="8">
        <v>2316</v>
      </c>
      <c r="T10" s="8">
        <v>325</v>
      </c>
      <c r="U10" s="8">
        <v>127</v>
      </c>
      <c r="V10" s="8">
        <v>1001</v>
      </c>
      <c r="W10" s="8">
        <v>234</v>
      </c>
      <c r="X10" s="8">
        <v>808</v>
      </c>
      <c r="Y10" s="8">
        <v>1515</v>
      </c>
      <c r="Z10" s="8">
        <v>962</v>
      </c>
      <c r="AA10" s="8">
        <v>11442</v>
      </c>
      <c r="AB10" s="8">
        <v>6110</v>
      </c>
      <c r="AC10" s="8">
        <v>803</v>
      </c>
      <c r="AD10" s="8">
        <v>1408</v>
      </c>
      <c r="AE10" s="8">
        <v>1377</v>
      </c>
      <c r="AF10" s="8">
        <v>1924</v>
      </c>
      <c r="AG10" s="8">
        <v>393</v>
      </c>
      <c r="AH10" s="8">
        <v>1103</v>
      </c>
      <c r="AI10" s="8">
        <v>1232</v>
      </c>
      <c r="AJ10" s="8">
        <v>83342</v>
      </c>
      <c r="AK10" s="8">
        <v>439</v>
      </c>
      <c r="AL10" s="8">
        <v>5455</v>
      </c>
      <c r="AM10" s="8">
        <v>3496</v>
      </c>
      <c r="AN10" s="8">
        <v>1101</v>
      </c>
      <c r="AO10" s="8">
        <v>886</v>
      </c>
      <c r="AP10" s="8">
        <v>2413</v>
      </c>
      <c r="AQ10" s="8">
        <v>1229</v>
      </c>
      <c r="AR10" s="8">
        <v>1622</v>
      </c>
      <c r="AS10" s="8">
        <v>516</v>
      </c>
      <c r="AT10" s="8">
        <v>379</v>
      </c>
      <c r="AU10" s="8">
        <v>845</v>
      </c>
      <c r="AV10" s="8">
        <v>371</v>
      </c>
      <c r="AW10" s="8">
        <v>719</v>
      </c>
      <c r="AX10" s="8">
        <v>631</v>
      </c>
      <c r="AY10" s="8">
        <v>625</v>
      </c>
      <c r="AZ10" s="8">
        <v>1193</v>
      </c>
      <c r="BA10" s="8">
        <v>274</v>
      </c>
      <c r="BB10" s="8">
        <v>187</v>
      </c>
      <c r="BC10" s="8">
        <v>3918</v>
      </c>
      <c r="BD10" s="8">
        <v>467</v>
      </c>
      <c r="BE10" s="8">
        <v>4101</v>
      </c>
      <c r="BF10" s="8">
        <v>780</v>
      </c>
      <c r="BG10" s="8">
        <v>618</v>
      </c>
      <c r="BH10" s="8">
        <v>135</v>
      </c>
      <c r="BI10" s="8">
        <v>250</v>
      </c>
      <c r="BJ10" s="8">
        <v>244</v>
      </c>
      <c r="BK10" s="8">
        <v>6197</v>
      </c>
      <c r="BL10" s="8">
        <v>3562</v>
      </c>
      <c r="BM10" s="8">
        <v>175</v>
      </c>
      <c r="BN10" s="8">
        <v>664</v>
      </c>
      <c r="BO10" s="8">
        <v>1179</v>
      </c>
      <c r="BP10" s="8">
        <v>985</v>
      </c>
      <c r="BQ10" s="8">
        <v>2548</v>
      </c>
      <c r="BR10" s="8">
        <v>563</v>
      </c>
      <c r="BS10" s="8">
        <v>1111</v>
      </c>
      <c r="BT10" s="8">
        <v>9692</v>
      </c>
      <c r="BU10" s="8">
        <v>109</v>
      </c>
      <c r="BV10" s="8">
        <v>2590</v>
      </c>
      <c r="BW10" s="8">
        <v>12462</v>
      </c>
      <c r="BX10" s="8">
        <v>1662</v>
      </c>
      <c r="BY10" s="8">
        <v>221</v>
      </c>
      <c r="BZ10" s="8">
        <v>260</v>
      </c>
      <c r="CA10" s="8">
        <v>271</v>
      </c>
      <c r="CB10" s="8">
        <v>2212</v>
      </c>
      <c r="CC10" s="8">
        <v>551</v>
      </c>
      <c r="CD10" s="8">
        <v>2431</v>
      </c>
      <c r="CE10" s="8">
        <v>32947</v>
      </c>
      <c r="CF10" s="8">
        <v>443</v>
      </c>
      <c r="CG10" s="8">
        <v>793</v>
      </c>
      <c r="CH10" s="8">
        <v>2617</v>
      </c>
      <c r="CI10" s="8">
        <v>25086</v>
      </c>
      <c r="CJ10" s="8">
        <v>32402</v>
      </c>
      <c r="CK10" s="8">
        <v>11425</v>
      </c>
      <c r="CL10" s="50">
        <v>6420</v>
      </c>
      <c r="CM10" s="8">
        <v>174007</v>
      </c>
      <c r="CN10" s="8">
        <v>32937</v>
      </c>
      <c r="CO10" s="8">
        <v>99862</v>
      </c>
      <c r="CP10" s="8">
        <v>16275</v>
      </c>
      <c r="CQ10" s="8">
        <v>50379</v>
      </c>
      <c r="CR10" s="8">
        <v>117327</v>
      </c>
      <c r="CS10" s="8">
        <v>0</v>
      </c>
      <c r="CT10" s="7">
        <f t="shared" si="4"/>
        <v>190356</v>
      </c>
      <c r="CU10" s="7">
        <f t="shared" si="5"/>
        <v>185002</v>
      </c>
      <c r="CV10" s="8">
        <v>343328</v>
      </c>
      <c r="CW10" s="8">
        <v>159857</v>
      </c>
      <c r="CX10" s="50">
        <v>152794</v>
      </c>
      <c r="CY10" s="8">
        <v>376822</v>
      </c>
      <c r="CZ10" s="8">
        <v>78871</v>
      </c>
      <c r="DA10" s="8">
        <v>67088</v>
      </c>
      <c r="DB10" s="8">
        <v>12462</v>
      </c>
      <c r="DC10" s="8">
        <v>9692</v>
      </c>
      <c r="DD10" s="8">
        <v>4664</v>
      </c>
      <c r="DE10" s="8">
        <v>83342</v>
      </c>
      <c r="DF10" s="8">
        <v>5886</v>
      </c>
      <c r="DG10" s="8">
        <v>12957</v>
      </c>
      <c r="DH10" s="8">
        <v>25086</v>
      </c>
      <c r="DI10" s="8">
        <v>43827</v>
      </c>
      <c r="DJ10" s="8">
        <v>32947</v>
      </c>
    </row>
    <row r="11" spans="1:114" s="2" customFormat="1">
      <c r="A11" s="63" t="s">
        <v>292</v>
      </c>
      <c r="B11" s="8">
        <v>3376841</v>
      </c>
      <c r="C11" s="8">
        <v>56633</v>
      </c>
      <c r="D11" s="8">
        <v>80152</v>
      </c>
      <c r="E11" s="8">
        <v>98694</v>
      </c>
      <c r="F11" s="8">
        <v>125122</v>
      </c>
      <c r="G11" s="8">
        <v>73057</v>
      </c>
      <c r="H11" s="8">
        <v>97198</v>
      </c>
      <c r="I11" s="10">
        <f t="shared" si="1"/>
        <v>530856</v>
      </c>
      <c r="J11" s="10">
        <f t="shared" si="2"/>
        <v>2845985</v>
      </c>
      <c r="K11" s="82">
        <v>166795</v>
      </c>
      <c r="L11" s="33">
        <f t="shared" si="3"/>
        <v>364061</v>
      </c>
      <c r="M11" s="8">
        <v>9298</v>
      </c>
      <c r="N11" s="8">
        <v>22828</v>
      </c>
      <c r="O11" s="8">
        <v>0</v>
      </c>
      <c r="P11" s="8">
        <v>1829</v>
      </c>
      <c r="Q11" s="8">
        <v>22678</v>
      </c>
      <c r="R11" s="8">
        <v>1889</v>
      </c>
      <c r="S11" s="8">
        <v>1000</v>
      </c>
      <c r="T11" s="8">
        <v>172</v>
      </c>
      <c r="U11" s="8">
        <v>42</v>
      </c>
      <c r="V11" s="8">
        <v>422</v>
      </c>
      <c r="W11" s="8">
        <v>101</v>
      </c>
      <c r="X11" s="8">
        <v>394</v>
      </c>
      <c r="Y11" s="8">
        <v>440</v>
      </c>
      <c r="Z11" s="8">
        <v>371</v>
      </c>
      <c r="AA11" s="8">
        <v>4258</v>
      </c>
      <c r="AB11" s="8">
        <v>2243</v>
      </c>
      <c r="AC11" s="8">
        <v>393</v>
      </c>
      <c r="AD11" s="8">
        <v>643</v>
      </c>
      <c r="AE11" s="8">
        <v>454</v>
      </c>
      <c r="AF11" s="8">
        <v>567</v>
      </c>
      <c r="AG11" s="8">
        <v>149</v>
      </c>
      <c r="AH11" s="8">
        <v>361</v>
      </c>
      <c r="AI11" s="8">
        <v>375</v>
      </c>
      <c r="AJ11" s="8">
        <v>26619</v>
      </c>
      <c r="AK11" s="8">
        <v>135</v>
      </c>
      <c r="AL11" s="8">
        <v>1825</v>
      </c>
      <c r="AM11" s="8">
        <v>1318</v>
      </c>
      <c r="AN11" s="8">
        <v>365</v>
      </c>
      <c r="AO11" s="8">
        <v>513</v>
      </c>
      <c r="AP11" s="8">
        <v>934</v>
      </c>
      <c r="AQ11" s="8">
        <v>554</v>
      </c>
      <c r="AR11" s="8">
        <v>795</v>
      </c>
      <c r="AS11" s="8">
        <v>273</v>
      </c>
      <c r="AT11" s="8">
        <v>220</v>
      </c>
      <c r="AU11" s="8">
        <v>382</v>
      </c>
      <c r="AV11" s="8">
        <v>203</v>
      </c>
      <c r="AW11" s="8">
        <v>385</v>
      </c>
      <c r="AX11" s="8">
        <v>309</v>
      </c>
      <c r="AY11" s="8">
        <v>370</v>
      </c>
      <c r="AZ11" s="8">
        <v>648</v>
      </c>
      <c r="BA11" s="8">
        <v>129</v>
      </c>
      <c r="BB11" s="8">
        <v>145</v>
      </c>
      <c r="BC11" s="8">
        <v>1556</v>
      </c>
      <c r="BD11" s="8">
        <v>257</v>
      </c>
      <c r="BE11" s="8">
        <v>1288</v>
      </c>
      <c r="BF11" s="8">
        <v>249</v>
      </c>
      <c r="BG11" s="8">
        <v>280</v>
      </c>
      <c r="BH11" s="8">
        <v>61</v>
      </c>
      <c r="BI11" s="8">
        <v>87</v>
      </c>
      <c r="BJ11" s="8">
        <v>95</v>
      </c>
      <c r="BK11" s="8">
        <v>1859</v>
      </c>
      <c r="BL11" s="8">
        <v>1369</v>
      </c>
      <c r="BM11" s="8">
        <v>73</v>
      </c>
      <c r="BN11" s="8">
        <v>237</v>
      </c>
      <c r="BO11" s="8">
        <v>320</v>
      </c>
      <c r="BP11" s="8">
        <v>388</v>
      </c>
      <c r="BQ11" s="8">
        <v>1035</v>
      </c>
      <c r="BR11" s="8">
        <v>178</v>
      </c>
      <c r="BS11" s="8">
        <v>285</v>
      </c>
      <c r="BT11" s="8">
        <v>3317</v>
      </c>
      <c r="BU11" s="8">
        <v>48</v>
      </c>
      <c r="BV11" s="8">
        <v>696</v>
      </c>
      <c r="BW11" s="8">
        <v>3795</v>
      </c>
      <c r="BX11" s="8">
        <v>693</v>
      </c>
      <c r="BY11" s="8">
        <v>86</v>
      </c>
      <c r="BZ11" s="8">
        <v>120</v>
      </c>
      <c r="CA11" s="8">
        <v>144</v>
      </c>
      <c r="CB11" s="8">
        <v>971</v>
      </c>
      <c r="CC11" s="8">
        <v>247</v>
      </c>
      <c r="CD11" s="8">
        <v>1068</v>
      </c>
      <c r="CE11" s="8">
        <v>11720</v>
      </c>
      <c r="CF11" s="8">
        <v>184</v>
      </c>
      <c r="CG11" s="8">
        <v>411</v>
      </c>
      <c r="CH11" s="8">
        <v>1013</v>
      </c>
      <c r="CI11" s="8">
        <v>8958</v>
      </c>
      <c r="CJ11" s="8">
        <v>10289</v>
      </c>
      <c r="CK11" s="8">
        <v>3914</v>
      </c>
      <c r="CL11" s="50">
        <v>2475</v>
      </c>
      <c r="CM11" s="8">
        <v>56633</v>
      </c>
      <c r="CN11" s="8">
        <v>12368</v>
      </c>
      <c r="CO11" s="8">
        <v>32168</v>
      </c>
      <c r="CP11" s="8">
        <v>7673</v>
      </c>
      <c r="CQ11" s="8">
        <v>16703</v>
      </c>
      <c r="CR11" s="8">
        <v>41250</v>
      </c>
      <c r="CS11" s="8">
        <v>0</v>
      </c>
      <c r="CT11" s="7">
        <f t="shared" si="4"/>
        <v>67784</v>
      </c>
      <c r="CU11" s="7">
        <f t="shared" si="5"/>
        <v>66526</v>
      </c>
      <c r="CV11" s="8">
        <v>117449</v>
      </c>
      <c r="CW11" s="8">
        <v>56354</v>
      </c>
      <c r="CX11" s="50">
        <v>55948</v>
      </c>
      <c r="CY11" s="8">
        <v>124000</v>
      </c>
      <c r="CZ11" s="8">
        <v>24507</v>
      </c>
      <c r="DA11" s="8">
        <v>22828</v>
      </c>
      <c r="DB11" s="8">
        <v>3795</v>
      </c>
      <c r="DC11" s="8">
        <v>3317</v>
      </c>
      <c r="DD11" s="8">
        <v>1466</v>
      </c>
      <c r="DE11" s="8">
        <v>26619</v>
      </c>
      <c r="DF11" s="8">
        <v>1889</v>
      </c>
      <c r="DG11" s="8">
        <v>4698</v>
      </c>
      <c r="DH11" s="8">
        <v>8958</v>
      </c>
      <c r="DI11" s="8">
        <v>14203</v>
      </c>
      <c r="DJ11" s="8">
        <v>11720</v>
      </c>
    </row>
    <row r="12" spans="1:114" s="2" customFormat="1">
      <c r="A12" s="65" t="s">
        <v>458</v>
      </c>
      <c r="B12" s="10">
        <f>SUM(B7:B11)</f>
        <v>80757380</v>
      </c>
      <c r="C12" s="10">
        <f t="shared" ref="C12:BO12" si="6">SUM(C7:C11)</f>
        <v>1628632</v>
      </c>
      <c r="D12" s="10">
        <f t="shared" si="6"/>
        <v>1960879</v>
      </c>
      <c r="E12" s="10">
        <f t="shared" si="6"/>
        <v>2409715</v>
      </c>
      <c r="F12" s="10">
        <f t="shared" si="6"/>
        <v>3082143</v>
      </c>
      <c r="G12" s="10">
        <f t="shared" si="6"/>
        <v>1809527</v>
      </c>
      <c r="H12" s="10">
        <f t="shared" si="6"/>
        <v>2231565</v>
      </c>
      <c r="I12" s="10">
        <f t="shared" si="1"/>
        <v>13122461</v>
      </c>
      <c r="J12" s="10">
        <f t="shared" si="2"/>
        <v>67634919</v>
      </c>
      <c r="K12" s="18">
        <f t="shared" si="6"/>
        <v>4384296</v>
      </c>
      <c r="L12" s="33">
        <f t="shared" si="3"/>
        <v>8738165</v>
      </c>
      <c r="M12" s="10">
        <f t="shared" si="6"/>
        <v>255484</v>
      </c>
      <c r="N12" s="10">
        <f t="shared" si="6"/>
        <v>588914</v>
      </c>
      <c r="O12" s="10">
        <f t="shared" si="6"/>
        <v>0</v>
      </c>
      <c r="P12" s="10">
        <f t="shared" si="6"/>
        <v>51118</v>
      </c>
      <c r="Q12" s="10">
        <f t="shared" si="6"/>
        <v>733116</v>
      </c>
      <c r="R12" s="10">
        <f t="shared" si="6"/>
        <v>55526</v>
      </c>
      <c r="S12" s="10">
        <f t="shared" si="6"/>
        <v>18296</v>
      </c>
      <c r="T12" s="10">
        <f t="shared" si="6"/>
        <v>2373</v>
      </c>
      <c r="U12" s="10">
        <f t="shared" si="6"/>
        <v>1219</v>
      </c>
      <c r="V12" s="10">
        <f t="shared" si="6"/>
        <v>8027</v>
      </c>
      <c r="W12" s="10">
        <f t="shared" si="6"/>
        <v>1666</v>
      </c>
      <c r="X12" s="10">
        <f t="shared" si="6"/>
        <v>6619</v>
      </c>
      <c r="Y12" s="10">
        <f t="shared" si="6"/>
        <v>16676</v>
      </c>
      <c r="Z12" s="10">
        <f t="shared" si="6"/>
        <v>7848</v>
      </c>
      <c r="AA12" s="10">
        <f t="shared" si="6"/>
        <v>97980</v>
      </c>
      <c r="AB12" s="10">
        <f t="shared" si="6"/>
        <v>46823</v>
      </c>
      <c r="AC12" s="10">
        <f t="shared" si="6"/>
        <v>5816</v>
      </c>
      <c r="AD12" s="10">
        <f t="shared" si="6"/>
        <v>10759</v>
      </c>
      <c r="AE12" s="10">
        <f t="shared" si="6"/>
        <v>11855</v>
      </c>
      <c r="AF12" s="10">
        <f t="shared" si="6"/>
        <v>16338</v>
      </c>
      <c r="AG12" s="10">
        <f t="shared" si="6"/>
        <v>2257</v>
      </c>
      <c r="AH12" s="10">
        <f t="shared" si="6"/>
        <v>9037</v>
      </c>
      <c r="AI12" s="10">
        <f t="shared" si="6"/>
        <v>10884</v>
      </c>
      <c r="AJ12" s="10">
        <f t="shared" si="6"/>
        <v>773087</v>
      </c>
      <c r="AK12" s="10">
        <f t="shared" si="6"/>
        <v>2793</v>
      </c>
      <c r="AL12" s="10">
        <f t="shared" si="6"/>
        <v>49086</v>
      </c>
      <c r="AM12" s="10">
        <f t="shared" si="6"/>
        <v>23874</v>
      </c>
      <c r="AN12" s="10">
        <f t="shared" si="6"/>
        <v>8435</v>
      </c>
      <c r="AO12" s="10">
        <f t="shared" si="6"/>
        <v>5092</v>
      </c>
      <c r="AP12" s="10">
        <f t="shared" si="6"/>
        <v>17312</v>
      </c>
      <c r="AQ12" s="10">
        <f t="shared" si="6"/>
        <v>7647</v>
      </c>
      <c r="AR12" s="10">
        <f t="shared" si="6"/>
        <v>11349</v>
      </c>
      <c r="AS12" s="10">
        <f t="shared" si="6"/>
        <v>2658</v>
      </c>
      <c r="AT12" s="10">
        <f t="shared" si="6"/>
        <v>2500</v>
      </c>
      <c r="AU12" s="10">
        <f t="shared" si="6"/>
        <v>5521</v>
      </c>
      <c r="AV12" s="10">
        <f t="shared" si="6"/>
        <v>2180</v>
      </c>
      <c r="AW12" s="10">
        <f t="shared" si="6"/>
        <v>5288</v>
      </c>
      <c r="AX12" s="10">
        <f t="shared" si="6"/>
        <v>3330</v>
      </c>
      <c r="AY12" s="10">
        <f t="shared" si="6"/>
        <v>3359</v>
      </c>
      <c r="AZ12" s="10">
        <f t="shared" si="6"/>
        <v>6535</v>
      </c>
      <c r="BA12" s="10">
        <f t="shared" si="6"/>
        <v>1638</v>
      </c>
      <c r="BB12" s="10">
        <f t="shared" si="6"/>
        <v>1021</v>
      </c>
      <c r="BC12" s="10">
        <f t="shared" si="6"/>
        <v>27533</v>
      </c>
      <c r="BD12" s="10">
        <f t="shared" si="6"/>
        <v>2723</v>
      </c>
      <c r="BE12" s="10">
        <f t="shared" si="6"/>
        <v>38498</v>
      </c>
      <c r="BF12" s="10">
        <f t="shared" si="6"/>
        <v>6360</v>
      </c>
      <c r="BG12" s="10">
        <f t="shared" si="6"/>
        <v>3852</v>
      </c>
      <c r="BH12" s="10">
        <f t="shared" si="6"/>
        <v>791</v>
      </c>
      <c r="BI12" s="10">
        <f t="shared" si="6"/>
        <v>1590</v>
      </c>
      <c r="BJ12" s="10">
        <f t="shared" si="6"/>
        <v>1754</v>
      </c>
      <c r="BK12" s="10">
        <f t="shared" si="6"/>
        <v>58956</v>
      </c>
      <c r="BL12" s="10">
        <f t="shared" si="6"/>
        <v>26616</v>
      </c>
      <c r="BM12" s="10">
        <f t="shared" si="6"/>
        <v>1009</v>
      </c>
      <c r="BN12" s="10">
        <f t="shared" si="6"/>
        <v>6273</v>
      </c>
      <c r="BO12" s="10">
        <f t="shared" si="6"/>
        <v>9685</v>
      </c>
      <c r="BP12" s="10">
        <f t="shared" ref="BP12:DJ12" si="7">SUM(BP7:BP11)</f>
        <v>7309</v>
      </c>
      <c r="BQ12" s="10">
        <f t="shared" si="7"/>
        <v>19556</v>
      </c>
      <c r="BR12" s="10">
        <f t="shared" si="7"/>
        <v>4635</v>
      </c>
      <c r="BS12" s="10">
        <f t="shared" si="7"/>
        <v>13041</v>
      </c>
      <c r="BT12" s="10">
        <f t="shared" si="7"/>
        <v>105570</v>
      </c>
      <c r="BU12" s="10">
        <f t="shared" si="7"/>
        <v>424</v>
      </c>
      <c r="BV12" s="10">
        <f t="shared" si="7"/>
        <v>26534</v>
      </c>
      <c r="BW12" s="10">
        <f t="shared" si="7"/>
        <v>108107</v>
      </c>
      <c r="BX12" s="10">
        <f t="shared" si="7"/>
        <v>12618</v>
      </c>
      <c r="BY12" s="10">
        <f t="shared" si="7"/>
        <v>1472</v>
      </c>
      <c r="BZ12" s="10">
        <f t="shared" si="7"/>
        <v>2094</v>
      </c>
      <c r="CA12" s="10">
        <f t="shared" si="7"/>
        <v>1799</v>
      </c>
      <c r="CB12" s="10">
        <f t="shared" si="7"/>
        <v>14992</v>
      </c>
      <c r="CC12" s="10">
        <f t="shared" si="7"/>
        <v>3545</v>
      </c>
      <c r="CD12" s="10">
        <f t="shared" si="7"/>
        <v>17281</v>
      </c>
      <c r="CE12" s="10">
        <f t="shared" si="7"/>
        <v>301745</v>
      </c>
      <c r="CF12" s="10">
        <f t="shared" si="7"/>
        <v>3948</v>
      </c>
      <c r="CG12" s="10">
        <f t="shared" si="7"/>
        <v>5415</v>
      </c>
      <c r="CH12" s="10">
        <f t="shared" si="7"/>
        <v>19932</v>
      </c>
      <c r="CI12" s="10">
        <f t="shared" si="7"/>
        <v>211868</v>
      </c>
      <c r="CJ12" s="10">
        <f t="shared" si="7"/>
        <v>280497</v>
      </c>
      <c r="CK12" s="10">
        <f t="shared" si="7"/>
        <v>93812</v>
      </c>
      <c r="CL12" s="51">
        <f t="shared" si="7"/>
        <v>51126</v>
      </c>
      <c r="CM12" s="10">
        <f t="shared" si="7"/>
        <v>1628632</v>
      </c>
      <c r="CN12" s="10">
        <f t="shared" si="7"/>
        <v>279628</v>
      </c>
      <c r="CO12" s="10">
        <f t="shared" si="7"/>
        <v>907646</v>
      </c>
      <c r="CP12" s="10">
        <f t="shared" si="7"/>
        <v>105686</v>
      </c>
      <c r="CQ12" s="10">
        <f t="shared" si="7"/>
        <v>458543</v>
      </c>
      <c r="CR12" s="10">
        <f t="shared" si="7"/>
        <v>1004161</v>
      </c>
      <c r="CS12" s="10">
        <f t="shared" si="7"/>
        <v>0</v>
      </c>
      <c r="CT12" s="7">
        <f t="shared" si="4"/>
        <v>1681251</v>
      </c>
      <c r="CU12" s="7">
        <f t="shared" si="5"/>
        <v>1502069</v>
      </c>
      <c r="CV12" s="10">
        <f t="shared" si="7"/>
        <v>2976457</v>
      </c>
      <c r="CW12" s="10">
        <f t="shared" si="7"/>
        <v>1350984</v>
      </c>
      <c r="CX12" s="51">
        <f t="shared" si="7"/>
        <v>1227404</v>
      </c>
      <c r="CY12" s="10">
        <f t="shared" si="7"/>
        <v>3461149</v>
      </c>
      <c r="CZ12" s="10">
        <f t="shared" si="7"/>
        <v>784234</v>
      </c>
      <c r="DA12" s="10">
        <f t="shared" si="7"/>
        <v>588914</v>
      </c>
      <c r="DB12" s="10">
        <f t="shared" si="7"/>
        <v>108107</v>
      </c>
      <c r="DC12" s="10">
        <f t="shared" si="7"/>
        <v>105570</v>
      </c>
      <c r="DD12" s="10">
        <f t="shared" si="7"/>
        <v>43133</v>
      </c>
      <c r="DE12" s="10">
        <f t="shared" si="7"/>
        <v>773087</v>
      </c>
      <c r="DF12" s="10">
        <f t="shared" si="7"/>
        <v>55526</v>
      </c>
      <c r="DG12" s="10">
        <f t="shared" si="7"/>
        <v>114656</v>
      </c>
      <c r="DH12" s="10">
        <f t="shared" si="7"/>
        <v>211868</v>
      </c>
      <c r="DI12" s="10">
        <f t="shared" si="7"/>
        <v>374309</v>
      </c>
      <c r="DJ12" s="10">
        <f t="shared" si="7"/>
        <v>301745</v>
      </c>
    </row>
    <row r="13" spans="1:114" s="2" customFormat="1">
      <c r="I13" s="35"/>
      <c r="J13" s="35"/>
      <c r="K13" s="81"/>
      <c r="L13" s="47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L13" s="47"/>
      <c r="CX13" s="47"/>
    </row>
    <row r="14" spans="1:114" s="2" customFormat="1">
      <c r="A14" s="61">
        <v>2000</v>
      </c>
      <c r="I14" s="35"/>
      <c r="J14" s="35"/>
      <c r="K14" s="81"/>
      <c r="L14" s="47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80"/>
      <c r="CX14" s="47"/>
    </row>
    <row r="15" spans="1:114">
      <c r="A15" s="13" t="s">
        <v>266</v>
      </c>
      <c r="B15" s="10">
        <v>97483412</v>
      </c>
      <c r="C15" s="10">
        <v>2487367</v>
      </c>
      <c r="D15" s="10">
        <v>2298070</v>
      </c>
      <c r="E15" s="10">
        <v>3052907</v>
      </c>
      <c r="F15" s="10">
        <v>3834141</v>
      </c>
      <c r="G15" s="10">
        <v>2216969</v>
      </c>
      <c r="H15" s="10">
        <v>2753222</v>
      </c>
      <c r="I15" s="10">
        <f>SUM(C15:H15)</f>
        <v>16642676</v>
      </c>
      <c r="J15" s="10">
        <f>B15-I15</f>
        <v>80840736</v>
      </c>
      <c r="K15" s="40">
        <f>SUM(M15:CL15)</f>
        <v>6344771</v>
      </c>
      <c r="L15" s="33">
        <f>I15-K15</f>
        <v>10297905</v>
      </c>
      <c r="M15" s="10">
        <v>370730</v>
      </c>
      <c r="N15" s="10">
        <v>764602</v>
      </c>
      <c r="O15" s="10">
        <v>63420</v>
      </c>
      <c r="P15" s="10">
        <v>77795</v>
      </c>
      <c r="Q15" s="10">
        <v>1210820</v>
      </c>
      <c r="R15" s="10">
        <v>110487</v>
      </c>
      <c r="S15" s="10">
        <v>20943</v>
      </c>
      <c r="T15" s="10">
        <v>2050</v>
      </c>
      <c r="U15" s="10">
        <v>1441</v>
      </c>
      <c r="V15" s="10">
        <v>9724</v>
      </c>
      <c r="W15" s="10">
        <v>1610</v>
      </c>
      <c r="X15" s="10">
        <v>7263</v>
      </c>
      <c r="Y15" s="10">
        <v>23019</v>
      </c>
      <c r="Z15" s="10">
        <v>12053</v>
      </c>
      <c r="AA15" s="10">
        <v>128130</v>
      </c>
      <c r="AB15" s="10">
        <v>52379</v>
      </c>
      <c r="AC15" s="10">
        <v>6159</v>
      </c>
      <c r="AD15" s="10">
        <v>12664</v>
      </c>
      <c r="AE15" s="10">
        <v>11901</v>
      </c>
      <c r="AF15" s="10">
        <v>21939</v>
      </c>
      <c r="AG15" s="10">
        <v>1708</v>
      </c>
      <c r="AH15" s="10">
        <v>10032</v>
      </c>
      <c r="AI15" s="10">
        <v>10214</v>
      </c>
      <c r="AJ15" s="10">
        <v>1218817</v>
      </c>
      <c r="AK15" s="10">
        <v>1746</v>
      </c>
      <c r="AL15" s="10">
        <v>54390</v>
      </c>
      <c r="AM15" s="10">
        <v>24307</v>
      </c>
      <c r="AN15" s="10">
        <v>8905</v>
      </c>
      <c r="AO15" s="10">
        <v>4390</v>
      </c>
      <c r="AP15" s="10">
        <v>18524</v>
      </c>
      <c r="AQ15" s="10">
        <v>9343</v>
      </c>
      <c r="AR15" s="10">
        <v>11540</v>
      </c>
      <c r="AS15" s="10">
        <v>2246</v>
      </c>
      <c r="AT15" s="10">
        <v>3185</v>
      </c>
      <c r="AU15" s="10">
        <v>5799</v>
      </c>
      <c r="AV15" s="10">
        <v>1699</v>
      </c>
      <c r="AW15" s="10">
        <v>5305</v>
      </c>
      <c r="AX15" s="10">
        <v>2464</v>
      </c>
      <c r="AY15" s="10">
        <v>2795</v>
      </c>
      <c r="AZ15" s="10">
        <v>6237</v>
      </c>
      <c r="BA15" s="10">
        <v>1215</v>
      </c>
      <c r="BB15" s="10">
        <v>1226</v>
      </c>
      <c r="BC15" s="10">
        <v>32329</v>
      </c>
      <c r="BD15" s="10">
        <v>2169</v>
      </c>
      <c r="BE15" s="10">
        <v>61944</v>
      </c>
      <c r="BF15" s="10">
        <v>7253</v>
      </c>
      <c r="BG15" s="10">
        <v>3396</v>
      </c>
      <c r="BH15" s="10">
        <v>718</v>
      </c>
      <c r="BI15" s="10">
        <v>1496</v>
      </c>
      <c r="BJ15" s="10">
        <v>1377</v>
      </c>
      <c r="BK15" s="10">
        <v>69516</v>
      </c>
      <c r="BL15" s="10">
        <v>32061</v>
      </c>
      <c r="BM15" s="10">
        <v>937</v>
      </c>
      <c r="BN15" s="10">
        <v>7801</v>
      </c>
      <c r="BO15" s="10">
        <v>11278</v>
      </c>
      <c r="BP15" s="10">
        <v>9988</v>
      </c>
      <c r="BQ15" s="10">
        <v>24447</v>
      </c>
      <c r="BR15" s="10">
        <v>5370</v>
      </c>
      <c r="BS15" s="10">
        <v>14365</v>
      </c>
      <c r="BT15" s="10">
        <v>159787</v>
      </c>
      <c r="BU15" s="10">
        <v>402</v>
      </c>
      <c r="BV15" s="10">
        <v>31157</v>
      </c>
      <c r="BW15" s="10">
        <v>145006</v>
      </c>
      <c r="BX15" s="10">
        <v>13526</v>
      </c>
      <c r="BY15" s="10">
        <v>1628</v>
      </c>
      <c r="BZ15" s="10">
        <v>2257</v>
      </c>
      <c r="CA15" s="10">
        <v>1798</v>
      </c>
      <c r="CB15" s="10">
        <v>16787</v>
      </c>
      <c r="CC15" s="10">
        <v>4366</v>
      </c>
      <c r="CD15" s="10">
        <v>16246</v>
      </c>
      <c r="CE15" s="10">
        <v>418141</v>
      </c>
      <c r="CF15" s="10">
        <v>5337</v>
      </c>
      <c r="CG15" s="10">
        <v>6788</v>
      </c>
      <c r="CH15" s="10">
        <v>25704</v>
      </c>
      <c r="CI15" s="10">
        <v>310915</v>
      </c>
      <c r="CJ15" s="10">
        <v>420463</v>
      </c>
      <c r="CK15" s="10">
        <v>104229</v>
      </c>
      <c r="CL15" s="51">
        <v>58573</v>
      </c>
      <c r="CM15" s="7">
        <f>SUM(M15:Q15)</f>
        <v>2487367</v>
      </c>
      <c r="CN15" s="7">
        <f>SUM(R15:AD15)</f>
        <v>387922</v>
      </c>
      <c r="CO15" s="7">
        <f>SUM(AE15:AN15)</f>
        <v>1363959</v>
      </c>
      <c r="CP15" s="7">
        <f>SUM(AO15:BD15)</f>
        <v>110466</v>
      </c>
      <c r="CQ15" s="7">
        <f>SUM(BE15:CA15)</f>
        <v>607508</v>
      </c>
      <c r="CR15" s="7">
        <f>SUM(CB15:CL15)</f>
        <v>1387549</v>
      </c>
      <c r="CS15" s="7">
        <f t="shared" ref="CS15:CX15" si="8">C15-CM15</f>
        <v>0</v>
      </c>
      <c r="CT15" s="7">
        <f t="shared" si="8"/>
        <v>1910148</v>
      </c>
      <c r="CU15" s="7">
        <f t="shared" si="8"/>
        <v>1688948</v>
      </c>
      <c r="CV15" s="7">
        <f t="shared" si="8"/>
        <v>3723675</v>
      </c>
      <c r="CW15" s="7">
        <f t="shared" si="8"/>
        <v>1609461</v>
      </c>
      <c r="CX15" s="33">
        <f t="shared" si="8"/>
        <v>1365673</v>
      </c>
      <c r="CY15" s="7">
        <f>SUM(CZ15:DJ15)</f>
        <v>5222945</v>
      </c>
      <c r="CZ15" s="7">
        <f>SUM(O15:Q15)</f>
        <v>1352035</v>
      </c>
      <c r="DA15" s="7">
        <f>N15</f>
        <v>764602</v>
      </c>
      <c r="DB15" s="7">
        <f>BW15</f>
        <v>145006</v>
      </c>
      <c r="DC15" s="7">
        <f>BT15</f>
        <v>159787</v>
      </c>
      <c r="DD15" s="7">
        <f>BE15+BR15</f>
        <v>67314</v>
      </c>
      <c r="DE15" s="7">
        <f>AJ15</f>
        <v>1218817</v>
      </c>
      <c r="DF15" s="7">
        <f>R15</f>
        <v>110487</v>
      </c>
      <c r="DG15" s="7">
        <f>Y15+AA15</f>
        <v>151149</v>
      </c>
      <c r="DH15" s="7">
        <f>CI15</f>
        <v>310915</v>
      </c>
      <c r="DI15" s="7">
        <f>CJ15+CK15</f>
        <v>524692</v>
      </c>
      <c r="DJ15" s="7">
        <f>CE15</f>
        <v>418141</v>
      </c>
    </row>
    <row r="16" spans="1:114">
      <c r="A16" s="63" t="s">
        <v>288</v>
      </c>
      <c r="B16" s="10">
        <v>32586973</v>
      </c>
      <c r="C16" s="10">
        <v>755771</v>
      </c>
      <c r="D16" s="10">
        <v>745058</v>
      </c>
      <c r="E16" s="10">
        <v>983121</v>
      </c>
      <c r="F16" s="10">
        <v>1137528</v>
      </c>
      <c r="G16" s="10">
        <v>719168</v>
      </c>
      <c r="H16" s="10">
        <v>861175</v>
      </c>
      <c r="I16" s="10">
        <f t="shared" ref="I16:I21" si="9">SUM(C16:H16)</f>
        <v>5201821</v>
      </c>
      <c r="J16" s="10">
        <f t="shared" ref="J16:J21" si="10">B16-I16</f>
        <v>27385152</v>
      </c>
      <c r="K16" s="18">
        <v>1998055</v>
      </c>
      <c r="L16" s="33">
        <f t="shared" ref="L16:L21" si="11">I16-K16</f>
        <v>3203766</v>
      </c>
      <c r="M16" s="10">
        <v>114571</v>
      </c>
      <c r="N16" s="10">
        <v>229808</v>
      </c>
      <c r="O16" s="10">
        <v>19264</v>
      </c>
      <c r="P16" s="10">
        <v>24393</v>
      </c>
      <c r="Q16" s="10">
        <v>367735</v>
      </c>
      <c r="R16" s="10">
        <v>37524</v>
      </c>
      <c r="S16" s="10">
        <v>7170</v>
      </c>
      <c r="T16" s="10">
        <v>618</v>
      </c>
      <c r="U16" s="10">
        <v>477</v>
      </c>
      <c r="V16" s="10">
        <v>3370</v>
      </c>
      <c r="W16" s="10">
        <v>542</v>
      </c>
      <c r="X16" s="10">
        <v>2454</v>
      </c>
      <c r="Y16" s="10">
        <v>8685</v>
      </c>
      <c r="Z16" s="10">
        <v>4405</v>
      </c>
      <c r="AA16" s="10">
        <v>43226</v>
      </c>
      <c r="AB16" s="10">
        <v>16738</v>
      </c>
      <c r="AC16" s="10">
        <v>2046</v>
      </c>
      <c r="AD16" s="10">
        <v>4178</v>
      </c>
      <c r="AE16" s="10">
        <v>4092</v>
      </c>
      <c r="AF16" s="10">
        <v>8199</v>
      </c>
      <c r="AG16" s="10">
        <v>487</v>
      </c>
      <c r="AH16" s="10">
        <v>3547</v>
      </c>
      <c r="AI16" s="10">
        <v>3915</v>
      </c>
      <c r="AJ16" s="10">
        <v>375318</v>
      </c>
      <c r="AK16" s="10">
        <v>507</v>
      </c>
      <c r="AL16" s="10">
        <v>18704</v>
      </c>
      <c r="AM16" s="10">
        <v>7647</v>
      </c>
      <c r="AN16" s="10">
        <v>3102</v>
      </c>
      <c r="AO16" s="10">
        <v>1003</v>
      </c>
      <c r="AP16" s="10">
        <v>5998</v>
      </c>
      <c r="AQ16" s="10">
        <v>2671</v>
      </c>
      <c r="AR16" s="10">
        <v>3391</v>
      </c>
      <c r="AS16" s="10">
        <v>510</v>
      </c>
      <c r="AT16" s="10">
        <v>955</v>
      </c>
      <c r="AU16" s="10">
        <v>1552</v>
      </c>
      <c r="AV16" s="10">
        <v>408</v>
      </c>
      <c r="AW16" s="10">
        <v>1701</v>
      </c>
      <c r="AX16" s="10">
        <v>519</v>
      </c>
      <c r="AY16" s="10">
        <v>578</v>
      </c>
      <c r="AZ16" s="10">
        <v>1543</v>
      </c>
      <c r="BA16" s="10">
        <v>314</v>
      </c>
      <c r="BB16" s="10">
        <v>261</v>
      </c>
      <c r="BC16" s="10">
        <v>9836</v>
      </c>
      <c r="BD16" s="10">
        <v>589</v>
      </c>
      <c r="BE16" s="10">
        <v>21986</v>
      </c>
      <c r="BF16" s="10">
        <v>2414</v>
      </c>
      <c r="BG16" s="10">
        <v>1023</v>
      </c>
      <c r="BH16" s="10">
        <v>208</v>
      </c>
      <c r="BI16" s="10">
        <v>452</v>
      </c>
      <c r="BJ16" s="10">
        <v>443</v>
      </c>
      <c r="BK16" s="10">
        <v>23088</v>
      </c>
      <c r="BL16" s="10">
        <v>10456</v>
      </c>
      <c r="BM16" s="10">
        <v>266</v>
      </c>
      <c r="BN16" s="10">
        <v>2902</v>
      </c>
      <c r="BO16" s="10">
        <v>4003</v>
      </c>
      <c r="BP16" s="10">
        <v>3474</v>
      </c>
      <c r="BQ16" s="10">
        <v>8181</v>
      </c>
      <c r="BR16" s="10">
        <v>1999</v>
      </c>
      <c r="BS16" s="10">
        <v>5160</v>
      </c>
      <c r="BT16" s="10">
        <v>53441</v>
      </c>
      <c r="BU16" s="10">
        <v>78</v>
      </c>
      <c r="BV16" s="10">
        <v>10480</v>
      </c>
      <c r="BW16" s="10">
        <v>49148</v>
      </c>
      <c r="BX16" s="10">
        <v>4361</v>
      </c>
      <c r="BY16" s="10">
        <v>570</v>
      </c>
      <c r="BZ16" s="10">
        <v>753</v>
      </c>
      <c r="CA16" s="10">
        <v>579</v>
      </c>
      <c r="CB16" s="10">
        <v>5187</v>
      </c>
      <c r="CC16" s="10">
        <v>1387</v>
      </c>
      <c r="CD16" s="10">
        <v>4952</v>
      </c>
      <c r="CE16" s="10">
        <v>137224</v>
      </c>
      <c r="CF16" s="10">
        <v>1734</v>
      </c>
      <c r="CG16" s="10">
        <v>2079</v>
      </c>
      <c r="CH16" s="10">
        <v>8248</v>
      </c>
      <c r="CI16" s="10">
        <v>101414</v>
      </c>
      <c r="CJ16" s="10">
        <v>132151</v>
      </c>
      <c r="CK16" s="10">
        <v>34608</v>
      </c>
      <c r="CL16" s="51">
        <v>19055</v>
      </c>
      <c r="CM16" s="10">
        <v>755771</v>
      </c>
      <c r="CN16" s="10">
        <v>131433</v>
      </c>
      <c r="CO16" s="10">
        <v>425518</v>
      </c>
      <c r="CP16" s="10">
        <v>31829</v>
      </c>
      <c r="CQ16" s="10">
        <v>205465</v>
      </c>
      <c r="CR16" s="10">
        <v>448039</v>
      </c>
      <c r="CS16" s="10">
        <v>0</v>
      </c>
      <c r="CT16" s="7">
        <f t="shared" ref="CT16:CT21" si="12">D16-CN16</f>
        <v>613625</v>
      </c>
      <c r="CU16" s="7">
        <f t="shared" ref="CU16:CU21" si="13">E16-CO16</f>
        <v>557603</v>
      </c>
      <c r="CV16" s="10">
        <v>1105699</v>
      </c>
      <c r="CW16" s="10">
        <v>513703</v>
      </c>
      <c r="CX16" s="51">
        <v>413136</v>
      </c>
      <c r="CY16" s="10">
        <v>1637924</v>
      </c>
      <c r="CZ16" s="10">
        <v>411392</v>
      </c>
      <c r="DA16" s="10">
        <v>229808</v>
      </c>
      <c r="DB16" s="10">
        <v>49148</v>
      </c>
      <c r="DC16" s="10">
        <v>53441</v>
      </c>
      <c r="DD16" s="10">
        <v>23985</v>
      </c>
      <c r="DE16" s="10">
        <v>375318</v>
      </c>
      <c r="DF16" s="10">
        <v>37524</v>
      </c>
      <c r="DG16" s="10">
        <v>51911</v>
      </c>
      <c r="DH16" s="10">
        <v>101414</v>
      </c>
      <c r="DI16" s="10">
        <v>166759</v>
      </c>
      <c r="DJ16" s="10">
        <v>137224</v>
      </c>
    </row>
    <row r="17" spans="1:114">
      <c r="A17" s="63" t="s">
        <v>289</v>
      </c>
      <c r="B17" s="10">
        <v>27221012</v>
      </c>
      <c r="C17" s="10">
        <v>683580</v>
      </c>
      <c r="D17" s="10">
        <v>653935</v>
      </c>
      <c r="E17" s="10">
        <v>843356</v>
      </c>
      <c r="F17" s="10">
        <v>1134177</v>
      </c>
      <c r="G17" s="10">
        <v>624556</v>
      </c>
      <c r="H17" s="10">
        <v>796217</v>
      </c>
      <c r="I17" s="10">
        <f t="shared" si="9"/>
        <v>4735821</v>
      </c>
      <c r="J17" s="10">
        <f t="shared" si="10"/>
        <v>22485191</v>
      </c>
      <c r="K17" s="18">
        <v>1810348</v>
      </c>
      <c r="L17" s="33">
        <f t="shared" si="11"/>
        <v>2925473</v>
      </c>
      <c r="M17" s="10">
        <v>96138</v>
      </c>
      <c r="N17" s="10">
        <v>207638</v>
      </c>
      <c r="O17" s="10">
        <v>15916</v>
      </c>
      <c r="P17" s="10">
        <v>20799</v>
      </c>
      <c r="Q17" s="10">
        <v>343089</v>
      </c>
      <c r="R17" s="10">
        <v>36481</v>
      </c>
      <c r="S17" s="10">
        <v>5202</v>
      </c>
      <c r="T17" s="10">
        <v>520</v>
      </c>
      <c r="U17" s="10">
        <v>415</v>
      </c>
      <c r="V17" s="10">
        <v>2602</v>
      </c>
      <c r="W17" s="10">
        <v>337</v>
      </c>
      <c r="X17" s="10">
        <v>1943</v>
      </c>
      <c r="Y17" s="10">
        <v>6399</v>
      </c>
      <c r="Z17" s="10">
        <v>3127</v>
      </c>
      <c r="AA17" s="10">
        <v>35009</v>
      </c>
      <c r="AB17" s="10">
        <v>13644</v>
      </c>
      <c r="AC17" s="10">
        <v>1610</v>
      </c>
      <c r="AD17" s="10">
        <v>3349</v>
      </c>
      <c r="AE17" s="10">
        <v>3230</v>
      </c>
      <c r="AF17" s="10">
        <v>5739</v>
      </c>
      <c r="AG17" s="10">
        <v>401</v>
      </c>
      <c r="AH17" s="10">
        <v>2845</v>
      </c>
      <c r="AI17" s="10">
        <v>2621</v>
      </c>
      <c r="AJ17" s="10">
        <v>355108</v>
      </c>
      <c r="AK17" s="10">
        <v>405</v>
      </c>
      <c r="AL17" s="10">
        <v>14932</v>
      </c>
      <c r="AM17" s="10">
        <v>6313</v>
      </c>
      <c r="AN17" s="10">
        <v>2455</v>
      </c>
      <c r="AO17" s="10">
        <v>1029</v>
      </c>
      <c r="AP17" s="10">
        <v>4706</v>
      </c>
      <c r="AQ17" s="10">
        <v>2354</v>
      </c>
      <c r="AR17" s="10">
        <v>2848</v>
      </c>
      <c r="AS17" s="10">
        <v>460</v>
      </c>
      <c r="AT17" s="10">
        <v>775</v>
      </c>
      <c r="AU17" s="10">
        <v>1363</v>
      </c>
      <c r="AV17" s="10">
        <v>390</v>
      </c>
      <c r="AW17" s="10">
        <v>1259</v>
      </c>
      <c r="AX17" s="10">
        <v>535</v>
      </c>
      <c r="AY17" s="10">
        <v>611</v>
      </c>
      <c r="AZ17" s="10">
        <v>1408</v>
      </c>
      <c r="BA17" s="10">
        <v>240</v>
      </c>
      <c r="BB17" s="10">
        <v>244</v>
      </c>
      <c r="BC17" s="10">
        <v>8442</v>
      </c>
      <c r="BD17" s="10">
        <v>447</v>
      </c>
      <c r="BE17" s="10">
        <v>18483</v>
      </c>
      <c r="BF17" s="10">
        <v>2140</v>
      </c>
      <c r="BG17" s="10">
        <v>799</v>
      </c>
      <c r="BH17" s="10">
        <v>173</v>
      </c>
      <c r="BI17" s="10">
        <v>315</v>
      </c>
      <c r="BJ17" s="10">
        <v>310</v>
      </c>
      <c r="BK17" s="10">
        <v>20343</v>
      </c>
      <c r="BL17" s="10">
        <v>8137</v>
      </c>
      <c r="BM17" s="10">
        <v>214</v>
      </c>
      <c r="BN17" s="10">
        <v>2142</v>
      </c>
      <c r="BO17" s="10">
        <v>3162</v>
      </c>
      <c r="BP17" s="10">
        <v>2707</v>
      </c>
      <c r="BQ17" s="10">
        <v>6461</v>
      </c>
      <c r="BR17" s="10">
        <v>1413</v>
      </c>
      <c r="BS17" s="10">
        <v>3995</v>
      </c>
      <c r="BT17" s="10">
        <v>51865</v>
      </c>
      <c r="BU17" s="10">
        <v>88</v>
      </c>
      <c r="BV17" s="10">
        <v>8828</v>
      </c>
      <c r="BW17" s="10">
        <v>40578</v>
      </c>
      <c r="BX17" s="10">
        <v>3494</v>
      </c>
      <c r="BY17" s="10">
        <v>409</v>
      </c>
      <c r="BZ17" s="10">
        <v>588</v>
      </c>
      <c r="CA17" s="10">
        <v>405</v>
      </c>
      <c r="CB17" s="10">
        <v>4680</v>
      </c>
      <c r="CC17" s="10">
        <v>1168</v>
      </c>
      <c r="CD17" s="10">
        <v>4302</v>
      </c>
      <c r="CE17" s="10">
        <v>124826</v>
      </c>
      <c r="CF17" s="10">
        <v>1278</v>
      </c>
      <c r="CG17" s="10">
        <v>1759</v>
      </c>
      <c r="CH17" s="10">
        <v>7210</v>
      </c>
      <c r="CI17" s="10">
        <v>93213</v>
      </c>
      <c r="CJ17" s="10">
        <v>134052</v>
      </c>
      <c r="CK17" s="10">
        <v>29113</v>
      </c>
      <c r="CL17" s="51">
        <v>16320</v>
      </c>
      <c r="CM17" s="10">
        <v>683580</v>
      </c>
      <c r="CN17" s="10">
        <v>110638</v>
      </c>
      <c r="CO17" s="10">
        <v>394049</v>
      </c>
      <c r="CP17" s="10">
        <v>27111</v>
      </c>
      <c r="CQ17" s="10">
        <v>177049</v>
      </c>
      <c r="CR17" s="10">
        <v>417921</v>
      </c>
      <c r="CS17" s="10">
        <v>0</v>
      </c>
      <c r="CT17" s="7">
        <f t="shared" si="12"/>
        <v>543297</v>
      </c>
      <c r="CU17" s="7">
        <f t="shared" si="13"/>
        <v>449307</v>
      </c>
      <c r="CV17" s="10">
        <v>1107066</v>
      </c>
      <c r="CW17" s="10">
        <v>447507</v>
      </c>
      <c r="CX17" s="51">
        <v>378296</v>
      </c>
      <c r="CY17" s="10">
        <v>1513982</v>
      </c>
      <c r="CZ17" s="10">
        <v>379804</v>
      </c>
      <c r="DA17" s="10">
        <v>207638</v>
      </c>
      <c r="DB17" s="10">
        <v>40578</v>
      </c>
      <c r="DC17" s="10">
        <v>51865</v>
      </c>
      <c r="DD17" s="10">
        <v>19896</v>
      </c>
      <c r="DE17" s="10">
        <v>355108</v>
      </c>
      <c r="DF17" s="10">
        <v>36481</v>
      </c>
      <c r="DG17" s="10">
        <v>41408</v>
      </c>
      <c r="DH17" s="10">
        <v>93213</v>
      </c>
      <c r="DI17" s="10">
        <v>163165</v>
      </c>
      <c r="DJ17" s="10">
        <v>124826</v>
      </c>
    </row>
    <row r="18" spans="1:114">
      <c r="A18" s="63" t="s">
        <v>290</v>
      </c>
      <c r="B18" s="10">
        <v>18683894</v>
      </c>
      <c r="C18" s="10">
        <v>489719</v>
      </c>
      <c r="D18" s="10">
        <v>466027</v>
      </c>
      <c r="E18" s="10">
        <v>612490</v>
      </c>
      <c r="F18" s="10">
        <v>819102</v>
      </c>
      <c r="G18" s="10">
        <v>458549</v>
      </c>
      <c r="H18" s="10">
        <v>568276</v>
      </c>
      <c r="I18" s="10">
        <f t="shared" si="9"/>
        <v>3414163</v>
      </c>
      <c r="J18" s="10">
        <f t="shared" si="10"/>
        <v>15269731</v>
      </c>
      <c r="K18" s="18">
        <v>1267804</v>
      </c>
      <c r="L18" s="33">
        <f t="shared" si="11"/>
        <v>2146359</v>
      </c>
      <c r="M18" s="10">
        <v>70704</v>
      </c>
      <c r="N18" s="10">
        <v>154422</v>
      </c>
      <c r="O18" s="10">
        <v>11012</v>
      </c>
      <c r="P18" s="10">
        <v>14037</v>
      </c>
      <c r="Q18" s="10">
        <v>239544</v>
      </c>
      <c r="R18" s="10">
        <v>20673</v>
      </c>
      <c r="S18" s="10">
        <v>4463</v>
      </c>
      <c r="T18" s="10">
        <v>368</v>
      </c>
      <c r="U18" s="10">
        <v>270</v>
      </c>
      <c r="V18" s="10">
        <v>1805</v>
      </c>
      <c r="W18" s="10">
        <v>308</v>
      </c>
      <c r="X18" s="10">
        <v>1371</v>
      </c>
      <c r="Y18" s="10">
        <v>4625</v>
      </c>
      <c r="Z18" s="10">
        <v>2292</v>
      </c>
      <c r="AA18" s="10">
        <v>26005</v>
      </c>
      <c r="AB18" s="10">
        <v>10774</v>
      </c>
      <c r="AC18" s="10">
        <v>1135</v>
      </c>
      <c r="AD18" s="10">
        <v>2411</v>
      </c>
      <c r="AE18" s="10">
        <v>2339</v>
      </c>
      <c r="AF18" s="10">
        <v>4228</v>
      </c>
      <c r="AG18" s="10">
        <v>310</v>
      </c>
      <c r="AH18" s="10">
        <v>1898</v>
      </c>
      <c r="AI18" s="10">
        <v>1728</v>
      </c>
      <c r="AJ18" s="10">
        <v>244560</v>
      </c>
      <c r="AK18" s="10">
        <v>333</v>
      </c>
      <c r="AL18" s="10">
        <v>10691</v>
      </c>
      <c r="AM18" s="10">
        <v>4676</v>
      </c>
      <c r="AN18" s="10">
        <v>1559</v>
      </c>
      <c r="AO18" s="10">
        <v>766</v>
      </c>
      <c r="AP18" s="10">
        <v>3563</v>
      </c>
      <c r="AQ18" s="10">
        <v>1758</v>
      </c>
      <c r="AR18" s="10">
        <v>2170</v>
      </c>
      <c r="AS18" s="10">
        <v>348</v>
      </c>
      <c r="AT18" s="10">
        <v>583</v>
      </c>
      <c r="AU18" s="10">
        <v>1088</v>
      </c>
      <c r="AV18" s="10">
        <v>279</v>
      </c>
      <c r="AW18" s="10">
        <v>1020</v>
      </c>
      <c r="AX18" s="10">
        <v>387</v>
      </c>
      <c r="AY18" s="10">
        <v>450</v>
      </c>
      <c r="AZ18" s="10">
        <v>1072</v>
      </c>
      <c r="BA18" s="10">
        <v>239</v>
      </c>
      <c r="BB18" s="10">
        <v>192</v>
      </c>
      <c r="BC18" s="10">
        <v>6513</v>
      </c>
      <c r="BD18" s="10">
        <v>381</v>
      </c>
      <c r="BE18" s="10">
        <v>12513</v>
      </c>
      <c r="BF18" s="10">
        <v>1307</v>
      </c>
      <c r="BG18" s="10">
        <v>598</v>
      </c>
      <c r="BH18" s="10">
        <v>136</v>
      </c>
      <c r="BI18" s="10">
        <v>304</v>
      </c>
      <c r="BJ18" s="10">
        <v>222</v>
      </c>
      <c r="BK18" s="10">
        <v>14124</v>
      </c>
      <c r="BL18" s="10">
        <v>6794</v>
      </c>
      <c r="BM18" s="10">
        <v>185</v>
      </c>
      <c r="BN18" s="10">
        <v>1630</v>
      </c>
      <c r="BO18" s="10">
        <v>2079</v>
      </c>
      <c r="BP18" s="10">
        <v>1816</v>
      </c>
      <c r="BQ18" s="10">
        <v>4869</v>
      </c>
      <c r="BR18" s="10">
        <v>1040</v>
      </c>
      <c r="BS18" s="10">
        <v>3206</v>
      </c>
      <c r="BT18" s="10">
        <v>33174</v>
      </c>
      <c r="BU18" s="10">
        <v>77</v>
      </c>
      <c r="BV18" s="10">
        <v>6555</v>
      </c>
      <c r="BW18" s="10">
        <v>29670</v>
      </c>
      <c r="BX18" s="10">
        <v>2736</v>
      </c>
      <c r="BY18" s="10">
        <v>311</v>
      </c>
      <c r="BZ18" s="10">
        <v>409</v>
      </c>
      <c r="CA18" s="10">
        <v>323</v>
      </c>
      <c r="CB18" s="10">
        <v>3129</v>
      </c>
      <c r="CC18" s="10">
        <v>878</v>
      </c>
      <c r="CD18" s="10">
        <v>3149</v>
      </c>
      <c r="CE18" s="10">
        <v>87761</v>
      </c>
      <c r="CF18" s="10">
        <v>1010</v>
      </c>
      <c r="CG18" s="10">
        <v>1350</v>
      </c>
      <c r="CH18" s="10">
        <v>5267</v>
      </c>
      <c r="CI18" s="10">
        <v>63135</v>
      </c>
      <c r="CJ18" s="10">
        <v>86875</v>
      </c>
      <c r="CK18" s="10">
        <v>20382</v>
      </c>
      <c r="CL18" s="51">
        <v>11440</v>
      </c>
      <c r="CM18" s="10">
        <v>489719</v>
      </c>
      <c r="CN18" s="10">
        <v>76500</v>
      </c>
      <c r="CO18" s="10">
        <v>272322</v>
      </c>
      <c r="CP18" s="10">
        <v>20809</v>
      </c>
      <c r="CQ18" s="10">
        <v>124078</v>
      </c>
      <c r="CR18" s="10">
        <v>284376</v>
      </c>
      <c r="CS18" s="10">
        <v>0</v>
      </c>
      <c r="CT18" s="7">
        <f t="shared" si="12"/>
        <v>389527</v>
      </c>
      <c r="CU18" s="7">
        <f t="shared" si="13"/>
        <v>340168</v>
      </c>
      <c r="CV18" s="10">
        <v>798293</v>
      </c>
      <c r="CW18" s="10">
        <v>334471</v>
      </c>
      <c r="CX18" s="51">
        <v>283900</v>
      </c>
      <c r="CY18" s="10">
        <v>1049428</v>
      </c>
      <c r="CZ18" s="10">
        <v>264593</v>
      </c>
      <c r="DA18" s="10">
        <v>154422</v>
      </c>
      <c r="DB18" s="10">
        <v>29670</v>
      </c>
      <c r="DC18" s="10">
        <v>33174</v>
      </c>
      <c r="DD18" s="10">
        <v>13553</v>
      </c>
      <c r="DE18" s="10">
        <v>244560</v>
      </c>
      <c r="DF18" s="10">
        <v>20673</v>
      </c>
      <c r="DG18" s="10">
        <v>30630</v>
      </c>
      <c r="DH18" s="10">
        <v>63135</v>
      </c>
      <c r="DI18" s="10">
        <v>107257</v>
      </c>
      <c r="DJ18" s="10">
        <v>87761</v>
      </c>
    </row>
    <row r="19" spans="1:114">
      <c r="A19" s="63" t="s">
        <v>291</v>
      </c>
      <c r="B19" s="10">
        <v>12187421</v>
      </c>
      <c r="C19" s="10">
        <v>264200</v>
      </c>
      <c r="D19" s="10">
        <v>298839</v>
      </c>
      <c r="E19" s="10">
        <v>377996</v>
      </c>
      <c r="F19" s="10">
        <v>515534</v>
      </c>
      <c r="G19" s="10">
        <v>293633</v>
      </c>
      <c r="H19" s="10">
        <v>360226</v>
      </c>
      <c r="I19" s="10">
        <f t="shared" si="9"/>
        <v>2110428</v>
      </c>
      <c r="J19" s="10">
        <f t="shared" si="10"/>
        <v>10076993</v>
      </c>
      <c r="K19" s="18">
        <v>704934</v>
      </c>
      <c r="L19" s="33">
        <f t="shared" si="11"/>
        <v>1405494</v>
      </c>
      <c r="M19" s="10">
        <v>41851</v>
      </c>
      <c r="N19" s="10">
        <v>93228</v>
      </c>
      <c r="O19" s="10">
        <v>5876</v>
      </c>
      <c r="P19" s="10">
        <v>7894</v>
      </c>
      <c r="Q19" s="10">
        <v>115351</v>
      </c>
      <c r="R19" s="10">
        <v>10374</v>
      </c>
      <c r="S19" s="10">
        <v>2701</v>
      </c>
      <c r="T19" s="10">
        <v>309</v>
      </c>
      <c r="U19" s="10">
        <v>178</v>
      </c>
      <c r="V19" s="10">
        <v>1249</v>
      </c>
      <c r="W19" s="10">
        <v>244</v>
      </c>
      <c r="X19" s="10">
        <v>1001</v>
      </c>
      <c r="Y19" s="10">
        <v>2387</v>
      </c>
      <c r="Z19" s="10">
        <v>1406</v>
      </c>
      <c r="AA19" s="10">
        <v>15332</v>
      </c>
      <c r="AB19" s="10">
        <v>7638</v>
      </c>
      <c r="AC19" s="10">
        <v>804</v>
      </c>
      <c r="AD19" s="10">
        <v>1670</v>
      </c>
      <c r="AE19" s="10">
        <v>1546</v>
      </c>
      <c r="AF19" s="10">
        <v>2573</v>
      </c>
      <c r="AG19" s="10">
        <v>297</v>
      </c>
      <c r="AH19" s="10">
        <v>1142</v>
      </c>
      <c r="AI19" s="10">
        <v>1327</v>
      </c>
      <c r="AJ19" s="10">
        <v>125357</v>
      </c>
      <c r="AK19" s="10">
        <v>290</v>
      </c>
      <c r="AL19" s="10">
        <v>7148</v>
      </c>
      <c r="AM19" s="10">
        <v>3640</v>
      </c>
      <c r="AN19" s="10">
        <v>1188</v>
      </c>
      <c r="AO19" s="10">
        <v>806</v>
      </c>
      <c r="AP19" s="10">
        <v>2602</v>
      </c>
      <c r="AQ19" s="10">
        <v>1564</v>
      </c>
      <c r="AR19" s="10">
        <v>1828</v>
      </c>
      <c r="AS19" s="10">
        <v>421</v>
      </c>
      <c r="AT19" s="10">
        <v>438</v>
      </c>
      <c r="AU19" s="10">
        <v>1020</v>
      </c>
      <c r="AV19" s="10">
        <v>350</v>
      </c>
      <c r="AW19" s="10">
        <v>746</v>
      </c>
      <c r="AX19" s="10">
        <v>524</v>
      </c>
      <c r="AY19" s="10">
        <v>568</v>
      </c>
      <c r="AZ19" s="10">
        <v>1157</v>
      </c>
      <c r="BA19" s="10">
        <v>232</v>
      </c>
      <c r="BB19" s="10">
        <v>234</v>
      </c>
      <c r="BC19" s="10">
        <v>4742</v>
      </c>
      <c r="BD19" s="10">
        <v>372</v>
      </c>
      <c r="BE19" s="10">
        <v>6498</v>
      </c>
      <c r="BF19" s="10">
        <v>938</v>
      </c>
      <c r="BG19" s="10">
        <v>620</v>
      </c>
      <c r="BH19" s="10">
        <v>127</v>
      </c>
      <c r="BI19" s="10">
        <v>285</v>
      </c>
      <c r="BJ19" s="10">
        <v>258</v>
      </c>
      <c r="BK19" s="10">
        <v>8702</v>
      </c>
      <c r="BL19" s="10">
        <v>4696</v>
      </c>
      <c r="BM19" s="10">
        <v>176</v>
      </c>
      <c r="BN19" s="10">
        <v>819</v>
      </c>
      <c r="BO19" s="10">
        <v>1445</v>
      </c>
      <c r="BP19" s="10">
        <v>1343</v>
      </c>
      <c r="BQ19" s="10">
        <v>3369</v>
      </c>
      <c r="BR19" s="10">
        <v>637</v>
      </c>
      <c r="BS19" s="10">
        <v>1448</v>
      </c>
      <c r="BT19" s="10">
        <v>15907</v>
      </c>
      <c r="BU19" s="10">
        <v>85</v>
      </c>
      <c r="BV19" s="10">
        <v>3840</v>
      </c>
      <c r="BW19" s="10">
        <v>18128</v>
      </c>
      <c r="BX19" s="10">
        <v>2000</v>
      </c>
      <c r="BY19" s="10">
        <v>223</v>
      </c>
      <c r="BZ19" s="10">
        <v>339</v>
      </c>
      <c r="CA19" s="10">
        <v>304</v>
      </c>
      <c r="CB19" s="10">
        <v>2332</v>
      </c>
      <c r="CC19" s="10">
        <v>579</v>
      </c>
      <c r="CD19" s="10">
        <v>2396</v>
      </c>
      <c r="CE19" s="10">
        <v>46190</v>
      </c>
      <c r="CF19" s="10">
        <v>879</v>
      </c>
      <c r="CG19" s="10">
        <v>958</v>
      </c>
      <c r="CH19" s="10">
        <v>3284</v>
      </c>
      <c r="CI19" s="10">
        <v>36617</v>
      </c>
      <c r="CJ19" s="10">
        <v>46397</v>
      </c>
      <c r="CK19" s="10">
        <v>13551</v>
      </c>
      <c r="CL19" s="51">
        <v>7959</v>
      </c>
      <c r="CM19" s="10">
        <v>264200</v>
      </c>
      <c r="CN19" s="10">
        <v>45293</v>
      </c>
      <c r="CO19" s="10">
        <v>144508</v>
      </c>
      <c r="CP19" s="10">
        <v>17604</v>
      </c>
      <c r="CQ19" s="10">
        <v>72187</v>
      </c>
      <c r="CR19" s="10">
        <v>161142</v>
      </c>
      <c r="CS19" s="10">
        <v>0</v>
      </c>
      <c r="CT19" s="7">
        <f t="shared" si="12"/>
        <v>253546</v>
      </c>
      <c r="CU19" s="7">
        <f t="shared" si="13"/>
        <v>233488</v>
      </c>
      <c r="CV19" s="10">
        <v>497930</v>
      </c>
      <c r="CW19" s="10">
        <v>221446</v>
      </c>
      <c r="CX19" s="51">
        <v>199084</v>
      </c>
      <c r="CY19" s="10">
        <v>559724</v>
      </c>
      <c r="CZ19" s="10">
        <v>129121</v>
      </c>
      <c r="DA19" s="10">
        <v>93228</v>
      </c>
      <c r="DB19" s="10">
        <v>18128</v>
      </c>
      <c r="DC19" s="10">
        <v>15907</v>
      </c>
      <c r="DD19" s="10">
        <v>7135</v>
      </c>
      <c r="DE19" s="10">
        <v>125357</v>
      </c>
      <c r="DF19" s="10">
        <v>10374</v>
      </c>
      <c r="DG19" s="10">
        <v>17719</v>
      </c>
      <c r="DH19" s="10">
        <v>36617</v>
      </c>
      <c r="DI19" s="10">
        <v>59948</v>
      </c>
      <c r="DJ19" s="10">
        <v>46190</v>
      </c>
    </row>
    <row r="20" spans="1:114">
      <c r="A20" s="63" t="s">
        <v>292</v>
      </c>
      <c r="B20" s="10">
        <v>4750311</v>
      </c>
      <c r="C20" s="10">
        <v>86281</v>
      </c>
      <c r="D20" s="10">
        <v>107365</v>
      </c>
      <c r="E20" s="10">
        <v>138615</v>
      </c>
      <c r="F20" s="10">
        <v>182247</v>
      </c>
      <c r="G20" s="10">
        <v>105330</v>
      </c>
      <c r="H20" s="10">
        <v>137729</v>
      </c>
      <c r="I20" s="10">
        <f t="shared" si="9"/>
        <v>757567</v>
      </c>
      <c r="J20" s="10">
        <f t="shared" si="10"/>
        <v>3992744</v>
      </c>
      <c r="K20" s="18">
        <v>241472</v>
      </c>
      <c r="L20" s="33">
        <f t="shared" si="11"/>
        <v>516095</v>
      </c>
      <c r="M20" s="10">
        <v>13924</v>
      </c>
      <c r="N20" s="10">
        <v>33207</v>
      </c>
      <c r="O20" s="10">
        <v>1792</v>
      </c>
      <c r="P20" s="10">
        <v>2763</v>
      </c>
      <c r="Q20" s="10">
        <v>34595</v>
      </c>
      <c r="R20" s="10">
        <v>3166</v>
      </c>
      <c r="S20" s="10">
        <v>1213</v>
      </c>
      <c r="T20" s="10">
        <v>144</v>
      </c>
      <c r="U20" s="10">
        <v>57</v>
      </c>
      <c r="V20" s="10">
        <v>585</v>
      </c>
      <c r="W20" s="10">
        <v>128</v>
      </c>
      <c r="X20" s="10">
        <v>417</v>
      </c>
      <c r="Y20" s="10">
        <v>682</v>
      </c>
      <c r="Z20" s="10">
        <v>536</v>
      </c>
      <c r="AA20" s="10">
        <v>5427</v>
      </c>
      <c r="AB20" s="10">
        <v>3106</v>
      </c>
      <c r="AC20" s="10">
        <v>444</v>
      </c>
      <c r="AD20" s="10">
        <v>871</v>
      </c>
      <c r="AE20" s="10">
        <v>525</v>
      </c>
      <c r="AF20" s="10">
        <v>842</v>
      </c>
      <c r="AG20" s="10">
        <v>172</v>
      </c>
      <c r="AH20" s="10">
        <v>471</v>
      </c>
      <c r="AI20" s="10">
        <v>529</v>
      </c>
      <c r="AJ20" s="10">
        <v>39608</v>
      </c>
      <c r="AK20" s="10">
        <v>157</v>
      </c>
      <c r="AL20" s="10">
        <v>2507</v>
      </c>
      <c r="AM20" s="10">
        <v>1704</v>
      </c>
      <c r="AN20" s="10">
        <v>495</v>
      </c>
      <c r="AO20" s="10">
        <v>531</v>
      </c>
      <c r="AP20" s="10">
        <v>1117</v>
      </c>
      <c r="AQ20" s="10">
        <v>777</v>
      </c>
      <c r="AR20" s="10">
        <v>933</v>
      </c>
      <c r="AS20" s="10">
        <v>340</v>
      </c>
      <c r="AT20" s="10">
        <v>286</v>
      </c>
      <c r="AU20" s="10">
        <v>499</v>
      </c>
      <c r="AV20" s="10">
        <v>179</v>
      </c>
      <c r="AW20" s="10">
        <v>390</v>
      </c>
      <c r="AX20" s="10">
        <v>287</v>
      </c>
      <c r="AY20" s="10">
        <v>421</v>
      </c>
      <c r="AZ20" s="10">
        <v>725</v>
      </c>
      <c r="BA20" s="10">
        <v>142</v>
      </c>
      <c r="BB20" s="10">
        <v>196</v>
      </c>
      <c r="BC20" s="10">
        <v>2104</v>
      </c>
      <c r="BD20" s="10">
        <v>253</v>
      </c>
      <c r="BE20" s="10">
        <v>2005</v>
      </c>
      <c r="BF20" s="10">
        <v>366</v>
      </c>
      <c r="BG20" s="10">
        <v>315</v>
      </c>
      <c r="BH20" s="10">
        <v>70</v>
      </c>
      <c r="BI20" s="10">
        <v>123</v>
      </c>
      <c r="BJ20" s="10">
        <v>129</v>
      </c>
      <c r="BK20" s="10">
        <v>2829</v>
      </c>
      <c r="BL20" s="10">
        <v>1756</v>
      </c>
      <c r="BM20" s="10">
        <v>80</v>
      </c>
      <c r="BN20" s="10">
        <v>254</v>
      </c>
      <c r="BO20" s="10">
        <v>471</v>
      </c>
      <c r="BP20" s="10">
        <v>533</v>
      </c>
      <c r="BQ20" s="10">
        <v>1384</v>
      </c>
      <c r="BR20" s="10">
        <v>219</v>
      </c>
      <c r="BS20" s="10">
        <v>431</v>
      </c>
      <c r="BT20" s="10">
        <v>4383</v>
      </c>
      <c r="BU20" s="10">
        <v>70</v>
      </c>
      <c r="BV20" s="10">
        <v>1050</v>
      </c>
      <c r="BW20" s="10">
        <v>6340</v>
      </c>
      <c r="BX20" s="10">
        <v>858</v>
      </c>
      <c r="BY20" s="10">
        <v>102</v>
      </c>
      <c r="BZ20" s="10">
        <v>139</v>
      </c>
      <c r="CA20" s="10">
        <v>165</v>
      </c>
      <c r="CB20" s="10">
        <v>1152</v>
      </c>
      <c r="CC20" s="10">
        <v>265</v>
      </c>
      <c r="CD20" s="10">
        <v>1173</v>
      </c>
      <c r="CE20" s="10">
        <v>16543</v>
      </c>
      <c r="CF20" s="10">
        <v>351</v>
      </c>
      <c r="CG20" s="10">
        <v>534</v>
      </c>
      <c r="CH20" s="10">
        <v>1344</v>
      </c>
      <c r="CI20" s="10">
        <v>12613</v>
      </c>
      <c r="CJ20" s="10">
        <v>15531</v>
      </c>
      <c r="CK20" s="10">
        <v>5396</v>
      </c>
      <c r="CL20" s="51">
        <v>3251</v>
      </c>
      <c r="CM20" s="10">
        <v>86281</v>
      </c>
      <c r="CN20" s="10">
        <v>16776</v>
      </c>
      <c r="CO20" s="10">
        <v>47010</v>
      </c>
      <c r="CP20" s="10">
        <v>9180</v>
      </c>
      <c r="CQ20" s="10">
        <v>24072</v>
      </c>
      <c r="CR20" s="10">
        <v>58153</v>
      </c>
      <c r="CS20" s="10">
        <v>0</v>
      </c>
      <c r="CT20" s="7">
        <f t="shared" si="12"/>
        <v>90589</v>
      </c>
      <c r="CU20" s="7">
        <f t="shared" si="13"/>
        <v>91605</v>
      </c>
      <c r="CV20" s="10">
        <v>173067</v>
      </c>
      <c r="CW20" s="10">
        <v>81258</v>
      </c>
      <c r="CX20" s="51">
        <v>79576</v>
      </c>
      <c r="CY20" s="10">
        <v>184270</v>
      </c>
      <c r="CZ20" s="10">
        <v>39150</v>
      </c>
      <c r="DA20" s="10">
        <v>33207</v>
      </c>
      <c r="DB20" s="10">
        <v>6340</v>
      </c>
      <c r="DC20" s="10">
        <v>4383</v>
      </c>
      <c r="DD20" s="10">
        <v>2224</v>
      </c>
      <c r="DE20" s="10">
        <v>39608</v>
      </c>
      <c r="DF20" s="10">
        <v>3166</v>
      </c>
      <c r="DG20" s="10">
        <v>6109</v>
      </c>
      <c r="DH20" s="10">
        <v>12613</v>
      </c>
      <c r="DI20" s="10">
        <v>20927</v>
      </c>
      <c r="DJ20" s="10">
        <v>16543</v>
      </c>
    </row>
    <row r="21" spans="1:114">
      <c r="A21" s="65" t="s">
        <v>458</v>
      </c>
      <c r="B21" s="10">
        <f t="shared" ref="B21:H21" si="14">SUM(B16:B20)</f>
        <v>95429611</v>
      </c>
      <c r="C21" s="10">
        <f t="shared" si="14"/>
        <v>2279551</v>
      </c>
      <c r="D21" s="10">
        <f t="shared" si="14"/>
        <v>2271224</v>
      </c>
      <c r="E21" s="10">
        <f t="shared" si="14"/>
        <v>2955578</v>
      </c>
      <c r="F21" s="10">
        <f t="shared" si="14"/>
        <v>3788588</v>
      </c>
      <c r="G21" s="10">
        <f t="shared" si="14"/>
        <v>2201236</v>
      </c>
      <c r="H21" s="10">
        <f t="shared" si="14"/>
        <v>2723623</v>
      </c>
      <c r="I21" s="10">
        <f t="shared" si="9"/>
        <v>16219800</v>
      </c>
      <c r="J21" s="10">
        <f t="shared" si="10"/>
        <v>79209811</v>
      </c>
      <c r="K21" s="18">
        <f t="shared" ref="K21:AQ21" si="15">SUM(K16:K20)</f>
        <v>6022613</v>
      </c>
      <c r="L21" s="33">
        <f t="shared" si="11"/>
        <v>10197187</v>
      </c>
      <c r="M21" s="10">
        <f t="shared" si="15"/>
        <v>337188</v>
      </c>
      <c r="N21" s="10">
        <f t="shared" si="15"/>
        <v>718303</v>
      </c>
      <c r="O21" s="10">
        <f t="shared" si="15"/>
        <v>53860</v>
      </c>
      <c r="P21" s="10">
        <f t="shared" si="15"/>
        <v>69886</v>
      </c>
      <c r="Q21" s="10">
        <f t="shared" si="15"/>
        <v>1100314</v>
      </c>
      <c r="R21" s="10">
        <f t="shared" si="15"/>
        <v>108218</v>
      </c>
      <c r="S21" s="10">
        <f t="shared" si="15"/>
        <v>20749</v>
      </c>
      <c r="T21" s="10">
        <f t="shared" si="15"/>
        <v>1959</v>
      </c>
      <c r="U21" s="10">
        <f t="shared" si="15"/>
        <v>1397</v>
      </c>
      <c r="V21" s="10">
        <f t="shared" si="15"/>
        <v>9611</v>
      </c>
      <c r="W21" s="10">
        <f t="shared" si="15"/>
        <v>1559</v>
      </c>
      <c r="X21" s="10">
        <f t="shared" si="15"/>
        <v>7186</v>
      </c>
      <c r="Y21" s="10">
        <f t="shared" si="15"/>
        <v>22778</v>
      </c>
      <c r="Z21" s="10">
        <f t="shared" si="15"/>
        <v>11766</v>
      </c>
      <c r="AA21" s="10">
        <f t="shared" si="15"/>
        <v>124999</v>
      </c>
      <c r="AB21" s="10">
        <f t="shared" si="15"/>
        <v>51900</v>
      </c>
      <c r="AC21" s="10">
        <f t="shared" si="15"/>
        <v>6039</v>
      </c>
      <c r="AD21" s="10">
        <f t="shared" si="15"/>
        <v>12479</v>
      </c>
      <c r="AE21" s="10">
        <f t="shared" si="15"/>
        <v>11732</v>
      </c>
      <c r="AF21" s="10">
        <f t="shared" si="15"/>
        <v>21581</v>
      </c>
      <c r="AG21" s="10">
        <f t="shared" si="15"/>
        <v>1667</v>
      </c>
      <c r="AH21" s="10">
        <f t="shared" si="15"/>
        <v>9903</v>
      </c>
      <c r="AI21" s="10">
        <f t="shared" si="15"/>
        <v>10120</v>
      </c>
      <c r="AJ21" s="10">
        <f t="shared" si="15"/>
        <v>1139951</v>
      </c>
      <c r="AK21" s="10">
        <f t="shared" si="15"/>
        <v>1692</v>
      </c>
      <c r="AL21" s="10">
        <f t="shared" si="15"/>
        <v>53982</v>
      </c>
      <c r="AM21" s="10">
        <f t="shared" si="15"/>
        <v>23980</v>
      </c>
      <c r="AN21" s="10">
        <f t="shared" si="15"/>
        <v>8799</v>
      </c>
      <c r="AO21" s="10">
        <f t="shared" si="15"/>
        <v>4135</v>
      </c>
      <c r="AP21" s="10">
        <f t="shared" si="15"/>
        <v>17986</v>
      </c>
      <c r="AQ21" s="10">
        <f t="shared" si="15"/>
        <v>9124</v>
      </c>
      <c r="AR21" s="10">
        <f t="shared" ref="AR21:BW21" si="16">SUM(AR16:AR20)</f>
        <v>11170</v>
      </c>
      <c r="AS21" s="10">
        <f t="shared" si="16"/>
        <v>2079</v>
      </c>
      <c r="AT21" s="10">
        <f t="shared" si="16"/>
        <v>3037</v>
      </c>
      <c r="AU21" s="10">
        <f t="shared" si="16"/>
        <v>5522</v>
      </c>
      <c r="AV21" s="10">
        <f t="shared" si="16"/>
        <v>1606</v>
      </c>
      <c r="AW21" s="10">
        <f t="shared" si="16"/>
        <v>5116</v>
      </c>
      <c r="AX21" s="10">
        <f t="shared" si="16"/>
        <v>2252</v>
      </c>
      <c r="AY21" s="10">
        <f t="shared" si="16"/>
        <v>2628</v>
      </c>
      <c r="AZ21" s="10">
        <f t="shared" si="16"/>
        <v>5905</v>
      </c>
      <c r="BA21" s="10">
        <f t="shared" si="16"/>
        <v>1167</v>
      </c>
      <c r="BB21" s="10">
        <f t="shared" si="16"/>
        <v>1127</v>
      </c>
      <c r="BC21" s="10">
        <f t="shared" si="16"/>
        <v>31637</v>
      </c>
      <c r="BD21" s="10">
        <f t="shared" si="16"/>
        <v>2042</v>
      </c>
      <c r="BE21" s="10">
        <f t="shared" si="16"/>
        <v>61485</v>
      </c>
      <c r="BF21" s="10">
        <f t="shared" si="16"/>
        <v>7165</v>
      </c>
      <c r="BG21" s="10">
        <f t="shared" si="16"/>
        <v>3355</v>
      </c>
      <c r="BH21" s="10">
        <f t="shared" si="16"/>
        <v>714</v>
      </c>
      <c r="BI21" s="10">
        <f t="shared" si="16"/>
        <v>1479</v>
      </c>
      <c r="BJ21" s="10">
        <f t="shared" si="16"/>
        <v>1362</v>
      </c>
      <c r="BK21" s="10">
        <f t="shared" si="16"/>
        <v>69086</v>
      </c>
      <c r="BL21" s="10">
        <f t="shared" si="16"/>
        <v>31839</v>
      </c>
      <c r="BM21" s="10">
        <f t="shared" si="16"/>
        <v>921</v>
      </c>
      <c r="BN21" s="10">
        <f t="shared" si="16"/>
        <v>7747</v>
      </c>
      <c r="BO21" s="10">
        <f t="shared" si="16"/>
        <v>11160</v>
      </c>
      <c r="BP21" s="10">
        <f t="shared" si="16"/>
        <v>9873</v>
      </c>
      <c r="BQ21" s="10">
        <f t="shared" si="16"/>
        <v>24264</v>
      </c>
      <c r="BR21" s="10">
        <f t="shared" si="16"/>
        <v>5308</v>
      </c>
      <c r="BS21" s="10">
        <f t="shared" si="16"/>
        <v>14240</v>
      </c>
      <c r="BT21" s="10">
        <f t="shared" si="16"/>
        <v>158770</v>
      </c>
      <c r="BU21" s="10">
        <f t="shared" si="16"/>
        <v>398</v>
      </c>
      <c r="BV21" s="10">
        <f t="shared" si="16"/>
        <v>30753</v>
      </c>
      <c r="BW21" s="10">
        <f t="shared" si="16"/>
        <v>143864</v>
      </c>
      <c r="BX21" s="10">
        <f t="shared" ref="BX21:CS21" si="17">SUM(BX16:BX20)</f>
        <v>13449</v>
      </c>
      <c r="BY21" s="10">
        <f t="shared" si="17"/>
        <v>1615</v>
      </c>
      <c r="BZ21" s="10">
        <f t="shared" si="17"/>
        <v>2228</v>
      </c>
      <c r="CA21" s="10">
        <f t="shared" si="17"/>
        <v>1776</v>
      </c>
      <c r="CB21" s="10">
        <f t="shared" si="17"/>
        <v>16480</v>
      </c>
      <c r="CC21" s="10">
        <f t="shared" si="17"/>
        <v>4277</v>
      </c>
      <c r="CD21" s="10">
        <f t="shared" si="17"/>
        <v>15972</v>
      </c>
      <c r="CE21" s="10">
        <f t="shared" si="17"/>
        <v>412544</v>
      </c>
      <c r="CF21" s="10">
        <f t="shared" si="17"/>
        <v>5252</v>
      </c>
      <c r="CG21" s="10">
        <f t="shared" si="17"/>
        <v>6680</v>
      </c>
      <c r="CH21" s="10">
        <f t="shared" si="17"/>
        <v>25353</v>
      </c>
      <c r="CI21" s="10">
        <f t="shared" si="17"/>
        <v>306992</v>
      </c>
      <c r="CJ21" s="10">
        <f t="shared" si="17"/>
        <v>415006</v>
      </c>
      <c r="CK21" s="10">
        <f t="shared" si="17"/>
        <v>103050</v>
      </c>
      <c r="CL21" s="51">
        <f t="shared" si="17"/>
        <v>58025</v>
      </c>
      <c r="CM21" s="10">
        <f t="shared" si="17"/>
        <v>2279551</v>
      </c>
      <c r="CN21" s="10">
        <f t="shared" si="17"/>
        <v>380640</v>
      </c>
      <c r="CO21" s="10">
        <f t="shared" si="17"/>
        <v>1283407</v>
      </c>
      <c r="CP21" s="10">
        <f t="shared" si="17"/>
        <v>106533</v>
      </c>
      <c r="CQ21" s="10">
        <f t="shared" si="17"/>
        <v>602851</v>
      </c>
      <c r="CR21" s="10">
        <f t="shared" si="17"/>
        <v>1369631</v>
      </c>
      <c r="CS21" s="10">
        <f t="shared" si="17"/>
        <v>0</v>
      </c>
      <c r="CT21" s="7">
        <f t="shared" si="12"/>
        <v>1890584</v>
      </c>
      <c r="CU21" s="7">
        <f t="shared" si="13"/>
        <v>1672171</v>
      </c>
      <c r="CV21" s="10">
        <f t="shared" ref="CV21:DJ21" si="18">SUM(CV16:CV20)</f>
        <v>3682055</v>
      </c>
      <c r="CW21" s="10">
        <f t="shared" si="18"/>
        <v>1598385</v>
      </c>
      <c r="CX21" s="51">
        <f t="shared" si="18"/>
        <v>1353992</v>
      </c>
      <c r="CY21" s="10">
        <f t="shared" si="18"/>
        <v>4945328</v>
      </c>
      <c r="CZ21" s="10">
        <f t="shared" si="18"/>
        <v>1224060</v>
      </c>
      <c r="DA21" s="10">
        <f t="shared" si="18"/>
        <v>718303</v>
      </c>
      <c r="DB21" s="10">
        <f t="shared" si="18"/>
        <v>143864</v>
      </c>
      <c r="DC21" s="10">
        <f t="shared" si="18"/>
        <v>158770</v>
      </c>
      <c r="DD21" s="10">
        <f t="shared" si="18"/>
        <v>66793</v>
      </c>
      <c r="DE21" s="10">
        <f t="shared" si="18"/>
        <v>1139951</v>
      </c>
      <c r="DF21" s="10">
        <f t="shared" si="18"/>
        <v>108218</v>
      </c>
      <c r="DG21" s="10">
        <f t="shared" si="18"/>
        <v>147777</v>
      </c>
      <c r="DH21" s="10">
        <f t="shared" si="18"/>
        <v>306992</v>
      </c>
      <c r="DI21" s="10">
        <f t="shared" si="18"/>
        <v>518056</v>
      </c>
      <c r="DJ21" s="10">
        <f t="shared" si="18"/>
        <v>412544</v>
      </c>
    </row>
    <row r="22" spans="1:114">
      <c r="L22" s="75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80"/>
      <c r="CX22" s="75"/>
    </row>
    <row r="23" spans="1:114">
      <c r="A23" s="61">
        <v>2010</v>
      </c>
      <c r="L23" s="75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80"/>
      <c r="CX23" s="75"/>
    </row>
    <row r="24" spans="1:114">
      <c r="A24" s="13" t="s">
        <v>266</v>
      </c>
      <c r="B24" s="9">
        <v>112336538</v>
      </c>
      <c r="C24" s="9">
        <v>3155070</v>
      </c>
      <c r="D24" s="9">
        <v>2748391</v>
      </c>
      <c r="E24" s="9">
        <v>3406465</v>
      </c>
      <c r="F24" s="9">
        <v>4653458</v>
      </c>
      <c r="G24" s="9">
        <v>2662480</v>
      </c>
      <c r="H24" s="9">
        <v>3268554</v>
      </c>
      <c r="I24" s="10">
        <f>SUM(C24:H24)</f>
        <v>19894418</v>
      </c>
      <c r="J24" s="10">
        <f>B24-I24</f>
        <v>92442120</v>
      </c>
      <c r="K24" s="40">
        <f>SUM(M24:CL24)</f>
        <v>7703163</v>
      </c>
      <c r="L24" s="33">
        <f>I24-K24</f>
        <v>12191255</v>
      </c>
      <c r="M24" s="9">
        <v>466814</v>
      </c>
      <c r="N24" s="9">
        <v>936826</v>
      </c>
      <c r="O24" s="9">
        <v>90668</v>
      </c>
      <c r="P24" s="9">
        <v>101079</v>
      </c>
      <c r="Q24" s="9">
        <v>1559683</v>
      </c>
      <c r="R24" s="9">
        <v>136755</v>
      </c>
      <c r="S24" s="9">
        <v>22675</v>
      </c>
      <c r="T24" s="9">
        <v>2091</v>
      </c>
      <c r="U24" s="9">
        <v>1852</v>
      </c>
      <c r="V24" s="9">
        <v>9935</v>
      </c>
      <c r="W24" s="9">
        <v>1599</v>
      </c>
      <c r="X24" s="9">
        <v>8207</v>
      </c>
      <c r="Y24" s="9">
        <v>27928</v>
      </c>
      <c r="Z24" s="9">
        <v>10991</v>
      </c>
      <c r="AA24" s="9">
        <v>152806</v>
      </c>
      <c r="AB24" s="9">
        <v>60847</v>
      </c>
      <c r="AC24" s="9">
        <v>6289</v>
      </c>
      <c r="AD24" s="9">
        <v>12702</v>
      </c>
      <c r="AE24" s="9">
        <v>11457</v>
      </c>
      <c r="AF24" s="9">
        <v>23975</v>
      </c>
      <c r="AG24" s="9">
        <v>1681</v>
      </c>
      <c r="AH24" s="9">
        <v>6458</v>
      </c>
      <c r="AI24" s="9">
        <v>10953</v>
      </c>
      <c r="AJ24" s="9">
        <v>1332131</v>
      </c>
      <c r="AK24" s="9">
        <v>1601</v>
      </c>
      <c r="AL24" s="9">
        <v>59337</v>
      </c>
      <c r="AM24" s="9">
        <v>26304</v>
      </c>
      <c r="AN24" s="9">
        <v>4799</v>
      </c>
      <c r="AO24" s="9">
        <v>3443</v>
      </c>
      <c r="AP24" s="9">
        <v>18480</v>
      </c>
      <c r="AQ24" s="9">
        <v>7855</v>
      </c>
      <c r="AR24" s="9">
        <v>10864</v>
      </c>
      <c r="AS24" s="9">
        <v>1716</v>
      </c>
      <c r="AT24" s="9">
        <v>3345</v>
      </c>
      <c r="AU24" s="9">
        <v>5527</v>
      </c>
      <c r="AV24" s="9">
        <v>1277</v>
      </c>
      <c r="AW24" s="9">
        <v>5349</v>
      </c>
      <c r="AX24" s="9">
        <v>1374</v>
      </c>
      <c r="AY24" s="9">
        <v>2030</v>
      </c>
      <c r="AZ24" s="9">
        <v>5359</v>
      </c>
      <c r="BA24" s="9">
        <v>862</v>
      </c>
      <c r="BB24" s="9">
        <v>1034</v>
      </c>
      <c r="BC24" s="9">
        <v>34671</v>
      </c>
      <c r="BD24" s="9">
        <v>1971</v>
      </c>
      <c r="BE24" s="9">
        <v>79138</v>
      </c>
      <c r="BF24" s="9">
        <v>9049</v>
      </c>
      <c r="BG24" s="9">
        <v>3037</v>
      </c>
      <c r="BH24" s="9">
        <v>625</v>
      </c>
      <c r="BI24" s="9">
        <v>1646</v>
      </c>
      <c r="BJ24" s="9">
        <v>1454</v>
      </c>
      <c r="BK24" s="9">
        <v>81309</v>
      </c>
      <c r="BL24" s="9">
        <v>32936</v>
      </c>
      <c r="BM24" s="9">
        <v>958</v>
      </c>
      <c r="BN24" s="9">
        <v>8639</v>
      </c>
      <c r="BO24" s="9">
        <v>15652</v>
      </c>
      <c r="BP24" s="9">
        <v>12316</v>
      </c>
      <c r="BQ24" s="9">
        <v>29707</v>
      </c>
      <c r="BR24" s="9">
        <v>6401</v>
      </c>
      <c r="BS24" s="9">
        <v>12751</v>
      </c>
      <c r="BT24" s="9">
        <v>220292</v>
      </c>
      <c r="BU24" s="9">
        <v>443</v>
      </c>
      <c r="BV24" s="9">
        <v>57342</v>
      </c>
      <c r="BW24" s="9">
        <v>178380</v>
      </c>
      <c r="BX24" s="9">
        <v>16014</v>
      </c>
      <c r="BY24" s="9">
        <v>1998</v>
      </c>
      <c r="BZ24" s="9">
        <v>2703</v>
      </c>
      <c r="CA24" s="9">
        <v>1735</v>
      </c>
      <c r="CB24" s="9">
        <v>14933</v>
      </c>
      <c r="CC24" s="9">
        <v>4477</v>
      </c>
      <c r="CD24" s="9">
        <v>15775</v>
      </c>
      <c r="CE24" s="9">
        <v>489193</v>
      </c>
      <c r="CF24" s="9">
        <v>4530</v>
      </c>
      <c r="CG24" s="9">
        <v>4762</v>
      </c>
      <c r="CH24" s="9">
        <v>27015</v>
      </c>
      <c r="CI24" s="9">
        <v>384033</v>
      </c>
      <c r="CJ24" s="9">
        <v>608891</v>
      </c>
      <c r="CK24" s="9">
        <v>118259</v>
      </c>
      <c r="CL24" s="32">
        <v>63170</v>
      </c>
      <c r="CM24" s="7">
        <f>SUM(M24:Q24)</f>
        <v>3155070</v>
      </c>
      <c r="CN24" s="7">
        <f>SUM(R24:AD24)</f>
        <v>454677</v>
      </c>
      <c r="CO24" s="7">
        <f>SUM(AE24:AN24)</f>
        <v>1478696</v>
      </c>
      <c r="CP24" s="7">
        <f>SUM(AO24:BD24)</f>
        <v>105157</v>
      </c>
      <c r="CQ24" s="7">
        <f>SUM(BE24:CA24)</f>
        <v>774525</v>
      </c>
      <c r="CR24" s="7">
        <f>SUM(CB24:CL24)</f>
        <v>1735038</v>
      </c>
      <c r="CS24" s="7">
        <f t="shared" ref="CS24:CX24" si="19">C24-CM24</f>
        <v>0</v>
      </c>
      <c r="CT24" s="7">
        <f t="shared" si="19"/>
        <v>2293714</v>
      </c>
      <c r="CU24" s="7">
        <f t="shared" si="19"/>
        <v>1927769</v>
      </c>
      <c r="CV24" s="7">
        <f t="shared" si="19"/>
        <v>4548301</v>
      </c>
      <c r="CW24" s="7">
        <f t="shared" si="19"/>
        <v>1887955</v>
      </c>
      <c r="CX24" s="33">
        <f t="shared" si="19"/>
        <v>1533516</v>
      </c>
      <c r="CY24" s="7">
        <f>SUM(CZ24:DJ24)</f>
        <v>6422463</v>
      </c>
      <c r="CZ24" s="7">
        <f>SUM(O24:Q24)</f>
        <v>1751430</v>
      </c>
      <c r="DA24" s="7">
        <f>N24</f>
        <v>936826</v>
      </c>
      <c r="DB24" s="7">
        <f>BW24</f>
        <v>178380</v>
      </c>
      <c r="DC24" s="7">
        <f>BT24</f>
        <v>220292</v>
      </c>
      <c r="DD24" s="7">
        <f>BE24+BR24</f>
        <v>85539</v>
      </c>
      <c r="DE24" s="7">
        <f>AJ24</f>
        <v>1332131</v>
      </c>
      <c r="DF24" s="7">
        <f>R24</f>
        <v>136755</v>
      </c>
      <c r="DG24" s="7">
        <f>Y24+AA24</f>
        <v>180734</v>
      </c>
      <c r="DH24" s="7">
        <f>CI24</f>
        <v>384033</v>
      </c>
      <c r="DI24" s="7">
        <f>CJ24+CK24</f>
        <v>727150</v>
      </c>
      <c r="DJ24" s="7">
        <f>CE24</f>
        <v>489193</v>
      </c>
    </row>
    <row r="25" spans="1:114">
      <c r="A25" s="63" t="s">
        <v>288</v>
      </c>
      <c r="B25" s="10">
        <v>32515796</v>
      </c>
      <c r="C25" s="10">
        <v>901886</v>
      </c>
      <c r="D25" s="10">
        <v>797175</v>
      </c>
      <c r="E25" s="10">
        <v>982401</v>
      </c>
      <c r="F25" s="10">
        <v>1259253</v>
      </c>
      <c r="G25" s="10">
        <v>767802</v>
      </c>
      <c r="H25" s="10">
        <v>902528</v>
      </c>
      <c r="I25" s="10">
        <f t="shared" ref="I25:I30" si="20">SUM(C25:H25)</f>
        <v>5611045</v>
      </c>
      <c r="J25" s="10">
        <f t="shared" ref="J25:J30" si="21">B25-I25</f>
        <v>26904751</v>
      </c>
      <c r="K25" s="18">
        <v>2253471</v>
      </c>
      <c r="L25" s="33">
        <f t="shared" ref="L25:L30" si="22">I25-K25</f>
        <v>3357574</v>
      </c>
      <c r="M25" s="10">
        <v>133843</v>
      </c>
      <c r="N25" s="10">
        <v>257766</v>
      </c>
      <c r="O25" s="10">
        <v>25953</v>
      </c>
      <c r="P25" s="10">
        <v>29143</v>
      </c>
      <c r="Q25" s="10">
        <v>455181</v>
      </c>
      <c r="R25" s="10">
        <v>44339</v>
      </c>
      <c r="S25" s="10">
        <v>6477</v>
      </c>
      <c r="T25" s="10">
        <v>564</v>
      </c>
      <c r="U25" s="10">
        <v>594</v>
      </c>
      <c r="V25" s="10">
        <v>2975</v>
      </c>
      <c r="W25" s="10">
        <v>445</v>
      </c>
      <c r="X25" s="10">
        <v>2582</v>
      </c>
      <c r="Y25" s="10">
        <v>9070</v>
      </c>
      <c r="Z25" s="10">
        <v>3513</v>
      </c>
      <c r="AA25" s="10">
        <v>46634</v>
      </c>
      <c r="AB25" s="10">
        <v>17080</v>
      </c>
      <c r="AC25" s="10">
        <v>1864</v>
      </c>
      <c r="AD25" s="10">
        <v>3713</v>
      </c>
      <c r="AE25" s="10">
        <v>3757</v>
      </c>
      <c r="AF25" s="10">
        <v>7691</v>
      </c>
      <c r="AG25" s="10">
        <v>431</v>
      </c>
      <c r="AH25" s="10">
        <v>2111</v>
      </c>
      <c r="AI25" s="10">
        <v>3676</v>
      </c>
      <c r="AJ25" s="10">
        <v>397242</v>
      </c>
      <c r="AK25" s="10">
        <v>402</v>
      </c>
      <c r="AL25" s="10">
        <v>17691</v>
      </c>
      <c r="AM25" s="10">
        <v>7758</v>
      </c>
      <c r="AN25" s="10">
        <v>1508</v>
      </c>
      <c r="AO25" s="10">
        <v>772</v>
      </c>
      <c r="AP25" s="10">
        <v>5263</v>
      </c>
      <c r="AQ25" s="10">
        <v>2105</v>
      </c>
      <c r="AR25" s="10">
        <v>2808</v>
      </c>
      <c r="AS25" s="10">
        <v>408</v>
      </c>
      <c r="AT25" s="10">
        <v>963</v>
      </c>
      <c r="AU25" s="10">
        <v>1507</v>
      </c>
      <c r="AV25" s="10">
        <v>278</v>
      </c>
      <c r="AW25" s="10">
        <v>1548</v>
      </c>
      <c r="AX25" s="10">
        <v>297</v>
      </c>
      <c r="AY25" s="10">
        <v>414</v>
      </c>
      <c r="AZ25" s="10">
        <v>1284</v>
      </c>
      <c r="BA25" s="10">
        <v>207</v>
      </c>
      <c r="BB25" s="10">
        <v>232</v>
      </c>
      <c r="BC25" s="10">
        <v>9408</v>
      </c>
      <c r="BD25" s="10">
        <v>478</v>
      </c>
      <c r="BE25" s="10">
        <v>25612</v>
      </c>
      <c r="BF25" s="10">
        <v>3051</v>
      </c>
      <c r="BG25" s="10">
        <v>769</v>
      </c>
      <c r="BH25" s="10">
        <v>166</v>
      </c>
      <c r="BI25" s="10">
        <v>399</v>
      </c>
      <c r="BJ25" s="10">
        <v>449</v>
      </c>
      <c r="BK25" s="10">
        <v>24233</v>
      </c>
      <c r="BL25" s="10">
        <v>9553</v>
      </c>
      <c r="BM25" s="10">
        <v>265</v>
      </c>
      <c r="BN25" s="10">
        <v>2865</v>
      </c>
      <c r="BO25" s="10">
        <v>5223</v>
      </c>
      <c r="BP25" s="10">
        <v>3891</v>
      </c>
      <c r="BQ25" s="10">
        <v>8895</v>
      </c>
      <c r="BR25" s="10">
        <v>2144</v>
      </c>
      <c r="BS25" s="10">
        <v>3863</v>
      </c>
      <c r="BT25" s="10">
        <v>70857</v>
      </c>
      <c r="BU25" s="10">
        <v>99</v>
      </c>
      <c r="BV25" s="10">
        <v>18053</v>
      </c>
      <c r="BW25" s="10">
        <v>54753</v>
      </c>
      <c r="BX25" s="10">
        <v>4646</v>
      </c>
      <c r="BY25" s="10">
        <v>631</v>
      </c>
      <c r="BZ25" s="10">
        <v>894</v>
      </c>
      <c r="CA25" s="10">
        <v>497</v>
      </c>
      <c r="CB25" s="10">
        <v>4234</v>
      </c>
      <c r="CC25" s="10">
        <v>1002</v>
      </c>
      <c r="CD25" s="10">
        <v>4201</v>
      </c>
      <c r="CE25" s="10">
        <v>143574</v>
      </c>
      <c r="CF25" s="10">
        <v>1127</v>
      </c>
      <c r="CG25" s="10">
        <v>1187</v>
      </c>
      <c r="CH25" s="10">
        <v>7308</v>
      </c>
      <c r="CI25" s="10">
        <v>112467</v>
      </c>
      <c r="CJ25" s="10">
        <v>169308</v>
      </c>
      <c r="CK25" s="10">
        <v>36657</v>
      </c>
      <c r="CL25" s="51">
        <v>18623</v>
      </c>
      <c r="CM25" s="10">
        <v>901886</v>
      </c>
      <c r="CN25" s="10">
        <v>139850</v>
      </c>
      <c r="CO25" s="10">
        <v>442267</v>
      </c>
      <c r="CP25" s="10">
        <v>27972</v>
      </c>
      <c r="CQ25" s="10">
        <v>241808</v>
      </c>
      <c r="CR25" s="10">
        <v>499688</v>
      </c>
      <c r="CS25" s="10">
        <v>0</v>
      </c>
      <c r="CT25" s="7">
        <f t="shared" ref="CT25:CT30" si="23">D25-CN25</f>
        <v>657325</v>
      </c>
      <c r="CU25" s="7">
        <f t="shared" ref="CU25:CU30" si="24">E25-CO25</f>
        <v>540134</v>
      </c>
      <c r="CV25" s="10">
        <v>1231281</v>
      </c>
      <c r="CW25" s="10">
        <v>525994</v>
      </c>
      <c r="CX25" s="51">
        <v>402840</v>
      </c>
      <c r="CY25" s="10">
        <v>1880700</v>
      </c>
      <c r="CZ25" s="10">
        <v>510277</v>
      </c>
      <c r="DA25" s="10">
        <v>257766</v>
      </c>
      <c r="DB25" s="10">
        <v>54753</v>
      </c>
      <c r="DC25" s="10">
        <v>70857</v>
      </c>
      <c r="DD25" s="10">
        <v>27756</v>
      </c>
      <c r="DE25" s="10">
        <v>397242</v>
      </c>
      <c r="DF25" s="10">
        <v>44339</v>
      </c>
      <c r="DG25" s="10">
        <v>55704</v>
      </c>
      <c r="DH25" s="10">
        <v>112467</v>
      </c>
      <c r="DI25" s="10">
        <v>205965</v>
      </c>
      <c r="DJ25" s="10">
        <v>143574</v>
      </c>
    </row>
    <row r="26" spans="1:114">
      <c r="A26" s="63" t="s">
        <v>289</v>
      </c>
      <c r="B26" s="10">
        <v>29706560</v>
      </c>
      <c r="C26" s="10">
        <v>851102</v>
      </c>
      <c r="D26" s="10">
        <v>702310</v>
      </c>
      <c r="E26" s="10">
        <v>862942</v>
      </c>
      <c r="F26" s="10">
        <v>1192237</v>
      </c>
      <c r="G26" s="10">
        <v>686908</v>
      </c>
      <c r="H26" s="10">
        <v>825251</v>
      </c>
      <c r="I26" s="10">
        <f t="shared" si="20"/>
        <v>5120750</v>
      </c>
      <c r="J26" s="10">
        <f t="shared" si="21"/>
        <v>24585810</v>
      </c>
      <c r="K26" s="18">
        <v>2000347</v>
      </c>
      <c r="L26" s="33">
        <f t="shared" si="22"/>
        <v>3120403</v>
      </c>
      <c r="M26" s="10">
        <v>129782</v>
      </c>
      <c r="N26" s="10">
        <v>243445</v>
      </c>
      <c r="O26" s="10">
        <v>23681</v>
      </c>
      <c r="P26" s="10">
        <v>27467</v>
      </c>
      <c r="Q26" s="10">
        <v>426727</v>
      </c>
      <c r="R26" s="10">
        <v>35559</v>
      </c>
      <c r="S26" s="10">
        <v>5673</v>
      </c>
      <c r="T26" s="10">
        <v>458</v>
      </c>
      <c r="U26" s="10">
        <v>440</v>
      </c>
      <c r="V26" s="10">
        <v>2432</v>
      </c>
      <c r="W26" s="10">
        <v>407</v>
      </c>
      <c r="X26" s="10">
        <v>1984</v>
      </c>
      <c r="Y26" s="10">
        <v>7263</v>
      </c>
      <c r="Z26" s="10">
        <v>2695</v>
      </c>
      <c r="AA26" s="10">
        <v>39460</v>
      </c>
      <c r="AB26" s="10">
        <v>15321</v>
      </c>
      <c r="AC26" s="10">
        <v>1515</v>
      </c>
      <c r="AD26" s="10">
        <v>3226</v>
      </c>
      <c r="AE26" s="10">
        <v>2791</v>
      </c>
      <c r="AF26" s="10">
        <v>5953</v>
      </c>
      <c r="AG26" s="10">
        <v>349</v>
      </c>
      <c r="AH26" s="10">
        <v>1382</v>
      </c>
      <c r="AI26" s="10">
        <v>2914</v>
      </c>
      <c r="AJ26" s="10">
        <v>329327</v>
      </c>
      <c r="AK26" s="10">
        <v>336</v>
      </c>
      <c r="AL26" s="10">
        <v>15640</v>
      </c>
      <c r="AM26" s="10">
        <v>6026</v>
      </c>
      <c r="AN26" s="10">
        <v>1009</v>
      </c>
      <c r="AO26" s="10">
        <v>660</v>
      </c>
      <c r="AP26" s="10">
        <v>4224</v>
      </c>
      <c r="AQ26" s="10">
        <v>1872</v>
      </c>
      <c r="AR26" s="10">
        <v>2571</v>
      </c>
      <c r="AS26" s="10">
        <v>333</v>
      </c>
      <c r="AT26" s="10">
        <v>775</v>
      </c>
      <c r="AU26" s="10">
        <v>1267</v>
      </c>
      <c r="AV26" s="10">
        <v>276</v>
      </c>
      <c r="AW26" s="10">
        <v>1290</v>
      </c>
      <c r="AX26" s="10">
        <v>246</v>
      </c>
      <c r="AY26" s="10">
        <v>333</v>
      </c>
      <c r="AZ26" s="10">
        <v>999</v>
      </c>
      <c r="BA26" s="10">
        <v>168</v>
      </c>
      <c r="BB26" s="10">
        <v>199</v>
      </c>
      <c r="BC26" s="10">
        <v>8565</v>
      </c>
      <c r="BD26" s="10">
        <v>422</v>
      </c>
      <c r="BE26" s="10">
        <v>20832</v>
      </c>
      <c r="BF26" s="10">
        <v>2293</v>
      </c>
      <c r="BG26" s="10">
        <v>647</v>
      </c>
      <c r="BH26" s="10">
        <v>130</v>
      </c>
      <c r="BI26" s="10">
        <v>367</v>
      </c>
      <c r="BJ26" s="10">
        <v>314</v>
      </c>
      <c r="BK26" s="10">
        <v>21979</v>
      </c>
      <c r="BL26" s="10">
        <v>8047</v>
      </c>
      <c r="BM26" s="10">
        <v>185</v>
      </c>
      <c r="BN26" s="10">
        <v>2249</v>
      </c>
      <c r="BO26" s="10">
        <v>4232</v>
      </c>
      <c r="BP26" s="10">
        <v>3142</v>
      </c>
      <c r="BQ26" s="10">
        <v>7487</v>
      </c>
      <c r="BR26" s="10">
        <v>1631</v>
      </c>
      <c r="BS26" s="10">
        <v>3393</v>
      </c>
      <c r="BT26" s="10">
        <v>56893</v>
      </c>
      <c r="BU26" s="10">
        <v>90</v>
      </c>
      <c r="BV26" s="10">
        <v>15036</v>
      </c>
      <c r="BW26" s="10">
        <v>45730</v>
      </c>
      <c r="BX26" s="10">
        <v>3883</v>
      </c>
      <c r="BY26" s="10">
        <v>521</v>
      </c>
      <c r="BZ26" s="10">
        <v>637</v>
      </c>
      <c r="CA26" s="10">
        <v>375</v>
      </c>
      <c r="CB26" s="10">
        <v>3485</v>
      </c>
      <c r="CC26" s="10">
        <v>1051</v>
      </c>
      <c r="CD26" s="10">
        <v>3823</v>
      </c>
      <c r="CE26" s="10">
        <v>126475</v>
      </c>
      <c r="CF26" s="10">
        <v>1112</v>
      </c>
      <c r="CG26" s="10">
        <v>1082</v>
      </c>
      <c r="CH26" s="10">
        <v>6867</v>
      </c>
      <c r="CI26" s="10">
        <v>94495</v>
      </c>
      <c r="CJ26" s="10">
        <v>158867</v>
      </c>
      <c r="CK26" s="10">
        <v>29966</v>
      </c>
      <c r="CL26" s="51">
        <v>15569</v>
      </c>
      <c r="CM26" s="10">
        <v>851102</v>
      </c>
      <c r="CN26" s="10">
        <v>116433</v>
      </c>
      <c r="CO26" s="10">
        <v>365727</v>
      </c>
      <c r="CP26" s="10">
        <v>24200</v>
      </c>
      <c r="CQ26" s="10">
        <v>200093</v>
      </c>
      <c r="CR26" s="10">
        <v>442792</v>
      </c>
      <c r="CS26" s="10">
        <v>0</v>
      </c>
      <c r="CT26" s="7">
        <f t="shared" si="23"/>
        <v>585877</v>
      </c>
      <c r="CU26" s="7">
        <f t="shared" si="24"/>
        <v>497215</v>
      </c>
      <c r="CV26" s="10">
        <v>1168037</v>
      </c>
      <c r="CW26" s="10">
        <v>486815</v>
      </c>
      <c r="CX26" s="51">
        <v>382459</v>
      </c>
      <c r="CY26" s="10">
        <v>1667818</v>
      </c>
      <c r="CZ26" s="10">
        <v>477875</v>
      </c>
      <c r="DA26" s="10">
        <v>243445</v>
      </c>
      <c r="DB26" s="10">
        <v>45730</v>
      </c>
      <c r="DC26" s="10">
        <v>56893</v>
      </c>
      <c r="DD26" s="10">
        <v>22463</v>
      </c>
      <c r="DE26" s="10">
        <v>329327</v>
      </c>
      <c r="DF26" s="10">
        <v>35559</v>
      </c>
      <c r="DG26" s="10">
        <v>46723</v>
      </c>
      <c r="DH26" s="10">
        <v>94495</v>
      </c>
      <c r="DI26" s="10">
        <v>188833</v>
      </c>
      <c r="DJ26" s="10">
        <v>126475</v>
      </c>
    </row>
    <row r="27" spans="1:114">
      <c r="A27" s="63" t="s">
        <v>290</v>
      </c>
      <c r="B27" s="10">
        <v>23773011</v>
      </c>
      <c r="C27" s="10">
        <v>743135</v>
      </c>
      <c r="D27" s="10">
        <v>605649</v>
      </c>
      <c r="E27" s="10">
        <v>734028</v>
      </c>
      <c r="F27" s="10">
        <v>1088101</v>
      </c>
      <c r="G27" s="10">
        <v>580894</v>
      </c>
      <c r="H27" s="10">
        <v>719635</v>
      </c>
      <c r="I27" s="10">
        <f t="shared" si="20"/>
        <v>4471442</v>
      </c>
      <c r="J27" s="10">
        <f t="shared" si="21"/>
        <v>19301569</v>
      </c>
      <c r="K27" s="18">
        <v>1756977</v>
      </c>
      <c r="L27" s="33">
        <f t="shared" si="22"/>
        <v>2714465</v>
      </c>
      <c r="M27" s="10">
        <v>102221</v>
      </c>
      <c r="N27" s="10">
        <v>214668</v>
      </c>
      <c r="O27" s="10">
        <v>20075</v>
      </c>
      <c r="P27" s="10">
        <v>23776</v>
      </c>
      <c r="Q27" s="10">
        <v>382395</v>
      </c>
      <c r="R27" s="10">
        <v>32367</v>
      </c>
      <c r="S27" s="10">
        <v>4600</v>
      </c>
      <c r="T27" s="10">
        <v>396</v>
      </c>
      <c r="U27" s="10">
        <v>299</v>
      </c>
      <c r="V27" s="10">
        <v>2107</v>
      </c>
      <c r="W27" s="10">
        <v>323</v>
      </c>
      <c r="X27" s="10">
        <v>1687</v>
      </c>
      <c r="Y27" s="10">
        <v>5817</v>
      </c>
      <c r="Z27" s="10">
        <v>2311</v>
      </c>
      <c r="AA27" s="10">
        <v>32737</v>
      </c>
      <c r="AB27" s="10">
        <v>12715</v>
      </c>
      <c r="AC27" s="10">
        <v>1290</v>
      </c>
      <c r="AD27" s="10">
        <v>2520</v>
      </c>
      <c r="AE27" s="10">
        <v>2436</v>
      </c>
      <c r="AF27" s="10">
        <v>4251</v>
      </c>
      <c r="AG27" s="10">
        <v>358</v>
      </c>
      <c r="AH27" s="10">
        <v>1398</v>
      </c>
      <c r="AI27" s="10">
        <v>1989</v>
      </c>
      <c r="AJ27" s="10">
        <v>304073</v>
      </c>
      <c r="AK27" s="10">
        <v>337</v>
      </c>
      <c r="AL27" s="10">
        <v>12284</v>
      </c>
      <c r="AM27" s="10">
        <v>5593</v>
      </c>
      <c r="AN27" s="10">
        <v>978</v>
      </c>
      <c r="AO27" s="10">
        <v>688</v>
      </c>
      <c r="AP27" s="10">
        <v>3502</v>
      </c>
      <c r="AQ27" s="10">
        <v>1665</v>
      </c>
      <c r="AR27" s="10">
        <v>2197</v>
      </c>
      <c r="AS27" s="10">
        <v>311</v>
      </c>
      <c r="AT27" s="10">
        <v>687</v>
      </c>
      <c r="AU27" s="10">
        <v>1090</v>
      </c>
      <c r="AV27" s="10">
        <v>217</v>
      </c>
      <c r="AW27" s="10">
        <v>1098</v>
      </c>
      <c r="AX27" s="10">
        <v>254</v>
      </c>
      <c r="AY27" s="10">
        <v>349</v>
      </c>
      <c r="AZ27" s="10">
        <v>1092</v>
      </c>
      <c r="BA27" s="10">
        <v>173</v>
      </c>
      <c r="BB27" s="10">
        <v>167</v>
      </c>
      <c r="BC27" s="10">
        <v>7385</v>
      </c>
      <c r="BD27" s="10">
        <v>368</v>
      </c>
      <c r="BE27" s="10">
        <v>17756</v>
      </c>
      <c r="BF27" s="10">
        <v>1935</v>
      </c>
      <c r="BG27" s="10">
        <v>543</v>
      </c>
      <c r="BH27" s="10">
        <v>113</v>
      </c>
      <c r="BI27" s="10">
        <v>310</v>
      </c>
      <c r="BJ27" s="10">
        <v>247</v>
      </c>
      <c r="BK27" s="10">
        <v>17713</v>
      </c>
      <c r="BL27" s="10">
        <v>6724</v>
      </c>
      <c r="BM27" s="10">
        <v>192</v>
      </c>
      <c r="BN27" s="10">
        <v>1866</v>
      </c>
      <c r="BO27" s="10">
        <v>3256</v>
      </c>
      <c r="BP27" s="10">
        <v>2476</v>
      </c>
      <c r="BQ27" s="10">
        <v>6378</v>
      </c>
      <c r="BR27" s="10">
        <v>1269</v>
      </c>
      <c r="BS27" s="10">
        <v>2733</v>
      </c>
      <c r="BT27" s="10">
        <v>53488</v>
      </c>
      <c r="BU27" s="10">
        <v>95</v>
      </c>
      <c r="BV27" s="10">
        <v>13145</v>
      </c>
      <c r="BW27" s="10">
        <v>39234</v>
      </c>
      <c r="BX27" s="10">
        <v>3343</v>
      </c>
      <c r="BY27" s="10">
        <v>402</v>
      </c>
      <c r="BZ27" s="10">
        <v>548</v>
      </c>
      <c r="CA27" s="10">
        <v>332</v>
      </c>
      <c r="CB27" s="10">
        <v>3047</v>
      </c>
      <c r="CC27" s="10">
        <v>921</v>
      </c>
      <c r="CD27" s="10">
        <v>3123</v>
      </c>
      <c r="CE27" s="10">
        <v>113645</v>
      </c>
      <c r="CF27" s="10">
        <v>826</v>
      </c>
      <c r="CG27" s="10">
        <v>1037</v>
      </c>
      <c r="CH27" s="10">
        <v>6052</v>
      </c>
      <c r="CI27" s="10">
        <v>84157</v>
      </c>
      <c r="CJ27" s="10">
        <v>134111</v>
      </c>
      <c r="CK27" s="10">
        <v>25424</v>
      </c>
      <c r="CL27" s="51">
        <v>13292</v>
      </c>
      <c r="CM27" s="10">
        <v>743135</v>
      </c>
      <c r="CN27" s="10">
        <v>99169</v>
      </c>
      <c r="CO27" s="10">
        <v>333697</v>
      </c>
      <c r="CP27" s="10">
        <v>21243</v>
      </c>
      <c r="CQ27" s="10">
        <v>174098</v>
      </c>
      <c r="CR27" s="10">
        <v>385635</v>
      </c>
      <c r="CS27" s="10">
        <v>0</v>
      </c>
      <c r="CT27" s="7">
        <f t="shared" si="23"/>
        <v>506480</v>
      </c>
      <c r="CU27" s="7">
        <f t="shared" si="24"/>
        <v>400331</v>
      </c>
      <c r="CV27" s="10">
        <v>1066858</v>
      </c>
      <c r="CW27" s="10">
        <v>406796</v>
      </c>
      <c r="CX27" s="51">
        <v>334000</v>
      </c>
      <c r="CY27" s="10">
        <v>1484992</v>
      </c>
      <c r="CZ27" s="10">
        <v>426246</v>
      </c>
      <c r="DA27" s="10">
        <v>214668</v>
      </c>
      <c r="DB27" s="10">
        <v>39234</v>
      </c>
      <c r="DC27" s="10">
        <v>53488</v>
      </c>
      <c r="DD27" s="10">
        <v>19025</v>
      </c>
      <c r="DE27" s="10">
        <v>304073</v>
      </c>
      <c r="DF27" s="10">
        <v>32367</v>
      </c>
      <c r="DG27" s="10">
        <v>38554</v>
      </c>
      <c r="DH27" s="10">
        <v>84157</v>
      </c>
      <c r="DI27" s="10">
        <v>159535</v>
      </c>
      <c r="DJ27" s="10">
        <v>113645</v>
      </c>
    </row>
    <row r="28" spans="1:114">
      <c r="A28" s="63" t="s">
        <v>291</v>
      </c>
      <c r="B28" s="10">
        <v>18004852</v>
      </c>
      <c r="C28" s="10">
        <v>480897</v>
      </c>
      <c r="D28" s="10">
        <v>448880</v>
      </c>
      <c r="E28" s="10">
        <v>530371</v>
      </c>
      <c r="F28" s="10">
        <v>776154</v>
      </c>
      <c r="G28" s="10">
        <v>448154</v>
      </c>
      <c r="H28" s="10">
        <v>524013</v>
      </c>
      <c r="I28" s="10">
        <f t="shared" si="20"/>
        <v>3208469</v>
      </c>
      <c r="J28" s="10">
        <f t="shared" si="21"/>
        <v>14796383</v>
      </c>
      <c r="K28" s="18">
        <v>1133350</v>
      </c>
      <c r="L28" s="33">
        <f t="shared" si="22"/>
        <v>2075119</v>
      </c>
      <c r="M28" s="10">
        <v>74430</v>
      </c>
      <c r="N28" s="10">
        <v>153005</v>
      </c>
      <c r="O28" s="10">
        <v>13464</v>
      </c>
      <c r="P28" s="10">
        <v>15211</v>
      </c>
      <c r="Q28" s="10">
        <v>224787</v>
      </c>
      <c r="R28" s="10">
        <v>17618</v>
      </c>
      <c r="S28" s="10">
        <v>3914</v>
      </c>
      <c r="T28" s="10">
        <v>360</v>
      </c>
      <c r="U28" s="10">
        <v>253</v>
      </c>
      <c r="V28" s="10">
        <v>1598</v>
      </c>
      <c r="W28" s="10">
        <v>280</v>
      </c>
      <c r="X28" s="10">
        <v>1362</v>
      </c>
      <c r="Y28" s="10">
        <v>4165</v>
      </c>
      <c r="Z28" s="10">
        <v>1606</v>
      </c>
      <c r="AA28" s="10">
        <v>23794</v>
      </c>
      <c r="AB28" s="10">
        <v>10716</v>
      </c>
      <c r="AC28" s="10">
        <v>1009</v>
      </c>
      <c r="AD28" s="10">
        <v>2192</v>
      </c>
      <c r="AE28" s="10">
        <v>1750</v>
      </c>
      <c r="AF28" s="10">
        <v>3361</v>
      </c>
      <c r="AG28" s="10">
        <v>330</v>
      </c>
      <c r="AH28" s="10">
        <v>1029</v>
      </c>
      <c r="AI28" s="10">
        <v>1535</v>
      </c>
      <c r="AJ28" s="10">
        <v>183051</v>
      </c>
      <c r="AK28" s="10">
        <v>306</v>
      </c>
      <c r="AL28" s="10">
        <v>9873</v>
      </c>
      <c r="AM28" s="10">
        <v>4304</v>
      </c>
      <c r="AN28" s="10">
        <v>816</v>
      </c>
      <c r="AO28" s="10">
        <v>724</v>
      </c>
      <c r="AP28" s="10">
        <v>3066</v>
      </c>
      <c r="AQ28" s="10">
        <v>1384</v>
      </c>
      <c r="AR28" s="10">
        <v>2098</v>
      </c>
      <c r="AS28" s="10">
        <v>342</v>
      </c>
      <c r="AT28" s="10">
        <v>551</v>
      </c>
      <c r="AU28" s="10">
        <v>1041</v>
      </c>
      <c r="AV28" s="10">
        <v>277</v>
      </c>
      <c r="AW28" s="10">
        <v>921</v>
      </c>
      <c r="AX28" s="10">
        <v>283</v>
      </c>
      <c r="AY28" s="10">
        <v>451</v>
      </c>
      <c r="AZ28" s="10">
        <v>1034</v>
      </c>
      <c r="BA28" s="10">
        <v>166</v>
      </c>
      <c r="BB28" s="10">
        <v>233</v>
      </c>
      <c r="BC28" s="10">
        <v>6167</v>
      </c>
      <c r="BD28" s="10">
        <v>384</v>
      </c>
      <c r="BE28" s="10">
        <v>11046</v>
      </c>
      <c r="BF28" s="10">
        <v>1254</v>
      </c>
      <c r="BG28" s="10">
        <v>664</v>
      </c>
      <c r="BH28" s="10">
        <v>127</v>
      </c>
      <c r="BI28" s="10">
        <v>360</v>
      </c>
      <c r="BJ28" s="10">
        <v>276</v>
      </c>
      <c r="BK28" s="10">
        <v>12923</v>
      </c>
      <c r="BL28" s="10">
        <v>6148</v>
      </c>
      <c r="BM28" s="10">
        <v>207</v>
      </c>
      <c r="BN28" s="10">
        <v>1200</v>
      </c>
      <c r="BO28" s="10">
        <v>2160</v>
      </c>
      <c r="BP28" s="10">
        <v>1891</v>
      </c>
      <c r="BQ28" s="10">
        <v>4803</v>
      </c>
      <c r="BR28" s="10">
        <v>996</v>
      </c>
      <c r="BS28" s="10">
        <v>2095</v>
      </c>
      <c r="BT28" s="10">
        <v>28453</v>
      </c>
      <c r="BU28" s="10">
        <v>92</v>
      </c>
      <c r="BV28" s="10">
        <v>8724</v>
      </c>
      <c r="BW28" s="10">
        <v>28250</v>
      </c>
      <c r="BX28" s="10">
        <v>2860</v>
      </c>
      <c r="BY28" s="10">
        <v>300</v>
      </c>
      <c r="BZ28" s="10">
        <v>405</v>
      </c>
      <c r="CA28" s="10">
        <v>341</v>
      </c>
      <c r="CB28" s="10">
        <v>2660</v>
      </c>
      <c r="CC28" s="10">
        <v>732</v>
      </c>
      <c r="CD28" s="10">
        <v>3017</v>
      </c>
      <c r="CE28" s="10">
        <v>73622</v>
      </c>
      <c r="CF28" s="10">
        <v>985</v>
      </c>
      <c r="CG28" s="10">
        <v>912</v>
      </c>
      <c r="CH28" s="10">
        <v>4565</v>
      </c>
      <c r="CI28" s="10">
        <v>54487</v>
      </c>
      <c r="CJ28" s="10">
        <v>72619</v>
      </c>
      <c r="CK28" s="10">
        <v>18094</v>
      </c>
      <c r="CL28" s="51">
        <v>10841</v>
      </c>
      <c r="CM28" s="10">
        <v>480897</v>
      </c>
      <c r="CN28" s="10">
        <v>68867</v>
      </c>
      <c r="CO28" s="10">
        <v>206355</v>
      </c>
      <c r="CP28" s="10">
        <v>19122</v>
      </c>
      <c r="CQ28" s="10">
        <v>115575</v>
      </c>
      <c r="CR28" s="10">
        <v>242534</v>
      </c>
      <c r="CS28" s="10">
        <v>0</v>
      </c>
      <c r="CT28" s="7">
        <f t="shared" si="23"/>
        <v>380013</v>
      </c>
      <c r="CU28" s="7">
        <f t="shared" si="24"/>
        <v>324016</v>
      </c>
      <c r="CV28" s="10">
        <v>757032</v>
      </c>
      <c r="CW28" s="10">
        <v>332579</v>
      </c>
      <c r="CX28" s="51">
        <v>281479</v>
      </c>
      <c r="CY28" s="10">
        <v>922662</v>
      </c>
      <c r="CZ28" s="10">
        <v>253462</v>
      </c>
      <c r="DA28" s="10">
        <v>153005</v>
      </c>
      <c r="DB28" s="10">
        <v>28250</v>
      </c>
      <c r="DC28" s="10">
        <v>28453</v>
      </c>
      <c r="DD28" s="10">
        <v>12042</v>
      </c>
      <c r="DE28" s="10">
        <v>183051</v>
      </c>
      <c r="DF28" s="10">
        <v>17618</v>
      </c>
      <c r="DG28" s="10">
        <v>27959</v>
      </c>
      <c r="DH28" s="10">
        <v>54487</v>
      </c>
      <c r="DI28" s="10">
        <v>90713</v>
      </c>
      <c r="DJ28" s="10">
        <v>73622</v>
      </c>
    </row>
    <row r="29" spans="1:114">
      <c r="A29" s="63" t="s">
        <v>292</v>
      </c>
      <c r="B29" s="10">
        <v>6938913</v>
      </c>
      <c r="C29" s="10">
        <v>140625</v>
      </c>
      <c r="D29" s="10">
        <v>156417</v>
      </c>
      <c r="E29" s="10">
        <v>193183</v>
      </c>
      <c r="F29" s="10">
        <v>274671</v>
      </c>
      <c r="G29" s="10">
        <v>158431</v>
      </c>
      <c r="H29" s="10">
        <v>195331</v>
      </c>
      <c r="I29" s="10">
        <f t="shared" si="20"/>
        <v>1118658</v>
      </c>
      <c r="J29" s="10">
        <f t="shared" si="21"/>
        <v>5820255</v>
      </c>
      <c r="K29" s="18">
        <v>353796</v>
      </c>
      <c r="L29" s="33">
        <f t="shared" si="22"/>
        <v>764862</v>
      </c>
      <c r="M29" s="10">
        <v>23692</v>
      </c>
      <c r="N29" s="10">
        <v>49000</v>
      </c>
      <c r="O29" s="10">
        <v>3887</v>
      </c>
      <c r="P29" s="10">
        <v>4759</v>
      </c>
      <c r="Q29" s="10">
        <v>59287</v>
      </c>
      <c r="R29" s="10">
        <v>4963</v>
      </c>
      <c r="S29" s="10">
        <v>1540</v>
      </c>
      <c r="T29" s="10">
        <v>180</v>
      </c>
      <c r="U29" s="10">
        <v>74</v>
      </c>
      <c r="V29" s="10">
        <v>750</v>
      </c>
      <c r="W29" s="10">
        <v>137</v>
      </c>
      <c r="X29" s="10">
        <v>550</v>
      </c>
      <c r="Y29" s="10">
        <v>1252</v>
      </c>
      <c r="Z29" s="10">
        <v>770</v>
      </c>
      <c r="AA29" s="10">
        <v>7494</v>
      </c>
      <c r="AB29" s="10">
        <v>4202</v>
      </c>
      <c r="AC29" s="10">
        <v>512</v>
      </c>
      <c r="AD29" s="10">
        <v>1020</v>
      </c>
      <c r="AE29" s="10">
        <v>660</v>
      </c>
      <c r="AF29" s="10">
        <v>1146</v>
      </c>
      <c r="AG29" s="10">
        <v>210</v>
      </c>
      <c r="AH29" s="10">
        <v>436</v>
      </c>
      <c r="AI29" s="10">
        <v>710</v>
      </c>
      <c r="AJ29" s="10">
        <v>52479</v>
      </c>
      <c r="AK29" s="10">
        <v>211</v>
      </c>
      <c r="AL29" s="10">
        <v>3686</v>
      </c>
      <c r="AM29" s="10">
        <v>2073</v>
      </c>
      <c r="AN29" s="10">
        <v>449</v>
      </c>
      <c r="AO29" s="10">
        <v>590</v>
      </c>
      <c r="AP29" s="10">
        <v>1547</v>
      </c>
      <c r="AQ29" s="10">
        <v>818</v>
      </c>
      <c r="AR29" s="10">
        <v>1149</v>
      </c>
      <c r="AS29" s="10">
        <v>309</v>
      </c>
      <c r="AT29" s="10">
        <v>355</v>
      </c>
      <c r="AU29" s="10">
        <v>594</v>
      </c>
      <c r="AV29" s="10">
        <v>220</v>
      </c>
      <c r="AW29" s="10">
        <v>469</v>
      </c>
      <c r="AX29" s="10">
        <v>260</v>
      </c>
      <c r="AY29" s="10">
        <v>464</v>
      </c>
      <c r="AZ29" s="10">
        <v>910</v>
      </c>
      <c r="BA29" s="10">
        <v>143</v>
      </c>
      <c r="BB29" s="10">
        <v>194</v>
      </c>
      <c r="BC29" s="10">
        <v>3045</v>
      </c>
      <c r="BD29" s="10">
        <v>262</v>
      </c>
      <c r="BE29" s="10">
        <v>3170</v>
      </c>
      <c r="BF29" s="10">
        <v>497</v>
      </c>
      <c r="BG29" s="10">
        <v>414</v>
      </c>
      <c r="BH29" s="10">
        <v>89</v>
      </c>
      <c r="BI29" s="10">
        <v>209</v>
      </c>
      <c r="BJ29" s="10">
        <v>165</v>
      </c>
      <c r="BK29" s="10">
        <v>4267</v>
      </c>
      <c r="BL29" s="10">
        <v>2346</v>
      </c>
      <c r="BM29" s="10">
        <v>108</v>
      </c>
      <c r="BN29" s="10">
        <v>429</v>
      </c>
      <c r="BO29" s="10">
        <v>751</v>
      </c>
      <c r="BP29" s="10">
        <v>807</v>
      </c>
      <c r="BQ29" s="10">
        <v>1914</v>
      </c>
      <c r="BR29" s="10">
        <v>354</v>
      </c>
      <c r="BS29" s="10">
        <v>551</v>
      </c>
      <c r="BT29" s="10">
        <v>6875</v>
      </c>
      <c r="BU29" s="10">
        <v>67</v>
      </c>
      <c r="BV29" s="10">
        <v>2241</v>
      </c>
      <c r="BW29" s="10">
        <v>9942</v>
      </c>
      <c r="BX29" s="10">
        <v>1211</v>
      </c>
      <c r="BY29" s="10">
        <v>119</v>
      </c>
      <c r="BZ29" s="10">
        <v>192</v>
      </c>
      <c r="CA29" s="10">
        <v>190</v>
      </c>
      <c r="CB29" s="10">
        <v>1250</v>
      </c>
      <c r="CC29" s="10">
        <v>273</v>
      </c>
      <c r="CD29" s="10">
        <v>1476</v>
      </c>
      <c r="CE29" s="10">
        <v>22822</v>
      </c>
      <c r="CF29" s="10">
        <v>438</v>
      </c>
      <c r="CG29" s="10">
        <v>506</v>
      </c>
      <c r="CH29" s="10">
        <v>1739</v>
      </c>
      <c r="CI29" s="10">
        <v>17482</v>
      </c>
      <c r="CJ29" s="10">
        <v>21810</v>
      </c>
      <c r="CK29" s="10">
        <v>7145</v>
      </c>
      <c r="CL29" s="51">
        <v>4489</v>
      </c>
      <c r="CM29" s="10">
        <v>140625</v>
      </c>
      <c r="CN29" s="10">
        <v>23444</v>
      </c>
      <c r="CO29" s="10">
        <v>62060</v>
      </c>
      <c r="CP29" s="10">
        <v>11329</v>
      </c>
      <c r="CQ29" s="10">
        <v>36908</v>
      </c>
      <c r="CR29" s="10">
        <v>79430</v>
      </c>
      <c r="CS29" s="10">
        <v>0</v>
      </c>
      <c r="CT29" s="7">
        <f t="shared" si="23"/>
        <v>132973</v>
      </c>
      <c r="CU29" s="7">
        <f t="shared" si="24"/>
        <v>131123</v>
      </c>
      <c r="CV29" s="10">
        <v>263342</v>
      </c>
      <c r="CW29" s="10">
        <v>121523</v>
      </c>
      <c r="CX29" s="51">
        <v>115901</v>
      </c>
      <c r="CY29" s="10">
        <v>272721</v>
      </c>
      <c r="CZ29" s="10">
        <v>67933</v>
      </c>
      <c r="DA29" s="10">
        <v>49000</v>
      </c>
      <c r="DB29" s="10">
        <v>9942</v>
      </c>
      <c r="DC29" s="10">
        <v>6875</v>
      </c>
      <c r="DD29" s="10">
        <v>3524</v>
      </c>
      <c r="DE29" s="10">
        <v>52479</v>
      </c>
      <c r="DF29" s="10">
        <v>4963</v>
      </c>
      <c r="DG29" s="10">
        <v>8746</v>
      </c>
      <c r="DH29" s="10">
        <v>17482</v>
      </c>
      <c r="DI29" s="10">
        <v>28955</v>
      </c>
      <c r="DJ29" s="10">
        <v>22822</v>
      </c>
    </row>
    <row r="30" spans="1:114">
      <c r="A30" s="65" t="s">
        <v>458</v>
      </c>
      <c r="B30" s="10">
        <f t="shared" ref="B30:H30" si="25">SUM(B25:B29)</f>
        <v>110939132</v>
      </c>
      <c r="C30" s="10">
        <f t="shared" si="25"/>
        <v>3117645</v>
      </c>
      <c r="D30" s="10">
        <f t="shared" si="25"/>
        <v>2710431</v>
      </c>
      <c r="E30" s="10">
        <f t="shared" si="25"/>
        <v>3302925</v>
      </c>
      <c r="F30" s="10">
        <f t="shared" si="25"/>
        <v>4590416</v>
      </c>
      <c r="G30" s="10">
        <f t="shared" si="25"/>
        <v>2642189</v>
      </c>
      <c r="H30" s="10">
        <f t="shared" si="25"/>
        <v>3166758</v>
      </c>
      <c r="I30" s="10">
        <f t="shared" si="20"/>
        <v>19530364</v>
      </c>
      <c r="J30" s="10">
        <f t="shared" si="21"/>
        <v>91408768</v>
      </c>
      <c r="K30" s="18">
        <f t="shared" ref="K30:AQ30" si="26">SUM(K25:K29)</f>
        <v>7497941</v>
      </c>
      <c r="L30" s="33">
        <f t="shared" si="22"/>
        <v>12032423</v>
      </c>
      <c r="M30" s="10">
        <f t="shared" si="26"/>
        <v>463968</v>
      </c>
      <c r="N30" s="10">
        <f t="shared" si="26"/>
        <v>917884</v>
      </c>
      <c r="O30" s="10">
        <f t="shared" si="26"/>
        <v>87060</v>
      </c>
      <c r="P30" s="10">
        <f t="shared" si="26"/>
        <v>100356</v>
      </c>
      <c r="Q30" s="10">
        <f t="shared" si="26"/>
        <v>1548377</v>
      </c>
      <c r="R30" s="10">
        <f t="shared" si="26"/>
        <v>134846</v>
      </c>
      <c r="S30" s="10">
        <f t="shared" si="26"/>
        <v>22204</v>
      </c>
      <c r="T30" s="10">
        <f t="shared" si="26"/>
        <v>1958</v>
      </c>
      <c r="U30" s="10">
        <f t="shared" si="26"/>
        <v>1660</v>
      </c>
      <c r="V30" s="10">
        <f t="shared" si="26"/>
        <v>9862</v>
      </c>
      <c r="W30" s="10">
        <f t="shared" si="26"/>
        <v>1592</v>
      </c>
      <c r="X30" s="10">
        <f t="shared" si="26"/>
        <v>8165</v>
      </c>
      <c r="Y30" s="10">
        <f t="shared" si="26"/>
        <v>27567</v>
      </c>
      <c r="Z30" s="10">
        <f t="shared" si="26"/>
        <v>10895</v>
      </c>
      <c r="AA30" s="10">
        <f t="shared" si="26"/>
        <v>150119</v>
      </c>
      <c r="AB30" s="10">
        <f t="shared" si="26"/>
        <v>60034</v>
      </c>
      <c r="AC30" s="10">
        <f t="shared" si="26"/>
        <v>6190</v>
      </c>
      <c r="AD30" s="10">
        <f t="shared" si="26"/>
        <v>12671</v>
      </c>
      <c r="AE30" s="10">
        <f t="shared" si="26"/>
        <v>11394</v>
      </c>
      <c r="AF30" s="10">
        <f t="shared" si="26"/>
        <v>22402</v>
      </c>
      <c r="AG30" s="10">
        <f t="shared" si="26"/>
        <v>1678</v>
      </c>
      <c r="AH30" s="10">
        <f t="shared" si="26"/>
        <v>6356</v>
      </c>
      <c r="AI30" s="10">
        <f t="shared" si="26"/>
        <v>10824</v>
      </c>
      <c r="AJ30" s="10">
        <f t="shared" si="26"/>
        <v>1266172</v>
      </c>
      <c r="AK30" s="10">
        <f t="shared" si="26"/>
        <v>1592</v>
      </c>
      <c r="AL30" s="10">
        <f t="shared" si="26"/>
        <v>59174</v>
      </c>
      <c r="AM30" s="10">
        <f t="shared" si="26"/>
        <v>25754</v>
      </c>
      <c r="AN30" s="10">
        <f t="shared" si="26"/>
        <v>4760</v>
      </c>
      <c r="AO30" s="10">
        <f t="shared" si="26"/>
        <v>3434</v>
      </c>
      <c r="AP30" s="10">
        <f t="shared" si="26"/>
        <v>17602</v>
      </c>
      <c r="AQ30" s="10">
        <f t="shared" si="26"/>
        <v>7844</v>
      </c>
      <c r="AR30" s="10">
        <f t="shared" ref="AR30:BW30" si="27">SUM(AR25:AR29)</f>
        <v>10823</v>
      </c>
      <c r="AS30" s="10">
        <f t="shared" si="27"/>
        <v>1703</v>
      </c>
      <c r="AT30" s="10">
        <f t="shared" si="27"/>
        <v>3331</v>
      </c>
      <c r="AU30" s="10">
        <f t="shared" si="27"/>
        <v>5499</v>
      </c>
      <c r="AV30" s="10">
        <f t="shared" si="27"/>
        <v>1268</v>
      </c>
      <c r="AW30" s="10">
        <f t="shared" si="27"/>
        <v>5326</v>
      </c>
      <c r="AX30" s="10">
        <f t="shared" si="27"/>
        <v>1340</v>
      </c>
      <c r="AY30" s="10">
        <f t="shared" si="27"/>
        <v>2011</v>
      </c>
      <c r="AZ30" s="10">
        <f t="shared" si="27"/>
        <v>5319</v>
      </c>
      <c r="BA30" s="10">
        <f t="shared" si="27"/>
        <v>857</v>
      </c>
      <c r="BB30" s="10">
        <f t="shared" si="27"/>
        <v>1025</v>
      </c>
      <c r="BC30" s="10">
        <f t="shared" si="27"/>
        <v>34570</v>
      </c>
      <c r="BD30" s="10">
        <f t="shared" si="27"/>
        <v>1914</v>
      </c>
      <c r="BE30" s="10">
        <f t="shared" si="27"/>
        <v>78416</v>
      </c>
      <c r="BF30" s="10">
        <f t="shared" si="27"/>
        <v>9030</v>
      </c>
      <c r="BG30" s="10">
        <f t="shared" si="27"/>
        <v>3037</v>
      </c>
      <c r="BH30" s="10">
        <f t="shared" si="27"/>
        <v>625</v>
      </c>
      <c r="BI30" s="10">
        <f t="shared" si="27"/>
        <v>1645</v>
      </c>
      <c r="BJ30" s="10">
        <f t="shared" si="27"/>
        <v>1451</v>
      </c>
      <c r="BK30" s="10">
        <f t="shared" si="27"/>
        <v>81115</v>
      </c>
      <c r="BL30" s="10">
        <f t="shared" si="27"/>
        <v>32818</v>
      </c>
      <c r="BM30" s="10">
        <f t="shared" si="27"/>
        <v>957</v>
      </c>
      <c r="BN30" s="10">
        <f t="shared" si="27"/>
        <v>8609</v>
      </c>
      <c r="BO30" s="10">
        <f t="shared" si="27"/>
        <v>15622</v>
      </c>
      <c r="BP30" s="10">
        <f t="shared" si="27"/>
        <v>12207</v>
      </c>
      <c r="BQ30" s="10">
        <f t="shared" si="27"/>
        <v>29477</v>
      </c>
      <c r="BR30" s="10">
        <f t="shared" si="27"/>
        <v>6394</v>
      </c>
      <c r="BS30" s="10">
        <f t="shared" si="27"/>
        <v>12635</v>
      </c>
      <c r="BT30" s="10">
        <f t="shared" si="27"/>
        <v>216566</v>
      </c>
      <c r="BU30" s="10">
        <f t="shared" si="27"/>
        <v>443</v>
      </c>
      <c r="BV30" s="10">
        <f t="shared" si="27"/>
        <v>57199</v>
      </c>
      <c r="BW30" s="10">
        <f t="shared" si="27"/>
        <v>177909</v>
      </c>
      <c r="BX30" s="10">
        <f t="shared" ref="BX30:CS30" si="28">SUM(BX25:BX29)</f>
        <v>15943</v>
      </c>
      <c r="BY30" s="10">
        <f t="shared" si="28"/>
        <v>1973</v>
      </c>
      <c r="BZ30" s="10">
        <f t="shared" si="28"/>
        <v>2676</v>
      </c>
      <c r="CA30" s="10">
        <f t="shared" si="28"/>
        <v>1735</v>
      </c>
      <c r="CB30" s="10">
        <f t="shared" si="28"/>
        <v>14676</v>
      </c>
      <c r="CC30" s="10">
        <f t="shared" si="28"/>
        <v>3979</v>
      </c>
      <c r="CD30" s="10">
        <f t="shared" si="28"/>
        <v>15640</v>
      </c>
      <c r="CE30" s="10">
        <f t="shared" si="28"/>
        <v>480138</v>
      </c>
      <c r="CF30" s="10">
        <f t="shared" si="28"/>
        <v>4488</v>
      </c>
      <c r="CG30" s="10">
        <f t="shared" si="28"/>
        <v>4724</v>
      </c>
      <c r="CH30" s="10">
        <f t="shared" si="28"/>
        <v>26531</v>
      </c>
      <c r="CI30" s="10">
        <f t="shared" si="28"/>
        <v>363088</v>
      </c>
      <c r="CJ30" s="10">
        <f t="shared" si="28"/>
        <v>556715</v>
      </c>
      <c r="CK30" s="10">
        <f t="shared" si="28"/>
        <v>117286</v>
      </c>
      <c r="CL30" s="51">
        <f t="shared" si="28"/>
        <v>62814</v>
      </c>
      <c r="CM30" s="10">
        <f t="shared" si="28"/>
        <v>3117645</v>
      </c>
      <c r="CN30" s="10">
        <f t="shared" si="28"/>
        <v>447763</v>
      </c>
      <c r="CO30" s="10">
        <f t="shared" si="28"/>
        <v>1410106</v>
      </c>
      <c r="CP30" s="10">
        <f t="shared" si="28"/>
        <v>103866</v>
      </c>
      <c r="CQ30" s="10">
        <f t="shared" si="28"/>
        <v>768482</v>
      </c>
      <c r="CR30" s="10">
        <f t="shared" si="28"/>
        <v>1650079</v>
      </c>
      <c r="CS30" s="10">
        <f t="shared" si="28"/>
        <v>0</v>
      </c>
      <c r="CT30" s="7">
        <f t="shared" si="23"/>
        <v>2262668</v>
      </c>
      <c r="CU30" s="7">
        <f t="shared" si="24"/>
        <v>1892819</v>
      </c>
      <c r="CV30" s="10">
        <f t="shared" ref="CV30:DJ30" si="29">SUM(CV25:CV29)</f>
        <v>4486550</v>
      </c>
      <c r="CW30" s="10">
        <f t="shared" si="29"/>
        <v>1873707</v>
      </c>
      <c r="CX30" s="51">
        <f t="shared" si="29"/>
        <v>1516679</v>
      </c>
      <c r="CY30" s="10">
        <f t="shared" si="29"/>
        <v>6228893</v>
      </c>
      <c r="CZ30" s="10">
        <f t="shared" si="29"/>
        <v>1735793</v>
      </c>
      <c r="DA30" s="10">
        <f t="shared" si="29"/>
        <v>917884</v>
      </c>
      <c r="DB30" s="10">
        <f t="shared" si="29"/>
        <v>177909</v>
      </c>
      <c r="DC30" s="10">
        <f t="shared" si="29"/>
        <v>216566</v>
      </c>
      <c r="DD30" s="10">
        <f t="shared" si="29"/>
        <v>84810</v>
      </c>
      <c r="DE30" s="10">
        <f t="shared" si="29"/>
        <v>1266172</v>
      </c>
      <c r="DF30" s="10">
        <f t="shared" si="29"/>
        <v>134846</v>
      </c>
      <c r="DG30" s="10">
        <f t="shared" si="29"/>
        <v>177686</v>
      </c>
      <c r="DH30" s="10">
        <f t="shared" si="29"/>
        <v>363088</v>
      </c>
      <c r="DI30" s="10">
        <f t="shared" si="29"/>
        <v>674001</v>
      </c>
      <c r="DJ30" s="10">
        <f t="shared" si="29"/>
        <v>480138</v>
      </c>
    </row>
    <row r="31" spans="1:114">
      <c r="L31" s="75"/>
      <c r="CL31" s="75"/>
      <c r="CX31" s="75"/>
    </row>
    <row r="32" spans="1:114">
      <c r="A32" s="4" t="s">
        <v>285</v>
      </c>
      <c r="L32" s="75"/>
      <c r="CL32" s="75"/>
      <c r="CX32" s="75"/>
    </row>
    <row r="33" spans="1:114">
      <c r="A33" s="68">
        <v>2010</v>
      </c>
      <c r="L33" s="75"/>
      <c r="CL33" s="75"/>
      <c r="CX33" s="75"/>
    </row>
    <row r="34" spans="1:114">
      <c r="A34" s="13" t="s">
        <v>266</v>
      </c>
      <c r="B34" s="10">
        <v>114255555.4490363</v>
      </c>
      <c r="C34" s="10">
        <v>3224843.5582250492</v>
      </c>
      <c r="D34" s="10">
        <v>2782012.5630004555</v>
      </c>
      <c r="E34" s="10">
        <v>3525273.1767963748</v>
      </c>
      <c r="F34" s="10">
        <v>4723272.5689203562</v>
      </c>
      <c r="G34" s="10">
        <v>2727031.8683015006</v>
      </c>
      <c r="H34" s="10">
        <v>3334664.4010617635</v>
      </c>
      <c r="I34" s="10">
        <f t="shared" ref="I34:I39" si="30">SUM(C34:H34)</f>
        <v>20317098.136305496</v>
      </c>
      <c r="J34" s="10">
        <f t="shared" ref="J34:J39" si="31">B34-I34</f>
        <v>93938457.312730804</v>
      </c>
      <c r="K34" s="40">
        <f t="shared" ref="K34:K39" si="32">SUM(M34:CL34)</f>
        <v>7884847.8084517606</v>
      </c>
      <c r="L34" s="33">
        <f t="shared" ref="L34:L39" si="33">I34-K34</f>
        <v>12432250.327853736</v>
      </c>
      <c r="M34" s="7">
        <v>477375.20424109173</v>
      </c>
      <c r="N34" s="7">
        <v>957737.18022402958</v>
      </c>
      <c r="O34" s="7">
        <v>92638.689043300488</v>
      </c>
      <c r="P34" s="7">
        <v>103326.58514420976</v>
      </c>
      <c r="Q34" s="7">
        <v>1593765.8995724183</v>
      </c>
      <c r="R34" s="7">
        <v>138341.08928340397</v>
      </c>
      <c r="S34" s="7">
        <v>22960.448861300694</v>
      </c>
      <c r="T34" s="7">
        <v>2109.5158842421565</v>
      </c>
      <c r="U34" s="7">
        <v>1874.6706172561971</v>
      </c>
      <c r="V34" s="7">
        <v>10059.378356407869</v>
      </c>
      <c r="W34" s="7">
        <v>1618.6504880520213</v>
      </c>
      <c r="X34" s="7">
        <v>8309.1286974886916</v>
      </c>
      <c r="Y34" s="7">
        <v>28249.347818161474</v>
      </c>
      <c r="Z34" s="7">
        <v>11134.108290530588</v>
      </c>
      <c r="AA34" s="7">
        <v>154629.29473120661</v>
      </c>
      <c r="AB34" s="7">
        <v>61625.287876323026</v>
      </c>
      <c r="AC34" s="7">
        <v>6364.9281856574598</v>
      </c>
      <c r="AD34" s="7">
        <v>12874.628472329161</v>
      </c>
      <c r="AE34" s="7">
        <v>11858.094799732262</v>
      </c>
      <c r="AF34" s="7">
        <v>24783.095270163609</v>
      </c>
      <c r="AG34" s="7">
        <v>1744.3857788690043</v>
      </c>
      <c r="AH34" s="7">
        <v>6682.8273050459829</v>
      </c>
      <c r="AI34" s="7">
        <v>11327.914109612166</v>
      </c>
      <c r="AJ34" s="7">
        <v>1378110.0109094875</v>
      </c>
      <c r="AK34" s="7">
        <v>1657.1222972433447</v>
      </c>
      <c r="AL34" s="7">
        <v>61383.549257863691</v>
      </c>
      <c r="AM34" s="7">
        <v>27243.17986334785</v>
      </c>
      <c r="AN34" s="7">
        <v>4954.3553478906488</v>
      </c>
      <c r="AO34" s="7">
        <v>3485.6545018825632</v>
      </c>
      <c r="AP34" s="7">
        <v>18761.830396835852</v>
      </c>
      <c r="AQ34" s="7">
        <v>7969.9746486825743</v>
      </c>
      <c r="AR34" s="7">
        <v>11040.926596262805</v>
      </c>
      <c r="AS34" s="7">
        <v>1738.4853480422989</v>
      </c>
      <c r="AT34" s="7">
        <v>3384.7444787230002</v>
      </c>
      <c r="AU34" s="7">
        <v>5605.8269940818627</v>
      </c>
      <c r="AV34" s="7">
        <v>1296.735515825528</v>
      </c>
      <c r="AW34" s="7">
        <v>5446.4933133940749</v>
      </c>
      <c r="AX34" s="7">
        <v>1396.508110093429</v>
      </c>
      <c r="AY34" s="7">
        <v>2061.9493363239831</v>
      </c>
      <c r="AZ34" s="7">
        <v>5432.2515183067917</v>
      </c>
      <c r="BA34" s="7">
        <v>874.63019826187019</v>
      </c>
      <c r="BB34" s="7">
        <v>1051.8022822483408</v>
      </c>
      <c r="BC34" s="7">
        <v>35185.325777883911</v>
      </c>
      <c r="BD34" s="7">
        <v>2006.0024358039921</v>
      </c>
      <c r="BE34" s="7">
        <v>81052.432148854627</v>
      </c>
      <c r="BF34" s="7">
        <v>9262.0432376646204</v>
      </c>
      <c r="BG34" s="7">
        <v>3105.1213384768535</v>
      </c>
      <c r="BH34" s="7">
        <v>638.69122760244102</v>
      </c>
      <c r="BI34" s="7">
        <v>1683.0349165481525</v>
      </c>
      <c r="BJ34" s="7">
        <v>1482.8313366579855</v>
      </c>
      <c r="BK34" s="7">
        <v>83321.885324230127</v>
      </c>
      <c r="BL34" s="7">
        <v>33733.620629106961</v>
      </c>
      <c r="BM34" s="7">
        <v>983.63261565403775</v>
      </c>
      <c r="BN34" s="7">
        <v>8860.5697366186323</v>
      </c>
      <c r="BO34" s="7">
        <v>16027.553485497558</v>
      </c>
      <c r="BP34" s="7">
        <v>12597.485983736588</v>
      </c>
      <c r="BQ34" s="7">
        <v>30421.27618879142</v>
      </c>
      <c r="BR34" s="7">
        <v>6564.0253963101159</v>
      </c>
      <c r="BS34" s="7">
        <v>13070.330313901697</v>
      </c>
      <c r="BT34" s="7">
        <v>225828.85095673788</v>
      </c>
      <c r="BU34" s="7">
        <v>453.55646933439772</v>
      </c>
      <c r="BV34" s="7">
        <v>58779.845820091403</v>
      </c>
      <c r="BW34" s="7">
        <v>182671.35651610978</v>
      </c>
      <c r="BX34" s="7">
        <v>16382.331843405904</v>
      </c>
      <c r="BY34" s="7">
        <v>2050.4597947315769</v>
      </c>
      <c r="BZ34" s="7">
        <v>2762.3894661779491</v>
      </c>
      <c r="CA34" s="7">
        <v>1771.604000853999</v>
      </c>
      <c r="CB34" s="7">
        <v>15213.200773125927</v>
      </c>
      <c r="CC34" s="7">
        <v>4560.3653245988753</v>
      </c>
      <c r="CD34" s="7">
        <v>16100.13042100553</v>
      </c>
      <c r="CE34" s="7">
        <v>498951.99752366648</v>
      </c>
      <c r="CF34" s="7">
        <v>4625.4407931148307</v>
      </c>
      <c r="CG34" s="7">
        <v>4856.0429985818528</v>
      </c>
      <c r="CH34" s="7">
        <v>27563.701084213048</v>
      </c>
      <c r="CI34" s="7">
        <v>391649.24964049598</v>
      </c>
      <c r="CJ34" s="7">
        <v>621245.47850739677</v>
      </c>
      <c r="CK34" s="7">
        <v>120643.36583633776</v>
      </c>
      <c r="CL34" s="33">
        <v>64456.194622810661</v>
      </c>
      <c r="CM34" s="7">
        <f t="shared" ref="CM34:CM39" si="34">SUM(M34:Q34)</f>
        <v>3224843.5582250496</v>
      </c>
      <c r="CN34" s="7">
        <f t="shared" ref="CN34:CN39" si="35">SUM(R34:AD34)</f>
        <v>460150.47756236</v>
      </c>
      <c r="CO34" s="7">
        <f t="shared" ref="CO34:CO39" si="36">SUM(AE34:AN34)</f>
        <v>1529744.5349392563</v>
      </c>
      <c r="CP34" s="7">
        <f t="shared" ref="CP34:CP39" si="37">SUM(AO34:BD34)</f>
        <v>106739.1414526529</v>
      </c>
      <c r="CQ34" s="7">
        <f t="shared" ref="CQ34:CQ39" si="38">SUM(BE34:CA34)</f>
        <v>793504.92874709459</v>
      </c>
      <c r="CR34" s="7">
        <f t="shared" ref="CR34:CR39" si="39">SUM(CB34:CL34)</f>
        <v>1769865.1675253478</v>
      </c>
      <c r="CS34" s="7">
        <f t="shared" ref="CS34:CX39" si="40">C34-CM34</f>
        <v>0</v>
      </c>
      <c r="CT34" s="7">
        <f t="shared" si="40"/>
        <v>2321862.0854380955</v>
      </c>
      <c r="CU34" s="7">
        <f t="shared" si="40"/>
        <v>1995528.6418571186</v>
      </c>
      <c r="CV34" s="7">
        <f t="shared" si="40"/>
        <v>4616533.4274677029</v>
      </c>
      <c r="CW34" s="7">
        <f t="shared" si="40"/>
        <v>1933526.9395544059</v>
      </c>
      <c r="CX34" s="33">
        <f t="shared" si="40"/>
        <v>1564799.2335364157</v>
      </c>
      <c r="CY34" s="7">
        <f t="shared" ref="CY34:CY39" si="41">SUM(CZ34:DJ34)</f>
        <v>6575404.8532521287</v>
      </c>
      <c r="CZ34" s="7">
        <f t="shared" ref="CZ34:CZ39" si="42">SUM(O34:Q34)</f>
        <v>1789731.1737599284</v>
      </c>
      <c r="DA34" s="7">
        <f t="shared" ref="DA34:DA39" si="43">N34</f>
        <v>957737.18022402958</v>
      </c>
      <c r="DB34" s="7">
        <f t="shared" ref="DB34:DB39" si="44">BW34</f>
        <v>182671.35651610978</v>
      </c>
      <c r="DC34" s="7">
        <f t="shared" ref="DC34:DC39" si="45">BT34</f>
        <v>225828.85095673788</v>
      </c>
      <c r="DD34" s="7">
        <f t="shared" ref="DD34:DD39" si="46">BE34+BR34</f>
        <v>87616.45754516474</v>
      </c>
      <c r="DE34" s="7">
        <f t="shared" ref="DE34:DE39" si="47">AJ34</f>
        <v>1378110.0109094875</v>
      </c>
      <c r="DF34" s="7">
        <f t="shared" ref="DF34:DF39" si="48">R34</f>
        <v>138341.08928340397</v>
      </c>
      <c r="DG34" s="7">
        <f t="shared" ref="DG34:DG39" si="49">Y34+AA34</f>
        <v>182878.64254936809</v>
      </c>
      <c r="DH34" s="7">
        <f t="shared" ref="DH34:DH39" si="50">CI34</f>
        <v>391649.24964049598</v>
      </c>
      <c r="DI34" s="7">
        <f t="shared" ref="DI34:DI39" si="51">CJ34+CK34</f>
        <v>741888.84434373456</v>
      </c>
      <c r="DJ34" s="7">
        <f t="shared" ref="DJ34:DJ39" si="52">CE34</f>
        <v>498951.99752366648</v>
      </c>
    </row>
    <row r="35" spans="1:114">
      <c r="A35" s="63" t="s">
        <v>288</v>
      </c>
      <c r="B35" s="10">
        <v>33870793.606625013</v>
      </c>
      <c r="C35" s="10">
        <v>933283.50622101547</v>
      </c>
      <c r="D35" s="10">
        <v>820383.06712094916</v>
      </c>
      <c r="E35" s="10">
        <v>1048117.6187984834</v>
      </c>
      <c r="F35" s="10">
        <v>1306858.1384756479</v>
      </c>
      <c r="G35" s="10">
        <v>799126.02578783524</v>
      </c>
      <c r="H35" s="10">
        <v>951983.43859397364</v>
      </c>
      <c r="I35" s="10">
        <f t="shared" si="30"/>
        <v>5859751.7949979044</v>
      </c>
      <c r="J35" s="10">
        <f t="shared" si="31"/>
        <v>28011041.811627109</v>
      </c>
      <c r="K35" s="40">
        <f t="shared" si="32"/>
        <v>2370113.4856154979</v>
      </c>
      <c r="L35" s="33">
        <f t="shared" si="33"/>
        <v>3489638.3093824065</v>
      </c>
      <c r="M35" s="7">
        <v>138340.39815273479</v>
      </c>
      <c r="N35" s="7">
        <v>269032.64943079103</v>
      </c>
      <c r="O35" s="7">
        <v>27592.2276737108</v>
      </c>
      <c r="P35" s="7">
        <v>30022.228830861903</v>
      </c>
      <c r="Q35" s="7">
        <v>468296.00213291799</v>
      </c>
      <c r="R35" s="7">
        <v>45394.722594184597</v>
      </c>
      <c r="S35" s="7">
        <v>6734.0646453908003</v>
      </c>
      <c r="T35" s="7">
        <v>607.01383045879902</v>
      </c>
      <c r="U35" s="7">
        <v>673.71358009050402</v>
      </c>
      <c r="V35" s="7">
        <v>3050.75552652752</v>
      </c>
      <c r="W35" s="7">
        <v>456.15666055735596</v>
      </c>
      <c r="X35" s="7">
        <v>2616.9761059191896</v>
      </c>
      <c r="Y35" s="7">
        <v>9282.4785055208195</v>
      </c>
      <c r="Z35" s="7">
        <v>3608.2697765267899</v>
      </c>
      <c r="AA35" s="7">
        <v>48160.016299301598</v>
      </c>
      <c r="AB35" s="7">
        <v>17610.709088544558</v>
      </c>
      <c r="AC35" s="7">
        <v>1917.7374006609912</v>
      </c>
      <c r="AD35" s="7">
        <v>3817.1156525234701</v>
      </c>
      <c r="AE35" s="7">
        <v>3858.3643083274901</v>
      </c>
      <c r="AF35" s="7">
        <v>8502.4806786608606</v>
      </c>
      <c r="AG35" s="7">
        <v>445.99540839614997</v>
      </c>
      <c r="AH35" s="7">
        <v>2191.7079637598799</v>
      </c>
      <c r="AI35" s="7">
        <v>3882.3843102511501</v>
      </c>
      <c r="AJ35" s="7">
        <v>430370.68243617099</v>
      </c>
      <c r="AK35" s="7">
        <v>420.42344610911601</v>
      </c>
      <c r="AL35" s="7">
        <v>18367.949134159688</v>
      </c>
      <c r="AM35" s="7">
        <v>8158.5611097113506</v>
      </c>
      <c r="AN35" s="7">
        <v>1536.4623378728861</v>
      </c>
      <c r="AO35" s="7">
        <v>780.02983480986404</v>
      </c>
      <c r="AP35" s="7">
        <v>5677.5224807105806</v>
      </c>
      <c r="AQ35" s="7">
        <v>2174.8769944162</v>
      </c>
      <c r="AR35" s="7">
        <v>2914.9152816526303</v>
      </c>
      <c r="AS35" s="7">
        <v>408.694850307048</v>
      </c>
      <c r="AT35" s="7">
        <v>979.74263215674</v>
      </c>
      <c r="AU35" s="7">
        <v>1553.249481018873</v>
      </c>
      <c r="AV35" s="7">
        <v>290.67718210678999</v>
      </c>
      <c r="AW35" s="7">
        <v>1624.5534691237249</v>
      </c>
      <c r="AX35" s="7">
        <v>313.92390757445503</v>
      </c>
      <c r="AY35" s="7">
        <v>435.070874485491</v>
      </c>
      <c r="AZ35" s="7">
        <v>1323.0319174933511</v>
      </c>
      <c r="BA35" s="7">
        <v>214.51823031978398</v>
      </c>
      <c r="BB35" s="7">
        <v>240.53515951356002</v>
      </c>
      <c r="BC35" s="7">
        <v>9669.7058694629886</v>
      </c>
      <c r="BD35" s="7">
        <v>517.528610619559</v>
      </c>
      <c r="BE35" s="7">
        <v>26540.054056550798</v>
      </c>
      <c r="BF35" s="7">
        <v>3115.86898945334</v>
      </c>
      <c r="BG35" s="7">
        <v>796.83975255682401</v>
      </c>
      <c r="BH35" s="7">
        <v>167.20418603949889</v>
      </c>
      <c r="BI35" s="7">
        <v>412.47965475080201</v>
      </c>
      <c r="BJ35" s="7">
        <v>459.06176666484299</v>
      </c>
      <c r="BK35" s="7">
        <v>25198.977328724799</v>
      </c>
      <c r="BL35" s="7">
        <v>9897.7796123915286</v>
      </c>
      <c r="BM35" s="7">
        <v>268.80692138848303</v>
      </c>
      <c r="BN35" s="7">
        <v>2976.5510324921797</v>
      </c>
      <c r="BO35" s="7">
        <v>5397.7124086468002</v>
      </c>
      <c r="BP35" s="7">
        <v>3993.5749038779895</v>
      </c>
      <c r="BQ35" s="7">
        <v>9262.1972034201608</v>
      </c>
      <c r="BR35" s="7">
        <v>2217.4290897371602</v>
      </c>
      <c r="BS35" s="7">
        <v>4027.0527523785204</v>
      </c>
      <c r="BT35" s="7">
        <v>73955.367114737295</v>
      </c>
      <c r="BU35" s="7">
        <v>101.7580848603573</v>
      </c>
      <c r="BV35" s="7">
        <v>18622.247236399831</v>
      </c>
      <c r="BW35" s="7">
        <v>56584.260541357595</v>
      </c>
      <c r="BX35" s="7">
        <v>4789.0863611882496</v>
      </c>
      <c r="BY35" s="7">
        <v>661.63165254498699</v>
      </c>
      <c r="BZ35" s="7">
        <v>921.52259922404903</v>
      </c>
      <c r="CA35" s="7">
        <v>497.93069564605298</v>
      </c>
      <c r="CB35" s="7">
        <v>4360.6793951684404</v>
      </c>
      <c r="CC35" s="7">
        <v>1122.8292610967769</v>
      </c>
      <c r="CD35" s="7">
        <v>4338.6956952120099</v>
      </c>
      <c r="CE35" s="7">
        <v>149296.08916968439</v>
      </c>
      <c r="CF35" s="7">
        <v>1183.51352037837</v>
      </c>
      <c r="CG35" s="7">
        <v>1219.482492622275</v>
      </c>
      <c r="CH35" s="7">
        <v>7595.0754943908505</v>
      </c>
      <c r="CI35" s="7">
        <v>120885.13265481859</v>
      </c>
      <c r="CJ35" s="7">
        <v>188428.9550702663</v>
      </c>
      <c r="CK35" s="7">
        <v>37674.819236381503</v>
      </c>
      <c r="CL35" s="33">
        <v>19075.995884031749</v>
      </c>
      <c r="CM35" s="7">
        <f t="shared" si="34"/>
        <v>933283.50622101652</v>
      </c>
      <c r="CN35" s="7">
        <f t="shared" si="35"/>
        <v>143929.72966620699</v>
      </c>
      <c r="CO35" s="7">
        <f t="shared" si="36"/>
        <v>477735.01113341958</v>
      </c>
      <c r="CP35" s="7">
        <f t="shared" si="37"/>
        <v>29118.576775771638</v>
      </c>
      <c r="CQ35" s="7">
        <f t="shared" si="38"/>
        <v>250865.39394503215</v>
      </c>
      <c r="CR35" s="7">
        <f t="shared" si="39"/>
        <v>535181.26787405123</v>
      </c>
      <c r="CS35" s="7">
        <f t="shared" si="40"/>
        <v>-1.0477378964424133E-9</v>
      </c>
      <c r="CT35" s="7">
        <f t="shared" si="40"/>
        <v>676453.33745474217</v>
      </c>
      <c r="CU35" s="7">
        <f t="shared" si="40"/>
        <v>570382.60766506381</v>
      </c>
      <c r="CV35" s="7">
        <f t="shared" si="40"/>
        <v>1277739.5616998763</v>
      </c>
      <c r="CW35" s="7">
        <f t="shared" si="40"/>
        <v>548260.63184280309</v>
      </c>
      <c r="CX35" s="33">
        <f t="shared" si="40"/>
        <v>416802.1707199224</v>
      </c>
      <c r="CY35" s="7">
        <f t="shared" si="41"/>
        <v>1983733.1148369929</v>
      </c>
      <c r="CZ35" s="7">
        <f t="shared" si="42"/>
        <v>525910.45863749064</v>
      </c>
      <c r="DA35" s="7">
        <f t="shared" si="43"/>
        <v>269032.64943079103</v>
      </c>
      <c r="DB35" s="7">
        <f t="shared" si="44"/>
        <v>56584.260541357595</v>
      </c>
      <c r="DC35" s="7">
        <f t="shared" si="45"/>
        <v>73955.367114737295</v>
      </c>
      <c r="DD35" s="7">
        <f t="shared" si="46"/>
        <v>28757.483146287959</v>
      </c>
      <c r="DE35" s="7">
        <f t="shared" si="47"/>
        <v>430370.68243617099</v>
      </c>
      <c r="DF35" s="7">
        <f t="shared" si="48"/>
        <v>45394.722594184597</v>
      </c>
      <c r="DG35" s="7">
        <f t="shared" si="49"/>
        <v>57442.494804822418</v>
      </c>
      <c r="DH35" s="7">
        <f t="shared" si="50"/>
        <v>120885.13265481859</v>
      </c>
      <c r="DI35" s="7">
        <f t="shared" si="51"/>
        <v>226103.7743066478</v>
      </c>
      <c r="DJ35" s="7">
        <f t="shared" si="52"/>
        <v>149296.08916968439</v>
      </c>
    </row>
    <row r="36" spans="1:114">
      <c r="A36" s="63" t="s">
        <v>289</v>
      </c>
      <c r="B36" s="10">
        <v>30440275.386893213</v>
      </c>
      <c r="C36" s="10">
        <v>877311.6978058801</v>
      </c>
      <c r="D36" s="10">
        <v>723190.11120307236</v>
      </c>
      <c r="E36" s="10">
        <v>908943.85218026116</v>
      </c>
      <c r="F36" s="10">
        <v>1221443.3412664493</v>
      </c>
      <c r="G36" s="10">
        <v>709595.44917182985</v>
      </c>
      <c r="H36" s="10">
        <v>862647.46692444326</v>
      </c>
      <c r="I36" s="10">
        <f t="shared" si="30"/>
        <v>5303131.9185519358</v>
      </c>
      <c r="J36" s="10">
        <f t="shared" si="31"/>
        <v>25137143.468341276</v>
      </c>
      <c r="K36" s="40">
        <f t="shared" si="32"/>
        <v>2096609.6123343064</v>
      </c>
      <c r="L36" s="33">
        <f t="shared" si="33"/>
        <v>3206522.3062176295</v>
      </c>
      <c r="M36" s="7">
        <v>132531.0668161783</v>
      </c>
      <c r="N36" s="7">
        <v>252998.60991335701</v>
      </c>
      <c r="O36" s="7">
        <v>25081.1992262573</v>
      </c>
      <c r="P36" s="7">
        <v>28238.412913367101</v>
      </c>
      <c r="Q36" s="7">
        <v>438462.40893672104</v>
      </c>
      <c r="R36" s="7">
        <v>36922.586690587006</v>
      </c>
      <c r="S36" s="7">
        <v>5849.6417619342301</v>
      </c>
      <c r="T36" s="7">
        <v>501.80129740197901</v>
      </c>
      <c r="U36" s="7">
        <v>496.66888219293503</v>
      </c>
      <c r="V36" s="7">
        <v>2515.11705739849</v>
      </c>
      <c r="W36" s="7">
        <v>414.94844685503404</v>
      </c>
      <c r="X36" s="7">
        <v>2048.4830480301498</v>
      </c>
      <c r="Y36" s="7">
        <v>7499.1664642851702</v>
      </c>
      <c r="Z36" s="7">
        <v>2763.95811482627</v>
      </c>
      <c r="AA36" s="7">
        <v>40595.326875002997</v>
      </c>
      <c r="AB36" s="7">
        <v>15753.958739089539</v>
      </c>
      <c r="AC36" s="7">
        <v>1551.3986703732521</v>
      </c>
      <c r="AD36" s="7">
        <v>3237.7933471976003</v>
      </c>
      <c r="AE36" s="7">
        <v>2924.77894610884</v>
      </c>
      <c r="AF36" s="7">
        <v>6475.8138670403096</v>
      </c>
      <c r="AG36" s="7">
        <v>369.03570469861097</v>
      </c>
      <c r="AH36" s="7">
        <v>1485.4208785821329</v>
      </c>
      <c r="AI36" s="7">
        <v>2979.2062863523497</v>
      </c>
      <c r="AJ36" s="7">
        <v>356138.444080338</v>
      </c>
      <c r="AK36" s="7">
        <v>345.95979887750298</v>
      </c>
      <c r="AL36" s="7">
        <v>15949.26964068151</v>
      </c>
      <c r="AM36" s="7">
        <v>6355.8728102559298</v>
      </c>
      <c r="AN36" s="7">
        <v>1077.521383439496</v>
      </c>
      <c r="AO36" s="7">
        <v>684.37153805279104</v>
      </c>
      <c r="AP36" s="7">
        <v>4453.1926771191793</v>
      </c>
      <c r="AQ36" s="7">
        <v>1865.116327047944</v>
      </c>
      <c r="AR36" s="7">
        <v>2611.9530676989298</v>
      </c>
      <c r="AS36" s="7">
        <v>346.46643439539201</v>
      </c>
      <c r="AT36" s="7">
        <v>776.27698123886807</v>
      </c>
      <c r="AU36" s="7">
        <v>1274.1966228503161</v>
      </c>
      <c r="AV36" s="7">
        <v>273.41545593246701</v>
      </c>
      <c r="AW36" s="7">
        <v>1305.2389040431131</v>
      </c>
      <c r="AX36" s="7">
        <v>259.81934502157003</v>
      </c>
      <c r="AY36" s="7">
        <v>330.52482500022597</v>
      </c>
      <c r="AZ36" s="7">
        <v>1020.3960385481339</v>
      </c>
      <c r="BA36" s="7">
        <v>169.01431281008291</v>
      </c>
      <c r="BB36" s="7">
        <v>204.8482873490224</v>
      </c>
      <c r="BC36" s="7">
        <v>8684.6317157188605</v>
      </c>
      <c r="BD36" s="7">
        <v>443.32470004404399</v>
      </c>
      <c r="BE36" s="7">
        <v>21762.1476297105</v>
      </c>
      <c r="BF36" s="7">
        <v>2384.60071925078</v>
      </c>
      <c r="BG36" s="7">
        <v>652.0091646806161</v>
      </c>
      <c r="BH36" s="7">
        <v>135.483545266839</v>
      </c>
      <c r="BI36" s="7">
        <v>375.51854206147902</v>
      </c>
      <c r="BJ36" s="7">
        <v>321.67692462535899</v>
      </c>
      <c r="BK36" s="7">
        <v>22517.867370907199</v>
      </c>
      <c r="BL36" s="7">
        <v>8243.6299662896909</v>
      </c>
      <c r="BM36" s="7">
        <v>199.0046998111911</v>
      </c>
      <c r="BN36" s="7">
        <v>2311.3633195153598</v>
      </c>
      <c r="BO36" s="7">
        <v>4321.8983140462806</v>
      </c>
      <c r="BP36" s="7">
        <v>3284.4282623119798</v>
      </c>
      <c r="BQ36" s="7">
        <v>7721.5354805225497</v>
      </c>
      <c r="BR36" s="7">
        <v>1673.5347900802731</v>
      </c>
      <c r="BS36" s="7">
        <v>3517.7289872144902</v>
      </c>
      <c r="BT36" s="7">
        <v>59982.954898999698</v>
      </c>
      <c r="BU36" s="7">
        <v>97.563635120430206</v>
      </c>
      <c r="BV36" s="7">
        <v>15513.176666586431</v>
      </c>
      <c r="BW36" s="7">
        <v>47038.006640082996</v>
      </c>
      <c r="BX36" s="7">
        <v>3990.18855635506</v>
      </c>
      <c r="BY36" s="7">
        <v>533.82485677961495</v>
      </c>
      <c r="BZ36" s="7">
        <v>659.93807736681799</v>
      </c>
      <c r="CA36" s="7">
        <v>399.78290507037599</v>
      </c>
      <c r="CB36" s="7">
        <v>3617.7224558694697</v>
      </c>
      <c r="CC36" s="7">
        <v>1222.956263163293</v>
      </c>
      <c r="CD36" s="7">
        <v>3886.6787542113198</v>
      </c>
      <c r="CE36" s="7">
        <v>130394.1352706152</v>
      </c>
      <c r="CF36" s="7">
        <v>1121.952704505552</v>
      </c>
      <c r="CG36" s="7">
        <v>1108.335982287593</v>
      </c>
      <c r="CH36" s="7">
        <v>7093.3448433079702</v>
      </c>
      <c r="CI36" s="7">
        <v>101633.61809509981</v>
      </c>
      <c r="CJ36" s="7">
        <v>176071.54754523758</v>
      </c>
      <c r="CK36" s="7">
        <v>30648.009811562901</v>
      </c>
      <c r="CL36" s="33">
        <v>15906.78882548822</v>
      </c>
      <c r="CM36" s="7">
        <f t="shared" si="34"/>
        <v>877311.6978058808</v>
      </c>
      <c r="CN36" s="7">
        <f t="shared" si="35"/>
        <v>120150.84939517466</v>
      </c>
      <c r="CO36" s="7">
        <f t="shared" si="36"/>
        <v>394101.32339637465</v>
      </c>
      <c r="CP36" s="7">
        <f t="shared" si="37"/>
        <v>24702.787232870938</v>
      </c>
      <c r="CQ36" s="7">
        <f t="shared" si="38"/>
        <v>207637.86395265604</v>
      </c>
      <c r="CR36" s="7">
        <f t="shared" si="39"/>
        <v>472705.09055134893</v>
      </c>
      <c r="CS36" s="7">
        <f t="shared" si="40"/>
        <v>0</v>
      </c>
      <c r="CT36" s="7">
        <f t="shared" si="40"/>
        <v>603039.26180789771</v>
      </c>
      <c r="CU36" s="7">
        <f t="shared" si="40"/>
        <v>514842.52878388652</v>
      </c>
      <c r="CV36" s="7">
        <f t="shared" si="40"/>
        <v>1196740.5540335784</v>
      </c>
      <c r="CW36" s="7">
        <f t="shared" si="40"/>
        <v>501957.58521917381</v>
      </c>
      <c r="CX36" s="33">
        <f t="shared" si="40"/>
        <v>389942.37637309433</v>
      </c>
      <c r="CY36" s="7">
        <f t="shared" si="41"/>
        <v>1755140.1097813044</v>
      </c>
      <c r="CZ36" s="7">
        <f t="shared" si="42"/>
        <v>491782.02107634547</v>
      </c>
      <c r="DA36" s="7">
        <f t="shared" si="43"/>
        <v>252998.60991335701</v>
      </c>
      <c r="DB36" s="7">
        <f t="shared" si="44"/>
        <v>47038.006640082996</v>
      </c>
      <c r="DC36" s="7">
        <f t="shared" si="45"/>
        <v>59982.954898999698</v>
      </c>
      <c r="DD36" s="7">
        <f t="shared" si="46"/>
        <v>23435.682419790774</v>
      </c>
      <c r="DE36" s="7">
        <f t="shared" si="47"/>
        <v>356138.444080338</v>
      </c>
      <c r="DF36" s="7">
        <f t="shared" si="48"/>
        <v>36922.586690587006</v>
      </c>
      <c r="DG36" s="7">
        <f t="shared" si="49"/>
        <v>48094.493339288165</v>
      </c>
      <c r="DH36" s="7">
        <f t="shared" si="50"/>
        <v>101633.61809509981</v>
      </c>
      <c r="DI36" s="7">
        <f t="shared" si="51"/>
        <v>206719.55735680048</v>
      </c>
      <c r="DJ36" s="7">
        <f t="shared" si="52"/>
        <v>130394.1352706152</v>
      </c>
    </row>
    <row r="37" spans="1:114">
      <c r="A37" s="63" t="s">
        <v>290</v>
      </c>
      <c r="B37" s="10">
        <v>24425128.795895506</v>
      </c>
      <c r="C37" s="10">
        <v>765972.06547276548</v>
      </c>
      <c r="D37" s="10">
        <v>619751.48336753668</v>
      </c>
      <c r="E37" s="10">
        <v>790709.39087141934</v>
      </c>
      <c r="F37" s="10">
        <v>1113676.0175174945</v>
      </c>
      <c r="G37" s="10">
        <v>599351.17088701506</v>
      </c>
      <c r="H37" s="10">
        <v>764131.81406744546</v>
      </c>
      <c r="I37" s="10">
        <f t="shared" si="30"/>
        <v>4653591.9421836771</v>
      </c>
      <c r="J37" s="10">
        <f t="shared" si="31"/>
        <v>19771536.853711829</v>
      </c>
      <c r="K37" s="40">
        <f t="shared" si="32"/>
        <v>1848726.2141989074</v>
      </c>
      <c r="L37" s="33">
        <f t="shared" si="33"/>
        <v>2804865.7279847697</v>
      </c>
      <c r="M37" s="7">
        <v>104966.7683126613</v>
      </c>
      <c r="N37" s="7">
        <v>223407.07981268701</v>
      </c>
      <c r="O37" s="7">
        <v>21337.490162215297</v>
      </c>
      <c r="P37" s="7">
        <v>24326.2129847408</v>
      </c>
      <c r="Q37" s="7">
        <v>391934.51420046098</v>
      </c>
      <c r="R37" s="7">
        <v>32854.485839987698</v>
      </c>
      <c r="S37" s="7">
        <v>4762.84121741135</v>
      </c>
      <c r="T37" s="7">
        <v>425.64855827298402</v>
      </c>
      <c r="U37" s="7">
        <v>344.27164446961501</v>
      </c>
      <c r="V37" s="7">
        <v>2091.3393246421401</v>
      </c>
      <c r="W37" s="7">
        <v>326.09605718989502</v>
      </c>
      <c r="X37" s="7">
        <v>1714.226721453982</v>
      </c>
      <c r="Y37" s="7">
        <v>5931.24582733425</v>
      </c>
      <c r="Z37" s="7">
        <v>2339.1569585252901</v>
      </c>
      <c r="AA37" s="7">
        <v>33803.8248013173</v>
      </c>
      <c r="AB37" s="7">
        <v>13043.18544922681</v>
      </c>
      <c r="AC37" s="7">
        <v>1327.175333569051</v>
      </c>
      <c r="AD37" s="7">
        <v>2574.9515348037103</v>
      </c>
      <c r="AE37" s="7">
        <v>2534.37764532047</v>
      </c>
      <c r="AF37" s="7">
        <v>4796.6227152701504</v>
      </c>
      <c r="AG37" s="7">
        <v>371.77198120722198</v>
      </c>
      <c r="AH37" s="7">
        <v>1460.147398065013</v>
      </c>
      <c r="AI37" s="7">
        <v>2083.23699962304</v>
      </c>
      <c r="AJ37" s="7">
        <v>332396.24916094402</v>
      </c>
      <c r="AK37" s="7">
        <v>350.23739326829195</v>
      </c>
      <c r="AL37" s="7">
        <v>12900.7549165809</v>
      </c>
      <c r="AM37" s="7">
        <v>5906.8266634150095</v>
      </c>
      <c r="AN37" s="7">
        <v>1006.031842929512</v>
      </c>
      <c r="AO37" s="7">
        <v>687.02337577895196</v>
      </c>
      <c r="AP37" s="7">
        <v>3718.31048786578</v>
      </c>
      <c r="AQ37" s="7">
        <v>1680.8357406426362</v>
      </c>
      <c r="AR37" s="7">
        <v>2221.1659143605202</v>
      </c>
      <c r="AS37" s="7">
        <v>323.32698851544501</v>
      </c>
      <c r="AT37" s="7">
        <v>711.65187891958999</v>
      </c>
      <c r="AU37" s="7">
        <v>1107.4296245326409</v>
      </c>
      <c r="AV37" s="7">
        <v>226.247368002126</v>
      </c>
      <c r="AW37" s="7">
        <v>1094.8519074748879</v>
      </c>
      <c r="AX37" s="7">
        <v>256.84202753920601</v>
      </c>
      <c r="AY37" s="7">
        <v>358.22860617535599</v>
      </c>
      <c r="AZ37" s="7">
        <v>1094.587824684899</v>
      </c>
      <c r="BA37" s="7">
        <v>179.43363890799111</v>
      </c>
      <c r="BB37" s="7">
        <v>179.7236249611999</v>
      </c>
      <c r="BC37" s="7">
        <v>7455.3901410590097</v>
      </c>
      <c r="BD37" s="7">
        <v>370.10945465415102</v>
      </c>
      <c r="BE37" s="7">
        <v>18205.377109652138</v>
      </c>
      <c r="BF37" s="7">
        <v>1978.10660661263</v>
      </c>
      <c r="BG37" s="7">
        <v>576.47406633425703</v>
      </c>
      <c r="BH37" s="7">
        <v>115.89772046602241</v>
      </c>
      <c r="BI37" s="7">
        <v>312.42559838129296</v>
      </c>
      <c r="BJ37" s="7">
        <v>253.00621763735398</v>
      </c>
      <c r="BK37" s="7">
        <v>18135.692415849859</v>
      </c>
      <c r="BL37" s="7">
        <v>6967.1892497868303</v>
      </c>
      <c r="BM37" s="7">
        <v>198.59005928496151</v>
      </c>
      <c r="BN37" s="7">
        <v>1913.0180400941858</v>
      </c>
      <c r="BO37" s="7">
        <v>3361.6564326067601</v>
      </c>
      <c r="BP37" s="7">
        <v>2561.4741858008601</v>
      </c>
      <c r="BQ37" s="7">
        <v>6560.0938849164395</v>
      </c>
      <c r="BR37" s="7">
        <v>1314.5913462846561</v>
      </c>
      <c r="BS37" s="7">
        <v>2835.18746016861</v>
      </c>
      <c r="BT37" s="7">
        <v>55278.758616709296</v>
      </c>
      <c r="BU37" s="7">
        <v>93.055277499479701</v>
      </c>
      <c r="BV37" s="7">
        <v>13543.709776892671</v>
      </c>
      <c r="BW37" s="7">
        <v>40265.459934097205</v>
      </c>
      <c r="BX37" s="7">
        <v>3428.6930629482804</v>
      </c>
      <c r="BY37" s="7">
        <v>425.42453796022897</v>
      </c>
      <c r="BZ37" s="7">
        <v>571.10292832196899</v>
      </c>
      <c r="CA37" s="7">
        <v>340.03653620958301</v>
      </c>
      <c r="CB37" s="7">
        <v>3172.4408474382299</v>
      </c>
      <c r="CC37" s="7">
        <v>1070.6411039665159</v>
      </c>
      <c r="CD37" s="7">
        <v>3230.71703966427</v>
      </c>
      <c r="CE37" s="7">
        <v>118315.90726502729</v>
      </c>
      <c r="CF37" s="7">
        <v>854.90755470904003</v>
      </c>
      <c r="CG37" s="7">
        <v>1075.4585712779231</v>
      </c>
      <c r="CH37" s="7">
        <v>6365.6472001621396</v>
      </c>
      <c r="CI37" s="7">
        <v>91240.183032278903</v>
      </c>
      <c r="CJ37" s="7">
        <v>151244.7395994424</v>
      </c>
      <c r="CK37" s="7">
        <v>26235.971535082099</v>
      </c>
      <c r="CL37" s="33">
        <v>13702.64932367588</v>
      </c>
      <c r="CM37" s="7">
        <f t="shared" si="34"/>
        <v>765972.06547276536</v>
      </c>
      <c r="CN37" s="7">
        <f t="shared" si="35"/>
        <v>101538.44926820407</v>
      </c>
      <c r="CO37" s="7">
        <f t="shared" si="36"/>
        <v>363806.25671662361</v>
      </c>
      <c r="CP37" s="7">
        <f t="shared" si="37"/>
        <v>21665.158604074386</v>
      </c>
      <c r="CQ37" s="7">
        <f t="shared" si="38"/>
        <v>179235.02106451557</v>
      </c>
      <c r="CR37" s="7">
        <f t="shared" si="39"/>
        <v>416509.26307272469</v>
      </c>
      <c r="CS37" s="7">
        <f t="shared" si="40"/>
        <v>0</v>
      </c>
      <c r="CT37" s="7">
        <f t="shared" si="40"/>
        <v>518213.03409933264</v>
      </c>
      <c r="CU37" s="7">
        <f t="shared" si="40"/>
        <v>426903.13415479573</v>
      </c>
      <c r="CV37" s="7">
        <f t="shared" si="40"/>
        <v>1092010.8589134202</v>
      </c>
      <c r="CW37" s="7">
        <f t="shared" si="40"/>
        <v>420116.14982249949</v>
      </c>
      <c r="CX37" s="33">
        <f t="shared" si="40"/>
        <v>347622.55099472078</v>
      </c>
      <c r="CY37" s="7">
        <f t="shared" si="41"/>
        <v>1568092.0912282616</v>
      </c>
      <c r="CZ37" s="7">
        <f t="shared" si="42"/>
        <v>437598.21734741708</v>
      </c>
      <c r="DA37" s="7">
        <f t="shared" si="43"/>
        <v>223407.07981268701</v>
      </c>
      <c r="DB37" s="7">
        <f t="shared" si="44"/>
        <v>40265.459934097205</v>
      </c>
      <c r="DC37" s="7">
        <f t="shared" si="45"/>
        <v>55278.758616709296</v>
      </c>
      <c r="DD37" s="7">
        <f t="shared" si="46"/>
        <v>19519.968455936792</v>
      </c>
      <c r="DE37" s="7">
        <f t="shared" si="47"/>
        <v>332396.24916094402</v>
      </c>
      <c r="DF37" s="7">
        <f t="shared" si="48"/>
        <v>32854.485839987698</v>
      </c>
      <c r="DG37" s="7">
        <f t="shared" si="49"/>
        <v>39735.070628651549</v>
      </c>
      <c r="DH37" s="7">
        <f t="shared" si="50"/>
        <v>91240.183032278903</v>
      </c>
      <c r="DI37" s="7">
        <f t="shared" si="51"/>
        <v>177480.71113452449</v>
      </c>
      <c r="DJ37" s="7">
        <f t="shared" si="52"/>
        <v>118315.90726502729</v>
      </c>
    </row>
    <row r="38" spans="1:114">
      <c r="A38" s="63" t="s">
        <v>291</v>
      </c>
      <c r="B38" s="10">
        <v>18460949.357914917</v>
      </c>
      <c r="C38" s="10">
        <v>502137.98511075962</v>
      </c>
      <c r="D38" s="10">
        <v>457259.38015526847</v>
      </c>
      <c r="E38" s="10">
        <v>572821.33472400764</v>
      </c>
      <c r="F38" s="10">
        <v>800397.28378313081</v>
      </c>
      <c r="G38" s="10">
        <v>458990.98108489858</v>
      </c>
      <c r="H38" s="10">
        <v>552460.60027663014</v>
      </c>
      <c r="I38" s="10">
        <f t="shared" si="30"/>
        <v>3344067.5651346948</v>
      </c>
      <c r="J38" s="10">
        <f t="shared" si="31"/>
        <v>15116881.792780222</v>
      </c>
      <c r="K38" s="40">
        <f t="shared" si="32"/>
        <v>1199451.6929097851</v>
      </c>
      <c r="L38" s="33">
        <f t="shared" si="33"/>
        <v>2144615.8722249097</v>
      </c>
      <c r="M38" s="7">
        <v>77051.981884103996</v>
      </c>
      <c r="N38" s="7">
        <v>160869.67172421853</v>
      </c>
      <c r="O38" s="7">
        <v>14481.791036547689</v>
      </c>
      <c r="P38" s="7">
        <v>15834.564323619019</v>
      </c>
      <c r="Q38" s="7">
        <v>233899.97614227</v>
      </c>
      <c r="R38" s="7">
        <v>18052.85805790214</v>
      </c>
      <c r="S38" s="7">
        <v>4007.05441538369</v>
      </c>
      <c r="T38" s="7">
        <v>380.25623795035801</v>
      </c>
      <c r="U38" s="7">
        <v>279.46815101428899</v>
      </c>
      <c r="V38" s="7">
        <v>1637.2286491563541</v>
      </c>
      <c r="W38" s="7">
        <v>282.33812095062001</v>
      </c>
      <c r="X38" s="7">
        <v>1362.986247624357</v>
      </c>
      <c r="Y38" s="7">
        <v>4257.6071452254</v>
      </c>
      <c r="Z38" s="7">
        <v>1635.663674714938</v>
      </c>
      <c r="AA38" s="7">
        <v>24363.174194376101</v>
      </c>
      <c r="AB38" s="7">
        <v>10900.554302199871</v>
      </c>
      <c r="AC38" s="7">
        <v>1034.999928825901</v>
      </c>
      <c r="AD38" s="7">
        <v>2214.75352149233</v>
      </c>
      <c r="AE38" s="7">
        <v>1857.018257563647</v>
      </c>
      <c r="AF38" s="7">
        <v>3759.2390243009199</v>
      </c>
      <c r="AG38" s="7">
        <v>340.04465447041599</v>
      </c>
      <c r="AH38" s="7">
        <v>1089.1105161484911</v>
      </c>
      <c r="AI38" s="7">
        <v>1639.410974646428</v>
      </c>
      <c r="AJ38" s="7">
        <v>202482.6632789725</v>
      </c>
      <c r="AK38" s="7">
        <v>326.24937518919199</v>
      </c>
      <c r="AL38" s="7">
        <v>10354.643039542399</v>
      </c>
      <c r="AM38" s="7">
        <v>4643.7811462105001</v>
      </c>
      <c r="AN38" s="7">
        <v>873.25415503158297</v>
      </c>
      <c r="AO38" s="7">
        <v>742.76190465822401</v>
      </c>
      <c r="AP38" s="7">
        <v>3311.7055893823099</v>
      </c>
      <c r="AQ38" s="7">
        <v>1431.118599740232</v>
      </c>
      <c r="AR38" s="7">
        <v>2139.5870044073999</v>
      </c>
      <c r="AS38" s="7">
        <v>347.49196946066701</v>
      </c>
      <c r="AT38" s="7">
        <v>551.79739680172702</v>
      </c>
      <c r="AU38" s="7">
        <v>1065.175022080427</v>
      </c>
      <c r="AV38" s="7">
        <v>281.26556556892399</v>
      </c>
      <c r="AW38" s="7">
        <v>946.04357794682403</v>
      </c>
      <c r="AX38" s="7">
        <v>301.313492757814</v>
      </c>
      <c r="AY38" s="7">
        <v>466.190918988276</v>
      </c>
      <c r="AZ38" s="7">
        <v>1075.976763292284</v>
      </c>
      <c r="BA38" s="7">
        <v>167.1857137346737</v>
      </c>
      <c r="BB38" s="7">
        <v>230.04023532291899</v>
      </c>
      <c r="BC38" s="7">
        <v>6316.5883342331499</v>
      </c>
      <c r="BD38" s="7">
        <v>399.60085544194999</v>
      </c>
      <c r="BE38" s="7">
        <v>11380.031614727999</v>
      </c>
      <c r="BF38" s="7">
        <v>1288.2765489292451</v>
      </c>
      <c r="BG38" s="7">
        <v>667.20065470134898</v>
      </c>
      <c r="BH38" s="7">
        <v>129.34489121312279</v>
      </c>
      <c r="BI38" s="7">
        <v>375.215011846344</v>
      </c>
      <c r="BJ38" s="7">
        <v>281.46607883860702</v>
      </c>
      <c r="BK38" s="7">
        <v>13177.428749580009</v>
      </c>
      <c r="BL38" s="7">
        <v>6244.9094379339604</v>
      </c>
      <c r="BM38" s="7">
        <v>206.62752132261039</v>
      </c>
      <c r="BN38" s="7">
        <v>1239.7160018651962</v>
      </c>
      <c r="BO38" s="7">
        <v>2200.0930022309603</v>
      </c>
      <c r="BP38" s="7">
        <v>1942.211355730476</v>
      </c>
      <c r="BQ38" s="7">
        <v>4952.9020426367806</v>
      </c>
      <c r="BR38" s="7">
        <v>1005.6364427869571</v>
      </c>
      <c r="BS38" s="7">
        <v>2131.05397519085</v>
      </c>
      <c r="BT38" s="7">
        <v>29569.987546717901</v>
      </c>
      <c r="BU38" s="7">
        <v>93.185276377338099</v>
      </c>
      <c r="BV38" s="7">
        <v>8889.5577533919713</v>
      </c>
      <c r="BW38" s="7">
        <v>28822.6669772491</v>
      </c>
      <c r="BX38" s="7">
        <v>2931.6274297065302</v>
      </c>
      <c r="BY38" s="7">
        <v>307.213186280223</v>
      </c>
      <c r="BZ38" s="7">
        <v>417.48871872675602</v>
      </c>
      <c r="CA38" s="7">
        <v>342.41777531758203</v>
      </c>
      <c r="CB38" s="7">
        <v>2777.6350441187701</v>
      </c>
      <c r="CC38" s="7">
        <v>835.99692787784204</v>
      </c>
      <c r="CD38" s="7">
        <v>3148.37549725391</v>
      </c>
      <c r="CE38" s="7">
        <v>77303.350622618513</v>
      </c>
      <c r="CF38" s="7">
        <v>1015.8091998095999</v>
      </c>
      <c r="CG38" s="7">
        <v>935.86000163246001</v>
      </c>
      <c r="CH38" s="7">
        <v>4728.3805396512707</v>
      </c>
      <c r="CI38" s="7">
        <v>59118.130278931101</v>
      </c>
      <c r="CJ38" s="7">
        <v>81351.4301867389</v>
      </c>
      <c r="CK38" s="7">
        <v>18779.908245782979</v>
      </c>
      <c r="CL38" s="33">
        <v>11174.373248597791</v>
      </c>
      <c r="CM38" s="7">
        <f t="shared" si="34"/>
        <v>502137.98511075927</v>
      </c>
      <c r="CN38" s="7">
        <f t="shared" si="35"/>
        <v>70408.942646816344</v>
      </c>
      <c r="CO38" s="7">
        <f t="shared" si="36"/>
        <v>227365.41442207608</v>
      </c>
      <c r="CP38" s="7">
        <f t="shared" si="37"/>
        <v>19773.842943817803</v>
      </c>
      <c r="CQ38" s="7">
        <f t="shared" si="38"/>
        <v>118596.25799330186</v>
      </c>
      <c r="CR38" s="7">
        <f t="shared" si="39"/>
        <v>261169.24979301315</v>
      </c>
      <c r="CS38" s="7">
        <f t="shared" si="40"/>
        <v>0</v>
      </c>
      <c r="CT38" s="7">
        <f t="shared" si="40"/>
        <v>386850.4375084521</v>
      </c>
      <c r="CU38" s="7">
        <f t="shared" si="40"/>
        <v>345455.92030193156</v>
      </c>
      <c r="CV38" s="7">
        <f t="shared" si="40"/>
        <v>780623.44083931297</v>
      </c>
      <c r="CW38" s="7">
        <f t="shared" si="40"/>
        <v>340394.72309159674</v>
      </c>
      <c r="CX38" s="33">
        <f t="shared" si="40"/>
        <v>291291.35048361699</v>
      </c>
      <c r="CY38" s="7">
        <f t="shared" si="41"/>
        <v>981573.44781868486</v>
      </c>
      <c r="CZ38" s="7">
        <f t="shared" si="42"/>
        <v>264216.33150243672</v>
      </c>
      <c r="DA38" s="7">
        <f t="shared" si="43"/>
        <v>160869.67172421853</v>
      </c>
      <c r="DB38" s="7">
        <f t="shared" si="44"/>
        <v>28822.6669772491</v>
      </c>
      <c r="DC38" s="7">
        <f t="shared" si="45"/>
        <v>29569.987546717901</v>
      </c>
      <c r="DD38" s="7">
        <f t="shared" si="46"/>
        <v>12385.668057514957</v>
      </c>
      <c r="DE38" s="7">
        <f t="shared" si="47"/>
        <v>202482.6632789725</v>
      </c>
      <c r="DF38" s="7">
        <f t="shared" si="48"/>
        <v>18052.85805790214</v>
      </c>
      <c r="DG38" s="7">
        <f t="shared" si="49"/>
        <v>28620.781339601501</v>
      </c>
      <c r="DH38" s="7">
        <f t="shared" si="50"/>
        <v>59118.130278931101</v>
      </c>
      <c r="DI38" s="7">
        <f t="shared" si="51"/>
        <v>100131.33843252188</v>
      </c>
      <c r="DJ38" s="7">
        <f t="shared" si="52"/>
        <v>77303.350622618513</v>
      </c>
    </row>
    <row r="39" spans="1:114">
      <c r="A39" s="63" t="s">
        <v>292</v>
      </c>
      <c r="B39" s="10">
        <v>7058408.3017076831</v>
      </c>
      <c r="C39" s="10">
        <v>146138.30361462792</v>
      </c>
      <c r="D39" s="10">
        <v>161428.52115363063</v>
      </c>
      <c r="E39" s="10">
        <v>204680.98022220377</v>
      </c>
      <c r="F39" s="10">
        <v>280897.78787763364</v>
      </c>
      <c r="G39" s="10">
        <v>159968.24136992192</v>
      </c>
      <c r="H39" s="10">
        <v>203441.08119927195</v>
      </c>
      <c r="I39" s="10">
        <f t="shared" si="30"/>
        <v>1156554.91543729</v>
      </c>
      <c r="J39" s="10">
        <f t="shared" si="31"/>
        <v>5901853.3862703927</v>
      </c>
      <c r="K39" s="40">
        <f t="shared" si="32"/>
        <v>369946.80339326488</v>
      </c>
      <c r="L39" s="33">
        <f t="shared" si="33"/>
        <v>786608.1120440251</v>
      </c>
      <c r="M39" s="7">
        <v>24484.989075413301</v>
      </c>
      <c r="N39" s="7">
        <v>51429.169342976005</v>
      </c>
      <c r="O39" s="7">
        <v>4145.9809445694</v>
      </c>
      <c r="P39" s="7">
        <v>4905.1660916209403</v>
      </c>
      <c r="Q39" s="7">
        <v>61172.998160048199</v>
      </c>
      <c r="R39" s="7">
        <v>5116.4361007425196</v>
      </c>
      <c r="S39" s="7">
        <v>1606.8468211806239</v>
      </c>
      <c r="T39" s="7">
        <v>194.79596015803659</v>
      </c>
      <c r="U39" s="7">
        <v>80.548359488854103</v>
      </c>
      <c r="V39" s="7">
        <v>764.93779868336605</v>
      </c>
      <c r="W39" s="7">
        <v>139.11120249911639</v>
      </c>
      <c r="X39" s="7">
        <v>566.45657446101302</v>
      </c>
      <c r="Y39" s="7">
        <v>1278.8498757958371</v>
      </c>
      <c r="Z39" s="7">
        <v>787.05976593729895</v>
      </c>
      <c r="AA39" s="7">
        <v>7706.95256120864</v>
      </c>
      <c r="AB39" s="7">
        <v>4316.8802972622498</v>
      </c>
      <c r="AC39" s="7">
        <v>533.61685222826395</v>
      </c>
      <c r="AD39" s="7">
        <v>1030.014416312049</v>
      </c>
      <c r="AE39" s="7">
        <v>683.55564241181401</v>
      </c>
      <c r="AF39" s="7">
        <v>1248.9389848913661</v>
      </c>
      <c r="AG39" s="7">
        <v>217.53803009660521</v>
      </c>
      <c r="AH39" s="7">
        <v>456.44054849046597</v>
      </c>
      <c r="AI39" s="7">
        <v>743.67553873919906</v>
      </c>
      <c r="AJ39" s="7">
        <v>56721.971953062101</v>
      </c>
      <c r="AK39" s="7">
        <v>214.2522837992417</v>
      </c>
      <c r="AL39" s="7">
        <v>3810.9325268991997</v>
      </c>
      <c r="AM39" s="7">
        <v>2178.1381337550602</v>
      </c>
      <c r="AN39" s="7">
        <v>461.08562861717201</v>
      </c>
      <c r="AO39" s="7">
        <v>591.46784858273202</v>
      </c>
      <c r="AP39" s="7">
        <v>1601.0991617580048</v>
      </c>
      <c r="AQ39" s="7">
        <v>818.02698683556196</v>
      </c>
      <c r="AR39" s="7">
        <v>1153.305328143324</v>
      </c>
      <c r="AS39" s="7">
        <v>312.50510536374702</v>
      </c>
      <c r="AT39" s="7">
        <v>365.27558960607502</v>
      </c>
      <c r="AU39" s="7">
        <v>605.776243599606</v>
      </c>
      <c r="AV39" s="7">
        <v>225.12994421522097</v>
      </c>
      <c r="AW39" s="7">
        <v>475.80545480552502</v>
      </c>
      <c r="AX39" s="7">
        <v>264.60933720038395</v>
      </c>
      <c r="AY39" s="7">
        <v>471.93411167463398</v>
      </c>
      <c r="AZ39" s="7">
        <v>918.25897428812391</v>
      </c>
      <c r="BA39" s="7">
        <v>144.47830248933832</v>
      </c>
      <c r="BB39" s="7">
        <v>196.65497510163942</v>
      </c>
      <c r="BC39" s="7">
        <v>3059.0097174099001</v>
      </c>
      <c r="BD39" s="7">
        <v>275.43881504428799</v>
      </c>
      <c r="BE39" s="7">
        <v>3164.8217382132002</v>
      </c>
      <c r="BF39" s="7">
        <v>495.19037341862497</v>
      </c>
      <c r="BG39" s="7">
        <v>412.59770020380699</v>
      </c>
      <c r="BH39" s="7">
        <v>90.760884616957895</v>
      </c>
      <c r="BI39" s="7">
        <v>207.39610950823442</v>
      </c>
      <c r="BJ39" s="7">
        <v>167.62034889182252</v>
      </c>
      <c r="BK39" s="7">
        <v>4291.9194591682599</v>
      </c>
      <c r="BL39" s="7">
        <v>2380.1123627049501</v>
      </c>
      <c r="BM39" s="7">
        <v>110.60341384679171</v>
      </c>
      <c r="BN39" s="7">
        <v>419.92134265171001</v>
      </c>
      <c r="BO39" s="7">
        <v>746.19332796675701</v>
      </c>
      <c r="BP39" s="7">
        <v>815.797276015281</v>
      </c>
      <c r="BQ39" s="7">
        <v>1924.547577295491</v>
      </c>
      <c r="BR39" s="7">
        <v>352.833727421069</v>
      </c>
      <c r="BS39" s="7">
        <v>559.30713894922599</v>
      </c>
      <c r="BT39" s="7">
        <v>7041.7827795737103</v>
      </c>
      <c r="BU39" s="7">
        <v>67.994195476792399</v>
      </c>
      <c r="BV39" s="7">
        <v>2211.1543868204999</v>
      </c>
      <c r="BW39" s="7">
        <v>9960.9624233228897</v>
      </c>
      <c r="BX39" s="7">
        <v>1242.736433207783</v>
      </c>
      <c r="BY39" s="7">
        <v>122.36556116652311</v>
      </c>
      <c r="BZ39" s="7">
        <v>192.33714253835711</v>
      </c>
      <c r="CA39" s="7">
        <v>191.43608861040471</v>
      </c>
      <c r="CB39" s="7">
        <v>1284.7230305310181</v>
      </c>
      <c r="CC39" s="7">
        <v>307.94176849444705</v>
      </c>
      <c r="CD39" s="7">
        <v>1495.663434664021</v>
      </c>
      <c r="CE39" s="7">
        <v>23642.515195721098</v>
      </c>
      <c r="CF39" s="7">
        <v>449.25781371226799</v>
      </c>
      <c r="CG39" s="7">
        <v>516.90595076160105</v>
      </c>
      <c r="CH39" s="7">
        <v>1781.2530067008211</v>
      </c>
      <c r="CI39" s="7">
        <v>18772.18557936755</v>
      </c>
      <c r="CJ39" s="7">
        <v>24148.806105711599</v>
      </c>
      <c r="CK39" s="7">
        <v>7304.6570075282907</v>
      </c>
      <c r="CL39" s="33">
        <v>4596.3873410170199</v>
      </c>
      <c r="CM39" s="7">
        <f t="shared" si="34"/>
        <v>146138.30361462783</v>
      </c>
      <c r="CN39" s="7">
        <f t="shared" si="35"/>
        <v>24122.506585957872</v>
      </c>
      <c r="CO39" s="7">
        <f t="shared" si="36"/>
        <v>66736.529270762228</v>
      </c>
      <c r="CP39" s="7">
        <f t="shared" si="37"/>
        <v>11478.775896118104</v>
      </c>
      <c r="CQ39" s="7">
        <f t="shared" si="38"/>
        <v>37170.391791589143</v>
      </c>
      <c r="CR39" s="7">
        <f t="shared" si="39"/>
        <v>84300.296234209731</v>
      </c>
      <c r="CS39" s="7">
        <f t="shared" si="40"/>
        <v>0</v>
      </c>
      <c r="CT39" s="7">
        <f t="shared" si="40"/>
        <v>137306.01456767277</v>
      </c>
      <c r="CU39" s="7">
        <f t="shared" si="40"/>
        <v>137944.45095144154</v>
      </c>
      <c r="CV39" s="7">
        <f t="shared" si="40"/>
        <v>269419.01198151556</v>
      </c>
      <c r="CW39" s="7">
        <f t="shared" si="40"/>
        <v>122797.84957833277</v>
      </c>
      <c r="CX39" s="33">
        <f t="shared" si="40"/>
        <v>119140.78496506222</v>
      </c>
      <c r="CY39" s="7">
        <f t="shared" si="41"/>
        <v>286866.08958688308</v>
      </c>
      <c r="CZ39" s="7">
        <f t="shared" si="42"/>
        <v>70224.145196238533</v>
      </c>
      <c r="DA39" s="7">
        <f t="shared" si="43"/>
        <v>51429.169342976005</v>
      </c>
      <c r="DB39" s="7">
        <f t="shared" si="44"/>
        <v>9960.9624233228897</v>
      </c>
      <c r="DC39" s="7">
        <f t="shared" si="45"/>
        <v>7041.7827795737103</v>
      </c>
      <c r="DD39" s="7">
        <f t="shared" si="46"/>
        <v>3517.6554656342691</v>
      </c>
      <c r="DE39" s="7">
        <f t="shared" si="47"/>
        <v>56721.971953062101</v>
      </c>
      <c r="DF39" s="7">
        <f t="shared" si="48"/>
        <v>5116.4361007425196</v>
      </c>
      <c r="DG39" s="7">
        <f t="shared" si="49"/>
        <v>8985.8024370044768</v>
      </c>
      <c r="DH39" s="7">
        <f t="shared" si="50"/>
        <v>18772.18557936755</v>
      </c>
      <c r="DI39" s="7">
        <f t="shared" si="51"/>
        <v>31453.46311323989</v>
      </c>
      <c r="DJ39" s="7">
        <f t="shared" si="52"/>
        <v>23642.515195721098</v>
      </c>
    </row>
    <row r="40" spans="1:114">
      <c r="A40" s="70"/>
      <c r="B40" s="10"/>
      <c r="C40" s="10"/>
      <c r="D40" s="10"/>
      <c r="E40" s="10"/>
      <c r="F40" s="10"/>
      <c r="G40" s="10"/>
      <c r="H40" s="10"/>
      <c r="I40" s="10"/>
      <c r="J40" s="10"/>
      <c r="K40" s="40"/>
      <c r="L40" s="33"/>
      <c r="CL40" s="75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33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</row>
    <row r="41" spans="1:114">
      <c r="A41" s="68">
        <v>2020</v>
      </c>
      <c r="L41" s="75"/>
      <c r="CL41" s="75"/>
      <c r="CX41" s="75"/>
    </row>
    <row r="42" spans="1:114">
      <c r="A42" s="13" t="s">
        <v>266</v>
      </c>
      <c r="B42" s="10">
        <v>127091642.26581174</v>
      </c>
      <c r="C42" s="10">
        <v>3729225.4755943492</v>
      </c>
      <c r="D42" s="10">
        <v>3129782.4293941949</v>
      </c>
      <c r="E42" s="10">
        <v>3882739.1317483275</v>
      </c>
      <c r="F42" s="10">
        <v>5440277.4992724108</v>
      </c>
      <c r="G42" s="10">
        <v>3125864.5542537952</v>
      </c>
      <c r="H42" s="10">
        <v>3735588.5432214113</v>
      </c>
      <c r="I42" s="10">
        <f t="shared" ref="I42:I47" si="53">SUM(C42:H42)</f>
        <v>23043477.633484486</v>
      </c>
      <c r="J42" s="10">
        <f t="shared" ref="J42:J47" si="54">B42-I42</f>
        <v>104048164.63232726</v>
      </c>
      <c r="K42" s="40">
        <f t="shared" ref="K42:K47" si="55">SUM(M42:CL42)</f>
        <v>8943452.6526827533</v>
      </c>
      <c r="L42" s="33">
        <f t="shared" ref="L42:L47" si="56">I42-K42</f>
        <v>14100024.980801733</v>
      </c>
      <c r="M42" s="7">
        <v>557430.21199457499</v>
      </c>
      <c r="N42" s="7">
        <v>1091603.9254381722</v>
      </c>
      <c r="O42" s="7">
        <v>113948.99362398233</v>
      </c>
      <c r="P42" s="7">
        <v>118452.59824515198</v>
      </c>
      <c r="Q42" s="7">
        <v>1847789.7462924686</v>
      </c>
      <c r="R42" s="7">
        <v>155536.69702506004</v>
      </c>
      <c r="S42" s="7">
        <v>26069.57713528378</v>
      </c>
      <c r="T42" s="7">
        <v>2335.0740077163473</v>
      </c>
      <c r="U42" s="7">
        <v>2221.108600641036</v>
      </c>
      <c r="V42" s="7">
        <v>10695.91532180411</v>
      </c>
      <c r="W42" s="7">
        <v>1863.186178297148</v>
      </c>
      <c r="X42" s="7">
        <v>9431.6239313751976</v>
      </c>
      <c r="Y42" s="7">
        <v>31458.160672721984</v>
      </c>
      <c r="Z42" s="7">
        <v>12237.87663515416</v>
      </c>
      <c r="AA42" s="7">
        <v>170449.91602656827</v>
      </c>
      <c r="AB42" s="7">
        <v>70558.493499614764</v>
      </c>
      <c r="AC42" s="7">
        <v>6729.989730252857</v>
      </c>
      <c r="AD42" s="7">
        <v>13718.771777088426</v>
      </c>
      <c r="AE42" s="7">
        <v>12400.038160707742</v>
      </c>
      <c r="AF42" s="7">
        <v>27323.198343750508</v>
      </c>
      <c r="AG42" s="7">
        <v>1927.147359336964</v>
      </c>
      <c r="AH42" s="7">
        <v>5731.3839541867483</v>
      </c>
      <c r="AI42" s="7">
        <v>14068.124210252206</v>
      </c>
      <c r="AJ42" s="7">
        <v>1488356.5956832424</v>
      </c>
      <c r="AK42" s="7">
        <v>1670.930988158846</v>
      </c>
      <c r="AL42" s="7">
        <v>68975.458113095025</v>
      </c>
      <c r="AM42" s="7">
        <v>32411.392468689781</v>
      </c>
      <c r="AN42" s="7">
        <v>3829.4944260555521</v>
      </c>
      <c r="AO42" s="7">
        <v>3502.5681369615622</v>
      </c>
      <c r="AP42" s="7">
        <v>20212.635950236996</v>
      </c>
      <c r="AQ42" s="7">
        <v>8278.4648955707107</v>
      </c>
      <c r="AR42" s="7">
        <v>11759.213344493699</v>
      </c>
      <c r="AS42" s="7">
        <v>1843.3733215433551</v>
      </c>
      <c r="AT42" s="7">
        <v>3727.0592040585739</v>
      </c>
      <c r="AU42" s="7">
        <v>5932.7016467172325</v>
      </c>
      <c r="AV42" s="7">
        <v>1225.5227936106089</v>
      </c>
      <c r="AW42" s="7">
        <v>6422.7085774881416</v>
      </c>
      <c r="AX42" s="7">
        <v>1244.9387751924598</v>
      </c>
      <c r="AY42" s="7">
        <v>2104.261540584374</v>
      </c>
      <c r="AZ42" s="7">
        <v>5086.3555224047504</v>
      </c>
      <c r="BA42" s="7">
        <v>812.16694068283732</v>
      </c>
      <c r="BB42" s="7">
        <v>1142.2355466109068</v>
      </c>
      <c r="BC42" s="7">
        <v>39405.900726104752</v>
      </c>
      <c r="BD42" s="7">
        <v>2131.8093236579057</v>
      </c>
      <c r="BE42" s="7">
        <v>94536.264470434849</v>
      </c>
      <c r="BF42" s="7">
        <v>10438.092672820685</v>
      </c>
      <c r="BG42" s="7">
        <v>3259.531393568433</v>
      </c>
      <c r="BH42" s="7">
        <v>595.25806392180914</v>
      </c>
      <c r="BI42" s="7">
        <v>1899.022567488998</v>
      </c>
      <c r="BJ42" s="7">
        <v>1644.6016525138948</v>
      </c>
      <c r="BK42" s="7">
        <v>97925.183403867864</v>
      </c>
      <c r="BL42" s="7">
        <v>36506.7936131893</v>
      </c>
      <c r="BM42" s="7">
        <v>1113.8949065783213</v>
      </c>
      <c r="BN42" s="7">
        <v>10341.960616360582</v>
      </c>
      <c r="BO42" s="7">
        <v>19589.075360824048</v>
      </c>
      <c r="BP42" s="7">
        <v>14877.133583696392</v>
      </c>
      <c r="BQ42" s="7">
        <v>35760.957588886013</v>
      </c>
      <c r="BR42" s="7">
        <v>7304.2823858982738</v>
      </c>
      <c r="BS42" s="7">
        <v>14671.829125667196</v>
      </c>
      <c r="BT42" s="7">
        <v>263841.07917276013</v>
      </c>
      <c r="BU42" s="7">
        <v>500.07745900829633</v>
      </c>
      <c r="BV42" s="7">
        <v>72908.407126548656</v>
      </c>
      <c r="BW42" s="7">
        <v>211344.69572676744</v>
      </c>
      <c r="BX42" s="7">
        <v>18477.606661488</v>
      </c>
      <c r="BY42" s="7">
        <v>2318.7597479965893</v>
      </c>
      <c r="BZ42" s="7">
        <v>3019.028070678874</v>
      </c>
      <c r="CA42" s="7">
        <v>1823.5218430868561</v>
      </c>
      <c r="CB42" s="7">
        <v>14534.955698353198</v>
      </c>
      <c r="CC42" s="7">
        <v>5441.1620606522029</v>
      </c>
      <c r="CD42" s="7">
        <v>17348.186005574855</v>
      </c>
      <c r="CE42" s="7">
        <v>554343.85103672906</v>
      </c>
      <c r="CF42" s="7">
        <v>4636.2124620641653</v>
      </c>
      <c r="CG42" s="7">
        <v>4271.1169002953029</v>
      </c>
      <c r="CH42" s="7">
        <v>31823.18439669357</v>
      </c>
      <c r="CI42" s="7">
        <v>438482.31606670818</v>
      </c>
      <c r="CJ42" s="7">
        <v>729364.15079655615</v>
      </c>
      <c r="CK42" s="7">
        <v>135688.04043787197</v>
      </c>
      <c r="CL42" s="33">
        <v>68764.873517879867</v>
      </c>
      <c r="CM42" s="7">
        <f t="shared" ref="CM42:CM47" si="57">SUM(M42:Q42)</f>
        <v>3729225.4755943501</v>
      </c>
      <c r="CN42" s="7">
        <f t="shared" ref="CN42:CN47" si="58">SUM(R42:AD42)</f>
        <v>513306.39054157818</v>
      </c>
      <c r="CO42" s="7">
        <f t="shared" ref="CO42:CO47" si="59">SUM(AE42:AN42)</f>
        <v>1656693.7637074757</v>
      </c>
      <c r="CP42" s="7">
        <f t="shared" ref="CP42:CP47" si="60">SUM(AO42:BD42)</f>
        <v>114831.91624591885</v>
      </c>
      <c r="CQ42" s="7">
        <f t="shared" ref="CQ42:CQ47" si="61">SUM(BE42:CA42)</f>
        <v>924697.05721405137</v>
      </c>
      <c r="CR42" s="7">
        <f t="shared" ref="CR42:CR47" si="62">SUM(CB42:CL42)</f>
        <v>2004698.0493793786</v>
      </c>
      <c r="CS42" s="7">
        <f t="shared" ref="CS42:CX47" si="63">C42-CM42</f>
        <v>0</v>
      </c>
      <c r="CT42" s="7">
        <f t="shared" si="63"/>
        <v>2616476.0388526167</v>
      </c>
      <c r="CU42" s="7">
        <f t="shared" si="63"/>
        <v>2226045.3680408518</v>
      </c>
      <c r="CV42" s="7">
        <f t="shared" si="63"/>
        <v>5325445.583026492</v>
      </c>
      <c r="CW42" s="7">
        <f t="shared" si="63"/>
        <v>2201167.4970397437</v>
      </c>
      <c r="CX42" s="33">
        <f t="shared" si="63"/>
        <v>1730890.4938420327</v>
      </c>
      <c r="CY42" s="7">
        <f t="shared" ref="CY42:CY47" si="64">SUM(CZ42:DJ42)</f>
        <v>7452501.3131010942</v>
      </c>
      <c r="CZ42" s="7">
        <f t="shared" ref="CZ42:CZ47" si="65">SUM(O42:Q42)</f>
        <v>2080191.3381616028</v>
      </c>
      <c r="DA42" s="7">
        <f t="shared" ref="DA42:DA47" si="66">N42</f>
        <v>1091603.9254381722</v>
      </c>
      <c r="DB42" s="7">
        <f t="shared" ref="DB42:DB47" si="67">BW42</f>
        <v>211344.69572676744</v>
      </c>
      <c r="DC42" s="7">
        <f t="shared" ref="DC42:DC47" si="68">BT42</f>
        <v>263841.07917276013</v>
      </c>
      <c r="DD42" s="7">
        <f t="shared" ref="DD42:DD47" si="69">BE42+BR42</f>
        <v>101840.54685633312</v>
      </c>
      <c r="DE42" s="7">
        <f t="shared" ref="DE42:DE47" si="70">AJ42</f>
        <v>1488356.5956832424</v>
      </c>
      <c r="DF42" s="7">
        <f t="shared" ref="DF42:DF47" si="71">R42</f>
        <v>155536.69702506004</v>
      </c>
      <c r="DG42" s="7">
        <f t="shared" ref="DG42:DG47" si="72">Y42+AA42</f>
        <v>201908.07669929025</v>
      </c>
      <c r="DH42" s="7">
        <f t="shared" ref="DH42:DH47" si="73">CI42</f>
        <v>438482.31606670818</v>
      </c>
      <c r="DI42" s="7">
        <f t="shared" ref="DI42:DI47" si="74">CJ42+CK42</f>
        <v>865052.19123442809</v>
      </c>
      <c r="DJ42" s="7">
        <f t="shared" ref="DJ42:DJ47" si="75">CE42</f>
        <v>554343.85103672906</v>
      </c>
    </row>
    <row r="43" spans="1:114">
      <c r="A43" s="63" t="s">
        <v>288</v>
      </c>
      <c r="B43" s="10">
        <v>33094426.675760575</v>
      </c>
      <c r="C43" s="10">
        <v>931012.30828883313</v>
      </c>
      <c r="D43" s="10">
        <v>804731.00272933394</v>
      </c>
      <c r="E43" s="10">
        <v>1028941.6464453895</v>
      </c>
      <c r="F43" s="10">
        <v>1333036.3731107016</v>
      </c>
      <c r="G43" s="10">
        <v>813136.4199247167</v>
      </c>
      <c r="H43" s="10">
        <v>928020.0991501041</v>
      </c>
      <c r="I43" s="10">
        <f t="shared" si="53"/>
        <v>5838877.8496490791</v>
      </c>
      <c r="J43" s="10">
        <f t="shared" si="54"/>
        <v>27255548.826111495</v>
      </c>
      <c r="K43" s="40">
        <f t="shared" si="55"/>
        <v>2308889.0925345505</v>
      </c>
      <c r="L43" s="33">
        <f t="shared" si="56"/>
        <v>3529988.7571145287</v>
      </c>
      <c r="M43" s="7">
        <v>140223.48832149728</v>
      </c>
      <c r="N43" s="7">
        <v>265547.45576917002</v>
      </c>
      <c r="O43" s="7">
        <v>28290.781676582199</v>
      </c>
      <c r="P43" s="7">
        <v>29063.190627791999</v>
      </c>
      <c r="Q43" s="7">
        <v>467887.39189379197</v>
      </c>
      <c r="R43" s="7">
        <v>42061.251864561797</v>
      </c>
      <c r="S43" s="7">
        <v>6697.0867108923303</v>
      </c>
      <c r="T43" s="7">
        <v>569.00997877816599</v>
      </c>
      <c r="U43" s="7">
        <v>662.77741108639907</v>
      </c>
      <c r="V43" s="7">
        <v>2686.0152247824699</v>
      </c>
      <c r="W43" s="7">
        <v>475.52763575247695</v>
      </c>
      <c r="X43" s="7">
        <v>2482.09531845739</v>
      </c>
      <c r="Y43" s="7">
        <v>8396.7821272011697</v>
      </c>
      <c r="Z43" s="7">
        <v>3292.6675562340502</v>
      </c>
      <c r="AA43" s="7">
        <v>44817.426641361802</v>
      </c>
      <c r="AB43" s="7">
        <v>17982.17686432198</v>
      </c>
      <c r="AC43" s="7">
        <v>1651.2575707595629</v>
      </c>
      <c r="AD43" s="7">
        <v>3534.3227284620198</v>
      </c>
      <c r="AE43" s="7">
        <v>3426.0976398073499</v>
      </c>
      <c r="AF43" s="7">
        <v>7806.7054555340801</v>
      </c>
      <c r="AG43" s="7">
        <v>438.21348555049804</v>
      </c>
      <c r="AH43" s="7">
        <v>1477.0408051588479</v>
      </c>
      <c r="AI43" s="7">
        <v>3956.32819107975</v>
      </c>
      <c r="AJ43" s="7">
        <v>403209.89776987</v>
      </c>
      <c r="AK43" s="7">
        <v>364.35345715612698</v>
      </c>
      <c r="AL43" s="7">
        <v>18350.349628891468</v>
      </c>
      <c r="AM43" s="7">
        <v>8643.7391189242589</v>
      </c>
      <c r="AN43" s="7">
        <v>962.61983138107303</v>
      </c>
      <c r="AO43" s="7">
        <v>707.71237159163798</v>
      </c>
      <c r="AP43" s="7">
        <v>4954.9421003585994</v>
      </c>
      <c r="AQ43" s="7">
        <v>1960.6539739297132</v>
      </c>
      <c r="AR43" s="7">
        <v>2751.4181764145101</v>
      </c>
      <c r="AS43" s="7">
        <v>397.419324428013</v>
      </c>
      <c r="AT43" s="7">
        <v>880.66862930205002</v>
      </c>
      <c r="AU43" s="7">
        <v>1377.6646469476029</v>
      </c>
      <c r="AV43" s="7">
        <v>264.84834770682602</v>
      </c>
      <c r="AW43" s="7">
        <v>1638.347811113882</v>
      </c>
      <c r="AX43" s="7">
        <v>240.54676352749399</v>
      </c>
      <c r="AY43" s="7">
        <v>416.22179170457201</v>
      </c>
      <c r="AZ43" s="7">
        <v>1103.9020449513491</v>
      </c>
      <c r="BA43" s="7">
        <v>188.1461299436022</v>
      </c>
      <c r="BB43" s="7">
        <v>270.35500298320301</v>
      </c>
      <c r="BC43" s="7">
        <v>9438.5007926938197</v>
      </c>
      <c r="BD43" s="7">
        <v>467.71587918426098</v>
      </c>
      <c r="BE43" s="7">
        <v>26066.203261281102</v>
      </c>
      <c r="BF43" s="7">
        <v>2950.16278411639</v>
      </c>
      <c r="BG43" s="7">
        <v>766.96472708716306</v>
      </c>
      <c r="BH43" s="7">
        <v>131.26311792751198</v>
      </c>
      <c r="BI43" s="7">
        <v>449.94716015788299</v>
      </c>
      <c r="BJ43" s="7">
        <v>407.13726322234402</v>
      </c>
      <c r="BK43" s="7">
        <v>26269.200490759402</v>
      </c>
      <c r="BL43" s="7">
        <v>9371.3090068164893</v>
      </c>
      <c r="BM43" s="7">
        <v>259.94109792552001</v>
      </c>
      <c r="BN43" s="7">
        <v>2963.1587375024701</v>
      </c>
      <c r="BO43" s="7">
        <v>5419.6751747132002</v>
      </c>
      <c r="BP43" s="7">
        <v>3971.47242877398</v>
      </c>
      <c r="BQ43" s="7">
        <v>9461.2916297272313</v>
      </c>
      <c r="BR43" s="7">
        <v>2055.8552487153502</v>
      </c>
      <c r="BS43" s="7">
        <v>3892.2280349818002</v>
      </c>
      <c r="BT43" s="7">
        <v>72797.792771226494</v>
      </c>
      <c r="BU43" s="7">
        <v>112.0053656961896</v>
      </c>
      <c r="BV43" s="7">
        <v>20156.75249937236</v>
      </c>
      <c r="BW43" s="7">
        <v>56279.459046076598</v>
      </c>
      <c r="BX43" s="7">
        <v>4711.1213863487701</v>
      </c>
      <c r="BY43" s="7">
        <v>621.771219297892</v>
      </c>
      <c r="BZ43" s="7">
        <v>814.43165237910296</v>
      </c>
      <c r="CA43" s="7">
        <v>415.25945371102898</v>
      </c>
      <c r="CB43" s="7">
        <v>3472.1982425925298</v>
      </c>
      <c r="CC43" s="7">
        <v>1242.15390637767</v>
      </c>
      <c r="CD43" s="7">
        <v>4075.5781123105999</v>
      </c>
      <c r="CE43" s="7">
        <v>138833.63066553979</v>
      </c>
      <c r="CF43" s="7">
        <v>1049.2332340132691</v>
      </c>
      <c r="CG43" s="7">
        <v>925.01563576546096</v>
      </c>
      <c r="CH43" s="7">
        <v>7699.4436896185898</v>
      </c>
      <c r="CI43" s="7">
        <v>112241.3856150973</v>
      </c>
      <c r="CJ43" s="7">
        <v>194700.07945919159</v>
      </c>
      <c r="CK43" s="7">
        <v>35194.141361425201</v>
      </c>
      <c r="CL43" s="33">
        <v>17096.71396318273</v>
      </c>
      <c r="CM43" s="7">
        <f t="shared" si="57"/>
        <v>931012.30828883336</v>
      </c>
      <c r="CN43" s="7">
        <f t="shared" si="58"/>
        <v>135308.39763265161</v>
      </c>
      <c r="CO43" s="7">
        <f t="shared" si="59"/>
        <v>448635.34538335341</v>
      </c>
      <c r="CP43" s="7">
        <f t="shared" si="60"/>
        <v>27059.063786781135</v>
      </c>
      <c r="CQ43" s="7">
        <f t="shared" si="61"/>
        <v>250344.40355781629</v>
      </c>
      <c r="CR43" s="7">
        <f t="shared" si="62"/>
        <v>516529.57388511475</v>
      </c>
      <c r="CS43" s="7">
        <f t="shared" si="63"/>
        <v>0</v>
      </c>
      <c r="CT43" s="7">
        <f t="shared" si="63"/>
        <v>669422.60509668232</v>
      </c>
      <c r="CU43" s="7">
        <f t="shared" si="63"/>
        <v>580306.30106203607</v>
      </c>
      <c r="CV43" s="7">
        <f t="shared" si="63"/>
        <v>1305977.3093239204</v>
      </c>
      <c r="CW43" s="7">
        <f t="shared" si="63"/>
        <v>562792.01636690041</v>
      </c>
      <c r="CX43" s="33">
        <f t="shared" si="63"/>
        <v>411490.52526498935</v>
      </c>
      <c r="CY43" s="7">
        <f t="shared" si="64"/>
        <v>1927442.7257988844</v>
      </c>
      <c r="CZ43" s="7">
        <f t="shared" si="65"/>
        <v>525241.36419816618</v>
      </c>
      <c r="DA43" s="7">
        <f t="shared" si="66"/>
        <v>265547.45576917002</v>
      </c>
      <c r="DB43" s="7">
        <f t="shared" si="67"/>
        <v>56279.459046076598</v>
      </c>
      <c r="DC43" s="7">
        <f t="shared" si="68"/>
        <v>72797.792771226494</v>
      </c>
      <c r="DD43" s="7">
        <f t="shared" si="69"/>
        <v>28122.058509996452</v>
      </c>
      <c r="DE43" s="7">
        <f t="shared" si="70"/>
        <v>403209.89776987</v>
      </c>
      <c r="DF43" s="7">
        <f t="shared" si="71"/>
        <v>42061.251864561797</v>
      </c>
      <c r="DG43" s="7">
        <f t="shared" si="72"/>
        <v>53214.208768562974</v>
      </c>
      <c r="DH43" s="7">
        <f t="shared" si="73"/>
        <v>112241.3856150973</v>
      </c>
      <c r="DI43" s="7">
        <f t="shared" si="74"/>
        <v>229894.22082061679</v>
      </c>
      <c r="DJ43" s="7">
        <f t="shared" si="75"/>
        <v>138833.63066553979</v>
      </c>
    </row>
    <row r="44" spans="1:114">
      <c r="A44" s="63" t="s">
        <v>289</v>
      </c>
      <c r="B44" s="10">
        <v>32138111.513348255</v>
      </c>
      <c r="C44" s="10">
        <v>955402.13799215143</v>
      </c>
      <c r="D44" s="10">
        <v>789611.55851426022</v>
      </c>
      <c r="E44" s="10">
        <v>965108.1754594607</v>
      </c>
      <c r="F44" s="10">
        <v>1319166.8482861398</v>
      </c>
      <c r="G44" s="10">
        <v>779524.00113780308</v>
      </c>
      <c r="H44" s="10">
        <v>919786.10554177267</v>
      </c>
      <c r="I44" s="10">
        <f t="shared" si="53"/>
        <v>5728598.8269315884</v>
      </c>
      <c r="J44" s="10">
        <f t="shared" si="54"/>
        <v>26409512.686416667</v>
      </c>
      <c r="K44" s="40">
        <f t="shared" si="55"/>
        <v>2286564.9897715226</v>
      </c>
      <c r="L44" s="33">
        <f t="shared" si="56"/>
        <v>3442033.8371600658</v>
      </c>
      <c r="M44" s="7">
        <v>145780.74590905028</v>
      </c>
      <c r="N44" s="7">
        <v>275237.81770640198</v>
      </c>
      <c r="O44" s="7">
        <v>29797.593852336802</v>
      </c>
      <c r="P44" s="7">
        <v>30859.176661917598</v>
      </c>
      <c r="Q44" s="7">
        <v>473726.803862445</v>
      </c>
      <c r="R44" s="7">
        <v>41837.617082948898</v>
      </c>
      <c r="S44" s="7">
        <v>6646.3614890542594</v>
      </c>
      <c r="T44" s="7">
        <v>600.33525762358897</v>
      </c>
      <c r="U44" s="7">
        <v>614.98092082498499</v>
      </c>
      <c r="V44" s="7">
        <v>2813.4075604621603</v>
      </c>
      <c r="W44" s="7">
        <v>474.944660304281</v>
      </c>
      <c r="X44" s="7">
        <v>2501.8737521261401</v>
      </c>
      <c r="Y44" s="7">
        <v>8651.7337277449406</v>
      </c>
      <c r="Z44" s="7">
        <v>3308.9314541737303</v>
      </c>
      <c r="AA44" s="7">
        <v>44696.045219767795</v>
      </c>
      <c r="AB44" s="7">
        <v>17463.69254426167</v>
      </c>
      <c r="AC44" s="7">
        <v>1738.0530042284709</v>
      </c>
      <c r="AD44" s="7">
        <v>3412.0750380244899</v>
      </c>
      <c r="AE44" s="7">
        <v>3275.8326358233198</v>
      </c>
      <c r="AF44" s="7">
        <v>7503.3846774500998</v>
      </c>
      <c r="AG44" s="7">
        <v>421.11330598306097</v>
      </c>
      <c r="AH44" s="7">
        <v>1492.3634775452729</v>
      </c>
      <c r="AI44" s="7">
        <v>3976.8896635501801</v>
      </c>
      <c r="AJ44" s="7">
        <v>376604.007995978</v>
      </c>
      <c r="AK44" s="7">
        <v>380.51810426525003</v>
      </c>
      <c r="AL44" s="7">
        <v>17169.91997433603</v>
      </c>
      <c r="AM44" s="7">
        <v>7916.8087853938505</v>
      </c>
      <c r="AN44" s="7">
        <v>982.01188081211603</v>
      </c>
      <c r="AO44" s="7">
        <v>758.82961583485894</v>
      </c>
      <c r="AP44" s="7">
        <v>5285.3835695727394</v>
      </c>
      <c r="AQ44" s="7">
        <v>1983.478236233228</v>
      </c>
      <c r="AR44" s="7">
        <v>2778.6609112019696</v>
      </c>
      <c r="AS44" s="7">
        <v>431.078270793944</v>
      </c>
      <c r="AT44" s="7">
        <v>950.91054298786003</v>
      </c>
      <c r="AU44" s="7">
        <v>1424.4870649578929</v>
      </c>
      <c r="AV44" s="7">
        <v>255.96215705091601</v>
      </c>
      <c r="AW44" s="7">
        <v>1633.296073293332</v>
      </c>
      <c r="AX44" s="7">
        <v>266.685946848566</v>
      </c>
      <c r="AY44" s="7">
        <v>369.71613549252402</v>
      </c>
      <c r="AZ44" s="7">
        <v>1121.6180881691839</v>
      </c>
      <c r="BA44" s="7">
        <v>175.8766389887567</v>
      </c>
      <c r="BB44" s="7">
        <v>215.065301255561</v>
      </c>
      <c r="BC44" s="7">
        <v>9683.04049260787</v>
      </c>
      <c r="BD44" s="7">
        <v>503.61324187689797</v>
      </c>
      <c r="BE44" s="7">
        <v>25637.964089567802</v>
      </c>
      <c r="BF44" s="7">
        <v>2790.7595000381398</v>
      </c>
      <c r="BG44" s="7">
        <v>722.79754755841395</v>
      </c>
      <c r="BH44" s="7">
        <v>139.83725018652251</v>
      </c>
      <c r="BI44" s="7">
        <v>429.30860760132299</v>
      </c>
      <c r="BJ44" s="7">
        <v>424.05592793856795</v>
      </c>
      <c r="BK44" s="7">
        <v>24762.383012866401</v>
      </c>
      <c r="BL44" s="7">
        <v>9127.5132650403793</v>
      </c>
      <c r="BM44" s="7">
        <v>252.59485874427298</v>
      </c>
      <c r="BN44" s="7">
        <v>2736.9775638486499</v>
      </c>
      <c r="BO44" s="7">
        <v>5294.5668862823604</v>
      </c>
      <c r="BP44" s="7">
        <v>4002.8052356189501</v>
      </c>
      <c r="BQ44" s="7">
        <v>9220.5025671350995</v>
      </c>
      <c r="BR44" s="7">
        <v>2005.570340510259</v>
      </c>
      <c r="BS44" s="7">
        <v>3718.3577567982602</v>
      </c>
      <c r="BT44" s="7">
        <v>68701.344242445193</v>
      </c>
      <c r="BU44" s="7">
        <v>107.4760357140421</v>
      </c>
      <c r="BV44" s="7">
        <v>18169.317776082862</v>
      </c>
      <c r="BW44" s="7">
        <v>54171.943398986303</v>
      </c>
      <c r="BX44" s="7">
        <v>4563.2945876284502</v>
      </c>
      <c r="BY44" s="7">
        <v>608.28922187584408</v>
      </c>
      <c r="BZ44" s="7">
        <v>778.66099279235596</v>
      </c>
      <c r="CA44" s="7">
        <v>442.82364321855903</v>
      </c>
      <c r="CB44" s="7">
        <v>3579.09590410705</v>
      </c>
      <c r="CC44" s="7">
        <v>1221.0151954917189</v>
      </c>
      <c r="CD44" s="7">
        <v>4192.13971430928</v>
      </c>
      <c r="CE44" s="7">
        <v>142728.7052742588</v>
      </c>
      <c r="CF44" s="7">
        <v>1073.3201030105911</v>
      </c>
      <c r="CG44" s="7">
        <v>977.86406692185699</v>
      </c>
      <c r="CH44" s="7">
        <v>7958.9208648471395</v>
      </c>
      <c r="CI44" s="7">
        <v>114061.59167014019</v>
      </c>
      <c r="CJ44" s="7">
        <v>181853.0147742409</v>
      </c>
      <c r="CK44" s="7">
        <v>35243.316024851498</v>
      </c>
      <c r="CL44" s="33">
        <v>17144.119378864809</v>
      </c>
      <c r="CM44" s="7">
        <f t="shared" si="57"/>
        <v>955402.13799215166</v>
      </c>
      <c r="CN44" s="7">
        <f t="shared" si="58"/>
        <v>134760.05171154541</v>
      </c>
      <c r="CO44" s="7">
        <f t="shared" si="59"/>
        <v>419722.8505011372</v>
      </c>
      <c r="CP44" s="7">
        <f t="shared" si="60"/>
        <v>27837.702287166096</v>
      </c>
      <c r="CQ44" s="7">
        <f t="shared" si="61"/>
        <v>238809.14430847898</v>
      </c>
      <c r="CR44" s="7">
        <f t="shared" si="62"/>
        <v>510033.10297104385</v>
      </c>
      <c r="CS44" s="7">
        <f t="shared" si="63"/>
        <v>0</v>
      </c>
      <c r="CT44" s="7">
        <f t="shared" si="63"/>
        <v>654851.50680271478</v>
      </c>
      <c r="CU44" s="7">
        <f t="shared" si="63"/>
        <v>545385.3249583235</v>
      </c>
      <c r="CV44" s="7">
        <f t="shared" si="63"/>
        <v>1291329.1459989736</v>
      </c>
      <c r="CW44" s="7">
        <f t="shared" si="63"/>
        <v>540714.85682932404</v>
      </c>
      <c r="CX44" s="33">
        <f t="shared" si="63"/>
        <v>409753.00257072883</v>
      </c>
      <c r="CY44" s="7">
        <f t="shared" si="64"/>
        <v>1905814.2459245415</v>
      </c>
      <c r="CZ44" s="7">
        <f t="shared" si="65"/>
        <v>534383.5743766994</v>
      </c>
      <c r="DA44" s="7">
        <f t="shared" si="66"/>
        <v>275237.81770640198</v>
      </c>
      <c r="DB44" s="7">
        <f t="shared" si="67"/>
        <v>54171.943398986303</v>
      </c>
      <c r="DC44" s="7">
        <f t="shared" si="68"/>
        <v>68701.344242445193</v>
      </c>
      <c r="DD44" s="7">
        <f t="shared" si="69"/>
        <v>27643.53443007806</v>
      </c>
      <c r="DE44" s="7">
        <f t="shared" si="70"/>
        <v>376604.007995978</v>
      </c>
      <c r="DF44" s="7">
        <f t="shared" si="71"/>
        <v>41837.617082948898</v>
      </c>
      <c r="DG44" s="7">
        <f t="shared" si="72"/>
        <v>53347.778947512736</v>
      </c>
      <c r="DH44" s="7">
        <f t="shared" si="73"/>
        <v>114061.59167014019</v>
      </c>
      <c r="DI44" s="7">
        <f t="shared" si="74"/>
        <v>217096.33079909239</v>
      </c>
      <c r="DJ44" s="7">
        <f t="shared" si="75"/>
        <v>142728.7052742588</v>
      </c>
    </row>
    <row r="45" spans="1:114">
      <c r="A45" s="63" t="s">
        <v>290</v>
      </c>
      <c r="B45" s="10">
        <v>26924577.25683295</v>
      </c>
      <c r="C45" s="10">
        <v>839181.16494016268</v>
      </c>
      <c r="D45" s="10">
        <v>661911.23653129139</v>
      </c>
      <c r="E45" s="10">
        <v>798618.38514897204</v>
      </c>
      <c r="F45" s="10">
        <v>1202354.8612287743</v>
      </c>
      <c r="G45" s="10">
        <v>659917.55353516678</v>
      </c>
      <c r="H45" s="10">
        <v>813562.0701177679</v>
      </c>
      <c r="I45" s="10">
        <f t="shared" si="53"/>
        <v>4975545.2715021353</v>
      </c>
      <c r="J45" s="10">
        <f t="shared" si="54"/>
        <v>21949031.985330813</v>
      </c>
      <c r="K45" s="40">
        <f t="shared" si="55"/>
        <v>1966933.0202477509</v>
      </c>
      <c r="L45" s="33">
        <f t="shared" si="56"/>
        <v>3008612.2512543844</v>
      </c>
      <c r="M45" s="7">
        <v>122917.5793371523</v>
      </c>
      <c r="N45" s="7">
        <v>240229.478016707</v>
      </c>
      <c r="O45" s="7">
        <v>24912.5050463673</v>
      </c>
      <c r="P45" s="7">
        <v>26756.963551318302</v>
      </c>
      <c r="Q45" s="7">
        <v>424364.63898861699</v>
      </c>
      <c r="R45" s="7">
        <v>33627.517827437798</v>
      </c>
      <c r="S45" s="7">
        <v>5075.5545503913499</v>
      </c>
      <c r="T45" s="7">
        <v>436.32485962488897</v>
      </c>
      <c r="U45" s="7">
        <v>471.63249928920499</v>
      </c>
      <c r="V45" s="7">
        <v>2043.8907589179589</v>
      </c>
      <c r="W45" s="7">
        <v>381.92536074267701</v>
      </c>
      <c r="X45" s="7">
        <v>1833.4959918105919</v>
      </c>
      <c r="Y45" s="7">
        <v>6312.8527246031799</v>
      </c>
      <c r="Z45" s="7">
        <v>2366.6954061680599</v>
      </c>
      <c r="AA45" s="7">
        <v>35664.371764120995</v>
      </c>
      <c r="AB45" s="7">
        <v>14760.037050779139</v>
      </c>
      <c r="AC45" s="7">
        <v>1332.1768791134868</v>
      </c>
      <c r="AD45" s="7">
        <v>2718.4018741785903</v>
      </c>
      <c r="AE45" s="7">
        <v>2372.1592350390702</v>
      </c>
      <c r="AF45" s="7">
        <v>5281.8043526766505</v>
      </c>
      <c r="AG45" s="7">
        <v>371.65690963771499</v>
      </c>
      <c r="AH45" s="7">
        <v>974.34816908178493</v>
      </c>
      <c r="AI45" s="7">
        <v>2695.96034964723</v>
      </c>
      <c r="AJ45" s="7">
        <v>316015.807849665</v>
      </c>
      <c r="AK45" s="7">
        <v>307.93637647244901</v>
      </c>
      <c r="AL45" s="7">
        <v>14040.75806443275</v>
      </c>
      <c r="AM45" s="7">
        <v>6318.4099237628106</v>
      </c>
      <c r="AN45" s="7">
        <v>615.22846411927696</v>
      </c>
      <c r="AO45" s="7">
        <v>611.57917258273301</v>
      </c>
      <c r="AP45" s="7">
        <v>3743.75735958424</v>
      </c>
      <c r="AQ45" s="7">
        <v>1590.3009336717569</v>
      </c>
      <c r="AR45" s="7">
        <v>2287.6260584899301</v>
      </c>
      <c r="AS45" s="7">
        <v>301.69390837404796</v>
      </c>
      <c r="AT45" s="7">
        <v>698.92336495866607</v>
      </c>
      <c r="AU45" s="7">
        <v>1129.6286273843471</v>
      </c>
      <c r="AV45" s="7">
        <v>219.17688970208599</v>
      </c>
      <c r="AW45" s="7">
        <v>1240.171349383399</v>
      </c>
      <c r="AX45" s="7">
        <v>205.6832649512088</v>
      </c>
      <c r="AY45" s="7">
        <v>316.63183704202402</v>
      </c>
      <c r="AZ45" s="7">
        <v>831.239830579657</v>
      </c>
      <c r="BA45" s="7">
        <v>147.63491498848009</v>
      </c>
      <c r="BB45" s="7">
        <v>216.64082086343882</v>
      </c>
      <c r="BC45" s="7">
        <v>7873.0801375614901</v>
      </c>
      <c r="BD45" s="7">
        <v>386.66524921310702</v>
      </c>
      <c r="BE45" s="7">
        <v>20068.048222244492</v>
      </c>
      <c r="BF45" s="7">
        <v>2123.17142495588</v>
      </c>
      <c r="BG45" s="7">
        <v>573.13503807623306</v>
      </c>
      <c r="BH45" s="7">
        <v>96.179129057482299</v>
      </c>
      <c r="BI45" s="7">
        <v>328.98249102593297</v>
      </c>
      <c r="BJ45" s="7">
        <v>285.92244118167702</v>
      </c>
      <c r="BK45" s="7">
        <v>21475.359522496499</v>
      </c>
      <c r="BL45" s="7">
        <v>6985.49980449341</v>
      </c>
      <c r="BM45" s="7">
        <v>199.9441720413275</v>
      </c>
      <c r="BN45" s="7">
        <v>2165.4997270747799</v>
      </c>
      <c r="BO45" s="7">
        <v>4308.69509688985</v>
      </c>
      <c r="BP45" s="7">
        <v>2979.97135035269</v>
      </c>
      <c r="BQ45" s="7">
        <v>7286.6885005986405</v>
      </c>
      <c r="BR45" s="7">
        <v>1383.9066812610108</v>
      </c>
      <c r="BS45" s="7">
        <v>3288.1117914202196</v>
      </c>
      <c r="BT45" s="7">
        <v>59160.462850691794</v>
      </c>
      <c r="BU45" s="7">
        <v>102.06124538736159</v>
      </c>
      <c r="BV45" s="7">
        <v>16245.839349125399</v>
      </c>
      <c r="BW45" s="7">
        <v>44258.878750868404</v>
      </c>
      <c r="BX45" s="7">
        <v>3668.6553116744499</v>
      </c>
      <c r="BY45" s="7">
        <v>487.24599845042297</v>
      </c>
      <c r="BZ45" s="7">
        <v>591.50367776466192</v>
      </c>
      <c r="CA45" s="7">
        <v>336.33506141760404</v>
      </c>
      <c r="CB45" s="7">
        <v>2797.92054669551</v>
      </c>
      <c r="CC45" s="7">
        <v>1354.069720410851</v>
      </c>
      <c r="CD45" s="7">
        <v>3366.8872317957503</v>
      </c>
      <c r="CE45" s="7">
        <v>119042.97092479031</v>
      </c>
      <c r="CF45" s="7">
        <v>869.08704395389304</v>
      </c>
      <c r="CG45" s="7">
        <v>823.254477624777</v>
      </c>
      <c r="CH45" s="7">
        <v>6802.3008913630802</v>
      </c>
      <c r="CI45" s="7">
        <v>94237.225856105099</v>
      </c>
      <c r="CJ45" s="7">
        <v>179822.2365787802</v>
      </c>
      <c r="CK45" s="7">
        <v>28515.106183391901</v>
      </c>
      <c r="CL45" s="33">
        <v>13901.317253083918</v>
      </c>
      <c r="CM45" s="7">
        <f t="shared" si="57"/>
        <v>839181.16494016186</v>
      </c>
      <c r="CN45" s="7">
        <f t="shared" si="58"/>
        <v>107024.87754717791</v>
      </c>
      <c r="CO45" s="7">
        <f t="shared" si="59"/>
        <v>348994.06969453476</v>
      </c>
      <c r="CP45" s="7">
        <f t="shared" si="60"/>
        <v>21800.433719330616</v>
      </c>
      <c r="CQ45" s="7">
        <f t="shared" si="61"/>
        <v>198400.09763855021</v>
      </c>
      <c r="CR45" s="7">
        <f t="shared" si="62"/>
        <v>451532.37670799531</v>
      </c>
      <c r="CS45" s="7">
        <f t="shared" si="63"/>
        <v>0</v>
      </c>
      <c r="CT45" s="7">
        <f t="shared" si="63"/>
        <v>554886.35898411344</v>
      </c>
      <c r="CU45" s="7">
        <f t="shared" si="63"/>
        <v>449624.31545443728</v>
      </c>
      <c r="CV45" s="7">
        <f t="shared" si="63"/>
        <v>1180554.4275094436</v>
      </c>
      <c r="CW45" s="7">
        <f t="shared" si="63"/>
        <v>461517.45589661656</v>
      </c>
      <c r="CX45" s="33">
        <f t="shared" si="63"/>
        <v>362029.69340977259</v>
      </c>
      <c r="CY45" s="7">
        <f t="shared" si="64"/>
        <v>1654372.9718169698</v>
      </c>
      <c r="CZ45" s="7">
        <f t="shared" si="65"/>
        <v>476034.10758630256</v>
      </c>
      <c r="DA45" s="7">
        <f t="shared" si="66"/>
        <v>240229.478016707</v>
      </c>
      <c r="DB45" s="7">
        <f t="shared" si="67"/>
        <v>44258.878750868404</v>
      </c>
      <c r="DC45" s="7">
        <f t="shared" si="68"/>
        <v>59160.462850691794</v>
      </c>
      <c r="DD45" s="7">
        <f t="shared" si="69"/>
        <v>21451.954903505502</v>
      </c>
      <c r="DE45" s="7">
        <f t="shared" si="70"/>
        <v>316015.807849665</v>
      </c>
      <c r="DF45" s="7">
        <f t="shared" si="71"/>
        <v>33627.517827437798</v>
      </c>
      <c r="DG45" s="7">
        <f t="shared" si="72"/>
        <v>41977.224488724176</v>
      </c>
      <c r="DH45" s="7">
        <f t="shared" si="73"/>
        <v>94237.225856105099</v>
      </c>
      <c r="DI45" s="7">
        <f t="shared" si="74"/>
        <v>208337.34276217211</v>
      </c>
      <c r="DJ45" s="7">
        <f t="shared" si="75"/>
        <v>119042.97092479031</v>
      </c>
    </row>
    <row r="46" spans="1:114">
      <c r="A46" s="63" t="s">
        <v>291</v>
      </c>
      <c r="B46" s="10">
        <v>25110895.348291315</v>
      </c>
      <c r="C46" s="10">
        <v>769658.38361119968</v>
      </c>
      <c r="D46" s="10">
        <v>636376.87400068715</v>
      </c>
      <c r="E46" s="10">
        <v>802003.0820852716</v>
      </c>
      <c r="F46" s="10">
        <v>1165380.0465575033</v>
      </c>
      <c r="G46" s="10">
        <v>634613.30540669104</v>
      </c>
      <c r="H46" s="10">
        <v>784419.50075498782</v>
      </c>
      <c r="I46" s="10">
        <f t="shared" si="53"/>
        <v>4792451.1924163401</v>
      </c>
      <c r="J46" s="10">
        <f t="shared" si="54"/>
        <v>20318444.155874975</v>
      </c>
      <c r="K46" s="40">
        <f t="shared" si="55"/>
        <v>1817671.2879575177</v>
      </c>
      <c r="L46" s="33">
        <f t="shared" si="56"/>
        <v>2974779.9044588227</v>
      </c>
      <c r="M46" s="7">
        <v>110084.48701203099</v>
      </c>
      <c r="N46" s="7">
        <v>231753.35112978902</v>
      </c>
      <c r="O46" s="7">
        <v>23501.515556550599</v>
      </c>
      <c r="P46" s="7">
        <v>24082.452486132497</v>
      </c>
      <c r="Q46" s="7">
        <v>380236.57742669701</v>
      </c>
      <c r="R46" s="7">
        <v>29859.629214263099</v>
      </c>
      <c r="S46" s="7">
        <v>5471.2130333756304</v>
      </c>
      <c r="T46" s="7">
        <v>493.25980149908702</v>
      </c>
      <c r="U46" s="7">
        <v>334.361740883685</v>
      </c>
      <c r="V46" s="7">
        <v>2197.62873026135</v>
      </c>
      <c r="W46" s="7">
        <v>352.56663694744202</v>
      </c>
      <c r="X46" s="7">
        <v>1813.8918212035151</v>
      </c>
      <c r="Y46" s="7">
        <v>6133.2128180611799</v>
      </c>
      <c r="Z46" s="7">
        <v>2293.82950619746</v>
      </c>
      <c r="AA46" s="7">
        <v>33800.379864251605</v>
      </c>
      <c r="AB46" s="7">
        <v>14292.880129385969</v>
      </c>
      <c r="AC46" s="7">
        <v>1368.0222149110518</v>
      </c>
      <c r="AD46" s="7">
        <v>2749.1163969330801</v>
      </c>
      <c r="AE46" s="7">
        <v>2420.0917806976499</v>
      </c>
      <c r="AF46" s="7">
        <v>4945.9432346714893</v>
      </c>
      <c r="AG46" s="7">
        <v>450.50262579345997</v>
      </c>
      <c r="AH46" s="7">
        <v>1287.980449472273</v>
      </c>
      <c r="AI46" s="7">
        <v>2419.6094849093201</v>
      </c>
      <c r="AJ46" s="7">
        <v>307793.71387046599</v>
      </c>
      <c r="AK46" s="7">
        <v>385.370951313685</v>
      </c>
      <c r="AL46" s="7">
        <v>13845.12029111515</v>
      </c>
      <c r="AM46" s="7">
        <v>6696.1618479751596</v>
      </c>
      <c r="AN46" s="7">
        <v>841.21769449307703</v>
      </c>
      <c r="AO46" s="7">
        <v>794.31353165599796</v>
      </c>
      <c r="AP46" s="7">
        <v>4144.6943473519896</v>
      </c>
      <c r="AQ46" s="7">
        <v>1814.829095327894</v>
      </c>
      <c r="AR46" s="7">
        <v>2528.3310558470603</v>
      </c>
      <c r="AS46" s="7">
        <v>397.06156764183402</v>
      </c>
      <c r="AT46" s="7">
        <v>764.81894027611099</v>
      </c>
      <c r="AU46" s="7">
        <v>1259.2037784337519</v>
      </c>
      <c r="AV46" s="7">
        <v>252.55405188141799</v>
      </c>
      <c r="AW46" s="7">
        <v>1289.8455447984679</v>
      </c>
      <c r="AX46" s="7">
        <v>283.83564888706098</v>
      </c>
      <c r="AY46" s="7">
        <v>479.86499962382197</v>
      </c>
      <c r="AZ46" s="7">
        <v>1135.4557645125019</v>
      </c>
      <c r="BA46" s="7">
        <v>169.20974507286761</v>
      </c>
      <c r="BB46" s="7">
        <v>223.63509246376299</v>
      </c>
      <c r="BC46" s="7">
        <v>8482.9410423678</v>
      </c>
      <c r="BD46" s="7">
        <v>445.14918218382297</v>
      </c>
      <c r="BE46" s="7">
        <v>17697.15995410908</v>
      </c>
      <c r="BF46" s="7">
        <v>1893.1619443479631</v>
      </c>
      <c r="BG46" s="7">
        <v>728.94842113607899</v>
      </c>
      <c r="BH46" s="7">
        <v>134.37814866184868</v>
      </c>
      <c r="BI46" s="7">
        <v>430.61037772554096</v>
      </c>
      <c r="BJ46" s="7">
        <v>323.30877816752098</v>
      </c>
      <c r="BK46" s="7">
        <v>18854.816125709469</v>
      </c>
      <c r="BL46" s="7">
        <v>7666.8602792735501</v>
      </c>
      <c r="BM46" s="7">
        <v>260.03854211754299</v>
      </c>
      <c r="BN46" s="7">
        <v>1854.9924934543819</v>
      </c>
      <c r="BO46" s="7">
        <v>3429.51886439806</v>
      </c>
      <c r="BP46" s="7">
        <v>2768.1363050774698</v>
      </c>
      <c r="BQ46" s="7">
        <v>7047.6127846825002</v>
      </c>
      <c r="BR46" s="7">
        <v>1346.407717802422</v>
      </c>
      <c r="BS46" s="7">
        <v>2842.10701530397</v>
      </c>
      <c r="BT46" s="7">
        <v>50538.522684025098</v>
      </c>
      <c r="BU46" s="7">
        <v>108.79612543537391</v>
      </c>
      <c r="BV46" s="7">
        <v>14153.710839597501</v>
      </c>
      <c r="BW46" s="7">
        <v>41847.328047501403</v>
      </c>
      <c r="BX46" s="7">
        <v>3844.6801320763498</v>
      </c>
      <c r="BY46" s="7">
        <v>440.22738752202901</v>
      </c>
      <c r="BZ46" s="7">
        <v>574.04491800321</v>
      </c>
      <c r="CA46" s="7">
        <v>387.74456354147401</v>
      </c>
      <c r="CB46" s="7">
        <v>3169.1846044552904</v>
      </c>
      <c r="CC46" s="7">
        <v>1217.367559858026</v>
      </c>
      <c r="CD46" s="7">
        <v>3749.7452327214501</v>
      </c>
      <c r="CE46" s="7">
        <v>118255.02230436209</v>
      </c>
      <c r="CF46" s="7">
        <v>1033.5233197088801</v>
      </c>
      <c r="CG46" s="7">
        <v>1003.4847574477531</v>
      </c>
      <c r="CH46" s="7">
        <v>6903.0274432234501</v>
      </c>
      <c r="CI46" s="7">
        <v>89234.939064946811</v>
      </c>
      <c r="CJ46" s="7">
        <v>136367.17408315343</v>
      </c>
      <c r="CK46" s="7">
        <v>26765.798991495001</v>
      </c>
      <c r="CL46" s="33">
        <v>14429.07700786747</v>
      </c>
      <c r="CM46" s="7">
        <f t="shared" si="57"/>
        <v>769658.38361120014</v>
      </c>
      <c r="CN46" s="7">
        <f t="shared" si="58"/>
        <v>101159.99190817415</v>
      </c>
      <c r="CO46" s="7">
        <f t="shared" si="59"/>
        <v>341085.71223090723</v>
      </c>
      <c r="CP46" s="7">
        <f t="shared" si="60"/>
        <v>24465.743388326166</v>
      </c>
      <c r="CQ46" s="7">
        <f t="shared" si="61"/>
        <v>179173.11244966983</v>
      </c>
      <c r="CR46" s="7">
        <f t="shared" si="62"/>
        <v>402128.34436923964</v>
      </c>
      <c r="CS46" s="7">
        <f t="shared" si="63"/>
        <v>0</v>
      </c>
      <c r="CT46" s="7">
        <f t="shared" si="63"/>
        <v>535216.88209251303</v>
      </c>
      <c r="CU46" s="7">
        <f t="shared" si="63"/>
        <v>460917.36985436437</v>
      </c>
      <c r="CV46" s="7">
        <f t="shared" si="63"/>
        <v>1140914.3031691771</v>
      </c>
      <c r="CW46" s="7">
        <f t="shared" si="63"/>
        <v>455440.19295702118</v>
      </c>
      <c r="CX46" s="33">
        <f t="shared" si="63"/>
        <v>382291.15638574818</v>
      </c>
      <c r="CY46" s="7">
        <f t="shared" si="64"/>
        <v>1519213.1852136063</v>
      </c>
      <c r="CZ46" s="7">
        <f t="shared" si="65"/>
        <v>427820.5454693801</v>
      </c>
      <c r="DA46" s="7">
        <f t="shared" si="66"/>
        <v>231753.35112978902</v>
      </c>
      <c r="DB46" s="7">
        <f t="shared" si="67"/>
        <v>41847.328047501403</v>
      </c>
      <c r="DC46" s="7">
        <f t="shared" si="68"/>
        <v>50538.522684025098</v>
      </c>
      <c r="DD46" s="7">
        <f t="shared" si="69"/>
        <v>19043.567671911504</v>
      </c>
      <c r="DE46" s="7">
        <f t="shared" si="70"/>
        <v>307793.71387046599</v>
      </c>
      <c r="DF46" s="7">
        <f t="shared" si="71"/>
        <v>29859.629214263099</v>
      </c>
      <c r="DG46" s="7">
        <f t="shared" si="72"/>
        <v>39933.592682312781</v>
      </c>
      <c r="DH46" s="7">
        <f t="shared" si="73"/>
        <v>89234.939064946811</v>
      </c>
      <c r="DI46" s="7">
        <f t="shared" si="74"/>
        <v>163132.97307464841</v>
      </c>
      <c r="DJ46" s="7">
        <f t="shared" si="75"/>
        <v>118255.02230436209</v>
      </c>
    </row>
    <row r="47" spans="1:114">
      <c r="A47" s="63" t="s">
        <v>292</v>
      </c>
      <c r="B47" s="10">
        <v>9823631.4715786539</v>
      </c>
      <c r="C47" s="10">
        <v>233971.48076200267</v>
      </c>
      <c r="D47" s="10">
        <v>237151.75761862303</v>
      </c>
      <c r="E47" s="10">
        <v>288067.84260923415</v>
      </c>
      <c r="F47" s="10">
        <v>420339.37008929136</v>
      </c>
      <c r="G47" s="10">
        <v>238673.27424941858</v>
      </c>
      <c r="H47" s="10">
        <v>289800.76765677903</v>
      </c>
      <c r="I47" s="10">
        <f t="shared" si="53"/>
        <v>1708004.4929853487</v>
      </c>
      <c r="J47" s="10">
        <f t="shared" si="54"/>
        <v>8115626.9785933048</v>
      </c>
      <c r="K47" s="40">
        <f t="shared" si="55"/>
        <v>563394.26217141072</v>
      </c>
      <c r="L47" s="33">
        <f t="shared" si="56"/>
        <v>1144610.230813938</v>
      </c>
      <c r="M47" s="7">
        <v>38423.9114148441</v>
      </c>
      <c r="N47" s="7">
        <v>78835.822816104104</v>
      </c>
      <c r="O47" s="7">
        <v>7446.5974921454399</v>
      </c>
      <c r="P47" s="7">
        <v>7690.8149179915708</v>
      </c>
      <c r="Q47" s="7">
        <v>101574.3341209176</v>
      </c>
      <c r="R47" s="7">
        <v>8150.6810358484399</v>
      </c>
      <c r="S47" s="7">
        <v>2179.3613515702118</v>
      </c>
      <c r="T47" s="7">
        <v>236.144110190616</v>
      </c>
      <c r="U47" s="7">
        <v>137.35602855676211</v>
      </c>
      <c r="V47" s="7">
        <v>954.97304738017192</v>
      </c>
      <c r="W47" s="7">
        <v>178.221884550271</v>
      </c>
      <c r="X47" s="7">
        <v>800.26704777756095</v>
      </c>
      <c r="Y47" s="7">
        <v>1963.57927511151</v>
      </c>
      <c r="Z47" s="7">
        <v>975.75271238085804</v>
      </c>
      <c r="AA47" s="7">
        <v>11471.69253706605</v>
      </c>
      <c r="AB47" s="7">
        <v>6059.7069108660098</v>
      </c>
      <c r="AC47" s="7">
        <v>640.48006124028507</v>
      </c>
      <c r="AD47" s="7">
        <v>1304.855739490245</v>
      </c>
      <c r="AE47" s="7">
        <v>905.85686934035198</v>
      </c>
      <c r="AF47" s="7">
        <v>1785.3606234181889</v>
      </c>
      <c r="AG47" s="7">
        <v>245.66103237223001</v>
      </c>
      <c r="AH47" s="7">
        <v>499.65105292856998</v>
      </c>
      <c r="AI47" s="7">
        <v>1019.336521065727</v>
      </c>
      <c r="AJ47" s="7">
        <v>84733.168197263498</v>
      </c>
      <c r="AK47" s="7">
        <v>232.75209895133497</v>
      </c>
      <c r="AL47" s="7">
        <v>5569.3101543196299</v>
      </c>
      <c r="AM47" s="7">
        <v>2836.2727926337002</v>
      </c>
      <c r="AN47" s="7">
        <v>428.41655525000897</v>
      </c>
      <c r="AO47" s="7">
        <v>630.133445296334</v>
      </c>
      <c r="AP47" s="7">
        <v>2083.8585733694254</v>
      </c>
      <c r="AQ47" s="7">
        <v>929.20265640811897</v>
      </c>
      <c r="AR47" s="7">
        <v>1413.1771425402289</v>
      </c>
      <c r="AS47" s="7">
        <v>316.12025030551604</v>
      </c>
      <c r="AT47" s="7">
        <v>431.73772653388698</v>
      </c>
      <c r="AU47" s="7">
        <v>741.71752899363798</v>
      </c>
      <c r="AV47" s="7">
        <v>232.981347269363</v>
      </c>
      <c r="AW47" s="7">
        <v>621.04779889906104</v>
      </c>
      <c r="AX47" s="7">
        <v>248.18715097813001</v>
      </c>
      <c r="AY47" s="7">
        <v>521.826776721432</v>
      </c>
      <c r="AZ47" s="7">
        <v>894.13979419205907</v>
      </c>
      <c r="BA47" s="7">
        <v>131.29951168913081</v>
      </c>
      <c r="BB47" s="7">
        <v>216.53932904494098</v>
      </c>
      <c r="BC47" s="7">
        <v>3928.3382608737702</v>
      </c>
      <c r="BD47" s="7">
        <v>328.66577119981696</v>
      </c>
      <c r="BE47" s="7">
        <v>5066.8889432323804</v>
      </c>
      <c r="BF47" s="7">
        <v>680.83701936231296</v>
      </c>
      <c r="BG47" s="7">
        <v>467.68565971054397</v>
      </c>
      <c r="BH47" s="7">
        <v>93.600418088443604</v>
      </c>
      <c r="BI47" s="7">
        <v>260.17393097831803</v>
      </c>
      <c r="BJ47" s="7">
        <v>204.1772420037849</v>
      </c>
      <c r="BK47" s="7">
        <v>6563.4242520361004</v>
      </c>
      <c r="BL47" s="7">
        <v>3355.6112575654697</v>
      </c>
      <c r="BM47" s="7">
        <v>141.3762357496577</v>
      </c>
      <c r="BN47" s="7">
        <v>621.33209448029993</v>
      </c>
      <c r="BO47" s="7">
        <v>1136.6193385405791</v>
      </c>
      <c r="BP47" s="7">
        <v>1154.748263873302</v>
      </c>
      <c r="BQ47" s="7">
        <v>2744.8621067425402</v>
      </c>
      <c r="BR47" s="7">
        <v>512.54239760923201</v>
      </c>
      <c r="BS47" s="7">
        <v>931.02452716294795</v>
      </c>
      <c r="BT47" s="7">
        <v>12642.9566243715</v>
      </c>
      <c r="BU47" s="7">
        <v>69.7386867753291</v>
      </c>
      <c r="BV47" s="7">
        <v>4182.7866623705304</v>
      </c>
      <c r="BW47" s="7">
        <v>14787.08648333474</v>
      </c>
      <c r="BX47" s="7">
        <v>1689.8552437599819</v>
      </c>
      <c r="BY47" s="7">
        <v>161.22592085040111</v>
      </c>
      <c r="BZ47" s="7">
        <v>260.38682973954303</v>
      </c>
      <c r="CA47" s="7">
        <v>241.35912119819</v>
      </c>
      <c r="CB47" s="7">
        <v>1516.556400502817</v>
      </c>
      <c r="CC47" s="7">
        <v>406.55567851393698</v>
      </c>
      <c r="CD47" s="7">
        <v>1963.835714437774</v>
      </c>
      <c r="CE47" s="7">
        <v>35483.521867777999</v>
      </c>
      <c r="CF47" s="7">
        <v>611.04876137753195</v>
      </c>
      <c r="CG47" s="7">
        <v>541.49796253545503</v>
      </c>
      <c r="CH47" s="7">
        <v>2459.4915076413099</v>
      </c>
      <c r="CI47" s="7">
        <v>28707.173860418698</v>
      </c>
      <c r="CJ47" s="7">
        <v>36621.645901190102</v>
      </c>
      <c r="CK47" s="7">
        <v>9969.6778767083815</v>
      </c>
      <c r="CL47" s="33">
        <v>6193.6459148809399</v>
      </c>
      <c r="CM47" s="7">
        <f t="shared" si="57"/>
        <v>233971.48076200282</v>
      </c>
      <c r="CN47" s="7">
        <f t="shared" si="58"/>
        <v>35053.071742028988</v>
      </c>
      <c r="CO47" s="7">
        <f t="shared" si="59"/>
        <v>98255.785897543217</v>
      </c>
      <c r="CP47" s="7">
        <f t="shared" si="60"/>
        <v>13668.973064314852</v>
      </c>
      <c r="CQ47" s="7">
        <f t="shared" si="61"/>
        <v>57970.299259536143</v>
      </c>
      <c r="CR47" s="7">
        <f t="shared" si="62"/>
        <v>124474.65144598493</v>
      </c>
      <c r="CS47" s="7">
        <f t="shared" si="63"/>
        <v>0</v>
      </c>
      <c r="CT47" s="7">
        <f t="shared" si="63"/>
        <v>202098.68587659404</v>
      </c>
      <c r="CU47" s="7">
        <f t="shared" si="63"/>
        <v>189812.05671169094</v>
      </c>
      <c r="CV47" s="7">
        <f t="shared" si="63"/>
        <v>406670.3970249765</v>
      </c>
      <c r="CW47" s="7">
        <f t="shared" si="63"/>
        <v>180702.97498988244</v>
      </c>
      <c r="CX47" s="33">
        <f t="shared" si="63"/>
        <v>165326.11621079411</v>
      </c>
      <c r="CY47" s="7">
        <f t="shared" si="64"/>
        <v>445658.18434709124</v>
      </c>
      <c r="CZ47" s="7">
        <f t="shared" si="65"/>
        <v>116711.74653105461</v>
      </c>
      <c r="DA47" s="7">
        <f t="shared" si="66"/>
        <v>78835.822816104104</v>
      </c>
      <c r="DB47" s="7">
        <f t="shared" si="67"/>
        <v>14787.08648333474</v>
      </c>
      <c r="DC47" s="7">
        <f t="shared" si="68"/>
        <v>12642.9566243715</v>
      </c>
      <c r="DD47" s="7">
        <f t="shared" si="69"/>
        <v>5579.4313408416128</v>
      </c>
      <c r="DE47" s="7">
        <f t="shared" si="70"/>
        <v>84733.168197263498</v>
      </c>
      <c r="DF47" s="7">
        <f t="shared" si="71"/>
        <v>8150.6810358484399</v>
      </c>
      <c r="DG47" s="7">
        <f t="shared" si="72"/>
        <v>13435.27181217756</v>
      </c>
      <c r="DH47" s="7">
        <f t="shared" si="73"/>
        <v>28707.173860418698</v>
      </c>
      <c r="DI47" s="7">
        <f t="shared" si="74"/>
        <v>46591.323777898484</v>
      </c>
      <c r="DJ47" s="7">
        <f t="shared" si="75"/>
        <v>35483.521867777999</v>
      </c>
    </row>
    <row r="48" spans="1:114">
      <c r="A48" s="70"/>
      <c r="B48" s="10"/>
      <c r="C48" s="10"/>
      <c r="D48" s="10"/>
      <c r="E48" s="10"/>
      <c r="F48" s="10"/>
      <c r="G48" s="10"/>
      <c r="H48" s="10"/>
      <c r="I48" s="10"/>
      <c r="J48" s="10"/>
      <c r="K48" s="40"/>
      <c r="L48" s="33"/>
      <c r="CL48" s="75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33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</row>
    <row r="49" spans="1:114">
      <c r="A49" s="68">
        <v>2030</v>
      </c>
      <c r="L49" s="75"/>
      <c r="CL49" s="75"/>
      <c r="CX49" s="75"/>
    </row>
    <row r="50" spans="1:114">
      <c r="A50" s="13" t="s">
        <v>266</v>
      </c>
      <c r="B50" s="10">
        <v>137481335.77616751</v>
      </c>
      <c r="C50" s="10">
        <v>4169239.7739831307</v>
      </c>
      <c r="D50" s="10">
        <v>3427878.7838787958</v>
      </c>
      <c r="E50" s="10">
        <v>4177815.2550139409</v>
      </c>
      <c r="F50" s="10">
        <v>6097769.2618181165</v>
      </c>
      <c r="G50" s="10">
        <v>3476929.9387501976</v>
      </c>
      <c r="H50" s="10">
        <v>4069115.3006118191</v>
      </c>
      <c r="I50" s="10">
        <f t="shared" ref="I50:I55" si="76">SUM(C50:H50)</f>
        <v>25418748.314056002</v>
      </c>
      <c r="J50" s="10">
        <f t="shared" ref="J50:J55" si="77">B50-I50</f>
        <v>112062587.4621115</v>
      </c>
      <c r="K50" s="40">
        <f t="shared" ref="K50:K55" si="78">SUM(M50:CL50)</f>
        <v>9914633.4513673261</v>
      </c>
      <c r="L50" s="33">
        <f t="shared" ref="L50:L55" si="79">I50-K50</f>
        <v>15504114.862688676</v>
      </c>
      <c r="M50" s="7">
        <v>623656.46582838253</v>
      </c>
      <c r="N50" s="7">
        <v>1210211.220574497</v>
      </c>
      <c r="O50" s="7">
        <v>127928.70448861425</v>
      </c>
      <c r="P50" s="7">
        <v>132206.57656624011</v>
      </c>
      <c r="Q50" s="7">
        <v>2075236.8065253983</v>
      </c>
      <c r="R50" s="7">
        <v>173856.1920505593</v>
      </c>
      <c r="S50" s="7">
        <v>28508.798513987153</v>
      </c>
      <c r="T50" s="7">
        <v>2538.0549336122708</v>
      </c>
      <c r="U50" s="7">
        <v>2519.2568895752102</v>
      </c>
      <c r="V50" s="7">
        <v>11644.095835006361</v>
      </c>
      <c r="W50" s="7">
        <v>2015.0318135852579</v>
      </c>
      <c r="X50" s="7">
        <v>10397.952298018379</v>
      </c>
      <c r="Y50" s="7">
        <v>34983.207436188481</v>
      </c>
      <c r="Z50" s="7">
        <v>13554.935863995704</v>
      </c>
      <c r="AA50" s="7">
        <v>188097.13662097158</v>
      </c>
      <c r="AB50" s="7">
        <v>76782.385991149684</v>
      </c>
      <c r="AC50" s="7">
        <v>7285.1834163131007</v>
      </c>
      <c r="AD50" s="7">
        <v>14879.68957629354</v>
      </c>
      <c r="AE50" s="7">
        <v>13414.197718313993</v>
      </c>
      <c r="AF50" s="7">
        <v>30096.624861169988</v>
      </c>
      <c r="AG50" s="7">
        <v>1985.872835348946</v>
      </c>
      <c r="AH50" s="7">
        <v>6088.838653575036</v>
      </c>
      <c r="AI50" s="7">
        <v>15498.851299737862</v>
      </c>
      <c r="AJ50" s="7">
        <v>1616344.3846246346</v>
      </c>
      <c r="AK50" s="7">
        <v>1691.1965683777512</v>
      </c>
      <c r="AL50" s="7">
        <v>74263.047867805886</v>
      </c>
      <c r="AM50" s="7">
        <v>34867.671306191849</v>
      </c>
      <c r="AN50" s="7">
        <v>3962.5757958152658</v>
      </c>
      <c r="AO50" s="7">
        <v>3655.5168231463658</v>
      </c>
      <c r="AP50" s="7">
        <v>22586.970670570561</v>
      </c>
      <c r="AQ50" s="7">
        <v>9036.2818532768924</v>
      </c>
      <c r="AR50" s="7">
        <v>12839.357242245627</v>
      </c>
      <c r="AS50" s="7">
        <v>1963.76030411327</v>
      </c>
      <c r="AT50" s="7">
        <v>4128.4537021717715</v>
      </c>
      <c r="AU50" s="7">
        <v>6480.3871130376028</v>
      </c>
      <c r="AV50" s="7">
        <v>1291.8193054476039</v>
      </c>
      <c r="AW50" s="7">
        <v>7218.6004410957539</v>
      </c>
      <c r="AX50" s="7">
        <v>1279.827110720521</v>
      </c>
      <c r="AY50" s="7">
        <v>2145.3069962555501</v>
      </c>
      <c r="AZ50" s="7">
        <v>5385.6034432825309</v>
      </c>
      <c r="BA50" s="7">
        <v>871.55238708051706</v>
      </c>
      <c r="BB50" s="7">
        <v>1214.6064148824507</v>
      </c>
      <c r="BC50" s="7">
        <v>43761.545827042006</v>
      </c>
      <c r="BD50" s="7">
        <v>2278.1082031759202</v>
      </c>
      <c r="BE50" s="7">
        <v>107639.97800959737</v>
      </c>
      <c r="BF50" s="7">
        <v>11831.554106186506</v>
      </c>
      <c r="BG50" s="7">
        <v>3461.6674300714317</v>
      </c>
      <c r="BH50" s="7">
        <v>621.33698973261528</v>
      </c>
      <c r="BI50" s="7">
        <v>2029.9517070371239</v>
      </c>
      <c r="BJ50" s="7">
        <v>1789.265490165755</v>
      </c>
      <c r="BK50" s="7">
        <v>109732.64313135797</v>
      </c>
      <c r="BL50" s="7">
        <v>40270.332291622341</v>
      </c>
      <c r="BM50" s="7">
        <v>1185.1714161840387</v>
      </c>
      <c r="BN50" s="7">
        <v>11766.013611366834</v>
      </c>
      <c r="BO50" s="7">
        <v>22429.476545541187</v>
      </c>
      <c r="BP50" s="7">
        <v>16743.242290757171</v>
      </c>
      <c r="BQ50" s="7">
        <v>40102.613497344377</v>
      </c>
      <c r="BR50" s="7">
        <v>8285.5777888528664</v>
      </c>
      <c r="BS50" s="7">
        <v>16363.735723512682</v>
      </c>
      <c r="BT50" s="7">
        <v>300159.63463571121</v>
      </c>
      <c r="BU50" s="7">
        <v>533.51844909927036</v>
      </c>
      <c r="BV50" s="7">
        <v>82608.509057928182</v>
      </c>
      <c r="BW50" s="7">
        <v>237019.57746242953</v>
      </c>
      <c r="BX50" s="7">
        <v>20443.47693156586</v>
      </c>
      <c r="BY50" s="7">
        <v>2628.1033190885146</v>
      </c>
      <c r="BZ50" s="7">
        <v>3388.4227639573883</v>
      </c>
      <c r="CA50" s="7">
        <v>1955.276864847054</v>
      </c>
      <c r="CB50" s="7">
        <v>15486.15694400611</v>
      </c>
      <c r="CC50" s="7">
        <v>5862.7544348557713</v>
      </c>
      <c r="CD50" s="7">
        <v>18455.660748056391</v>
      </c>
      <c r="CE50" s="7">
        <v>608824.77038995503</v>
      </c>
      <c r="CF50" s="7">
        <v>4821.7030682347031</v>
      </c>
      <c r="CG50" s="7">
        <v>4439.5847853912128</v>
      </c>
      <c r="CH50" s="7">
        <v>34754.682099769256</v>
      </c>
      <c r="CI50" s="7">
        <v>483962.50333444955</v>
      </c>
      <c r="CJ50" s="7">
        <v>810330.94632821332</v>
      </c>
      <c r="CK50" s="7">
        <v>149458.55073935972</v>
      </c>
      <c r="CL50" s="33">
        <v>74594.404390176496</v>
      </c>
      <c r="CM50" s="7">
        <f t="shared" ref="CM50:CM55" si="80">SUM(M50:Q50)</f>
        <v>4169239.7739831321</v>
      </c>
      <c r="CN50" s="7">
        <f t="shared" ref="CN50:CN55" si="81">SUM(R50:AD50)</f>
        <v>567061.92123925616</v>
      </c>
      <c r="CO50" s="7">
        <f t="shared" ref="CO50:CO55" si="82">SUM(AE50:AN50)</f>
        <v>1798213.2615309714</v>
      </c>
      <c r="CP50" s="7">
        <f t="shared" ref="CP50:CP55" si="83">SUM(AO50:BD50)</f>
        <v>126137.69783754493</v>
      </c>
      <c r="CQ50" s="7">
        <f t="shared" ref="CQ50:CQ55" si="84">SUM(BE50:CA50)</f>
        <v>1042989.0795139574</v>
      </c>
      <c r="CR50" s="7">
        <f t="shared" ref="CR50:CR55" si="85">SUM(CB50:CL50)</f>
        <v>2210991.7172624674</v>
      </c>
      <c r="CS50" s="7">
        <f t="shared" ref="CS50:CX55" si="86">C50-CM50</f>
        <v>0</v>
      </c>
      <c r="CT50" s="7">
        <f t="shared" si="86"/>
        <v>2860816.8626395399</v>
      </c>
      <c r="CU50" s="7">
        <f t="shared" si="86"/>
        <v>2379601.9934829697</v>
      </c>
      <c r="CV50" s="7">
        <f t="shared" si="86"/>
        <v>5971631.5639805719</v>
      </c>
      <c r="CW50" s="7">
        <f t="shared" si="86"/>
        <v>2433940.8592362404</v>
      </c>
      <c r="CX50" s="33">
        <f t="shared" si="86"/>
        <v>1858123.5833493518</v>
      </c>
      <c r="CY50" s="7">
        <f t="shared" ref="CY50:CY55" si="87">SUM(CZ50:DJ50)</f>
        <v>8264545.7675756738</v>
      </c>
      <c r="CZ50" s="7">
        <f t="shared" ref="CZ50:CZ55" si="88">SUM(O50:Q50)</f>
        <v>2335372.0875802524</v>
      </c>
      <c r="DA50" s="7">
        <f t="shared" ref="DA50:DA55" si="89">N50</f>
        <v>1210211.220574497</v>
      </c>
      <c r="DB50" s="7">
        <f t="shared" ref="DB50:DB55" si="90">BW50</f>
        <v>237019.57746242953</v>
      </c>
      <c r="DC50" s="7">
        <f t="shared" ref="DC50:DC55" si="91">BT50</f>
        <v>300159.63463571121</v>
      </c>
      <c r="DD50" s="7">
        <f t="shared" ref="DD50:DD55" si="92">BE50+BR50</f>
        <v>115925.55579845024</v>
      </c>
      <c r="DE50" s="7">
        <f t="shared" ref="DE50:DE55" si="93">AJ50</f>
        <v>1616344.3846246346</v>
      </c>
      <c r="DF50" s="7">
        <f t="shared" ref="DF50:DF55" si="94">R50</f>
        <v>173856.1920505593</v>
      </c>
      <c r="DG50" s="7">
        <f t="shared" ref="DG50:DG55" si="95">Y50+AA50</f>
        <v>223080.34405716005</v>
      </c>
      <c r="DH50" s="7">
        <f t="shared" ref="DH50:DH55" si="96">CI50</f>
        <v>483962.50333444955</v>
      </c>
      <c r="DI50" s="7">
        <f t="shared" ref="DI50:DI55" si="97">CJ50+CK50</f>
        <v>959789.49706757301</v>
      </c>
      <c r="DJ50" s="7">
        <f t="shared" ref="DJ50:DJ55" si="98">CE50</f>
        <v>608824.77038995503</v>
      </c>
    </row>
    <row r="51" spans="1:114">
      <c r="A51" s="63" t="s">
        <v>288</v>
      </c>
      <c r="B51" s="10">
        <v>32511788.961613197</v>
      </c>
      <c r="C51" s="10">
        <v>957079.01774331788</v>
      </c>
      <c r="D51" s="10">
        <v>803158.52958040196</v>
      </c>
      <c r="E51" s="10">
        <v>1024485.6574654173</v>
      </c>
      <c r="F51" s="10">
        <v>1366740.2290319982</v>
      </c>
      <c r="G51" s="10">
        <v>826241.49133059522</v>
      </c>
      <c r="H51" s="10">
        <v>907635.79869128321</v>
      </c>
      <c r="I51" s="10">
        <f t="shared" si="76"/>
        <v>5885340.7238430129</v>
      </c>
      <c r="J51" s="10">
        <f t="shared" si="77"/>
        <v>26626448.237770185</v>
      </c>
      <c r="K51" s="40">
        <f t="shared" si="78"/>
        <v>2324072.8509142539</v>
      </c>
      <c r="L51" s="33">
        <f t="shared" si="79"/>
        <v>3561267.8729287591</v>
      </c>
      <c r="M51" s="7">
        <v>144826.69306428501</v>
      </c>
      <c r="N51" s="7">
        <v>273245.78280252498</v>
      </c>
      <c r="O51" s="7">
        <v>29636.335786747601</v>
      </c>
      <c r="P51" s="7">
        <v>30005.191664932398</v>
      </c>
      <c r="Q51" s="7">
        <v>479365.014424828</v>
      </c>
      <c r="R51" s="7">
        <v>42436.746073106398</v>
      </c>
      <c r="S51" s="7">
        <v>6746.3041776748505</v>
      </c>
      <c r="T51" s="7">
        <v>600.32333650507394</v>
      </c>
      <c r="U51" s="7">
        <v>647.54854705088405</v>
      </c>
      <c r="V51" s="7">
        <v>2744.1195402886201</v>
      </c>
      <c r="W51" s="7">
        <v>457.07290487863497</v>
      </c>
      <c r="X51" s="7">
        <v>2512.58170589672</v>
      </c>
      <c r="Y51" s="7">
        <v>8555.0192054856998</v>
      </c>
      <c r="Z51" s="7">
        <v>3322.3128758831299</v>
      </c>
      <c r="AA51" s="7">
        <v>45031.703792089</v>
      </c>
      <c r="AB51" s="7">
        <v>17743.35643454122</v>
      </c>
      <c r="AC51" s="7">
        <v>1678.826635363919</v>
      </c>
      <c r="AD51" s="7">
        <v>3498.5481800285102</v>
      </c>
      <c r="AE51" s="7">
        <v>3362.20757482729</v>
      </c>
      <c r="AF51" s="7">
        <v>7877.7018695384304</v>
      </c>
      <c r="AG51" s="7">
        <v>432.99237736707403</v>
      </c>
      <c r="AH51" s="7">
        <v>1501.2461492203452</v>
      </c>
      <c r="AI51" s="7">
        <v>3997.39826269582</v>
      </c>
      <c r="AJ51" s="7">
        <v>399970.28878892201</v>
      </c>
      <c r="AK51" s="7">
        <v>354.44872451780702</v>
      </c>
      <c r="AL51" s="7">
        <v>18384.064466526397</v>
      </c>
      <c r="AM51" s="7">
        <v>8453.3331206186904</v>
      </c>
      <c r="AN51" s="7">
        <v>946.03446195081199</v>
      </c>
      <c r="AO51" s="7">
        <v>726.10625747142399</v>
      </c>
      <c r="AP51" s="7">
        <v>5232.2998776896002</v>
      </c>
      <c r="AQ51" s="7">
        <v>1937.037666220745</v>
      </c>
      <c r="AR51" s="7">
        <v>2801.5745421012298</v>
      </c>
      <c r="AS51" s="7">
        <v>417.69864334227401</v>
      </c>
      <c r="AT51" s="7">
        <v>927.68408684312203</v>
      </c>
      <c r="AU51" s="7">
        <v>1417.8614897969092</v>
      </c>
      <c r="AV51" s="7">
        <v>280.85449000374501</v>
      </c>
      <c r="AW51" s="7">
        <v>1638.5223205078501</v>
      </c>
      <c r="AX51" s="7">
        <v>250.374705960943</v>
      </c>
      <c r="AY51" s="7">
        <v>424.36297043008699</v>
      </c>
      <c r="AZ51" s="7">
        <v>1139.647505568649</v>
      </c>
      <c r="BA51" s="7">
        <v>194.4154286450906</v>
      </c>
      <c r="BB51" s="7">
        <v>261.12275628578601</v>
      </c>
      <c r="BC51" s="7">
        <v>9854.4211242829515</v>
      </c>
      <c r="BD51" s="7">
        <v>470.55102245235503</v>
      </c>
      <c r="BE51" s="7">
        <v>26872.3584981001</v>
      </c>
      <c r="BF51" s="7">
        <v>2964.0428968485503</v>
      </c>
      <c r="BG51" s="7">
        <v>766.95358062812193</v>
      </c>
      <c r="BH51" s="7">
        <v>135.2817115537336</v>
      </c>
      <c r="BI51" s="7">
        <v>461.21372175381703</v>
      </c>
      <c r="BJ51" s="7">
        <v>412.50916677821897</v>
      </c>
      <c r="BK51" s="7">
        <v>26251.556698812099</v>
      </c>
      <c r="BL51" s="7">
        <v>9613.7979829549404</v>
      </c>
      <c r="BM51" s="7">
        <v>249.78519536327499</v>
      </c>
      <c r="BN51" s="7">
        <v>2923.0405295190503</v>
      </c>
      <c r="BO51" s="7">
        <v>5617.5560913325098</v>
      </c>
      <c r="BP51" s="7">
        <v>4146.0936068676901</v>
      </c>
      <c r="BQ51" s="7">
        <v>9756.348884643201</v>
      </c>
      <c r="BR51" s="7">
        <v>2096.1774540337201</v>
      </c>
      <c r="BS51" s="7">
        <v>3865.5465883551901</v>
      </c>
      <c r="BT51" s="7">
        <v>73559.877954541007</v>
      </c>
      <c r="BU51" s="7">
        <v>118.84846501551411</v>
      </c>
      <c r="BV51" s="7">
        <v>20018.272735180959</v>
      </c>
      <c r="BW51" s="7">
        <v>57187.4256404935</v>
      </c>
      <c r="BX51" s="7">
        <v>4882.1230538171094</v>
      </c>
      <c r="BY51" s="7">
        <v>653.27328278711207</v>
      </c>
      <c r="BZ51" s="7">
        <v>832.25036659636601</v>
      </c>
      <c r="CA51" s="7">
        <v>442.37058938703603</v>
      </c>
      <c r="CB51" s="7">
        <v>3397.52089521773</v>
      </c>
      <c r="CC51" s="7">
        <v>1263.9755006028199</v>
      </c>
      <c r="CD51" s="7">
        <v>3981.48547612739</v>
      </c>
      <c r="CE51" s="7">
        <v>137765.4990543836</v>
      </c>
      <c r="CF51" s="7">
        <v>989.26539079360202</v>
      </c>
      <c r="CG51" s="7">
        <v>936.48793957578698</v>
      </c>
      <c r="CH51" s="7">
        <v>7893.0002501844501</v>
      </c>
      <c r="CI51" s="7">
        <v>111255.00045263799</v>
      </c>
      <c r="CJ51" s="7">
        <v>185376.0337761066</v>
      </c>
      <c r="CK51" s="7">
        <v>34279.912365754702</v>
      </c>
      <c r="CL51" s="33">
        <v>16800.233281607558</v>
      </c>
      <c r="CM51" s="7">
        <f t="shared" si="80"/>
        <v>957079.01774331799</v>
      </c>
      <c r="CN51" s="7">
        <f t="shared" si="81"/>
        <v>135974.46340879265</v>
      </c>
      <c r="CO51" s="7">
        <f t="shared" si="82"/>
        <v>445279.71579618473</v>
      </c>
      <c r="CP51" s="7">
        <f t="shared" si="83"/>
        <v>27974.534887602764</v>
      </c>
      <c r="CQ51" s="7">
        <f t="shared" si="84"/>
        <v>253826.70469536286</v>
      </c>
      <c r="CR51" s="7">
        <f t="shared" si="85"/>
        <v>503938.4143829922</v>
      </c>
      <c r="CS51" s="7">
        <f t="shared" si="86"/>
        <v>0</v>
      </c>
      <c r="CT51" s="7">
        <f t="shared" si="86"/>
        <v>667184.06617160933</v>
      </c>
      <c r="CU51" s="7">
        <f t="shared" si="86"/>
        <v>579205.94166923256</v>
      </c>
      <c r="CV51" s="7">
        <f t="shared" si="86"/>
        <v>1338765.6941443954</v>
      </c>
      <c r="CW51" s="7">
        <f t="shared" si="86"/>
        <v>572414.78663523239</v>
      </c>
      <c r="CX51" s="33">
        <f t="shared" si="86"/>
        <v>403697.38430829102</v>
      </c>
      <c r="CY51" s="7">
        <f t="shared" si="87"/>
        <v>1936638.3677346874</v>
      </c>
      <c r="CZ51" s="7">
        <f t="shared" si="88"/>
        <v>539006.54187650804</v>
      </c>
      <c r="DA51" s="7">
        <f t="shared" si="89"/>
        <v>273245.78280252498</v>
      </c>
      <c r="DB51" s="7">
        <f t="shared" si="90"/>
        <v>57187.4256404935</v>
      </c>
      <c r="DC51" s="7">
        <f t="shared" si="91"/>
        <v>73559.877954541007</v>
      </c>
      <c r="DD51" s="7">
        <f t="shared" si="92"/>
        <v>28968.535952133821</v>
      </c>
      <c r="DE51" s="7">
        <f t="shared" si="93"/>
        <v>399970.28878892201</v>
      </c>
      <c r="DF51" s="7">
        <f t="shared" si="94"/>
        <v>42436.746073106398</v>
      </c>
      <c r="DG51" s="7">
        <f t="shared" si="95"/>
        <v>53586.722997574703</v>
      </c>
      <c r="DH51" s="7">
        <f t="shared" si="96"/>
        <v>111255.00045263799</v>
      </c>
      <c r="DI51" s="7">
        <f t="shared" si="97"/>
        <v>219655.94614186132</v>
      </c>
      <c r="DJ51" s="7">
        <f t="shared" si="98"/>
        <v>137765.4990543836</v>
      </c>
    </row>
    <row r="52" spans="1:114">
      <c r="A52" s="63" t="s">
        <v>289</v>
      </c>
      <c r="B52" s="10">
        <v>31562581.707168851</v>
      </c>
      <c r="C52" s="10">
        <v>943163.99846767122</v>
      </c>
      <c r="D52" s="10">
        <v>785344.41606266098</v>
      </c>
      <c r="E52" s="10">
        <v>963956.81744286092</v>
      </c>
      <c r="F52" s="10">
        <v>1365788.5076004441</v>
      </c>
      <c r="G52" s="10">
        <v>800674.47217850038</v>
      </c>
      <c r="H52" s="10">
        <v>922034.15240495862</v>
      </c>
      <c r="I52" s="10">
        <f t="shared" si="76"/>
        <v>5780962.3641570956</v>
      </c>
      <c r="J52" s="10">
        <f t="shared" si="77"/>
        <v>25781619.343011755</v>
      </c>
      <c r="K52" s="40">
        <f t="shared" si="78"/>
        <v>2298549.491228445</v>
      </c>
      <c r="L52" s="33">
        <f t="shared" si="79"/>
        <v>3482412.8729286506</v>
      </c>
      <c r="M52" s="7">
        <v>141706.06487754549</v>
      </c>
      <c r="N52" s="7">
        <v>269835.12685320497</v>
      </c>
      <c r="O52" s="7">
        <v>28875.840079819001</v>
      </c>
      <c r="P52" s="7">
        <v>30016.4839260507</v>
      </c>
      <c r="Q52" s="7">
        <v>472730.48273105104</v>
      </c>
      <c r="R52" s="7">
        <v>41747.222810702398</v>
      </c>
      <c r="S52" s="7">
        <v>6482.8578130629703</v>
      </c>
      <c r="T52" s="7">
        <v>574.74625516104993</v>
      </c>
      <c r="U52" s="7">
        <v>676.83197894382397</v>
      </c>
      <c r="V52" s="7">
        <v>2657.2803609387302</v>
      </c>
      <c r="W52" s="7">
        <v>460.95021429419603</v>
      </c>
      <c r="X52" s="7">
        <v>2488.7053341392702</v>
      </c>
      <c r="Y52" s="7">
        <v>8310.1592182441891</v>
      </c>
      <c r="Z52" s="7">
        <v>3283.7242878007601</v>
      </c>
      <c r="AA52" s="7">
        <v>44069.724686457499</v>
      </c>
      <c r="AB52" s="7">
        <v>17493.317332947663</v>
      </c>
      <c r="AC52" s="7">
        <v>1656.1848891906729</v>
      </c>
      <c r="AD52" s="7">
        <v>3428.25356893855</v>
      </c>
      <c r="AE52" s="7">
        <v>3308.0984650343898</v>
      </c>
      <c r="AF52" s="7">
        <v>7611.4661778755399</v>
      </c>
      <c r="AG52" s="7">
        <v>420.85912121687204</v>
      </c>
      <c r="AH52" s="7">
        <v>1454.287011415136</v>
      </c>
      <c r="AI52" s="7">
        <v>3883.94270530022</v>
      </c>
      <c r="AJ52" s="7">
        <v>382605.41841937002</v>
      </c>
      <c r="AK52" s="7">
        <v>356.35090377979702</v>
      </c>
      <c r="AL52" s="7">
        <v>17190.914949714301</v>
      </c>
      <c r="AM52" s="7">
        <v>8377.0880664488395</v>
      </c>
      <c r="AN52" s="7">
        <v>940.16289507533497</v>
      </c>
      <c r="AO52" s="7">
        <v>748.31725375783401</v>
      </c>
      <c r="AP52" s="7">
        <v>5269.2145135415803</v>
      </c>
      <c r="AQ52" s="7">
        <v>2055.1102583724701</v>
      </c>
      <c r="AR52" s="7">
        <v>2844.2396746007398</v>
      </c>
      <c r="AS52" s="7">
        <v>422.44912245378498</v>
      </c>
      <c r="AT52" s="7">
        <v>947.036712109429</v>
      </c>
      <c r="AU52" s="7">
        <v>1468.9903124153971</v>
      </c>
      <c r="AV52" s="7">
        <v>266.39343662645103</v>
      </c>
      <c r="AW52" s="7">
        <v>1737.082586398895</v>
      </c>
      <c r="AX52" s="7">
        <v>254.092298830841</v>
      </c>
      <c r="AY52" s="7">
        <v>442.47770465807196</v>
      </c>
      <c r="AZ52" s="7">
        <v>1200.8038013609139</v>
      </c>
      <c r="BA52" s="7">
        <v>195.78015175016219</v>
      </c>
      <c r="BB52" s="7">
        <v>280.969259896393</v>
      </c>
      <c r="BC52" s="7">
        <v>9708.0248141091597</v>
      </c>
      <c r="BD52" s="7">
        <v>501.60067030914001</v>
      </c>
      <c r="BE52" s="7">
        <v>26194.079895879302</v>
      </c>
      <c r="BF52" s="7">
        <v>3005.39272698696</v>
      </c>
      <c r="BG52" s="7">
        <v>765.08498659165502</v>
      </c>
      <c r="BH52" s="7">
        <v>133.56582005370569</v>
      </c>
      <c r="BI52" s="7">
        <v>430.83217297777401</v>
      </c>
      <c r="BJ52" s="7">
        <v>442.170934178251</v>
      </c>
      <c r="BK52" s="7">
        <v>25955.6098297145</v>
      </c>
      <c r="BL52" s="7">
        <v>9289.9970614824306</v>
      </c>
      <c r="BM52" s="7">
        <v>269.07920149828203</v>
      </c>
      <c r="BN52" s="7">
        <v>3018.85341084532</v>
      </c>
      <c r="BO52" s="7">
        <v>5537.78184276298</v>
      </c>
      <c r="BP52" s="7">
        <v>3985.6366578330699</v>
      </c>
      <c r="BQ52" s="7">
        <v>9435.7626291996385</v>
      </c>
      <c r="BR52" s="7">
        <v>2091.90030621097</v>
      </c>
      <c r="BS52" s="7">
        <v>3839.2953706727503</v>
      </c>
      <c r="BT52" s="7">
        <v>73132.357954170599</v>
      </c>
      <c r="BU52" s="7">
        <v>109.59197494019919</v>
      </c>
      <c r="BV52" s="7">
        <v>20278.715207685898</v>
      </c>
      <c r="BW52" s="7">
        <v>56374.6858400294</v>
      </c>
      <c r="BX52" s="7">
        <v>4710.9242678189203</v>
      </c>
      <c r="BY52" s="7">
        <v>622.94801701657002</v>
      </c>
      <c r="BZ52" s="7">
        <v>850.61054948484207</v>
      </c>
      <c r="CA52" s="7">
        <v>426.18550503423398</v>
      </c>
      <c r="CB52" s="7">
        <v>3511.13395895133</v>
      </c>
      <c r="CC52" s="7">
        <v>1165.3778643421019</v>
      </c>
      <c r="CD52" s="7">
        <v>4104.9694760461498</v>
      </c>
      <c r="CE52" s="7">
        <v>138954.2536815895</v>
      </c>
      <c r="CF52" s="7">
        <v>1038.580082355026</v>
      </c>
      <c r="CG52" s="7">
        <v>910.76410581828702</v>
      </c>
      <c r="CH52" s="7">
        <v>7470.58217686847</v>
      </c>
      <c r="CI52" s="7">
        <v>113566.88948669931</v>
      </c>
      <c r="CJ52" s="7">
        <v>192762.3785370613</v>
      </c>
      <c r="CK52" s="7">
        <v>35988.974209703098</v>
      </c>
      <c r="CL52" s="33">
        <v>17189.396981027232</v>
      </c>
      <c r="CM52" s="7">
        <f t="shared" si="80"/>
        <v>943163.99846767122</v>
      </c>
      <c r="CN52" s="7">
        <f t="shared" si="81"/>
        <v>133329.95875082177</v>
      </c>
      <c r="CO52" s="7">
        <f t="shared" si="82"/>
        <v>426148.58871523052</v>
      </c>
      <c r="CP52" s="7">
        <f t="shared" si="83"/>
        <v>28342.582571191262</v>
      </c>
      <c r="CQ52" s="7">
        <f t="shared" si="84"/>
        <v>250901.06216306827</v>
      </c>
      <c r="CR52" s="7">
        <f t="shared" si="85"/>
        <v>516663.30056046176</v>
      </c>
      <c r="CS52" s="7">
        <f t="shared" si="86"/>
        <v>0</v>
      </c>
      <c r="CT52" s="7">
        <f t="shared" si="86"/>
        <v>652014.45731183921</v>
      </c>
      <c r="CU52" s="7">
        <f t="shared" si="86"/>
        <v>537808.22872763034</v>
      </c>
      <c r="CV52" s="7">
        <f t="shared" si="86"/>
        <v>1337445.9250292529</v>
      </c>
      <c r="CW52" s="7">
        <f t="shared" si="86"/>
        <v>549773.41001543216</v>
      </c>
      <c r="CX52" s="33">
        <f t="shared" si="86"/>
        <v>405370.85184449685</v>
      </c>
      <c r="CY52" s="7">
        <f t="shared" si="87"/>
        <v>1917255.9786362434</v>
      </c>
      <c r="CZ52" s="7">
        <f t="shared" si="88"/>
        <v>531622.80673692073</v>
      </c>
      <c r="DA52" s="7">
        <f t="shared" si="89"/>
        <v>269835.12685320497</v>
      </c>
      <c r="DB52" s="7">
        <f t="shared" si="90"/>
        <v>56374.6858400294</v>
      </c>
      <c r="DC52" s="7">
        <f t="shared" si="91"/>
        <v>73132.357954170599</v>
      </c>
      <c r="DD52" s="7">
        <f t="shared" si="92"/>
        <v>28285.980202090272</v>
      </c>
      <c r="DE52" s="7">
        <f t="shared" si="93"/>
        <v>382605.41841937002</v>
      </c>
      <c r="DF52" s="7">
        <f t="shared" si="94"/>
        <v>41747.222810702398</v>
      </c>
      <c r="DG52" s="7">
        <f t="shared" si="95"/>
        <v>52379.883904701688</v>
      </c>
      <c r="DH52" s="7">
        <f t="shared" si="96"/>
        <v>113566.88948669931</v>
      </c>
      <c r="DI52" s="7">
        <f t="shared" si="97"/>
        <v>228751.3527467644</v>
      </c>
      <c r="DJ52" s="7">
        <f t="shared" si="98"/>
        <v>138954.2536815895</v>
      </c>
    </row>
    <row r="53" spans="1:114">
      <c r="A53" s="63" t="s">
        <v>290</v>
      </c>
      <c r="B53" s="10">
        <v>29066538.469648264</v>
      </c>
      <c r="C53" s="10">
        <v>927745.39071694727</v>
      </c>
      <c r="D53" s="10">
        <v>723642.06406749203</v>
      </c>
      <c r="E53" s="10">
        <v>839337.05488895462</v>
      </c>
      <c r="F53" s="10">
        <v>1281061.6116860178</v>
      </c>
      <c r="G53" s="10">
        <v>728078.46071339247</v>
      </c>
      <c r="H53" s="10">
        <v>860241.42183939635</v>
      </c>
      <c r="I53" s="10">
        <f t="shared" si="76"/>
        <v>5360106.0039122012</v>
      </c>
      <c r="J53" s="10">
        <f t="shared" si="77"/>
        <v>23706432.465736061</v>
      </c>
      <c r="K53" s="40">
        <f t="shared" si="78"/>
        <v>2122390.2468520128</v>
      </c>
      <c r="L53" s="33">
        <f t="shared" si="79"/>
        <v>3237715.7570601883</v>
      </c>
      <c r="M53" s="7">
        <v>142670.21950638469</v>
      </c>
      <c r="N53" s="7">
        <v>266844.56455769599</v>
      </c>
      <c r="O53" s="7">
        <v>28719.187266636902</v>
      </c>
      <c r="P53" s="7">
        <v>29778.1332879933</v>
      </c>
      <c r="Q53" s="7">
        <v>459733.28609823599</v>
      </c>
      <c r="R53" s="7">
        <v>36830.598069391403</v>
      </c>
      <c r="S53" s="7">
        <v>6110.8798509083008</v>
      </c>
      <c r="T53" s="7">
        <v>520.59623973723001</v>
      </c>
      <c r="U53" s="7">
        <v>525.14682063498105</v>
      </c>
      <c r="V53" s="7">
        <v>2496.5050756402898</v>
      </c>
      <c r="W53" s="7">
        <v>453.171966129179</v>
      </c>
      <c r="X53" s="7">
        <v>2182.1440737477901</v>
      </c>
      <c r="Y53" s="7">
        <v>7706.2124898716302</v>
      </c>
      <c r="Z53" s="7">
        <v>2893.7611691963602</v>
      </c>
      <c r="AA53" s="7">
        <v>40441.169471653993</v>
      </c>
      <c r="AB53" s="7">
        <v>16265.073010835709</v>
      </c>
      <c r="AC53" s="7">
        <v>1543.310980856392</v>
      </c>
      <c r="AD53" s="7">
        <v>3126.9262248977302</v>
      </c>
      <c r="AE53" s="7">
        <v>2688.3695289289499</v>
      </c>
      <c r="AF53" s="7">
        <v>6196.8427648615097</v>
      </c>
      <c r="AG53" s="7">
        <v>369.98216367262296</v>
      </c>
      <c r="AH53" s="7">
        <v>1136.8978705938521</v>
      </c>
      <c r="AI53" s="7">
        <v>3355.52644592654</v>
      </c>
      <c r="AJ53" s="7">
        <v>319837.24616236502</v>
      </c>
      <c r="AK53" s="7">
        <v>321.30685439030594</v>
      </c>
      <c r="AL53" s="7">
        <v>15022.743863066389</v>
      </c>
      <c r="AM53" s="7">
        <v>6627.40441308754</v>
      </c>
      <c r="AN53" s="7">
        <v>739.85041995567394</v>
      </c>
      <c r="AO53" s="7">
        <v>696.98499937802899</v>
      </c>
      <c r="AP53" s="7">
        <v>4774.4087671831494</v>
      </c>
      <c r="AQ53" s="7">
        <v>1866.1383043719488</v>
      </c>
      <c r="AR53" s="7">
        <v>2650.3827578339497</v>
      </c>
      <c r="AS53" s="7">
        <v>391.01509729700797</v>
      </c>
      <c r="AT53" s="7">
        <v>856.808261133374</v>
      </c>
      <c r="AU53" s="7">
        <v>1307.1589312752631</v>
      </c>
      <c r="AV53" s="7">
        <v>247.12307611810201</v>
      </c>
      <c r="AW53" s="7">
        <v>1534.403259761343</v>
      </c>
      <c r="AX53" s="7">
        <v>246.327414397544</v>
      </c>
      <c r="AY53" s="7">
        <v>326.45660443001304</v>
      </c>
      <c r="AZ53" s="7">
        <v>947.8970392594581</v>
      </c>
      <c r="BA53" s="7">
        <v>154.67738881357769</v>
      </c>
      <c r="BB53" s="7">
        <v>195.2991404605126</v>
      </c>
      <c r="BC53" s="7">
        <v>9268.3134918272208</v>
      </c>
      <c r="BD53" s="7">
        <v>470.89406669910898</v>
      </c>
      <c r="BE53" s="7">
        <v>23129.507333267502</v>
      </c>
      <c r="BF53" s="7">
        <v>2423.3156609857797</v>
      </c>
      <c r="BG53" s="7">
        <v>649.11080265929604</v>
      </c>
      <c r="BH53" s="7">
        <v>120.8416989886526</v>
      </c>
      <c r="BI53" s="7">
        <v>406.43577863402402</v>
      </c>
      <c r="BJ53" s="7">
        <v>349.90353362343103</v>
      </c>
      <c r="BK53" s="7">
        <v>23392.286950649501</v>
      </c>
      <c r="BL53" s="7">
        <v>8258.7247197592096</v>
      </c>
      <c r="BM53" s="7">
        <v>227.98511789795901</v>
      </c>
      <c r="BN53" s="7">
        <v>2442.6904787137801</v>
      </c>
      <c r="BO53" s="7">
        <v>4832.5657529442597</v>
      </c>
      <c r="BP53" s="7">
        <v>3604.9196095913903</v>
      </c>
      <c r="BQ53" s="7">
        <v>8412.5876887831291</v>
      </c>
      <c r="BR53" s="7">
        <v>1752.0601434622681</v>
      </c>
      <c r="BS53" s="7">
        <v>3534.11868789048</v>
      </c>
      <c r="BT53" s="7">
        <v>61910.6684370742</v>
      </c>
      <c r="BU53" s="7">
        <v>100.66568582449389</v>
      </c>
      <c r="BV53" s="7">
        <v>16610.681509714908</v>
      </c>
      <c r="BW53" s="7">
        <v>49383.634990706501</v>
      </c>
      <c r="BX53" s="7">
        <v>4085.1473371899201</v>
      </c>
      <c r="BY53" s="7">
        <v>568.42674326193105</v>
      </c>
      <c r="BZ53" s="7">
        <v>666.58866837972698</v>
      </c>
      <c r="CA53" s="7">
        <v>387.15557455244698</v>
      </c>
      <c r="CB53" s="7">
        <v>3170.0782960471201</v>
      </c>
      <c r="CC53" s="7">
        <v>1242.714854076527</v>
      </c>
      <c r="CD53" s="7">
        <v>3860.5847814119202</v>
      </c>
      <c r="CE53" s="7">
        <v>131277.26870675699</v>
      </c>
      <c r="CF53" s="7">
        <v>1019.763042327245</v>
      </c>
      <c r="CG53" s="7">
        <v>873.57818683348501</v>
      </c>
      <c r="CH53" s="7">
        <v>7537.0201992082802</v>
      </c>
      <c r="CI53" s="7">
        <v>103218.97038190911</v>
      </c>
      <c r="CJ53" s="7">
        <v>174637.41641986702</v>
      </c>
      <c r="CK53" s="7">
        <v>31724.635802877499</v>
      </c>
      <c r="CL53" s="33">
        <v>15506.848028607121</v>
      </c>
      <c r="CM53" s="7">
        <f t="shared" si="80"/>
        <v>927745.39071694692</v>
      </c>
      <c r="CN53" s="7">
        <f t="shared" si="81"/>
        <v>121095.49544350099</v>
      </c>
      <c r="CO53" s="7">
        <f t="shared" si="82"/>
        <v>356296.17048684839</v>
      </c>
      <c r="CP53" s="7">
        <f t="shared" si="83"/>
        <v>25934.288600239597</v>
      </c>
      <c r="CQ53" s="7">
        <f t="shared" si="84"/>
        <v>217250.02290455479</v>
      </c>
      <c r="CR53" s="7">
        <f t="shared" si="85"/>
        <v>474068.87869992229</v>
      </c>
      <c r="CS53" s="7">
        <f t="shared" si="86"/>
        <v>0</v>
      </c>
      <c r="CT53" s="7">
        <f t="shared" si="86"/>
        <v>602546.56862399098</v>
      </c>
      <c r="CU53" s="7">
        <f t="shared" si="86"/>
        <v>483040.88440210623</v>
      </c>
      <c r="CV53" s="7">
        <f t="shared" si="86"/>
        <v>1255127.3230857782</v>
      </c>
      <c r="CW53" s="7">
        <f t="shared" si="86"/>
        <v>510828.43780883768</v>
      </c>
      <c r="CX53" s="33">
        <f t="shared" si="86"/>
        <v>386172.54313947406</v>
      </c>
      <c r="CY53" s="7">
        <f t="shared" si="87"/>
        <v>1766924.5596197653</v>
      </c>
      <c r="CZ53" s="7">
        <f t="shared" si="88"/>
        <v>518230.60665286618</v>
      </c>
      <c r="DA53" s="7">
        <f t="shared" si="89"/>
        <v>266844.56455769599</v>
      </c>
      <c r="DB53" s="7">
        <f t="shared" si="90"/>
        <v>49383.634990706501</v>
      </c>
      <c r="DC53" s="7">
        <f t="shared" si="91"/>
        <v>61910.6684370742</v>
      </c>
      <c r="DD53" s="7">
        <f t="shared" si="92"/>
        <v>24881.567476729771</v>
      </c>
      <c r="DE53" s="7">
        <f t="shared" si="93"/>
        <v>319837.24616236502</v>
      </c>
      <c r="DF53" s="7">
        <f t="shared" si="94"/>
        <v>36830.598069391403</v>
      </c>
      <c r="DG53" s="7">
        <f t="shared" si="95"/>
        <v>48147.381961525622</v>
      </c>
      <c r="DH53" s="7">
        <f t="shared" si="96"/>
        <v>103218.97038190911</v>
      </c>
      <c r="DI53" s="7">
        <f t="shared" si="97"/>
        <v>206362.0522227445</v>
      </c>
      <c r="DJ53" s="7">
        <f t="shared" si="98"/>
        <v>131277.26870675699</v>
      </c>
    </row>
    <row r="54" spans="1:114">
      <c r="A54" s="63" t="s">
        <v>291</v>
      </c>
      <c r="B54" s="10">
        <v>30251194.732691005</v>
      </c>
      <c r="C54" s="10">
        <v>958539.97691306937</v>
      </c>
      <c r="D54" s="10">
        <v>766382.69558732002</v>
      </c>
      <c r="E54" s="10">
        <v>924382.64272271749</v>
      </c>
      <c r="F54" s="10">
        <v>1440345.8622325785</v>
      </c>
      <c r="G54" s="10">
        <v>764522.99108817196</v>
      </c>
      <c r="H54" s="10">
        <v>948859.80087397643</v>
      </c>
      <c r="I54" s="10">
        <f t="shared" si="76"/>
        <v>5803033.9694178337</v>
      </c>
      <c r="J54" s="10">
        <f t="shared" si="77"/>
        <v>24448160.763273172</v>
      </c>
      <c r="K54" s="40">
        <f t="shared" si="78"/>
        <v>2265552.7835063939</v>
      </c>
      <c r="L54" s="33">
        <f t="shared" si="79"/>
        <v>3537481.1859114398</v>
      </c>
      <c r="M54" s="7">
        <v>134936.80233463959</v>
      </c>
      <c r="N54" s="7">
        <v>277412.08451174502</v>
      </c>
      <c r="O54" s="7">
        <v>28719.147116473101</v>
      </c>
      <c r="P54" s="7">
        <v>30197.672549296898</v>
      </c>
      <c r="Q54" s="7">
        <v>487274.27040091599</v>
      </c>
      <c r="R54" s="7">
        <v>39347.5573794214</v>
      </c>
      <c r="S54" s="7">
        <v>5949.7001563379099</v>
      </c>
      <c r="T54" s="7">
        <v>527.04652668531003</v>
      </c>
      <c r="U54" s="7">
        <v>467.59111620397999</v>
      </c>
      <c r="V54" s="7">
        <v>2444.7500007472099</v>
      </c>
      <c r="W54" s="7">
        <v>419.94596349276196</v>
      </c>
      <c r="X54" s="7">
        <v>2124.8756173500801</v>
      </c>
      <c r="Y54" s="7">
        <v>7233.88527683955</v>
      </c>
      <c r="Z54" s="7">
        <v>2772.0236939091401</v>
      </c>
      <c r="AA54" s="7">
        <v>40669.415407478999</v>
      </c>
      <c r="AB54" s="7">
        <v>16727.220906681669</v>
      </c>
      <c r="AC54" s="7">
        <v>1577.3231024209761</v>
      </c>
      <c r="AD54" s="7">
        <v>3096.1212310330702</v>
      </c>
      <c r="AE54" s="7">
        <v>2771.0197491967101</v>
      </c>
      <c r="AF54" s="7">
        <v>5713.5438353039799</v>
      </c>
      <c r="AG54" s="7">
        <v>463.345127832093</v>
      </c>
      <c r="AH54" s="7">
        <v>1296.0322009428942</v>
      </c>
      <c r="AI54" s="7">
        <v>2887.0911904500299</v>
      </c>
      <c r="AJ54" s="7">
        <v>372536.668884844</v>
      </c>
      <c r="AK54" s="7">
        <v>396.34282333691203</v>
      </c>
      <c r="AL54" s="7">
        <v>15764.955688838389</v>
      </c>
      <c r="AM54" s="7">
        <v>7571.8502624479406</v>
      </c>
      <c r="AN54" s="7">
        <v>815.00080319846302</v>
      </c>
      <c r="AO54" s="7">
        <v>815.352752597321</v>
      </c>
      <c r="AP54" s="7">
        <v>4554.0484728123502</v>
      </c>
      <c r="AQ54" s="7">
        <v>1987.699012396175</v>
      </c>
      <c r="AR54" s="7">
        <v>2753.1000534924196</v>
      </c>
      <c r="AS54" s="7">
        <v>397.67750062219</v>
      </c>
      <c r="AT54" s="7">
        <v>886.95599976943595</v>
      </c>
      <c r="AU54" s="7">
        <v>1371.648867588402</v>
      </c>
      <c r="AV54" s="7">
        <v>253.70845088647002</v>
      </c>
      <c r="AW54" s="7">
        <v>1482.2890024634009</v>
      </c>
      <c r="AX54" s="7">
        <v>272.22251115943101</v>
      </c>
      <c r="AY54" s="7">
        <v>447.44668143040599</v>
      </c>
      <c r="AZ54" s="7">
        <v>1166.5289918724611</v>
      </c>
      <c r="BA54" s="7">
        <v>193.4459449711463</v>
      </c>
      <c r="BB54" s="7">
        <v>258.03718869149202</v>
      </c>
      <c r="BC54" s="7">
        <v>9518.9315449465703</v>
      </c>
      <c r="BD54" s="7">
        <v>472.69582816769503</v>
      </c>
      <c r="BE54" s="7">
        <v>22899.6679718255</v>
      </c>
      <c r="BF54" s="7">
        <v>2434.8322118555297</v>
      </c>
      <c r="BG54" s="7">
        <v>724.82233347205101</v>
      </c>
      <c r="BH54" s="7">
        <v>125.14032305560559</v>
      </c>
      <c r="BI54" s="7">
        <v>402.63639752526001</v>
      </c>
      <c r="BJ54" s="7">
        <v>340.74710265760598</v>
      </c>
      <c r="BK54" s="7">
        <v>23933.696628397403</v>
      </c>
      <c r="BL54" s="7">
        <v>8343.0523296367392</v>
      </c>
      <c r="BM54" s="7">
        <v>255.42244803763498</v>
      </c>
      <c r="BN54" s="7">
        <v>2427.1440110475896</v>
      </c>
      <c r="BO54" s="7">
        <v>4691.49128742825</v>
      </c>
      <c r="BP54" s="7">
        <v>3400.46331203612</v>
      </c>
      <c r="BQ54" s="7">
        <v>8514.7216672790091</v>
      </c>
      <c r="BR54" s="7">
        <v>1575.235082253522</v>
      </c>
      <c r="BS54" s="7">
        <v>3580.8612712643899</v>
      </c>
      <c r="BT54" s="7">
        <v>69219.199647260393</v>
      </c>
      <c r="BU54" s="7">
        <v>123.66971196686239</v>
      </c>
      <c r="BV54" s="7">
        <v>18625.701340833501</v>
      </c>
      <c r="BW54" s="7">
        <v>51618.132431527301</v>
      </c>
      <c r="BX54" s="7">
        <v>4396.8616145769793</v>
      </c>
      <c r="BY54" s="7">
        <v>542.75020965930207</v>
      </c>
      <c r="BZ54" s="7">
        <v>694.16474828355899</v>
      </c>
      <c r="CA54" s="7">
        <v>412.17987076211102</v>
      </c>
      <c r="CB54" s="7">
        <v>3397.6799042299699</v>
      </c>
      <c r="CC54" s="7">
        <v>1518.021952789888</v>
      </c>
      <c r="CD54" s="7">
        <v>3929.92176996526</v>
      </c>
      <c r="CE54" s="7">
        <v>142124.81540141729</v>
      </c>
      <c r="CF54" s="7">
        <v>1001.135059981636</v>
      </c>
      <c r="CG54" s="7">
        <v>1051.113496742573</v>
      </c>
      <c r="CH54" s="7">
        <v>8157.6382882160697</v>
      </c>
      <c r="CI54" s="7">
        <v>110860.61607074059</v>
      </c>
      <c r="CJ54" s="7">
        <v>196013.14149179799</v>
      </c>
      <c r="CK54" s="7">
        <v>32843.931171152399</v>
      </c>
      <c r="CL54" s="33">
        <v>16427.102284786139</v>
      </c>
      <c r="CM54" s="7">
        <f t="shared" si="80"/>
        <v>958539.97691307066</v>
      </c>
      <c r="CN54" s="7">
        <f t="shared" si="81"/>
        <v>123357.45637860207</v>
      </c>
      <c r="CO54" s="7">
        <f t="shared" si="82"/>
        <v>410215.85056639143</v>
      </c>
      <c r="CP54" s="7">
        <f t="shared" si="83"/>
        <v>26831.788803867374</v>
      </c>
      <c r="CQ54" s="7">
        <f t="shared" si="84"/>
        <v>229282.59395264226</v>
      </c>
      <c r="CR54" s="7">
        <f t="shared" si="85"/>
        <v>517325.11689181981</v>
      </c>
      <c r="CS54" s="7">
        <f t="shared" si="86"/>
        <v>-1.280568540096283E-9</v>
      </c>
      <c r="CT54" s="7">
        <f t="shared" si="86"/>
        <v>643025.23920871795</v>
      </c>
      <c r="CU54" s="7">
        <f t="shared" si="86"/>
        <v>514166.79215632606</v>
      </c>
      <c r="CV54" s="7">
        <f t="shared" si="86"/>
        <v>1413514.0734287112</v>
      </c>
      <c r="CW54" s="7">
        <f t="shared" si="86"/>
        <v>535240.39713552967</v>
      </c>
      <c r="CX54" s="33">
        <f t="shared" si="86"/>
        <v>431534.68398215662</v>
      </c>
      <c r="CY54" s="7">
        <f t="shared" si="87"/>
        <v>1910545.4407949899</v>
      </c>
      <c r="CZ54" s="7">
        <f t="shared" si="88"/>
        <v>546191.09006668604</v>
      </c>
      <c r="DA54" s="7">
        <f t="shared" si="89"/>
        <v>277412.08451174502</v>
      </c>
      <c r="DB54" s="7">
        <f t="shared" si="90"/>
        <v>51618.132431527301</v>
      </c>
      <c r="DC54" s="7">
        <f t="shared" si="91"/>
        <v>69219.199647260393</v>
      </c>
      <c r="DD54" s="7">
        <f t="shared" si="92"/>
        <v>24474.903054079023</v>
      </c>
      <c r="DE54" s="7">
        <f t="shared" si="93"/>
        <v>372536.668884844</v>
      </c>
      <c r="DF54" s="7">
        <f t="shared" si="94"/>
        <v>39347.5573794214</v>
      </c>
      <c r="DG54" s="7">
        <f t="shared" si="95"/>
        <v>47903.30068431855</v>
      </c>
      <c r="DH54" s="7">
        <f t="shared" si="96"/>
        <v>110860.61607074059</v>
      </c>
      <c r="DI54" s="7">
        <f t="shared" si="97"/>
        <v>228857.07266295038</v>
      </c>
      <c r="DJ54" s="7">
        <f t="shared" si="98"/>
        <v>142124.81540141729</v>
      </c>
    </row>
    <row r="55" spans="1:114">
      <c r="A55" s="63" t="s">
        <v>292</v>
      </c>
      <c r="B55" s="10">
        <v>14089231.905046163</v>
      </c>
      <c r="C55" s="10">
        <v>382711.39014212548</v>
      </c>
      <c r="D55" s="10">
        <v>349351.07858091977</v>
      </c>
      <c r="E55" s="10">
        <v>425653.08249399188</v>
      </c>
      <c r="F55" s="10">
        <v>643833.05126707768</v>
      </c>
      <c r="G55" s="10">
        <v>357412.52343953738</v>
      </c>
      <c r="H55" s="10">
        <v>430344.12680220476</v>
      </c>
      <c r="I55" s="10">
        <f t="shared" si="76"/>
        <v>2589305.2527258568</v>
      </c>
      <c r="J55" s="10">
        <f t="shared" si="77"/>
        <v>11499926.652320307</v>
      </c>
      <c r="K55" s="40">
        <f t="shared" si="78"/>
        <v>904068.07886622509</v>
      </c>
      <c r="L55" s="33">
        <f t="shared" si="79"/>
        <v>1685237.1738596316</v>
      </c>
      <c r="M55" s="7">
        <v>59516.6860455278</v>
      </c>
      <c r="N55" s="7">
        <v>122873.661849326</v>
      </c>
      <c r="O55" s="7">
        <v>11978.194238937649</v>
      </c>
      <c r="P55" s="7">
        <v>12209.095137966819</v>
      </c>
      <c r="Q55" s="7">
        <v>176133.7528703674</v>
      </c>
      <c r="R55" s="7">
        <v>13494.06771793772</v>
      </c>
      <c r="S55" s="7">
        <v>3219.0565160031201</v>
      </c>
      <c r="T55" s="7">
        <v>315.34257552360702</v>
      </c>
      <c r="U55" s="7">
        <v>202.13842674154091</v>
      </c>
      <c r="V55" s="7">
        <v>1301.4408573915121</v>
      </c>
      <c r="W55" s="7">
        <v>223.890764790486</v>
      </c>
      <c r="X55" s="7">
        <v>1089.6455668845199</v>
      </c>
      <c r="Y55" s="7">
        <v>3177.9312457474098</v>
      </c>
      <c r="Z55" s="7">
        <v>1283.1138372063119</v>
      </c>
      <c r="AA55" s="7">
        <v>17885.123263292098</v>
      </c>
      <c r="AB55" s="7">
        <v>8553.4183061434196</v>
      </c>
      <c r="AC55" s="7">
        <v>829.53780848114002</v>
      </c>
      <c r="AD55" s="7">
        <v>1729.8403713956791</v>
      </c>
      <c r="AE55" s="7">
        <v>1284.502400326654</v>
      </c>
      <c r="AF55" s="7">
        <v>2697.0702135905303</v>
      </c>
      <c r="AG55" s="7">
        <v>298.69404526028404</v>
      </c>
      <c r="AH55" s="7">
        <v>700.37542140280902</v>
      </c>
      <c r="AI55" s="7">
        <v>1374.8926953652522</v>
      </c>
      <c r="AJ55" s="7">
        <v>141394.7623691335</v>
      </c>
      <c r="AK55" s="7">
        <v>262.747262352929</v>
      </c>
      <c r="AL55" s="7">
        <v>7900.3688996603996</v>
      </c>
      <c r="AM55" s="7">
        <v>3837.9954435888399</v>
      </c>
      <c r="AN55" s="7">
        <v>521.52721563498199</v>
      </c>
      <c r="AO55" s="7">
        <v>668.75555994175807</v>
      </c>
      <c r="AP55" s="7">
        <v>2756.9990393438802</v>
      </c>
      <c r="AQ55" s="7">
        <v>1190.2966119155531</v>
      </c>
      <c r="AR55" s="7">
        <v>1790.060214217287</v>
      </c>
      <c r="AS55" s="7">
        <v>334.91994039801301</v>
      </c>
      <c r="AT55" s="7">
        <v>509.96864231641098</v>
      </c>
      <c r="AU55" s="7">
        <v>914.72751196163199</v>
      </c>
      <c r="AV55" s="7">
        <v>243.73985181283598</v>
      </c>
      <c r="AW55" s="7">
        <v>826.30327196426492</v>
      </c>
      <c r="AX55" s="7">
        <v>256.81018037176199</v>
      </c>
      <c r="AY55" s="7">
        <v>504.56303530697198</v>
      </c>
      <c r="AZ55" s="7">
        <v>930.72610522104901</v>
      </c>
      <c r="BA55" s="7">
        <v>133.23347290054022</v>
      </c>
      <c r="BB55" s="7">
        <v>219.17806954826699</v>
      </c>
      <c r="BC55" s="7">
        <v>5411.8548518760999</v>
      </c>
      <c r="BD55" s="7">
        <v>362.366615547621</v>
      </c>
      <c r="BE55" s="7">
        <v>8544.3643105249594</v>
      </c>
      <c r="BF55" s="7">
        <v>1003.970609509686</v>
      </c>
      <c r="BG55" s="7">
        <v>555.69572672030802</v>
      </c>
      <c r="BH55" s="7">
        <v>106.5074360809178</v>
      </c>
      <c r="BI55" s="7">
        <v>328.83363614624898</v>
      </c>
      <c r="BJ55" s="7">
        <v>243.934752928248</v>
      </c>
      <c r="BK55" s="7">
        <v>10199.49302378446</v>
      </c>
      <c r="BL55" s="7">
        <v>4764.7601977890199</v>
      </c>
      <c r="BM55" s="7">
        <v>182.8994533868877</v>
      </c>
      <c r="BN55" s="7">
        <v>954.28518124109598</v>
      </c>
      <c r="BO55" s="7">
        <v>1750.081571073189</v>
      </c>
      <c r="BP55" s="7">
        <v>1606.129104428901</v>
      </c>
      <c r="BQ55" s="7">
        <v>3983.1926274394</v>
      </c>
      <c r="BR55" s="7">
        <v>770.20480289238697</v>
      </c>
      <c r="BS55" s="7">
        <v>1543.91380532987</v>
      </c>
      <c r="BT55" s="7">
        <v>22337.530642664999</v>
      </c>
      <c r="BU55" s="7">
        <v>80.742611352200811</v>
      </c>
      <c r="BV55" s="7">
        <v>7075.1382645129197</v>
      </c>
      <c r="BW55" s="7">
        <v>22455.698559672797</v>
      </c>
      <c r="BX55" s="7">
        <v>2368.4206581629296</v>
      </c>
      <c r="BY55" s="7">
        <v>240.705066363599</v>
      </c>
      <c r="BZ55" s="7">
        <v>344.80843121289399</v>
      </c>
      <c r="CA55" s="7">
        <v>287.385325111226</v>
      </c>
      <c r="CB55" s="7">
        <v>2009.743889559961</v>
      </c>
      <c r="CC55" s="7">
        <v>672.66426304443507</v>
      </c>
      <c r="CD55" s="7">
        <v>2578.6992445056699</v>
      </c>
      <c r="CE55" s="7">
        <v>58702.933545807595</v>
      </c>
      <c r="CF55" s="7">
        <v>772.9594927771941</v>
      </c>
      <c r="CG55" s="7">
        <v>667.64105642108098</v>
      </c>
      <c r="CH55" s="7">
        <v>3696.4411852919902</v>
      </c>
      <c r="CI55" s="7">
        <v>45061.0269424625</v>
      </c>
      <c r="CJ55" s="7">
        <v>61541.976103380395</v>
      </c>
      <c r="CK55" s="7">
        <v>14621.09718987202</v>
      </c>
      <c r="CL55" s="33">
        <v>8670.8238141484399</v>
      </c>
      <c r="CM55" s="7">
        <f t="shared" si="80"/>
        <v>382711.39014212566</v>
      </c>
      <c r="CN55" s="7">
        <f t="shared" si="81"/>
        <v>53304.547257538565</v>
      </c>
      <c r="CO55" s="7">
        <f t="shared" si="82"/>
        <v>160272.9359663162</v>
      </c>
      <c r="CP55" s="7">
        <f t="shared" si="83"/>
        <v>17054.502974643943</v>
      </c>
      <c r="CQ55" s="7">
        <f t="shared" si="84"/>
        <v>91728.695798329136</v>
      </c>
      <c r="CR55" s="7">
        <f t="shared" si="85"/>
        <v>198996.00672727128</v>
      </c>
      <c r="CS55" s="7">
        <f t="shared" si="86"/>
        <v>0</v>
      </c>
      <c r="CT55" s="7">
        <f t="shared" si="86"/>
        <v>296046.53132338123</v>
      </c>
      <c r="CU55" s="7">
        <f t="shared" si="86"/>
        <v>265380.14652767568</v>
      </c>
      <c r="CV55" s="7">
        <f t="shared" si="86"/>
        <v>626778.54829243373</v>
      </c>
      <c r="CW55" s="7">
        <f t="shared" si="86"/>
        <v>265683.82764120825</v>
      </c>
      <c r="CX55" s="33">
        <f t="shared" si="86"/>
        <v>231348.12007493348</v>
      </c>
      <c r="CY55" s="7">
        <f t="shared" si="87"/>
        <v>733181.42078998627</v>
      </c>
      <c r="CZ55" s="7">
        <f t="shared" si="88"/>
        <v>200321.04224727186</v>
      </c>
      <c r="DA55" s="7">
        <f t="shared" si="89"/>
        <v>122873.661849326</v>
      </c>
      <c r="DB55" s="7">
        <f t="shared" si="90"/>
        <v>22455.698559672797</v>
      </c>
      <c r="DC55" s="7">
        <f t="shared" si="91"/>
        <v>22337.530642664999</v>
      </c>
      <c r="DD55" s="7">
        <f t="shared" si="92"/>
        <v>9314.5691134173467</v>
      </c>
      <c r="DE55" s="7">
        <f t="shared" si="93"/>
        <v>141394.7623691335</v>
      </c>
      <c r="DF55" s="7">
        <f t="shared" si="94"/>
        <v>13494.06771793772</v>
      </c>
      <c r="DG55" s="7">
        <f t="shared" si="95"/>
        <v>21063.05450903951</v>
      </c>
      <c r="DH55" s="7">
        <f t="shared" si="96"/>
        <v>45061.0269424625</v>
      </c>
      <c r="DI55" s="7">
        <f t="shared" si="97"/>
        <v>76163.073293252412</v>
      </c>
      <c r="DJ55" s="7">
        <f t="shared" si="98"/>
        <v>58702.933545807595</v>
      </c>
    </row>
    <row r="56" spans="1:114">
      <c r="B56" s="10"/>
      <c r="C56" s="10"/>
      <c r="D56" s="10"/>
      <c r="E56" s="10"/>
      <c r="F56" s="10"/>
      <c r="G56" s="10"/>
      <c r="H56" s="10"/>
      <c r="I56" s="10"/>
      <c r="J56" s="10"/>
      <c r="L56" s="75"/>
      <c r="CL56" s="75"/>
      <c r="CT56" s="7"/>
      <c r="CU56" s="7"/>
      <c r="CX56" s="75"/>
    </row>
    <row r="57" spans="1:114">
      <c r="A57" s="4" t="s">
        <v>286</v>
      </c>
      <c r="L57" s="75"/>
      <c r="CL57" s="75"/>
      <c r="CX57" s="75"/>
    </row>
    <row r="58" spans="1:114">
      <c r="A58" s="4" t="s">
        <v>265</v>
      </c>
      <c r="L58" s="75"/>
      <c r="CL58" s="75"/>
      <c r="CX58" s="75"/>
    </row>
    <row r="59" spans="1:114">
      <c r="A59" s="61">
        <v>1990</v>
      </c>
      <c r="L59" s="75"/>
      <c r="CL59" s="75"/>
      <c r="CX59" s="75"/>
    </row>
    <row r="60" spans="1:114">
      <c r="A60" s="63" t="s">
        <v>288</v>
      </c>
      <c r="B60" s="73">
        <f>B7/B$12*100</f>
        <v>38.567997129178785</v>
      </c>
      <c r="C60" s="73">
        <f t="shared" ref="C60:BO61" si="99">C7/C$12*100</f>
        <v>34.910403332367288</v>
      </c>
      <c r="D60" s="73">
        <f t="shared" si="99"/>
        <v>36.608990151865569</v>
      </c>
      <c r="E60" s="73">
        <f t="shared" si="99"/>
        <v>35.637450901870139</v>
      </c>
      <c r="F60" s="73">
        <f t="shared" si="99"/>
        <v>34.117041292373521</v>
      </c>
      <c r="G60" s="73">
        <f t="shared" si="99"/>
        <v>36.063402204001378</v>
      </c>
      <c r="H60" s="73">
        <f t="shared" si="99"/>
        <v>35.217840394521332</v>
      </c>
      <c r="I60" s="73">
        <f t="shared" si="99"/>
        <v>35.32266546648529</v>
      </c>
      <c r="J60" s="73">
        <f t="shared" si="99"/>
        <v>39.197653212240859</v>
      </c>
      <c r="K60" s="84">
        <f t="shared" si="99"/>
        <v>34.992824389594134</v>
      </c>
      <c r="L60" s="76">
        <f>L7/L$12*100</f>
        <v>35.488160271635977</v>
      </c>
      <c r="M60" s="73">
        <f t="shared" si="99"/>
        <v>35.806547572450718</v>
      </c>
      <c r="N60" s="73">
        <f t="shared" si="99"/>
        <v>34.466662364963305</v>
      </c>
      <c r="O60" s="73"/>
      <c r="P60" s="73">
        <f t="shared" si="99"/>
        <v>36.795258030439378</v>
      </c>
      <c r="Q60" s="73">
        <f t="shared" si="99"/>
        <v>34.823138493771786</v>
      </c>
      <c r="R60" s="73">
        <f t="shared" si="99"/>
        <v>35.986744948312506</v>
      </c>
      <c r="S60" s="73">
        <f t="shared" si="99"/>
        <v>34.816353301268038</v>
      </c>
      <c r="T60" s="73">
        <f t="shared" si="99"/>
        <v>34.681837336704589</v>
      </c>
      <c r="U60" s="73">
        <f t="shared" si="99"/>
        <v>40.771123872026251</v>
      </c>
      <c r="V60" s="73">
        <f t="shared" si="99"/>
        <v>37.647938208546158</v>
      </c>
      <c r="W60" s="73">
        <f t="shared" si="99"/>
        <v>37.935174069627855</v>
      </c>
      <c r="X60" s="73">
        <f t="shared" si="99"/>
        <v>35.775796948179483</v>
      </c>
      <c r="Y60" s="73">
        <f t="shared" si="99"/>
        <v>40.063564403933796</v>
      </c>
      <c r="Z60" s="73">
        <f t="shared" si="99"/>
        <v>40.073904179408764</v>
      </c>
      <c r="AA60" s="73">
        <f t="shared" si="99"/>
        <v>35.372525005103086</v>
      </c>
      <c r="AB60" s="73">
        <f t="shared" si="99"/>
        <v>35.386455374495441</v>
      </c>
      <c r="AC60" s="73">
        <f t="shared" si="99"/>
        <v>35.625859697386517</v>
      </c>
      <c r="AD60" s="73">
        <f t="shared" si="99"/>
        <v>36.100009294544108</v>
      </c>
      <c r="AE60" s="73">
        <f t="shared" si="99"/>
        <v>37.823703078869677</v>
      </c>
      <c r="AF60" s="73">
        <f t="shared" si="99"/>
        <v>39.686620149345089</v>
      </c>
      <c r="AG60" s="73">
        <f t="shared" si="99"/>
        <v>32.432432432432435</v>
      </c>
      <c r="AH60" s="73">
        <f t="shared" si="99"/>
        <v>36.638264910921762</v>
      </c>
      <c r="AI60" s="73">
        <f t="shared" si="99"/>
        <v>43.458287394340317</v>
      </c>
      <c r="AJ60" s="73">
        <f t="shared" si="99"/>
        <v>33.814822911263541</v>
      </c>
      <c r="AK60" s="73">
        <f t="shared" si="99"/>
        <v>35.947010383100611</v>
      </c>
      <c r="AL60" s="73">
        <f t="shared" si="99"/>
        <v>38.624047589944176</v>
      </c>
      <c r="AM60" s="73">
        <f t="shared" si="99"/>
        <v>35.712490575521485</v>
      </c>
      <c r="AN60" s="73">
        <f t="shared" si="99"/>
        <v>37.510373443983404</v>
      </c>
      <c r="AO60" s="73">
        <f t="shared" si="99"/>
        <v>28.947368421052634</v>
      </c>
      <c r="AP60" s="73">
        <f t="shared" si="99"/>
        <v>36.893484288354898</v>
      </c>
      <c r="AQ60" s="73">
        <f t="shared" si="99"/>
        <v>32.888714528573296</v>
      </c>
      <c r="AR60" s="73">
        <f t="shared" si="99"/>
        <v>35.483302493611774</v>
      </c>
      <c r="AS60" s="73">
        <f t="shared" si="99"/>
        <v>29.006772009029348</v>
      </c>
      <c r="AT60" s="73">
        <f t="shared" si="99"/>
        <v>33.08</v>
      </c>
      <c r="AU60" s="73">
        <f t="shared" si="99"/>
        <v>34.685745335989857</v>
      </c>
      <c r="AV60" s="73">
        <f t="shared" si="99"/>
        <v>28.899082568807337</v>
      </c>
      <c r="AW60" s="73">
        <f t="shared" si="99"/>
        <v>35.136157337367621</v>
      </c>
      <c r="AX60" s="73">
        <f t="shared" si="99"/>
        <v>27.717717717717715</v>
      </c>
      <c r="AY60" s="73">
        <f t="shared" si="99"/>
        <v>29.800535873771956</v>
      </c>
      <c r="AZ60" s="73">
        <f t="shared" si="99"/>
        <v>29.701606732976281</v>
      </c>
      <c r="BA60" s="73">
        <f t="shared" si="99"/>
        <v>26.495726495726498</v>
      </c>
      <c r="BB60" s="73">
        <f t="shared" si="99"/>
        <v>29.187071498530852</v>
      </c>
      <c r="BC60" s="73">
        <f t="shared" si="99"/>
        <v>33.276431918061959</v>
      </c>
      <c r="BD60" s="73">
        <f t="shared" si="99"/>
        <v>32.464193903782586</v>
      </c>
      <c r="BE60" s="73">
        <f t="shared" si="99"/>
        <v>37.009714790378723</v>
      </c>
      <c r="BF60" s="73">
        <f t="shared" si="99"/>
        <v>39.544025157232703</v>
      </c>
      <c r="BG60" s="73">
        <f t="shared" si="99"/>
        <v>35.436137071651089</v>
      </c>
      <c r="BH60" s="73">
        <f t="shared" si="99"/>
        <v>34.639696586599236</v>
      </c>
      <c r="BI60" s="73">
        <f t="shared" si="99"/>
        <v>34.339622641509429</v>
      </c>
      <c r="BJ60" s="73">
        <f t="shared" si="99"/>
        <v>41.904218928164191</v>
      </c>
      <c r="BK60" s="73">
        <f t="shared" si="99"/>
        <v>38.689870411832558</v>
      </c>
      <c r="BL60" s="73">
        <f t="shared" si="99"/>
        <v>34.644574691914634</v>
      </c>
      <c r="BM60" s="73">
        <f t="shared" si="99"/>
        <v>33.002973240832503</v>
      </c>
      <c r="BN60" s="73">
        <f t="shared" si="99"/>
        <v>39.933046389287426</v>
      </c>
      <c r="BO60" s="73">
        <f t="shared" si="99"/>
        <v>39.091378420237483</v>
      </c>
      <c r="BP60" s="73">
        <f t="shared" ref="BP60:DJ64" si="100">BP7/BP$12*100</f>
        <v>36.366123956765634</v>
      </c>
      <c r="BQ60" s="73">
        <f t="shared" si="100"/>
        <v>35.196359173655146</v>
      </c>
      <c r="BR60" s="73">
        <f t="shared" si="100"/>
        <v>37.518878101402379</v>
      </c>
      <c r="BS60" s="73">
        <f t="shared" si="100"/>
        <v>35.932827237175061</v>
      </c>
      <c r="BT60" s="73">
        <f t="shared" si="100"/>
        <v>34.949322724258785</v>
      </c>
      <c r="BU60" s="73">
        <f t="shared" si="100"/>
        <v>22.40566037735849</v>
      </c>
      <c r="BV60" s="73">
        <f t="shared" si="100"/>
        <v>40.039194995100623</v>
      </c>
      <c r="BW60" s="73">
        <f t="shared" si="100"/>
        <v>36.030044307954157</v>
      </c>
      <c r="BX60" s="73">
        <f t="shared" si="100"/>
        <v>36.233951497860204</v>
      </c>
      <c r="BY60" s="73">
        <f t="shared" si="100"/>
        <v>33.35597826086957</v>
      </c>
      <c r="BZ60" s="73">
        <f t="shared" si="100"/>
        <v>37.297039159503342</v>
      </c>
      <c r="CA60" s="73">
        <f t="shared" si="100"/>
        <v>37.020566981656479</v>
      </c>
      <c r="CB60" s="73">
        <f t="shared" si="100"/>
        <v>34.184898612593386</v>
      </c>
      <c r="CC60" s="73">
        <f t="shared" si="100"/>
        <v>34.07616361071932</v>
      </c>
      <c r="CD60" s="73">
        <f t="shared" si="100"/>
        <v>33.979515074359121</v>
      </c>
      <c r="CE60" s="73">
        <f t="shared" si="100"/>
        <v>34.61962915706971</v>
      </c>
      <c r="CF60" s="73">
        <f t="shared" si="100"/>
        <v>40.19756838905775</v>
      </c>
      <c r="CG60" s="73">
        <f t="shared" si="100"/>
        <v>34.108956602031391</v>
      </c>
      <c r="CH60" s="73">
        <f t="shared" si="100"/>
        <v>35.074252458358416</v>
      </c>
      <c r="CI60" s="73">
        <f t="shared" si="100"/>
        <v>34.048086544452204</v>
      </c>
      <c r="CJ60" s="73">
        <f t="shared" si="100"/>
        <v>34.742617568102332</v>
      </c>
      <c r="CK60" s="73">
        <f t="shared" si="100"/>
        <v>36.660555152858912</v>
      </c>
      <c r="CL60" s="76">
        <f t="shared" si="100"/>
        <v>36.40222196142863</v>
      </c>
      <c r="CM60" s="73">
        <f t="shared" si="100"/>
        <v>34.910403332367288</v>
      </c>
      <c r="CN60" s="73">
        <f t="shared" si="100"/>
        <v>36.013203255754071</v>
      </c>
      <c r="CO60" s="73">
        <f t="shared" si="100"/>
        <v>34.464097236147133</v>
      </c>
      <c r="CP60" s="73">
        <f t="shared" si="100"/>
        <v>33.161440493537455</v>
      </c>
      <c r="CQ60" s="73">
        <f t="shared" si="100"/>
        <v>36.502574458665812</v>
      </c>
      <c r="CR60" s="73">
        <f t="shared" si="100"/>
        <v>34.823599004542096</v>
      </c>
      <c r="CS60" s="73"/>
      <c r="CT60" s="73">
        <f t="shared" si="100"/>
        <v>36.708082255415761</v>
      </c>
      <c r="CU60" s="73">
        <f t="shared" si="100"/>
        <v>36.346466107748711</v>
      </c>
      <c r="CV60" s="73">
        <f t="shared" si="100"/>
        <v>34.150972112145411</v>
      </c>
      <c r="CW60" s="73">
        <f t="shared" si="100"/>
        <v>35.914340954445059</v>
      </c>
      <c r="CX60" s="76">
        <f t="shared" si="100"/>
        <v>35.540376273826709</v>
      </c>
      <c r="CY60" s="73">
        <f t="shared" si="100"/>
        <v>34.673427812555893</v>
      </c>
      <c r="CZ60" s="73">
        <f t="shared" si="100"/>
        <v>34.951685338814691</v>
      </c>
      <c r="DA60" s="73">
        <f t="shared" si="100"/>
        <v>34.466662364963305</v>
      </c>
      <c r="DB60" s="73">
        <f t="shared" si="100"/>
        <v>36.030044307954157</v>
      </c>
      <c r="DC60" s="73">
        <f t="shared" si="100"/>
        <v>34.949322724258785</v>
      </c>
      <c r="DD60" s="73">
        <f t="shared" si="100"/>
        <v>37.064428627732823</v>
      </c>
      <c r="DE60" s="73">
        <f t="shared" si="100"/>
        <v>33.814822911263541</v>
      </c>
      <c r="DF60" s="73">
        <f t="shared" si="100"/>
        <v>35.986744948312506</v>
      </c>
      <c r="DG60" s="73">
        <f t="shared" si="100"/>
        <v>36.054807423946414</v>
      </c>
      <c r="DH60" s="73">
        <f t="shared" si="100"/>
        <v>34.048086544452204</v>
      </c>
      <c r="DI60" s="73">
        <f t="shared" si="100"/>
        <v>35.223304809662601</v>
      </c>
      <c r="DJ60" s="73">
        <f t="shared" si="100"/>
        <v>34.61962915706971</v>
      </c>
    </row>
    <row r="61" spans="1:114">
      <c r="A61" s="63" t="s">
        <v>289</v>
      </c>
      <c r="B61" s="73">
        <f>B8/B$12*100</f>
        <v>29.592438486736445</v>
      </c>
      <c r="C61" s="73">
        <f t="shared" ref="C61:N61" si="101">C8/C$12*100</f>
        <v>33.013228279930637</v>
      </c>
      <c r="D61" s="73">
        <f t="shared" si="101"/>
        <v>30.682413346259509</v>
      </c>
      <c r="E61" s="73">
        <f t="shared" si="101"/>
        <v>31.484013669666329</v>
      </c>
      <c r="F61" s="73">
        <f t="shared" si="101"/>
        <v>32.228842075140577</v>
      </c>
      <c r="G61" s="73">
        <f t="shared" si="101"/>
        <v>30.389212208494264</v>
      </c>
      <c r="H61" s="73">
        <f t="shared" si="101"/>
        <v>31.057800243326994</v>
      </c>
      <c r="I61" s="73">
        <f t="shared" si="101"/>
        <v>31.505515619364388</v>
      </c>
      <c r="J61" s="73">
        <f t="shared" si="101"/>
        <v>29.221265127855034</v>
      </c>
      <c r="K61" s="84">
        <f t="shared" si="101"/>
        <v>32.587991321753826</v>
      </c>
      <c r="L61" s="76">
        <f>L8/L$12*100</f>
        <v>30.962393134027565</v>
      </c>
      <c r="M61" s="73">
        <f t="shared" si="101"/>
        <v>31.307244289270557</v>
      </c>
      <c r="N61" s="73">
        <f t="shared" si="101"/>
        <v>32.07276444438407</v>
      </c>
      <c r="O61" s="73"/>
      <c r="P61" s="73">
        <f>P8/P$12*100</f>
        <v>32.438671309519151</v>
      </c>
      <c r="Q61" s="73">
        <f>Q8/Q$12*100</f>
        <v>34.403286792267529</v>
      </c>
      <c r="R61" s="73">
        <f>R8/R$12*100</f>
        <v>33.94265749378669</v>
      </c>
      <c r="S61" s="73">
        <f t="shared" si="99"/>
        <v>30.236117184083955</v>
      </c>
      <c r="T61" s="73">
        <f t="shared" si="99"/>
        <v>28.445006321112515</v>
      </c>
      <c r="U61" s="73">
        <f t="shared" si="99"/>
        <v>27.563576702214931</v>
      </c>
      <c r="V61" s="73">
        <f t="shared" si="99"/>
        <v>29.687305344462438</v>
      </c>
      <c r="W61" s="73">
        <f t="shared" si="99"/>
        <v>27.310924369747898</v>
      </c>
      <c r="X61" s="73">
        <f t="shared" si="99"/>
        <v>29.445535579392658</v>
      </c>
      <c r="Y61" s="73">
        <f t="shared" si="99"/>
        <v>31.668265771168148</v>
      </c>
      <c r="Z61" s="73">
        <f t="shared" si="99"/>
        <v>28.363914373088683</v>
      </c>
      <c r="AA61" s="73">
        <f t="shared" si="99"/>
        <v>30.914472341294143</v>
      </c>
      <c r="AB61" s="73">
        <f t="shared" si="99"/>
        <v>29.235632061166523</v>
      </c>
      <c r="AC61" s="73">
        <f t="shared" si="99"/>
        <v>29.006189821182943</v>
      </c>
      <c r="AD61" s="73">
        <f t="shared" si="99"/>
        <v>28.887443070917374</v>
      </c>
      <c r="AE61" s="73">
        <f t="shared" si="99"/>
        <v>30.527203711514129</v>
      </c>
      <c r="AF61" s="73">
        <f t="shared" si="99"/>
        <v>29.373240298690167</v>
      </c>
      <c r="AG61" s="73">
        <f t="shared" si="99"/>
        <v>30.394328754984496</v>
      </c>
      <c r="AH61" s="73">
        <f t="shared" si="99"/>
        <v>31.990704879938033</v>
      </c>
      <c r="AI61" s="73">
        <f t="shared" si="99"/>
        <v>28.10547592796766</v>
      </c>
      <c r="AJ61" s="73">
        <f t="shared" si="99"/>
        <v>34.528067345589825</v>
      </c>
      <c r="AK61" s="73">
        <f t="shared" si="99"/>
        <v>28.607232366630864</v>
      </c>
      <c r="AL61" s="73">
        <f t="shared" si="99"/>
        <v>30.081897078596747</v>
      </c>
      <c r="AM61" s="73">
        <f t="shared" si="99"/>
        <v>28.508000335092571</v>
      </c>
      <c r="AN61" s="73">
        <f t="shared" si="99"/>
        <v>30.07705986959099</v>
      </c>
      <c r="AO61" s="73">
        <f t="shared" si="99"/>
        <v>28.00471327572663</v>
      </c>
      <c r="AP61" s="73">
        <f t="shared" si="99"/>
        <v>27.732208872458408</v>
      </c>
      <c r="AQ61" s="73">
        <f t="shared" si="99"/>
        <v>28.429449457303519</v>
      </c>
      <c r="AR61" s="73">
        <f t="shared" si="99"/>
        <v>26.73363291919993</v>
      </c>
      <c r="AS61" s="73">
        <f t="shared" si="99"/>
        <v>27.163280662151994</v>
      </c>
      <c r="AT61" s="73">
        <f t="shared" si="99"/>
        <v>27.96</v>
      </c>
      <c r="AU61" s="73">
        <f t="shared" si="99"/>
        <v>26.317696069552614</v>
      </c>
      <c r="AV61" s="73">
        <f t="shared" si="99"/>
        <v>28.715596330275229</v>
      </c>
      <c r="AW61" s="73">
        <f t="shared" si="99"/>
        <v>27.647503782148259</v>
      </c>
      <c r="AX61" s="73">
        <f t="shared" si="99"/>
        <v>28.888888888888886</v>
      </c>
      <c r="AY61" s="73">
        <f t="shared" si="99"/>
        <v>24.947901161059839</v>
      </c>
      <c r="AZ61" s="73">
        <f t="shared" si="99"/>
        <v>28.69166029074216</v>
      </c>
      <c r="BA61" s="73">
        <f t="shared" si="99"/>
        <v>32.112332112332112</v>
      </c>
      <c r="BB61" s="73">
        <f t="shared" si="99"/>
        <v>21.449559255631733</v>
      </c>
      <c r="BC61" s="73">
        <f t="shared" si="99"/>
        <v>30.043947263284061</v>
      </c>
      <c r="BD61" s="73">
        <f t="shared" si="99"/>
        <v>26.11090708777084</v>
      </c>
      <c r="BE61" s="73">
        <f t="shared" si="99"/>
        <v>31.469167229466464</v>
      </c>
      <c r="BF61" s="73">
        <f t="shared" si="99"/>
        <v>28.773584905660378</v>
      </c>
      <c r="BG61" s="73">
        <f t="shared" si="99"/>
        <v>24.714434060228452</v>
      </c>
      <c r="BH61" s="73">
        <f t="shared" si="99"/>
        <v>25.790139064475348</v>
      </c>
      <c r="BI61" s="73">
        <f t="shared" si="99"/>
        <v>26.60377358490566</v>
      </c>
      <c r="BJ61" s="73">
        <f t="shared" si="99"/>
        <v>23.090079817559864</v>
      </c>
      <c r="BK61" s="73">
        <f t="shared" si="99"/>
        <v>30.259854806974694</v>
      </c>
      <c r="BL61" s="73">
        <f t="shared" si="99"/>
        <v>27.415840096182748</v>
      </c>
      <c r="BM61" s="73">
        <f t="shared" si="99"/>
        <v>25.47076313181368</v>
      </c>
      <c r="BN61" s="73">
        <f t="shared" si="99"/>
        <v>29.794356767097085</v>
      </c>
      <c r="BO61" s="73">
        <f t="shared" si="99"/>
        <v>29.10686628807434</v>
      </c>
      <c r="BP61" s="73">
        <f t="shared" si="100"/>
        <v>28.923245313996443</v>
      </c>
      <c r="BQ61" s="73">
        <f t="shared" si="100"/>
        <v>29.341378605031704</v>
      </c>
      <c r="BR61" s="73">
        <f t="shared" si="100"/>
        <v>31.003236245954689</v>
      </c>
      <c r="BS61" s="73">
        <f t="shared" si="100"/>
        <v>35.319377348362856</v>
      </c>
      <c r="BT61" s="73">
        <f t="shared" si="100"/>
        <v>34.40087145969499</v>
      </c>
      <c r="BU61" s="73">
        <f t="shared" si="100"/>
        <v>24.528301886792452</v>
      </c>
      <c r="BV61" s="73">
        <f t="shared" si="100"/>
        <v>29.207808849023891</v>
      </c>
      <c r="BW61" s="73">
        <f t="shared" si="100"/>
        <v>31.821251167824471</v>
      </c>
      <c r="BX61" s="73">
        <f t="shared" si="100"/>
        <v>27.714376287842761</v>
      </c>
      <c r="BY61" s="73">
        <f t="shared" si="100"/>
        <v>30.095108695652172</v>
      </c>
      <c r="BZ61" s="73">
        <f t="shared" si="100"/>
        <v>28.414517669531996</v>
      </c>
      <c r="CA61" s="73">
        <f t="shared" si="100"/>
        <v>23.179544191217342</v>
      </c>
      <c r="CB61" s="73">
        <f t="shared" si="100"/>
        <v>28.395144076840985</v>
      </c>
      <c r="CC61" s="73">
        <f t="shared" si="100"/>
        <v>27.926657263751764</v>
      </c>
      <c r="CD61" s="73">
        <f t="shared" si="100"/>
        <v>28.702042705861931</v>
      </c>
      <c r="CE61" s="73">
        <f t="shared" si="100"/>
        <v>33.618452666987025</v>
      </c>
      <c r="CF61" s="73">
        <f t="shared" si="100"/>
        <v>26.773049645390074</v>
      </c>
      <c r="CG61" s="73">
        <f t="shared" si="100"/>
        <v>27.516158818097875</v>
      </c>
      <c r="CH61" s="73">
        <f t="shared" si="100"/>
        <v>29.871563315271928</v>
      </c>
      <c r="CI61" s="73">
        <f t="shared" si="100"/>
        <v>32.364019106235958</v>
      </c>
      <c r="CJ61" s="73">
        <f t="shared" si="100"/>
        <v>32.751508928794252</v>
      </c>
      <c r="CK61" s="73">
        <f t="shared" si="100"/>
        <v>30.832942480706095</v>
      </c>
      <c r="CL61" s="76">
        <f t="shared" si="100"/>
        <v>29.333411571411805</v>
      </c>
      <c r="CM61" s="73">
        <f t="shared" si="100"/>
        <v>33.013228279930637</v>
      </c>
      <c r="CN61" s="73">
        <f t="shared" si="100"/>
        <v>30.918935156708198</v>
      </c>
      <c r="CO61" s="73">
        <f t="shared" si="100"/>
        <v>33.812080921416495</v>
      </c>
      <c r="CP61" s="73">
        <f t="shared" si="100"/>
        <v>28.196733720644175</v>
      </c>
      <c r="CQ61" s="73">
        <f t="shared" si="100"/>
        <v>31.279509228142182</v>
      </c>
      <c r="CR61" s="73">
        <f t="shared" si="100"/>
        <v>32.316331743614818</v>
      </c>
      <c r="CS61" s="73"/>
      <c r="CT61" s="73">
        <f t="shared" si="100"/>
        <v>30.643074710438832</v>
      </c>
      <c r="CU61" s="73">
        <f t="shared" si="100"/>
        <v>30.077246784268898</v>
      </c>
      <c r="CV61" s="73">
        <f t="shared" si="100"/>
        <v>32.372011421633168</v>
      </c>
      <c r="CW61" s="73">
        <f t="shared" si="100"/>
        <v>30.087032859012393</v>
      </c>
      <c r="CX61" s="76">
        <f t="shared" si="100"/>
        <v>30.028173282798491</v>
      </c>
      <c r="CY61" s="73">
        <f t="shared" si="100"/>
        <v>33.344476068496334</v>
      </c>
      <c r="CZ61" s="73">
        <f t="shared" si="100"/>
        <v>34.275229077035682</v>
      </c>
      <c r="DA61" s="73">
        <f t="shared" si="100"/>
        <v>32.07276444438407</v>
      </c>
      <c r="DB61" s="73">
        <f t="shared" si="100"/>
        <v>31.821251167824471</v>
      </c>
      <c r="DC61" s="73">
        <f t="shared" si="100"/>
        <v>34.40087145969499</v>
      </c>
      <c r="DD61" s="73">
        <f t="shared" si="100"/>
        <v>31.419099065680566</v>
      </c>
      <c r="DE61" s="73">
        <f t="shared" si="100"/>
        <v>34.528067345589825</v>
      </c>
      <c r="DF61" s="73">
        <f t="shared" si="100"/>
        <v>33.94265749378669</v>
      </c>
      <c r="DG61" s="73">
        <f t="shared" si="100"/>
        <v>31.024106893664527</v>
      </c>
      <c r="DH61" s="73">
        <f t="shared" si="100"/>
        <v>32.364019106235958</v>
      </c>
      <c r="DI61" s="73">
        <f t="shared" si="100"/>
        <v>32.270664077005897</v>
      </c>
      <c r="DJ61" s="73">
        <f t="shared" si="100"/>
        <v>33.618452666987025</v>
      </c>
    </row>
    <row r="62" spans="1:114">
      <c r="A62" s="63" t="s">
        <v>290</v>
      </c>
      <c r="B62" s="73">
        <f>B9/B$12*100</f>
        <v>16.672785818460184</v>
      </c>
      <c r="C62" s="73">
        <f t="shared" ref="C62:BO64" si="102">C9/C$12*100</f>
        <v>17.914789835886804</v>
      </c>
      <c r="D62" s="73">
        <f t="shared" si="102"/>
        <v>17.233648787100069</v>
      </c>
      <c r="E62" s="73">
        <f t="shared" si="102"/>
        <v>16.961383400111632</v>
      </c>
      <c r="F62" s="73">
        <f t="shared" si="102"/>
        <v>17.927234395029693</v>
      </c>
      <c r="G62" s="73">
        <f t="shared" si="102"/>
        <v>17.891747401392742</v>
      </c>
      <c r="H62" s="73">
        <f t="shared" si="102"/>
        <v>17.264206957897262</v>
      </c>
      <c r="I62" s="73">
        <f t="shared" si="102"/>
        <v>17.527040087983497</v>
      </c>
      <c r="J62" s="73">
        <f t="shared" si="102"/>
        <v>16.507044238494615</v>
      </c>
      <c r="K62" s="84">
        <f t="shared" si="102"/>
        <v>17.420607550220151</v>
      </c>
      <c r="L62" s="76">
        <f>L9/L$12*100</f>
        <v>17.580441660234154</v>
      </c>
      <c r="M62" s="73">
        <f t="shared" si="102"/>
        <v>18.268462995725759</v>
      </c>
      <c r="N62" s="73">
        <f t="shared" si="102"/>
        <v>18.192469528657835</v>
      </c>
      <c r="O62" s="73"/>
      <c r="P62" s="73">
        <f t="shared" si="102"/>
        <v>16.86685707578544</v>
      </c>
      <c r="Q62" s="73">
        <f t="shared" si="102"/>
        <v>17.641546494688427</v>
      </c>
      <c r="R62" s="73">
        <f t="shared" si="102"/>
        <v>16.068148254871591</v>
      </c>
      <c r="S62" s="73">
        <f t="shared" si="102"/>
        <v>16.823349365981635</v>
      </c>
      <c r="T62" s="73">
        <f t="shared" si="102"/>
        <v>15.929203539823009</v>
      </c>
      <c r="U62" s="73">
        <f t="shared" si="102"/>
        <v>17.801476620180477</v>
      </c>
      <c r="V62" s="73">
        <f t="shared" si="102"/>
        <v>14.93708733026037</v>
      </c>
      <c r="W62" s="73">
        <f t="shared" si="102"/>
        <v>14.645858343337334</v>
      </c>
      <c r="X62" s="73">
        <f t="shared" si="102"/>
        <v>16.618824595860403</v>
      </c>
      <c r="Y62" s="73">
        <f t="shared" si="102"/>
        <v>16.544734948428879</v>
      </c>
      <c r="Z62" s="73">
        <f t="shared" si="102"/>
        <v>14.576962283384301</v>
      </c>
      <c r="AA62" s="73">
        <f t="shared" si="102"/>
        <v>17.689324351908553</v>
      </c>
      <c r="AB62" s="73">
        <f t="shared" si="102"/>
        <v>17.538389253144825</v>
      </c>
      <c r="AC62" s="73">
        <f t="shared" si="102"/>
        <v>14.803988995873452</v>
      </c>
      <c r="AD62" s="73">
        <f t="shared" si="102"/>
        <v>15.949437680081793</v>
      </c>
      <c r="AE62" s="73">
        <f t="shared" si="102"/>
        <v>16.204133277098272</v>
      </c>
      <c r="AF62" s="73">
        <f t="shared" si="102"/>
        <v>15.69347533357816</v>
      </c>
      <c r="AG62" s="73">
        <f t="shared" si="102"/>
        <v>13.159060700044305</v>
      </c>
      <c r="AH62" s="73">
        <f t="shared" si="102"/>
        <v>15.170963815425473</v>
      </c>
      <c r="AI62" s="73">
        <f t="shared" si="102"/>
        <v>13.671444321940463</v>
      </c>
      <c r="AJ62" s="73">
        <f t="shared" si="102"/>
        <v>17.433484200355199</v>
      </c>
      <c r="AK62" s="73">
        <f t="shared" si="102"/>
        <v>14.894378804153241</v>
      </c>
      <c r="AL62" s="73">
        <f t="shared" si="102"/>
        <v>16.46294259055535</v>
      </c>
      <c r="AM62" s="73">
        <f t="shared" si="102"/>
        <v>15.615313730418029</v>
      </c>
      <c r="AN62" s="73">
        <f t="shared" si="102"/>
        <v>15.032602252519265</v>
      </c>
      <c r="AO62" s="73">
        <f t="shared" si="102"/>
        <v>15.573448546739984</v>
      </c>
      <c r="AP62" s="73">
        <f t="shared" si="102"/>
        <v>16.040896487985211</v>
      </c>
      <c r="AQ62" s="73">
        <f t="shared" si="102"/>
        <v>15.36550281156009</v>
      </c>
      <c r="AR62" s="73">
        <f t="shared" si="102"/>
        <v>16.486034011807206</v>
      </c>
      <c r="AS62" s="73">
        <f t="shared" si="102"/>
        <v>14.145974416854779</v>
      </c>
      <c r="AT62" s="73">
        <f t="shared" si="102"/>
        <v>15</v>
      </c>
      <c r="AU62" s="73">
        <f t="shared" si="102"/>
        <v>16.772323854374207</v>
      </c>
      <c r="AV62" s="73">
        <f t="shared" si="102"/>
        <v>16.055045871559635</v>
      </c>
      <c r="AW62" s="73">
        <f t="shared" si="102"/>
        <v>16.338880484114977</v>
      </c>
      <c r="AX62" s="73">
        <f t="shared" si="102"/>
        <v>15.165165165165165</v>
      </c>
      <c r="AY62" s="73">
        <f t="shared" si="102"/>
        <v>15.629651682048229</v>
      </c>
      <c r="AZ62" s="73">
        <f t="shared" si="102"/>
        <v>13.435348125478194</v>
      </c>
      <c r="BA62" s="73">
        <f t="shared" si="102"/>
        <v>16.788766788766786</v>
      </c>
      <c r="BB62" s="73">
        <f t="shared" si="102"/>
        <v>16.846229187071497</v>
      </c>
      <c r="BC62" s="73">
        <f t="shared" si="102"/>
        <v>16.798024189154834</v>
      </c>
      <c r="BD62" s="73">
        <f t="shared" si="102"/>
        <v>14.83657730444363</v>
      </c>
      <c r="BE62" s="73">
        <f t="shared" si="102"/>
        <v>17.522988207179594</v>
      </c>
      <c r="BF62" s="73">
        <f t="shared" si="102"/>
        <v>15.50314465408805</v>
      </c>
      <c r="BG62" s="73">
        <f t="shared" si="102"/>
        <v>16.536863966770511</v>
      </c>
      <c r="BH62" s="73">
        <f t="shared" si="102"/>
        <v>14.791403286978507</v>
      </c>
      <c r="BI62" s="73">
        <f t="shared" si="102"/>
        <v>17.861635220125784</v>
      </c>
      <c r="BJ62" s="73">
        <f t="shared" si="102"/>
        <v>15.678449258836944</v>
      </c>
      <c r="BK62" s="73">
        <f t="shared" si="102"/>
        <v>17.38584707239297</v>
      </c>
      <c r="BL62" s="73">
        <f t="shared" si="102"/>
        <v>19.413134956417196</v>
      </c>
      <c r="BM62" s="73">
        <f t="shared" si="102"/>
        <v>16.947472745292369</v>
      </c>
      <c r="BN62" s="73">
        <f t="shared" si="102"/>
        <v>15.90945321217918</v>
      </c>
      <c r="BO62" s="73">
        <f t="shared" si="102"/>
        <v>16.324212700051628</v>
      </c>
      <c r="BP62" s="73">
        <f t="shared" si="100"/>
        <v>15.92557121357231</v>
      </c>
      <c r="BQ62" s="73">
        <f t="shared" si="100"/>
        <v>17.140519533646962</v>
      </c>
      <c r="BR62" s="73">
        <f t="shared" si="100"/>
        <v>15.490830636461705</v>
      </c>
      <c r="BS62" s="73">
        <f t="shared" si="100"/>
        <v>18.043094854689055</v>
      </c>
      <c r="BT62" s="73">
        <f t="shared" si="100"/>
        <v>18.327176281140474</v>
      </c>
      <c r="BU62" s="73">
        <f t="shared" si="100"/>
        <v>16.037735849056602</v>
      </c>
      <c r="BV62" s="73">
        <f t="shared" si="100"/>
        <v>18.368885203889349</v>
      </c>
      <c r="BW62" s="73">
        <f t="shared" si="100"/>
        <v>17.110825385960208</v>
      </c>
      <c r="BX62" s="73">
        <f t="shared" si="100"/>
        <v>17.387858614677445</v>
      </c>
      <c r="BY62" s="73">
        <f t="shared" si="100"/>
        <v>15.692934782608695</v>
      </c>
      <c r="BZ62" s="73">
        <f t="shared" si="100"/>
        <v>16.141356255969434</v>
      </c>
      <c r="CA62" s="73">
        <f t="shared" si="100"/>
        <v>16.731517509727624</v>
      </c>
      <c r="CB62" s="73">
        <f t="shared" si="100"/>
        <v>16.18863393810032</v>
      </c>
      <c r="CC62" s="73">
        <f t="shared" si="100"/>
        <v>15.486600846262341</v>
      </c>
      <c r="CD62" s="73">
        <f t="shared" si="100"/>
        <v>17.070771367397718</v>
      </c>
      <c r="CE62" s="73">
        <f t="shared" si="100"/>
        <v>16.959021690500258</v>
      </c>
      <c r="CF62" s="73">
        <f t="shared" si="100"/>
        <v>17.147922998986829</v>
      </c>
      <c r="CG62" s="73">
        <f t="shared" si="100"/>
        <v>16.140350877192983</v>
      </c>
      <c r="CH62" s="73">
        <f t="shared" si="100"/>
        <v>16.842263696568331</v>
      </c>
      <c r="CI62" s="73">
        <f t="shared" si="100"/>
        <v>17.519398870995147</v>
      </c>
      <c r="CJ62" s="73">
        <f t="shared" si="100"/>
        <v>17.286102881670747</v>
      </c>
      <c r="CK62" s="73">
        <f t="shared" si="100"/>
        <v>16.155715686692535</v>
      </c>
      <c r="CL62" s="76">
        <f t="shared" si="100"/>
        <v>16.866173766772288</v>
      </c>
      <c r="CM62" s="73">
        <f t="shared" si="100"/>
        <v>17.914789835886804</v>
      </c>
      <c r="CN62" s="73">
        <f t="shared" si="100"/>
        <v>16.865979086500637</v>
      </c>
      <c r="CO62" s="73">
        <f t="shared" si="100"/>
        <v>17.177401762361097</v>
      </c>
      <c r="CP62" s="73">
        <f t="shared" si="100"/>
        <v>15.982249304543647</v>
      </c>
      <c r="CQ62" s="73">
        <f t="shared" si="100"/>
        <v>17.588535862503626</v>
      </c>
      <c r="CR62" s="73">
        <f t="shared" si="100"/>
        <v>17.068079720283897</v>
      </c>
      <c r="CS62" s="73"/>
      <c r="CT62" s="73">
        <f t="shared" si="100"/>
        <v>17.294800122051974</v>
      </c>
      <c r="CU62" s="73">
        <f t="shared" si="100"/>
        <v>16.830851312423064</v>
      </c>
      <c r="CV62" s="73">
        <f t="shared" si="100"/>
        <v>17.996295595736811</v>
      </c>
      <c r="CW62" s="73">
        <f t="shared" si="100"/>
        <v>17.994661668828055</v>
      </c>
      <c r="CX62" s="76">
        <f t="shared" si="100"/>
        <v>17.424662132435611</v>
      </c>
      <c r="CY62" s="73">
        <f t="shared" si="100"/>
        <v>17.512276992409166</v>
      </c>
      <c r="CZ62" s="73">
        <f t="shared" si="100"/>
        <v>17.591050630296571</v>
      </c>
      <c r="DA62" s="73">
        <f t="shared" si="100"/>
        <v>18.192469528657835</v>
      </c>
      <c r="DB62" s="73">
        <f t="shared" si="100"/>
        <v>17.110825385960208</v>
      </c>
      <c r="DC62" s="73">
        <f t="shared" si="100"/>
        <v>18.327176281140474</v>
      </c>
      <c r="DD62" s="73">
        <f t="shared" si="100"/>
        <v>17.304615955301045</v>
      </c>
      <c r="DE62" s="73">
        <f t="shared" si="100"/>
        <v>17.433484200355199</v>
      </c>
      <c r="DF62" s="73">
        <f t="shared" si="100"/>
        <v>16.068148254871591</v>
      </c>
      <c r="DG62" s="73">
        <f t="shared" si="100"/>
        <v>17.52285096288027</v>
      </c>
      <c r="DH62" s="73">
        <f t="shared" si="100"/>
        <v>17.519398870995147</v>
      </c>
      <c r="DI62" s="73">
        <f t="shared" si="100"/>
        <v>17.002797154222847</v>
      </c>
      <c r="DJ62" s="73">
        <f t="shared" si="100"/>
        <v>16.959021690500258</v>
      </c>
    </row>
    <row r="63" spans="1:114">
      <c r="A63" s="63" t="s">
        <v>291</v>
      </c>
      <c r="B63" s="73">
        <f>B10/B$12*100</f>
        <v>10.985314283350945</v>
      </c>
      <c r="C63" s="73">
        <f t="shared" si="102"/>
        <v>10.684242972015777</v>
      </c>
      <c r="D63" s="73">
        <f t="shared" si="102"/>
        <v>11.387393102787065</v>
      </c>
      <c r="E63" s="73">
        <f t="shared" si="102"/>
        <v>11.821480963516432</v>
      </c>
      <c r="F63" s="73">
        <f t="shared" si="102"/>
        <v>11.667304210090187</v>
      </c>
      <c r="G63" s="73">
        <f t="shared" si="102"/>
        <v>11.618284778287364</v>
      </c>
      <c r="H63" s="73">
        <f t="shared" si="102"/>
        <v>12.104554427050076</v>
      </c>
      <c r="I63" s="73">
        <f t="shared" si="102"/>
        <v>11.599379110366568</v>
      </c>
      <c r="J63" s="73">
        <f t="shared" si="102"/>
        <v>10.866174024692778</v>
      </c>
      <c r="K63" s="84">
        <f t="shared" si="102"/>
        <v>11.194203128620877</v>
      </c>
      <c r="L63" s="76">
        <f>L10/L$12*100</f>
        <v>11.802672529072179</v>
      </c>
      <c r="M63" s="73">
        <f t="shared" si="102"/>
        <v>10.978378293748337</v>
      </c>
      <c r="N63" s="73">
        <f t="shared" si="102"/>
        <v>11.391816122557792</v>
      </c>
      <c r="O63" s="73"/>
      <c r="P63" s="73">
        <f t="shared" si="102"/>
        <v>10.321217575022496</v>
      </c>
      <c r="Q63" s="73">
        <f t="shared" si="102"/>
        <v>10.038656911048182</v>
      </c>
      <c r="R63" s="73">
        <f t="shared" si="102"/>
        <v>10.600439433778771</v>
      </c>
      <c r="S63" s="73">
        <f t="shared" si="102"/>
        <v>12.658504591167469</v>
      </c>
      <c r="T63" s="73">
        <f t="shared" si="102"/>
        <v>13.695743784239358</v>
      </c>
      <c r="U63" s="73">
        <f t="shared" si="102"/>
        <v>10.418375717801478</v>
      </c>
      <c r="V63" s="73">
        <f t="shared" si="102"/>
        <v>12.470412358290767</v>
      </c>
      <c r="W63" s="73">
        <f t="shared" si="102"/>
        <v>14.045618247298918</v>
      </c>
      <c r="X63" s="73">
        <f t="shared" si="102"/>
        <v>12.207282066777459</v>
      </c>
      <c r="Y63" s="73">
        <f t="shared" si="102"/>
        <v>9.0849124490285433</v>
      </c>
      <c r="Z63" s="73">
        <f t="shared" si="102"/>
        <v>12.257900101936798</v>
      </c>
      <c r="AA63" s="73">
        <f t="shared" si="102"/>
        <v>11.677893447642376</v>
      </c>
      <c r="AB63" s="73">
        <f t="shared" si="102"/>
        <v>13.04914251543045</v>
      </c>
      <c r="AC63" s="73">
        <f t="shared" si="102"/>
        <v>13.806740027510317</v>
      </c>
      <c r="AD63" s="73">
        <f t="shared" si="102"/>
        <v>13.086718096477368</v>
      </c>
      <c r="AE63" s="73">
        <f t="shared" si="102"/>
        <v>11.615352172079293</v>
      </c>
      <c r="AF63" s="73">
        <f t="shared" si="102"/>
        <v>11.776227200391725</v>
      </c>
      <c r="AG63" s="73">
        <f t="shared" si="102"/>
        <v>17.41249446167479</v>
      </c>
      <c r="AH63" s="73">
        <f t="shared" si="102"/>
        <v>12.205377890892995</v>
      </c>
      <c r="AI63" s="73">
        <f t="shared" si="102"/>
        <v>11.319367879456083</v>
      </c>
      <c r="AJ63" s="73">
        <f t="shared" si="102"/>
        <v>10.78041669307594</v>
      </c>
      <c r="AK63" s="73">
        <f t="shared" si="102"/>
        <v>15.717866093805943</v>
      </c>
      <c r="AL63" s="73">
        <f t="shared" si="102"/>
        <v>11.113148351872224</v>
      </c>
      <c r="AM63" s="73">
        <f t="shared" si="102"/>
        <v>14.64354527938343</v>
      </c>
      <c r="AN63" s="73">
        <f t="shared" si="102"/>
        <v>13.052756372258449</v>
      </c>
      <c r="AO63" s="73">
        <f t="shared" si="102"/>
        <v>17.399842890809111</v>
      </c>
      <c r="AP63" s="73">
        <f t="shared" si="102"/>
        <v>13.938308687615528</v>
      </c>
      <c r="AQ63" s="73">
        <f t="shared" si="102"/>
        <v>16.071662089708383</v>
      </c>
      <c r="AR63" s="73">
        <f t="shared" si="102"/>
        <v>14.292008106441095</v>
      </c>
      <c r="AS63" s="73">
        <f t="shared" si="102"/>
        <v>19.413092550790068</v>
      </c>
      <c r="AT63" s="73">
        <f t="shared" si="102"/>
        <v>15.160000000000002</v>
      </c>
      <c r="AU63" s="73">
        <f t="shared" si="102"/>
        <v>15.305198333635211</v>
      </c>
      <c r="AV63" s="73">
        <f t="shared" si="102"/>
        <v>17.01834862385321</v>
      </c>
      <c r="AW63" s="73">
        <f t="shared" si="102"/>
        <v>13.596822995461421</v>
      </c>
      <c r="AX63" s="73">
        <f t="shared" si="102"/>
        <v>18.948948948948949</v>
      </c>
      <c r="AY63" s="73">
        <f t="shared" si="102"/>
        <v>18.606728192914556</v>
      </c>
      <c r="AZ63" s="73">
        <f t="shared" si="102"/>
        <v>18.255547054322875</v>
      </c>
      <c r="BA63" s="73">
        <f t="shared" si="102"/>
        <v>16.727716727716725</v>
      </c>
      <c r="BB63" s="73">
        <f t="shared" si="102"/>
        <v>18.315377081292851</v>
      </c>
      <c r="BC63" s="73">
        <f t="shared" si="102"/>
        <v>14.230196491482946</v>
      </c>
      <c r="BD63" s="73">
        <f t="shared" si="102"/>
        <v>17.150201983106868</v>
      </c>
      <c r="BE63" s="73">
        <f t="shared" si="102"/>
        <v>10.652501428645644</v>
      </c>
      <c r="BF63" s="73">
        <f t="shared" si="102"/>
        <v>12.264150943396226</v>
      </c>
      <c r="BG63" s="73">
        <f t="shared" si="102"/>
        <v>16.043613707165107</v>
      </c>
      <c r="BH63" s="73">
        <f t="shared" si="102"/>
        <v>17.06700379266751</v>
      </c>
      <c r="BI63" s="73">
        <f t="shared" si="102"/>
        <v>15.723270440251572</v>
      </c>
      <c r="BJ63" s="73">
        <f t="shared" si="102"/>
        <v>13.911060433295324</v>
      </c>
      <c r="BK63" s="73">
        <f t="shared" si="102"/>
        <v>10.511228712938463</v>
      </c>
      <c r="BL63" s="73">
        <f t="shared" si="102"/>
        <v>13.382927562368499</v>
      </c>
      <c r="BM63" s="73">
        <f t="shared" si="102"/>
        <v>17.34390485629336</v>
      </c>
      <c r="BN63" s="73">
        <f t="shared" si="102"/>
        <v>10.585047026940858</v>
      </c>
      <c r="BO63" s="73">
        <f t="shared" si="102"/>
        <v>12.173464119772845</v>
      </c>
      <c r="BP63" s="73">
        <f t="shared" si="100"/>
        <v>13.476535777808182</v>
      </c>
      <c r="BQ63" s="73">
        <f t="shared" si="100"/>
        <v>13.029249335242381</v>
      </c>
      <c r="BR63" s="73">
        <f t="shared" si="100"/>
        <v>12.146709816612729</v>
      </c>
      <c r="BS63" s="73">
        <f t="shared" si="100"/>
        <v>8.5192853308795335</v>
      </c>
      <c r="BT63" s="73">
        <f t="shared" si="100"/>
        <v>9.1806384389504601</v>
      </c>
      <c r="BU63" s="73">
        <f t="shared" si="100"/>
        <v>25.707547169811324</v>
      </c>
      <c r="BV63" s="73">
        <f t="shared" si="100"/>
        <v>9.7610612798673397</v>
      </c>
      <c r="BW63" s="73">
        <f t="shared" si="100"/>
        <v>11.527468156548606</v>
      </c>
      <c r="BX63" s="73">
        <f t="shared" si="100"/>
        <v>13.171659533999049</v>
      </c>
      <c r="BY63" s="73">
        <f t="shared" si="100"/>
        <v>15.013586956521738</v>
      </c>
      <c r="BZ63" s="73">
        <f t="shared" si="100"/>
        <v>12.416427889207258</v>
      </c>
      <c r="CA63" s="73">
        <f t="shared" si="100"/>
        <v>15.063924402445803</v>
      </c>
      <c r="CB63" s="73">
        <f t="shared" si="100"/>
        <v>14.75453575240128</v>
      </c>
      <c r="CC63" s="73">
        <f t="shared" si="100"/>
        <v>15.543018335684062</v>
      </c>
      <c r="CD63" s="73">
        <f t="shared" si="100"/>
        <v>14.067472947167408</v>
      </c>
      <c r="CE63" s="73">
        <f t="shared" si="100"/>
        <v>10.918822184294685</v>
      </c>
      <c r="CF63" s="73">
        <f t="shared" si="100"/>
        <v>11.220871327254306</v>
      </c>
      <c r="CG63" s="73">
        <f t="shared" si="100"/>
        <v>14.644506001846722</v>
      </c>
      <c r="CH63" s="73">
        <f t="shared" si="100"/>
        <v>13.129640778647399</v>
      </c>
      <c r="CI63" s="73">
        <f t="shared" si="100"/>
        <v>11.840391186965469</v>
      </c>
      <c r="CJ63" s="73">
        <f t="shared" si="100"/>
        <v>11.551638698453102</v>
      </c>
      <c r="CK63" s="73">
        <f t="shared" si="100"/>
        <v>12.17861254423741</v>
      </c>
      <c r="CL63" s="76">
        <f t="shared" si="100"/>
        <v>12.557211594883229</v>
      </c>
      <c r="CM63" s="73">
        <f t="shared" si="100"/>
        <v>10.684242972015777</v>
      </c>
      <c r="CN63" s="73">
        <f t="shared" si="100"/>
        <v>11.778863347018181</v>
      </c>
      <c r="CO63" s="73">
        <f t="shared" si="100"/>
        <v>11.002307066852055</v>
      </c>
      <c r="CP63" s="73">
        <f t="shared" si="100"/>
        <v>15.399390647767916</v>
      </c>
      <c r="CQ63" s="73">
        <f t="shared" si="100"/>
        <v>10.986755876766193</v>
      </c>
      <c r="CR63" s="73">
        <f t="shared" si="100"/>
        <v>11.684082532581927</v>
      </c>
      <c r="CS63" s="73"/>
      <c r="CT63" s="73">
        <f t="shared" si="100"/>
        <v>11.322283228381723</v>
      </c>
      <c r="CU63" s="73">
        <f t="shared" si="100"/>
        <v>12.316478137821898</v>
      </c>
      <c r="CV63" s="73">
        <f t="shared" si="100"/>
        <v>11.53478783667965</v>
      </c>
      <c r="CW63" s="73">
        <f t="shared" si="100"/>
        <v>11.832634583385147</v>
      </c>
      <c r="CX63" s="76">
        <f t="shared" si="100"/>
        <v>12.448549947694483</v>
      </c>
      <c r="CY63" s="73">
        <f t="shared" si="100"/>
        <v>10.887193819162365</v>
      </c>
      <c r="CZ63" s="73">
        <f t="shared" si="100"/>
        <v>10.057074801653588</v>
      </c>
      <c r="DA63" s="73">
        <f t="shared" si="100"/>
        <v>11.391816122557792</v>
      </c>
      <c r="DB63" s="73">
        <f t="shared" si="100"/>
        <v>11.527468156548606</v>
      </c>
      <c r="DC63" s="73">
        <f t="shared" si="100"/>
        <v>9.1806384389504601</v>
      </c>
      <c r="DD63" s="73">
        <f t="shared" si="100"/>
        <v>10.813066561565391</v>
      </c>
      <c r="DE63" s="73">
        <f t="shared" si="100"/>
        <v>10.78041669307594</v>
      </c>
      <c r="DF63" s="73">
        <f t="shared" si="100"/>
        <v>10.600439433778771</v>
      </c>
      <c r="DG63" s="73">
        <f t="shared" si="100"/>
        <v>11.300760535863802</v>
      </c>
      <c r="DH63" s="73">
        <f t="shared" si="100"/>
        <v>11.840391186965469</v>
      </c>
      <c r="DI63" s="73">
        <f t="shared" si="100"/>
        <v>11.708775370081938</v>
      </c>
      <c r="DJ63" s="73">
        <f t="shared" si="100"/>
        <v>10.918822184294685</v>
      </c>
    </row>
    <row r="64" spans="1:114">
      <c r="A64" s="63" t="s">
        <v>292</v>
      </c>
      <c r="B64" s="73">
        <f>B11/B$12*100</f>
        <v>4.1814642822736445</v>
      </c>
      <c r="C64" s="73">
        <f t="shared" si="102"/>
        <v>3.4773355797994885</v>
      </c>
      <c r="D64" s="73">
        <f t="shared" si="102"/>
        <v>4.0875546119877875</v>
      </c>
      <c r="E64" s="73">
        <f t="shared" si="102"/>
        <v>4.0956710648354679</v>
      </c>
      <c r="F64" s="73">
        <f t="shared" si="102"/>
        <v>4.0595780273660242</v>
      </c>
      <c r="G64" s="73">
        <f t="shared" si="102"/>
        <v>4.0373534078242548</v>
      </c>
      <c r="H64" s="73">
        <f t="shared" si="102"/>
        <v>4.3555979772043392</v>
      </c>
      <c r="I64" s="73">
        <f t="shared" si="102"/>
        <v>4.0453997158002606</v>
      </c>
      <c r="J64" s="73">
        <f t="shared" si="102"/>
        <v>4.2078633967167169</v>
      </c>
      <c r="K64" s="84">
        <f t="shared" si="102"/>
        <v>3.8043736098110168</v>
      </c>
      <c r="L64" s="76">
        <f>L11/L$12*100</f>
        <v>4.1663324050301185</v>
      </c>
      <c r="M64" s="73">
        <f t="shared" si="102"/>
        <v>3.639366848804622</v>
      </c>
      <c r="N64" s="73">
        <f t="shared" si="102"/>
        <v>3.8762875394369978</v>
      </c>
      <c r="O64" s="73"/>
      <c r="P64" s="73">
        <f t="shared" si="102"/>
        <v>3.5779960092335381</v>
      </c>
      <c r="Q64" s="73">
        <f t="shared" si="102"/>
        <v>3.0933713082240737</v>
      </c>
      <c r="R64" s="73">
        <f t="shared" si="102"/>
        <v>3.4020098692504415</v>
      </c>
      <c r="S64" s="73">
        <f t="shared" si="102"/>
        <v>5.4656755574989075</v>
      </c>
      <c r="T64" s="73">
        <f t="shared" si="102"/>
        <v>7.248209018120523</v>
      </c>
      <c r="U64" s="73">
        <f t="shared" si="102"/>
        <v>3.4454470877768664</v>
      </c>
      <c r="V64" s="73">
        <f t="shared" si="102"/>
        <v>5.2572567584402634</v>
      </c>
      <c r="W64" s="73">
        <f t="shared" si="102"/>
        <v>6.0624249699879948</v>
      </c>
      <c r="X64" s="73">
        <f t="shared" si="102"/>
        <v>5.9525608097899987</v>
      </c>
      <c r="Y64" s="73">
        <f t="shared" si="102"/>
        <v>2.6385224274406331</v>
      </c>
      <c r="Z64" s="73">
        <f t="shared" si="102"/>
        <v>4.7273190621814472</v>
      </c>
      <c r="AA64" s="73">
        <f t="shared" si="102"/>
        <v>4.3457848540518471</v>
      </c>
      <c r="AB64" s="73">
        <f t="shared" si="102"/>
        <v>4.7903807957627667</v>
      </c>
      <c r="AC64" s="73">
        <f t="shared" si="102"/>
        <v>6.757221458046768</v>
      </c>
      <c r="AD64" s="73">
        <f t="shared" si="102"/>
        <v>5.9763918579793662</v>
      </c>
      <c r="AE64" s="73">
        <f t="shared" si="102"/>
        <v>3.8296077604386336</v>
      </c>
      <c r="AF64" s="73">
        <f t="shared" si="102"/>
        <v>3.4704370179948589</v>
      </c>
      <c r="AG64" s="73">
        <f t="shared" si="102"/>
        <v>6.6016836508639791</v>
      </c>
      <c r="AH64" s="73">
        <f t="shared" si="102"/>
        <v>3.9946885028217327</v>
      </c>
      <c r="AI64" s="73">
        <f t="shared" si="102"/>
        <v>3.44542447629548</v>
      </c>
      <c r="AJ64" s="73">
        <f t="shared" si="102"/>
        <v>3.4432088497154916</v>
      </c>
      <c r="AK64" s="73">
        <f t="shared" si="102"/>
        <v>4.8335123523093451</v>
      </c>
      <c r="AL64" s="73">
        <f t="shared" si="102"/>
        <v>3.7179643890314957</v>
      </c>
      <c r="AM64" s="73">
        <f t="shared" si="102"/>
        <v>5.5206500795844855</v>
      </c>
      <c r="AN64" s="73">
        <f t="shared" si="102"/>
        <v>4.3272080616478954</v>
      </c>
      <c r="AO64" s="73">
        <f t="shared" si="102"/>
        <v>10.074626865671641</v>
      </c>
      <c r="AP64" s="73">
        <f t="shared" si="102"/>
        <v>5.3951016635859519</v>
      </c>
      <c r="AQ64" s="73">
        <f t="shared" si="102"/>
        <v>7.2446711128547143</v>
      </c>
      <c r="AR64" s="73">
        <f t="shared" si="102"/>
        <v>7.0050224689399947</v>
      </c>
      <c r="AS64" s="73">
        <f t="shared" si="102"/>
        <v>10.270880361173814</v>
      </c>
      <c r="AT64" s="73">
        <f t="shared" si="102"/>
        <v>8.7999999999999989</v>
      </c>
      <c r="AU64" s="73">
        <f t="shared" si="102"/>
        <v>6.9190364064481074</v>
      </c>
      <c r="AV64" s="73">
        <f t="shared" si="102"/>
        <v>9.3119266055045884</v>
      </c>
      <c r="AW64" s="73">
        <f t="shared" si="102"/>
        <v>7.2806354009077161</v>
      </c>
      <c r="AX64" s="73">
        <f t="shared" si="102"/>
        <v>9.2792792792792795</v>
      </c>
      <c r="AY64" s="73">
        <f t="shared" si="102"/>
        <v>11.015183090205419</v>
      </c>
      <c r="AZ64" s="73">
        <f t="shared" si="102"/>
        <v>9.9158377964804902</v>
      </c>
      <c r="BA64" s="73">
        <f t="shared" si="102"/>
        <v>7.875457875457875</v>
      </c>
      <c r="BB64" s="73">
        <f t="shared" si="102"/>
        <v>14.201762977473065</v>
      </c>
      <c r="BC64" s="73">
        <f t="shared" si="102"/>
        <v>5.6514001380161982</v>
      </c>
      <c r="BD64" s="73">
        <f t="shared" si="102"/>
        <v>9.4381197208960703</v>
      </c>
      <c r="BE64" s="73">
        <f t="shared" si="102"/>
        <v>3.3456283443295756</v>
      </c>
      <c r="BF64" s="73">
        <f t="shared" si="102"/>
        <v>3.9150943396226414</v>
      </c>
      <c r="BG64" s="73">
        <f t="shared" si="102"/>
        <v>7.2689511941848393</v>
      </c>
      <c r="BH64" s="73">
        <f t="shared" si="102"/>
        <v>7.711757269279393</v>
      </c>
      <c r="BI64" s="73">
        <f t="shared" si="102"/>
        <v>5.4716981132075473</v>
      </c>
      <c r="BJ64" s="73">
        <f t="shared" si="102"/>
        <v>5.4161915621436716</v>
      </c>
      <c r="BK64" s="73">
        <f t="shared" si="102"/>
        <v>3.1531989958613207</v>
      </c>
      <c r="BL64" s="73">
        <f t="shared" si="102"/>
        <v>5.143522693116922</v>
      </c>
      <c r="BM64" s="73">
        <f t="shared" si="102"/>
        <v>7.2348860257680876</v>
      </c>
      <c r="BN64" s="73">
        <f t="shared" si="102"/>
        <v>3.7780966044954569</v>
      </c>
      <c r="BO64" s="73">
        <f t="shared" si="102"/>
        <v>3.3040784718637068</v>
      </c>
      <c r="BP64" s="73">
        <f t="shared" si="100"/>
        <v>5.3085237378574357</v>
      </c>
      <c r="BQ64" s="73">
        <f t="shared" si="100"/>
        <v>5.2924933524238087</v>
      </c>
      <c r="BR64" s="73">
        <f t="shared" si="100"/>
        <v>3.8403451995685005</v>
      </c>
      <c r="BS64" s="73">
        <f t="shared" si="100"/>
        <v>2.1854152288934898</v>
      </c>
      <c r="BT64" s="73">
        <f t="shared" si="100"/>
        <v>3.1419910959552904</v>
      </c>
      <c r="BU64" s="73">
        <f t="shared" si="100"/>
        <v>11.320754716981133</v>
      </c>
      <c r="BV64" s="73">
        <f t="shared" si="100"/>
        <v>2.6230496721187913</v>
      </c>
      <c r="BW64" s="73">
        <f t="shared" si="100"/>
        <v>3.5104109817125626</v>
      </c>
      <c r="BX64" s="73">
        <f t="shared" si="100"/>
        <v>5.4921540656205421</v>
      </c>
      <c r="BY64" s="73">
        <f t="shared" si="100"/>
        <v>5.8423913043478262</v>
      </c>
      <c r="BZ64" s="73">
        <f t="shared" si="100"/>
        <v>5.7306590257879657</v>
      </c>
      <c r="CA64" s="73">
        <f t="shared" si="100"/>
        <v>8.0044469149527515</v>
      </c>
      <c r="CB64" s="73">
        <f t="shared" si="100"/>
        <v>6.4767876200640337</v>
      </c>
      <c r="CC64" s="73">
        <f t="shared" si="100"/>
        <v>6.9675599435825104</v>
      </c>
      <c r="CD64" s="73">
        <f t="shared" si="100"/>
        <v>6.1801979052138192</v>
      </c>
      <c r="CE64" s="73">
        <f t="shared" si="100"/>
        <v>3.8840743011483205</v>
      </c>
      <c r="CF64" s="73">
        <f t="shared" si="100"/>
        <v>4.6605876393110437</v>
      </c>
      <c r="CG64" s="73">
        <f t="shared" si="100"/>
        <v>7.5900277008310244</v>
      </c>
      <c r="CH64" s="73">
        <f t="shared" si="100"/>
        <v>5.0822797511539228</v>
      </c>
      <c r="CI64" s="73">
        <f t="shared" si="100"/>
        <v>4.2281042913512188</v>
      </c>
      <c r="CJ64" s="73">
        <f t="shared" si="100"/>
        <v>3.6681319229795686</v>
      </c>
      <c r="CK64" s="73">
        <f t="shared" si="100"/>
        <v>4.1721741355050526</v>
      </c>
      <c r="CL64" s="76">
        <f t="shared" si="100"/>
        <v>4.8409811055040493</v>
      </c>
      <c r="CM64" s="73">
        <f t="shared" si="100"/>
        <v>3.4773355797994885</v>
      </c>
      <c r="CN64" s="73">
        <f t="shared" si="100"/>
        <v>4.4230191540189114</v>
      </c>
      <c r="CO64" s="73">
        <f t="shared" si="100"/>
        <v>3.544113013223217</v>
      </c>
      <c r="CP64" s="73">
        <f t="shared" si="100"/>
        <v>7.260185833506803</v>
      </c>
      <c r="CQ64" s="73">
        <f t="shared" si="100"/>
        <v>3.6426245739221841</v>
      </c>
      <c r="CR64" s="73">
        <f t="shared" si="100"/>
        <v>4.1079069989772554</v>
      </c>
      <c r="CS64" s="73"/>
      <c r="CT64" s="73">
        <f t="shared" si="100"/>
        <v>4.0317596837117122</v>
      </c>
      <c r="CU64" s="73">
        <f t="shared" si="100"/>
        <v>4.4289576577374277</v>
      </c>
      <c r="CV64" s="73">
        <f t="shared" si="100"/>
        <v>3.9459330338049567</v>
      </c>
      <c r="CW64" s="73">
        <f t="shared" si="100"/>
        <v>4.1713299343293482</v>
      </c>
      <c r="CX64" s="76">
        <f t="shared" si="100"/>
        <v>4.5582383632447012</v>
      </c>
      <c r="CY64" s="73">
        <f t="shared" si="100"/>
        <v>3.58262530737625</v>
      </c>
      <c r="CZ64" s="73">
        <f t="shared" si="100"/>
        <v>3.124960152199471</v>
      </c>
      <c r="DA64" s="73">
        <f t="shared" si="100"/>
        <v>3.8762875394369978</v>
      </c>
      <c r="DB64" s="73">
        <f t="shared" si="100"/>
        <v>3.5104109817125626</v>
      </c>
      <c r="DC64" s="73">
        <f t="shared" si="100"/>
        <v>3.1419910959552904</v>
      </c>
      <c r="DD64" s="73">
        <f t="shared" si="100"/>
        <v>3.3987897897201678</v>
      </c>
      <c r="DE64" s="73">
        <f t="shared" si="100"/>
        <v>3.4432088497154916</v>
      </c>
      <c r="DF64" s="73">
        <f t="shared" si="100"/>
        <v>3.4020098692504415</v>
      </c>
      <c r="DG64" s="73">
        <f t="shared" si="100"/>
        <v>4.0974741836449908</v>
      </c>
      <c r="DH64" s="73">
        <f t="shared" si="100"/>
        <v>4.2281042913512188</v>
      </c>
      <c r="DI64" s="73">
        <f t="shared" si="100"/>
        <v>3.7944585890267133</v>
      </c>
      <c r="DJ64" s="73">
        <f t="shared" si="100"/>
        <v>3.8840743011483205</v>
      </c>
    </row>
    <row r="65" spans="1:114">
      <c r="A65" s="2"/>
      <c r="B65" s="73"/>
      <c r="C65" s="73"/>
      <c r="D65" s="73"/>
      <c r="E65" s="73"/>
      <c r="F65" s="73"/>
      <c r="G65" s="73"/>
      <c r="H65" s="73"/>
      <c r="I65" s="73"/>
      <c r="J65" s="73"/>
      <c r="K65" s="84"/>
      <c r="L65" s="76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6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6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</row>
    <row r="66" spans="1:114">
      <c r="A66" s="61">
        <v>2000</v>
      </c>
      <c r="B66" s="73"/>
      <c r="C66" s="73"/>
      <c r="D66" s="73"/>
      <c r="E66" s="73"/>
      <c r="F66" s="73"/>
      <c r="G66" s="73"/>
      <c r="H66" s="73"/>
      <c r="I66" s="73"/>
      <c r="J66" s="73"/>
      <c r="K66" s="84"/>
      <c r="L66" s="76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6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6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</row>
    <row r="67" spans="1:114">
      <c r="A67" s="63" t="s">
        <v>288</v>
      </c>
      <c r="B67" s="73">
        <f>B16/B$21*100</f>
        <v>34.147653604078926</v>
      </c>
      <c r="C67" s="73">
        <f t="shared" ref="C67:BO68" si="103">C16/C$21*100</f>
        <v>33.15437996342262</v>
      </c>
      <c r="D67" s="73">
        <f t="shared" si="103"/>
        <v>32.804250043148542</v>
      </c>
      <c r="E67" s="73">
        <f t="shared" si="103"/>
        <v>33.263239880659548</v>
      </c>
      <c r="F67" s="73">
        <f t="shared" si="103"/>
        <v>30.025117537193275</v>
      </c>
      <c r="G67" s="73">
        <f t="shared" si="103"/>
        <v>32.671099327832181</v>
      </c>
      <c r="H67" s="73">
        <f t="shared" si="103"/>
        <v>31.618729904983176</v>
      </c>
      <c r="I67" s="73">
        <f t="shared" si="103"/>
        <v>32.07080851798419</v>
      </c>
      <c r="J67" s="73">
        <f t="shared" si="103"/>
        <v>34.572929355935464</v>
      </c>
      <c r="K67" s="84">
        <f t="shared" si="103"/>
        <v>33.175882295608233</v>
      </c>
      <c r="L67" s="76">
        <f>L16/L$21*100</f>
        <v>31.418135217094672</v>
      </c>
      <c r="M67" s="73">
        <f t="shared" si="103"/>
        <v>33.978374082114428</v>
      </c>
      <c r="N67" s="73">
        <f t="shared" si="103"/>
        <v>31.993183934913262</v>
      </c>
      <c r="O67" s="73">
        <f t="shared" si="103"/>
        <v>35.766802822131453</v>
      </c>
      <c r="P67" s="73">
        <f t="shared" si="103"/>
        <v>34.903986492287444</v>
      </c>
      <c r="Q67" s="73">
        <f t="shared" si="103"/>
        <v>33.420914393527667</v>
      </c>
      <c r="R67" s="73">
        <f t="shared" si="103"/>
        <v>34.674453418100498</v>
      </c>
      <c r="S67" s="73">
        <f t="shared" si="103"/>
        <v>34.555882211190905</v>
      </c>
      <c r="T67" s="73">
        <f t="shared" si="103"/>
        <v>31.546707503828486</v>
      </c>
      <c r="U67" s="73">
        <f t="shared" si="103"/>
        <v>34.144595561918393</v>
      </c>
      <c r="V67" s="73">
        <f t="shared" si="103"/>
        <v>35.063989179065651</v>
      </c>
      <c r="W67" s="73">
        <f t="shared" si="103"/>
        <v>34.765875561257218</v>
      </c>
      <c r="X67" s="73">
        <f t="shared" si="103"/>
        <v>34.149735596994155</v>
      </c>
      <c r="Y67" s="73">
        <f t="shared" si="103"/>
        <v>38.128896303450702</v>
      </c>
      <c r="Z67" s="73">
        <f t="shared" si="103"/>
        <v>37.43838177800442</v>
      </c>
      <c r="AA67" s="73">
        <f t="shared" si="103"/>
        <v>34.581076648613191</v>
      </c>
      <c r="AB67" s="73">
        <f t="shared" si="103"/>
        <v>32.250481695568403</v>
      </c>
      <c r="AC67" s="73">
        <f t="shared" si="103"/>
        <v>33.879781420765028</v>
      </c>
      <c r="AD67" s="73">
        <f t="shared" si="103"/>
        <v>33.480246814648609</v>
      </c>
      <c r="AE67" s="73">
        <f t="shared" si="103"/>
        <v>34.878963518581656</v>
      </c>
      <c r="AF67" s="73">
        <f t="shared" si="103"/>
        <v>37.991752004077661</v>
      </c>
      <c r="AG67" s="73">
        <f t="shared" si="103"/>
        <v>29.214157168566285</v>
      </c>
      <c r="AH67" s="73">
        <f t="shared" si="103"/>
        <v>35.817429061900434</v>
      </c>
      <c r="AI67" s="73">
        <f t="shared" si="103"/>
        <v>38.685770750988141</v>
      </c>
      <c r="AJ67" s="73">
        <f t="shared" si="103"/>
        <v>32.924046735342131</v>
      </c>
      <c r="AK67" s="73">
        <f t="shared" si="103"/>
        <v>29.964539007092199</v>
      </c>
      <c r="AL67" s="73">
        <f t="shared" si="103"/>
        <v>34.648586565892337</v>
      </c>
      <c r="AM67" s="73">
        <f t="shared" si="103"/>
        <v>31.889074228523768</v>
      </c>
      <c r="AN67" s="73">
        <f t="shared" si="103"/>
        <v>35.254006137061026</v>
      </c>
      <c r="AO67" s="73">
        <f t="shared" si="103"/>
        <v>24.256348246674726</v>
      </c>
      <c r="AP67" s="73">
        <f t="shared" si="103"/>
        <v>33.348159679750914</v>
      </c>
      <c r="AQ67" s="73">
        <f t="shared" si="103"/>
        <v>29.274441034633931</v>
      </c>
      <c r="AR67" s="73">
        <f t="shared" si="103"/>
        <v>30.358102059086839</v>
      </c>
      <c r="AS67" s="73">
        <f t="shared" si="103"/>
        <v>24.531024531024531</v>
      </c>
      <c r="AT67" s="73">
        <f t="shared" si="103"/>
        <v>31.445505432993087</v>
      </c>
      <c r="AU67" s="73">
        <f t="shared" si="103"/>
        <v>28.105758783049616</v>
      </c>
      <c r="AV67" s="73">
        <f t="shared" si="103"/>
        <v>25.404732254047325</v>
      </c>
      <c r="AW67" s="73">
        <f t="shared" si="103"/>
        <v>33.248631743549652</v>
      </c>
      <c r="AX67" s="73">
        <f t="shared" si="103"/>
        <v>23.046181172291298</v>
      </c>
      <c r="AY67" s="73">
        <f t="shared" si="103"/>
        <v>21.993911719939117</v>
      </c>
      <c r="AZ67" s="73">
        <f t="shared" si="103"/>
        <v>26.130397967823875</v>
      </c>
      <c r="BA67" s="73">
        <f t="shared" si="103"/>
        <v>26.906598114824337</v>
      </c>
      <c r="BB67" s="73">
        <f t="shared" si="103"/>
        <v>23.158828748890862</v>
      </c>
      <c r="BC67" s="73">
        <f t="shared" si="103"/>
        <v>31.090179220532921</v>
      </c>
      <c r="BD67" s="73">
        <f t="shared" si="103"/>
        <v>28.844270323212534</v>
      </c>
      <c r="BE67" s="73">
        <f t="shared" si="103"/>
        <v>35.758315036187689</v>
      </c>
      <c r="BF67" s="73">
        <f t="shared" si="103"/>
        <v>33.691556175854849</v>
      </c>
      <c r="BG67" s="73">
        <f t="shared" si="103"/>
        <v>30.491803278688522</v>
      </c>
      <c r="BH67" s="73">
        <f t="shared" si="103"/>
        <v>29.131652661064429</v>
      </c>
      <c r="BI67" s="73">
        <f t="shared" si="103"/>
        <v>30.561189993238674</v>
      </c>
      <c r="BJ67" s="73">
        <f t="shared" si="103"/>
        <v>32.525697503671068</v>
      </c>
      <c r="BK67" s="73">
        <f t="shared" si="103"/>
        <v>33.419216628549925</v>
      </c>
      <c r="BL67" s="73">
        <f t="shared" si="103"/>
        <v>32.84022739407645</v>
      </c>
      <c r="BM67" s="73">
        <f t="shared" si="103"/>
        <v>28.881650380021718</v>
      </c>
      <c r="BN67" s="73">
        <f t="shared" si="103"/>
        <v>37.459661804569514</v>
      </c>
      <c r="BO67" s="73">
        <f t="shared" si="103"/>
        <v>35.869175627240139</v>
      </c>
      <c r="BP67" s="73">
        <f t="shared" ref="BP67:DJ71" si="104">BP16/BP$21*100</f>
        <v>35.186873290793066</v>
      </c>
      <c r="BQ67" s="73">
        <f t="shared" si="104"/>
        <v>33.716617210682493</v>
      </c>
      <c r="BR67" s="73">
        <f t="shared" si="104"/>
        <v>37.660135644310479</v>
      </c>
      <c r="BS67" s="73">
        <f t="shared" si="104"/>
        <v>36.235955056179776</v>
      </c>
      <c r="BT67" s="73">
        <f t="shared" si="104"/>
        <v>33.659381495244695</v>
      </c>
      <c r="BU67" s="73">
        <f t="shared" si="104"/>
        <v>19.597989949748744</v>
      </c>
      <c r="BV67" s="73">
        <f t="shared" si="104"/>
        <v>34.077976132409852</v>
      </c>
      <c r="BW67" s="73">
        <f t="shared" si="104"/>
        <v>34.162820441528105</v>
      </c>
      <c r="BX67" s="73">
        <f t="shared" si="104"/>
        <v>32.426202691649934</v>
      </c>
      <c r="BY67" s="73">
        <f t="shared" si="104"/>
        <v>35.294117647058826</v>
      </c>
      <c r="BZ67" s="73">
        <f t="shared" si="104"/>
        <v>33.797127468581692</v>
      </c>
      <c r="CA67" s="73">
        <f t="shared" si="104"/>
        <v>32.601351351351347</v>
      </c>
      <c r="CB67" s="73">
        <f t="shared" si="104"/>
        <v>31.474514563106798</v>
      </c>
      <c r="CC67" s="73">
        <f t="shared" si="104"/>
        <v>32.429272854804772</v>
      </c>
      <c r="CD67" s="73">
        <f t="shared" si="104"/>
        <v>31.004257450538443</v>
      </c>
      <c r="CE67" s="73">
        <f t="shared" si="104"/>
        <v>33.262876202295999</v>
      </c>
      <c r="CF67" s="73">
        <f t="shared" si="104"/>
        <v>33.015993907083015</v>
      </c>
      <c r="CG67" s="73">
        <f t="shared" si="104"/>
        <v>31.122754491017961</v>
      </c>
      <c r="CH67" s="73">
        <f t="shared" si="104"/>
        <v>32.53263913540804</v>
      </c>
      <c r="CI67" s="73">
        <f t="shared" si="104"/>
        <v>33.034737061552093</v>
      </c>
      <c r="CJ67" s="73">
        <f t="shared" si="104"/>
        <v>31.843154074880847</v>
      </c>
      <c r="CK67" s="73">
        <f t="shared" si="104"/>
        <v>33.583697234352258</v>
      </c>
      <c r="CL67" s="76">
        <f t="shared" si="104"/>
        <v>32.839293408013788</v>
      </c>
      <c r="CM67" s="73">
        <f t="shared" si="104"/>
        <v>33.15437996342262</v>
      </c>
      <c r="CN67" s="73">
        <f t="shared" si="104"/>
        <v>34.52947667087011</v>
      </c>
      <c r="CO67" s="73">
        <f t="shared" si="104"/>
        <v>33.155343550409185</v>
      </c>
      <c r="CP67" s="73">
        <f t="shared" si="104"/>
        <v>29.877127275116631</v>
      </c>
      <c r="CQ67" s="73">
        <f t="shared" si="104"/>
        <v>34.082219321192134</v>
      </c>
      <c r="CR67" s="73">
        <f t="shared" si="104"/>
        <v>32.712387497070381</v>
      </c>
      <c r="CS67" s="73"/>
      <c r="CT67" s="73">
        <f t="shared" si="104"/>
        <v>32.456902205879238</v>
      </c>
      <c r="CU67" s="73">
        <f t="shared" si="104"/>
        <v>33.346051330874651</v>
      </c>
      <c r="CV67" s="73">
        <f t="shared" si="104"/>
        <v>30.029399343573086</v>
      </c>
      <c r="CW67" s="73">
        <f t="shared" si="104"/>
        <v>32.138877679657909</v>
      </c>
      <c r="CX67" s="76">
        <f t="shared" si="104"/>
        <v>30.512440250754807</v>
      </c>
      <c r="CY67" s="73">
        <f t="shared" si="104"/>
        <v>33.120634263288501</v>
      </c>
      <c r="CZ67" s="73">
        <f t="shared" si="104"/>
        <v>33.608810025652339</v>
      </c>
      <c r="DA67" s="73">
        <f t="shared" si="104"/>
        <v>31.993183934913262</v>
      </c>
      <c r="DB67" s="73">
        <f t="shared" si="104"/>
        <v>34.162820441528105</v>
      </c>
      <c r="DC67" s="73">
        <f t="shared" si="104"/>
        <v>33.659381495244695</v>
      </c>
      <c r="DD67" s="73">
        <f t="shared" si="104"/>
        <v>35.909451589238394</v>
      </c>
      <c r="DE67" s="73">
        <f t="shared" si="104"/>
        <v>32.924046735342131</v>
      </c>
      <c r="DF67" s="73">
        <f t="shared" si="104"/>
        <v>34.674453418100498</v>
      </c>
      <c r="DG67" s="73">
        <f t="shared" si="104"/>
        <v>35.127929244740386</v>
      </c>
      <c r="DH67" s="73">
        <f t="shared" si="104"/>
        <v>33.034737061552093</v>
      </c>
      <c r="DI67" s="73">
        <f t="shared" si="104"/>
        <v>32.189377210185768</v>
      </c>
      <c r="DJ67" s="73">
        <f t="shared" si="104"/>
        <v>33.262876202295999</v>
      </c>
    </row>
    <row r="68" spans="1:114">
      <c r="A68" s="63" t="s">
        <v>289</v>
      </c>
      <c r="B68" s="73">
        <f>B17/B$21*100</f>
        <v>28.524701834947226</v>
      </c>
      <c r="C68" s="73">
        <f t="shared" ref="C68:R68" si="105">C17/C$21*100</f>
        <v>29.987484377405906</v>
      </c>
      <c r="D68" s="73">
        <f t="shared" si="105"/>
        <v>28.792184302384971</v>
      </c>
      <c r="E68" s="73">
        <f t="shared" si="105"/>
        <v>28.534384814070208</v>
      </c>
      <c r="F68" s="73">
        <f t="shared" si="105"/>
        <v>29.936667697833595</v>
      </c>
      <c r="G68" s="73">
        <f t="shared" si="105"/>
        <v>28.372968641254275</v>
      </c>
      <c r="H68" s="73">
        <f t="shared" si="105"/>
        <v>29.23374490522367</v>
      </c>
      <c r="I68" s="73">
        <f t="shared" si="105"/>
        <v>29.197776791329115</v>
      </c>
      <c r="J68" s="73">
        <f t="shared" si="105"/>
        <v>28.386876216634327</v>
      </c>
      <c r="K68" s="84">
        <f t="shared" si="105"/>
        <v>30.059178632264764</v>
      </c>
      <c r="L68" s="76">
        <f>L17/L$21*100</f>
        <v>28.689019824781088</v>
      </c>
      <c r="M68" s="73">
        <f t="shared" si="105"/>
        <v>28.511690807502042</v>
      </c>
      <c r="N68" s="73">
        <f t="shared" si="105"/>
        <v>28.906742697719483</v>
      </c>
      <c r="O68" s="73">
        <f t="shared" si="105"/>
        <v>29.550686966208691</v>
      </c>
      <c r="P68" s="73">
        <f t="shared" si="105"/>
        <v>29.761325587385169</v>
      </c>
      <c r="Q68" s="73">
        <f t="shared" si="105"/>
        <v>31.181008330349336</v>
      </c>
      <c r="R68" s="73">
        <f t="shared" si="105"/>
        <v>33.710658116025058</v>
      </c>
      <c r="S68" s="73">
        <f t="shared" si="103"/>
        <v>25.071087763265698</v>
      </c>
      <c r="T68" s="73">
        <f t="shared" si="103"/>
        <v>26.544155181214908</v>
      </c>
      <c r="U68" s="73">
        <f t="shared" si="103"/>
        <v>29.706513958482461</v>
      </c>
      <c r="V68" s="73">
        <f t="shared" si="103"/>
        <v>27.073145354281554</v>
      </c>
      <c r="W68" s="73">
        <f t="shared" si="103"/>
        <v>21.616420782552918</v>
      </c>
      <c r="X68" s="73">
        <f t="shared" si="103"/>
        <v>27.038686334539381</v>
      </c>
      <c r="Y68" s="73">
        <f t="shared" si="103"/>
        <v>28.092896654666781</v>
      </c>
      <c r="Z68" s="73">
        <f t="shared" si="103"/>
        <v>26.576576576576578</v>
      </c>
      <c r="AA68" s="73">
        <f t="shared" si="103"/>
        <v>28.007424059392477</v>
      </c>
      <c r="AB68" s="73">
        <f t="shared" si="103"/>
        <v>26.289017341040459</v>
      </c>
      <c r="AC68" s="73">
        <f t="shared" si="103"/>
        <v>26.660043053485676</v>
      </c>
      <c r="AD68" s="73">
        <f t="shared" si="103"/>
        <v>26.837086304992386</v>
      </c>
      <c r="AE68" s="73">
        <f t="shared" si="103"/>
        <v>27.531537674735766</v>
      </c>
      <c r="AF68" s="73">
        <f t="shared" si="103"/>
        <v>26.59283629118206</v>
      </c>
      <c r="AG68" s="73">
        <f t="shared" si="103"/>
        <v>24.055188962207559</v>
      </c>
      <c r="AH68" s="73">
        <f t="shared" si="103"/>
        <v>28.728668080379684</v>
      </c>
      <c r="AI68" s="73">
        <f t="shared" si="103"/>
        <v>25.899209486166008</v>
      </c>
      <c r="AJ68" s="73">
        <f t="shared" si="103"/>
        <v>31.15116351492301</v>
      </c>
      <c r="AK68" s="73">
        <f t="shared" si="103"/>
        <v>23.936170212765958</v>
      </c>
      <c r="AL68" s="73">
        <f t="shared" si="103"/>
        <v>27.661072209254939</v>
      </c>
      <c r="AM68" s="73">
        <f t="shared" si="103"/>
        <v>26.326105087572977</v>
      </c>
      <c r="AN68" s="73">
        <f t="shared" si="103"/>
        <v>27.900897829298781</v>
      </c>
      <c r="AO68" s="73">
        <f t="shared" si="103"/>
        <v>24.885126964933495</v>
      </c>
      <c r="AP68" s="73">
        <f t="shared" si="103"/>
        <v>26.164794840431448</v>
      </c>
      <c r="AQ68" s="73">
        <f t="shared" si="103"/>
        <v>25.800087680841738</v>
      </c>
      <c r="AR68" s="73">
        <f t="shared" si="103"/>
        <v>25.496866606982987</v>
      </c>
      <c r="AS68" s="73">
        <f t="shared" si="103"/>
        <v>22.126022126022129</v>
      </c>
      <c r="AT68" s="73">
        <f t="shared" si="103"/>
        <v>25.518603885413238</v>
      </c>
      <c r="AU68" s="73">
        <f t="shared" si="103"/>
        <v>24.683085838464326</v>
      </c>
      <c r="AV68" s="73">
        <f t="shared" si="103"/>
        <v>24.283935242839352</v>
      </c>
      <c r="AW68" s="73">
        <f t="shared" si="103"/>
        <v>24.60906958561376</v>
      </c>
      <c r="AX68" s="73">
        <f t="shared" si="103"/>
        <v>23.756660746003551</v>
      </c>
      <c r="AY68" s="73">
        <f t="shared" si="103"/>
        <v>23.249619482496193</v>
      </c>
      <c r="AZ68" s="73">
        <f t="shared" si="103"/>
        <v>23.844199830651991</v>
      </c>
      <c r="BA68" s="73">
        <f t="shared" si="103"/>
        <v>20.565552699228792</v>
      </c>
      <c r="BB68" s="73">
        <f t="shared" si="103"/>
        <v>21.650399290150844</v>
      </c>
      <c r="BC68" s="73">
        <f t="shared" si="103"/>
        <v>26.683946012580208</v>
      </c>
      <c r="BD68" s="73">
        <f t="shared" si="103"/>
        <v>21.890303623898138</v>
      </c>
      <c r="BE68" s="73">
        <f t="shared" si="103"/>
        <v>30.060990485484261</v>
      </c>
      <c r="BF68" s="73">
        <f t="shared" si="103"/>
        <v>29.867411025819955</v>
      </c>
      <c r="BG68" s="73">
        <f t="shared" si="103"/>
        <v>23.815201192250374</v>
      </c>
      <c r="BH68" s="73">
        <f t="shared" si="103"/>
        <v>24.229691876750699</v>
      </c>
      <c r="BI68" s="73">
        <f t="shared" si="103"/>
        <v>21.298174442190671</v>
      </c>
      <c r="BJ68" s="73">
        <f t="shared" si="103"/>
        <v>22.760646108663728</v>
      </c>
      <c r="BK68" s="73">
        <f t="shared" si="103"/>
        <v>29.445907998726224</v>
      </c>
      <c r="BL68" s="73">
        <f t="shared" si="103"/>
        <v>25.556707183014542</v>
      </c>
      <c r="BM68" s="73">
        <f t="shared" si="103"/>
        <v>23.235613463626493</v>
      </c>
      <c r="BN68" s="73">
        <f t="shared" si="103"/>
        <v>27.64941267587453</v>
      </c>
      <c r="BO68" s="73">
        <f t="shared" si="103"/>
        <v>28.333333333333332</v>
      </c>
      <c r="BP68" s="73">
        <f t="shared" si="104"/>
        <v>27.418211283297882</v>
      </c>
      <c r="BQ68" s="73">
        <f t="shared" si="104"/>
        <v>26.627926145730303</v>
      </c>
      <c r="BR68" s="73">
        <f t="shared" si="104"/>
        <v>26.620195930670686</v>
      </c>
      <c r="BS68" s="73">
        <f t="shared" si="104"/>
        <v>28.054775280898873</v>
      </c>
      <c r="BT68" s="73">
        <f t="shared" si="104"/>
        <v>32.666750645587953</v>
      </c>
      <c r="BU68" s="73">
        <f t="shared" si="104"/>
        <v>22.110552763819097</v>
      </c>
      <c r="BV68" s="73">
        <f t="shared" si="104"/>
        <v>28.706142490163561</v>
      </c>
      <c r="BW68" s="73">
        <f t="shared" si="104"/>
        <v>28.205805482956126</v>
      </c>
      <c r="BX68" s="73">
        <f t="shared" si="104"/>
        <v>25.97962673804744</v>
      </c>
      <c r="BY68" s="73">
        <f t="shared" si="104"/>
        <v>25.325077399380806</v>
      </c>
      <c r="BZ68" s="73">
        <f t="shared" si="104"/>
        <v>26.391382405745063</v>
      </c>
      <c r="CA68" s="73">
        <f t="shared" si="104"/>
        <v>22.804054054054053</v>
      </c>
      <c r="CB68" s="73">
        <f t="shared" si="104"/>
        <v>28.398058252427184</v>
      </c>
      <c r="CC68" s="73">
        <f t="shared" si="104"/>
        <v>27.308861351414542</v>
      </c>
      <c r="CD68" s="73">
        <f t="shared" si="104"/>
        <v>26.934635612321561</v>
      </c>
      <c r="CE68" s="73">
        <f t="shared" si="104"/>
        <v>30.257621005274586</v>
      </c>
      <c r="CF68" s="73">
        <f t="shared" si="104"/>
        <v>24.333587204874334</v>
      </c>
      <c r="CG68" s="73">
        <f t="shared" si="104"/>
        <v>26.332335329341316</v>
      </c>
      <c r="CH68" s="73">
        <f t="shared" si="104"/>
        <v>28.438449098725986</v>
      </c>
      <c r="CI68" s="73">
        <f t="shared" si="104"/>
        <v>30.363331943503415</v>
      </c>
      <c r="CJ68" s="73">
        <f t="shared" si="104"/>
        <v>32.301219741401326</v>
      </c>
      <c r="CK68" s="73">
        <f t="shared" si="104"/>
        <v>28.251334303736051</v>
      </c>
      <c r="CL68" s="76">
        <f t="shared" si="104"/>
        <v>28.125807841447653</v>
      </c>
      <c r="CM68" s="73">
        <f t="shared" si="104"/>
        <v>29.987484377405906</v>
      </c>
      <c r="CN68" s="73">
        <f t="shared" si="104"/>
        <v>29.066309373686423</v>
      </c>
      <c r="CO68" s="73">
        <f t="shared" si="104"/>
        <v>30.70335443082358</v>
      </c>
      <c r="CP68" s="73">
        <f t="shared" si="104"/>
        <v>25.448452592154542</v>
      </c>
      <c r="CQ68" s="73">
        <f t="shared" si="104"/>
        <v>29.368616789223207</v>
      </c>
      <c r="CR68" s="73">
        <f t="shared" si="104"/>
        <v>30.51340105473664</v>
      </c>
      <c r="CS68" s="73"/>
      <c r="CT68" s="73">
        <f t="shared" si="104"/>
        <v>28.736993436948584</v>
      </c>
      <c r="CU68" s="73">
        <f t="shared" si="104"/>
        <v>26.869680194190664</v>
      </c>
      <c r="CV68" s="73">
        <f t="shared" si="104"/>
        <v>30.066525350653372</v>
      </c>
      <c r="CW68" s="73">
        <f t="shared" si="104"/>
        <v>27.997447423493089</v>
      </c>
      <c r="CX68" s="76">
        <f t="shared" si="104"/>
        <v>27.939308356327068</v>
      </c>
      <c r="CY68" s="73">
        <f t="shared" si="104"/>
        <v>30.614389985861401</v>
      </c>
      <c r="CZ68" s="73">
        <f t="shared" si="104"/>
        <v>31.028217571034101</v>
      </c>
      <c r="DA68" s="73">
        <f t="shared" si="104"/>
        <v>28.906742697719483</v>
      </c>
      <c r="DB68" s="73">
        <f t="shared" si="104"/>
        <v>28.205805482956126</v>
      </c>
      <c r="DC68" s="73">
        <f t="shared" si="104"/>
        <v>32.666750645587953</v>
      </c>
      <c r="DD68" s="73">
        <f t="shared" si="104"/>
        <v>29.787552587846033</v>
      </c>
      <c r="DE68" s="73">
        <f t="shared" si="104"/>
        <v>31.15116351492301</v>
      </c>
      <c r="DF68" s="73">
        <f t="shared" si="104"/>
        <v>33.710658116025058</v>
      </c>
      <c r="DG68" s="73">
        <f t="shared" si="104"/>
        <v>28.02059860465431</v>
      </c>
      <c r="DH68" s="73">
        <f t="shared" si="104"/>
        <v>30.363331943503415</v>
      </c>
      <c r="DI68" s="73">
        <f t="shared" si="104"/>
        <v>31.49562981608166</v>
      </c>
      <c r="DJ68" s="73">
        <f t="shared" si="104"/>
        <v>30.257621005274586</v>
      </c>
    </row>
    <row r="69" spans="1:114">
      <c r="A69" s="63" t="s">
        <v>290</v>
      </c>
      <c r="B69" s="73">
        <f>B18/B$21*100</f>
        <v>19.578717553401741</v>
      </c>
      <c r="C69" s="73">
        <f t="shared" ref="C69:BO71" si="106">C18/C$21*100</f>
        <v>21.483134178616751</v>
      </c>
      <c r="D69" s="73">
        <f t="shared" si="106"/>
        <v>20.51875992856715</v>
      </c>
      <c r="E69" s="73">
        <f t="shared" si="106"/>
        <v>20.723188493079864</v>
      </c>
      <c r="F69" s="73">
        <f t="shared" si="106"/>
        <v>21.62024479832592</v>
      </c>
      <c r="G69" s="73">
        <f t="shared" si="106"/>
        <v>20.831432885887747</v>
      </c>
      <c r="H69" s="73">
        <f t="shared" si="106"/>
        <v>20.864708515091845</v>
      </c>
      <c r="I69" s="73">
        <f t="shared" si="106"/>
        <v>21.049353259596295</v>
      </c>
      <c r="J69" s="73">
        <f t="shared" si="106"/>
        <v>19.277575349851546</v>
      </c>
      <c r="K69" s="84">
        <f t="shared" si="106"/>
        <v>21.05072997385022</v>
      </c>
      <c r="L69" s="76">
        <f>L18/L$21*100</f>
        <v>21.0485401513182</v>
      </c>
      <c r="M69" s="73">
        <f t="shared" si="106"/>
        <v>20.968717747962561</v>
      </c>
      <c r="N69" s="73">
        <f t="shared" si="106"/>
        <v>21.498169992329142</v>
      </c>
      <c r="O69" s="73">
        <f t="shared" si="106"/>
        <v>20.445599702933531</v>
      </c>
      <c r="P69" s="73">
        <f t="shared" si="106"/>
        <v>20.085567924906275</v>
      </c>
      <c r="Q69" s="73">
        <f t="shared" si="106"/>
        <v>21.770512780897089</v>
      </c>
      <c r="R69" s="73">
        <f t="shared" si="106"/>
        <v>19.103106692047533</v>
      </c>
      <c r="S69" s="73">
        <f t="shared" si="106"/>
        <v>21.509470335919804</v>
      </c>
      <c r="T69" s="73">
        <f t="shared" si="106"/>
        <v>18.785094435936703</v>
      </c>
      <c r="U69" s="73">
        <f t="shared" si="106"/>
        <v>19.327129563350034</v>
      </c>
      <c r="V69" s="73">
        <f t="shared" si="106"/>
        <v>18.780563937155343</v>
      </c>
      <c r="W69" s="73">
        <f t="shared" si="106"/>
        <v>19.756254008980115</v>
      </c>
      <c r="X69" s="73">
        <f t="shared" si="106"/>
        <v>19.078764263846367</v>
      </c>
      <c r="Y69" s="73">
        <f t="shared" si="106"/>
        <v>20.304679954341907</v>
      </c>
      <c r="Z69" s="73">
        <f t="shared" si="106"/>
        <v>19.479857215706271</v>
      </c>
      <c r="AA69" s="73">
        <f t="shared" si="106"/>
        <v>20.804166433331467</v>
      </c>
      <c r="AB69" s="73">
        <f t="shared" si="106"/>
        <v>20.759152215799613</v>
      </c>
      <c r="AC69" s="73">
        <f t="shared" si="106"/>
        <v>18.794502401059781</v>
      </c>
      <c r="AD69" s="73">
        <f t="shared" si="106"/>
        <v>19.320458370061704</v>
      </c>
      <c r="AE69" s="73">
        <f t="shared" si="106"/>
        <v>19.936924650528471</v>
      </c>
      <c r="AF69" s="73">
        <f t="shared" si="106"/>
        <v>19.591307168342524</v>
      </c>
      <c r="AG69" s="73">
        <f t="shared" si="106"/>
        <v>18.596280743851228</v>
      </c>
      <c r="AH69" s="73">
        <f t="shared" si="106"/>
        <v>19.165909320407955</v>
      </c>
      <c r="AI69" s="73">
        <f t="shared" si="106"/>
        <v>17.07509881422925</v>
      </c>
      <c r="AJ69" s="73">
        <f t="shared" si="106"/>
        <v>21.453553705378564</v>
      </c>
      <c r="AK69" s="73">
        <f t="shared" si="106"/>
        <v>19.680851063829788</v>
      </c>
      <c r="AL69" s="73">
        <f t="shared" si="106"/>
        <v>19.804749731391947</v>
      </c>
      <c r="AM69" s="73">
        <f t="shared" si="106"/>
        <v>19.499582985821519</v>
      </c>
      <c r="AN69" s="73">
        <f t="shared" si="106"/>
        <v>17.71792249119218</v>
      </c>
      <c r="AO69" s="73">
        <f t="shared" si="106"/>
        <v>18.524788391777509</v>
      </c>
      <c r="AP69" s="73">
        <f t="shared" si="106"/>
        <v>19.809852107194484</v>
      </c>
      <c r="AQ69" s="73">
        <f t="shared" si="106"/>
        <v>19.267864971503727</v>
      </c>
      <c r="AR69" s="73">
        <f t="shared" si="106"/>
        <v>19.427036705461056</v>
      </c>
      <c r="AS69" s="73">
        <f t="shared" si="106"/>
        <v>16.738816738816737</v>
      </c>
      <c r="AT69" s="73">
        <f t="shared" si="106"/>
        <v>19.196575567994731</v>
      </c>
      <c r="AU69" s="73">
        <f t="shared" si="106"/>
        <v>19.703006157189424</v>
      </c>
      <c r="AV69" s="73">
        <f t="shared" si="106"/>
        <v>17.372353673723538</v>
      </c>
      <c r="AW69" s="73">
        <f t="shared" si="106"/>
        <v>19.937451133698204</v>
      </c>
      <c r="AX69" s="73">
        <f t="shared" si="106"/>
        <v>17.184724689165186</v>
      </c>
      <c r="AY69" s="73">
        <f t="shared" si="106"/>
        <v>17.123287671232877</v>
      </c>
      <c r="AZ69" s="73">
        <f t="shared" si="106"/>
        <v>18.154106689246401</v>
      </c>
      <c r="BA69" s="73">
        <f t="shared" si="106"/>
        <v>20.479862896315339</v>
      </c>
      <c r="BB69" s="73">
        <f t="shared" si="106"/>
        <v>17.036379769299025</v>
      </c>
      <c r="BC69" s="73">
        <f t="shared" si="106"/>
        <v>20.586654866137749</v>
      </c>
      <c r="BD69" s="73">
        <f t="shared" si="106"/>
        <v>18.658178256611166</v>
      </c>
      <c r="BE69" s="73">
        <f t="shared" si="106"/>
        <v>20.351305196389362</v>
      </c>
      <c r="BF69" s="73">
        <f t="shared" si="106"/>
        <v>18.241451500348919</v>
      </c>
      <c r="BG69" s="73">
        <f t="shared" si="106"/>
        <v>17.824143070044709</v>
      </c>
      <c r="BH69" s="73">
        <f t="shared" si="106"/>
        <v>19.047619047619047</v>
      </c>
      <c r="BI69" s="73">
        <f t="shared" si="106"/>
        <v>20.554428668018932</v>
      </c>
      <c r="BJ69" s="73">
        <f t="shared" si="106"/>
        <v>16.299559471365637</v>
      </c>
      <c r="BK69" s="73">
        <f t="shared" si="106"/>
        <v>20.444084184928929</v>
      </c>
      <c r="BL69" s="73">
        <f t="shared" si="106"/>
        <v>21.338609880963599</v>
      </c>
      <c r="BM69" s="73">
        <f t="shared" si="106"/>
        <v>20.08686210640608</v>
      </c>
      <c r="BN69" s="73">
        <f t="shared" si="106"/>
        <v>21.040402736543179</v>
      </c>
      <c r="BO69" s="73">
        <f t="shared" si="106"/>
        <v>18.629032258064516</v>
      </c>
      <c r="BP69" s="73">
        <f t="shared" si="104"/>
        <v>18.393598703534895</v>
      </c>
      <c r="BQ69" s="73">
        <f t="shared" si="104"/>
        <v>20.066765578635014</v>
      </c>
      <c r="BR69" s="73">
        <f t="shared" si="104"/>
        <v>19.593067068575735</v>
      </c>
      <c r="BS69" s="73">
        <f t="shared" si="104"/>
        <v>22.514044943820224</v>
      </c>
      <c r="BT69" s="73">
        <f t="shared" si="104"/>
        <v>20.894375511746553</v>
      </c>
      <c r="BU69" s="73">
        <f t="shared" si="104"/>
        <v>19.346733668341709</v>
      </c>
      <c r="BV69" s="73">
        <f t="shared" si="104"/>
        <v>21.314993659155203</v>
      </c>
      <c r="BW69" s="73">
        <f t="shared" si="104"/>
        <v>20.623644553189123</v>
      </c>
      <c r="BX69" s="73">
        <f t="shared" si="104"/>
        <v>20.343519964309614</v>
      </c>
      <c r="BY69" s="73">
        <f t="shared" si="104"/>
        <v>19.256965944272444</v>
      </c>
      <c r="BZ69" s="73">
        <f t="shared" si="104"/>
        <v>18.357271095152601</v>
      </c>
      <c r="CA69" s="73">
        <f t="shared" si="104"/>
        <v>18.186936936936938</v>
      </c>
      <c r="CB69" s="73">
        <f t="shared" si="104"/>
        <v>18.986650485436893</v>
      </c>
      <c r="CC69" s="73">
        <f t="shared" si="104"/>
        <v>20.528407762450314</v>
      </c>
      <c r="CD69" s="73">
        <f t="shared" si="104"/>
        <v>19.715752566992236</v>
      </c>
      <c r="CE69" s="73">
        <f t="shared" si="104"/>
        <v>21.273124806081288</v>
      </c>
      <c r="CF69" s="73">
        <f t="shared" si="104"/>
        <v>19.230769230769234</v>
      </c>
      <c r="CG69" s="73">
        <f t="shared" si="104"/>
        <v>20.209580838323355</v>
      </c>
      <c r="CH69" s="73">
        <f t="shared" si="104"/>
        <v>20.774661775726738</v>
      </c>
      <c r="CI69" s="73">
        <f t="shared" si="104"/>
        <v>20.565682493354874</v>
      </c>
      <c r="CJ69" s="73">
        <f t="shared" si="104"/>
        <v>20.93343228772596</v>
      </c>
      <c r="CK69" s="73">
        <f t="shared" si="104"/>
        <v>19.778748180494908</v>
      </c>
      <c r="CL69" s="76">
        <f t="shared" si="104"/>
        <v>19.715639810426541</v>
      </c>
      <c r="CM69" s="73">
        <f t="shared" si="104"/>
        <v>21.483134178616751</v>
      </c>
      <c r="CN69" s="73">
        <f t="shared" si="104"/>
        <v>20.097730138713747</v>
      </c>
      <c r="CO69" s="73">
        <f t="shared" si="104"/>
        <v>21.218678096659907</v>
      </c>
      <c r="CP69" s="73">
        <f t="shared" si="104"/>
        <v>19.532914683713027</v>
      </c>
      <c r="CQ69" s="73">
        <f t="shared" si="104"/>
        <v>20.581868488233411</v>
      </c>
      <c r="CR69" s="73">
        <f t="shared" si="104"/>
        <v>20.762964623318251</v>
      </c>
      <c r="CS69" s="73"/>
      <c r="CT69" s="73">
        <f t="shared" si="104"/>
        <v>20.603527798817719</v>
      </c>
      <c r="CU69" s="73">
        <f t="shared" si="104"/>
        <v>20.342895553146178</v>
      </c>
      <c r="CV69" s="73">
        <f t="shared" si="104"/>
        <v>21.680637578743394</v>
      </c>
      <c r="CW69" s="73">
        <f t="shared" si="104"/>
        <v>20.925559236354193</v>
      </c>
      <c r="CX69" s="76">
        <f t="shared" si="104"/>
        <v>20.967627578301791</v>
      </c>
      <c r="CY69" s="73">
        <f t="shared" si="104"/>
        <v>21.220594468152569</v>
      </c>
      <c r="CZ69" s="73">
        <f t="shared" si="104"/>
        <v>21.616015554793066</v>
      </c>
      <c r="DA69" s="73">
        <f t="shared" si="104"/>
        <v>21.498169992329142</v>
      </c>
      <c r="DB69" s="73">
        <f t="shared" si="104"/>
        <v>20.623644553189123</v>
      </c>
      <c r="DC69" s="73">
        <f t="shared" si="104"/>
        <v>20.894375511746553</v>
      </c>
      <c r="DD69" s="73">
        <f t="shared" si="104"/>
        <v>20.291048463162305</v>
      </c>
      <c r="DE69" s="73">
        <f t="shared" si="104"/>
        <v>21.453553705378564</v>
      </c>
      <c r="DF69" s="73">
        <f t="shared" si="104"/>
        <v>19.103106692047533</v>
      </c>
      <c r="DG69" s="73">
        <f t="shared" si="104"/>
        <v>20.727176759576928</v>
      </c>
      <c r="DH69" s="73">
        <f t="shared" si="104"/>
        <v>20.565682493354874</v>
      </c>
      <c r="DI69" s="73">
        <f t="shared" si="104"/>
        <v>20.703746313139892</v>
      </c>
      <c r="DJ69" s="73">
        <f t="shared" si="104"/>
        <v>21.273124806081288</v>
      </c>
    </row>
    <row r="70" spans="1:114">
      <c r="A70" s="63" t="s">
        <v>291</v>
      </c>
      <c r="B70" s="73">
        <f>B19/B$21*100</f>
        <v>12.771110426091962</v>
      </c>
      <c r="C70" s="73">
        <f t="shared" si="106"/>
        <v>11.590001715250065</v>
      </c>
      <c r="D70" s="73">
        <f t="shared" si="106"/>
        <v>13.157618975495152</v>
      </c>
      <c r="E70" s="73">
        <f t="shared" si="106"/>
        <v>12.789241224559122</v>
      </c>
      <c r="F70" s="73">
        <f t="shared" si="106"/>
        <v>13.607549831229997</v>
      </c>
      <c r="G70" s="73">
        <f t="shared" si="106"/>
        <v>13.339460194181815</v>
      </c>
      <c r="H70" s="73">
        <f t="shared" si="106"/>
        <v>13.225986122161547</v>
      </c>
      <c r="I70" s="73">
        <f t="shared" si="106"/>
        <v>13.011430473865277</v>
      </c>
      <c r="J70" s="73">
        <f t="shared" si="106"/>
        <v>12.721900068666999</v>
      </c>
      <c r="K70" s="84">
        <f t="shared" si="106"/>
        <v>11.704786610064435</v>
      </c>
      <c r="L70" s="76">
        <f>L19/L$21*100</f>
        <v>13.783154118876118</v>
      </c>
      <c r="M70" s="73">
        <f t="shared" si="106"/>
        <v>12.411770288385114</v>
      </c>
      <c r="N70" s="73">
        <f t="shared" si="106"/>
        <v>12.978923935999154</v>
      </c>
      <c r="O70" s="73">
        <f t="shared" si="106"/>
        <v>10.90976606015596</v>
      </c>
      <c r="P70" s="73">
        <f t="shared" si="106"/>
        <v>11.295538448330138</v>
      </c>
      <c r="Q70" s="73">
        <f t="shared" si="106"/>
        <v>10.483461993576379</v>
      </c>
      <c r="R70" s="73">
        <f t="shared" si="106"/>
        <v>9.5862056219852523</v>
      </c>
      <c r="S70" s="73">
        <f t="shared" si="106"/>
        <v>13.017494819027423</v>
      </c>
      <c r="T70" s="73">
        <f t="shared" si="106"/>
        <v>15.773353751914243</v>
      </c>
      <c r="U70" s="73">
        <f t="shared" si="106"/>
        <v>12.741589119541876</v>
      </c>
      <c r="V70" s="73">
        <f t="shared" si="106"/>
        <v>12.995525959837687</v>
      </c>
      <c r="W70" s="73">
        <f t="shared" si="106"/>
        <v>15.651058370750482</v>
      </c>
      <c r="X70" s="73">
        <f t="shared" si="106"/>
        <v>13.929863623712773</v>
      </c>
      <c r="Y70" s="73">
        <f t="shared" si="106"/>
        <v>10.47940995697603</v>
      </c>
      <c r="Z70" s="73">
        <f t="shared" si="106"/>
        <v>11.949685534591195</v>
      </c>
      <c r="AA70" s="73">
        <f t="shared" si="106"/>
        <v>12.265698125585004</v>
      </c>
      <c r="AB70" s="73">
        <f t="shared" si="106"/>
        <v>14.716763005780347</v>
      </c>
      <c r="AC70" s="73">
        <f t="shared" si="106"/>
        <v>13.313462493790363</v>
      </c>
      <c r="AD70" s="73">
        <f t="shared" si="106"/>
        <v>13.382482570718807</v>
      </c>
      <c r="AE70" s="73">
        <f t="shared" si="106"/>
        <v>13.17763382202523</v>
      </c>
      <c r="AF70" s="73">
        <f t="shared" si="106"/>
        <v>11.922524442796904</v>
      </c>
      <c r="AG70" s="73">
        <f t="shared" si="106"/>
        <v>17.81643671265747</v>
      </c>
      <c r="AH70" s="73">
        <f t="shared" si="106"/>
        <v>11.53185903261638</v>
      </c>
      <c r="AI70" s="73">
        <f t="shared" si="106"/>
        <v>13.112648221343873</v>
      </c>
      <c r="AJ70" s="73">
        <f t="shared" si="106"/>
        <v>10.996700735382486</v>
      </c>
      <c r="AK70" s="73">
        <f t="shared" si="106"/>
        <v>17.139479905437351</v>
      </c>
      <c r="AL70" s="73">
        <f t="shared" si="106"/>
        <v>13.241450853988365</v>
      </c>
      <c r="AM70" s="73">
        <f t="shared" si="106"/>
        <v>15.179316096747289</v>
      </c>
      <c r="AN70" s="73">
        <f t="shared" si="106"/>
        <v>13.501534265257414</v>
      </c>
      <c r="AO70" s="73">
        <f t="shared" si="106"/>
        <v>19.492140266021764</v>
      </c>
      <c r="AP70" s="73">
        <f t="shared" si="106"/>
        <v>14.466807516957633</v>
      </c>
      <c r="AQ70" s="73">
        <f t="shared" si="106"/>
        <v>17.14160455940377</v>
      </c>
      <c r="AR70" s="73">
        <f t="shared" si="106"/>
        <v>16.365264100268575</v>
      </c>
      <c r="AS70" s="73">
        <f t="shared" si="106"/>
        <v>20.250120250120247</v>
      </c>
      <c r="AT70" s="73">
        <f t="shared" si="106"/>
        <v>14.422127099110964</v>
      </c>
      <c r="AU70" s="73">
        <f t="shared" si="106"/>
        <v>18.471568272365086</v>
      </c>
      <c r="AV70" s="73">
        <f t="shared" si="106"/>
        <v>21.793275217932752</v>
      </c>
      <c r="AW70" s="73">
        <f t="shared" si="106"/>
        <v>14.581704456606722</v>
      </c>
      <c r="AX70" s="73">
        <f t="shared" si="106"/>
        <v>23.268206039076379</v>
      </c>
      <c r="AY70" s="73">
        <f t="shared" si="106"/>
        <v>21.613394216133941</v>
      </c>
      <c r="AZ70" s="73">
        <f t="shared" si="106"/>
        <v>19.593564775613885</v>
      </c>
      <c r="BA70" s="73">
        <f t="shared" si="106"/>
        <v>19.880034275921165</v>
      </c>
      <c r="BB70" s="73">
        <f t="shared" si="106"/>
        <v>20.763087843833187</v>
      </c>
      <c r="BC70" s="73">
        <f t="shared" si="106"/>
        <v>14.98877896134273</v>
      </c>
      <c r="BD70" s="73">
        <f t="shared" si="106"/>
        <v>18.217433888344761</v>
      </c>
      <c r="BE70" s="73">
        <f t="shared" si="106"/>
        <v>10.568431324713345</v>
      </c>
      <c r="BF70" s="73">
        <f t="shared" si="106"/>
        <v>13.09141660851361</v>
      </c>
      <c r="BG70" s="73">
        <f t="shared" si="106"/>
        <v>18.479880774962744</v>
      </c>
      <c r="BH70" s="73">
        <f t="shared" si="106"/>
        <v>17.787114845938376</v>
      </c>
      <c r="BI70" s="73">
        <f t="shared" si="106"/>
        <v>19.269776876267748</v>
      </c>
      <c r="BJ70" s="73">
        <f t="shared" si="106"/>
        <v>18.942731277533039</v>
      </c>
      <c r="BK70" s="73">
        <f t="shared" si="106"/>
        <v>12.595894971484817</v>
      </c>
      <c r="BL70" s="73">
        <f t="shared" si="106"/>
        <v>14.749206947454379</v>
      </c>
      <c r="BM70" s="73">
        <f t="shared" si="106"/>
        <v>19.109663409337678</v>
      </c>
      <c r="BN70" s="73">
        <f t="shared" si="106"/>
        <v>10.571834258422614</v>
      </c>
      <c r="BO70" s="73">
        <f t="shared" si="106"/>
        <v>12.948028673835124</v>
      </c>
      <c r="BP70" s="73">
        <f t="shared" si="104"/>
        <v>13.602754988352073</v>
      </c>
      <c r="BQ70" s="73">
        <f t="shared" si="104"/>
        <v>13.884767556874381</v>
      </c>
      <c r="BR70" s="73">
        <f t="shared" si="104"/>
        <v>12.000753579502637</v>
      </c>
      <c r="BS70" s="73">
        <f t="shared" si="104"/>
        <v>10.168539325842698</v>
      </c>
      <c r="BT70" s="73">
        <f t="shared" si="104"/>
        <v>10.018895257290421</v>
      </c>
      <c r="BU70" s="73">
        <f t="shared" si="104"/>
        <v>21.356783919597991</v>
      </c>
      <c r="BV70" s="73">
        <f t="shared" si="104"/>
        <v>12.486586674470782</v>
      </c>
      <c r="BW70" s="73">
        <f t="shared" si="104"/>
        <v>12.600789634654951</v>
      </c>
      <c r="BX70" s="73">
        <f t="shared" si="104"/>
        <v>14.870994125957321</v>
      </c>
      <c r="BY70" s="73">
        <f t="shared" si="104"/>
        <v>13.808049535603715</v>
      </c>
      <c r="BZ70" s="73">
        <f t="shared" si="104"/>
        <v>15.215439856373427</v>
      </c>
      <c r="CA70" s="73">
        <f t="shared" si="104"/>
        <v>17.117117117117118</v>
      </c>
      <c r="CB70" s="73">
        <f t="shared" si="104"/>
        <v>14.150485436893204</v>
      </c>
      <c r="CC70" s="73">
        <f t="shared" si="104"/>
        <v>13.537526303483748</v>
      </c>
      <c r="CD70" s="73">
        <f t="shared" si="104"/>
        <v>15.001252191334835</v>
      </c>
      <c r="CE70" s="73">
        <f t="shared" si="104"/>
        <v>11.196381476884889</v>
      </c>
      <c r="CF70" s="73">
        <f t="shared" si="104"/>
        <v>16.736481340441735</v>
      </c>
      <c r="CG70" s="73">
        <f t="shared" si="104"/>
        <v>14.341317365269459</v>
      </c>
      <c r="CH70" s="73">
        <f t="shared" si="104"/>
        <v>12.95310219697866</v>
      </c>
      <c r="CI70" s="73">
        <f t="shared" si="104"/>
        <v>11.927672382342211</v>
      </c>
      <c r="CJ70" s="73">
        <f t="shared" si="104"/>
        <v>11.179838363782691</v>
      </c>
      <c r="CK70" s="73">
        <f t="shared" si="104"/>
        <v>13.149927219796215</v>
      </c>
      <c r="CL70" s="76">
        <f t="shared" si="104"/>
        <v>13.716501507970701</v>
      </c>
      <c r="CM70" s="73">
        <f t="shared" si="104"/>
        <v>11.590001715250065</v>
      </c>
      <c r="CN70" s="73">
        <f t="shared" si="104"/>
        <v>11.899169819251787</v>
      </c>
      <c r="CO70" s="73">
        <f t="shared" si="104"/>
        <v>11.259717299344635</v>
      </c>
      <c r="CP70" s="73">
        <f t="shared" si="104"/>
        <v>16.524457210441835</v>
      </c>
      <c r="CQ70" s="73">
        <f t="shared" si="104"/>
        <v>11.97426893212419</v>
      </c>
      <c r="CR70" s="73">
        <f t="shared" si="104"/>
        <v>11.765358698802816</v>
      </c>
      <c r="CS70" s="73"/>
      <c r="CT70" s="73">
        <f t="shared" si="104"/>
        <v>13.410988350689523</v>
      </c>
      <c r="CU70" s="73">
        <f t="shared" si="104"/>
        <v>13.963165250443884</v>
      </c>
      <c r="CV70" s="73">
        <f t="shared" si="104"/>
        <v>13.52315486868067</v>
      </c>
      <c r="CW70" s="73">
        <f t="shared" si="104"/>
        <v>13.854359243861772</v>
      </c>
      <c r="CX70" s="76">
        <f t="shared" si="104"/>
        <v>14.70348421556405</v>
      </c>
      <c r="CY70" s="73">
        <f t="shared" si="104"/>
        <v>11.318238143152486</v>
      </c>
      <c r="CZ70" s="73">
        <f t="shared" si="104"/>
        <v>10.548584219727791</v>
      </c>
      <c r="DA70" s="73">
        <f t="shared" si="104"/>
        <v>12.978923935999154</v>
      </c>
      <c r="DB70" s="73">
        <f t="shared" si="104"/>
        <v>12.600789634654951</v>
      </c>
      <c r="DC70" s="73">
        <f t="shared" si="104"/>
        <v>10.018895257290421</v>
      </c>
      <c r="DD70" s="73">
        <f t="shared" si="104"/>
        <v>10.682257122752384</v>
      </c>
      <c r="DE70" s="73">
        <f t="shared" si="104"/>
        <v>10.996700735382486</v>
      </c>
      <c r="DF70" s="73">
        <f t="shared" si="104"/>
        <v>9.5862056219852523</v>
      </c>
      <c r="DG70" s="73">
        <f t="shared" si="104"/>
        <v>11.990363859057904</v>
      </c>
      <c r="DH70" s="73">
        <f t="shared" si="104"/>
        <v>11.927672382342211</v>
      </c>
      <c r="DI70" s="73">
        <f t="shared" si="104"/>
        <v>11.571721976002594</v>
      </c>
      <c r="DJ70" s="73">
        <f t="shared" si="104"/>
        <v>11.196381476884889</v>
      </c>
    </row>
    <row r="71" spans="1:114">
      <c r="A71" s="63" t="s">
        <v>292</v>
      </c>
      <c r="B71" s="73">
        <f>B20/B$21*100</f>
        <v>4.9778165814801447</v>
      </c>
      <c r="C71" s="73">
        <f t="shared" si="106"/>
        <v>3.7849997653046588</v>
      </c>
      <c r="D71" s="73">
        <f t="shared" si="106"/>
        <v>4.7271867504041873</v>
      </c>
      <c r="E71" s="73">
        <f t="shared" si="106"/>
        <v>4.6899455876312519</v>
      </c>
      <c r="F71" s="73">
        <f t="shared" si="106"/>
        <v>4.810420135417206</v>
      </c>
      <c r="G71" s="73">
        <f t="shared" si="106"/>
        <v>4.7850389508439806</v>
      </c>
      <c r="H71" s="73">
        <f t="shared" si="106"/>
        <v>5.0568305525397603</v>
      </c>
      <c r="I71" s="73">
        <f t="shared" si="106"/>
        <v>4.6706309572251197</v>
      </c>
      <c r="J71" s="73">
        <f t="shared" si="106"/>
        <v>5.0407190089116618</v>
      </c>
      <c r="K71" s="84">
        <f t="shared" si="106"/>
        <v>4.0094224882123424</v>
      </c>
      <c r="L71" s="76">
        <f>L20/L$21*100</f>
        <v>5.0611506879299162</v>
      </c>
      <c r="M71" s="73">
        <f t="shared" si="106"/>
        <v>4.1294470740358493</v>
      </c>
      <c r="N71" s="73">
        <f t="shared" si="106"/>
        <v>4.6229794390389571</v>
      </c>
      <c r="O71" s="73">
        <f t="shared" si="106"/>
        <v>3.3271444485703676</v>
      </c>
      <c r="P71" s="73">
        <f t="shared" si="106"/>
        <v>3.9535815470909763</v>
      </c>
      <c r="Q71" s="73">
        <f t="shared" si="106"/>
        <v>3.1441025016495288</v>
      </c>
      <c r="R71" s="73">
        <f t="shared" si="106"/>
        <v>2.925576151841653</v>
      </c>
      <c r="S71" s="73">
        <f t="shared" si="106"/>
        <v>5.8460648705961731</v>
      </c>
      <c r="T71" s="73">
        <f t="shared" si="106"/>
        <v>7.3506891271056665</v>
      </c>
      <c r="U71" s="73">
        <f t="shared" si="106"/>
        <v>4.08017179670723</v>
      </c>
      <c r="V71" s="73">
        <f t="shared" si="106"/>
        <v>6.086775569659765</v>
      </c>
      <c r="W71" s="73">
        <f t="shared" si="106"/>
        <v>8.2103912764592675</v>
      </c>
      <c r="X71" s="73">
        <f t="shared" si="106"/>
        <v>5.8029501809073194</v>
      </c>
      <c r="Y71" s="73">
        <f t="shared" si="106"/>
        <v>2.9941171305645797</v>
      </c>
      <c r="Z71" s="73">
        <f t="shared" si="106"/>
        <v>4.5554988951215369</v>
      </c>
      <c r="AA71" s="73">
        <f t="shared" si="106"/>
        <v>4.3416347330778651</v>
      </c>
      <c r="AB71" s="73">
        <f t="shared" si="106"/>
        <v>5.9845857418111752</v>
      </c>
      <c r="AC71" s="73">
        <f t="shared" si="106"/>
        <v>7.3522106308991555</v>
      </c>
      <c r="AD71" s="73">
        <f t="shared" si="106"/>
        <v>6.9797259395784916</v>
      </c>
      <c r="AE71" s="73">
        <f t="shared" si="106"/>
        <v>4.4749403341288785</v>
      </c>
      <c r="AF71" s="73">
        <f t="shared" si="106"/>
        <v>3.9015800936008525</v>
      </c>
      <c r="AG71" s="73">
        <f t="shared" si="106"/>
        <v>10.317936412717456</v>
      </c>
      <c r="AH71" s="73">
        <f t="shared" si="106"/>
        <v>4.7561345046955461</v>
      </c>
      <c r="AI71" s="73">
        <f t="shared" si="106"/>
        <v>5.2272727272727266</v>
      </c>
      <c r="AJ71" s="73">
        <f t="shared" si="106"/>
        <v>3.4745353089738069</v>
      </c>
      <c r="AK71" s="73">
        <f t="shared" si="106"/>
        <v>9.2789598108747047</v>
      </c>
      <c r="AL71" s="73">
        <f t="shared" si="106"/>
        <v>4.6441406394724165</v>
      </c>
      <c r="AM71" s="73">
        <f t="shared" si="106"/>
        <v>7.1059216013344457</v>
      </c>
      <c r="AN71" s="73">
        <f t="shared" si="106"/>
        <v>5.6256392771905892</v>
      </c>
      <c r="AO71" s="73">
        <f t="shared" si="106"/>
        <v>12.841596130592503</v>
      </c>
      <c r="AP71" s="73">
        <f t="shared" si="106"/>
        <v>6.2103858556655176</v>
      </c>
      <c r="AQ71" s="73">
        <f t="shared" si="106"/>
        <v>8.5160017536168358</v>
      </c>
      <c r="AR71" s="73">
        <f t="shared" si="106"/>
        <v>8.3527305282005369</v>
      </c>
      <c r="AS71" s="73">
        <f t="shared" si="106"/>
        <v>16.354016354016355</v>
      </c>
      <c r="AT71" s="73">
        <f t="shared" si="106"/>
        <v>9.4171880144879818</v>
      </c>
      <c r="AU71" s="73">
        <f t="shared" si="106"/>
        <v>9.0365809489315474</v>
      </c>
      <c r="AV71" s="73">
        <f t="shared" si="106"/>
        <v>11.145703611457037</v>
      </c>
      <c r="AW71" s="73">
        <f t="shared" si="106"/>
        <v>7.6231430805316647</v>
      </c>
      <c r="AX71" s="73">
        <f t="shared" si="106"/>
        <v>12.744227353463589</v>
      </c>
      <c r="AY71" s="73">
        <f t="shared" si="106"/>
        <v>16.019786910197869</v>
      </c>
      <c r="AZ71" s="73">
        <f t="shared" si="106"/>
        <v>12.277730736663845</v>
      </c>
      <c r="BA71" s="73">
        <f t="shared" si="106"/>
        <v>12.167952013710369</v>
      </c>
      <c r="BB71" s="73">
        <f t="shared" si="106"/>
        <v>17.391304347826086</v>
      </c>
      <c r="BC71" s="73">
        <f t="shared" si="106"/>
        <v>6.6504409394063906</v>
      </c>
      <c r="BD71" s="73">
        <f t="shared" si="106"/>
        <v>12.389813907933398</v>
      </c>
      <c r="BE71" s="73">
        <f t="shared" si="106"/>
        <v>3.2609579572253398</v>
      </c>
      <c r="BF71" s="73">
        <f t="shared" si="106"/>
        <v>5.108164689462666</v>
      </c>
      <c r="BG71" s="73">
        <f t="shared" si="106"/>
        <v>9.3889716840536508</v>
      </c>
      <c r="BH71" s="73">
        <f t="shared" si="106"/>
        <v>9.8039215686274517</v>
      </c>
      <c r="BI71" s="73">
        <f t="shared" si="106"/>
        <v>8.3164300202839758</v>
      </c>
      <c r="BJ71" s="73">
        <f t="shared" si="106"/>
        <v>9.4713656387665193</v>
      </c>
      <c r="BK71" s="73">
        <f t="shared" si="106"/>
        <v>4.0948962163101061</v>
      </c>
      <c r="BL71" s="73">
        <f t="shared" si="106"/>
        <v>5.515248594491033</v>
      </c>
      <c r="BM71" s="73">
        <f t="shared" si="106"/>
        <v>8.686210640608035</v>
      </c>
      <c r="BN71" s="73">
        <f t="shared" si="106"/>
        <v>3.278688524590164</v>
      </c>
      <c r="BO71" s="73">
        <f t="shared" si="106"/>
        <v>4.220430107526882</v>
      </c>
      <c r="BP71" s="73">
        <f t="shared" si="104"/>
        <v>5.3985617340220804</v>
      </c>
      <c r="BQ71" s="73">
        <f t="shared" si="104"/>
        <v>5.7039235080778106</v>
      </c>
      <c r="BR71" s="73">
        <f t="shared" si="104"/>
        <v>4.1258477769404678</v>
      </c>
      <c r="BS71" s="73">
        <f t="shared" si="104"/>
        <v>3.0266853932584272</v>
      </c>
      <c r="BT71" s="73">
        <f t="shared" si="104"/>
        <v>2.7605970901303771</v>
      </c>
      <c r="BU71" s="73">
        <f t="shared" si="104"/>
        <v>17.587939698492463</v>
      </c>
      <c r="BV71" s="73">
        <f t="shared" si="104"/>
        <v>3.414301043800605</v>
      </c>
      <c r="BW71" s="73">
        <f t="shared" si="104"/>
        <v>4.4069398876716894</v>
      </c>
      <c r="BX71" s="73">
        <f t="shared" si="104"/>
        <v>6.379656480035691</v>
      </c>
      <c r="BY71" s="73">
        <f t="shared" si="104"/>
        <v>6.3157894736842106</v>
      </c>
      <c r="BZ71" s="73">
        <f t="shared" si="104"/>
        <v>6.2387791741472176</v>
      </c>
      <c r="CA71" s="73">
        <f t="shared" si="104"/>
        <v>9.2905405405405403</v>
      </c>
      <c r="CB71" s="73">
        <f t="shared" si="104"/>
        <v>6.9902912621359228</v>
      </c>
      <c r="CC71" s="73">
        <f t="shared" si="104"/>
        <v>6.1959317278466219</v>
      </c>
      <c r="CD71" s="73">
        <f t="shared" si="104"/>
        <v>7.3441021788129222</v>
      </c>
      <c r="CE71" s="73">
        <f t="shared" si="104"/>
        <v>4.0099965094632335</v>
      </c>
      <c r="CF71" s="73">
        <f t="shared" si="104"/>
        <v>6.6831683168316838</v>
      </c>
      <c r="CG71" s="73">
        <f t="shared" si="104"/>
        <v>7.9940119760479043</v>
      </c>
      <c r="CH71" s="73">
        <f t="shared" si="104"/>
        <v>5.3011477931605722</v>
      </c>
      <c r="CI71" s="73">
        <f t="shared" si="104"/>
        <v>4.1085761192474068</v>
      </c>
      <c r="CJ71" s="73">
        <f t="shared" si="104"/>
        <v>3.7423555322091726</v>
      </c>
      <c r="CK71" s="73">
        <f t="shared" si="104"/>
        <v>5.2362930616205725</v>
      </c>
      <c r="CL71" s="76">
        <f t="shared" si="104"/>
        <v>5.6027574321413187</v>
      </c>
      <c r="CM71" s="73">
        <f t="shared" si="104"/>
        <v>3.7849997653046588</v>
      </c>
      <c r="CN71" s="73">
        <f t="shared" si="104"/>
        <v>4.4073139974779316</v>
      </c>
      <c r="CO71" s="73">
        <f t="shared" si="104"/>
        <v>3.6629066227626934</v>
      </c>
      <c r="CP71" s="73">
        <f t="shared" si="104"/>
        <v>8.6170482385739628</v>
      </c>
      <c r="CQ71" s="73">
        <f t="shared" si="104"/>
        <v>3.9930264692270558</v>
      </c>
      <c r="CR71" s="73">
        <f t="shared" si="104"/>
        <v>4.2458881260719128</v>
      </c>
      <c r="CS71" s="73"/>
      <c r="CT71" s="73">
        <f t="shared" si="104"/>
        <v>4.7915882076649332</v>
      </c>
      <c r="CU71" s="73">
        <f t="shared" si="104"/>
        <v>5.4782076713446175</v>
      </c>
      <c r="CV71" s="73">
        <f t="shared" si="104"/>
        <v>4.7002828583494809</v>
      </c>
      <c r="CW71" s="73">
        <f t="shared" si="104"/>
        <v>5.0837564166330385</v>
      </c>
      <c r="CX71" s="76">
        <f t="shared" si="104"/>
        <v>5.8771395990522839</v>
      </c>
      <c r="CY71" s="73">
        <f t="shared" si="104"/>
        <v>3.7261431395450413</v>
      </c>
      <c r="CZ71" s="73">
        <f t="shared" si="104"/>
        <v>3.1983726287927059</v>
      </c>
      <c r="DA71" s="73">
        <f t="shared" si="104"/>
        <v>4.6229794390389571</v>
      </c>
      <c r="DB71" s="73">
        <f t="shared" si="104"/>
        <v>4.4069398876716894</v>
      </c>
      <c r="DC71" s="73">
        <f t="shared" si="104"/>
        <v>2.7605970901303771</v>
      </c>
      <c r="DD71" s="73">
        <f t="shared" si="104"/>
        <v>3.3296902370008832</v>
      </c>
      <c r="DE71" s="73">
        <f t="shared" si="104"/>
        <v>3.4745353089738069</v>
      </c>
      <c r="DF71" s="73">
        <f t="shared" si="104"/>
        <v>2.925576151841653</v>
      </c>
      <c r="DG71" s="73">
        <f t="shared" si="104"/>
        <v>4.133931531970469</v>
      </c>
      <c r="DH71" s="73">
        <f t="shared" si="104"/>
        <v>4.1085761192474068</v>
      </c>
      <c r="DI71" s="73">
        <f t="shared" si="104"/>
        <v>4.0395246845900834</v>
      </c>
      <c r="DJ71" s="73">
        <f t="shared" si="104"/>
        <v>4.0099965094632335</v>
      </c>
    </row>
    <row r="72" spans="1:114">
      <c r="B72" s="73"/>
      <c r="C72" s="73"/>
      <c r="D72" s="73"/>
      <c r="E72" s="73"/>
      <c r="F72" s="73"/>
      <c r="G72" s="73"/>
      <c r="H72" s="73"/>
      <c r="I72" s="73"/>
      <c r="J72" s="73"/>
      <c r="K72" s="84"/>
      <c r="L72" s="76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6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6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</row>
    <row r="73" spans="1:114">
      <c r="A73" s="61">
        <v>2010</v>
      </c>
      <c r="B73" s="73"/>
      <c r="C73" s="73"/>
      <c r="D73" s="73"/>
      <c r="E73" s="73"/>
      <c r="F73" s="73"/>
      <c r="G73" s="73"/>
      <c r="H73" s="73"/>
      <c r="I73" s="73"/>
      <c r="J73" s="73"/>
      <c r="K73" s="84"/>
      <c r="L73" s="76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6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6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73"/>
    </row>
    <row r="74" spans="1:114">
      <c r="A74" s="63" t="s">
        <v>288</v>
      </c>
      <c r="B74" s="73">
        <f>B25/B$30*100</f>
        <v>29.309582122924848</v>
      </c>
      <c r="C74" s="73">
        <f t="shared" ref="C74:BO75" si="107">C25/C$30*100</f>
        <v>28.928437971609984</v>
      </c>
      <c r="D74" s="73">
        <f t="shared" si="107"/>
        <v>29.411374058221735</v>
      </c>
      <c r="E74" s="73">
        <f t="shared" si="107"/>
        <v>29.743363836599379</v>
      </c>
      <c r="F74" s="73">
        <f t="shared" si="107"/>
        <v>27.432219650680896</v>
      </c>
      <c r="G74" s="73">
        <f t="shared" si="107"/>
        <v>29.05931407632081</v>
      </c>
      <c r="H74" s="73">
        <f t="shared" si="107"/>
        <v>28.500062208732086</v>
      </c>
      <c r="I74" s="73">
        <f t="shared" si="107"/>
        <v>28.729853678098372</v>
      </c>
      <c r="J74" s="73">
        <f t="shared" si="107"/>
        <v>29.433446690803226</v>
      </c>
      <c r="K74" s="84">
        <f t="shared" si="107"/>
        <v>30.054530970569122</v>
      </c>
      <c r="L74" s="76">
        <f>L25/L$30*100</f>
        <v>27.904388002316736</v>
      </c>
      <c r="M74" s="73">
        <f t="shared" si="107"/>
        <v>28.847463618180562</v>
      </c>
      <c r="N74" s="73">
        <f t="shared" si="107"/>
        <v>28.082633535392272</v>
      </c>
      <c r="O74" s="73">
        <f t="shared" si="107"/>
        <v>29.810475534114406</v>
      </c>
      <c r="P74" s="73">
        <f t="shared" si="107"/>
        <v>29.039618956514808</v>
      </c>
      <c r="Q74" s="73">
        <f t="shared" si="107"/>
        <v>29.397297944880346</v>
      </c>
      <c r="R74" s="73">
        <f t="shared" si="107"/>
        <v>32.881212642570041</v>
      </c>
      <c r="S74" s="73">
        <f t="shared" si="107"/>
        <v>29.170419744190234</v>
      </c>
      <c r="T74" s="73">
        <f t="shared" si="107"/>
        <v>28.804902962206334</v>
      </c>
      <c r="U74" s="73">
        <f t="shared" si="107"/>
        <v>35.783132530120483</v>
      </c>
      <c r="V74" s="73">
        <f t="shared" si="107"/>
        <v>30.166294869194886</v>
      </c>
      <c r="W74" s="73">
        <f t="shared" si="107"/>
        <v>27.952261306532662</v>
      </c>
      <c r="X74" s="73">
        <f t="shared" si="107"/>
        <v>31.62278015921617</v>
      </c>
      <c r="Y74" s="73">
        <f t="shared" si="107"/>
        <v>32.901657779228785</v>
      </c>
      <c r="Z74" s="73">
        <f t="shared" si="107"/>
        <v>32.244148692060577</v>
      </c>
      <c r="AA74" s="73">
        <f t="shared" si="107"/>
        <v>31.064688680313619</v>
      </c>
      <c r="AB74" s="73">
        <f t="shared" si="107"/>
        <v>28.450544691341573</v>
      </c>
      <c r="AC74" s="73">
        <f t="shared" si="107"/>
        <v>30.113085621970921</v>
      </c>
      <c r="AD74" s="73">
        <f t="shared" si="107"/>
        <v>29.303133138663089</v>
      </c>
      <c r="AE74" s="73">
        <f t="shared" si="107"/>
        <v>32.973494821836056</v>
      </c>
      <c r="AF74" s="73">
        <f t="shared" si="107"/>
        <v>34.331756093205961</v>
      </c>
      <c r="AG74" s="73">
        <f t="shared" si="107"/>
        <v>25.685339690107273</v>
      </c>
      <c r="AH74" s="73">
        <f t="shared" si="107"/>
        <v>33.212712397734421</v>
      </c>
      <c r="AI74" s="73">
        <f t="shared" si="107"/>
        <v>33.961566888396156</v>
      </c>
      <c r="AJ74" s="73">
        <f t="shared" si="107"/>
        <v>31.373462689113328</v>
      </c>
      <c r="AK74" s="73">
        <f t="shared" si="107"/>
        <v>25.251256281407038</v>
      </c>
      <c r="AL74" s="73">
        <f t="shared" si="107"/>
        <v>29.896576199006319</v>
      </c>
      <c r="AM74" s="73">
        <f t="shared" si="107"/>
        <v>30.123475964898656</v>
      </c>
      <c r="AN74" s="73">
        <f t="shared" si="107"/>
        <v>31.680672268907561</v>
      </c>
      <c r="AO74" s="73">
        <f t="shared" si="107"/>
        <v>22.481071636575422</v>
      </c>
      <c r="AP74" s="73">
        <f t="shared" si="107"/>
        <v>29.900011362345186</v>
      </c>
      <c r="AQ74" s="73">
        <f t="shared" si="107"/>
        <v>26.835798062213158</v>
      </c>
      <c r="AR74" s="73">
        <f t="shared" si="107"/>
        <v>25.944747297422154</v>
      </c>
      <c r="AS74" s="73">
        <f t="shared" si="107"/>
        <v>23.95772166764533</v>
      </c>
      <c r="AT74" s="73">
        <f t="shared" si="107"/>
        <v>28.910237166016213</v>
      </c>
      <c r="AU74" s="73">
        <f t="shared" si="107"/>
        <v>27.40498272413166</v>
      </c>
      <c r="AV74" s="73">
        <f t="shared" si="107"/>
        <v>21.92429022082019</v>
      </c>
      <c r="AW74" s="73">
        <f t="shared" si="107"/>
        <v>29.064964325948178</v>
      </c>
      <c r="AX74" s="73">
        <f t="shared" si="107"/>
        <v>22.164179104477615</v>
      </c>
      <c r="AY74" s="73">
        <f t="shared" si="107"/>
        <v>20.586772749875685</v>
      </c>
      <c r="AZ74" s="73">
        <f t="shared" si="107"/>
        <v>24.139875916525664</v>
      </c>
      <c r="BA74" s="73">
        <f t="shared" si="107"/>
        <v>24.154025670945156</v>
      </c>
      <c r="BB74" s="73">
        <f t="shared" si="107"/>
        <v>22.634146341463417</v>
      </c>
      <c r="BC74" s="73">
        <f t="shared" si="107"/>
        <v>27.214347700318196</v>
      </c>
      <c r="BD74" s="73">
        <f t="shared" si="107"/>
        <v>24.973876698014628</v>
      </c>
      <c r="BE74" s="73">
        <f t="shared" si="107"/>
        <v>32.661701693531931</v>
      </c>
      <c r="BF74" s="73">
        <f t="shared" si="107"/>
        <v>33.787375415282398</v>
      </c>
      <c r="BG74" s="73">
        <f t="shared" si="107"/>
        <v>25.321040500493908</v>
      </c>
      <c r="BH74" s="73">
        <f t="shared" si="107"/>
        <v>26.56</v>
      </c>
      <c r="BI74" s="73">
        <f t="shared" si="107"/>
        <v>24.25531914893617</v>
      </c>
      <c r="BJ74" s="73">
        <f t="shared" si="107"/>
        <v>30.944176430048241</v>
      </c>
      <c r="BK74" s="73">
        <f t="shared" si="107"/>
        <v>29.874869013129508</v>
      </c>
      <c r="BL74" s="73">
        <f t="shared" si="107"/>
        <v>29.109025534767508</v>
      </c>
      <c r="BM74" s="73">
        <f t="shared" si="107"/>
        <v>27.69070010449321</v>
      </c>
      <c r="BN74" s="73">
        <f t="shared" si="107"/>
        <v>33.279126495527933</v>
      </c>
      <c r="BO74" s="73">
        <f t="shared" si="107"/>
        <v>33.433619254896939</v>
      </c>
      <c r="BP74" s="73">
        <f t="shared" ref="BP74:DJ78" si="108">BP25/BP$30*100</f>
        <v>31.875153600393219</v>
      </c>
      <c r="BQ74" s="73">
        <f t="shared" si="108"/>
        <v>30.176069477898022</v>
      </c>
      <c r="BR74" s="73">
        <f t="shared" si="108"/>
        <v>33.531435720988426</v>
      </c>
      <c r="BS74" s="73">
        <f t="shared" si="108"/>
        <v>30.573802928373567</v>
      </c>
      <c r="BT74" s="73">
        <f t="shared" si="108"/>
        <v>32.718432256217504</v>
      </c>
      <c r="BU74" s="73">
        <f t="shared" si="108"/>
        <v>22.34762979683973</v>
      </c>
      <c r="BV74" s="73">
        <f t="shared" si="108"/>
        <v>31.561740589870453</v>
      </c>
      <c r="BW74" s="73">
        <f t="shared" si="108"/>
        <v>30.775846078613224</v>
      </c>
      <c r="BX74" s="73">
        <f t="shared" si="108"/>
        <v>29.141315938029226</v>
      </c>
      <c r="BY74" s="73">
        <f t="shared" si="108"/>
        <v>31.981753674607198</v>
      </c>
      <c r="BZ74" s="73">
        <f t="shared" si="108"/>
        <v>33.408071748878925</v>
      </c>
      <c r="CA74" s="73">
        <f t="shared" si="108"/>
        <v>28.645533141210372</v>
      </c>
      <c r="CB74" s="73">
        <f t="shared" si="108"/>
        <v>28.849822840010901</v>
      </c>
      <c r="CC74" s="73">
        <f t="shared" si="108"/>
        <v>25.182206584568988</v>
      </c>
      <c r="CD74" s="73">
        <f t="shared" si="108"/>
        <v>26.86061381074169</v>
      </c>
      <c r="CE74" s="73">
        <f t="shared" si="108"/>
        <v>29.902652987266158</v>
      </c>
      <c r="CF74" s="73">
        <f t="shared" si="108"/>
        <v>25.111408199643492</v>
      </c>
      <c r="CG74" s="73">
        <f t="shared" si="108"/>
        <v>25.127011007620659</v>
      </c>
      <c r="CH74" s="73">
        <f t="shared" si="108"/>
        <v>27.545135878783313</v>
      </c>
      <c r="CI74" s="73">
        <f t="shared" si="108"/>
        <v>30.975135504340546</v>
      </c>
      <c r="CJ74" s="73">
        <f t="shared" si="108"/>
        <v>30.41197021815471</v>
      </c>
      <c r="CK74" s="73">
        <f t="shared" si="108"/>
        <v>31.254369660488042</v>
      </c>
      <c r="CL74" s="76">
        <f t="shared" si="108"/>
        <v>29.647849205591108</v>
      </c>
      <c r="CM74" s="73">
        <f t="shared" si="108"/>
        <v>28.928437971609984</v>
      </c>
      <c r="CN74" s="73">
        <f t="shared" si="108"/>
        <v>31.233040693402536</v>
      </c>
      <c r="CO74" s="73">
        <f t="shared" si="108"/>
        <v>31.364096032496846</v>
      </c>
      <c r="CP74" s="73">
        <f t="shared" si="108"/>
        <v>26.930853214718965</v>
      </c>
      <c r="CQ74" s="73">
        <f t="shared" si="108"/>
        <v>31.465668681894954</v>
      </c>
      <c r="CR74" s="73">
        <f t="shared" si="108"/>
        <v>30.28267131452494</v>
      </c>
      <c r="CS74" s="73"/>
      <c r="CT74" s="73">
        <f t="shared" si="108"/>
        <v>29.050881525703286</v>
      </c>
      <c r="CU74" s="73">
        <f t="shared" si="108"/>
        <v>28.535956158512775</v>
      </c>
      <c r="CV74" s="73">
        <f t="shared" si="108"/>
        <v>27.443826548238626</v>
      </c>
      <c r="CW74" s="73">
        <f t="shared" si="108"/>
        <v>28.072372041092869</v>
      </c>
      <c r="CX74" s="76">
        <f t="shared" si="108"/>
        <v>26.560663133069028</v>
      </c>
      <c r="CY74" s="73">
        <f t="shared" si="108"/>
        <v>30.193165944574741</v>
      </c>
      <c r="CZ74" s="73">
        <f t="shared" si="108"/>
        <v>29.397341733720555</v>
      </c>
      <c r="DA74" s="73">
        <f t="shared" si="108"/>
        <v>28.082633535392272</v>
      </c>
      <c r="DB74" s="73">
        <f t="shared" si="108"/>
        <v>30.775846078613224</v>
      </c>
      <c r="DC74" s="73">
        <f t="shared" si="108"/>
        <v>32.718432256217504</v>
      </c>
      <c r="DD74" s="73">
        <f t="shared" si="108"/>
        <v>32.727272727272727</v>
      </c>
      <c r="DE74" s="73">
        <f t="shared" si="108"/>
        <v>31.373462689113328</v>
      </c>
      <c r="DF74" s="73">
        <f t="shared" si="108"/>
        <v>32.881212642570041</v>
      </c>
      <c r="DG74" s="73">
        <f t="shared" si="108"/>
        <v>31.349684274506711</v>
      </c>
      <c r="DH74" s="73">
        <f t="shared" si="108"/>
        <v>30.975135504340546</v>
      </c>
      <c r="DI74" s="73">
        <f t="shared" si="108"/>
        <v>30.558560002136499</v>
      </c>
      <c r="DJ74" s="73">
        <f t="shared" si="108"/>
        <v>29.902652987266158</v>
      </c>
    </row>
    <row r="75" spans="1:114">
      <c r="A75" s="63" t="s">
        <v>289</v>
      </c>
      <c r="B75" s="73">
        <f>B26/B$30*100</f>
        <v>26.777350304128934</v>
      </c>
      <c r="C75" s="73">
        <f t="shared" ref="C75:R75" si="109">C26/C$30*100</f>
        <v>27.299516141189905</v>
      </c>
      <c r="D75" s="73">
        <f t="shared" si="109"/>
        <v>25.911377194254349</v>
      </c>
      <c r="E75" s="73">
        <f t="shared" si="109"/>
        <v>26.126599907657607</v>
      </c>
      <c r="F75" s="73">
        <f t="shared" si="109"/>
        <v>25.972308392093442</v>
      </c>
      <c r="G75" s="73">
        <f t="shared" si="109"/>
        <v>25.997686009592801</v>
      </c>
      <c r="H75" s="73">
        <f t="shared" si="109"/>
        <v>26.059806275061121</v>
      </c>
      <c r="I75" s="73">
        <f t="shared" si="109"/>
        <v>26.219429397219635</v>
      </c>
      <c r="J75" s="73">
        <f t="shared" si="109"/>
        <v>26.896555481417273</v>
      </c>
      <c r="K75" s="84">
        <f t="shared" si="109"/>
        <v>26.678617503125189</v>
      </c>
      <c r="L75" s="76">
        <f>L26/L$30*100</f>
        <v>25.933288748242976</v>
      </c>
      <c r="M75" s="73">
        <f t="shared" si="109"/>
        <v>27.972187737085321</v>
      </c>
      <c r="N75" s="73">
        <f t="shared" si="109"/>
        <v>26.52241459705148</v>
      </c>
      <c r="O75" s="73">
        <f t="shared" si="109"/>
        <v>27.200781070526077</v>
      </c>
      <c r="P75" s="73">
        <f t="shared" si="109"/>
        <v>27.369564350910757</v>
      </c>
      <c r="Q75" s="73">
        <f t="shared" si="109"/>
        <v>27.559631795098998</v>
      </c>
      <c r="R75" s="73">
        <f t="shared" si="109"/>
        <v>26.370081426219539</v>
      </c>
      <c r="S75" s="73">
        <f t="shared" si="107"/>
        <v>25.549450549450547</v>
      </c>
      <c r="T75" s="73">
        <f t="shared" si="107"/>
        <v>23.391215526046988</v>
      </c>
      <c r="U75" s="73">
        <f t="shared" si="107"/>
        <v>26.506024096385545</v>
      </c>
      <c r="V75" s="73">
        <f t="shared" si="107"/>
        <v>24.660312309876293</v>
      </c>
      <c r="W75" s="73">
        <f t="shared" si="107"/>
        <v>25.565326633165832</v>
      </c>
      <c r="X75" s="73">
        <f t="shared" si="107"/>
        <v>24.298836497244338</v>
      </c>
      <c r="Y75" s="73">
        <f t="shared" si="107"/>
        <v>26.346718903036237</v>
      </c>
      <c r="Z75" s="73">
        <f t="shared" si="107"/>
        <v>24.7361174850849</v>
      </c>
      <c r="AA75" s="73">
        <f t="shared" si="107"/>
        <v>26.285813254817846</v>
      </c>
      <c r="AB75" s="73">
        <f t="shared" si="107"/>
        <v>25.520538361595097</v>
      </c>
      <c r="AC75" s="73">
        <f t="shared" si="107"/>
        <v>24.474959612277868</v>
      </c>
      <c r="AD75" s="73">
        <f t="shared" si="107"/>
        <v>25.45971115144819</v>
      </c>
      <c r="AE75" s="73">
        <f t="shared" si="107"/>
        <v>24.495348428997719</v>
      </c>
      <c r="AF75" s="73">
        <f t="shared" si="107"/>
        <v>26.573520221408803</v>
      </c>
      <c r="AG75" s="73">
        <f t="shared" si="107"/>
        <v>20.798569725864123</v>
      </c>
      <c r="AH75" s="73">
        <f t="shared" si="107"/>
        <v>21.743234738829454</v>
      </c>
      <c r="AI75" s="73">
        <f t="shared" si="107"/>
        <v>26.921655580192166</v>
      </c>
      <c r="AJ75" s="73">
        <f t="shared" si="107"/>
        <v>26.009657455701117</v>
      </c>
      <c r="AK75" s="73">
        <f t="shared" si="107"/>
        <v>21.105527638190953</v>
      </c>
      <c r="AL75" s="73">
        <f t="shared" si="107"/>
        <v>26.430526920607022</v>
      </c>
      <c r="AM75" s="73">
        <f t="shared" si="107"/>
        <v>23.398307059097618</v>
      </c>
      <c r="AN75" s="73">
        <f t="shared" si="107"/>
        <v>21.19747899159664</v>
      </c>
      <c r="AO75" s="73">
        <f t="shared" si="107"/>
        <v>19.219569015725103</v>
      </c>
      <c r="AP75" s="73">
        <f t="shared" si="107"/>
        <v>23.997273037154869</v>
      </c>
      <c r="AQ75" s="73">
        <f t="shared" si="107"/>
        <v>23.865374808771037</v>
      </c>
      <c r="AR75" s="73">
        <f t="shared" si="107"/>
        <v>23.754966275524346</v>
      </c>
      <c r="AS75" s="73">
        <f t="shared" si="107"/>
        <v>19.553728714034058</v>
      </c>
      <c r="AT75" s="73">
        <f t="shared" si="107"/>
        <v>23.266286400480336</v>
      </c>
      <c r="AU75" s="73">
        <f t="shared" si="107"/>
        <v>23.040552827786868</v>
      </c>
      <c r="AV75" s="73">
        <f t="shared" si="107"/>
        <v>21.766561514195583</v>
      </c>
      <c r="AW75" s="73">
        <f t="shared" si="107"/>
        <v>24.220803604956814</v>
      </c>
      <c r="AX75" s="73">
        <f t="shared" si="107"/>
        <v>18.35820895522388</v>
      </c>
      <c r="AY75" s="73">
        <f t="shared" si="107"/>
        <v>16.558925907508701</v>
      </c>
      <c r="AZ75" s="73">
        <f t="shared" si="107"/>
        <v>18.781725888324875</v>
      </c>
      <c r="BA75" s="73">
        <f t="shared" si="107"/>
        <v>19.603267211201867</v>
      </c>
      <c r="BB75" s="73">
        <f t="shared" si="107"/>
        <v>19.414634146341463</v>
      </c>
      <c r="BC75" s="73">
        <f t="shared" si="107"/>
        <v>24.775817182528204</v>
      </c>
      <c r="BD75" s="73">
        <f t="shared" si="107"/>
        <v>22.048066875653085</v>
      </c>
      <c r="BE75" s="73">
        <f t="shared" si="107"/>
        <v>26.56600693735972</v>
      </c>
      <c r="BF75" s="73">
        <f t="shared" si="107"/>
        <v>25.39313399778516</v>
      </c>
      <c r="BG75" s="73">
        <f t="shared" si="107"/>
        <v>21.303918340467568</v>
      </c>
      <c r="BH75" s="73">
        <f t="shared" si="107"/>
        <v>20.8</v>
      </c>
      <c r="BI75" s="73">
        <f t="shared" si="107"/>
        <v>22.310030395136778</v>
      </c>
      <c r="BJ75" s="73">
        <f t="shared" si="107"/>
        <v>21.64024810475534</v>
      </c>
      <c r="BK75" s="73">
        <f t="shared" si="107"/>
        <v>27.096098132281327</v>
      </c>
      <c r="BL75" s="73">
        <f t="shared" si="107"/>
        <v>24.520080443658969</v>
      </c>
      <c r="BM75" s="73">
        <f t="shared" si="107"/>
        <v>19.331243469174503</v>
      </c>
      <c r="BN75" s="73">
        <f t="shared" si="107"/>
        <v>26.12382390521547</v>
      </c>
      <c r="BO75" s="73">
        <f t="shared" si="107"/>
        <v>27.090001280245808</v>
      </c>
      <c r="BP75" s="73">
        <f t="shared" si="108"/>
        <v>25.739329892684527</v>
      </c>
      <c r="BQ75" s="73">
        <f t="shared" si="108"/>
        <v>25.399463988872679</v>
      </c>
      <c r="BR75" s="73">
        <f t="shared" si="108"/>
        <v>25.508289020957147</v>
      </c>
      <c r="BS75" s="73">
        <f t="shared" si="108"/>
        <v>26.853977047882864</v>
      </c>
      <c r="BT75" s="73">
        <f t="shared" si="108"/>
        <v>26.270513376984383</v>
      </c>
      <c r="BU75" s="73">
        <f t="shared" si="108"/>
        <v>20.316027088036119</v>
      </c>
      <c r="BV75" s="73">
        <f t="shared" si="108"/>
        <v>26.287172852672246</v>
      </c>
      <c r="BW75" s="73">
        <f t="shared" si="108"/>
        <v>25.704152122714419</v>
      </c>
      <c r="BX75" s="73">
        <f t="shared" si="108"/>
        <v>24.355516527629682</v>
      </c>
      <c r="BY75" s="73">
        <f t="shared" si="108"/>
        <v>26.406487582361887</v>
      </c>
      <c r="BZ75" s="73">
        <f t="shared" si="108"/>
        <v>23.804185351270554</v>
      </c>
      <c r="CA75" s="73">
        <f t="shared" si="108"/>
        <v>21.613832853025936</v>
      </c>
      <c r="CB75" s="73">
        <f t="shared" si="108"/>
        <v>23.746252384846006</v>
      </c>
      <c r="CC75" s="73">
        <f t="shared" si="108"/>
        <v>26.413671776828352</v>
      </c>
      <c r="CD75" s="73">
        <f t="shared" si="108"/>
        <v>24.443734015345271</v>
      </c>
      <c r="CE75" s="73">
        <f t="shared" si="108"/>
        <v>26.341385185092619</v>
      </c>
      <c r="CF75" s="73">
        <f t="shared" si="108"/>
        <v>24.777183600713013</v>
      </c>
      <c r="CG75" s="73">
        <f t="shared" si="108"/>
        <v>22.904318374259102</v>
      </c>
      <c r="CH75" s="73">
        <f t="shared" si="108"/>
        <v>25.882929403339489</v>
      </c>
      <c r="CI75" s="73">
        <f t="shared" si="108"/>
        <v>26.02537125985987</v>
      </c>
      <c r="CJ75" s="73">
        <f t="shared" si="108"/>
        <v>28.536504315493566</v>
      </c>
      <c r="CK75" s="73">
        <f t="shared" si="108"/>
        <v>25.549511450642022</v>
      </c>
      <c r="CL75" s="76">
        <f t="shared" si="108"/>
        <v>24.785875760180851</v>
      </c>
      <c r="CM75" s="73">
        <f t="shared" si="108"/>
        <v>27.299516141189905</v>
      </c>
      <c r="CN75" s="73">
        <f t="shared" si="108"/>
        <v>26.003265120164016</v>
      </c>
      <c r="CO75" s="73">
        <f t="shared" si="108"/>
        <v>25.936135297630109</v>
      </c>
      <c r="CP75" s="73">
        <f t="shared" si="108"/>
        <v>23.299250957965072</v>
      </c>
      <c r="CQ75" s="73">
        <f t="shared" si="108"/>
        <v>26.037434839072354</v>
      </c>
      <c r="CR75" s="73">
        <f t="shared" si="108"/>
        <v>26.834593980045803</v>
      </c>
      <c r="CS75" s="73"/>
      <c r="CT75" s="73">
        <f t="shared" si="108"/>
        <v>25.893193345201325</v>
      </c>
      <c r="CU75" s="73">
        <f t="shared" si="108"/>
        <v>26.268491599038256</v>
      </c>
      <c r="CV75" s="73">
        <f t="shared" si="108"/>
        <v>26.034191082234681</v>
      </c>
      <c r="CW75" s="73">
        <f t="shared" si="108"/>
        <v>25.981383428679084</v>
      </c>
      <c r="CX75" s="76">
        <f t="shared" si="108"/>
        <v>25.21687186280024</v>
      </c>
      <c r="CY75" s="73">
        <f t="shared" si="108"/>
        <v>26.775512117482194</v>
      </c>
      <c r="CZ75" s="73">
        <f t="shared" si="108"/>
        <v>27.530644495052119</v>
      </c>
      <c r="DA75" s="73">
        <f t="shared" si="108"/>
        <v>26.52241459705148</v>
      </c>
      <c r="DB75" s="73">
        <f t="shared" si="108"/>
        <v>25.704152122714419</v>
      </c>
      <c r="DC75" s="73">
        <f t="shared" si="108"/>
        <v>26.270513376984383</v>
      </c>
      <c r="DD75" s="73">
        <f t="shared" si="108"/>
        <v>26.48626341233345</v>
      </c>
      <c r="DE75" s="73">
        <f t="shared" si="108"/>
        <v>26.009657455701117</v>
      </c>
      <c r="DF75" s="73">
        <f t="shared" si="108"/>
        <v>26.370081426219539</v>
      </c>
      <c r="DG75" s="73">
        <f t="shared" si="108"/>
        <v>26.295262429229087</v>
      </c>
      <c r="DH75" s="73">
        <f t="shared" si="108"/>
        <v>26.02537125985987</v>
      </c>
      <c r="DI75" s="73">
        <f t="shared" si="108"/>
        <v>28.016724010795237</v>
      </c>
      <c r="DJ75" s="73">
        <f t="shared" si="108"/>
        <v>26.341385185092619</v>
      </c>
    </row>
    <row r="76" spans="1:114">
      <c r="A76" s="63" t="s">
        <v>290</v>
      </c>
      <c r="B76" s="73">
        <f>B27/B$30*100</f>
        <v>21.428877774165386</v>
      </c>
      <c r="C76" s="73">
        <f t="shared" ref="C76:BO78" si="110">C27/C$30*100</f>
        <v>23.836421401410359</v>
      </c>
      <c r="D76" s="73">
        <f t="shared" si="110"/>
        <v>22.345117805987314</v>
      </c>
      <c r="E76" s="73">
        <f t="shared" si="110"/>
        <v>22.22357455891369</v>
      </c>
      <c r="F76" s="73">
        <f t="shared" si="110"/>
        <v>23.703755825180114</v>
      </c>
      <c r="G76" s="73">
        <f t="shared" si="110"/>
        <v>21.985331102354905</v>
      </c>
      <c r="H76" s="73">
        <f t="shared" si="110"/>
        <v>22.724660362427443</v>
      </c>
      <c r="I76" s="73">
        <f t="shared" si="110"/>
        <v>22.89482162237222</v>
      </c>
      <c r="J76" s="73">
        <f t="shared" si="110"/>
        <v>21.11566474673414</v>
      </c>
      <c r="K76" s="84">
        <f t="shared" si="110"/>
        <v>23.43279308279433</v>
      </c>
      <c r="L76" s="76">
        <f>L27/L$30*100</f>
        <v>22.559587541096253</v>
      </c>
      <c r="M76" s="73">
        <f t="shared" si="110"/>
        <v>22.031907372922273</v>
      </c>
      <c r="N76" s="73">
        <f t="shared" si="110"/>
        <v>23.387268979522467</v>
      </c>
      <c r="O76" s="73">
        <f t="shared" si="110"/>
        <v>23.058810016080862</v>
      </c>
      <c r="P76" s="73">
        <f t="shared" si="110"/>
        <v>23.691657698593009</v>
      </c>
      <c r="Q76" s="73">
        <f t="shared" si="110"/>
        <v>24.696504791791661</v>
      </c>
      <c r="R76" s="73">
        <f t="shared" si="110"/>
        <v>24.002936683327647</v>
      </c>
      <c r="S76" s="73">
        <f t="shared" si="110"/>
        <v>20.716987930102686</v>
      </c>
      <c r="T76" s="73">
        <f t="shared" si="110"/>
        <v>20.224719101123593</v>
      </c>
      <c r="U76" s="73">
        <f t="shared" si="110"/>
        <v>18.012048192771086</v>
      </c>
      <c r="V76" s="73">
        <f t="shared" si="110"/>
        <v>21.364834719123909</v>
      </c>
      <c r="W76" s="73">
        <f t="shared" si="110"/>
        <v>20.288944723618091</v>
      </c>
      <c r="X76" s="73">
        <f t="shared" si="110"/>
        <v>20.661359461114511</v>
      </c>
      <c r="Y76" s="73">
        <f t="shared" si="110"/>
        <v>21.101316791816302</v>
      </c>
      <c r="Z76" s="73">
        <f t="shared" si="110"/>
        <v>21.211564938044976</v>
      </c>
      <c r="AA76" s="73">
        <f t="shared" si="110"/>
        <v>21.807366156182763</v>
      </c>
      <c r="AB76" s="73">
        <f t="shared" si="110"/>
        <v>21.179664856581269</v>
      </c>
      <c r="AC76" s="73">
        <f t="shared" si="110"/>
        <v>20.84006462035541</v>
      </c>
      <c r="AD76" s="73">
        <f t="shared" si="110"/>
        <v>19.887933075526792</v>
      </c>
      <c r="AE76" s="73">
        <f t="shared" si="110"/>
        <v>21.379673512374932</v>
      </c>
      <c r="AF76" s="73">
        <f t="shared" si="110"/>
        <v>18.975984287117225</v>
      </c>
      <c r="AG76" s="73">
        <f t="shared" si="110"/>
        <v>21.334922526817639</v>
      </c>
      <c r="AH76" s="73">
        <f t="shared" si="110"/>
        <v>21.994965387035872</v>
      </c>
      <c r="AI76" s="73">
        <f t="shared" si="110"/>
        <v>18.375831485587582</v>
      </c>
      <c r="AJ76" s="73">
        <f t="shared" si="110"/>
        <v>24.015141702707059</v>
      </c>
      <c r="AK76" s="73">
        <f t="shared" si="110"/>
        <v>21.168341708542712</v>
      </c>
      <c r="AL76" s="73">
        <f t="shared" si="110"/>
        <v>20.759117179842498</v>
      </c>
      <c r="AM76" s="73">
        <f t="shared" si="110"/>
        <v>21.717014832647354</v>
      </c>
      <c r="AN76" s="73">
        <f t="shared" si="110"/>
        <v>20.546218487394956</v>
      </c>
      <c r="AO76" s="73">
        <f t="shared" si="110"/>
        <v>20.034944670937683</v>
      </c>
      <c r="AP76" s="73">
        <f t="shared" si="110"/>
        <v>19.895466424269969</v>
      </c>
      <c r="AQ76" s="73">
        <f t="shared" si="110"/>
        <v>21.226415094339622</v>
      </c>
      <c r="AR76" s="73">
        <f t="shared" si="110"/>
        <v>20.299362468816408</v>
      </c>
      <c r="AS76" s="73">
        <f t="shared" si="110"/>
        <v>18.261890780974753</v>
      </c>
      <c r="AT76" s="73">
        <f t="shared" si="110"/>
        <v>20.624437105974184</v>
      </c>
      <c r="AU76" s="73">
        <f t="shared" si="110"/>
        <v>19.821785779232588</v>
      </c>
      <c r="AV76" s="73">
        <f t="shared" si="110"/>
        <v>17.113564668769715</v>
      </c>
      <c r="AW76" s="73">
        <f t="shared" si="110"/>
        <v>20.615846789335336</v>
      </c>
      <c r="AX76" s="73">
        <f t="shared" si="110"/>
        <v>18.955223880597014</v>
      </c>
      <c r="AY76" s="73">
        <f t="shared" si="110"/>
        <v>17.354549975136749</v>
      </c>
      <c r="AZ76" s="73">
        <f t="shared" si="110"/>
        <v>20.530174844895658</v>
      </c>
      <c r="BA76" s="73">
        <f t="shared" si="110"/>
        <v>20.186697782963829</v>
      </c>
      <c r="BB76" s="73">
        <f t="shared" si="110"/>
        <v>16.292682926829269</v>
      </c>
      <c r="BC76" s="73">
        <f t="shared" si="110"/>
        <v>21.36245299392537</v>
      </c>
      <c r="BD76" s="73">
        <f t="shared" si="110"/>
        <v>19.226750261233018</v>
      </c>
      <c r="BE76" s="73">
        <f t="shared" si="110"/>
        <v>22.643338094266475</v>
      </c>
      <c r="BF76" s="73">
        <f t="shared" si="110"/>
        <v>21.428571428571427</v>
      </c>
      <c r="BG76" s="73">
        <f t="shared" si="110"/>
        <v>17.879486335199211</v>
      </c>
      <c r="BH76" s="73">
        <f t="shared" si="110"/>
        <v>18.079999999999998</v>
      </c>
      <c r="BI76" s="73">
        <f t="shared" si="110"/>
        <v>18.844984802431611</v>
      </c>
      <c r="BJ76" s="73">
        <f t="shared" si="110"/>
        <v>17.022742935906273</v>
      </c>
      <c r="BK76" s="73">
        <f t="shared" si="110"/>
        <v>21.836898230906737</v>
      </c>
      <c r="BL76" s="73">
        <f t="shared" si="110"/>
        <v>20.488756170394296</v>
      </c>
      <c r="BM76" s="73">
        <f t="shared" si="110"/>
        <v>20.062695924764888</v>
      </c>
      <c r="BN76" s="73">
        <f t="shared" si="110"/>
        <v>21.674991288186781</v>
      </c>
      <c r="BO76" s="73">
        <f t="shared" si="110"/>
        <v>20.842401741134296</v>
      </c>
      <c r="BP76" s="73">
        <f t="shared" si="108"/>
        <v>20.283443925616449</v>
      </c>
      <c r="BQ76" s="73">
        <f t="shared" si="108"/>
        <v>21.63720867116735</v>
      </c>
      <c r="BR76" s="73">
        <f t="shared" si="108"/>
        <v>19.84673131060369</v>
      </c>
      <c r="BS76" s="73">
        <f t="shared" si="108"/>
        <v>21.630391768895922</v>
      </c>
      <c r="BT76" s="73">
        <f t="shared" si="108"/>
        <v>24.698244415097477</v>
      </c>
      <c r="BU76" s="73">
        <f t="shared" si="108"/>
        <v>21.444695259593679</v>
      </c>
      <c r="BV76" s="73">
        <f t="shared" si="108"/>
        <v>22.981170999492999</v>
      </c>
      <c r="BW76" s="73">
        <f t="shared" si="108"/>
        <v>22.052847242129403</v>
      </c>
      <c r="BX76" s="73">
        <f t="shared" si="108"/>
        <v>20.968450103493698</v>
      </c>
      <c r="BY76" s="73">
        <f t="shared" si="108"/>
        <v>20.375063355296501</v>
      </c>
      <c r="BZ76" s="73">
        <f t="shared" si="108"/>
        <v>20.478325859491779</v>
      </c>
      <c r="CA76" s="73">
        <f t="shared" si="108"/>
        <v>19.135446685878961</v>
      </c>
      <c r="CB76" s="73">
        <f t="shared" si="108"/>
        <v>20.761787953120741</v>
      </c>
      <c r="CC76" s="73">
        <f t="shared" si="108"/>
        <v>23.146519225936167</v>
      </c>
      <c r="CD76" s="73">
        <f t="shared" si="108"/>
        <v>19.968030690537084</v>
      </c>
      <c r="CE76" s="73">
        <f t="shared" si="108"/>
        <v>23.669236761097849</v>
      </c>
      <c r="CF76" s="73">
        <f t="shared" si="108"/>
        <v>18.404634581105171</v>
      </c>
      <c r="CG76" s="73">
        <f t="shared" si="108"/>
        <v>21.951735817104147</v>
      </c>
      <c r="CH76" s="73">
        <f t="shared" si="108"/>
        <v>22.811051223097508</v>
      </c>
      <c r="CI76" s="73">
        <f t="shared" si="108"/>
        <v>23.1781276164456</v>
      </c>
      <c r="CJ76" s="73">
        <f t="shared" si="108"/>
        <v>24.089704786111383</v>
      </c>
      <c r="CK76" s="73">
        <f t="shared" si="108"/>
        <v>21.6769264873898</v>
      </c>
      <c r="CL76" s="76">
        <f t="shared" si="108"/>
        <v>21.160887700194227</v>
      </c>
      <c r="CM76" s="73">
        <f t="shared" si="108"/>
        <v>23.836421401410359</v>
      </c>
      <c r="CN76" s="73">
        <f t="shared" si="108"/>
        <v>22.147654004462183</v>
      </c>
      <c r="CO76" s="73">
        <f t="shared" si="108"/>
        <v>23.664674854230817</v>
      </c>
      <c r="CP76" s="73">
        <f t="shared" si="108"/>
        <v>20.452313557853387</v>
      </c>
      <c r="CQ76" s="73">
        <f t="shared" si="108"/>
        <v>22.654792174702855</v>
      </c>
      <c r="CR76" s="73">
        <f t="shared" si="108"/>
        <v>23.370699221067596</v>
      </c>
      <c r="CS76" s="73"/>
      <c r="CT76" s="73">
        <f t="shared" si="108"/>
        <v>22.38419423441707</v>
      </c>
      <c r="CU76" s="73">
        <f t="shared" si="108"/>
        <v>21.149988456371158</v>
      </c>
      <c r="CV76" s="73">
        <f t="shared" si="108"/>
        <v>23.779028429416812</v>
      </c>
      <c r="CW76" s="73">
        <f t="shared" si="108"/>
        <v>21.71075840566321</v>
      </c>
      <c r="CX76" s="76">
        <f t="shared" si="108"/>
        <v>22.021798943612986</v>
      </c>
      <c r="CY76" s="73">
        <f t="shared" si="108"/>
        <v>23.840383837063825</v>
      </c>
      <c r="CZ76" s="73">
        <f t="shared" si="108"/>
        <v>24.556269094298685</v>
      </c>
      <c r="DA76" s="73">
        <f t="shared" si="108"/>
        <v>23.387268979522467</v>
      </c>
      <c r="DB76" s="73">
        <f t="shared" si="108"/>
        <v>22.052847242129403</v>
      </c>
      <c r="DC76" s="73">
        <f t="shared" si="108"/>
        <v>24.698244415097477</v>
      </c>
      <c r="DD76" s="73">
        <f t="shared" si="108"/>
        <v>22.432496167904727</v>
      </c>
      <c r="DE76" s="73">
        <f t="shared" si="108"/>
        <v>24.015141702707059</v>
      </c>
      <c r="DF76" s="73">
        <f t="shared" si="108"/>
        <v>24.002936683327647</v>
      </c>
      <c r="DG76" s="73">
        <f t="shared" si="108"/>
        <v>21.697826502932138</v>
      </c>
      <c r="DH76" s="73">
        <f t="shared" si="108"/>
        <v>23.1781276164456</v>
      </c>
      <c r="DI76" s="73">
        <f t="shared" si="108"/>
        <v>23.669846187171828</v>
      </c>
      <c r="DJ76" s="73">
        <f t="shared" si="108"/>
        <v>23.669236761097849</v>
      </c>
    </row>
    <row r="77" spans="1:114">
      <c r="A77" s="63" t="s">
        <v>291</v>
      </c>
      <c r="B77" s="73">
        <f>B28/B$30*100</f>
        <v>16.229486994724279</v>
      </c>
      <c r="C77" s="73">
        <f t="shared" si="110"/>
        <v>15.425008299533783</v>
      </c>
      <c r="D77" s="73">
        <f t="shared" si="110"/>
        <v>16.561203734756575</v>
      </c>
      <c r="E77" s="73">
        <f t="shared" si="110"/>
        <v>16.057615598295449</v>
      </c>
      <c r="F77" s="73">
        <f t="shared" si="110"/>
        <v>16.908140787240196</v>
      </c>
      <c r="G77" s="73">
        <f t="shared" si="110"/>
        <v>16.961466420456674</v>
      </c>
      <c r="H77" s="73">
        <f t="shared" si="110"/>
        <v>16.547301688351304</v>
      </c>
      <c r="I77" s="73">
        <f t="shared" si="110"/>
        <v>16.428106511481303</v>
      </c>
      <c r="J77" s="73">
        <f t="shared" si="110"/>
        <v>16.187050021284609</v>
      </c>
      <c r="K77" s="84">
        <f t="shared" si="110"/>
        <v>15.115483037276501</v>
      </c>
      <c r="L77" s="76">
        <f>L28/L$30*100</f>
        <v>17.246060913915677</v>
      </c>
      <c r="M77" s="73">
        <f t="shared" si="110"/>
        <v>16.04205462445686</v>
      </c>
      <c r="N77" s="73">
        <f t="shared" si="110"/>
        <v>16.669317691560153</v>
      </c>
      <c r="O77" s="73">
        <f t="shared" si="110"/>
        <v>15.465196416264645</v>
      </c>
      <c r="P77" s="73">
        <f t="shared" si="110"/>
        <v>15.157040934273985</v>
      </c>
      <c r="Q77" s="73">
        <f t="shared" si="110"/>
        <v>14.517588416774469</v>
      </c>
      <c r="R77" s="73">
        <f t="shared" si="110"/>
        <v>13.065274461237264</v>
      </c>
      <c r="S77" s="73">
        <f t="shared" si="110"/>
        <v>17.627454512700414</v>
      </c>
      <c r="T77" s="73">
        <f t="shared" si="110"/>
        <v>18.386108273748722</v>
      </c>
      <c r="U77" s="73">
        <f t="shared" si="110"/>
        <v>15.240963855421688</v>
      </c>
      <c r="V77" s="73">
        <f t="shared" si="110"/>
        <v>16.203609815453255</v>
      </c>
      <c r="W77" s="73">
        <f t="shared" si="110"/>
        <v>17.587939698492463</v>
      </c>
      <c r="X77" s="73">
        <f t="shared" si="110"/>
        <v>16.680955296999386</v>
      </c>
      <c r="Y77" s="73">
        <f t="shared" si="110"/>
        <v>15.108644393659084</v>
      </c>
      <c r="Z77" s="73">
        <f t="shared" si="110"/>
        <v>14.74070674621386</v>
      </c>
      <c r="AA77" s="73">
        <f t="shared" si="110"/>
        <v>15.850092260140288</v>
      </c>
      <c r="AB77" s="73">
        <f t="shared" si="110"/>
        <v>17.849885065129758</v>
      </c>
      <c r="AC77" s="73">
        <f t="shared" si="110"/>
        <v>16.300484652665588</v>
      </c>
      <c r="AD77" s="73">
        <f t="shared" si="110"/>
        <v>17.29934496093442</v>
      </c>
      <c r="AE77" s="73">
        <f t="shared" si="110"/>
        <v>15.358960856591189</v>
      </c>
      <c r="AF77" s="73">
        <f t="shared" si="110"/>
        <v>15.003124721007053</v>
      </c>
      <c r="AG77" s="73">
        <f t="shared" si="110"/>
        <v>19.666269368295591</v>
      </c>
      <c r="AH77" s="73">
        <f t="shared" si="110"/>
        <v>16.189427312775333</v>
      </c>
      <c r="AI77" s="73">
        <f t="shared" si="110"/>
        <v>14.181448632668145</v>
      </c>
      <c r="AJ77" s="73">
        <f t="shared" si="110"/>
        <v>14.457040591641579</v>
      </c>
      <c r="AK77" s="73">
        <f t="shared" si="110"/>
        <v>19.221105527638191</v>
      </c>
      <c r="AL77" s="73">
        <f t="shared" si="110"/>
        <v>16.684692601480382</v>
      </c>
      <c r="AM77" s="73">
        <f t="shared" si="110"/>
        <v>16.711967073076028</v>
      </c>
      <c r="AN77" s="73">
        <f t="shared" si="110"/>
        <v>17.142857142857142</v>
      </c>
      <c r="AO77" s="73">
        <f t="shared" si="110"/>
        <v>21.083284799068142</v>
      </c>
      <c r="AP77" s="73">
        <f t="shared" si="110"/>
        <v>17.418475173275763</v>
      </c>
      <c r="AQ77" s="73">
        <f t="shared" si="110"/>
        <v>17.644059153493117</v>
      </c>
      <c r="AR77" s="73">
        <f t="shared" si="110"/>
        <v>19.384643814099604</v>
      </c>
      <c r="AS77" s="73">
        <f t="shared" si="110"/>
        <v>20.08220786846741</v>
      </c>
      <c r="AT77" s="73">
        <f t="shared" si="110"/>
        <v>16.54157910537376</v>
      </c>
      <c r="AU77" s="73">
        <f t="shared" si="110"/>
        <v>18.930714675395528</v>
      </c>
      <c r="AV77" s="73">
        <f t="shared" si="110"/>
        <v>21.845425867507888</v>
      </c>
      <c r="AW77" s="73">
        <f t="shared" si="110"/>
        <v>17.292527224934283</v>
      </c>
      <c r="AX77" s="73">
        <f t="shared" si="110"/>
        <v>21.119402985074625</v>
      </c>
      <c r="AY77" s="73">
        <f t="shared" si="110"/>
        <v>22.42665340626554</v>
      </c>
      <c r="AZ77" s="73">
        <f t="shared" si="110"/>
        <v>19.439744312840759</v>
      </c>
      <c r="BA77" s="73">
        <f t="shared" si="110"/>
        <v>19.369894982497083</v>
      </c>
      <c r="BB77" s="73">
        <f t="shared" si="110"/>
        <v>22.731707317073173</v>
      </c>
      <c r="BC77" s="73">
        <f t="shared" si="110"/>
        <v>17.83916690772346</v>
      </c>
      <c r="BD77" s="73">
        <f t="shared" si="110"/>
        <v>20.062695924764888</v>
      </c>
      <c r="BE77" s="73">
        <f t="shared" si="110"/>
        <v>14.086410936543562</v>
      </c>
      <c r="BF77" s="73">
        <f t="shared" si="110"/>
        <v>13.88704318936877</v>
      </c>
      <c r="BG77" s="73">
        <f t="shared" si="110"/>
        <v>21.863681264405663</v>
      </c>
      <c r="BH77" s="73">
        <f t="shared" si="110"/>
        <v>20.32</v>
      </c>
      <c r="BI77" s="73">
        <f t="shared" si="110"/>
        <v>21.88449848024316</v>
      </c>
      <c r="BJ77" s="73">
        <f t="shared" si="110"/>
        <v>19.021364576154376</v>
      </c>
      <c r="BK77" s="73">
        <f t="shared" si="110"/>
        <v>15.9317019047032</v>
      </c>
      <c r="BL77" s="73">
        <f t="shared" si="110"/>
        <v>18.73362179291852</v>
      </c>
      <c r="BM77" s="73">
        <f t="shared" si="110"/>
        <v>21.630094043887148</v>
      </c>
      <c r="BN77" s="73">
        <f t="shared" si="110"/>
        <v>13.938901149959346</v>
      </c>
      <c r="BO77" s="73">
        <f t="shared" si="110"/>
        <v>13.8266547177058</v>
      </c>
      <c r="BP77" s="73">
        <f t="shared" si="108"/>
        <v>15.491111657245844</v>
      </c>
      <c r="BQ77" s="73">
        <f t="shared" si="108"/>
        <v>16.294059775418123</v>
      </c>
      <c r="BR77" s="73">
        <f t="shared" si="108"/>
        <v>15.577103534563651</v>
      </c>
      <c r="BS77" s="73">
        <f t="shared" si="108"/>
        <v>16.580925999208549</v>
      </c>
      <c r="BT77" s="73">
        <f t="shared" si="108"/>
        <v>13.138258082986248</v>
      </c>
      <c r="BU77" s="73">
        <f t="shared" si="108"/>
        <v>20.767494356659142</v>
      </c>
      <c r="BV77" s="73">
        <f t="shared" si="108"/>
        <v>15.252014895365305</v>
      </c>
      <c r="BW77" s="73">
        <f t="shared" si="108"/>
        <v>15.87890438370178</v>
      </c>
      <c r="BX77" s="73">
        <f t="shared" si="108"/>
        <v>17.938907357460955</v>
      </c>
      <c r="BY77" s="73">
        <f t="shared" si="108"/>
        <v>15.205271160669032</v>
      </c>
      <c r="BZ77" s="73">
        <f t="shared" si="108"/>
        <v>15.134529147982063</v>
      </c>
      <c r="CA77" s="73">
        <f t="shared" si="108"/>
        <v>19.654178674351584</v>
      </c>
      <c r="CB77" s="73">
        <f t="shared" si="108"/>
        <v>18.124829653856636</v>
      </c>
      <c r="CC77" s="73">
        <f t="shared" si="108"/>
        <v>18.396582055792912</v>
      </c>
      <c r="CD77" s="73">
        <f t="shared" si="108"/>
        <v>19.290281329923271</v>
      </c>
      <c r="CE77" s="73">
        <f t="shared" si="108"/>
        <v>15.333508283035293</v>
      </c>
      <c r="CF77" s="73">
        <f t="shared" si="108"/>
        <v>21.947415329768273</v>
      </c>
      <c r="CG77" s="73">
        <f t="shared" si="108"/>
        <v>19.30567315834039</v>
      </c>
      <c r="CH77" s="73">
        <f t="shared" si="108"/>
        <v>17.206286985036375</v>
      </c>
      <c r="CI77" s="73">
        <f t="shared" si="108"/>
        <v>15.006554884766226</v>
      </c>
      <c r="CJ77" s="73">
        <f t="shared" si="108"/>
        <v>13.044196761359045</v>
      </c>
      <c r="CK77" s="73">
        <f t="shared" si="108"/>
        <v>15.427246218645022</v>
      </c>
      <c r="CL77" s="76">
        <f t="shared" si="108"/>
        <v>17.258891329958288</v>
      </c>
      <c r="CM77" s="73">
        <f t="shared" si="108"/>
        <v>15.425008299533783</v>
      </c>
      <c r="CN77" s="73">
        <f t="shared" si="108"/>
        <v>15.380234633053647</v>
      </c>
      <c r="CO77" s="73">
        <f t="shared" si="108"/>
        <v>14.634006237828928</v>
      </c>
      <c r="CP77" s="73">
        <f t="shared" si="108"/>
        <v>18.410259372653226</v>
      </c>
      <c r="CQ77" s="73">
        <f t="shared" si="108"/>
        <v>15.0393893415851</v>
      </c>
      <c r="CR77" s="73">
        <f t="shared" si="108"/>
        <v>14.698326564970527</v>
      </c>
      <c r="CS77" s="73"/>
      <c r="CT77" s="73">
        <f t="shared" si="108"/>
        <v>16.794907604650795</v>
      </c>
      <c r="CU77" s="73">
        <f t="shared" si="108"/>
        <v>17.118171362396513</v>
      </c>
      <c r="CV77" s="73">
        <f t="shared" si="108"/>
        <v>16.873365949337465</v>
      </c>
      <c r="CW77" s="73">
        <f t="shared" si="108"/>
        <v>17.74978691972651</v>
      </c>
      <c r="CX77" s="76">
        <f t="shared" si="108"/>
        <v>18.55890402649473</v>
      </c>
      <c r="CY77" s="73">
        <f t="shared" si="108"/>
        <v>14.812615981684067</v>
      </c>
      <c r="CZ77" s="73">
        <f t="shared" si="108"/>
        <v>14.602086769562961</v>
      </c>
      <c r="DA77" s="73">
        <f t="shared" si="108"/>
        <v>16.669317691560153</v>
      </c>
      <c r="DB77" s="73">
        <f t="shared" si="108"/>
        <v>15.87890438370178</v>
      </c>
      <c r="DC77" s="73">
        <f t="shared" si="108"/>
        <v>13.138258082986248</v>
      </c>
      <c r="DD77" s="73">
        <f t="shared" si="108"/>
        <v>14.198797311637779</v>
      </c>
      <c r="DE77" s="73">
        <f t="shared" si="108"/>
        <v>14.457040591641579</v>
      </c>
      <c r="DF77" s="73">
        <f t="shared" si="108"/>
        <v>13.065274461237264</v>
      </c>
      <c r="DG77" s="73">
        <f t="shared" si="108"/>
        <v>15.735060725099331</v>
      </c>
      <c r="DH77" s="73">
        <f t="shared" si="108"/>
        <v>15.006554884766226</v>
      </c>
      <c r="DI77" s="73">
        <f t="shared" si="108"/>
        <v>13.45888210848352</v>
      </c>
      <c r="DJ77" s="73">
        <f t="shared" si="108"/>
        <v>15.333508283035293</v>
      </c>
    </row>
    <row r="78" spans="1:114">
      <c r="A78" s="63" t="s">
        <v>292</v>
      </c>
      <c r="B78" s="73">
        <f>B29/B$30*100</f>
        <v>6.2547028040565529</v>
      </c>
      <c r="C78" s="73">
        <f t="shared" si="110"/>
        <v>4.5106161862559722</v>
      </c>
      <c r="D78" s="73">
        <f t="shared" si="110"/>
        <v>5.7709272067800281</v>
      </c>
      <c r="E78" s="73">
        <f t="shared" si="110"/>
        <v>5.8488460985338753</v>
      </c>
      <c r="F78" s="73">
        <f t="shared" si="110"/>
        <v>5.9835753448053506</v>
      </c>
      <c r="G78" s="73">
        <f t="shared" si="110"/>
        <v>5.9962023912748101</v>
      </c>
      <c r="H78" s="73">
        <f t="shared" si="110"/>
        <v>6.1681694654280497</v>
      </c>
      <c r="I78" s="73">
        <f t="shared" si="110"/>
        <v>5.7277887908284759</v>
      </c>
      <c r="J78" s="73">
        <f t="shared" si="110"/>
        <v>6.3672830597607435</v>
      </c>
      <c r="K78" s="84">
        <f t="shared" si="110"/>
        <v>4.7185754062348577</v>
      </c>
      <c r="L78" s="76">
        <f>L29/L$30*100</f>
        <v>6.356674794428355</v>
      </c>
      <c r="M78" s="73">
        <f t="shared" si="110"/>
        <v>5.1063866473549897</v>
      </c>
      <c r="N78" s="73">
        <f t="shared" si="110"/>
        <v>5.3383651964736289</v>
      </c>
      <c r="O78" s="73">
        <f t="shared" si="110"/>
        <v>4.4647369630140137</v>
      </c>
      <c r="P78" s="73">
        <f t="shared" si="110"/>
        <v>4.7421180597074422</v>
      </c>
      <c r="Q78" s="73">
        <f t="shared" si="110"/>
        <v>3.8289770514545234</v>
      </c>
      <c r="R78" s="73">
        <f t="shared" si="110"/>
        <v>3.6804947866455064</v>
      </c>
      <c r="S78" s="73">
        <f t="shared" si="110"/>
        <v>6.9356872635561162</v>
      </c>
      <c r="T78" s="73">
        <f t="shared" si="110"/>
        <v>9.1930541368743608</v>
      </c>
      <c r="U78" s="73">
        <f t="shared" si="110"/>
        <v>4.4578313253012052</v>
      </c>
      <c r="V78" s="73">
        <f t="shared" si="110"/>
        <v>7.604948286351652</v>
      </c>
      <c r="W78" s="73">
        <f t="shared" si="110"/>
        <v>8.6055276381909547</v>
      </c>
      <c r="X78" s="73">
        <f t="shared" si="110"/>
        <v>6.7360685854255973</v>
      </c>
      <c r="Y78" s="73">
        <f t="shared" si="110"/>
        <v>4.541662132259586</v>
      </c>
      <c r="Z78" s="73">
        <f t="shared" si="110"/>
        <v>7.0674621385956859</v>
      </c>
      <c r="AA78" s="73">
        <f t="shared" si="110"/>
        <v>4.9920396485454868</v>
      </c>
      <c r="AB78" s="73">
        <f t="shared" si="110"/>
        <v>6.9993670253523002</v>
      </c>
      <c r="AC78" s="73">
        <f t="shared" si="110"/>
        <v>8.2714054927302101</v>
      </c>
      <c r="AD78" s="73">
        <f t="shared" si="110"/>
        <v>8.0498776734275115</v>
      </c>
      <c r="AE78" s="73">
        <f t="shared" si="110"/>
        <v>5.7925223802001051</v>
      </c>
      <c r="AF78" s="73">
        <f t="shared" si="110"/>
        <v>5.1156146772609583</v>
      </c>
      <c r="AG78" s="73">
        <f t="shared" si="110"/>
        <v>12.514898688915377</v>
      </c>
      <c r="AH78" s="73">
        <f t="shared" si="110"/>
        <v>6.8596601636249215</v>
      </c>
      <c r="AI78" s="73">
        <f t="shared" si="110"/>
        <v>6.5594974131559498</v>
      </c>
      <c r="AJ78" s="73">
        <f t="shared" si="110"/>
        <v>4.1446975608369163</v>
      </c>
      <c r="AK78" s="73">
        <f t="shared" si="110"/>
        <v>13.253768844221106</v>
      </c>
      <c r="AL78" s="73">
        <f t="shared" si="110"/>
        <v>6.2290870990637774</v>
      </c>
      <c r="AM78" s="73">
        <f t="shared" si="110"/>
        <v>8.0492350702803446</v>
      </c>
      <c r="AN78" s="73">
        <f t="shared" si="110"/>
        <v>9.4327731092436977</v>
      </c>
      <c r="AO78" s="73">
        <f t="shared" si="110"/>
        <v>17.181129877693653</v>
      </c>
      <c r="AP78" s="73">
        <f t="shared" si="110"/>
        <v>8.7887740029542094</v>
      </c>
      <c r="AQ78" s="73">
        <f t="shared" si="110"/>
        <v>10.42835288118307</v>
      </c>
      <c r="AR78" s="73">
        <f t="shared" si="110"/>
        <v>10.616280144137486</v>
      </c>
      <c r="AS78" s="73">
        <f t="shared" si="110"/>
        <v>18.144450968878452</v>
      </c>
      <c r="AT78" s="73">
        <f t="shared" si="110"/>
        <v>10.657460222155509</v>
      </c>
      <c r="AU78" s="73">
        <f t="shared" si="110"/>
        <v>10.801963993453354</v>
      </c>
      <c r="AV78" s="73">
        <f t="shared" si="110"/>
        <v>17.350157728706623</v>
      </c>
      <c r="AW78" s="73">
        <f t="shared" si="110"/>
        <v>8.805858054825384</v>
      </c>
      <c r="AX78" s="73">
        <f t="shared" si="110"/>
        <v>19.402985074626866</v>
      </c>
      <c r="AY78" s="73">
        <f t="shared" si="110"/>
        <v>23.073097961213325</v>
      </c>
      <c r="AZ78" s="73">
        <f t="shared" si="110"/>
        <v>17.108479037413048</v>
      </c>
      <c r="BA78" s="73">
        <f t="shared" si="110"/>
        <v>16.686114352392064</v>
      </c>
      <c r="BB78" s="73">
        <f t="shared" si="110"/>
        <v>18.926829268292682</v>
      </c>
      <c r="BC78" s="73">
        <f t="shared" si="110"/>
        <v>8.8082152155047737</v>
      </c>
      <c r="BD78" s="73">
        <f t="shared" si="110"/>
        <v>13.688610240334379</v>
      </c>
      <c r="BE78" s="73">
        <f t="shared" si="110"/>
        <v>4.0425423382983068</v>
      </c>
      <c r="BF78" s="73">
        <f t="shared" si="110"/>
        <v>5.5038759689922481</v>
      </c>
      <c r="BG78" s="73">
        <f t="shared" si="110"/>
        <v>13.631873559433652</v>
      </c>
      <c r="BH78" s="73">
        <f t="shared" si="110"/>
        <v>14.24</v>
      </c>
      <c r="BI78" s="73">
        <f t="shared" si="110"/>
        <v>12.70516717325228</v>
      </c>
      <c r="BJ78" s="73">
        <f t="shared" si="110"/>
        <v>11.371467953135769</v>
      </c>
      <c r="BK78" s="73">
        <f t="shared" si="110"/>
        <v>5.260432718979227</v>
      </c>
      <c r="BL78" s="73">
        <f t="shared" si="110"/>
        <v>7.1485160582607108</v>
      </c>
      <c r="BM78" s="73">
        <f t="shared" si="110"/>
        <v>11.285266457680251</v>
      </c>
      <c r="BN78" s="73">
        <f t="shared" si="110"/>
        <v>4.9831571611104657</v>
      </c>
      <c r="BO78" s="73">
        <f t="shared" si="110"/>
        <v>4.807323006017155</v>
      </c>
      <c r="BP78" s="73">
        <f t="shared" si="108"/>
        <v>6.6109609240599649</v>
      </c>
      <c r="BQ78" s="73">
        <f t="shared" si="108"/>
        <v>6.4931980866438241</v>
      </c>
      <c r="BR78" s="73">
        <f t="shared" si="108"/>
        <v>5.5364404128870817</v>
      </c>
      <c r="BS78" s="73">
        <f t="shared" si="108"/>
        <v>4.3609022556390977</v>
      </c>
      <c r="BT78" s="73">
        <f t="shared" si="108"/>
        <v>3.1745518687143868</v>
      </c>
      <c r="BU78" s="73">
        <f t="shared" si="108"/>
        <v>15.124153498871332</v>
      </c>
      <c r="BV78" s="73">
        <f t="shared" si="108"/>
        <v>3.9179006625989965</v>
      </c>
      <c r="BW78" s="73">
        <f t="shared" si="108"/>
        <v>5.5882501728411711</v>
      </c>
      <c r="BX78" s="73">
        <f t="shared" si="108"/>
        <v>7.5958100733864384</v>
      </c>
      <c r="BY78" s="73">
        <f t="shared" si="108"/>
        <v>6.0314242270653828</v>
      </c>
      <c r="BZ78" s="73">
        <f t="shared" si="108"/>
        <v>7.1748878923766819</v>
      </c>
      <c r="CA78" s="73">
        <f t="shared" si="108"/>
        <v>10.951008645533141</v>
      </c>
      <c r="CB78" s="73">
        <f t="shared" si="108"/>
        <v>8.5173071681657131</v>
      </c>
      <c r="CC78" s="73">
        <f t="shared" si="108"/>
        <v>6.8610203568735857</v>
      </c>
      <c r="CD78" s="73">
        <f t="shared" si="108"/>
        <v>9.4373401534526842</v>
      </c>
      <c r="CE78" s="73">
        <f t="shared" si="108"/>
        <v>4.7532167835080745</v>
      </c>
      <c r="CF78" s="73">
        <f t="shared" si="108"/>
        <v>9.7593582887700538</v>
      </c>
      <c r="CG78" s="73">
        <f t="shared" si="108"/>
        <v>10.711261642675698</v>
      </c>
      <c r="CH78" s="73">
        <f t="shared" si="108"/>
        <v>6.5545965097433196</v>
      </c>
      <c r="CI78" s="73">
        <f t="shared" si="108"/>
        <v>4.8148107345877582</v>
      </c>
      <c r="CJ78" s="73">
        <f t="shared" si="108"/>
        <v>3.9176239188812945</v>
      </c>
      <c r="CK78" s="73">
        <f t="shared" si="108"/>
        <v>6.0919461828351205</v>
      </c>
      <c r="CL78" s="76">
        <f t="shared" si="108"/>
        <v>7.1464960040755239</v>
      </c>
      <c r="CM78" s="73">
        <f t="shared" si="108"/>
        <v>4.5106161862559722</v>
      </c>
      <c r="CN78" s="73">
        <f t="shared" si="108"/>
        <v>5.235805548917619</v>
      </c>
      <c r="CO78" s="73">
        <f t="shared" si="108"/>
        <v>4.401087577813299</v>
      </c>
      <c r="CP78" s="73">
        <f t="shared" si="108"/>
        <v>10.907322896809351</v>
      </c>
      <c r="CQ78" s="73">
        <f t="shared" si="108"/>
        <v>4.8027149627447354</v>
      </c>
      <c r="CR78" s="73">
        <f t="shared" si="108"/>
        <v>4.8137089193911322</v>
      </c>
      <c r="CS78" s="73"/>
      <c r="CT78" s="73">
        <f t="shared" si="108"/>
        <v>5.8768232900275246</v>
      </c>
      <c r="CU78" s="73">
        <f t="shared" si="108"/>
        <v>6.927392423681292</v>
      </c>
      <c r="CV78" s="73">
        <f t="shared" si="108"/>
        <v>5.8695879907724198</v>
      </c>
      <c r="CW78" s="73">
        <f t="shared" si="108"/>
        <v>6.4856992048383226</v>
      </c>
      <c r="CX78" s="76">
        <f t="shared" si="108"/>
        <v>7.6417620340230199</v>
      </c>
      <c r="CY78" s="73">
        <f t="shared" si="108"/>
        <v>4.3783221191951762</v>
      </c>
      <c r="CZ78" s="73">
        <f t="shared" si="108"/>
        <v>3.9136579073656823</v>
      </c>
      <c r="DA78" s="73">
        <f t="shared" si="108"/>
        <v>5.3383651964736289</v>
      </c>
      <c r="DB78" s="73">
        <f t="shared" si="108"/>
        <v>5.5882501728411711</v>
      </c>
      <c r="DC78" s="73">
        <f t="shared" si="108"/>
        <v>3.1745518687143868</v>
      </c>
      <c r="DD78" s="73">
        <f t="shared" si="108"/>
        <v>4.155170380851315</v>
      </c>
      <c r="DE78" s="73">
        <f t="shared" si="108"/>
        <v>4.1446975608369163</v>
      </c>
      <c r="DF78" s="73">
        <f t="shared" si="108"/>
        <v>3.6804947866455064</v>
      </c>
      <c r="DG78" s="73">
        <f t="shared" si="108"/>
        <v>4.9221660682327251</v>
      </c>
      <c r="DH78" s="73">
        <f t="shared" si="108"/>
        <v>4.8148107345877582</v>
      </c>
      <c r="DI78" s="73">
        <f t="shared" si="108"/>
        <v>4.2959876914129209</v>
      </c>
      <c r="DJ78" s="73">
        <f t="shared" si="108"/>
        <v>4.7532167835080745</v>
      </c>
    </row>
    <row r="79" spans="1:114">
      <c r="B79" s="73"/>
      <c r="C79" s="73"/>
      <c r="D79" s="73"/>
      <c r="E79" s="73"/>
      <c r="F79" s="73"/>
      <c r="G79" s="73"/>
      <c r="H79" s="73"/>
      <c r="I79" s="73"/>
      <c r="J79" s="73"/>
      <c r="K79" s="84"/>
      <c r="L79" s="76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6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6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73"/>
    </row>
    <row r="80" spans="1:114">
      <c r="A80" s="4" t="s">
        <v>285</v>
      </c>
      <c r="B80" s="73"/>
      <c r="C80" s="73"/>
      <c r="D80" s="73"/>
      <c r="E80" s="73"/>
      <c r="F80" s="73"/>
      <c r="G80" s="73"/>
      <c r="H80" s="73"/>
      <c r="I80" s="73"/>
      <c r="J80" s="73"/>
      <c r="K80" s="84"/>
      <c r="L80" s="76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6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6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</row>
    <row r="81" spans="1:114">
      <c r="A81" s="68">
        <v>2010</v>
      </c>
      <c r="B81" s="73"/>
      <c r="C81" s="73"/>
      <c r="D81" s="73"/>
      <c r="E81" s="73"/>
      <c r="F81" s="73"/>
      <c r="G81" s="73"/>
      <c r="H81" s="73"/>
      <c r="I81" s="73"/>
      <c r="J81" s="73"/>
      <c r="K81" s="84"/>
      <c r="L81" s="76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73"/>
      <c r="CF81" s="73"/>
      <c r="CG81" s="73"/>
      <c r="CH81" s="73"/>
      <c r="CI81" s="73"/>
      <c r="CJ81" s="73"/>
      <c r="CK81" s="73"/>
      <c r="CL81" s="76"/>
      <c r="CM81" s="73"/>
      <c r="CN81" s="73"/>
      <c r="CO81" s="73"/>
      <c r="CP81" s="73"/>
      <c r="CQ81" s="73"/>
      <c r="CR81" s="73"/>
      <c r="CS81" s="73"/>
      <c r="CT81" s="73"/>
      <c r="CU81" s="73"/>
      <c r="CV81" s="73"/>
      <c r="CW81" s="73"/>
      <c r="CX81" s="76"/>
      <c r="CY81" s="73"/>
      <c r="CZ81" s="73"/>
      <c r="DA81" s="73"/>
      <c r="DB81" s="73"/>
      <c r="DC81" s="73"/>
      <c r="DD81" s="73"/>
      <c r="DE81" s="73"/>
      <c r="DF81" s="73"/>
      <c r="DG81" s="73"/>
      <c r="DH81" s="73"/>
      <c r="DI81" s="73"/>
      <c r="DJ81" s="73"/>
    </row>
    <row r="82" spans="1:114">
      <c r="A82" s="63" t="s">
        <v>288</v>
      </c>
      <c r="B82" s="73">
        <f t="shared" ref="B82:J82" si="111">B35/B$34*100</f>
        <v>29.644767358146613</v>
      </c>
      <c r="C82" s="73">
        <f t="shared" si="111"/>
        <v>28.940427322145627</v>
      </c>
      <c r="D82" s="73">
        <f t="shared" si="111"/>
        <v>29.488834020078968</v>
      </c>
      <c r="E82" s="73">
        <f t="shared" si="111"/>
        <v>29.731529054181561</v>
      </c>
      <c r="F82" s="73">
        <f t="shared" si="111"/>
        <v>27.668488731201236</v>
      </c>
      <c r="G82" s="73">
        <f t="shared" si="111"/>
        <v>29.303875582706755</v>
      </c>
      <c r="H82" s="73">
        <f t="shared" si="111"/>
        <v>28.548103320108027</v>
      </c>
      <c r="I82" s="73">
        <f t="shared" si="111"/>
        <v>28.841479997219004</v>
      </c>
      <c r="J82" s="73">
        <f t="shared" si="111"/>
        <v>29.818503106108569</v>
      </c>
      <c r="K82" s="84">
        <f t="shared" ref="K82:BW85" si="112">K35/K$34*100</f>
        <v>30.059089828911794</v>
      </c>
      <c r="L82" s="76">
        <f>L35/L$34*100</f>
        <v>28.069241025207436</v>
      </c>
      <c r="M82" s="73">
        <f t="shared" si="112"/>
        <v>28.979384962539424</v>
      </c>
      <c r="N82" s="73">
        <f t="shared" si="112"/>
        <v>28.090446417446184</v>
      </c>
      <c r="O82" s="73">
        <f t="shared" si="112"/>
        <v>29.784777784165151</v>
      </c>
      <c r="P82" s="73">
        <f t="shared" si="112"/>
        <v>29.055667318300316</v>
      </c>
      <c r="Q82" s="73">
        <f t="shared" si="112"/>
        <v>29.382985434595778</v>
      </c>
      <c r="R82" s="73">
        <f t="shared" si="112"/>
        <v>32.813622351338786</v>
      </c>
      <c r="S82" s="73">
        <f t="shared" si="112"/>
        <v>29.32897647633061</v>
      </c>
      <c r="T82" s="73">
        <f t="shared" si="112"/>
        <v>28.775030090701058</v>
      </c>
      <c r="U82" s="73">
        <f t="shared" si="112"/>
        <v>35.937704143278445</v>
      </c>
      <c r="V82" s="73">
        <f t="shared" si="112"/>
        <v>30.327475699173544</v>
      </c>
      <c r="W82" s="73">
        <f t="shared" si="112"/>
        <v>28.181294474900604</v>
      </c>
      <c r="X82" s="73">
        <f t="shared" si="112"/>
        <v>31.49519283183243</v>
      </c>
      <c r="Y82" s="73">
        <f t="shared" si="112"/>
        <v>32.859089580656175</v>
      </c>
      <c r="Z82" s="73">
        <f t="shared" si="112"/>
        <v>32.407352994721414</v>
      </c>
      <c r="AA82" s="73">
        <f t="shared" si="112"/>
        <v>31.145467217591953</v>
      </c>
      <c r="AB82" s="73">
        <f t="shared" si="112"/>
        <v>28.577082063921271</v>
      </c>
      <c r="AC82" s="73">
        <f t="shared" si="112"/>
        <v>30.129757080093434</v>
      </c>
      <c r="AD82" s="73">
        <f t="shared" si="112"/>
        <v>29.648355762089899</v>
      </c>
      <c r="AE82" s="73">
        <f t="shared" si="112"/>
        <v>32.537809601712794</v>
      </c>
      <c r="AF82" s="73">
        <f t="shared" si="112"/>
        <v>34.307581784979881</v>
      </c>
      <c r="AG82" s="73">
        <f t="shared" si="112"/>
        <v>25.567475600799554</v>
      </c>
      <c r="AH82" s="73">
        <f t="shared" si="112"/>
        <v>32.796118524639908</v>
      </c>
      <c r="AI82" s="73">
        <f t="shared" si="112"/>
        <v>34.272720226195915</v>
      </c>
      <c r="AJ82" s="73">
        <f t="shared" si="112"/>
        <v>31.229051311523865</v>
      </c>
      <c r="AK82" s="73">
        <f t="shared" si="112"/>
        <v>25.37069513870513</v>
      </c>
      <c r="AL82" s="73">
        <f t="shared" si="112"/>
        <v>29.923243859683819</v>
      </c>
      <c r="AM82" s="73">
        <f t="shared" si="112"/>
        <v>29.947168981869225</v>
      </c>
      <c r="AN82" s="73">
        <f t="shared" si="112"/>
        <v>31.012356401263098</v>
      </c>
      <c r="AO82" s="73">
        <f t="shared" si="112"/>
        <v>22.378288909258753</v>
      </c>
      <c r="AP82" s="73">
        <f t="shared" si="112"/>
        <v>30.261026566299655</v>
      </c>
      <c r="AQ82" s="73">
        <f t="shared" si="112"/>
        <v>27.288380330992695</v>
      </c>
      <c r="AR82" s="73">
        <f t="shared" si="112"/>
        <v>26.401002273117975</v>
      </c>
      <c r="AS82" s="73">
        <f t="shared" si="112"/>
        <v>23.508673844578418</v>
      </c>
      <c r="AT82" s="73">
        <f t="shared" si="112"/>
        <v>28.94583736868605</v>
      </c>
      <c r="AU82" s="73">
        <f t="shared" si="112"/>
        <v>27.707766983509419</v>
      </c>
      <c r="AV82" s="73">
        <f t="shared" si="112"/>
        <v>22.416073174469894</v>
      </c>
      <c r="AW82" s="73">
        <f t="shared" si="112"/>
        <v>29.827512412961298</v>
      </c>
      <c r="AX82" s="73">
        <f t="shared" si="112"/>
        <v>22.479204045113132</v>
      </c>
      <c r="AY82" s="73">
        <f t="shared" si="112"/>
        <v>21.099978880234264</v>
      </c>
      <c r="AZ82" s="73">
        <f t="shared" si="112"/>
        <v>24.355129968388027</v>
      </c>
      <c r="BA82" s="73">
        <f t="shared" si="112"/>
        <v>24.526734927068659</v>
      </c>
      <c r="BB82" s="73">
        <f t="shared" si="112"/>
        <v>22.868856968002596</v>
      </c>
      <c r="BC82" s="73">
        <f t="shared" si="112"/>
        <v>27.482212131572698</v>
      </c>
      <c r="BD82" s="73">
        <f t="shared" si="112"/>
        <v>25.799002104009759</v>
      </c>
      <c r="BE82" s="73">
        <f t="shared" si="112"/>
        <v>32.744303104698183</v>
      </c>
      <c r="BF82" s="73">
        <f t="shared" si="112"/>
        <v>33.641270176568419</v>
      </c>
      <c r="BG82" s="73">
        <f t="shared" si="112"/>
        <v>25.662113189679591</v>
      </c>
      <c r="BH82" s="73">
        <f t="shared" si="112"/>
        <v>26.179189381880256</v>
      </c>
      <c r="BI82" s="73">
        <f t="shared" si="112"/>
        <v>24.508086593757888</v>
      </c>
      <c r="BJ82" s="73">
        <f t="shared" si="112"/>
        <v>30.958461378316919</v>
      </c>
      <c r="BK82" s="73">
        <f t="shared" si="112"/>
        <v>30.242927450174843</v>
      </c>
      <c r="BL82" s="73">
        <f t="shared" si="112"/>
        <v>29.340994022596128</v>
      </c>
      <c r="BM82" s="73">
        <f t="shared" si="112"/>
        <v>27.327979685763847</v>
      </c>
      <c r="BN82" s="73">
        <f t="shared" si="112"/>
        <v>33.593223923184091</v>
      </c>
      <c r="BO82" s="73">
        <f t="shared" si="112"/>
        <v>33.677706416833296</v>
      </c>
      <c r="BP82" s="73">
        <f t="shared" si="112"/>
        <v>31.701364137524845</v>
      </c>
      <c r="BQ82" s="73">
        <f t="shared" si="112"/>
        <v>30.446445263965536</v>
      </c>
      <c r="BR82" s="73">
        <f t="shared" si="112"/>
        <v>33.781543425832268</v>
      </c>
      <c r="BS82" s="73">
        <f t="shared" si="112"/>
        <v>30.810642544322832</v>
      </c>
      <c r="BT82" s="73">
        <f t="shared" si="112"/>
        <v>32.748414031874503</v>
      </c>
      <c r="BU82" s="73">
        <f t="shared" si="112"/>
        <v>22.435593303230604</v>
      </c>
      <c r="BV82" s="73">
        <f t="shared" si="112"/>
        <v>31.681347537721177</v>
      </c>
      <c r="BW82" s="73">
        <f t="shared" si="112"/>
        <v>30.975989679239852</v>
      </c>
      <c r="BX82" s="73">
        <f t="shared" ref="BX82:DJ82" si="113">BX35/BX$34*100</f>
        <v>29.23323985233468</v>
      </c>
      <c r="BY82" s="73">
        <f t="shared" si="113"/>
        <v>32.267477482122509</v>
      </c>
      <c r="BZ82" s="73">
        <f t="shared" si="113"/>
        <v>33.359618927995363</v>
      </c>
      <c r="CA82" s="73">
        <f t="shared" si="113"/>
        <v>28.106207448505778</v>
      </c>
      <c r="CB82" s="73">
        <f t="shared" si="113"/>
        <v>28.663786537751918</v>
      </c>
      <c r="CC82" s="73">
        <f t="shared" si="113"/>
        <v>24.621476157626468</v>
      </c>
      <c r="CD82" s="73">
        <f t="shared" si="113"/>
        <v>26.94820216829671</v>
      </c>
      <c r="CE82" s="73">
        <f t="shared" si="113"/>
        <v>29.92193435654157</v>
      </c>
      <c r="CF82" s="73">
        <f t="shared" si="113"/>
        <v>25.587042907133977</v>
      </c>
      <c r="CG82" s="73">
        <f t="shared" si="113"/>
        <v>25.112679047084423</v>
      </c>
      <c r="CH82" s="73">
        <f t="shared" si="113"/>
        <v>27.554628716899295</v>
      </c>
      <c r="CI82" s="73">
        <f t="shared" si="113"/>
        <v>30.865661753669098</v>
      </c>
      <c r="CJ82" s="73">
        <f t="shared" si="113"/>
        <v>30.33083725985183</v>
      </c>
      <c r="CK82" s="73">
        <f t="shared" si="113"/>
        <v>31.228256087856803</v>
      </c>
      <c r="CL82" s="76">
        <f t="shared" si="113"/>
        <v>29.595287149143719</v>
      </c>
      <c r="CM82" s="73">
        <f t="shared" si="113"/>
        <v>28.940427322145656</v>
      </c>
      <c r="CN82" s="73">
        <f t="shared" si="113"/>
        <v>31.278839571931442</v>
      </c>
      <c r="CO82" s="73">
        <f t="shared" si="113"/>
        <v>31.229724978385992</v>
      </c>
      <c r="CP82" s="73">
        <f t="shared" si="113"/>
        <v>27.280130212297042</v>
      </c>
      <c r="CQ82" s="73">
        <f t="shared" si="113"/>
        <v>31.614850123380624</v>
      </c>
      <c r="CR82" s="73">
        <f t="shared" si="113"/>
        <v>30.238533290213837</v>
      </c>
      <c r="CS82" s="73"/>
      <c r="CT82" s="73">
        <f t="shared" si="113"/>
        <v>29.13408775212017</v>
      </c>
      <c r="CU82" s="73">
        <f t="shared" si="113"/>
        <v>28.583032871642622</v>
      </c>
      <c r="CV82" s="73">
        <f t="shared" si="113"/>
        <v>27.677467991404797</v>
      </c>
      <c r="CW82" s="73">
        <f t="shared" si="113"/>
        <v>28.355468994352538</v>
      </c>
      <c r="CX82" s="76">
        <f t="shared" si="113"/>
        <v>26.636143588718252</v>
      </c>
      <c r="CY82" s="73">
        <f t="shared" si="113"/>
        <v>30.168988208472953</v>
      </c>
      <c r="CZ82" s="73">
        <f t="shared" si="113"/>
        <v>29.384885638027967</v>
      </c>
      <c r="DA82" s="73">
        <f t="shared" si="113"/>
        <v>28.090446417446184</v>
      </c>
      <c r="DB82" s="73">
        <f t="shared" si="113"/>
        <v>30.975989679239852</v>
      </c>
      <c r="DC82" s="73">
        <f t="shared" si="113"/>
        <v>32.748414031874503</v>
      </c>
      <c r="DD82" s="73">
        <f t="shared" si="113"/>
        <v>32.822010786573955</v>
      </c>
      <c r="DE82" s="73">
        <f t="shared" si="113"/>
        <v>31.229051311523865</v>
      </c>
      <c r="DF82" s="73">
        <f t="shared" si="113"/>
        <v>32.813622351338786</v>
      </c>
      <c r="DG82" s="73">
        <f t="shared" si="113"/>
        <v>31.410171250213548</v>
      </c>
      <c r="DH82" s="73">
        <f t="shared" si="113"/>
        <v>30.865661753669098</v>
      </c>
      <c r="DI82" s="73">
        <f t="shared" si="113"/>
        <v>30.476772366978551</v>
      </c>
      <c r="DJ82" s="73">
        <f t="shared" si="113"/>
        <v>29.92193435654157</v>
      </c>
    </row>
    <row r="83" spans="1:114">
      <c r="A83" s="63" t="s">
        <v>289</v>
      </c>
      <c r="B83" s="73">
        <f t="shared" ref="B83:J83" si="114">B36/B$34*100</f>
        <v>26.6422715878101</v>
      </c>
      <c r="C83" s="73">
        <f t="shared" si="114"/>
        <v>27.20478317679235</v>
      </c>
      <c r="D83" s="73">
        <f t="shared" si="114"/>
        <v>25.99521371043334</v>
      </c>
      <c r="E83" s="73">
        <f t="shared" si="114"/>
        <v>25.783643042559113</v>
      </c>
      <c r="F83" s="73">
        <f t="shared" si="114"/>
        <v>25.860107022060902</v>
      </c>
      <c r="G83" s="73">
        <f t="shared" si="114"/>
        <v>26.02079782858544</v>
      </c>
      <c r="H83" s="73">
        <f t="shared" si="114"/>
        <v>25.869093952895973</v>
      </c>
      <c r="I83" s="73">
        <f t="shared" si="114"/>
        <v>26.101817705332348</v>
      </c>
      <c r="J83" s="73">
        <f t="shared" si="114"/>
        <v>26.759161463187688</v>
      </c>
      <c r="K83" s="84">
        <f t="shared" si="112"/>
        <v>26.590362468213435</v>
      </c>
      <c r="L83" s="76">
        <f>L36/L$34*100</f>
        <v>25.791970252027525</v>
      </c>
      <c r="M83" s="73">
        <f t="shared" si="112"/>
        <v>27.762453022014384</v>
      </c>
      <c r="N83" s="73">
        <f t="shared" si="112"/>
        <v>26.416287801855692</v>
      </c>
      <c r="O83" s="73">
        <f t="shared" si="112"/>
        <v>27.074216491269681</v>
      </c>
      <c r="P83" s="73">
        <f t="shared" si="112"/>
        <v>27.329281108008757</v>
      </c>
      <c r="Q83" s="73">
        <f t="shared" si="112"/>
        <v>27.511092379022127</v>
      </c>
      <c r="R83" s="73">
        <f t="shared" si="112"/>
        <v>26.689530118523081</v>
      </c>
      <c r="S83" s="73">
        <f t="shared" si="112"/>
        <v>25.477035737718811</v>
      </c>
      <c r="T83" s="73">
        <f t="shared" si="112"/>
        <v>23.787509786030888</v>
      </c>
      <c r="U83" s="73">
        <f t="shared" si="112"/>
        <v>26.493661212862495</v>
      </c>
      <c r="V83" s="73">
        <f t="shared" si="112"/>
        <v>25.002708599745123</v>
      </c>
      <c r="W83" s="73">
        <f t="shared" si="112"/>
        <v>25.635456815288599</v>
      </c>
      <c r="X83" s="73">
        <f t="shared" si="112"/>
        <v>24.653403775648254</v>
      </c>
      <c r="Y83" s="73">
        <f t="shared" si="112"/>
        <v>26.546334848353435</v>
      </c>
      <c r="Z83" s="73">
        <f t="shared" si="112"/>
        <v>24.824243151802104</v>
      </c>
      <c r="AA83" s="73">
        <f t="shared" si="112"/>
        <v>26.253322144144931</v>
      </c>
      <c r="AB83" s="73">
        <f t="shared" si="112"/>
        <v>25.56411382727568</v>
      </c>
      <c r="AC83" s="73">
        <f t="shared" si="112"/>
        <v>24.374173990982769</v>
      </c>
      <c r="AD83" s="73">
        <f t="shared" si="112"/>
        <v>25.148635194844175</v>
      </c>
      <c r="AE83" s="73">
        <f t="shared" si="112"/>
        <v>24.664830189879044</v>
      </c>
      <c r="AF83" s="73">
        <f t="shared" si="112"/>
        <v>26.129963979263511</v>
      </c>
      <c r="AG83" s="73">
        <f t="shared" si="112"/>
        <v>21.155624470745238</v>
      </c>
      <c r="AH83" s="73">
        <f t="shared" si="112"/>
        <v>22.227431755726208</v>
      </c>
      <c r="AI83" s="73">
        <f t="shared" si="112"/>
        <v>26.299689929890803</v>
      </c>
      <c r="AJ83" s="73">
        <f t="shared" si="112"/>
        <v>25.842526450069357</v>
      </c>
      <c r="AK83" s="73">
        <f t="shared" si="112"/>
        <v>20.877143434314647</v>
      </c>
      <c r="AL83" s="73">
        <f t="shared" si="112"/>
        <v>25.982970736476744</v>
      </c>
      <c r="AM83" s="73">
        <f t="shared" si="112"/>
        <v>23.330142964723912</v>
      </c>
      <c r="AN83" s="73">
        <f t="shared" si="112"/>
        <v>21.748972525724426</v>
      </c>
      <c r="AO83" s="73">
        <f t="shared" si="112"/>
        <v>19.633946442000191</v>
      </c>
      <c r="AP83" s="73">
        <f t="shared" si="112"/>
        <v>23.735384996712273</v>
      </c>
      <c r="AQ83" s="73">
        <f t="shared" si="112"/>
        <v>23.401784939883655</v>
      </c>
      <c r="AR83" s="73">
        <f t="shared" si="112"/>
        <v>23.65700962619422</v>
      </c>
      <c r="AS83" s="73">
        <f t="shared" si="112"/>
        <v>19.929212218299476</v>
      </c>
      <c r="AT83" s="73">
        <f t="shared" si="112"/>
        <v>22.934581505890886</v>
      </c>
      <c r="AU83" s="73">
        <f t="shared" si="112"/>
        <v>22.729859915325616</v>
      </c>
      <c r="AV83" s="73">
        <f t="shared" si="112"/>
        <v>21.08490533309757</v>
      </c>
      <c r="AW83" s="73">
        <f t="shared" si="112"/>
        <v>23.964757302340857</v>
      </c>
      <c r="AX83" s="73">
        <f t="shared" si="112"/>
        <v>18.604929190435396</v>
      </c>
      <c r="AY83" s="73">
        <f t="shared" si="112"/>
        <v>16.029725812249172</v>
      </c>
      <c r="AZ83" s="73">
        <f t="shared" si="112"/>
        <v>18.784035222032333</v>
      </c>
      <c r="BA83" s="73">
        <f t="shared" si="112"/>
        <v>19.32408841427619</v>
      </c>
      <c r="BB83" s="73">
        <f t="shared" si="112"/>
        <v>19.47593105722656</v>
      </c>
      <c r="BC83" s="73">
        <f t="shared" si="112"/>
        <v>24.682538881529052</v>
      </c>
      <c r="BD83" s="73">
        <f t="shared" si="112"/>
        <v>22.09990836159491</v>
      </c>
      <c r="BE83" s="73">
        <f t="shared" si="112"/>
        <v>26.849468982921849</v>
      </c>
      <c r="BF83" s="73">
        <f t="shared" si="112"/>
        <v>25.745946742654652</v>
      </c>
      <c r="BG83" s="73">
        <f t="shared" si="112"/>
        <v>20.997864289594698</v>
      </c>
      <c r="BH83" s="73">
        <f t="shared" si="112"/>
        <v>21.21268296973885</v>
      </c>
      <c r="BI83" s="73">
        <f t="shared" si="112"/>
        <v>22.311987610551469</v>
      </c>
      <c r="BJ83" s="73">
        <f t="shared" si="112"/>
        <v>21.693426398066045</v>
      </c>
      <c r="BK83" s="73">
        <f t="shared" si="112"/>
        <v>27.025153455521934</v>
      </c>
      <c r="BL83" s="73">
        <f t="shared" si="112"/>
        <v>24.43743011438475</v>
      </c>
      <c r="BM83" s="73">
        <f t="shared" si="112"/>
        <v>20.231608493265419</v>
      </c>
      <c r="BN83" s="73">
        <f t="shared" si="112"/>
        <v>26.085944676481059</v>
      </c>
      <c r="BO83" s="73">
        <f t="shared" si="112"/>
        <v>26.965427493078881</v>
      </c>
      <c r="BP83" s="73">
        <f t="shared" si="112"/>
        <v>26.072093007701628</v>
      </c>
      <c r="BQ83" s="73">
        <f t="shared" si="112"/>
        <v>25.382023530516822</v>
      </c>
      <c r="BR83" s="73">
        <f t="shared" si="112"/>
        <v>25.495556294176275</v>
      </c>
      <c r="BS83" s="73">
        <f t="shared" si="112"/>
        <v>26.913849173903497</v>
      </c>
      <c r="BT83" s="73">
        <f t="shared" si="112"/>
        <v>26.561245228356871</v>
      </c>
      <c r="BU83" s="73">
        <f t="shared" si="112"/>
        <v>21.510802230118468</v>
      </c>
      <c r="BV83" s="73">
        <f t="shared" si="112"/>
        <v>26.391999587865385</v>
      </c>
      <c r="BW83" s="73">
        <f t="shared" si="112"/>
        <v>25.750072445503914</v>
      </c>
      <c r="BX83" s="73">
        <f t="shared" ref="BX83:DJ83" si="115">BX36/BX$34*100</f>
        <v>24.356658102742323</v>
      </c>
      <c r="BY83" s="73">
        <f t="shared" si="115"/>
        <v>26.034397658087087</v>
      </c>
      <c r="BZ83" s="73">
        <f t="shared" si="115"/>
        <v>23.890117068825578</v>
      </c>
      <c r="CA83" s="73">
        <f t="shared" si="115"/>
        <v>22.566155014193988</v>
      </c>
      <c r="CB83" s="73">
        <f t="shared" si="115"/>
        <v>23.780153235472746</v>
      </c>
      <c r="CC83" s="73">
        <f t="shared" si="115"/>
        <v>26.817067846880509</v>
      </c>
      <c r="CD83" s="73">
        <f t="shared" si="115"/>
        <v>24.140666271500788</v>
      </c>
      <c r="CE83" s="73">
        <f t="shared" si="115"/>
        <v>26.133603215894592</v>
      </c>
      <c r="CF83" s="73">
        <f t="shared" si="115"/>
        <v>24.256125084891959</v>
      </c>
      <c r="CG83" s="73">
        <f t="shared" si="115"/>
        <v>22.823850254441091</v>
      </c>
      <c r="CH83" s="73">
        <f t="shared" si="115"/>
        <v>25.734370074745307</v>
      </c>
      <c r="CI83" s="73">
        <f t="shared" si="115"/>
        <v>25.950162853214113</v>
      </c>
      <c r="CJ83" s="73">
        <f t="shared" si="115"/>
        <v>28.341702859273397</v>
      </c>
      <c r="CK83" s="73">
        <f t="shared" si="115"/>
        <v>25.403808654625355</v>
      </c>
      <c r="CL83" s="76">
        <f t="shared" si="115"/>
        <v>24.67844854722296</v>
      </c>
      <c r="CM83" s="73">
        <f t="shared" si="115"/>
        <v>27.204783176792368</v>
      </c>
      <c r="CN83" s="73">
        <f t="shared" si="115"/>
        <v>26.111208235982264</v>
      </c>
      <c r="CO83" s="73">
        <f t="shared" si="115"/>
        <v>25.762558021625736</v>
      </c>
      <c r="CP83" s="73">
        <f t="shared" si="115"/>
        <v>23.143138399542536</v>
      </c>
      <c r="CQ83" s="73">
        <f t="shared" si="115"/>
        <v>26.167180118276779</v>
      </c>
      <c r="CR83" s="73">
        <f t="shared" si="115"/>
        <v>26.708536854945415</v>
      </c>
      <c r="CS83" s="73"/>
      <c r="CT83" s="73">
        <f t="shared" si="115"/>
        <v>25.972225723049981</v>
      </c>
      <c r="CU83" s="73">
        <f t="shared" si="115"/>
        <v>25.799806526693274</v>
      </c>
      <c r="CV83" s="73">
        <f t="shared" si="115"/>
        <v>25.922926213707154</v>
      </c>
      <c r="CW83" s="73">
        <f t="shared" si="115"/>
        <v>25.960723636716089</v>
      </c>
      <c r="CX83" s="76">
        <f t="shared" si="115"/>
        <v>24.919642597972917</v>
      </c>
      <c r="CY83" s="73">
        <f t="shared" si="115"/>
        <v>26.692502575156716</v>
      </c>
      <c r="CZ83" s="73">
        <f t="shared" si="115"/>
        <v>27.477982631502861</v>
      </c>
      <c r="DA83" s="73">
        <f t="shared" si="115"/>
        <v>26.416287801855692</v>
      </c>
      <c r="DB83" s="73">
        <f t="shared" si="115"/>
        <v>25.750072445503914</v>
      </c>
      <c r="DC83" s="73">
        <f t="shared" si="115"/>
        <v>26.561245228356871</v>
      </c>
      <c r="DD83" s="73">
        <f t="shared" si="115"/>
        <v>26.748036928690127</v>
      </c>
      <c r="DE83" s="73">
        <f t="shared" si="115"/>
        <v>25.842526450069357</v>
      </c>
      <c r="DF83" s="73">
        <f t="shared" si="115"/>
        <v>26.689530118523081</v>
      </c>
      <c r="DG83" s="73">
        <f t="shared" si="115"/>
        <v>26.298583950996385</v>
      </c>
      <c r="DH83" s="73">
        <f t="shared" si="115"/>
        <v>25.950162853214113</v>
      </c>
      <c r="DI83" s="73">
        <f t="shared" si="115"/>
        <v>27.863952791966025</v>
      </c>
      <c r="DJ83" s="73">
        <f t="shared" si="115"/>
        <v>26.133603215894592</v>
      </c>
    </row>
    <row r="84" spans="1:114">
      <c r="A84" s="63" t="s">
        <v>290</v>
      </c>
      <c r="B84" s="73">
        <f t="shared" ref="B84:J84" si="116">B37/B$34*100</f>
        <v>21.377629035106601</v>
      </c>
      <c r="C84" s="73">
        <f t="shared" si="116"/>
        <v>23.752223996079852</v>
      </c>
      <c r="D84" s="73">
        <f t="shared" si="116"/>
        <v>22.27709147003716</v>
      </c>
      <c r="E84" s="73">
        <f t="shared" si="116"/>
        <v>22.429733845193351</v>
      </c>
      <c r="F84" s="73">
        <f t="shared" si="116"/>
        <v>23.57848295365385</v>
      </c>
      <c r="G84" s="73">
        <f t="shared" si="116"/>
        <v>21.978150598596187</v>
      </c>
      <c r="H84" s="73">
        <f t="shared" si="116"/>
        <v>22.91480407516104</v>
      </c>
      <c r="I84" s="73">
        <f t="shared" si="116"/>
        <v>22.904806143885153</v>
      </c>
      <c r="J84" s="73">
        <f t="shared" si="116"/>
        <v>21.047329729814855</v>
      </c>
      <c r="K84" s="84">
        <f t="shared" si="112"/>
        <v>23.446568140697146</v>
      </c>
      <c r="L84" s="76">
        <f>L37/L$34*100</f>
        <v>22.561206973934805</v>
      </c>
      <c r="M84" s="73">
        <f t="shared" si="112"/>
        <v>21.988315978734683</v>
      </c>
      <c r="N84" s="73">
        <f t="shared" si="112"/>
        <v>23.326553925830531</v>
      </c>
      <c r="O84" s="73">
        <f t="shared" si="112"/>
        <v>23.033022576821967</v>
      </c>
      <c r="P84" s="73">
        <f t="shared" si="112"/>
        <v>23.543033915995043</v>
      </c>
      <c r="Q84" s="73">
        <f t="shared" si="112"/>
        <v>24.591724186444868</v>
      </c>
      <c r="R84" s="73">
        <f t="shared" si="112"/>
        <v>23.748899195583441</v>
      </c>
      <c r="S84" s="73">
        <f t="shared" si="112"/>
        <v>20.743676424545029</v>
      </c>
      <c r="T84" s="73">
        <f t="shared" si="112"/>
        <v>20.177546964805067</v>
      </c>
      <c r="U84" s="73">
        <f t="shared" si="112"/>
        <v>18.364380457058498</v>
      </c>
      <c r="V84" s="73">
        <f t="shared" si="112"/>
        <v>20.789945964304518</v>
      </c>
      <c r="W84" s="73">
        <f t="shared" si="112"/>
        <v>20.146168650796138</v>
      </c>
      <c r="X84" s="73">
        <f t="shared" si="112"/>
        <v>20.630643523093838</v>
      </c>
      <c r="Y84" s="73">
        <f t="shared" si="112"/>
        <v>20.996045167177481</v>
      </c>
      <c r="Z84" s="73">
        <f t="shared" si="112"/>
        <v>21.008929475876499</v>
      </c>
      <c r="AA84" s="73">
        <f t="shared" si="112"/>
        <v>21.861203506152421</v>
      </c>
      <c r="AB84" s="73">
        <f t="shared" si="112"/>
        <v>21.165313621582474</v>
      </c>
      <c r="AC84" s="73">
        <f t="shared" si="112"/>
        <v>20.85137954202953</v>
      </c>
      <c r="AD84" s="73">
        <f t="shared" si="112"/>
        <v>20.000200707445138</v>
      </c>
      <c r="AE84" s="73">
        <f t="shared" si="112"/>
        <v>21.372553417077526</v>
      </c>
      <c r="AF84" s="73">
        <f t="shared" si="112"/>
        <v>19.354413413585224</v>
      </c>
      <c r="AG84" s="73">
        <f t="shared" si="112"/>
        <v>21.312486361145712</v>
      </c>
      <c r="AH84" s="73">
        <f t="shared" si="112"/>
        <v>21.849246305714107</v>
      </c>
      <c r="AI84" s="73">
        <f t="shared" si="112"/>
        <v>18.390296567091148</v>
      </c>
      <c r="AJ84" s="73">
        <f t="shared" si="112"/>
        <v>24.119718058036469</v>
      </c>
      <c r="AK84" s="73">
        <f t="shared" si="112"/>
        <v>21.135277332935456</v>
      </c>
      <c r="AL84" s="73">
        <f t="shared" si="112"/>
        <v>21.016632424408428</v>
      </c>
      <c r="AM84" s="73">
        <f t="shared" si="112"/>
        <v>21.681854662501699</v>
      </c>
      <c r="AN84" s="73">
        <f t="shared" si="112"/>
        <v>20.306009001914589</v>
      </c>
      <c r="AO84" s="73">
        <f t="shared" si="112"/>
        <v>19.710025058648188</v>
      </c>
      <c r="AP84" s="73">
        <f t="shared" si="112"/>
        <v>19.818484706550095</v>
      </c>
      <c r="AQ84" s="73">
        <f t="shared" si="112"/>
        <v>21.08959958762825</v>
      </c>
      <c r="AR84" s="73">
        <f t="shared" si="112"/>
        <v>20.117567986661129</v>
      </c>
      <c r="AS84" s="73">
        <f t="shared" si="112"/>
        <v>18.598200374799948</v>
      </c>
      <c r="AT84" s="73">
        <f t="shared" si="112"/>
        <v>21.025276306472705</v>
      </c>
      <c r="AU84" s="73">
        <f t="shared" si="112"/>
        <v>19.754973275161134</v>
      </c>
      <c r="AV84" s="73">
        <f t="shared" si="112"/>
        <v>17.447456728143393</v>
      </c>
      <c r="AW84" s="73">
        <f t="shared" si="112"/>
        <v>20.10196000392429</v>
      </c>
      <c r="AX84" s="73">
        <f t="shared" si="112"/>
        <v>18.391731897784883</v>
      </c>
      <c r="AY84" s="73">
        <f t="shared" si="112"/>
        <v>17.37329816328084</v>
      </c>
      <c r="AZ84" s="73">
        <f t="shared" si="112"/>
        <v>20.149800151854478</v>
      </c>
      <c r="BA84" s="73">
        <f t="shared" si="112"/>
        <v>20.515372012603144</v>
      </c>
      <c r="BB84" s="73">
        <f t="shared" si="112"/>
        <v>17.087206216839661</v>
      </c>
      <c r="BC84" s="73">
        <f t="shared" si="112"/>
        <v>21.188918892276305</v>
      </c>
      <c r="BD84" s="73">
        <f t="shared" si="112"/>
        <v>18.45009996240676</v>
      </c>
      <c r="BE84" s="73">
        <f t="shared" si="112"/>
        <v>22.461234816763486</v>
      </c>
      <c r="BF84" s="73">
        <f t="shared" si="112"/>
        <v>21.35712991026157</v>
      </c>
      <c r="BG84" s="73">
        <f t="shared" si="112"/>
        <v>18.565266973336161</v>
      </c>
      <c r="BH84" s="73">
        <f t="shared" si="112"/>
        <v>18.146126869643489</v>
      </c>
      <c r="BI84" s="73">
        <f t="shared" si="112"/>
        <v>18.563227376296343</v>
      </c>
      <c r="BJ84" s="73">
        <f t="shared" si="112"/>
        <v>17.062373270825322</v>
      </c>
      <c r="BK84" s="73">
        <f t="shared" si="112"/>
        <v>21.765821002823579</v>
      </c>
      <c r="BL84" s="73">
        <f t="shared" si="112"/>
        <v>20.653547172980328</v>
      </c>
      <c r="BM84" s="73">
        <f t="shared" si="112"/>
        <v>20.189454489867121</v>
      </c>
      <c r="BN84" s="73">
        <f t="shared" si="112"/>
        <v>21.590237388326582</v>
      </c>
      <c r="BO84" s="73">
        <f t="shared" si="112"/>
        <v>20.974233127024259</v>
      </c>
      <c r="BP84" s="73">
        <f t="shared" si="112"/>
        <v>20.333217191967787</v>
      </c>
      <c r="BQ84" s="73">
        <f t="shared" si="112"/>
        <v>21.564163989061957</v>
      </c>
      <c r="BR84" s="73">
        <f t="shared" si="112"/>
        <v>20.027212981589575</v>
      </c>
      <c r="BS84" s="73">
        <f t="shared" si="112"/>
        <v>21.691781248658149</v>
      </c>
      <c r="BT84" s="73">
        <f t="shared" si="112"/>
        <v>24.478164938854103</v>
      </c>
      <c r="BU84" s="73">
        <f t="shared" si="112"/>
        <v>20.516800837620064</v>
      </c>
      <c r="BV84" s="73">
        <f t="shared" si="112"/>
        <v>23.041417662690307</v>
      </c>
      <c r="BW84" s="73">
        <f t="shared" si="112"/>
        <v>22.042569071602745</v>
      </c>
      <c r="BX84" s="73">
        <f t="shared" ref="BX84:DJ84" si="117">BX37/BX$34*100</f>
        <v>20.92921261589737</v>
      </c>
      <c r="BY84" s="73">
        <f t="shared" si="117"/>
        <v>20.747762967765031</v>
      </c>
      <c r="BZ84" s="73">
        <f t="shared" si="117"/>
        <v>20.674236392602122</v>
      </c>
      <c r="CA84" s="73">
        <f t="shared" si="117"/>
        <v>19.193710109351127</v>
      </c>
      <c r="CB84" s="73">
        <f t="shared" si="117"/>
        <v>20.853210936664539</v>
      </c>
      <c r="CC84" s="73">
        <f t="shared" si="117"/>
        <v>23.477090710066921</v>
      </c>
      <c r="CD84" s="73">
        <f t="shared" si="117"/>
        <v>20.066402912172784</v>
      </c>
      <c r="CE84" s="73">
        <f t="shared" si="117"/>
        <v>23.71288377483954</v>
      </c>
      <c r="CF84" s="73">
        <f t="shared" si="117"/>
        <v>18.482726143238217</v>
      </c>
      <c r="CG84" s="73">
        <f t="shared" si="117"/>
        <v>22.146809070512706</v>
      </c>
      <c r="CH84" s="73">
        <f t="shared" si="117"/>
        <v>23.094312264937557</v>
      </c>
      <c r="CI84" s="73">
        <f t="shared" si="117"/>
        <v>23.296401848345276</v>
      </c>
      <c r="CJ84" s="73">
        <f t="shared" si="117"/>
        <v>24.345406901443006</v>
      </c>
      <c r="CK84" s="73">
        <f t="shared" si="117"/>
        <v>21.746717155316492</v>
      </c>
      <c r="CL84" s="76">
        <f t="shared" si="117"/>
        <v>21.258855574490575</v>
      </c>
      <c r="CM84" s="73">
        <f t="shared" si="117"/>
        <v>23.752223996079845</v>
      </c>
      <c r="CN84" s="73">
        <f t="shared" si="117"/>
        <v>22.066357467692402</v>
      </c>
      <c r="CO84" s="73">
        <f t="shared" si="117"/>
        <v>23.782157635298876</v>
      </c>
      <c r="CP84" s="73">
        <f t="shared" si="117"/>
        <v>20.297295171410543</v>
      </c>
      <c r="CQ84" s="73">
        <f t="shared" si="117"/>
        <v>22.587764054284943</v>
      </c>
      <c r="CR84" s="73">
        <f t="shared" si="117"/>
        <v>23.533389475939245</v>
      </c>
      <c r="CS84" s="73"/>
      <c r="CT84" s="73">
        <f t="shared" si="117"/>
        <v>22.318855084002749</v>
      </c>
      <c r="CU84" s="73">
        <f t="shared" si="117"/>
        <v>21.392984555586363</v>
      </c>
      <c r="CV84" s="73">
        <f t="shared" si="117"/>
        <v>23.654347489744453</v>
      </c>
      <c r="CW84" s="73">
        <f t="shared" si="117"/>
        <v>21.72796981661492</v>
      </c>
      <c r="CX84" s="76">
        <f t="shared" si="117"/>
        <v>22.215153455124117</v>
      </c>
      <c r="CY84" s="73">
        <f t="shared" si="117"/>
        <v>23.847840950092969</v>
      </c>
      <c r="CZ84" s="73">
        <f t="shared" si="117"/>
        <v>24.450499816019619</v>
      </c>
      <c r="DA84" s="73">
        <f t="shared" si="117"/>
        <v>23.326553925830531</v>
      </c>
      <c r="DB84" s="73">
        <f t="shared" si="117"/>
        <v>22.042569071602745</v>
      </c>
      <c r="DC84" s="73">
        <f t="shared" si="117"/>
        <v>24.478164938854103</v>
      </c>
      <c r="DD84" s="73">
        <f t="shared" si="117"/>
        <v>22.278883445926347</v>
      </c>
      <c r="DE84" s="73">
        <f t="shared" si="117"/>
        <v>24.119718058036469</v>
      </c>
      <c r="DF84" s="73">
        <f t="shared" si="117"/>
        <v>23.748899195583441</v>
      </c>
      <c r="DG84" s="73">
        <f t="shared" si="117"/>
        <v>21.727562100601805</v>
      </c>
      <c r="DH84" s="73">
        <f t="shared" si="117"/>
        <v>23.296401848345276</v>
      </c>
      <c r="DI84" s="73">
        <f t="shared" si="117"/>
        <v>23.922817075315596</v>
      </c>
      <c r="DJ84" s="73">
        <f t="shared" si="117"/>
        <v>23.71288377483954</v>
      </c>
    </row>
    <row r="85" spans="1:114">
      <c r="A85" s="63" t="s">
        <v>291</v>
      </c>
      <c r="B85" s="73">
        <f t="shared" ref="B85:J85" si="118">B38/B$34*100</f>
        <v>16.15759451289826</v>
      </c>
      <c r="C85" s="73">
        <f t="shared" si="118"/>
        <v>15.570925412181417</v>
      </c>
      <c r="D85" s="73">
        <f t="shared" si="118"/>
        <v>16.436280203641683</v>
      </c>
      <c r="E85" s="73">
        <f t="shared" si="118"/>
        <v>16.248991382976012</v>
      </c>
      <c r="F85" s="73">
        <f t="shared" si="118"/>
        <v>16.945820341807742</v>
      </c>
      <c r="G85" s="73">
        <f t="shared" si="118"/>
        <v>16.831155749227662</v>
      </c>
      <c r="H85" s="73">
        <f t="shared" si="118"/>
        <v>16.567202387764286</v>
      </c>
      <c r="I85" s="73">
        <f t="shared" si="118"/>
        <v>16.459375953690142</v>
      </c>
      <c r="J85" s="73">
        <f t="shared" si="118"/>
        <v>16.092324938288655</v>
      </c>
      <c r="K85" s="84">
        <f t="shared" si="112"/>
        <v>15.212109631641768</v>
      </c>
      <c r="L85" s="76">
        <f>L38/L$34*100</f>
        <v>17.250423822467781</v>
      </c>
      <c r="M85" s="73">
        <f t="shared" si="112"/>
        <v>16.140759134441755</v>
      </c>
      <c r="N85" s="73">
        <f t="shared" si="112"/>
        <v>16.796849391039473</v>
      </c>
      <c r="O85" s="73">
        <f t="shared" si="112"/>
        <v>15.632551783821896</v>
      </c>
      <c r="P85" s="73">
        <f t="shared" si="112"/>
        <v>15.324772711223545</v>
      </c>
      <c r="Q85" s="73">
        <f t="shared" si="112"/>
        <v>14.675930524365063</v>
      </c>
      <c r="R85" s="73">
        <f t="shared" si="112"/>
        <v>13.049527187775182</v>
      </c>
      <c r="S85" s="73">
        <f t="shared" si="112"/>
        <v>17.451986411892353</v>
      </c>
      <c r="T85" s="73">
        <f t="shared" si="112"/>
        <v>18.025758459124617</v>
      </c>
      <c r="U85" s="73">
        <f t="shared" si="112"/>
        <v>14.90758688175973</v>
      </c>
      <c r="V85" s="73">
        <f t="shared" si="112"/>
        <v>16.275644390226478</v>
      </c>
      <c r="W85" s="73">
        <f t="shared" si="112"/>
        <v>17.442809490664178</v>
      </c>
      <c r="X85" s="73">
        <f t="shared" si="112"/>
        <v>16.403479802115704</v>
      </c>
      <c r="Y85" s="73">
        <f t="shared" si="112"/>
        <v>15.071523677754392</v>
      </c>
      <c r="Z85" s="73">
        <f t="shared" si="112"/>
        <v>14.690567327300455</v>
      </c>
      <c r="AA85" s="73">
        <f t="shared" si="112"/>
        <v>15.755859351700988</v>
      </c>
      <c r="AB85" s="73">
        <f t="shared" si="112"/>
        <v>17.688443620866163</v>
      </c>
      <c r="AC85" s="73">
        <f t="shared" si="112"/>
        <v>16.260983606353001</v>
      </c>
      <c r="AD85" s="73">
        <f t="shared" si="112"/>
        <v>17.202465502227085</v>
      </c>
      <c r="AE85" s="73">
        <f t="shared" si="112"/>
        <v>15.660342482719699</v>
      </c>
      <c r="AF85" s="73">
        <f t="shared" si="112"/>
        <v>15.168561405752538</v>
      </c>
      <c r="AG85" s="73">
        <f t="shared" si="112"/>
        <v>19.49366124108673</v>
      </c>
      <c r="AH85" s="73">
        <f t="shared" si="112"/>
        <v>16.29715188549223</v>
      </c>
      <c r="AI85" s="73">
        <f t="shared" si="112"/>
        <v>14.472311131449395</v>
      </c>
      <c r="AJ85" s="73">
        <f t="shared" si="112"/>
        <v>14.692779362755193</v>
      </c>
      <c r="AK85" s="73">
        <f t="shared" si="112"/>
        <v>19.68770655804428</v>
      </c>
      <c r="AL85" s="73">
        <f t="shared" si="112"/>
        <v>16.868759080782368</v>
      </c>
      <c r="AM85" s="73">
        <f t="shared" si="112"/>
        <v>17.045664894860906</v>
      </c>
      <c r="AN85" s="73">
        <f t="shared" si="112"/>
        <v>17.62598953269222</v>
      </c>
      <c r="AO85" s="73">
        <f t="shared" si="112"/>
        <v>21.309108641062004</v>
      </c>
      <c r="AP85" s="73">
        <f t="shared" si="112"/>
        <v>17.651292647549052</v>
      </c>
      <c r="AQ85" s="73">
        <f t="shared" si="112"/>
        <v>17.956375808256727</v>
      </c>
      <c r="AR85" s="73">
        <f t="shared" si="112"/>
        <v>19.378690599497503</v>
      </c>
      <c r="AS85" s="73">
        <f t="shared" si="112"/>
        <v>19.988202365465792</v>
      </c>
      <c r="AT85" s="73">
        <f t="shared" si="112"/>
        <v>16.302483105309911</v>
      </c>
      <c r="AU85" s="73">
        <f t="shared" si="112"/>
        <v>19.001211118447728</v>
      </c>
      <c r="AV85" s="73">
        <f t="shared" si="112"/>
        <v>21.690280102327932</v>
      </c>
      <c r="AW85" s="73">
        <f t="shared" si="112"/>
        <v>17.369773972186902</v>
      </c>
      <c r="AX85" s="73">
        <f t="shared" si="112"/>
        <v>21.576207870189567</v>
      </c>
      <c r="AY85" s="73">
        <f t="shared" si="112"/>
        <v>22.609232476070204</v>
      </c>
      <c r="AZ85" s="73">
        <f t="shared" si="112"/>
        <v>19.807197064904333</v>
      </c>
      <c r="BA85" s="73">
        <f t="shared" si="112"/>
        <v>19.115017302960442</v>
      </c>
      <c r="BB85" s="73">
        <f t="shared" si="112"/>
        <v>21.871053068185322</v>
      </c>
      <c r="BC85" s="73">
        <f t="shared" si="112"/>
        <v>17.952337216111566</v>
      </c>
      <c r="BD85" s="73">
        <f t="shared" si="112"/>
        <v>19.920257737961951</v>
      </c>
      <c r="BE85" s="73">
        <f t="shared" si="112"/>
        <v>14.040333291699763</v>
      </c>
      <c r="BF85" s="73">
        <f t="shared" si="112"/>
        <v>13.909204652493912</v>
      </c>
      <c r="BG85" s="73">
        <f t="shared" si="112"/>
        <v>21.487104108744074</v>
      </c>
      <c r="BH85" s="73">
        <f t="shared" si="112"/>
        <v>20.251552804109384</v>
      </c>
      <c r="BI85" s="73">
        <f t="shared" si="112"/>
        <v>22.293952915480638</v>
      </c>
      <c r="BJ85" s="73">
        <f t="shared" si="112"/>
        <v>18.981665134820862</v>
      </c>
      <c r="BK85" s="73">
        <f t="shared" si="112"/>
        <v>15.815087114631087</v>
      </c>
      <c r="BL85" s="73">
        <f t="shared" si="112"/>
        <v>18.512419720952092</v>
      </c>
      <c r="BM85" s="73">
        <f t="shared" si="112"/>
        <v>21.006574816067833</v>
      </c>
      <c r="BN85" s="73">
        <f t="shared" si="112"/>
        <v>13.991380224024919</v>
      </c>
      <c r="BO85" s="73">
        <f t="shared" si="112"/>
        <v>13.726942195024975</v>
      </c>
      <c r="BP85" s="73">
        <f t="shared" si="112"/>
        <v>15.417452007788537</v>
      </c>
      <c r="BQ85" s="73">
        <f t="shared" si="112"/>
        <v>16.281046238492962</v>
      </c>
      <c r="BR85" s="73">
        <f t="shared" si="112"/>
        <v>15.320422790445981</v>
      </c>
      <c r="BS85" s="73">
        <f t="shared" si="112"/>
        <v>16.304515065883574</v>
      </c>
      <c r="BT85" s="73">
        <f t="shared" si="112"/>
        <v>13.093981314363873</v>
      </c>
      <c r="BU85" s="73">
        <f t="shared" si="112"/>
        <v>20.54546295284668</v>
      </c>
      <c r="BV85" s="73">
        <f t="shared" si="112"/>
        <v>15.123479194893452</v>
      </c>
      <c r="BW85" s="73">
        <f>BW38/BW$34*100</f>
        <v>15.778427185822771</v>
      </c>
      <c r="BX85" s="73">
        <f t="shared" ref="BX85:DJ85" si="119">BX38/BX$34*100</f>
        <v>17.895055830446672</v>
      </c>
      <c r="BY85" s="73">
        <f t="shared" si="119"/>
        <v>14.982648626887116</v>
      </c>
      <c r="BZ85" s="73">
        <f t="shared" si="119"/>
        <v>15.113318517840815</v>
      </c>
      <c r="CA85" s="73">
        <f t="shared" si="119"/>
        <v>19.328121586569011</v>
      </c>
      <c r="CB85" s="73">
        <f t="shared" si="119"/>
        <v>18.258058153189261</v>
      </c>
      <c r="CC85" s="73">
        <f t="shared" si="119"/>
        <v>18.331797309492423</v>
      </c>
      <c r="CD85" s="73">
        <f t="shared" si="119"/>
        <v>19.554968903520713</v>
      </c>
      <c r="CE85" s="73">
        <f t="shared" si="119"/>
        <v>15.493143830725288</v>
      </c>
      <c r="CF85" s="73">
        <f t="shared" si="119"/>
        <v>21.961349096105089</v>
      </c>
      <c r="CG85" s="73">
        <f t="shared" si="119"/>
        <v>19.272069911773151</v>
      </c>
      <c r="CH85" s="73">
        <f t="shared" si="119"/>
        <v>17.154374607405039</v>
      </c>
      <c r="CI85" s="73">
        <f t="shared" si="119"/>
        <v>15.094661954081879</v>
      </c>
      <c r="CJ85" s="73">
        <f t="shared" si="119"/>
        <v>13.09489292094225</v>
      </c>
      <c r="CK85" s="73">
        <f t="shared" si="119"/>
        <v>15.566465769248683</v>
      </c>
      <c r="CL85" s="76">
        <f t="shared" si="119"/>
        <v>17.336383747115047</v>
      </c>
      <c r="CM85" s="73">
        <f t="shared" si="119"/>
        <v>15.570925412181404</v>
      </c>
      <c r="CN85" s="73">
        <f t="shared" si="119"/>
        <v>15.301286444340256</v>
      </c>
      <c r="CO85" s="73">
        <f t="shared" si="119"/>
        <v>14.862966281563111</v>
      </c>
      <c r="CP85" s="73">
        <f t="shared" si="119"/>
        <v>18.525390662420719</v>
      </c>
      <c r="CQ85" s="73">
        <f t="shared" si="119"/>
        <v>14.945875406288847</v>
      </c>
      <c r="CR85" s="73">
        <f t="shared" si="119"/>
        <v>14.756448942276428</v>
      </c>
      <c r="CS85" s="73"/>
      <c r="CT85" s="73">
        <f t="shared" si="119"/>
        <v>16.661215148593119</v>
      </c>
      <c r="CU85" s="73">
        <f t="shared" si="119"/>
        <v>17.311498971041402</v>
      </c>
      <c r="CV85" s="73">
        <f t="shared" si="119"/>
        <v>16.90929900333261</v>
      </c>
      <c r="CW85" s="73">
        <f t="shared" si="119"/>
        <v>17.604860637216824</v>
      </c>
      <c r="CX85" s="76">
        <f t="shared" si="119"/>
        <v>18.615253908663043</v>
      </c>
      <c r="CY85" s="73">
        <f t="shared" si="119"/>
        <v>14.927954547668781</v>
      </c>
      <c r="CZ85" s="73">
        <f t="shared" si="119"/>
        <v>14.762906037299558</v>
      </c>
      <c r="DA85" s="73">
        <f t="shared" si="119"/>
        <v>16.796849391039473</v>
      </c>
      <c r="DB85" s="73">
        <f t="shared" si="119"/>
        <v>15.778427185822771</v>
      </c>
      <c r="DC85" s="73">
        <f t="shared" si="119"/>
        <v>13.093981314363873</v>
      </c>
      <c r="DD85" s="73">
        <f t="shared" si="119"/>
        <v>14.136234680716647</v>
      </c>
      <c r="DE85" s="73">
        <f t="shared" si="119"/>
        <v>14.692779362755193</v>
      </c>
      <c r="DF85" s="73">
        <f t="shared" si="119"/>
        <v>13.049527187775182</v>
      </c>
      <c r="DG85" s="73">
        <f t="shared" si="119"/>
        <v>15.650149706177594</v>
      </c>
      <c r="DH85" s="73">
        <f t="shared" si="119"/>
        <v>15.094661954081879</v>
      </c>
      <c r="DI85" s="73">
        <f t="shared" si="119"/>
        <v>13.496811442298581</v>
      </c>
      <c r="DJ85" s="73">
        <f t="shared" si="119"/>
        <v>15.493143830725288</v>
      </c>
    </row>
    <row r="86" spans="1:114">
      <c r="A86" s="63" t="s">
        <v>292</v>
      </c>
      <c r="B86" s="73">
        <f t="shared" ref="B86:J86" si="120">B39/B$34*100</f>
        <v>6.1777375060384578</v>
      </c>
      <c r="C86" s="73">
        <f t="shared" si="120"/>
        <v>4.5316400928007283</v>
      </c>
      <c r="D86" s="73">
        <f t="shared" si="120"/>
        <v>5.8025805958089132</v>
      </c>
      <c r="E86" s="73">
        <f t="shared" si="120"/>
        <v>5.8061026750899778</v>
      </c>
      <c r="F86" s="73">
        <f t="shared" si="120"/>
        <v>5.9471009512762709</v>
      </c>
      <c r="G86" s="73">
        <f t="shared" si="120"/>
        <v>5.8660202408839552</v>
      </c>
      <c r="H86" s="73">
        <f t="shared" si="120"/>
        <v>6.1007962640707092</v>
      </c>
      <c r="I86" s="73">
        <f t="shared" si="120"/>
        <v>5.6925201998733872</v>
      </c>
      <c r="J86" s="73">
        <f t="shared" si="120"/>
        <v>6.2826807626002568</v>
      </c>
      <c r="K86" s="84">
        <f t="shared" ref="K86:AQ86" si="121">K39/K$34*100</f>
        <v>4.6918699305358729</v>
      </c>
      <c r="L86" s="76">
        <f>L39/L$34*100</f>
        <v>6.3271579263624966</v>
      </c>
      <c r="M86" s="73">
        <f t="shared" si="121"/>
        <v>5.1290869022697496</v>
      </c>
      <c r="N86" s="73">
        <f t="shared" si="121"/>
        <v>5.3698624638281167</v>
      </c>
      <c r="O86" s="73">
        <f t="shared" si="121"/>
        <v>4.475431363921305</v>
      </c>
      <c r="P86" s="73">
        <f t="shared" si="121"/>
        <v>4.7472449464723425</v>
      </c>
      <c r="Q86" s="73">
        <f t="shared" si="121"/>
        <v>3.8382674755721609</v>
      </c>
      <c r="R86" s="73">
        <f t="shared" si="121"/>
        <v>3.6984211467794985</v>
      </c>
      <c r="S86" s="73">
        <f t="shared" si="121"/>
        <v>6.9983249495131918</v>
      </c>
      <c r="T86" s="73">
        <f t="shared" si="121"/>
        <v>9.2341546993383758</v>
      </c>
      <c r="U86" s="73">
        <f t="shared" si="121"/>
        <v>4.2966673050408275</v>
      </c>
      <c r="V86" s="73">
        <f t="shared" si="121"/>
        <v>7.6042253465503391</v>
      </c>
      <c r="W86" s="73">
        <f t="shared" si="121"/>
        <v>8.5942705683504865</v>
      </c>
      <c r="X86" s="73">
        <f t="shared" si="121"/>
        <v>6.8172800673097766</v>
      </c>
      <c r="Y86" s="73">
        <f t="shared" si="121"/>
        <v>4.5270067260585254</v>
      </c>
      <c r="Z86" s="73">
        <f t="shared" si="121"/>
        <v>7.0689070502995097</v>
      </c>
      <c r="AA86" s="73">
        <f t="shared" si="121"/>
        <v>4.984147780409721</v>
      </c>
      <c r="AB86" s="73">
        <f t="shared" si="121"/>
        <v>7.0050468663544088</v>
      </c>
      <c r="AC86" s="73">
        <f t="shared" si="121"/>
        <v>8.3837057805412538</v>
      </c>
      <c r="AD86" s="73">
        <f t="shared" si="121"/>
        <v>8.0003428333936846</v>
      </c>
      <c r="AE86" s="73">
        <f t="shared" si="121"/>
        <v>5.764464308610922</v>
      </c>
      <c r="AF86" s="73">
        <f t="shared" si="121"/>
        <v>5.0394794164188399</v>
      </c>
      <c r="AG86" s="73">
        <f t="shared" si="121"/>
        <v>12.470752326222751</v>
      </c>
      <c r="AH86" s="73">
        <f t="shared" si="121"/>
        <v>6.8300515284275374</v>
      </c>
      <c r="AI86" s="73">
        <f t="shared" si="121"/>
        <v>6.5649821453727482</v>
      </c>
      <c r="AJ86" s="73">
        <f t="shared" si="121"/>
        <v>4.1159248176151246</v>
      </c>
      <c r="AK86" s="73">
        <f t="shared" si="121"/>
        <v>12.929177536000482</v>
      </c>
      <c r="AL86" s="73">
        <f t="shared" si="121"/>
        <v>6.2083938986486533</v>
      </c>
      <c r="AM86" s="73">
        <f t="shared" si="121"/>
        <v>7.9951684960442568</v>
      </c>
      <c r="AN86" s="73">
        <f t="shared" si="121"/>
        <v>9.3066725384056763</v>
      </c>
      <c r="AO86" s="73">
        <f t="shared" si="121"/>
        <v>16.968630949030857</v>
      </c>
      <c r="AP86" s="73">
        <f t="shared" si="121"/>
        <v>8.5338110828889455</v>
      </c>
      <c r="AQ86" s="73">
        <f t="shared" si="121"/>
        <v>10.263859333238665</v>
      </c>
      <c r="AR86" s="73">
        <f t="shared" ref="AR86:BV86" si="122">AR39/AR$34*100</f>
        <v>10.445729514529162</v>
      </c>
      <c r="AS86" s="73">
        <f t="shared" si="122"/>
        <v>17.975711196856373</v>
      </c>
      <c r="AT86" s="73">
        <f t="shared" si="122"/>
        <v>10.79182171364045</v>
      </c>
      <c r="AU86" s="73">
        <f t="shared" si="122"/>
        <v>10.806188707556103</v>
      </c>
      <c r="AV86" s="73">
        <f t="shared" si="122"/>
        <v>17.361284661961211</v>
      </c>
      <c r="AW86" s="73">
        <f t="shared" si="122"/>
        <v>8.7359963085866479</v>
      </c>
      <c r="AX86" s="73">
        <f t="shared" si="122"/>
        <v>18.947926996477026</v>
      </c>
      <c r="AY86" s="73">
        <f t="shared" si="122"/>
        <v>22.887764668165516</v>
      </c>
      <c r="AZ86" s="73">
        <f t="shared" si="122"/>
        <v>16.903837592820832</v>
      </c>
      <c r="BA86" s="73">
        <f t="shared" si="122"/>
        <v>16.51878734309155</v>
      </c>
      <c r="BB86" s="73">
        <f t="shared" si="122"/>
        <v>18.696952689745853</v>
      </c>
      <c r="BC86" s="73">
        <f t="shared" si="122"/>
        <v>8.6939928785103682</v>
      </c>
      <c r="BD86" s="73">
        <f t="shared" si="122"/>
        <v>13.730731834026614</v>
      </c>
      <c r="BE86" s="73">
        <f t="shared" si="122"/>
        <v>3.9046598039167204</v>
      </c>
      <c r="BF86" s="73">
        <f t="shared" si="122"/>
        <v>5.3464485180214387</v>
      </c>
      <c r="BG86" s="73">
        <f t="shared" si="122"/>
        <v>13.287651438645467</v>
      </c>
      <c r="BH86" s="73">
        <f t="shared" si="122"/>
        <v>14.210447974628016</v>
      </c>
      <c r="BI86" s="73">
        <f t="shared" si="122"/>
        <v>12.322745503913655</v>
      </c>
      <c r="BJ86" s="73">
        <f t="shared" si="122"/>
        <v>11.304073817970849</v>
      </c>
      <c r="BK86" s="73">
        <f t="shared" si="122"/>
        <v>5.1510109768485561</v>
      </c>
      <c r="BL86" s="73">
        <f t="shared" si="122"/>
        <v>7.0556089690866948</v>
      </c>
      <c r="BM86" s="73">
        <f t="shared" si="122"/>
        <v>11.244382515035779</v>
      </c>
      <c r="BN86" s="73">
        <f t="shared" si="122"/>
        <v>4.7392137879833474</v>
      </c>
      <c r="BO86" s="73">
        <f t="shared" si="122"/>
        <v>4.6556907680385891</v>
      </c>
      <c r="BP86" s="73">
        <f t="shared" si="122"/>
        <v>6.4758736550171916</v>
      </c>
      <c r="BQ86" s="73">
        <f t="shared" si="122"/>
        <v>6.326320977962725</v>
      </c>
      <c r="BR86" s="73">
        <f t="shared" si="122"/>
        <v>5.3752645079558956</v>
      </c>
      <c r="BS86" s="73">
        <f t="shared" si="122"/>
        <v>4.2792119672319444</v>
      </c>
      <c r="BT86" s="73">
        <f t="shared" si="122"/>
        <v>3.118194486550661</v>
      </c>
      <c r="BU86" s="73">
        <f t="shared" si="122"/>
        <v>14.991340676184182</v>
      </c>
      <c r="BV86" s="73">
        <f t="shared" si="122"/>
        <v>3.7617560168296844</v>
      </c>
      <c r="BW86" s="73">
        <f>BW39/BW$34*100</f>
        <v>5.4529416178307262</v>
      </c>
      <c r="BX86" s="73">
        <f t="shared" ref="BX86:DJ86" si="123">BX39/BX$34*100</f>
        <v>7.5858335985789473</v>
      </c>
      <c r="BY86" s="73">
        <f t="shared" si="123"/>
        <v>5.9677132651382632</v>
      </c>
      <c r="BZ86" s="73">
        <f t="shared" si="123"/>
        <v>6.9627090927361301</v>
      </c>
      <c r="CA86" s="73">
        <f t="shared" si="123"/>
        <v>10.805805841380085</v>
      </c>
      <c r="CB86" s="73">
        <f t="shared" si="123"/>
        <v>8.4447911369215429</v>
      </c>
      <c r="CC86" s="73">
        <f t="shared" si="123"/>
        <v>6.7525679759336672</v>
      </c>
      <c r="CD86" s="73">
        <f t="shared" si="123"/>
        <v>9.289759744509011</v>
      </c>
      <c r="CE86" s="73">
        <f t="shared" si="123"/>
        <v>4.7384348219990198</v>
      </c>
      <c r="CF86" s="73">
        <f t="shared" si="123"/>
        <v>9.7127567686307366</v>
      </c>
      <c r="CG86" s="73">
        <f t="shared" si="123"/>
        <v>10.644591716188613</v>
      </c>
      <c r="CH86" s="73">
        <f t="shared" si="123"/>
        <v>6.4623143360128212</v>
      </c>
      <c r="CI86" s="73">
        <f t="shared" si="123"/>
        <v>4.7931115906896231</v>
      </c>
      <c r="CJ86" s="73">
        <f t="shared" si="123"/>
        <v>3.8871600584895161</v>
      </c>
      <c r="CK86" s="73">
        <f t="shared" si="123"/>
        <v>6.0547523329526749</v>
      </c>
      <c r="CL86" s="76">
        <f t="shared" si="123"/>
        <v>7.1310249820276947</v>
      </c>
      <c r="CM86" s="73">
        <f t="shared" si="123"/>
        <v>4.5316400928007248</v>
      </c>
      <c r="CN86" s="73">
        <f t="shared" si="123"/>
        <v>5.2423082800536198</v>
      </c>
      <c r="CO86" s="73">
        <f t="shared" si="123"/>
        <v>4.3625930831262769</v>
      </c>
      <c r="CP86" s="73">
        <f t="shared" si="123"/>
        <v>10.754045554329133</v>
      </c>
      <c r="CQ86" s="73">
        <f t="shared" si="123"/>
        <v>4.6843302977688328</v>
      </c>
      <c r="CR86" s="73">
        <f t="shared" si="123"/>
        <v>4.7630914366250661</v>
      </c>
      <c r="CS86" s="73"/>
      <c r="CT86" s="73">
        <f t="shared" si="123"/>
        <v>5.913616292234062</v>
      </c>
      <c r="CU86" s="73">
        <f t="shared" si="123"/>
        <v>6.9126770750363633</v>
      </c>
      <c r="CV86" s="73">
        <f t="shared" si="123"/>
        <v>5.8359593018109992</v>
      </c>
      <c r="CW86" s="73">
        <f t="shared" si="123"/>
        <v>6.3509769150996336</v>
      </c>
      <c r="CX86" s="76">
        <f t="shared" si="123"/>
        <v>7.6138064495217304</v>
      </c>
      <c r="CY86" s="73">
        <f t="shared" si="123"/>
        <v>4.3627137186085507</v>
      </c>
      <c r="CZ86" s="73">
        <f t="shared" si="123"/>
        <v>3.9237258771499883</v>
      </c>
      <c r="DA86" s="73">
        <f t="shared" si="123"/>
        <v>5.3698624638281167</v>
      </c>
      <c r="DB86" s="73">
        <f t="shared" si="123"/>
        <v>5.4529416178307262</v>
      </c>
      <c r="DC86" s="73">
        <f t="shared" si="123"/>
        <v>3.118194486550661</v>
      </c>
      <c r="DD86" s="73">
        <f t="shared" si="123"/>
        <v>4.0148341580929356</v>
      </c>
      <c r="DE86" s="73">
        <f t="shared" si="123"/>
        <v>4.1159248176151246</v>
      </c>
      <c r="DF86" s="73">
        <f t="shared" si="123"/>
        <v>3.6984211467794985</v>
      </c>
      <c r="DG86" s="73">
        <f t="shared" si="123"/>
        <v>4.9135329920106763</v>
      </c>
      <c r="DH86" s="73">
        <f t="shared" si="123"/>
        <v>4.7931115906896231</v>
      </c>
      <c r="DI86" s="73">
        <f t="shared" si="123"/>
        <v>4.2396463234412458</v>
      </c>
      <c r="DJ86" s="73">
        <f t="shared" si="123"/>
        <v>4.7384348219990198</v>
      </c>
    </row>
    <row r="87" spans="1:114">
      <c r="A87" s="70"/>
      <c r="B87" s="73"/>
      <c r="C87" s="73"/>
      <c r="D87" s="73"/>
      <c r="E87" s="73"/>
      <c r="F87" s="73"/>
      <c r="G87" s="73"/>
      <c r="H87" s="73"/>
      <c r="I87" s="73"/>
      <c r="J87" s="73"/>
      <c r="K87" s="84"/>
      <c r="L87" s="76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3"/>
      <c r="BG87" s="73"/>
      <c r="BH87" s="73"/>
      <c r="BI87" s="73"/>
      <c r="BJ87" s="73"/>
      <c r="BK87" s="73"/>
      <c r="BL87" s="73"/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  <c r="CD87" s="73"/>
      <c r="CE87" s="73"/>
      <c r="CF87" s="73"/>
      <c r="CG87" s="73"/>
      <c r="CH87" s="73"/>
      <c r="CI87" s="73"/>
      <c r="CJ87" s="73"/>
      <c r="CK87" s="73"/>
      <c r="CL87" s="76"/>
      <c r="CM87" s="73"/>
      <c r="CN87" s="73"/>
      <c r="CO87" s="73"/>
      <c r="CP87" s="73"/>
      <c r="CQ87" s="73"/>
      <c r="CR87" s="73"/>
      <c r="CS87" s="73"/>
      <c r="CT87" s="73"/>
      <c r="CU87" s="73"/>
      <c r="CV87" s="73"/>
      <c r="CW87" s="73"/>
      <c r="CX87" s="76"/>
      <c r="CY87" s="73"/>
      <c r="CZ87" s="73"/>
      <c r="DA87" s="73"/>
      <c r="DB87" s="73"/>
      <c r="DC87" s="73"/>
      <c r="DD87" s="73"/>
      <c r="DE87" s="73"/>
      <c r="DF87" s="73"/>
      <c r="DG87" s="73"/>
      <c r="DH87" s="73"/>
      <c r="DI87" s="73"/>
      <c r="DJ87" s="73"/>
    </row>
    <row r="88" spans="1:114">
      <c r="A88" s="68">
        <v>2020</v>
      </c>
      <c r="B88" s="73"/>
      <c r="C88" s="73"/>
      <c r="D88" s="73"/>
      <c r="E88" s="73"/>
      <c r="F88" s="73"/>
      <c r="G88" s="73"/>
      <c r="H88" s="73"/>
      <c r="I88" s="73"/>
      <c r="J88" s="73"/>
      <c r="K88" s="84"/>
      <c r="L88" s="76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3"/>
      <c r="CK88" s="73"/>
      <c r="CL88" s="76"/>
      <c r="CM88" s="73"/>
      <c r="CN88" s="73"/>
      <c r="CO88" s="73"/>
      <c r="CP88" s="73"/>
      <c r="CQ88" s="73"/>
      <c r="CR88" s="73"/>
      <c r="CS88" s="73"/>
      <c r="CT88" s="73"/>
      <c r="CU88" s="73"/>
      <c r="CV88" s="73"/>
      <c r="CW88" s="73"/>
      <c r="CX88" s="76"/>
      <c r="CY88" s="73"/>
      <c r="CZ88" s="73"/>
      <c r="DA88" s="73"/>
      <c r="DB88" s="73"/>
      <c r="DC88" s="73"/>
      <c r="DD88" s="73"/>
      <c r="DE88" s="73"/>
      <c r="DF88" s="73"/>
      <c r="DG88" s="73"/>
      <c r="DH88" s="73"/>
      <c r="DI88" s="73"/>
      <c r="DJ88" s="73"/>
    </row>
    <row r="89" spans="1:114">
      <c r="A89" s="63" t="s">
        <v>288</v>
      </c>
      <c r="B89" s="73">
        <f t="shared" ref="B89:J89" si="124">B43/B$42*100</f>
        <v>26.039813543792039</v>
      </c>
      <c r="C89" s="73">
        <f t="shared" si="124"/>
        <v>24.965299480596627</v>
      </c>
      <c r="D89" s="73">
        <f t="shared" si="124"/>
        <v>25.712042957730414</v>
      </c>
      <c r="E89" s="73">
        <f t="shared" si="124"/>
        <v>26.50040632480183</v>
      </c>
      <c r="F89" s="73">
        <f t="shared" si="124"/>
        <v>24.50309516911561</v>
      </c>
      <c r="G89" s="73">
        <f t="shared" si="124"/>
        <v>26.013168702980742</v>
      </c>
      <c r="H89" s="73">
        <f t="shared" si="124"/>
        <v>24.842674411615455</v>
      </c>
      <c r="I89" s="73">
        <f t="shared" si="124"/>
        <v>25.338527207215471</v>
      </c>
      <c r="J89" s="73">
        <f t="shared" si="124"/>
        <v>26.19512696107984</v>
      </c>
      <c r="K89" s="84">
        <f t="shared" ref="K89:BW92" si="125">K43/K$42*100</f>
        <v>25.816529501522623</v>
      </c>
      <c r="L89" s="76">
        <f>L43/L$42*100</f>
        <v>25.035336901323792</v>
      </c>
      <c r="M89" s="73">
        <f t="shared" si="125"/>
        <v>25.155344167614285</v>
      </c>
      <c r="N89" s="73">
        <f t="shared" si="125"/>
        <v>24.326355886140544</v>
      </c>
      <c r="O89" s="73">
        <f t="shared" si="125"/>
        <v>24.827583620385717</v>
      </c>
      <c r="P89" s="73">
        <f t="shared" si="125"/>
        <v>24.535713912870204</v>
      </c>
      <c r="Q89" s="73">
        <f t="shared" si="125"/>
        <v>25.321462727704446</v>
      </c>
      <c r="R89" s="73">
        <f t="shared" si="125"/>
        <v>27.042654671897076</v>
      </c>
      <c r="S89" s="73">
        <f t="shared" si="125"/>
        <v>25.689280175658013</v>
      </c>
      <c r="T89" s="73">
        <f t="shared" si="125"/>
        <v>24.367963366379367</v>
      </c>
      <c r="U89" s="73">
        <f t="shared" si="125"/>
        <v>29.839937177998156</v>
      </c>
      <c r="V89" s="73">
        <f t="shared" si="125"/>
        <v>25.112532625486534</v>
      </c>
      <c r="W89" s="73">
        <f t="shared" si="125"/>
        <v>25.522282276003338</v>
      </c>
      <c r="X89" s="73">
        <f t="shared" si="125"/>
        <v>26.316733327337861</v>
      </c>
      <c r="Y89" s="73">
        <f t="shared" si="125"/>
        <v>26.691904255172144</v>
      </c>
      <c r="Z89" s="73">
        <f t="shared" si="125"/>
        <v>26.905546234839722</v>
      </c>
      <c r="AA89" s="73">
        <f t="shared" si="125"/>
        <v>26.293604412439862</v>
      </c>
      <c r="AB89" s="73">
        <f t="shared" si="125"/>
        <v>25.485488666818206</v>
      </c>
      <c r="AC89" s="73">
        <f t="shared" si="125"/>
        <v>24.535811151936517</v>
      </c>
      <c r="AD89" s="73">
        <f t="shared" si="125"/>
        <v>25.762676031717753</v>
      </c>
      <c r="AE89" s="73">
        <f t="shared" si="125"/>
        <v>27.629734646008565</v>
      </c>
      <c r="AF89" s="73">
        <f t="shared" si="125"/>
        <v>28.571711690991208</v>
      </c>
      <c r="AG89" s="73">
        <f t="shared" si="125"/>
        <v>22.738971331246077</v>
      </c>
      <c r="AH89" s="73">
        <f t="shared" si="125"/>
        <v>25.771102005474205</v>
      </c>
      <c r="AI89" s="73">
        <f t="shared" si="125"/>
        <v>28.122641881399929</v>
      </c>
      <c r="AJ89" s="73">
        <f t="shared" si="125"/>
        <v>27.090947084812907</v>
      </c>
      <c r="AK89" s="73">
        <f t="shared" si="125"/>
        <v>21.805416246280661</v>
      </c>
      <c r="AL89" s="73">
        <f t="shared" si="125"/>
        <v>26.604172166284819</v>
      </c>
      <c r="AM89" s="73">
        <f t="shared" si="125"/>
        <v>26.668829879106021</v>
      </c>
      <c r="AN89" s="73">
        <f t="shared" si="125"/>
        <v>25.136995234448968</v>
      </c>
      <c r="AO89" s="73">
        <f t="shared" si="125"/>
        <v>20.205527599116753</v>
      </c>
      <c r="AP89" s="73">
        <f t="shared" si="125"/>
        <v>24.514081748454498</v>
      </c>
      <c r="AQ89" s="73">
        <f t="shared" si="125"/>
        <v>23.683786772819882</v>
      </c>
      <c r="AR89" s="73">
        <f t="shared" si="125"/>
        <v>23.397978213422526</v>
      </c>
      <c r="AS89" s="73">
        <f t="shared" si="125"/>
        <v>21.559350988939975</v>
      </c>
      <c r="AT89" s="73">
        <f t="shared" si="125"/>
        <v>23.629048563088229</v>
      </c>
      <c r="AU89" s="73">
        <f t="shared" si="125"/>
        <v>23.221539342196856</v>
      </c>
      <c r="AV89" s="73">
        <f t="shared" si="125"/>
        <v>21.611050327879706</v>
      </c>
      <c r="AW89" s="73">
        <f t="shared" si="125"/>
        <v>25.508674282005551</v>
      </c>
      <c r="AX89" s="73">
        <f t="shared" si="125"/>
        <v>19.321975371062479</v>
      </c>
      <c r="AY89" s="73">
        <f t="shared" si="125"/>
        <v>19.779945775608443</v>
      </c>
      <c r="AZ89" s="73">
        <f t="shared" si="125"/>
        <v>21.703202619022612</v>
      </c>
      <c r="BA89" s="73">
        <f t="shared" si="125"/>
        <v>23.16594292614478</v>
      </c>
      <c r="BB89" s="73">
        <f t="shared" si="125"/>
        <v>23.668936217697421</v>
      </c>
      <c r="BC89" s="73">
        <f t="shared" si="125"/>
        <v>23.95199860624226</v>
      </c>
      <c r="BD89" s="73">
        <f t="shared" si="125"/>
        <v>21.939855220340334</v>
      </c>
      <c r="BE89" s="73">
        <f t="shared" si="125"/>
        <v>27.572702821818197</v>
      </c>
      <c r="BF89" s="73">
        <f t="shared" si="125"/>
        <v>28.263427779274235</v>
      </c>
      <c r="BG89" s="73">
        <f t="shared" si="125"/>
        <v>23.529907660975589</v>
      </c>
      <c r="BH89" s="73">
        <f t="shared" si="125"/>
        <v>22.051464042787703</v>
      </c>
      <c r="BI89" s="73">
        <f t="shared" si="125"/>
        <v>23.693618383526122</v>
      </c>
      <c r="BJ89" s="73">
        <f t="shared" si="125"/>
        <v>24.755980428452368</v>
      </c>
      <c r="BK89" s="73">
        <f t="shared" si="125"/>
        <v>26.825786358161487</v>
      </c>
      <c r="BL89" s="73">
        <f t="shared" si="125"/>
        <v>25.67004132466673</v>
      </c>
      <c r="BM89" s="73">
        <f t="shared" si="125"/>
        <v>23.336231846504344</v>
      </c>
      <c r="BN89" s="73">
        <f t="shared" si="125"/>
        <v>28.651808370019005</v>
      </c>
      <c r="BO89" s="73">
        <f t="shared" si="125"/>
        <v>27.666824875011415</v>
      </c>
      <c r="BP89" s="73">
        <f t="shared" si="125"/>
        <v>26.695145314324876</v>
      </c>
      <c r="BQ89" s="73">
        <f t="shared" si="125"/>
        <v>26.457042170111418</v>
      </c>
      <c r="BR89" s="73">
        <f t="shared" si="125"/>
        <v>28.145889494694327</v>
      </c>
      <c r="BS89" s="73">
        <f t="shared" si="125"/>
        <v>26.528580735531175</v>
      </c>
      <c r="BT89" s="73">
        <f t="shared" si="125"/>
        <v>27.591530856178515</v>
      </c>
      <c r="BU89" s="73">
        <f t="shared" si="125"/>
        <v>22.39760334695098</v>
      </c>
      <c r="BV89" s="73">
        <f t="shared" si="125"/>
        <v>27.646677926162699</v>
      </c>
      <c r="BW89" s="73">
        <f t="shared" si="125"/>
        <v>26.629227127060862</v>
      </c>
      <c r="BX89" s="73">
        <f t="shared" ref="BX89:DJ89" si="126">BX43/BX$42*100</f>
        <v>25.496383122863726</v>
      </c>
      <c r="BY89" s="73">
        <f t="shared" si="126"/>
        <v>26.814818561306446</v>
      </c>
      <c r="BZ89" s="73">
        <f t="shared" si="126"/>
        <v>26.976617418332445</v>
      </c>
      <c r="CA89" s="73">
        <f t="shared" si="126"/>
        <v>22.772387141142119</v>
      </c>
      <c r="CB89" s="73">
        <f t="shared" si="126"/>
        <v>23.888605611546019</v>
      </c>
      <c r="CC89" s="73">
        <f t="shared" si="126"/>
        <v>22.828834953480133</v>
      </c>
      <c r="CD89" s="73">
        <f t="shared" si="126"/>
        <v>23.49282000435613</v>
      </c>
      <c r="CE89" s="73">
        <f t="shared" si="126"/>
        <v>25.044677668182725</v>
      </c>
      <c r="CF89" s="73">
        <f t="shared" si="126"/>
        <v>22.631258653450981</v>
      </c>
      <c r="CG89" s="73">
        <f t="shared" si="126"/>
        <v>21.657464718455866</v>
      </c>
      <c r="CH89" s="73">
        <f t="shared" si="126"/>
        <v>24.194447650620919</v>
      </c>
      <c r="CI89" s="73">
        <f t="shared" si="126"/>
        <v>25.597699497195126</v>
      </c>
      <c r="CJ89" s="73">
        <f t="shared" si="126"/>
        <v>26.694495369227422</v>
      </c>
      <c r="CK89" s="73">
        <f t="shared" si="126"/>
        <v>25.937541177433161</v>
      </c>
      <c r="CL89" s="76">
        <f t="shared" si="126"/>
        <v>24.862568763014355</v>
      </c>
      <c r="CM89" s="73">
        <f t="shared" si="126"/>
        <v>24.965299480596627</v>
      </c>
      <c r="CN89" s="73">
        <f t="shared" si="126"/>
        <v>26.360162297977769</v>
      </c>
      <c r="CO89" s="73">
        <f t="shared" si="126"/>
        <v>27.080161416154731</v>
      </c>
      <c r="CP89" s="73">
        <f t="shared" si="126"/>
        <v>23.564061866591747</v>
      </c>
      <c r="CQ89" s="73">
        <f t="shared" si="126"/>
        <v>27.073126447710312</v>
      </c>
      <c r="CR89" s="73">
        <f t="shared" si="126"/>
        <v>25.76595383254968</v>
      </c>
      <c r="CS89" s="73"/>
      <c r="CT89" s="73">
        <f t="shared" si="126"/>
        <v>25.584893389287032</v>
      </c>
      <c r="CU89" s="73">
        <f t="shared" si="126"/>
        <v>26.068934146331667</v>
      </c>
      <c r="CV89" s="73">
        <f t="shared" si="126"/>
        <v>24.523343426630667</v>
      </c>
      <c r="CW89" s="73">
        <f t="shared" si="126"/>
        <v>25.567886911094927</v>
      </c>
      <c r="CX89" s="76">
        <f t="shared" si="126"/>
        <v>23.773342492141705</v>
      </c>
      <c r="CY89" s="73">
        <f t="shared" si="126"/>
        <v>25.863031012293071</v>
      </c>
      <c r="CZ89" s="73">
        <f t="shared" si="126"/>
        <v>25.249665959207164</v>
      </c>
      <c r="DA89" s="73">
        <f t="shared" si="126"/>
        <v>24.326355886140544</v>
      </c>
      <c r="DB89" s="73">
        <f t="shared" si="126"/>
        <v>26.629227127060862</v>
      </c>
      <c r="DC89" s="73">
        <f t="shared" si="126"/>
        <v>27.591530856178515</v>
      </c>
      <c r="DD89" s="73">
        <f t="shared" si="126"/>
        <v>27.613813336713868</v>
      </c>
      <c r="DE89" s="73">
        <f t="shared" si="126"/>
        <v>27.090947084812907</v>
      </c>
      <c r="DF89" s="73">
        <f t="shared" si="126"/>
        <v>27.042654671897076</v>
      </c>
      <c r="DG89" s="73">
        <f t="shared" si="126"/>
        <v>26.355661268477643</v>
      </c>
      <c r="DH89" s="73">
        <f t="shared" si="126"/>
        <v>25.597699497195126</v>
      </c>
      <c r="DI89" s="73">
        <f t="shared" si="126"/>
        <v>26.575763075353649</v>
      </c>
      <c r="DJ89" s="73">
        <f t="shared" si="126"/>
        <v>25.044677668182725</v>
      </c>
    </row>
    <row r="90" spans="1:114">
      <c r="A90" s="63" t="s">
        <v>289</v>
      </c>
      <c r="B90" s="73">
        <f t="shared" ref="B90:J90" si="127">B44/B$42*100</f>
        <v>25.287352449291276</v>
      </c>
      <c r="C90" s="73">
        <f t="shared" si="127"/>
        <v>25.619318119666207</v>
      </c>
      <c r="D90" s="73">
        <f t="shared" si="127"/>
        <v>25.228960042027538</v>
      </c>
      <c r="E90" s="73">
        <f t="shared" si="127"/>
        <v>24.856374397341753</v>
      </c>
      <c r="F90" s="73">
        <f t="shared" si="127"/>
        <v>24.248153673458141</v>
      </c>
      <c r="G90" s="73">
        <f t="shared" si="127"/>
        <v>24.937868791435548</v>
      </c>
      <c r="H90" s="73">
        <f t="shared" si="127"/>
        <v>24.622254161551439</v>
      </c>
      <c r="I90" s="73">
        <f t="shared" si="127"/>
        <v>24.859957850317517</v>
      </c>
      <c r="J90" s="73">
        <f t="shared" si="127"/>
        <v>25.382007246105097</v>
      </c>
      <c r="K90" s="84">
        <f t="shared" si="125"/>
        <v>25.566915581373657</v>
      </c>
      <c r="L90" s="76">
        <f>L44/L$42*100</f>
        <v>24.411544247947496</v>
      </c>
      <c r="M90" s="73">
        <f t="shared" si="125"/>
        <v>26.152286469623405</v>
      </c>
      <c r="N90" s="73">
        <f t="shared" si="125"/>
        <v>25.214073648179756</v>
      </c>
      <c r="O90" s="73">
        <f t="shared" si="125"/>
        <v>26.149940341434867</v>
      </c>
      <c r="P90" s="73">
        <f t="shared" si="125"/>
        <v>26.051920446734989</v>
      </c>
      <c r="Q90" s="73">
        <f t="shared" si="125"/>
        <v>25.63748417875804</v>
      </c>
      <c r="R90" s="73">
        <f t="shared" si="125"/>
        <v>26.898872023885161</v>
      </c>
      <c r="S90" s="73">
        <f t="shared" si="125"/>
        <v>25.494703863296518</v>
      </c>
      <c r="T90" s="73">
        <f t="shared" si="125"/>
        <v>25.709474545121768</v>
      </c>
      <c r="U90" s="73">
        <f t="shared" si="125"/>
        <v>27.688016724958647</v>
      </c>
      <c r="V90" s="73">
        <f t="shared" si="125"/>
        <v>26.303569875192455</v>
      </c>
      <c r="W90" s="73">
        <f t="shared" si="125"/>
        <v>25.490993108286951</v>
      </c>
      <c r="X90" s="73">
        <f t="shared" si="125"/>
        <v>26.526436701991667</v>
      </c>
      <c r="Y90" s="73">
        <f t="shared" si="125"/>
        <v>27.502350877262305</v>
      </c>
      <c r="Z90" s="73">
        <f t="shared" si="125"/>
        <v>27.0384442728291</v>
      </c>
      <c r="AA90" s="73">
        <f t="shared" si="125"/>
        <v>26.222392044359211</v>
      </c>
      <c r="AB90" s="73">
        <f t="shared" si="125"/>
        <v>24.750659598985088</v>
      </c>
      <c r="AC90" s="73">
        <f t="shared" si="125"/>
        <v>25.825492666289247</v>
      </c>
      <c r="AD90" s="73">
        <f t="shared" si="125"/>
        <v>24.871578108201785</v>
      </c>
      <c r="AE90" s="73">
        <f t="shared" si="125"/>
        <v>26.41792382706949</v>
      </c>
      <c r="AF90" s="73">
        <f t="shared" si="125"/>
        <v>27.46158990265614</v>
      </c>
      <c r="AG90" s="73">
        <f t="shared" si="125"/>
        <v>21.851640142762367</v>
      </c>
      <c r="AH90" s="73">
        <f t="shared" si="125"/>
        <v>26.038448819243886</v>
      </c>
      <c r="AI90" s="73">
        <f t="shared" si="125"/>
        <v>28.268798342368946</v>
      </c>
      <c r="AJ90" s="73">
        <f t="shared" si="125"/>
        <v>25.303345252627096</v>
      </c>
      <c r="AK90" s="73">
        <f t="shared" si="125"/>
        <v>22.772819880761965</v>
      </c>
      <c r="AL90" s="73">
        <f t="shared" si="125"/>
        <v>24.892795849479558</v>
      </c>
      <c r="AM90" s="73">
        <f t="shared" si="125"/>
        <v>24.426006358849548</v>
      </c>
      <c r="AN90" s="73">
        <f t="shared" si="125"/>
        <v>25.643381907820295</v>
      </c>
      <c r="AO90" s="73">
        <f t="shared" si="125"/>
        <v>21.664949436019679</v>
      </c>
      <c r="AP90" s="73">
        <f t="shared" si="125"/>
        <v>26.148907953347706</v>
      </c>
      <c r="AQ90" s="73">
        <f t="shared" si="125"/>
        <v>23.95949323037491</v>
      </c>
      <c r="AR90" s="73">
        <f t="shared" si="125"/>
        <v>23.629649618552836</v>
      </c>
      <c r="AS90" s="73">
        <f t="shared" si="125"/>
        <v>23.385294001815428</v>
      </c>
      <c r="AT90" s="73">
        <f t="shared" si="125"/>
        <v>25.513695676000204</v>
      </c>
      <c r="AU90" s="73">
        <f t="shared" si="125"/>
        <v>24.010765242949823</v>
      </c>
      <c r="AV90" s="73">
        <f t="shared" si="125"/>
        <v>20.885956457554396</v>
      </c>
      <c r="AW90" s="73">
        <f t="shared" si="125"/>
        <v>25.430019961019283</v>
      </c>
      <c r="AX90" s="73">
        <f t="shared" si="125"/>
        <v>21.421611420797621</v>
      </c>
      <c r="AY90" s="73">
        <f t="shared" si="125"/>
        <v>17.569875624388889</v>
      </c>
      <c r="AZ90" s="73">
        <f t="shared" si="125"/>
        <v>22.051507867049374</v>
      </c>
      <c r="BA90" s="73">
        <f t="shared" si="125"/>
        <v>21.655232462538638</v>
      </c>
      <c r="BB90" s="73">
        <f t="shared" si="125"/>
        <v>18.828454594472642</v>
      </c>
      <c r="BC90" s="73">
        <f t="shared" si="125"/>
        <v>24.572564804217919</v>
      </c>
      <c r="BD90" s="73">
        <f t="shared" si="125"/>
        <v>23.623747034409419</v>
      </c>
      <c r="BE90" s="73">
        <f t="shared" si="125"/>
        <v>27.119713512253053</v>
      </c>
      <c r="BF90" s="73">
        <f t="shared" si="125"/>
        <v>26.736297401390985</v>
      </c>
      <c r="BG90" s="73">
        <f t="shared" si="125"/>
        <v>22.174891427172845</v>
      </c>
      <c r="BH90" s="73">
        <f t="shared" si="125"/>
        <v>23.491869940445024</v>
      </c>
      <c r="BI90" s="73">
        <f t="shared" si="125"/>
        <v>22.606819684559127</v>
      </c>
      <c r="BJ90" s="73">
        <f t="shared" si="125"/>
        <v>25.784719800710842</v>
      </c>
      <c r="BK90" s="73">
        <f t="shared" si="125"/>
        <v>25.287042772991459</v>
      </c>
      <c r="BL90" s="73">
        <f t="shared" si="125"/>
        <v>25.002232082476727</v>
      </c>
      <c r="BM90" s="73">
        <f t="shared" si="125"/>
        <v>22.676722664995172</v>
      </c>
      <c r="BN90" s="73">
        <f t="shared" si="125"/>
        <v>26.464784245250918</v>
      </c>
      <c r="BO90" s="73">
        <f t="shared" si="125"/>
        <v>27.02816130296226</v>
      </c>
      <c r="BP90" s="73">
        <f t="shared" si="125"/>
        <v>26.905755823860851</v>
      </c>
      <c r="BQ90" s="73">
        <f t="shared" si="125"/>
        <v>25.783712710200739</v>
      </c>
      <c r="BR90" s="73">
        <f t="shared" si="125"/>
        <v>27.457458988472773</v>
      </c>
      <c r="BS90" s="73">
        <f t="shared" si="125"/>
        <v>25.343518691158213</v>
      </c>
      <c r="BT90" s="73">
        <f t="shared" si="125"/>
        <v>26.038911172532135</v>
      </c>
      <c r="BU90" s="73">
        <f t="shared" si="125"/>
        <v>21.4918776637479</v>
      </c>
      <c r="BV90" s="73">
        <f t="shared" si="125"/>
        <v>24.920744386235178</v>
      </c>
      <c r="BW90" s="73">
        <f t="shared" si="125"/>
        <v>25.63203358981924</v>
      </c>
      <c r="BX90" s="73">
        <f t="shared" ref="BX90:DJ90" si="128">BX44/BX$42*100</f>
        <v>24.696350946464886</v>
      </c>
      <c r="BY90" s="73">
        <f t="shared" si="128"/>
        <v>26.23338715455133</v>
      </c>
      <c r="BZ90" s="73">
        <f t="shared" si="128"/>
        <v>25.791777173415358</v>
      </c>
      <c r="CA90" s="73">
        <f t="shared" si="128"/>
        <v>24.283978000995457</v>
      </c>
      <c r="CB90" s="73">
        <f t="shared" si="128"/>
        <v>24.624057880771936</v>
      </c>
      <c r="CC90" s="73">
        <f t="shared" si="128"/>
        <v>22.440338697527462</v>
      </c>
      <c r="CD90" s="73">
        <f t="shared" si="128"/>
        <v>24.164715048375271</v>
      </c>
      <c r="CE90" s="73">
        <f t="shared" si="128"/>
        <v>25.747323616439292</v>
      </c>
      <c r="CF90" s="73">
        <f t="shared" si="128"/>
        <v>23.150796297474262</v>
      </c>
      <c r="CG90" s="73">
        <f t="shared" si="128"/>
        <v>22.894809244257583</v>
      </c>
      <c r="CH90" s="73">
        <f t="shared" si="128"/>
        <v>25.009819148312733</v>
      </c>
      <c r="CI90" s="73">
        <f t="shared" si="128"/>
        <v>26.012814540230515</v>
      </c>
      <c r="CJ90" s="73">
        <f t="shared" si="128"/>
        <v>24.93308926352287</v>
      </c>
      <c r="CK90" s="73">
        <f t="shared" si="128"/>
        <v>25.973782148463187</v>
      </c>
      <c r="CL90" s="76">
        <f t="shared" si="128"/>
        <v>24.93150718063502</v>
      </c>
      <c r="CM90" s="73">
        <f t="shared" si="128"/>
        <v>25.619318119666207</v>
      </c>
      <c r="CN90" s="73">
        <f t="shared" si="128"/>
        <v>26.253336057118453</v>
      </c>
      <c r="CO90" s="73">
        <f t="shared" si="128"/>
        <v>25.334968942108492</v>
      </c>
      <c r="CP90" s="73">
        <f t="shared" si="128"/>
        <v>24.242129886215718</v>
      </c>
      <c r="CQ90" s="73">
        <f t="shared" si="128"/>
        <v>25.825662842268436</v>
      </c>
      <c r="CR90" s="73">
        <f t="shared" si="128"/>
        <v>25.441891517225834</v>
      </c>
      <c r="CS90" s="73"/>
      <c r="CT90" s="73">
        <f t="shared" si="128"/>
        <v>25.027995558861754</v>
      </c>
      <c r="CU90" s="73">
        <f t="shared" si="128"/>
        <v>24.500189115117564</v>
      </c>
      <c r="CV90" s="73">
        <f t="shared" si="128"/>
        <v>24.248283563628139</v>
      </c>
      <c r="CW90" s="73">
        <f t="shared" si="128"/>
        <v>24.564911918629928</v>
      </c>
      <c r="CX90" s="76">
        <f t="shared" si="128"/>
        <v>23.672959325185612</v>
      </c>
      <c r="CY90" s="73">
        <f t="shared" si="128"/>
        <v>25.572813285845697</v>
      </c>
      <c r="CZ90" s="73">
        <f t="shared" si="128"/>
        <v>25.689154866348407</v>
      </c>
      <c r="DA90" s="73">
        <f t="shared" si="128"/>
        <v>25.214073648179756</v>
      </c>
      <c r="DB90" s="73">
        <f t="shared" si="128"/>
        <v>25.63203358981924</v>
      </c>
      <c r="DC90" s="73">
        <f t="shared" si="128"/>
        <v>26.038911172532135</v>
      </c>
      <c r="DD90" s="73">
        <f t="shared" si="128"/>
        <v>27.143937540982481</v>
      </c>
      <c r="DE90" s="73">
        <f t="shared" si="128"/>
        <v>25.303345252627096</v>
      </c>
      <c r="DF90" s="73">
        <f t="shared" si="128"/>
        <v>26.898872023885161</v>
      </c>
      <c r="DG90" s="73">
        <f t="shared" si="128"/>
        <v>26.421815223848476</v>
      </c>
      <c r="DH90" s="73">
        <f t="shared" si="128"/>
        <v>26.012814540230515</v>
      </c>
      <c r="DI90" s="73">
        <f t="shared" si="128"/>
        <v>25.096327481616605</v>
      </c>
      <c r="DJ90" s="73">
        <f t="shared" si="128"/>
        <v>25.747323616439292</v>
      </c>
    </row>
    <row r="91" spans="1:114">
      <c r="A91" s="63" t="s">
        <v>290</v>
      </c>
      <c r="B91" s="73">
        <f t="shared" ref="B91:J91" si="129">B45/B$42*100</f>
        <v>21.18516747192572</v>
      </c>
      <c r="C91" s="73">
        <f t="shared" si="129"/>
        <v>22.502827207207613</v>
      </c>
      <c r="D91" s="73">
        <f t="shared" si="129"/>
        <v>21.148793932599713</v>
      </c>
      <c r="E91" s="73">
        <f t="shared" si="129"/>
        <v>20.568427546904715</v>
      </c>
      <c r="F91" s="73">
        <f t="shared" si="129"/>
        <v>22.100984028656235</v>
      </c>
      <c r="G91" s="73">
        <f t="shared" si="129"/>
        <v>21.111521055418923</v>
      </c>
      <c r="H91" s="73">
        <f t="shared" si="129"/>
        <v>21.778685224689838</v>
      </c>
      <c r="I91" s="73">
        <f t="shared" si="129"/>
        <v>21.591989501932506</v>
      </c>
      <c r="J91" s="73">
        <f t="shared" si="129"/>
        <v>21.095068868241579</v>
      </c>
      <c r="K91" s="84">
        <f t="shared" si="125"/>
        <v>21.992994167165776</v>
      </c>
      <c r="L91" s="76">
        <f>L45/L$42*100</f>
        <v>21.337637737173097</v>
      </c>
      <c r="M91" s="73">
        <f t="shared" si="125"/>
        <v>22.050756613520001</v>
      </c>
      <c r="N91" s="73">
        <f t="shared" si="125"/>
        <v>22.007018518211936</v>
      </c>
      <c r="O91" s="73">
        <f t="shared" si="125"/>
        <v>21.862856576492025</v>
      </c>
      <c r="P91" s="73">
        <f t="shared" si="125"/>
        <v>22.588751912340101</v>
      </c>
      <c r="Q91" s="73">
        <f t="shared" si="125"/>
        <v>22.966067424071984</v>
      </c>
      <c r="R91" s="73">
        <f t="shared" si="125"/>
        <v>21.620311135975673</v>
      </c>
      <c r="S91" s="73">
        <f t="shared" si="125"/>
        <v>19.469263057289325</v>
      </c>
      <c r="T91" s="73">
        <f t="shared" si="125"/>
        <v>18.685697249125109</v>
      </c>
      <c r="U91" s="73">
        <f t="shared" si="125"/>
        <v>21.234103508179956</v>
      </c>
      <c r="V91" s="73">
        <f t="shared" si="125"/>
        <v>19.109077600412512</v>
      </c>
      <c r="W91" s="73">
        <f t="shared" si="125"/>
        <v>20.498507620517895</v>
      </c>
      <c r="X91" s="73">
        <f t="shared" si="125"/>
        <v>19.439875944494485</v>
      </c>
      <c r="Y91" s="73">
        <f t="shared" si="125"/>
        <v>20.06745655055791</v>
      </c>
      <c r="Z91" s="73">
        <f t="shared" si="125"/>
        <v>19.339101681819223</v>
      </c>
      <c r="AA91" s="73">
        <f t="shared" si="125"/>
        <v>20.923666373975767</v>
      </c>
      <c r="AB91" s="73">
        <f t="shared" si="125"/>
        <v>20.918866487504765</v>
      </c>
      <c r="AC91" s="73">
        <f t="shared" si="125"/>
        <v>19.794634650407332</v>
      </c>
      <c r="AD91" s="73">
        <f t="shared" si="125"/>
        <v>19.815198607783273</v>
      </c>
      <c r="AE91" s="73">
        <f t="shared" si="125"/>
        <v>19.130257538688713</v>
      </c>
      <c r="AF91" s="73">
        <f t="shared" si="125"/>
        <v>19.330842188483143</v>
      </c>
      <c r="AG91" s="73">
        <f t="shared" si="125"/>
        <v>19.285339433803532</v>
      </c>
      <c r="AH91" s="73">
        <f t="shared" si="125"/>
        <v>17.000225021916883</v>
      </c>
      <c r="AI91" s="73">
        <f t="shared" si="125"/>
        <v>19.16360923002469</v>
      </c>
      <c r="AJ91" s="73">
        <f t="shared" si="125"/>
        <v>21.232533168880494</v>
      </c>
      <c r="AK91" s="73">
        <f t="shared" si="125"/>
        <v>18.429030202603151</v>
      </c>
      <c r="AL91" s="73">
        <f t="shared" si="125"/>
        <v>20.356165002066302</v>
      </c>
      <c r="AM91" s="73">
        <f t="shared" si="125"/>
        <v>19.494410583767895</v>
      </c>
      <c r="AN91" s="73">
        <f t="shared" si="125"/>
        <v>16.06552708193842</v>
      </c>
      <c r="AO91" s="73">
        <f t="shared" si="125"/>
        <v>17.460878665825781</v>
      </c>
      <c r="AP91" s="73">
        <f t="shared" si="125"/>
        <v>18.521866068340998</v>
      </c>
      <c r="AQ91" s="73">
        <f t="shared" si="125"/>
        <v>19.210094549324328</v>
      </c>
      <c r="AR91" s="73">
        <f t="shared" si="125"/>
        <v>19.453903857957648</v>
      </c>
      <c r="AS91" s="73">
        <f t="shared" si="125"/>
        <v>16.366403096332991</v>
      </c>
      <c r="AT91" s="73">
        <f t="shared" si="125"/>
        <v>18.752676753768089</v>
      </c>
      <c r="AU91" s="73">
        <f t="shared" si="125"/>
        <v>19.040711882240181</v>
      </c>
      <c r="AV91" s="73">
        <f t="shared" si="125"/>
        <v>17.884358483154095</v>
      </c>
      <c r="AW91" s="73">
        <f t="shared" si="125"/>
        <v>19.309164263349125</v>
      </c>
      <c r="AX91" s="73">
        <f t="shared" si="125"/>
        <v>16.521556645981363</v>
      </c>
      <c r="AY91" s="73">
        <f t="shared" si="125"/>
        <v>15.047171225402536</v>
      </c>
      <c r="AZ91" s="73">
        <f t="shared" si="125"/>
        <v>16.342542846605021</v>
      </c>
      <c r="BA91" s="73">
        <f t="shared" si="125"/>
        <v>18.177902546039928</v>
      </c>
      <c r="BB91" s="73">
        <f t="shared" si="125"/>
        <v>18.966387581460527</v>
      </c>
      <c r="BC91" s="73">
        <f t="shared" si="125"/>
        <v>19.97944468338445</v>
      </c>
      <c r="BD91" s="73">
        <f t="shared" si="125"/>
        <v>18.137890894934266</v>
      </c>
      <c r="BE91" s="73">
        <f t="shared" si="125"/>
        <v>21.227883643023095</v>
      </c>
      <c r="BF91" s="73">
        <f t="shared" si="125"/>
        <v>20.340607154066738</v>
      </c>
      <c r="BG91" s="73">
        <f t="shared" si="125"/>
        <v>17.583356896243384</v>
      </c>
      <c r="BH91" s="73">
        <f t="shared" si="125"/>
        <v>16.157551637992768</v>
      </c>
      <c r="BI91" s="73">
        <f t="shared" si="125"/>
        <v>17.323779962285197</v>
      </c>
      <c r="BJ91" s="73">
        <f t="shared" si="125"/>
        <v>17.385513430843481</v>
      </c>
      <c r="BK91" s="73">
        <f t="shared" si="125"/>
        <v>21.930374573746533</v>
      </c>
      <c r="BL91" s="73">
        <f t="shared" si="125"/>
        <v>19.134794138616613</v>
      </c>
      <c r="BM91" s="73">
        <f t="shared" si="125"/>
        <v>17.950003259779589</v>
      </c>
      <c r="BN91" s="73">
        <f t="shared" si="125"/>
        <v>20.938967062483712</v>
      </c>
      <c r="BO91" s="73">
        <f t="shared" si="125"/>
        <v>21.995398034492002</v>
      </c>
      <c r="BP91" s="73">
        <f t="shared" si="125"/>
        <v>20.030547777149707</v>
      </c>
      <c r="BQ91" s="73">
        <f t="shared" si="125"/>
        <v>20.37610005964504</v>
      </c>
      <c r="BR91" s="73">
        <f t="shared" si="125"/>
        <v>18.94651121283038</v>
      </c>
      <c r="BS91" s="73">
        <f t="shared" si="125"/>
        <v>22.411055658138288</v>
      </c>
      <c r="BT91" s="73">
        <f t="shared" si="125"/>
        <v>22.422764126110248</v>
      </c>
      <c r="BU91" s="73">
        <f t="shared" si="125"/>
        <v>20.409087342140808</v>
      </c>
      <c r="BV91" s="73">
        <f t="shared" si="125"/>
        <v>22.282532274950341</v>
      </c>
      <c r="BW91" s="73">
        <f t="shared" si="125"/>
        <v>20.941561177427214</v>
      </c>
      <c r="BX91" s="73">
        <f t="shared" ref="BX91:DJ91" si="130">BX45/BX$42*100</f>
        <v>19.854602270113556</v>
      </c>
      <c r="BY91" s="73">
        <f t="shared" si="130"/>
        <v>21.013216176078782</v>
      </c>
      <c r="BZ91" s="73">
        <f t="shared" si="130"/>
        <v>19.592519973875348</v>
      </c>
      <c r="CA91" s="73">
        <f t="shared" si="130"/>
        <v>18.444257341510994</v>
      </c>
      <c r="CB91" s="73">
        <f t="shared" si="130"/>
        <v>19.249598036356673</v>
      </c>
      <c r="CC91" s="73">
        <f t="shared" si="130"/>
        <v>24.885671577452445</v>
      </c>
      <c r="CD91" s="73">
        <f t="shared" si="130"/>
        <v>19.407719231934671</v>
      </c>
      <c r="CE91" s="73">
        <f t="shared" si="130"/>
        <v>21.474572271732999</v>
      </c>
      <c r="CF91" s="73">
        <f t="shared" si="130"/>
        <v>18.745625897544659</v>
      </c>
      <c r="CG91" s="73">
        <f t="shared" si="130"/>
        <v>19.274922621945972</v>
      </c>
      <c r="CH91" s="73">
        <f t="shared" si="130"/>
        <v>21.375299236458055</v>
      </c>
      <c r="CI91" s="73">
        <f t="shared" si="130"/>
        <v>21.491682196316532</v>
      </c>
      <c r="CJ91" s="73">
        <f t="shared" si="130"/>
        <v>24.654657948624429</v>
      </c>
      <c r="CK91" s="73">
        <f t="shared" si="130"/>
        <v>21.015194921654299</v>
      </c>
      <c r="CL91" s="76">
        <f t="shared" si="130"/>
        <v>20.215724310856725</v>
      </c>
      <c r="CM91" s="73">
        <f t="shared" si="130"/>
        <v>22.502827207207584</v>
      </c>
      <c r="CN91" s="73">
        <f t="shared" si="130"/>
        <v>20.850096456866304</v>
      </c>
      <c r="CO91" s="73">
        <f t="shared" si="130"/>
        <v>21.065695866056089</v>
      </c>
      <c r="CP91" s="73">
        <f t="shared" si="130"/>
        <v>18.984646805548199</v>
      </c>
      <c r="CQ91" s="73">
        <f t="shared" si="130"/>
        <v>21.455686063962894</v>
      </c>
      <c r="CR91" s="73">
        <f t="shared" si="130"/>
        <v>22.52371008430832</v>
      </c>
      <c r="CS91" s="73"/>
      <c r="CT91" s="73">
        <f t="shared" si="130"/>
        <v>21.207393102191126</v>
      </c>
      <c r="CU91" s="73">
        <f t="shared" si="130"/>
        <v>20.198344647852025</v>
      </c>
      <c r="CV91" s="73">
        <f t="shared" si="130"/>
        <v>22.168181217965341</v>
      </c>
      <c r="CW91" s="73">
        <f t="shared" si="130"/>
        <v>20.966939431792071</v>
      </c>
      <c r="CX91" s="76">
        <f t="shared" si="130"/>
        <v>20.915805748414535</v>
      </c>
      <c r="CY91" s="73">
        <f t="shared" si="130"/>
        <v>22.198895408561306</v>
      </c>
      <c r="CZ91" s="73">
        <f t="shared" si="130"/>
        <v>22.884150070877812</v>
      </c>
      <c r="DA91" s="73">
        <f t="shared" si="130"/>
        <v>22.007018518211936</v>
      </c>
      <c r="DB91" s="73">
        <f t="shared" si="130"/>
        <v>20.941561177427214</v>
      </c>
      <c r="DC91" s="73">
        <f t="shared" si="130"/>
        <v>22.422764126110248</v>
      </c>
      <c r="DD91" s="73">
        <f t="shared" si="130"/>
        <v>21.064257376551467</v>
      </c>
      <c r="DE91" s="73">
        <f t="shared" si="130"/>
        <v>21.232533168880494</v>
      </c>
      <c r="DF91" s="73">
        <f t="shared" si="130"/>
        <v>21.620311135975673</v>
      </c>
      <c r="DG91" s="73">
        <f t="shared" si="130"/>
        <v>20.790265141915313</v>
      </c>
      <c r="DH91" s="73">
        <f t="shared" si="130"/>
        <v>21.491682196316532</v>
      </c>
      <c r="DI91" s="73">
        <f t="shared" si="130"/>
        <v>24.08378880179184</v>
      </c>
      <c r="DJ91" s="73">
        <f t="shared" si="130"/>
        <v>21.474572271732999</v>
      </c>
    </row>
    <row r="92" spans="1:114">
      <c r="A92" s="63" t="s">
        <v>291</v>
      </c>
      <c r="B92" s="73">
        <f t="shared" ref="B92:J92" si="131">B46/B$42*100</f>
        <v>19.758101241442738</v>
      </c>
      <c r="C92" s="73">
        <f t="shared" si="131"/>
        <v>20.638558559898676</v>
      </c>
      <c r="D92" s="73">
        <f t="shared" si="131"/>
        <v>20.33294289162027</v>
      </c>
      <c r="E92" s="73">
        <f t="shared" si="131"/>
        <v>20.655600463277686</v>
      </c>
      <c r="F92" s="73">
        <f t="shared" si="131"/>
        <v>21.421334604960183</v>
      </c>
      <c r="G92" s="73">
        <f t="shared" si="131"/>
        <v>20.302009072756693</v>
      </c>
      <c r="H92" s="73">
        <f t="shared" si="131"/>
        <v>20.998551946476901</v>
      </c>
      <c r="I92" s="73">
        <f t="shared" si="131"/>
        <v>20.797430269172683</v>
      </c>
      <c r="J92" s="73">
        <f t="shared" si="131"/>
        <v>19.527921734779099</v>
      </c>
      <c r="K92" s="84">
        <f t="shared" si="125"/>
        <v>20.32404439925417</v>
      </c>
      <c r="L92" s="76">
        <f>L46/L$42*100</f>
        <v>21.097692440326981</v>
      </c>
      <c r="M92" s="73">
        <f t="shared" si="125"/>
        <v>19.748568456333032</v>
      </c>
      <c r="N92" s="73">
        <f t="shared" si="125"/>
        <v>21.230534787309665</v>
      </c>
      <c r="O92" s="73">
        <f t="shared" si="125"/>
        <v>20.624592468190382</v>
      </c>
      <c r="P92" s="73">
        <f t="shared" si="125"/>
        <v>20.330877366059077</v>
      </c>
      <c r="Q92" s="73">
        <f t="shared" si="125"/>
        <v>20.577913595939666</v>
      </c>
      <c r="R92" s="73">
        <f t="shared" si="125"/>
        <v>19.197803338624404</v>
      </c>
      <c r="S92" s="73">
        <f t="shared" si="125"/>
        <v>20.986965016669316</v>
      </c>
      <c r="T92" s="73">
        <f t="shared" si="125"/>
        <v>21.123947244031232</v>
      </c>
      <c r="U92" s="73">
        <f t="shared" si="125"/>
        <v>15.053822257371143</v>
      </c>
      <c r="V92" s="73">
        <f t="shared" si="125"/>
        <v>20.546429773816403</v>
      </c>
      <c r="W92" s="73">
        <f t="shared" si="125"/>
        <v>18.922780828573394</v>
      </c>
      <c r="X92" s="73">
        <f t="shared" si="125"/>
        <v>19.2320202162581</v>
      </c>
      <c r="Y92" s="73">
        <f t="shared" si="125"/>
        <v>19.496412653837751</v>
      </c>
      <c r="Z92" s="73">
        <f t="shared" si="125"/>
        <v>18.743688750777839</v>
      </c>
      <c r="AA92" s="73">
        <f t="shared" si="125"/>
        <v>19.830094758734344</v>
      </c>
      <c r="AB92" s="73">
        <f t="shared" si="125"/>
        <v>20.256781884754961</v>
      </c>
      <c r="AC92" s="73">
        <f t="shared" si="125"/>
        <v>20.327255608748946</v>
      </c>
      <c r="AD92" s="73">
        <f t="shared" si="125"/>
        <v>20.039085434195719</v>
      </c>
      <c r="AE92" s="73">
        <f t="shared" si="125"/>
        <v>19.516809136654476</v>
      </c>
      <c r="AF92" s="73">
        <f t="shared" si="125"/>
        <v>18.101626216839833</v>
      </c>
      <c r="AG92" s="73">
        <f t="shared" si="125"/>
        <v>23.3766568815192</v>
      </c>
      <c r="AH92" s="73">
        <f t="shared" si="125"/>
        <v>22.472416082531158</v>
      </c>
      <c r="AI92" s="73">
        <f t="shared" si="125"/>
        <v>17.199233165328604</v>
      </c>
      <c r="AJ92" s="73">
        <f t="shared" si="125"/>
        <v>20.680105477623844</v>
      </c>
      <c r="AK92" s="73">
        <f t="shared" si="125"/>
        <v>23.063247617324691</v>
      </c>
      <c r="AL92" s="73">
        <f t="shared" si="125"/>
        <v>20.072531114493096</v>
      </c>
      <c r="AM92" s="73">
        <f t="shared" si="125"/>
        <v>20.659901775105219</v>
      </c>
      <c r="AN92" s="73">
        <f t="shared" si="125"/>
        <v>21.966808171060489</v>
      </c>
      <c r="AO92" s="73">
        <f t="shared" si="125"/>
        <v>22.678032249361348</v>
      </c>
      <c r="AP92" s="73">
        <f t="shared" si="125"/>
        <v>20.505461818815334</v>
      </c>
      <c r="AQ92" s="73">
        <f t="shared" si="125"/>
        <v>21.922290161535816</v>
      </c>
      <c r="AR92" s="73">
        <f t="shared" si="125"/>
        <v>21.500851985400555</v>
      </c>
      <c r="AS92" s="73">
        <f t="shared" si="125"/>
        <v>21.539943266044244</v>
      </c>
      <c r="AT92" s="73">
        <f t="shared" si="125"/>
        <v>20.520708107970563</v>
      </c>
      <c r="AU92" s="73">
        <f t="shared" si="125"/>
        <v>21.22479526895664</v>
      </c>
      <c r="AV92" s="73">
        <f t="shared" si="125"/>
        <v>20.607862472908288</v>
      </c>
      <c r="AW92" s="73">
        <f t="shared" si="125"/>
        <v>20.082579323611689</v>
      </c>
      <c r="AX92" s="73">
        <f t="shared" si="125"/>
        <v>22.799165271656168</v>
      </c>
      <c r="AY92" s="73">
        <f t="shared" si="125"/>
        <v>22.804437108638062</v>
      </c>
      <c r="AZ92" s="73">
        <f t="shared" si="125"/>
        <v>22.323562706361429</v>
      </c>
      <c r="BA92" s="73">
        <f t="shared" si="125"/>
        <v>20.834355179564788</v>
      </c>
      <c r="BB92" s="73">
        <f t="shared" si="125"/>
        <v>19.578719391749281</v>
      </c>
      <c r="BC92" s="73">
        <f t="shared" si="125"/>
        <v>21.527083218651587</v>
      </c>
      <c r="BD92" s="73">
        <f t="shared" si="125"/>
        <v>20.88128507759809</v>
      </c>
      <c r="BE92" s="73">
        <f t="shared" si="125"/>
        <v>18.719969583358846</v>
      </c>
      <c r="BF92" s="73">
        <f t="shared" si="125"/>
        <v>18.137048632241871</v>
      </c>
      <c r="BG92" s="73">
        <f t="shared" si="125"/>
        <v>22.363595655940259</v>
      </c>
      <c r="BH92" s="73">
        <f t="shared" si="125"/>
        <v>22.57477165055257</v>
      </c>
      <c r="BI92" s="73">
        <f t="shared" si="125"/>
        <v>22.675369166092636</v>
      </c>
      <c r="BJ92" s="73">
        <f t="shared" si="125"/>
        <v>19.658789572132541</v>
      </c>
      <c r="BK92" s="73">
        <f t="shared" si="125"/>
        <v>19.254307697283043</v>
      </c>
      <c r="BL92" s="73">
        <f t="shared" si="125"/>
        <v>21.001187780303006</v>
      </c>
      <c r="BM92" s="73">
        <f t="shared" si="125"/>
        <v>23.344979906258228</v>
      </c>
      <c r="BN92" s="73">
        <f t="shared" si="125"/>
        <v>17.936565050536505</v>
      </c>
      <c r="BO92" s="73">
        <f t="shared" si="125"/>
        <v>17.507303439429879</v>
      </c>
      <c r="BP92" s="73">
        <f t="shared" si="125"/>
        <v>18.606650867953658</v>
      </c>
      <c r="BQ92" s="73">
        <f t="shared" si="125"/>
        <v>19.707561709345267</v>
      </c>
      <c r="BR92" s="73">
        <f t="shared" si="125"/>
        <v>18.433127946994645</v>
      </c>
      <c r="BS92" s="73">
        <f t="shared" si="125"/>
        <v>19.371183994584086</v>
      </c>
      <c r="BT92" s="73">
        <f t="shared" si="125"/>
        <v>19.154910540269981</v>
      </c>
      <c r="BU92" s="73">
        <f t="shared" si="125"/>
        <v>21.755854713213331</v>
      </c>
      <c r="BV92" s="73">
        <f t="shared" si="125"/>
        <v>19.41300241963949</v>
      </c>
      <c r="BW92" s="73">
        <f>BW46/BW$42*100</f>
        <v>19.800510206133985</v>
      </c>
      <c r="BX92" s="73">
        <f t="shared" ref="BX92:DJ92" si="132">BX46/BX$42*100</f>
        <v>20.807240907934439</v>
      </c>
      <c r="BY92" s="73">
        <f t="shared" si="132"/>
        <v>18.985467895170508</v>
      </c>
      <c r="BZ92" s="73">
        <f t="shared" si="132"/>
        <v>19.014229234182885</v>
      </c>
      <c r="CA92" s="73">
        <f t="shared" si="132"/>
        <v>21.263499804592435</v>
      </c>
      <c r="CB92" s="73">
        <f t="shared" si="132"/>
        <v>21.803882104809972</v>
      </c>
      <c r="CC92" s="73">
        <f t="shared" si="132"/>
        <v>22.373300892127933</v>
      </c>
      <c r="CD92" s="73">
        <f t="shared" si="132"/>
        <v>21.614624327387695</v>
      </c>
      <c r="CE92" s="73">
        <f t="shared" si="132"/>
        <v>21.332431501351117</v>
      </c>
      <c r="CF92" s="73">
        <f t="shared" si="132"/>
        <v>22.292406315838424</v>
      </c>
      <c r="CG92" s="73">
        <f t="shared" si="132"/>
        <v>23.494668511142194</v>
      </c>
      <c r="CH92" s="73">
        <f t="shared" si="132"/>
        <v>21.69181863503476</v>
      </c>
      <c r="CI92" s="73">
        <f t="shared" si="132"/>
        <v>20.350863830816639</v>
      </c>
      <c r="CJ92" s="73">
        <f t="shared" si="132"/>
        <v>18.696720140991786</v>
      </c>
      <c r="CK92" s="73">
        <f t="shared" si="132"/>
        <v>19.725982411655778</v>
      </c>
      <c r="CL92" s="76">
        <f t="shared" si="132"/>
        <v>20.983208824074548</v>
      </c>
      <c r="CM92" s="73">
        <f t="shared" si="132"/>
        <v>20.638558559898684</v>
      </c>
      <c r="CN92" s="73">
        <f t="shared" si="132"/>
        <v>19.707526298560687</v>
      </c>
      <c r="CO92" s="73">
        <f t="shared" si="132"/>
        <v>20.588338032226279</v>
      </c>
      <c r="CP92" s="73">
        <f t="shared" si="132"/>
        <v>21.305699833425606</v>
      </c>
      <c r="CQ92" s="73">
        <f t="shared" si="132"/>
        <v>19.376412096463973</v>
      </c>
      <c r="CR92" s="73">
        <f t="shared" si="132"/>
        <v>20.059297433532794</v>
      </c>
      <c r="CS92" s="73"/>
      <c r="CT92" s="73">
        <f t="shared" si="132"/>
        <v>20.455638582007332</v>
      </c>
      <c r="CU92" s="73">
        <f t="shared" si="132"/>
        <v>20.705659303791229</v>
      </c>
      <c r="CV92" s="73">
        <f t="shared" si="132"/>
        <v>21.423828023058807</v>
      </c>
      <c r="CW92" s="73">
        <f t="shared" si="132"/>
        <v>20.690846724273516</v>
      </c>
      <c r="CX92" s="76">
        <f t="shared" si="132"/>
        <v>22.086386039198931</v>
      </c>
      <c r="CY92" s="73">
        <f t="shared" si="132"/>
        <v>20.385279000795499</v>
      </c>
      <c r="CZ92" s="73">
        <f t="shared" si="132"/>
        <v>20.566403562062337</v>
      </c>
      <c r="DA92" s="73">
        <f t="shared" si="132"/>
        <v>21.230534787309665</v>
      </c>
      <c r="DB92" s="73">
        <f t="shared" si="132"/>
        <v>19.800510206133985</v>
      </c>
      <c r="DC92" s="73">
        <f t="shared" si="132"/>
        <v>19.154910540269981</v>
      </c>
      <c r="DD92" s="73">
        <f t="shared" si="132"/>
        <v>18.69939651716162</v>
      </c>
      <c r="DE92" s="73">
        <f t="shared" si="132"/>
        <v>20.680105477623844</v>
      </c>
      <c r="DF92" s="73">
        <f t="shared" si="132"/>
        <v>19.197803338624404</v>
      </c>
      <c r="DG92" s="73">
        <f t="shared" si="132"/>
        <v>19.778105628625976</v>
      </c>
      <c r="DH92" s="73">
        <f t="shared" si="132"/>
        <v>20.350863830816639</v>
      </c>
      <c r="DI92" s="73">
        <f t="shared" si="132"/>
        <v>18.8581654063968</v>
      </c>
      <c r="DJ92" s="73">
        <f t="shared" si="132"/>
        <v>21.332431501351117</v>
      </c>
    </row>
    <row r="93" spans="1:114">
      <c r="A93" s="63" t="s">
        <v>292</v>
      </c>
      <c r="B93" s="73">
        <f t="shared" ref="B93:J93" si="133">B47/B$42*100</f>
        <v>7.7295652935482266</v>
      </c>
      <c r="C93" s="73">
        <f t="shared" si="133"/>
        <v>6.2739966326308876</v>
      </c>
      <c r="D93" s="73">
        <f t="shared" si="133"/>
        <v>7.577260176022091</v>
      </c>
      <c r="E93" s="73">
        <f t="shared" si="133"/>
        <v>7.4191912676740248</v>
      </c>
      <c r="F93" s="73">
        <f t="shared" si="133"/>
        <v>7.7264325238098248</v>
      </c>
      <c r="G93" s="73">
        <f t="shared" si="133"/>
        <v>7.6354323774081303</v>
      </c>
      <c r="H93" s="73">
        <f t="shared" si="133"/>
        <v>7.7578342556663724</v>
      </c>
      <c r="I93" s="73">
        <f t="shared" si="133"/>
        <v>7.4120951713618375</v>
      </c>
      <c r="J93" s="73">
        <f t="shared" si="133"/>
        <v>7.7998751897943794</v>
      </c>
      <c r="K93" s="84">
        <f t="shared" ref="K93:AQ93" si="134">K47/K$42*100</f>
        <v>6.2995163506837617</v>
      </c>
      <c r="L93" s="76">
        <f>L47/L$42*100</f>
        <v>8.1177886732286826</v>
      </c>
      <c r="M93" s="73">
        <f t="shared" si="134"/>
        <v>6.8930442929092717</v>
      </c>
      <c r="N93" s="73">
        <f t="shared" si="134"/>
        <v>7.2220171601580878</v>
      </c>
      <c r="O93" s="73">
        <f t="shared" si="134"/>
        <v>6.5350269934970173</v>
      </c>
      <c r="P93" s="73">
        <f t="shared" si="134"/>
        <v>6.4927363619956227</v>
      </c>
      <c r="Q93" s="73">
        <f t="shared" si="134"/>
        <v>5.4970720735258585</v>
      </c>
      <c r="R93" s="73">
        <f t="shared" si="134"/>
        <v>5.2403588296176844</v>
      </c>
      <c r="S93" s="73">
        <f t="shared" si="134"/>
        <v>8.3597878870868314</v>
      </c>
      <c r="T93" s="73">
        <f t="shared" si="134"/>
        <v>10.112917595342511</v>
      </c>
      <c r="U93" s="73">
        <f t="shared" si="134"/>
        <v>6.1841203314921058</v>
      </c>
      <c r="V93" s="73">
        <f t="shared" si="134"/>
        <v>8.9283901250921076</v>
      </c>
      <c r="W93" s="73">
        <f t="shared" si="134"/>
        <v>9.5654361666184222</v>
      </c>
      <c r="X93" s="73">
        <f t="shared" si="134"/>
        <v>8.484933809917889</v>
      </c>
      <c r="Y93" s="73">
        <f t="shared" si="134"/>
        <v>6.2418756631698749</v>
      </c>
      <c r="Z93" s="73">
        <f t="shared" si="134"/>
        <v>7.9732190597341033</v>
      </c>
      <c r="AA93" s="73">
        <f t="shared" si="134"/>
        <v>6.7302424104907983</v>
      </c>
      <c r="AB93" s="73">
        <f t="shared" si="134"/>
        <v>8.5882033619369924</v>
      </c>
      <c r="AC93" s="73">
        <f t="shared" si="134"/>
        <v>9.5168059226179693</v>
      </c>
      <c r="AD93" s="73">
        <f t="shared" si="134"/>
        <v>9.511461818101461</v>
      </c>
      <c r="AE93" s="73">
        <f t="shared" si="134"/>
        <v>7.3052748515787593</v>
      </c>
      <c r="AF93" s="73">
        <f t="shared" si="134"/>
        <v>6.5342300010296741</v>
      </c>
      <c r="AG93" s="73">
        <f t="shared" si="134"/>
        <v>12.747392210668821</v>
      </c>
      <c r="AH93" s="73">
        <f t="shared" si="134"/>
        <v>8.7178080708338737</v>
      </c>
      <c r="AI93" s="73">
        <f t="shared" si="134"/>
        <v>7.2457173808778368</v>
      </c>
      <c r="AJ93" s="73">
        <f t="shared" si="134"/>
        <v>5.6930690160556612</v>
      </c>
      <c r="AK93" s="73">
        <f t="shared" si="134"/>
        <v>13.92948605302953</v>
      </c>
      <c r="AL93" s="73">
        <f t="shared" si="134"/>
        <v>8.0743358676762362</v>
      </c>
      <c r="AM93" s="73">
        <f t="shared" si="134"/>
        <v>8.7508514031713105</v>
      </c>
      <c r="AN93" s="73">
        <f t="shared" si="134"/>
        <v>11.187287604731825</v>
      </c>
      <c r="AO93" s="73">
        <f t="shared" si="134"/>
        <v>17.990612049676429</v>
      </c>
      <c r="AP93" s="73">
        <f t="shared" si="134"/>
        <v>10.309682411041454</v>
      </c>
      <c r="AQ93" s="73">
        <f t="shared" si="134"/>
        <v>11.22433528594507</v>
      </c>
      <c r="AR93" s="73">
        <f t="shared" ref="AR93:BV93" si="135">AR47/AR$42*100</f>
        <v>12.017616324666438</v>
      </c>
      <c r="AS93" s="73">
        <f t="shared" si="135"/>
        <v>17.149008646867362</v>
      </c>
      <c r="AT93" s="73">
        <f t="shared" si="135"/>
        <v>11.58387089917292</v>
      </c>
      <c r="AU93" s="73">
        <f t="shared" si="135"/>
        <v>12.502188263656505</v>
      </c>
      <c r="AV93" s="73">
        <f t="shared" si="135"/>
        <v>19.010772258503522</v>
      </c>
      <c r="AW93" s="73">
        <f t="shared" si="135"/>
        <v>9.6695621700143644</v>
      </c>
      <c r="AX93" s="73">
        <f t="shared" si="135"/>
        <v>19.935691290502362</v>
      </c>
      <c r="AY93" s="73">
        <f t="shared" si="135"/>
        <v>24.798570265962073</v>
      </c>
      <c r="AZ93" s="73">
        <f t="shared" si="135"/>
        <v>17.579183960961572</v>
      </c>
      <c r="BA93" s="73">
        <f t="shared" si="135"/>
        <v>16.166566885711877</v>
      </c>
      <c r="BB93" s="73">
        <f t="shared" si="135"/>
        <v>18.957502214620128</v>
      </c>
      <c r="BC93" s="73">
        <f t="shared" si="135"/>
        <v>9.9689086875037756</v>
      </c>
      <c r="BD93" s="73">
        <f t="shared" si="135"/>
        <v>15.417221772717907</v>
      </c>
      <c r="BE93" s="73">
        <f t="shared" si="135"/>
        <v>5.3597304395468184</v>
      </c>
      <c r="BF93" s="73">
        <f t="shared" si="135"/>
        <v>6.522619033026178</v>
      </c>
      <c r="BG93" s="73">
        <f t="shared" si="135"/>
        <v>14.348248359667931</v>
      </c>
      <c r="BH93" s="73">
        <f t="shared" si="135"/>
        <v>15.724342728221924</v>
      </c>
      <c r="BI93" s="73">
        <f t="shared" si="135"/>
        <v>13.70041280353691</v>
      </c>
      <c r="BJ93" s="73">
        <f t="shared" si="135"/>
        <v>12.414996767860773</v>
      </c>
      <c r="BK93" s="73">
        <f t="shared" si="135"/>
        <v>6.7024885978174815</v>
      </c>
      <c r="BL93" s="73">
        <f t="shared" si="135"/>
        <v>9.1917446739369169</v>
      </c>
      <c r="BM93" s="73">
        <f t="shared" si="135"/>
        <v>12.692062322462656</v>
      </c>
      <c r="BN93" s="73">
        <f t="shared" si="135"/>
        <v>6.0078752717098585</v>
      </c>
      <c r="BO93" s="73">
        <f t="shared" si="135"/>
        <v>5.8023123481044454</v>
      </c>
      <c r="BP93" s="73">
        <f t="shared" si="135"/>
        <v>7.7619002167109112</v>
      </c>
      <c r="BQ93" s="73">
        <f t="shared" si="135"/>
        <v>7.6755833506975319</v>
      </c>
      <c r="BR93" s="73">
        <f t="shared" si="135"/>
        <v>7.0170123570078822</v>
      </c>
      <c r="BS93" s="73">
        <f t="shared" si="135"/>
        <v>6.3456609205882506</v>
      </c>
      <c r="BT93" s="73">
        <f t="shared" si="135"/>
        <v>4.7918833049091027</v>
      </c>
      <c r="BU93" s="73">
        <f t="shared" si="135"/>
        <v>13.945576933946974</v>
      </c>
      <c r="BV93" s="73">
        <f t="shared" si="135"/>
        <v>5.7370429930122864</v>
      </c>
      <c r="BW93" s="73">
        <f>BW47/BW$42*100</f>
        <v>6.9966678995586982</v>
      </c>
      <c r="BX93" s="73">
        <f t="shared" ref="BX93:DJ93" si="136">BX47/BX$42*100</f>
        <v>9.1454227526234071</v>
      </c>
      <c r="BY93" s="73">
        <f t="shared" si="136"/>
        <v>6.9531102128929252</v>
      </c>
      <c r="BZ93" s="73">
        <f t="shared" si="136"/>
        <v>8.6248562001939622</v>
      </c>
      <c r="CA93" s="73">
        <f t="shared" si="136"/>
        <v>13.235877711758995</v>
      </c>
      <c r="CB93" s="73">
        <f t="shared" si="136"/>
        <v>10.433856366515393</v>
      </c>
      <c r="CC93" s="73">
        <f t="shared" si="136"/>
        <v>7.4718538794120271</v>
      </c>
      <c r="CD93" s="73">
        <f t="shared" si="136"/>
        <v>11.32012138794623</v>
      </c>
      <c r="CE93" s="73">
        <f t="shared" si="136"/>
        <v>6.4009949422938526</v>
      </c>
      <c r="CF93" s="73">
        <f t="shared" si="136"/>
        <v>13.179912835691676</v>
      </c>
      <c r="CG93" s="73">
        <f t="shared" si="136"/>
        <v>12.678134904198387</v>
      </c>
      <c r="CH93" s="73">
        <f t="shared" si="136"/>
        <v>7.7286153295735263</v>
      </c>
      <c r="CI93" s="73">
        <f t="shared" si="136"/>
        <v>6.5469399354411717</v>
      </c>
      <c r="CJ93" s="73">
        <f t="shared" si="136"/>
        <v>5.0210372776335008</v>
      </c>
      <c r="CK93" s="73">
        <f t="shared" si="136"/>
        <v>7.3474993407935898</v>
      </c>
      <c r="CL93" s="76">
        <f t="shared" si="136"/>
        <v>9.0069909214193533</v>
      </c>
      <c r="CM93" s="73">
        <f t="shared" si="136"/>
        <v>6.2739966326308902</v>
      </c>
      <c r="CN93" s="73">
        <f t="shared" si="136"/>
        <v>6.8288788894767638</v>
      </c>
      <c r="CO93" s="73">
        <f t="shared" si="136"/>
        <v>5.9308357434544163</v>
      </c>
      <c r="CP93" s="73">
        <f t="shared" si="136"/>
        <v>11.903461608218743</v>
      </c>
      <c r="CQ93" s="73">
        <f t="shared" si="136"/>
        <v>6.2691125495943938</v>
      </c>
      <c r="CR93" s="73">
        <f t="shared" si="136"/>
        <v>6.2091471323833645</v>
      </c>
      <c r="CS93" s="73"/>
      <c r="CT93" s="73">
        <f t="shared" si="136"/>
        <v>7.7240793676527932</v>
      </c>
      <c r="CU93" s="73">
        <f t="shared" si="136"/>
        <v>8.5268727869075285</v>
      </c>
      <c r="CV93" s="73">
        <f t="shared" si="136"/>
        <v>7.6363637687170307</v>
      </c>
      <c r="CW93" s="73">
        <f t="shared" si="136"/>
        <v>8.2094150142096041</v>
      </c>
      <c r="CX93" s="76">
        <f t="shared" si="136"/>
        <v>9.5515063950592332</v>
      </c>
      <c r="CY93" s="73">
        <f t="shared" si="136"/>
        <v>5.979981292504414</v>
      </c>
      <c r="CZ93" s="73">
        <f t="shared" si="136"/>
        <v>5.6106255415042829</v>
      </c>
      <c r="DA93" s="73">
        <f t="shared" si="136"/>
        <v>7.2220171601580878</v>
      </c>
      <c r="DB93" s="73">
        <f t="shared" si="136"/>
        <v>6.9966678995586982</v>
      </c>
      <c r="DC93" s="73">
        <f t="shared" si="136"/>
        <v>4.7918833049091027</v>
      </c>
      <c r="DD93" s="73">
        <f t="shared" si="136"/>
        <v>5.4785952285905726</v>
      </c>
      <c r="DE93" s="73">
        <f t="shared" si="136"/>
        <v>5.6930690160556612</v>
      </c>
      <c r="DF93" s="73">
        <f t="shared" si="136"/>
        <v>5.2403588296176844</v>
      </c>
      <c r="DG93" s="73">
        <f t="shared" si="136"/>
        <v>6.6541527371325735</v>
      </c>
      <c r="DH93" s="73">
        <f t="shared" si="136"/>
        <v>6.5469399354411717</v>
      </c>
      <c r="DI93" s="73">
        <f t="shared" si="136"/>
        <v>5.385955234841119</v>
      </c>
      <c r="DJ93" s="73">
        <f t="shared" si="136"/>
        <v>6.4009949422938526</v>
      </c>
    </row>
    <row r="94" spans="1:114">
      <c r="A94" s="70"/>
      <c r="B94" s="73"/>
      <c r="C94" s="73"/>
      <c r="D94" s="73"/>
      <c r="E94" s="73"/>
      <c r="F94" s="73"/>
      <c r="G94" s="73"/>
      <c r="H94" s="73"/>
      <c r="I94" s="73"/>
      <c r="J94" s="73"/>
      <c r="K94" s="84"/>
      <c r="L94" s="76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3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  <c r="CD94" s="73"/>
      <c r="CE94" s="73"/>
      <c r="CF94" s="73"/>
      <c r="CG94" s="73"/>
      <c r="CH94" s="73"/>
      <c r="CI94" s="73"/>
      <c r="CJ94" s="73"/>
      <c r="CK94" s="73"/>
      <c r="CL94" s="76"/>
      <c r="CM94" s="73"/>
      <c r="CN94" s="73"/>
      <c r="CO94" s="73"/>
      <c r="CP94" s="73"/>
      <c r="CQ94" s="73"/>
      <c r="CR94" s="73"/>
      <c r="CS94" s="73"/>
      <c r="CT94" s="73"/>
      <c r="CU94" s="73"/>
      <c r="CV94" s="73"/>
      <c r="CW94" s="73"/>
      <c r="CX94" s="76"/>
      <c r="CY94" s="73"/>
      <c r="CZ94" s="73"/>
      <c r="DA94" s="73"/>
      <c r="DB94" s="73"/>
      <c r="DC94" s="73"/>
      <c r="DD94" s="73"/>
      <c r="DE94" s="73"/>
      <c r="DF94" s="73"/>
      <c r="DG94" s="73"/>
      <c r="DH94" s="73"/>
      <c r="DI94" s="73"/>
      <c r="DJ94" s="73"/>
    </row>
    <row r="95" spans="1:114">
      <c r="A95" s="68">
        <v>2030</v>
      </c>
      <c r="B95" s="73"/>
      <c r="C95" s="73"/>
      <c r="D95" s="73"/>
      <c r="E95" s="73"/>
      <c r="F95" s="73"/>
      <c r="G95" s="73"/>
      <c r="H95" s="73"/>
      <c r="I95" s="73"/>
      <c r="J95" s="73"/>
      <c r="K95" s="84"/>
      <c r="L95" s="76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3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  <c r="CD95" s="73"/>
      <c r="CE95" s="73"/>
      <c r="CF95" s="73"/>
      <c r="CG95" s="73"/>
      <c r="CH95" s="73"/>
      <c r="CI95" s="73"/>
      <c r="CJ95" s="73"/>
      <c r="CK95" s="73"/>
      <c r="CL95" s="76"/>
      <c r="CM95" s="73"/>
      <c r="CN95" s="73"/>
      <c r="CO95" s="73"/>
      <c r="CP95" s="73"/>
      <c r="CQ95" s="73"/>
      <c r="CR95" s="73"/>
      <c r="CS95" s="73"/>
      <c r="CT95" s="73"/>
      <c r="CU95" s="73"/>
      <c r="CV95" s="73"/>
      <c r="CW95" s="73"/>
      <c r="CX95" s="76"/>
      <c r="CY95" s="73"/>
      <c r="CZ95" s="73"/>
      <c r="DA95" s="73"/>
      <c r="DB95" s="73"/>
      <c r="DC95" s="73"/>
      <c r="DD95" s="73"/>
      <c r="DE95" s="73"/>
      <c r="DF95" s="73"/>
      <c r="DG95" s="73"/>
      <c r="DH95" s="73"/>
      <c r="DI95" s="73"/>
      <c r="DJ95" s="73"/>
    </row>
    <row r="96" spans="1:114">
      <c r="A96" s="63" t="s">
        <v>288</v>
      </c>
      <c r="B96" s="73">
        <f t="shared" ref="B96:J96" si="137">B51/B$50*100</f>
        <v>23.648147421658336</v>
      </c>
      <c r="C96" s="73">
        <f t="shared" si="137"/>
        <v>22.955720218244046</v>
      </c>
      <c r="D96" s="73">
        <f t="shared" si="137"/>
        <v>23.43019051191748</v>
      </c>
      <c r="E96" s="73">
        <f t="shared" si="137"/>
        <v>24.522043099821051</v>
      </c>
      <c r="F96" s="73">
        <f t="shared" si="137"/>
        <v>22.413774125400241</v>
      </c>
      <c r="G96" s="73">
        <f t="shared" si="137"/>
        <v>23.763535817106295</v>
      </c>
      <c r="H96" s="73">
        <f t="shared" si="137"/>
        <v>22.30548243631273</v>
      </c>
      <c r="I96" s="73">
        <f t="shared" si="137"/>
        <v>23.153542617944531</v>
      </c>
      <c r="J96" s="73">
        <f t="shared" si="137"/>
        <v>23.76033682675105</v>
      </c>
      <c r="K96" s="84">
        <f t="shared" ref="K96:BW99" si="138">K51/K$50*100</f>
        <v>23.440834825756884</v>
      </c>
      <c r="L96" s="76">
        <f>L51/L$50*100</f>
        <v>22.969823846565436</v>
      </c>
      <c r="M96" s="73">
        <f t="shared" si="138"/>
        <v>23.222190580821835</v>
      </c>
      <c r="N96" s="73">
        <f t="shared" si="138"/>
        <v>22.578354766270717</v>
      </c>
      <c r="O96" s="73">
        <f t="shared" si="138"/>
        <v>23.166290868977928</v>
      </c>
      <c r="P96" s="73">
        <f t="shared" si="138"/>
        <v>22.695687645991462</v>
      </c>
      <c r="Q96" s="73">
        <f t="shared" si="138"/>
        <v>23.099292231012246</v>
      </c>
      <c r="R96" s="73">
        <f t="shared" si="138"/>
        <v>24.409108224782312</v>
      </c>
      <c r="S96" s="73">
        <f t="shared" si="138"/>
        <v>23.663937202982929</v>
      </c>
      <c r="T96" s="73">
        <f t="shared" si="138"/>
        <v>23.652889799775433</v>
      </c>
      <c r="U96" s="73">
        <f t="shared" si="138"/>
        <v>25.703950626490968</v>
      </c>
      <c r="V96" s="73">
        <f t="shared" si="138"/>
        <v>23.566617616103819</v>
      </c>
      <c r="W96" s="73">
        <f t="shared" si="138"/>
        <v>22.683160722181611</v>
      </c>
      <c r="X96" s="73">
        <f t="shared" si="138"/>
        <v>24.164197275415109</v>
      </c>
      <c r="Y96" s="73">
        <f t="shared" si="138"/>
        <v>24.454645049601528</v>
      </c>
      <c r="Z96" s="73">
        <f t="shared" si="138"/>
        <v>24.509985950636459</v>
      </c>
      <c r="AA96" s="73">
        <f t="shared" si="138"/>
        <v>23.940664170146793</v>
      </c>
      <c r="AB96" s="73">
        <f t="shared" si="138"/>
        <v>23.10862863337746</v>
      </c>
      <c r="AC96" s="73">
        <f t="shared" si="138"/>
        <v>23.044397641446654</v>
      </c>
      <c r="AD96" s="73">
        <f t="shared" si="138"/>
        <v>23.512239029518664</v>
      </c>
      <c r="AE96" s="73">
        <f t="shared" si="138"/>
        <v>25.064544637186696</v>
      </c>
      <c r="AF96" s="73">
        <f t="shared" si="138"/>
        <v>26.174702000230166</v>
      </c>
      <c r="AG96" s="73">
        <f t="shared" si="138"/>
        <v>21.803630608149749</v>
      </c>
      <c r="AH96" s="73">
        <f t="shared" si="138"/>
        <v>24.655705868292223</v>
      </c>
      <c r="AI96" s="73">
        <f t="shared" si="138"/>
        <v>25.791577616874289</v>
      </c>
      <c r="AJ96" s="73">
        <f t="shared" si="138"/>
        <v>24.745363215513478</v>
      </c>
      <c r="AK96" s="73">
        <f t="shared" si="138"/>
        <v>20.958458120442224</v>
      </c>
      <c r="AL96" s="73">
        <f t="shared" si="138"/>
        <v>24.755332556847772</v>
      </c>
      <c r="AM96" s="73">
        <f t="shared" si="138"/>
        <v>24.244042701863876</v>
      </c>
      <c r="AN96" s="73">
        <f t="shared" si="138"/>
        <v>23.874230063936821</v>
      </c>
      <c r="AO96" s="73">
        <f t="shared" si="138"/>
        <v>19.863299571589767</v>
      </c>
      <c r="AP96" s="73">
        <f t="shared" si="138"/>
        <v>23.165124504752495</v>
      </c>
      <c r="AQ96" s="73">
        <f t="shared" si="138"/>
        <v>21.436224518808064</v>
      </c>
      <c r="AR96" s="73">
        <f t="shared" si="138"/>
        <v>21.820208669661014</v>
      </c>
      <c r="AS96" s="73">
        <f t="shared" si="138"/>
        <v>21.270347631906358</v>
      </c>
      <c r="AT96" s="73">
        <f t="shared" si="138"/>
        <v>22.470497521992659</v>
      </c>
      <c r="AU96" s="73">
        <f t="shared" si="138"/>
        <v>21.879271485871215</v>
      </c>
      <c r="AV96" s="73">
        <f t="shared" si="138"/>
        <v>21.741004242573339</v>
      </c>
      <c r="AW96" s="73">
        <f t="shared" si="138"/>
        <v>22.698614972227624</v>
      </c>
      <c r="AX96" s="73">
        <f t="shared" si="138"/>
        <v>19.563166295171406</v>
      </c>
      <c r="AY96" s="73">
        <f t="shared" si="138"/>
        <v>19.780990374374216</v>
      </c>
      <c r="AZ96" s="73">
        <f t="shared" si="138"/>
        <v>21.160999274651989</v>
      </c>
      <c r="BA96" s="73">
        <f t="shared" si="138"/>
        <v>22.306797792882392</v>
      </c>
      <c r="BB96" s="73">
        <f t="shared" si="138"/>
        <v>21.498549084400924</v>
      </c>
      <c r="BC96" s="73">
        <f t="shared" si="138"/>
        <v>22.518448418687971</v>
      </c>
      <c r="BD96" s="73">
        <f t="shared" si="138"/>
        <v>20.655341207953068</v>
      </c>
      <c r="BE96" s="73">
        <f t="shared" si="138"/>
        <v>24.965035291724153</v>
      </c>
      <c r="BF96" s="73">
        <f t="shared" si="138"/>
        <v>25.052016584184035</v>
      </c>
      <c r="BG96" s="73">
        <f t="shared" si="138"/>
        <v>22.155611309324875</v>
      </c>
      <c r="BH96" s="73">
        <f t="shared" si="138"/>
        <v>21.772679526443518</v>
      </c>
      <c r="BI96" s="73">
        <f t="shared" si="138"/>
        <v>22.720428281862684</v>
      </c>
      <c r="BJ96" s="73">
        <f t="shared" si="138"/>
        <v>23.054665115125243</v>
      </c>
      <c r="BK96" s="73">
        <f t="shared" si="138"/>
        <v>23.923197281766988</v>
      </c>
      <c r="BL96" s="73">
        <f t="shared" si="138"/>
        <v>23.873152854402825</v>
      </c>
      <c r="BM96" s="73">
        <f t="shared" si="138"/>
        <v>21.075870709700549</v>
      </c>
      <c r="BN96" s="73">
        <f t="shared" si="138"/>
        <v>24.843083019172937</v>
      </c>
      <c r="BO96" s="73">
        <f t="shared" si="138"/>
        <v>25.045417711494643</v>
      </c>
      <c r="BP96" s="73">
        <f t="shared" si="138"/>
        <v>24.762788084100489</v>
      </c>
      <c r="BQ96" s="73">
        <f t="shared" si="138"/>
        <v>24.328461498623458</v>
      </c>
      <c r="BR96" s="73">
        <f t="shared" si="138"/>
        <v>25.299110182199314</v>
      </c>
      <c r="BS96" s="73">
        <f t="shared" si="138"/>
        <v>23.622641270115807</v>
      </c>
      <c r="BT96" s="73">
        <f t="shared" si="138"/>
        <v>24.506918807992609</v>
      </c>
      <c r="BU96" s="73">
        <f t="shared" si="138"/>
        <v>22.276355244352626</v>
      </c>
      <c r="BV96" s="73">
        <f t="shared" si="138"/>
        <v>24.232700678744116</v>
      </c>
      <c r="BW96" s="73">
        <f t="shared" si="138"/>
        <v>24.127722381733804</v>
      </c>
      <c r="BX96" s="73">
        <f t="shared" ref="BX96:DJ96" si="139">BX51/BX$50*100</f>
        <v>23.881079867969234</v>
      </c>
      <c r="BY96" s="73">
        <f t="shared" si="139"/>
        <v>24.85721463240197</v>
      </c>
      <c r="BZ96" s="73">
        <f t="shared" si="139"/>
        <v>24.561585863753574</v>
      </c>
      <c r="CA96" s="73">
        <f t="shared" si="139"/>
        <v>22.624447582856213</v>
      </c>
      <c r="CB96" s="73">
        <f t="shared" si="139"/>
        <v>21.939083450479522</v>
      </c>
      <c r="CC96" s="73">
        <f t="shared" si="139"/>
        <v>21.559414003222102</v>
      </c>
      <c r="CD96" s="73">
        <f t="shared" si="139"/>
        <v>21.573248069954307</v>
      </c>
      <c r="CE96" s="73">
        <f t="shared" si="139"/>
        <v>22.628103479781906</v>
      </c>
      <c r="CF96" s="73">
        <f t="shared" si="139"/>
        <v>20.516928910676093</v>
      </c>
      <c r="CG96" s="73">
        <f t="shared" si="139"/>
        <v>21.094043358680093</v>
      </c>
      <c r="CH96" s="73">
        <f t="shared" si="139"/>
        <v>22.710609832442845</v>
      </c>
      <c r="CI96" s="73">
        <f t="shared" si="139"/>
        <v>22.988351305339364</v>
      </c>
      <c r="CJ96" s="73">
        <f t="shared" si="139"/>
        <v>22.876583279471919</v>
      </c>
      <c r="CK96" s="73">
        <f t="shared" si="139"/>
        <v>22.936066351623687</v>
      </c>
      <c r="CL96" s="76">
        <f t="shared" si="139"/>
        <v>22.522109290841147</v>
      </c>
      <c r="CM96" s="73">
        <f t="shared" si="139"/>
        <v>22.955720218244043</v>
      </c>
      <c r="CN96" s="73">
        <f t="shared" si="139"/>
        <v>23.978768158446311</v>
      </c>
      <c r="CO96" s="73">
        <f t="shared" si="139"/>
        <v>24.762341893590552</v>
      </c>
      <c r="CP96" s="73">
        <f t="shared" si="139"/>
        <v>22.177775056297353</v>
      </c>
      <c r="CQ96" s="73">
        <f t="shared" si="139"/>
        <v>24.336468106995756</v>
      </c>
      <c r="CR96" s="73">
        <f t="shared" si="139"/>
        <v>22.792415297102153</v>
      </c>
      <c r="CS96" s="73"/>
      <c r="CT96" s="73">
        <f t="shared" si="139"/>
        <v>23.321453214451143</v>
      </c>
      <c r="CU96" s="73">
        <f t="shared" si="139"/>
        <v>24.340454548933284</v>
      </c>
      <c r="CV96" s="73">
        <f t="shared" si="139"/>
        <v>22.418759091225656</v>
      </c>
      <c r="CW96" s="73">
        <f t="shared" si="139"/>
        <v>23.518023639031789</v>
      </c>
      <c r="CX96" s="76">
        <f t="shared" si="139"/>
        <v>21.726078282726935</v>
      </c>
      <c r="CY96" s="73">
        <f t="shared" si="139"/>
        <v>23.433089031132344</v>
      </c>
      <c r="CZ96" s="73">
        <f t="shared" si="139"/>
        <v>23.080114074455199</v>
      </c>
      <c r="DA96" s="73">
        <f t="shared" si="139"/>
        <v>22.578354766270717</v>
      </c>
      <c r="DB96" s="73">
        <f t="shared" si="139"/>
        <v>24.127722381733804</v>
      </c>
      <c r="DC96" s="73">
        <f t="shared" si="139"/>
        <v>24.506918807992609</v>
      </c>
      <c r="DD96" s="73">
        <f t="shared" si="139"/>
        <v>24.988912714379317</v>
      </c>
      <c r="DE96" s="73">
        <f t="shared" si="139"/>
        <v>24.745363215513478</v>
      </c>
      <c r="DF96" s="73">
        <f t="shared" si="139"/>
        <v>24.409108224782312</v>
      </c>
      <c r="DG96" s="73">
        <f t="shared" si="139"/>
        <v>24.021266070776782</v>
      </c>
      <c r="DH96" s="73">
        <f t="shared" si="139"/>
        <v>22.988351305339364</v>
      </c>
      <c r="DI96" s="73">
        <f t="shared" si="139"/>
        <v>22.885845991540023</v>
      </c>
      <c r="DJ96" s="73">
        <f t="shared" si="139"/>
        <v>22.628103479781906</v>
      </c>
    </row>
    <row r="97" spans="1:114">
      <c r="A97" s="63" t="s">
        <v>289</v>
      </c>
      <c r="B97" s="73">
        <f t="shared" ref="B97:J97" si="140">B52/B$50*100</f>
        <v>22.957721154641447</v>
      </c>
      <c r="C97" s="73">
        <f t="shared" si="140"/>
        <v>22.621965864213387</v>
      </c>
      <c r="D97" s="73">
        <f t="shared" si="140"/>
        <v>22.910507213852213</v>
      </c>
      <c r="E97" s="73">
        <f t="shared" si="140"/>
        <v>23.073227479027057</v>
      </c>
      <c r="F97" s="73">
        <f t="shared" si="140"/>
        <v>22.398166427065156</v>
      </c>
      <c r="G97" s="73">
        <f t="shared" si="140"/>
        <v>23.028202646680519</v>
      </c>
      <c r="H97" s="73">
        <f t="shared" si="140"/>
        <v>22.659327256377438</v>
      </c>
      <c r="I97" s="73">
        <f t="shared" si="140"/>
        <v>22.742907293198037</v>
      </c>
      <c r="J97" s="73">
        <f t="shared" si="140"/>
        <v>23.006446599966786</v>
      </c>
      <c r="K97" s="84">
        <f t="shared" si="138"/>
        <v>23.18340362760917</v>
      </c>
      <c r="L97" s="76">
        <f>L52/L$50*100</f>
        <v>22.461216933507298</v>
      </c>
      <c r="M97" s="73">
        <f t="shared" si="138"/>
        <v>22.721814435022644</v>
      </c>
      <c r="N97" s="73">
        <f t="shared" si="138"/>
        <v>22.296531569514954</v>
      </c>
      <c r="O97" s="73">
        <f t="shared" si="138"/>
        <v>22.571822481317298</v>
      </c>
      <c r="P97" s="73">
        <f t="shared" si="138"/>
        <v>22.704229022231274</v>
      </c>
      <c r="Q97" s="73">
        <f t="shared" si="138"/>
        <v>22.779592249163656</v>
      </c>
      <c r="R97" s="73">
        <f t="shared" si="138"/>
        <v>24.012502700255762</v>
      </c>
      <c r="S97" s="73">
        <f t="shared" si="138"/>
        <v>22.739849278047664</v>
      </c>
      <c r="T97" s="73">
        <f t="shared" si="138"/>
        <v>22.645146389445792</v>
      </c>
      <c r="U97" s="73">
        <f t="shared" si="138"/>
        <v>26.866334344249804</v>
      </c>
      <c r="V97" s="73">
        <f t="shared" si="138"/>
        <v>22.82083897789629</v>
      </c>
      <c r="W97" s="73">
        <f t="shared" si="138"/>
        <v>22.875579987694959</v>
      </c>
      <c r="X97" s="73">
        <f t="shared" si="138"/>
        <v>23.934571565726095</v>
      </c>
      <c r="Y97" s="73">
        <f t="shared" si="138"/>
        <v>23.754709265588154</v>
      </c>
      <c r="Z97" s="73">
        <f t="shared" si="138"/>
        <v>24.225303024287335</v>
      </c>
      <c r="AA97" s="73">
        <f t="shared" si="138"/>
        <v>23.42923740261978</v>
      </c>
      <c r="AB97" s="73">
        <f t="shared" si="138"/>
        <v>22.782982199802998</v>
      </c>
      <c r="AC97" s="73">
        <f t="shared" si="138"/>
        <v>22.733605930663554</v>
      </c>
      <c r="AD97" s="73">
        <f t="shared" si="138"/>
        <v>23.039819153219941</v>
      </c>
      <c r="AE97" s="73">
        <f t="shared" si="138"/>
        <v>24.661172695538433</v>
      </c>
      <c r="AF97" s="73">
        <f t="shared" si="138"/>
        <v>25.290098849906883</v>
      </c>
      <c r="AG97" s="73">
        <f t="shared" si="138"/>
        <v>21.19265210367416</v>
      </c>
      <c r="AH97" s="73">
        <f t="shared" si="138"/>
        <v>23.884472789589481</v>
      </c>
      <c r="AI97" s="73">
        <f t="shared" si="138"/>
        <v>25.05955202864557</v>
      </c>
      <c r="AJ97" s="73">
        <f t="shared" si="138"/>
        <v>23.67103335519818</v>
      </c>
      <c r="AK97" s="73">
        <f t="shared" si="138"/>
        <v>21.070933470591179</v>
      </c>
      <c r="AL97" s="73">
        <f t="shared" si="138"/>
        <v>23.148679515976092</v>
      </c>
      <c r="AM97" s="73">
        <f t="shared" si="138"/>
        <v>24.025372938975782</v>
      </c>
      <c r="AN97" s="73">
        <f t="shared" si="138"/>
        <v>23.726054554419054</v>
      </c>
      <c r="AO97" s="73">
        <f t="shared" si="138"/>
        <v>20.470901652525963</v>
      </c>
      <c r="AP97" s="73">
        <f t="shared" si="138"/>
        <v>23.328557823856581</v>
      </c>
      <c r="AQ97" s="73">
        <f t="shared" si="138"/>
        <v>22.742874688301256</v>
      </c>
      <c r="AR97" s="73">
        <f t="shared" si="138"/>
        <v>22.152508267643444</v>
      </c>
      <c r="AS97" s="73">
        <f t="shared" si="138"/>
        <v>21.512254910588009</v>
      </c>
      <c r="AT97" s="73">
        <f t="shared" si="138"/>
        <v>22.939259597636781</v>
      </c>
      <c r="AU97" s="73">
        <f t="shared" si="138"/>
        <v>22.668249393003094</v>
      </c>
      <c r="AV97" s="73">
        <f t="shared" si="138"/>
        <v>20.621571105422369</v>
      </c>
      <c r="AW97" s="73">
        <f t="shared" si="138"/>
        <v>24.063980276697695</v>
      </c>
      <c r="AX97" s="73">
        <f t="shared" si="138"/>
        <v>19.853642472676746</v>
      </c>
      <c r="AY97" s="73">
        <f t="shared" si="138"/>
        <v>20.625379278134972</v>
      </c>
      <c r="AZ97" s="73">
        <f t="shared" si="138"/>
        <v>22.296550683817571</v>
      </c>
      <c r="BA97" s="73">
        <f t="shared" si="138"/>
        <v>22.463383114120866</v>
      </c>
      <c r="BB97" s="73">
        <f t="shared" si="138"/>
        <v>23.132535482581417</v>
      </c>
      <c r="BC97" s="73">
        <f t="shared" si="138"/>
        <v>22.183916565648794</v>
      </c>
      <c r="BD97" s="73">
        <f t="shared" si="138"/>
        <v>22.018298762537107</v>
      </c>
      <c r="BE97" s="73">
        <f t="shared" si="138"/>
        <v>24.334898966203607</v>
      </c>
      <c r="BF97" s="73">
        <f t="shared" si="138"/>
        <v>25.401504316457419</v>
      </c>
      <c r="BG97" s="73">
        <f t="shared" si="138"/>
        <v>22.101631714975792</v>
      </c>
      <c r="BH97" s="73">
        <f t="shared" si="138"/>
        <v>21.496518356517626</v>
      </c>
      <c r="BI97" s="73">
        <f t="shared" si="138"/>
        <v>21.22376465825425</v>
      </c>
      <c r="BJ97" s="73">
        <f t="shared" si="138"/>
        <v>24.712427340075113</v>
      </c>
      <c r="BK97" s="73">
        <f t="shared" si="138"/>
        <v>23.65349916764854</v>
      </c>
      <c r="BL97" s="73">
        <f t="shared" si="138"/>
        <v>23.069084690456055</v>
      </c>
      <c r="BM97" s="73">
        <f t="shared" si="138"/>
        <v>22.703821390212994</v>
      </c>
      <c r="BN97" s="73">
        <f t="shared" si="138"/>
        <v>25.657401993219569</v>
      </c>
      <c r="BO97" s="73">
        <f t="shared" si="138"/>
        <v>24.689750701577783</v>
      </c>
      <c r="BP97" s="73">
        <f t="shared" si="138"/>
        <v>23.804449512346089</v>
      </c>
      <c r="BQ97" s="73">
        <f t="shared" si="138"/>
        <v>23.529046628904826</v>
      </c>
      <c r="BR97" s="73">
        <f t="shared" si="138"/>
        <v>25.24748858221259</v>
      </c>
      <c r="BS97" s="73">
        <f t="shared" si="138"/>
        <v>23.462218136144507</v>
      </c>
      <c r="BT97" s="73">
        <f t="shared" si="138"/>
        <v>24.364487930873082</v>
      </c>
      <c r="BU97" s="73">
        <f t="shared" si="138"/>
        <v>20.541365556377922</v>
      </c>
      <c r="BV97" s="73">
        <f t="shared" si="138"/>
        <v>24.547973857590993</v>
      </c>
      <c r="BW97" s="73">
        <f t="shared" si="138"/>
        <v>23.784822521238976</v>
      </c>
      <c r="BX97" s="73">
        <f t="shared" ref="BX97:DJ97" si="141">BX52/BX$50*100</f>
        <v>23.043654871373629</v>
      </c>
      <c r="BY97" s="73">
        <f t="shared" si="141"/>
        <v>23.703330553709829</v>
      </c>
      <c r="BZ97" s="73">
        <f t="shared" si="141"/>
        <v>25.103436281115098</v>
      </c>
      <c r="CA97" s="73">
        <f t="shared" si="141"/>
        <v>21.796683257313084</v>
      </c>
      <c r="CB97" s="73">
        <f t="shared" si="141"/>
        <v>22.672726175039237</v>
      </c>
      <c r="CC97" s="73">
        <f t="shared" si="141"/>
        <v>19.877650979437128</v>
      </c>
      <c r="CD97" s="73">
        <f t="shared" si="141"/>
        <v>22.242332756785498</v>
      </c>
      <c r="CE97" s="73">
        <f t="shared" si="141"/>
        <v>22.823357465004037</v>
      </c>
      <c r="CF97" s="73">
        <f t="shared" si="141"/>
        <v>21.539693914317819</v>
      </c>
      <c r="CG97" s="73">
        <f t="shared" si="141"/>
        <v>20.514623548022435</v>
      </c>
      <c r="CH97" s="73">
        <f t="shared" si="141"/>
        <v>21.495182017268601</v>
      </c>
      <c r="CI97" s="73">
        <f t="shared" si="141"/>
        <v>23.466051337497358</v>
      </c>
      <c r="CJ97" s="73">
        <f t="shared" si="141"/>
        <v>23.78810526865718</v>
      </c>
      <c r="CK97" s="73">
        <f t="shared" si="141"/>
        <v>24.079568570462158</v>
      </c>
      <c r="CL97" s="76">
        <f t="shared" si="141"/>
        <v>23.043815580476625</v>
      </c>
      <c r="CM97" s="73">
        <f t="shared" si="141"/>
        <v>22.621965864213379</v>
      </c>
      <c r="CN97" s="73">
        <f t="shared" si="141"/>
        <v>23.51241615015212</v>
      </c>
      <c r="CO97" s="73">
        <f t="shared" si="141"/>
        <v>23.698445442028053</v>
      </c>
      <c r="CP97" s="73">
        <f t="shared" si="141"/>
        <v>22.46955752093573</v>
      </c>
      <c r="CQ97" s="73">
        <f t="shared" si="141"/>
        <v>24.055962530306694</v>
      </c>
      <c r="CR97" s="73">
        <f t="shared" si="141"/>
        <v>23.367943738847057</v>
      </c>
      <c r="CS97" s="73"/>
      <c r="CT97" s="73">
        <f t="shared" si="141"/>
        <v>22.79119875958283</v>
      </c>
      <c r="CU97" s="73">
        <f t="shared" si="141"/>
        <v>22.600763917685772</v>
      </c>
      <c r="CV97" s="73">
        <f t="shared" si="141"/>
        <v>22.396658445849223</v>
      </c>
      <c r="CW97" s="73">
        <f t="shared" si="141"/>
        <v>22.587788356860429</v>
      </c>
      <c r="CX97" s="76">
        <f t="shared" si="141"/>
        <v>21.816140512774592</v>
      </c>
      <c r="CY97" s="73">
        <f t="shared" si="141"/>
        <v>23.198564477169715</v>
      </c>
      <c r="CZ97" s="73">
        <f t="shared" si="141"/>
        <v>22.763944536467879</v>
      </c>
      <c r="DA97" s="73">
        <f t="shared" si="141"/>
        <v>22.296531569514954</v>
      </c>
      <c r="DB97" s="73">
        <f t="shared" si="141"/>
        <v>23.784822521238976</v>
      </c>
      <c r="DC97" s="73">
        <f t="shared" si="141"/>
        <v>24.364487930873082</v>
      </c>
      <c r="DD97" s="73">
        <f t="shared" si="141"/>
        <v>24.40012472423998</v>
      </c>
      <c r="DE97" s="73">
        <f t="shared" si="141"/>
        <v>23.67103335519818</v>
      </c>
      <c r="DF97" s="73">
        <f t="shared" si="141"/>
        <v>24.012502700255762</v>
      </c>
      <c r="DG97" s="73">
        <f t="shared" si="141"/>
        <v>23.480277532331737</v>
      </c>
      <c r="DH97" s="73">
        <f t="shared" si="141"/>
        <v>23.466051337497358</v>
      </c>
      <c r="DI97" s="73">
        <f t="shared" si="141"/>
        <v>23.833491973569636</v>
      </c>
      <c r="DJ97" s="73">
        <f t="shared" si="141"/>
        <v>22.823357465004037</v>
      </c>
    </row>
    <row r="98" spans="1:114">
      <c r="A98" s="63" t="s">
        <v>290</v>
      </c>
      <c r="B98" s="73">
        <f t="shared" ref="B98:J98" si="142">B53/B$50*100</f>
        <v>21.142170539404205</v>
      </c>
      <c r="C98" s="73">
        <f t="shared" si="142"/>
        <v>22.252147657859819</v>
      </c>
      <c r="D98" s="73">
        <f t="shared" si="142"/>
        <v>21.110491639049709</v>
      </c>
      <c r="E98" s="73">
        <f t="shared" si="142"/>
        <v>20.090334389047893</v>
      </c>
      <c r="F98" s="73">
        <f t="shared" si="142"/>
        <v>21.008692797012383</v>
      </c>
      <c r="G98" s="73">
        <f t="shared" si="142"/>
        <v>20.940268384444479</v>
      </c>
      <c r="H98" s="73">
        <f t="shared" si="142"/>
        <v>21.140748253313273</v>
      </c>
      <c r="I98" s="73">
        <f t="shared" si="142"/>
        <v>21.087214593285783</v>
      </c>
      <c r="J98" s="73">
        <f t="shared" si="142"/>
        <v>21.154635996381248</v>
      </c>
      <c r="K98" s="84">
        <f t="shared" si="138"/>
        <v>21.40664359668601</v>
      </c>
      <c r="L98" s="76">
        <f>L53/L$50*100</f>
        <v>20.88294485518739</v>
      </c>
      <c r="M98" s="73">
        <f t="shared" si="138"/>
        <v>22.876411505953122</v>
      </c>
      <c r="N98" s="73">
        <f t="shared" si="138"/>
        <v>22.049420797059106</v>
      </c>
      <c r="O98" s="73">
        <f t="shared" si="138"/>
        <v>22.449369265044758</v>
      </c>
      <c r="P98" s="73">
        <f t="shared" si="138"/>
        <v>22.523942500752536</v>
      </c>
      <c r="Q98" s="73">
        <f t="shared" si="138"/>
        <v>22.153292802664517</v>
      </c>
      <c r="R98" s="73">
        <f t="shared" si="138"/>
        <v>21.184519018270375</v>
      </c>
      <c r="S98" s="73">
        <f t="shared" si="138"/>
        <v>21.435066258264605</v>
      </c>
      <c r="T98" s="73">
        <f t="shared" si="138"/>
        <v>20.511622220733209</v>
      </c>
      <c r="U98" s="73">
        <f t="shared" si="138"/>
        <v>20.845306519079511</v>
      </c>
      <c r="V98" s="73">
        <f t="shared" si="138"/>
        <v>21.440093855418922</v>
      </c>
      <c r="W98" s="73">
        <f t="shared" si="138"/>
        <v>22.489568803525238</v>
      </c>
      <c r="X98" s="73">
        <f t="shared" si="138"/>
        <v>20.986286638030247</v>
      </c>
      <c r="Y98" s="73">
        <f t="shared" si="138"/>
        <v>22.028318883933771</v>
      </c>
      <c r="Z98" s="73">
        <f t="shared" si="138"/>
        <v>21.348394402091561</v>
      </c>
      <c r="AA98" s="73">
        <f t="shared" si="138"/>
        <v>21.500151569635896</v>
      </c>
      <c r="AB98" s="73">
        <f t="shared" si="138"/>
        <v>21.183338862002156</v>
      </c>
      <c r="AC98" s="73">
        <f t="shared" si="138"/>
        <v>21.184243315008171</v>
      </c>
      <c r="AD98" s="73">
        <f t="shared" si="138"/>
        <v>21.014727551034252</v>
      </c>
      <c r="AE98" s="73">
        <f t="shared" si="138"/>
        <v>20.041224867728026</v>
      </c>
      <c r="AF98" s="73">
        <f t="shared" si="138"/>
        <v>20.589826246120179</v>
      </c>
      <c r="AG98" s="73">
        <f t="shared" si="138"/>
        <v>18.630707721404118</v>
      </c>
      <c r="AH98" s="73">
        <f t="shared" si="138"/>
        <v>18.671834405175563</v>
      </c>
      <c r="AI98" s="73">
        <f t="shared" si="138"/>
        <v>21.650162202558153</v>
      </c>
      <c r="AJ98" s="73">
        <f t="shared" si="138"/>
        <v>19.787691856066996</v>
      </c>
      <c r="AK98" s="73">
        <f t="shared" si="138"/>
        <v>18.998788218835706</v>
      </c>
      <c r="AL98" s="73">
        <f t="shared" si="138"/>
        <v>20.229096831317865</v>
      </c>
      <c r="AM98" s="73">
        <f t="shared" si="138"/>
        <v>19.007304373408605</v>
      </c>
      <c r="AN98" s="73">
        <f t="shared" si="138"/>
        <v>18.670946830518762</v>
      </c>
      <c r="AO98" s="73">
        <f t="shared" si="138"/>
        <v>19.066660970202349</v>
      </c>
      <c r="AP98" s="73">
        <f t="shared" si="138"/>
        <v>21.137888904260681</v>
      </c>
      <c r="AQ98" s="73">
        <f t="shared" si="138"/>
        <v>20.651616833921771</v>
      </c>
      <c r="AR98" s="73">
        <f t="shared" si="138"/>
        <v>20.642643613913439</v>
      </c>
      <c r="AS98" s="73">
        <f t="shared" si="138"/>
        <v>19.911549106985827</v>
      </c>
      <c r="AT98" s="73">
        <f t="shared" si="138"/>
        <v>20.75373306675694</v>
      </c>
      <c r="AU98" s="73">
        <f t="shared" si="138"/>
        <v>20.171000720704601</v>
      </c>
      <c r="AV98" s="73">
        <f t="shared" si="138"/>
        <v>19.129848507139009</v>
      </c>
      <c r="AW98" s="73">
        <f t="shared" si="138"/>
        <v>21.256243121948259</v>
      </c>
      <c r="AX98" s="73">
        <f t="shared" si="138"/>
        <v>19.246928927678823</v>
      </c>
      <c r="AY98" s="73">
        <f t="shared" si="138"/>
        <v>15.217244198607247</v>
      </c>
      <c r="AZ98" s="73">
        <f t="shared" si="138"/>
        <v>17.600572512292398</v>
      </c>
      <c r="BA98" s="73">
        <f t="shared" si="138"/>
        <v>17.747342684896811</v>
      </c>
      <c r="BB98" s="73">
        <f t="shared" si="138"/>
        <v>16.079212003784253</v>
      </c>
      <c r="BC98" s="73">
        <f t="shared" si="138"/>
        <v>21.179127283250494</v>
      </c>
      <c r="BD98" s="73">
        <f t="shared" si="138"/>
        <v>20.670399502650209</v>
      </c>
      <c r="BE98" s="73">
        <f t="shared" si="138"/>
        <v>21.487841005695145</v>
      </c>
      <c r="BF98" s="73">
        <f t="shared" si="138"/>
        <v>20.481803482762011</v>
      </c>
      <c r="BG98" s="73">
        <f t="shared" si="138"/>
        <v>18.751391223214693</v>
      </c>
      <c r="BH98" s="73">
        <f t="shared" si="138"/>
        <v>19.448656845724788</v>
      </c>
      <c r="BI98" s="73">
        <f t="shared" si="138"/>
        <v>20.021943242543902</v>
      </c>
      <c r="BJ98" s="73">
        <f t="shared" si="138"/>
        <v>19.555707945332166</v>
      </c>
      <c r="BK98" s="73">
        <f t="shared" si="138"/>
        <v>21.31752802367772</v>
      </c>
      <c r="BL98" s="73">
        <f t="shared" si="138"/>
        <v>20.508211007430198</v>
      </c>
      <c r="BM98" s="73">
        <f t="shared" si="138"/>
        <v>19.236467804127034</v>
      </c>
      <c r="BN98" s="73">
        <f t="shared" si="138"/>
        <v>20.760561388047023</v>
      </c>
      <c r="BO98" s="73">
        <f t="shared" si="138"/>
        <v>21.545602025674281</v>
      </c>
      <c r="BP98" s="73">
        <f t="shared" si="138"/>
        <v>21.530594534736121</v>
      </c>
      <c r="BQ98" s="73">
        <f t="shared" si="138"/>
        <v>20.977654459703025</v>
      </c>
      <c r="BR98" s="73">
        <f t="shared" si="138"/>
        <v>21.145901808072214</v>
      </c>
      <c r="BS98" s="73">
        <f t="shared" si="138"/>
        <v>21.597260843148334</v>
      </c>
      <c r="BT98" s="73">
        <f t="shared" si="138"/>
        <v>20.625914111406786</v>
      </c>
      <c r="BU98" s="73">
        <f t="shared" si="138"/>
        <v>18.868267066386547</v>
      </c>
      <c r="BV98" s="73">
        <f t="shared" si="138"/>
        <v>20.107712509454537</v>
      </c>
      <c r="BW98" s="73">
        <f t="shared" si="138"/>
        <v>20.835255686224656</v>
      </c>
      <c r="BX98" s="73">
        <f t="shared" ref="BX98:DJ98" si="143">BX53/BX$50*100</f>
        <v>19.982644590569752</v>
      </c>
      <c r="BY98" s="73">
        <f t="shared" si="143"/>
        <v>21.628782214660962</v>
      </c>
      <c r="BZ98" s="73">
        <f t="shared" si="143"/>
        <v>19.67253541884509</v>
      </c>
      <c r="CA98" s="73">
        <f t="shared" si="143"/>
        <v>19.800550065973962</v>
      </c>
      <c r="CB98" s="73">
        <f t="shared" si="143"/>
        <v>20.470400161313705</v>
      </c>
      <c r="CC98" s="73">
        <f t="shared" si="143"/>
        <v>21.196774790501674</v>
      </c>
      <c r="CD98" s="73">
        <f t="shared" si="143"/>
        <v>20.918160742733026</v>
      </c>
      <c r="CE98" s="73">
        <f t="shared" si="143"/>
        <v>21.562405981391546</v>
      </c>
      <c r="CF98" s="73">
        <f t="shared" si="143"/>
        <v>21.149436783974242</v>
      </c>
      <c r="CG98" s="73">
        <f t="shared" si="143"/>
        <v>19.677024520582638</v>
      </c>
      <c r="CH98" s="73">
        <f t="shared" si="143"/>
        <v>21.6863448141231</v>
      </c>
      <c r="CI98" s="73">
        <f t="shared" si="143"/>
        <v>21.327885873542169</v>
      </c>
      <c r="CJ98" s="73">
        <f t="shared" si="143"/>
        <v>21.551369500472287</v>
      </c>
      <c r="CK98" s="73">
        <f t="shared" si="143"/>
        <v>21.226377243682755</v>
      </c>
      <c r="CL98" s="76">
        <f t="shared" si="143"/>
        <v>20.78821884212169</v>
      </c>
      <c r="CM98" s="73">
        <f t="shared" si="143"/>
        <v>22.252147657859805</v>
      </c>
      <c r="CN98" s="73">
        <f t="shared" si="143"/>
        <v>21.35489809981582</v>
      </c>
      <c r="CO98" s="73">
        <f t="shared" si="143"/>
        <v>19.813899614081549</v>
      </c>
      <c r="CP98" s="73">
        <f t="shared" si="143"/>
        <v>20.560299612920513</v>
      </c>
      <c r="CQ98" s="73">
        <f t="shared" si="143"/>
        <v>20.829558733807197</v>
      </c>
      <c r="CR98" s="73">
        <f t="shared" si="143"/>
        <v>21.441458825856174</v>
      </c>
      <c r="CS98" s="73"/>
      <c r="CT98" s="73">
        <f t="shared" si="143"/>
        <v>21.062046176141799</v>
      </c>
      <c r="CU98" s="73">
        <f t="shared" si="143"/>
        <v>20.299230111800764</v>
      </c>
      <c r="CV98" s="73">
        <f t="shared" si="143"/>
        <v>21.018164125469507</v>
      </c>
      <c r="CW98" s="73">
        <f t="shared" si="143"/>
        <v>20.987709535766346</v>
      </c>
      <c r="CX98" s="76">
        <f t="shared" si="143"/>
        <v>20.782931049364358</v>
      </c>
      <c r="CY98" s="73">
        <f t="shared" si="143"/>
        <v>21.379572565886772</v>
      </c>
      <c r="CZ98" s="73">
        <f t="shared" si="143"/>
        <v>22.190494157606384</v>
      </c>
      <c r="DA98" s="73">
        <f t="shared" si="143"/>
        <v>22.049420797059106</v>
      </c>
      <c r="DB98" s="73">
        <f t="shared" si="143"/>
        <v>20.835255686224656</v>
      </c>
      <c r="DC98" s="73">
        <f t="shared" si="143"/>
        <v>20.625914111406786</v>
      </c>
      <c r="DD98" s="73">
        <f t="shared" si="143"/>
        <v>21.463401495343447</v>
      </c>
      <c r="DE98" s="73">
        <f t="shared" si="143"/>
        <v>19.787691856066996</v>
      </c>
      <c r="DF98" s="73">
        <f t="shared" si="143"/>
        <v>21.184519018270375</v>
      </c>
      <c r="DG98" s="73">
        <f t="shared" si="143"/>
        <v>21.582978170944894</v>
      </c>
      <c r="DH98" s="73">
        <f t="shared" si="143"/>
        <v>21.327885873542169</v>
      </c>
      <c r="DI98" s="73">
        <f t="shared" si="143"/>
        <v>21.500761662139318</v>
      </c>
      <c r="DJ98" s="73">
        <f t="shared" si="143"/>
        <v>21.562405981391546</v>
      </c>
    </row>
    <row r="99" spans="1:114">
      <c r="A99" s="63" t="s">
        <v>291</v>
      </c>
      <c r="B99" s="73">
        <f t="shared" ref="B99:J99" si="144">B54/B$50*100</f>
        <v>22.003855695687147</v>
      </c>
      <c r="C99" s="73">
        <f t="shared" si="144"/>
        <v>22.990761598662321</v>
      </c>
      <c r="D99" s="73">
        <f t="shared" si="144"/>
        <v>22.357345282791016</v>
      </c>
      <c r="E99" s="73">
        <f t="shared" si="144"/>
        <v>22.125981794272352</v>
      </c>
      <c r="F99" s="73">
        <f t="shared" si="144"/>
        <v>23.620865276937746</v>
      </c>
      <c r="G99" s="73">
        <f t="shared" si="144"/>
        <v>21.988449711557436</v>
      </c>
      <c r="H99" s="73">
        <f t="shared" si="144"/>
        <v>23.318577400136803</v>
      </c>
      <c r="I99" s="73">
        <f t="shared" si="144"/>
        <v>22.829739284246681</v>
      </c>
      <c r="J99" s="73">
        <f t="shared" si="144"/>
        <v>21.816523531137566</v>
      </c>
      <c r="K99" s="84">
        <f t="shared" si="138"/>
        <v>22.85059548211489</v>
      </c>
      <c r="L99" s="76">
        <f>L54/L$50*100</f>
        <v>22.81640207932503</v>
      </c>
      <c r="M99" s="73">
        <f t="shared" si="138"/>
        <v>21.636399160138176</v>
      </c>
      <c r="N99" s="73">
        <f t="shared" si="138"/>
        <v>22.922617126294305</v>
      </c>
      <c r="O99" s="73">
        <f t="shared" si="138"/>
        <v>22.449337880248077</v>
      </c>
      <c r="P99" s="73">
        <f t="shared" si="138"/>
        <v>22.841278651646206</v>
      </c>
      <c r="Q99" s="73">
        <f t="shared" si="138"/>
        <v>23.48041769829473</v>
      </c>
      <c r="R99" s="73">
        <f t="shared" si="138"/>
        <v>22.632243876582027</v>
      </c>
      <c r="S99" s="73">
        <f t="shared" si="138"/>
        <v>20.86969801066444</v>
      </c>
      <c r="T99" s="73">
        <f t="shared" si="138"/>
        <v>20.765765141859806</v>
      </c>
      <c r="U99" s="73">
        <f t="shared" si="138"/>
        <v>18.560676290651084</v>
      </c>
      <c r="V99" s="73">
        <f t="shared" si="138"/>
        <v>20.995619027777217</v>
      </c>
      <c r="W99" s="73">
        <f t="shared" si="138"/>
        <v>20.840661703775808</v>
      </c>
      <c r="X99" s="73">
        <f t="shared" si="138"/>
        <v>20.435519960550643</v>
      </c>
      <c r="Y99" s="73">
        <f t="shared" si="138"/>
        <v>20.678164773869295</v>
      </c>
      <c r="Z99" s="73">
        <f t="shared" si="138"/>
        <v>20.450290003010068</v>
      </c>
      <c r="AA99" s="73">
        <f t="shared" si="138"/>
        <v>21.621496285416942</v>
      </c>
      <c r="AB99" s="73">
        <f t="shared" si="138"/>
        <v>21.785231978346868</v>
      </c>
      <c r="AC99" s="73">
        <f t="shared" si="138"/>
        <v>21.651110374091729</v>
      </c>
      <c r="AD99" s="73">
        <f t="shared" si="138"/>
        <v>20.807700423843784</v>
      </c>
      <c r="AE99" s="73">
        <f t="shared" si="138"/>
        <v>20.657364736867727</v>
      </c>
      <c r="AF99" s="73">
        <f t="shared" si="138"/>
        <v>18.984001899413876</v>
      </c>
      <c r="AG99" s="73">
        <f t="shared" si="138"/>
        <v>23.33206434895801</v>
      </c>
      <c r="AH99" s="73">
        <f t="shared" si="138"/>
        <v>21.285375991724369</v>
      </c>
      <c r="AI99" s="73">
        <f t="shared" si="138"/>
        <v>18.627775275828736</v>
      </c>
      <c r="AJ99" s="73">
        <f t="shared" si="138"/>
        <v>23.04809992403683</v>
      </c>
      <c r="AK99" s="73">
        <f t="shared" si="138"/>
        <v>23.435644959775225</v>
      </c>
      <c r="AL99" s="73">
        <f t="shared" si="138"/>
        <v>21.228533088086095</v>
      </c>
      <c r="AM99" s="73">
        <f t="shared" si="138"/>
        <v>21.715962032438114</v>
      </c>
      <c r="AN99" s="73">
        <f t="shared" si="138"/>
        <v>20.567450193865216</v>
      </c>
      <c r="AO99" s="73">
        <f t="shared" si="138"/>
        <v>22.304718923315829</v>
      </c>
      <c r="AP99" s="73">
        <f t="shared" si="138"/>
        <v>20.162280897393632</v>
      </c>
      <c r="AQ99" s="73">
        <f t="shared" si="138"/>
        <v>21.996868232649931</v>
      </c>
      <c r="AR99" s="73">
        <f t="shared" si="138"/>
        <v>21.442662600226065</v>
      </c>
      <c r="AS99" s="73">
        <f t="shared" si="138"/>
        <v>20.250816751373335</v>
      </c>
      <c r="AT99" s="73">
        <f t="shared" si="138"/>
        <v>21.483975932753058</v>
      </c>
      <c r="AU99" s="73">
        <f t="shared" si="138"/>
        <v>21.166156337000956</v>
      </c>
      <c r="AV99" s="73">
        <f t="shared" si="138"/>
        <v>19.639623731939992</v>
      </c>
      <c r="AW99" s="73">
        <f t="shared" si="138"/>
        <v>20.534299059200951</v>
      </c>
      <c r="AX99" s="73">
        <f t="shared" si="138"/>
        <v>21.270256652570389</v>
      </c>
      <c r="AY99" s="73">
        <f t="shared" si="138"/>
        <v>20.857000056932922</v>
      </c>
      <c r="AZ99" s="73">
        <f t="shared" si="138"/>
        <v>21.660135287670947</v>
      </c>
      <c r="BA99" s="73">
        <f t="shared" si="138"/>
        <v>22.195561372867321</v>
      </c>
      <c r="BB99" s="73">
        <f t="shared" si="138"/>
        <v>21.24451061099202</v>
      </c>
      <c r="BC99" s="73">
        <f t="shared" si="138"/>
        <v>21.751817411953585</v>
      </c>
      <c r="BD99" s="73">
        <f t="shared" si="138"/>
        <v>20.749489752449328</v>
      </c>
      <c r="BE99" s="73">
        <f t="shared" si="138"/>
        <v>21.274314985259217</v>
      </c>
      <c r="BF99" s="73">
        <f t="shared" si="138"/>
        <v>20.579141083269864</v>
      </c>
      <c r="BG99" s="73">
        <f t="shared" si="138"/>
        <v>20.938531736917728</v>
      </c>
      <c r="BH99" s="73">
        <f t="shared" si="138"/>
        <v>20.140491411827615</v>
      </c>
      <c r="BI99" s="73">
        <f t="shared" si="138"/>
        <v>19.834777158957138</v>
      </c>
      <c r="BJ99" s="73">
        <f t="shared" si="138"/>
        <v>19.043965500393107</v>
      </c>
      <c r="BK99" s="73">
        <f t="shared" si="138"/>
        <v>21.810917832123142</v>
      </c>
      <c r="BL99" s="73">
        <f t="shared" si="138"/>
        <v>20.717614816832267</v>
      </c>
      <c r="BM99" s="73">
        <f t="shared" si="138"/>
        <v>21.551519429993732</v>
      </c>
      <c r="BN99" s="73">
        <f t="shared" si="138"/>
        <v>20.628431100086356</v>
      </c>
      <c r="BO99" s="73">
        <f t="shared" si="138"/>
        <v>20.91663297581897</v>
      </c>
      <c r="BP99" s="73">
        <f t="shared" si="138"/>
        <v>20.309467264373815</v>
      </c>
      <c r="BQ99" s="73">
        <f t="shared" si="138"/>
        <v>21.232336061695481</v>
      </c>
      <c r="BR99" s="73">
        <f t="shared" si="138"/>
        <v>19.011771084604256</v>
      </c>
      <c r="BS99" s="73">
        <f t="shared" si="138"/>
        <v>21.882908229317902</v>
      </c>
      <c r="BT99" s="73">
        <f t="shared" si="138"/>
        <v>23.060795543434175</v>
      </c>
      <c r="BU99" s="73">
        <f t="shared" si="138"/>
        <v>23.180025390996647</v>
      </c>
      <c r="BV99" s="73">
        <f t="shared" si="138"/>
        <v>22.546952551549452</v>
      </c>
      <c r="BW99" s="73">
        <f>BW54/BW$50*100</f>
        <v>21.77800373461108</v>
      </c>
      <c r="BX99" s="73">
        <f t="shared" ref="BX99:DJ99" si="145">BX54/BX$50*100</f>
        <v>21.507406148647746</v>
      </c>
      <c r="BY99" s="73">
        <f t="shared" si="145"/>
        <v>20.651783577806221</v>
      </c>
      <c r="BZ99" s="73">
        <f t="shared" si="145"/>
        <v>20.486367748067948</v>
      </c>
      <c r="CA99" s="73">
        <f t="shared" si="145"/>
        <v>21.080383968760998</v>
      </c>
      <c r="CB99" s="73">
        <f t="shared" si="145"/>
        <v>21.940110232093677</v>
      </c>
      <c r="CC99" s="73">
        <f t="shared" si="145"/>
        <v>25.892640902112635</v>
      </c>
      <c r="CD99" s="73">
        <f t="shared" si="145"/>
        <v>21.293855709712965</v>
      </c>
      <c r="CE99" s="73">
        <f t="shared" si="145"/>
        <v>23.344124995174838</v>
      </c>
      <c r="CF99" s="73">
        <f t="shared" si="145"/>
        <v>20.763100626770168</v>
      </c>
      <c r="CG99" s="73">
        <f t="shared" si="145"/>
        <v>23.67594150248782</v>
      </c>
      <c r="CH99" s="73">
        <f t="shared" si="145"/>
        <v>23.47205554865435</v>
      </c>
      <c r="CI99" s="73">
        <f t="shared" si="145"/>
        <v>22.90686061563094</v>
      </c>
      <c r="CJ99" s="73">
        <f t="shared" si="145"/>
        <v>24.189270122284775</v>
      </c>
      <c r="CK99" s="73">
        <f t="shared" si="145"/>
        <v>21.975277432221876</v>
      </c>
      <c r="CL99" s="76">
        <f t="shared" si="145"/>
        <v>22.021896171811864</v>
      </c>
      <c r="CM99" s="73">
        <f t="shared" si="145"/>
        <v>22.990761598662342</v>
      </c>
      <c r="CN99" s="73">
        <f t="shared" si="145"/>
        <v>21.753789446665174</v>
      </c>
      <c r="CO99" s="73">
        <f t="shared" si="145"/>
        <v>22.812413818878184</v>
      </c>
      <c r="CP99" s="73">
        <f t="shared" si="145"/>
        <v>21.271823779774806</v>
      </c>
      <c r="CQ99" s="73">
        <f t="shared" si="145"/>
        <v>21.983220961382461</v>
      </c>
      <c r="CR99" s="73">
        <f t="shared" si="145"/>
        <v>23.397876747016689</v>
      </c>
      <c r="CS99" s="73"/>
      <c r="CT99" s="73">
        <f t="shared" si="145"/>
        <v>22.476980180249257</v>
      </c>
      <c r="CU99" s="73">
        <f t="shared" si="145"/>
        <v>21.607260103348281</v>
      </c>
      <c r="CV99" s="73">
        <f t="shared" si="145"/>
        <v>23.670483657342224</v>
      </c>
      <c r="CW99" s="73">
        <f t="shared" si="145"/>
        <v>21.990690328584471</v>
      </c>
      <c r="CX99" s="76">
        <f t="shared" si="145"/>
        <v>23.224218660649893</v>
      </c>
      <c r="CY99" s="73">
        <f t="shared" si="145"/>
        <v>23.117367784332934</v>
      </c>
      <c r="CZ99" s="73">
        <f t="shared" si="145"/>
        <v>23.387754481240318</v>
      </c>
      <c r="DA99" s="73">
        <f t="shared" si="145"/>
        <v>22.922617126294305</v>
      </c>
      <c r="DB99" s="73">
        <f t="shared" si="145"/>
        <v>21.77800373461108</v>
      </c>
      <c r="DC99" s="73">
        <f t="shared" si="145"/>
        <v>23.060795543434175</v>
      </c>
      <c r="DD99" s="73">
        <f t="shared" si="145"/>
        <v>21.11260358900623</v>
      </c>
      <c r="DE99" s="73">
        <f t="shared" si="145"/>
        <v>23.04809992403683</v>
      </c>
      <c r="DF99" s="73">
        <f t="shared" si="145"/>
        <v>22.632243876582027</v>
      </c>
      <c r="DG99" s="73">
        <f t="shared" si="145"/>
        <v>21.473564103901619</v>
      </c>
      <c r="DH99" s="73">
        <f t="shared" si="145"/>
        <v>22.90686061563094</v>
      </c>
      <c r="DI99" s="73">
        <f t="shared" si="145"/>
        <v>23.844506880120395</v>
      </c>
      <c r="DJ99" s="73">
        <f t="shared" si="145"/>
        <v>23.344124995174838</v>
      </c>
    </row>
    <row r="100" spans="1:114">
      <c r="A100" s="63" t="s">
        <v>292</v>
      </c>
      <c r="B100" s="73">
        <f t="shared" ref="B100:J100" si="146">B55/B$50*100</f>
        <v>10.248105188608839</v>
      </c>
      <c r="C100" s="73">
        <f t="shared" si="146"/>
        <v>9.1794046610204383</v>
      </c>
      <c r="D100" s="73">
        <f t="shared" si="146"/>
        <v>10.19146535238955</v>
      </c>
      <c r="E100" s="73">
        <f t="shared" si="146"/>
        <v>10.188413237831684</v>
      </c>
      <c r="F100" s="73">
        <f t="shared" si="146"/>
        <v>10.558501373584473</v>
      </c>
      <c r="G100" s="73">
        <f t="shared" si="146"/>
        <v>10.279543440211262</v>
      </c>
      <c r="H100" s="73">
        <f t="shared" si="146"/>
        <v>10.57586465385976</v>
      </c>
      <c r="I100" s="73">
        <f t="shared" si="146"/>
        <v>10.186596211324964</v>
      </c>
      <c r="J100" s="73">
        <f t="shared" si="146"/>
        <v>10.262057045763328</v>
      </c>
      <c r="K100" s="84">
        <f t="shared" ref="K100:AQ100" si="147">K55/K$50*100</f>
        <v>9.1185224678330918</v>
      </c>
      <c r="L100" s="76">
        <f>L55/L$50*100</f>
        <v>10.86961228541481</v>
      </c>
      <c r="M100" s="73">
        <f t="shared" si="147"/>
        <v>9.5431843180642293</v>
      </c>
      <c r="N100" s="73">
        <f t="shared" si="147"/>
        <v>10.153075740860912</v>
      </c>
      <c r="O100" s="73">
        <f t="shared" si="147"/>
        <v>9.3631795044119421</v>
      </c>
      <c r="P100" s="73">
        <f t="shared" si="147"/>
        <v>9.2348621793785242</v>
      </c>
      <c r="Q100" s="73">
        <f t="shared" si="147"/>
        <v>8.4874050188648553</v>
      </c>
      <c r="R100" s="73">
        <f t="shared" si="147"/>
        <v>7.7616261801095332</v>
      </c>
      <c r="S100" s="73">
        <f t="shared" si="147"/>
        <v>11.291449250040362</v>
      </c>
      <c r="T100" s="73">
        <f t="shared" si="147"/>
        <v>12.424576448185762</v>
      </c>
      <c r="U100" s="73">
        <f t="shared" si="147"/>
        <v>8.0237322195286289</v>
      </c>
      <c r="V100" s="73">
        <f t="shared" si="147"/>
        <v>11.176830522803757</v>
      </c>
      <c r="W100" s="73">
        <f t="shared" si="147"/>
        <v>11.111028782822389</v>
      </c>
      <c r="X100" s="73">
        <f t="shared" si="147"/>
        <v>10.479424560277915</v>
      </c>
      <c r="Y100" s="73">
        <f t="shared" si="147"/>
        <v>9.0841620270072472</v>
      </c>
      <c r="Z100" s="73">
        <f t="shared" si="147"/>
        <v>9.4660266199745582</v>
      </c>
      <c r="AA100" s="73">
        <f t="shared" si="147"/>
        <v>9.5084505721805996</v>
      </c>
      <c r="AB100" s="73">
        <f t="shared" si="147"/>
        <v>11.139818326470511</v>
      </c>
      <c r="AC100" s="73">
        <f t="shared" si="147"/>
        <v>11.386642738789877</v>
      </c>
      <c r="AD100" s="73">
        <f t="shared" si="147"/>
        <v>11.625513842383357</v>
      </c>
      <c r="AE100" s="73">
        <f t="shared" si="147"/>
        <v>9.5756930626791199</v>
      </c>
      <c r="AF100" s="73">
        <f t="shared" si="147"/>
        <v>8.9613710043288997</v>
      </c>
      <c r="AG100" s="73">
        <f t="shared" si="147"/>
        <v>15.040945217813972</v>
      </c>
      <c r="AH100" s="73">
        <f t="shared" si="147"/>
        <v>11.502610945218372</v>
      </c>
      <c r="AI100" s="73">
        <f t="shared" si="147"/>
        <v>8.8709328760932511</v>
      </c>
      <c r="AJ100" s="73">
        <f t="shared" si="147"/>
        <v>8.747811649184511</v>
      </c>
      <c r="AK100" s="73">
        <f t="shared" si="147"/>
        <v>15.536175230355653</v>
      </c>
      <c r="AL100" s="73">
        <f t="shared" si="147"/>
        <v>10.63835800777216</v>
      </c>
      <c r="AM100" s="73">
        <f t="shared" si="147"/>
        <v>11.007317953313628</v>
      </c>
      <c r="AN100" s="73">
        <f t="shared" si="147"/>
        <v>13.161318357260148</v>
      </c>
      <c r="AO100" s="73">
        <f t="shared" si="147"/>
        <v>18.294418882366099</v>
      </c>
      <c r="AP100" s="73">
        <f t="shared" si="147"/>
        <v>12.206147869736604</v>
      </c>
      <c r="AQ100" s="73">
        <f t="shared" si="147"/>
        <v>13.172415726318976</v>
      </c>
      <c r="AR100" s="73">
        <f t="shared" ref="AR100:BV100" si="148">AR55/AR$50*100</f>
        <v>13.941976848556029</v>
      </c>
      <c r="AS100" s="73">
        <f t="shared" si="148"/>
        <v>17.055031599146471</v>
      </c>
      <c r="AT100" s="73">
        <f t="shared" si="148"/>
        <v>12.352533880860578</v>
      </c>
      <c r="AU100" s="73">
        <f t="shared" si="148"/>
        <v>14.115322063420136</v>
      </c>
      <c r="AV100" s="73">
        <f t="shared" si="148"/>
        <v>18.867952412925295</v>
      </c>
      <c r="AW100" s="73">
        <f t="shared" si="148"/>
        <v>11.446862569925473</v>
      </c>
      <c r="AX100" s="73">
        <f t="shared" si="148"/>
        <v>20.066005651902639</v>
      </c>
      <c r="AY100" s="73">
        <f t="shared" si="148"/>
        <v>23.519386091950643</v>
      </c>
      <c r="AZ100" s="73">
        <f t="shared" si="148"/>
        <v>17.281742241567095</v>
      </c>
      <c r="BA100" s="73">
        <f t="shared" si="148"/>
        <v>15.286915035232603</v>
      </c>
      <c r="BB100" s="73">
        <f t="shared" si="148"/>
        <v>18.045192818241372</v>
      </c>
      <c r="BC100" s="73">
        <f t="shared" si="148"/>
        <v>12.366690320459153</v>
      </c>
      <c r="BD100" s="73">
        <f t="shared" si="148"/>
        <v>15.906470774410284</v>
      </c>
      <c r="BE100" s="73">
        <f t="shared" si="148"/>
        <v>7.9379097511178696</v>
      </c>
      <c r="BF100" s="73">
        <f t="shared" si="148"/>
        <v>8.485534533326673</v>
      </c>
      <c r="BG100" s="73">
        <f t="shared" si="148"/>
        <v>16.052834015566919</v>
      </c>
      <c r="BH100" s="73">
        <f t="shared" si="148"/>
        <v>17.141653859486453</v>
      </c>
      <c r="BI100" s="73">
        <f t="shared" si="148"/>
        <v>16.199086658382029</v>
      </c>
      <c r="BJ100" s="73">
        <f t="shared" si="148"/>
        <v>13.633234099074375</v>
      </c>
      <c r="BK100" s="73">
        <f t="shared" si="148"/>
        <v>9.294857694783607</v>
      </c>
      <c r="BL100" s="73">
        <f t="shared" si="148"/>
        <v>11.831936630878657</v>
      </c>
      <c r="BM100" s="73">
        <f t="shared" si="148"/>
        <v>15.432320665965696</v>
      </c>
      <c r="BN100" s="73">
        <f t="shared" si="148"/>
        <v>8.1105224994741327</v>
      </c>
      <c r="BO100" s="73">
        <f t="shared" si="148"/>
        <v>7.8025965854343227</v>
      </c>
      <c r="BP100" s="73">
        <f t="shared" si="148"/>
        <v>9.5927006044434879</v>
      </c>
      <c r="BQ100" s="73">
        <f t="shared" si="148"/>
        <v>9.9325013510732152</v>
      </c>
      <c r="BR100" s="73">
        <f t="shared" si="148"/>
        <v>9.2957283429116337</v>
      </c>
      <c r="BS100" s="73">
        <f t="shared" si="148"/>
        <v>9.4349715212734413</v>
      </c>
      <c r="BT100" s="73">
        <f t="shared" si="148"/>
        <v>7.4418836062933469</v>
      </c>
      <c r="BU100" s="73">
        <f t="shared" si="148"/>
        <v>15.133986741886268</v>
      </c>
      <c r="BV100" s="73">
        <f t="shared" si="148"/>
        <v>8.5646604026609019</v>
      </c>
      <c r="BW100" s="73">
        <f>BW55/BW$50*100</f>
        <v>9.4741956761914725</v>
      </c>
      <c r="BX100" s="73">
        <f t="shared" ref="BX100:DJ100" si="149">BX55/BX$50*100</f>
        <v>11.585214521439633</v>
      </c>
      <c r="BY100" s="73">
        <f t="shared" si="149"/>
        <v>9.1588890214210039</v>
      </c>
      <c r="BZ100" s="73">
        <f t="shared" si="149"/>
        <v>10.176074688218279</v>
      </c>
      <c r="CA100" s="73">
        <f t="shared" si="149"/>
        <v>14.697935125095746</v>
      </c>
      <c r="CB100" s="73">
        <f t="shared" si="149"/>
        <v>12.977679981073864</v>
      </c>
      <c r="CC100" s="73">
        <f t="shared" si="149"/>
        <v>11.473519324726471</v>
      </c>
      <c r="CD100" s="73">
        <f t="shared" si="149"/>
        <v>13.972402720814204</v>
      </c>
      <c r="CE100" s="73">
        <f t="shared" si="149"/>
        <v>9.6420080786476703</v>
      </c>
      <c r="CF100" s="73">
        <f t="shared" si="149"/>
        <v>16.030839764261675</v>
      </c>
      <c r="CG100" s="73">
        <f t="shared" si="149"/>
        <v>15.038367070227018</v>
      </c>
      <c r="CH100" s="73">
        <f t="shared" si="149"/>
        <v>10.635807787511116</v>
      </c>
      <c r="CI100" s="73">
        <f t="shared" si="149"/>
        <v>9.31085086799016</v>
      </c>
      <c r="CJ100" s="73">
        <f t="shared" si="149"/>
        <v>7.5946718291138389</v>
      </c>
      <c r="CK100" s="73">
        <f t="shared" si="149"/>
        <v>9.7827104020095206</v>
      </c>
      <c r="CL100" s="76">
        <f t="shared" si="149"/>
        <v>11.623960114748661</v>
      </c>
      <c r="CM100" s="73">
        <f t="shared" si="149"/>
        <v>9.1794046610204383</v>
      </c>
      <c r="CN100" s="73">
        <f t="shared" si="149"/>
        <v>9.4001281449205578</v>
      </c>
      <c r="CO100" s="73">
        <f t="shared" si="149"/>
        <v>8.9128992314216529</v>
      </c>
      <c r="CP100" s="73">
        <f t="shared" si="149"/>
        <v>13.520544030071607</v>
      </c>
      <c r="CQ100" s="73">
        <f t="shared" si="149"/>
        <v>8.7947896675078869</v>
      </c>
      <c r="CR100" s="73">
        <f t="shared" si="149"/>
        <v>9.0003053911779265</v>
      </c>
      <c r="CS100" s="73"/>
      <c r="CT100" s="73">
        <f t="shared" si="149"/>
        <v>10.348321669574933</v>
      </c>
      <c r="CU100" s="73">
        <f t="shared" si="149"/>
        <v>11.152291318231953</v>
      </c>
      <c r="CV100" s="73">
        <f t="shared" si="149"/>
        <v>10.495934680113377</v>
      </c>
      <c r="CW100" s="73">
        <f t="shared" si="149"/>
        <v>10.915788139756962</v>
      </c>
      <c r="CX100" s="76">
        <f t="shared" si="149"/>
        <v>12.45063149448424</v>
      </c>
      <c r="CY100" s="73">
        <f t="shared" si="149"/>
        <v>8.8714061414782162</v>
      </c>
      <c r="CZ100" s="73">
        <f t="shared" si="149"/>
        <v>8.5776927502302378</v>
      </c>
      <c r="DA100" s="73">
        <f t="shared" si="149"/>
        <v>10.153075740860912</v>
      </c>
      <c r="DB100" s="73">
        <f t="shared" si="149"/>
        <v>9.4741956761914725</v>
      </c>
      <c r="DC100" s="73">
        <f t="shared" si="149"/>
        <v>7.4418836062933469</v>
      </c>
      <c r="DD100" s="73">
        <f t="shared" si="149"/>
        <v>8.034957477031023</v>
      </c>
      <c r="DE100" s="73">
        <f t="shared" si="149"/>
        <v>8.747811649184511</v>
      </c>
      <c r="DF100" s="73">
        <f t="shared" si="149"/>
        <v>7.7616261801095332</v>
      </c>
      <c r="DG100" s="73">
        <f t="shared" si="149"/>
        <v>9.4419141220449738</v>
      </c>
      <c r="DH100" s="73">
        <f t="shared" si="149"/>
        <v>9.31085086799016</v>
      </c>
      <c r="DI100" s="73">
        <f t="shared" si="149"/>
        <v>7.9353934926306273</v>
      </c>
      <c r="DJ100" s="73">
        <f t="shared" si="149"/>
        <v>9.6420080786476703</v>
      </c>
    </row>
    <row r="101" spans="1:114">
      <c r="B101" s="65"/>
      <c r="C101" s="65"/>
      <c r="D101" s="65"/>
      <c r="E101" s="65"/>
      <c r="F101" s="65"/>
      <c r="G101" s="65"/>
      <c r="H101" s="65"/>
      <c r="I101" s="65"/>
      <c r="J101" s="65"/>
      <c r="L101" s="75"/>
      <c r="CL101" s="75"/>
      <c r="CX101" s="75"/>
    </row>
    <row r="102" spans="1:114">
      <c r="A102" s="4" t="s">
        <v>287</v>
      </c>
      <c r="B102" s="65"/>
      <c r="C102" s="65"/>
      <c r="D102" s="65"/>
      <c r="E102" s="65"/>
      <c r="F102" s="65"/>
      <c r="G102" s="65"/>
      <c r="H102" s="65"/>
      <c r="I102" s="65"/>
      <c r="J102" s="65"/>
      <c r="L102" s="75"/>
      <c r="CL102" s="75"/>
      <c r="CX102" s="75"/>
    </row>
    <row r="103" spans="1:114">
      <c r="A103" s="4" t="s">
        <v>265</v>
      </c>
      <c r="B103" s="65"/>
      <c r="C103" s="65"/>
      <c r="D103" s="65"/>
      <c r="E103" s="65"/>
      <c r="F103" s="65"/>
      <c r="G103" s="65"/>
      <c r="H103" s="65"/>
      <c r="I103" s="65"/>
      <c r="J103" s="65"/>
      <c r="L103" s="75"/>
      <c r="CL103" s="75"/>
      <c r="CX103" s="75"/>
    </row>
    <row r="104" spans="1:114">
      <c r="A104" s="61" t="s">
        <v>175</v>
      </c>
      <c r="B104" s="65"/>
      <c r="C104" s="65"/>
      <c r="D104" s="65"/>
      <c r="E104" s="65"/>
      <c r="F104" s="65"/>
      <c r="G104" s="65"/>
      <c r="H104" s="65"/>
      <c r="I104" s="65"/>
      <c r="J104" s="65"/>
      <c r="L104" s="75"/>
      <c r="CL104" s="75"/>
      <c r="CX104" s="75"/>
    </row>
    <row r="105" spans="1:114">
      <c r="A105" s="63" t="s">
        <v>288</v>
      </c>
      <c r="B105" s="74">
        <f t="shared" ref="B105:J105" si="150">B67-B60</f>
        <v>-4.4203435250998595</v>
      </c>
      <c r="C105" s="74">
        <f t="shared" si="150"/>
        <v>-1.7560233689446676</v>
      </c>
      <c r="D105" s="74">
        <f t="shared" si="150"/>
        <v>-3.8047401087170272</v>
      </c>
      <c r="E105" s="74">
        <f t="shared" si="150"/>
        <v>-2.3742110212105914</v>
      </c>
      <c r="F105" s="74">
        <f t="shared" si="150"/>
        <v>-4.0919237551802468</v>
      </c>
      <c r="G105" s="74">
        <f t="shared" si="150"/>
        <v>-3.3923028761691967</v>
      </c>
      <c r="H105" s="74">
        <f t="shared" si="150"/>
        <v>-3.5991104895381554</v>
      </c>
      <c r="I105" s="74">
        <f t="shared" si="150"/>
        <v>-3.2518569485011</v>
      </c>
      <c r="J105" s="74">
        <f t="shared" si="150"/>
        <v>-4.6247238563053941</v>
      </c>
      <c r="K105" s="85">
        <f t="shared" ref="K105:BW105" si="151">K67-K60</f>
        <v>-1.8169420939859009</v>
      </c>
      <c r="L105" s="78">
        <f>L67-L60</f>
        <v>-4.0700250545413041</v>
      </c>
      <c r="M105" s="74">
        <f t="shared" si="151"/>
        <v>-1.8281734903362903</v>
      </c>
      <c r="N105" s="74">
        <f t="shared" si="151"/>
        <v>-2.4734784300500436</v>
      </c>
      <c r="O105" s="74">
        <f t="shared" si="151"/>
        <v>35.766802822131453</v>
      </c>
      <c r="P105" s="74">
        <f t="shared" si="151"/>
        <v>-1.8912715381519334</v>
      </c>
      <c r="Q105" s="74">
        <f t="shared" si="151"/>
        <v>-1.4022241002441191</v>
      </c>
      <c r="R105" s="74">
        <f t="shared" si="151"/>
        <v>-1.3122915302120077</v>
      </c>
      <c r="S105" s="74">
        <f t="shared" si="151"/>
        <v>-0.26047109007713232</v>
      </c>
      <c r="T105" s="74">
        <f t="shared" si="151"/>
        <v>-3.1351298328761033</v>
      </c>
      <c r="U105" s="74">
        <f t="shared" si="151"/>
        <v>-6.626528310107858</v>
      </c>
      <c r="V105" s="74">
        <f t="shared" si="151"/>
        <v>-2.5839490294805074</v>
      </c>
      <c r="W105" s="74">
        <f t="shared" si="151"/>
        <v>-3.1692985083706375</v>
      </c>
      <c r="X105" s="74">
        <f t="shared" si="151"/>
        <v>-1.6260613511853279</v>
      </c>
      <c r="Y105" s="74">
        <f t="shared" si="151"/>
        <v>-1.9346681004830941</v>
      </c>
      <c r="Z105" s="74">
        <f t="shared" si="151"/>
        <v>-2.6355224014043444</v>
      </c>
      <c r="AA105" s="74">
        <f t="shared" si="151"/>
        <v>-0.79144835648989442</v>
      </c>
      <c r="AB105" s="74">
        <f t="shared" si="151"/>
        <v>-3.1359736789270372</v>
      </c>
      <c r="AC105" s="74">
        <f t="shared" si="151"/>
        <v>-1.7460782766214891</v>
      </c>
      <c r="AD105" s="74">
        <f t="shared" si="151"/>
        <v>-2.619762479895499</v>
      </c>
      <c r="AE105" s="74">
        <f t="shared" si="151"/>
        <v>-2.9447395602880206</v>
      </c>
      <c r="AF105" s="74">
        <f t="shared" si="151"/>
        <v>-1.6948681452674279</v>
      </c>
      <c r="AG105" s="74">
        <f t="shared" si="151"/>
        <v>-3.2182752638661505</v>
      </c>
      <c r="AH105" s="74">
        <f t="shared" si="151"/>
        <v>-0.82083584902132856</v>
      </c>
      <c r="AI105" s="74">
        <f t="shared" si="151"/>
        <v>-4.7725166433521764</v>
      </c>
      <c r="AJ105" s="74">
        <f t="shared" si="151"/>
        <v>-0.89077617592140967</v>
      </c>
      <c r="AK105" s="74">
        <f t="shared" si="151"/>
        <v>-5.9824713760084123</v>
      </c>
      <c r="AL105" s="74">
        <f t="shared" si="151"/>
        <v>-3.9754610240518389</v>
      </c>
      <c r="AM105" s="74">
        <f t="shared" si="151"/>
        <v>-3.8234163469977176</v>
      </c>
      <c r="AN105" s="74">
        <f t="shared" si="151"/>
        <v>-2.2563673069223782</v>
      </c>
      <c r="AO105" s="74">
        <f t="shared" si="151"/>
        <v>-4.6910201743779076</v>
      </c>
      <c r="AP105" s="74">
        <f t="shared" si="151"/>
        <v>-3.545324608603984</v>
      </c>
      <c r="AQ105" s="74">
        <f t="shared" si="151"/>
        <v>-3.6142734939393648</v>
      </c>
      <c r="AR105" s="74">
        <f t="shared" si="151"/>
        <v>-5.1252004345249347</v>
      </c>
      <c r="AS105" s="74">
        <f t="shared" si="151"/>
        <v>-4.4757474780048163</v>
      </c>
      <c r="AT105" s="74">
        <f t="shared" si="151"/>
        <v>-1.6344945670069109</v>
      </c>
      <c r="AU105" s="74">
        <f t="shared" si="151"/>
        <v>-6.579986552940241</v>
      </c>
      <c r="AV105" s="74">
        <f t="shared" si="151"/>
        <v>-3.4943503147600126</v>
      </c>
      <c r="AW105" s="74">
        <f t="shared" si="151"/>
        <v>-1.8875255938179691</v>
      </c>
      <c r="AX105" s="74">
        <f t="shared" si="151"/>
        <v>-4.6715365454264166</v>
      </c>
      <c r="AY105" s="74">
        <f t="shared" si="151"/>
        <v>-7.8066241538328391</v>
      </c>
      <c r="AZ105" s="74">
        <f t="shared" si="151"/>
        <v>-3.5712087651524058</v>
      </c>
      <c r="BA105" s="74">
        <f t="shared" si="151"/>
        <v>0.41087161909783987</v>
      </c>
      <c r="BB105" s="74">
        <f t="shared" si="151"/>
        <v>-6.0282427496399897</v>
      </c>
      <c r="BC105" s="74">
        <f t="shared" si="151"/>
        <v>-2.1862526975290386</v>
      </c>
      <c r="BD105" s="74">
        <f t="shared" si="151"/>
        <v>-3.6199235805700525</v>
      </c>
      <c r="BE105" s="74">
        <f t="shared" si="151"/>
        <v>-1.2513997541910342</v>
      </c>
      <c r="BF105" s="74">
        <f t="shared" si="151"/>
        <v>-5.8524689813778537</v>
      </c>
      <c r="BG105" s="74">
        <f t="shared" si="151"/>
        <v>-4.944333792962567</v>
      </c>
      <c r="BH105" s="74">
        <f t="shared" si="151"/>
        <v>-5.5080439255348068</v>
      </c>
      <c r="BI105" s="74">
        <f t="shared" si="151"/>
        <v>-3.7784326482707549</v>
      </c>
      <c r="BJ105" s="74">
        <f t="shared" si="151"/>
        <v>-9.3785214244931225</v>
      </c>
      <c r="BK105" s="74">
        <f t="shared" si="151"/>
        <v>-5.2706537832826328</v>
      </c>
      <c r="BL105" s="74">
        <f t="shared" si="151"/>
        <v>-1.8043472978381843</v>
      </c>
      <c r="BM105" s="74">
        <f t="shared" si="151"/>
        <v>-4.1213228608107855</v>
      </c>
      <c r="BN105" s="74">
        <f t="shared" si="151"/>
        <v>-2.4733845847179126</v>
      </c>
      <c r="BO105" s="74">
        <f t="shared" si="151"/>
        <v>-3.2222027929973436</v>
      </c>
      <c r="BP105" s="74">
        <f t="shared" si="151"/>
        <v>-1.1792506659725674</v>
      </c>
      <c r="BQ105" s="74">
        <f t="shared" si="151"/>
        <v>-1.4797419629726534</v>
      </c>
      <c r="BR105" s="74">
        <f t="shared" si="151"/>
        <v>0.14125754290810022</v>
      </c>
      <c r="BS105" s="74">
        <f t="shared" si="151"/>
        <v>0.30312781900471464</v>
      </c>
      <c r="BT105" s="74">
        <f t="shared" si="151"/>
        <v>-1.2899412290140901</v>
      </c>
      <c r="BU105" s="74">
        <f t="shared" si="151"/>
        <v>-2.8076704276097466</v>
      </c>
      <c r="BV105" s="74">
        <f t="shared" si="151"/>
        <v>-5.9612188626907709</v>
      </c>
      <c r="BW105" s="74">
        <f t="shared" si="151"/>
        <v>-1.8672238664260519</v>
      </c>
      <c r="BX105" s="74">
        <f t="shared" ref="BX105:DJ105" si="152">BX67-BX60</f>
        <v>-3.8077488062102702</v>
      </c>
      <c r="BY105" s="74">
        <f t="shared" si="152"/>
        <v>1.9381393861892562</v>
      </c>
      <c r="BZ105" s="74">
        <f t="shared" si="152"/>
        <v>-3.4999116909216497</v>
      </c>
      <c r="CA105" s="74">
        <f t="shared" si="152"/>
        <v>-4.419215630305132</v>
      </c>
      <c r="CB105" s="74">
        <f t="shared" si="152"/>
        <v>-2.7103840494865885</v>
      </c>
      <c r="CC105" s="74">
        <f t="shared" si="152"/>
        <v>-1.6468907559145478</v>
      </c>
      <c r="CD105" s="74">
        <f t="shared" si="152"/>
        <v>-2.9752576238206778</v>
      </c>
      <c r="CE105" s="74">
        <f t="shared" si="152"/>
        <v>-1.3567529547737109</v>
      </c>
      <c r="CF105" s="74">
        <f t="shared" si="152"/>
        <v>-7.1815744819747351</v>
      </c>
      <c r="CG105" s="74">
        <f t="shared" si="152"/>
        <v>-2.98620211101343</v>
      </c>
      <c r="CH105" s="74">
        <f t="shared" si="152"/>
        <v>-2.5416133229503757</v>
      </c>
      <c r="CI105" s="74">
        <f t="shared" si="152"/>
        <v>-1.0133494829001108</v>
      </c>
      <c r="CJ105" s="74">
        <f t="shared" si="152"/>
        <v>-2.8994634932214858</v>
      </c>
      <c r="CK105" s="74">
        <f t="shared" si="152"/>
        <v>-3.0768579185066542</v>
      </c>
      <c r="CL105" s="78">
        <f t="shared" si="152"/>
        <v>-3.5629285534148423</v>
      </c>
      <c r="CM105" s="74">
        <f t="shared" si="152"/>
        <v>-1.7560233689446676</v>
      </c>
      <c r="CN105" s="74">
        <f t="shared" si="152"/>
        <v>-1.4837265848839607</v>
      </c>
      <c r="CO105" s="74">
        <f t="shared" si="152"/>
        <v>-1.3087536857379476</v>
      </c>
      <c r="CP105" s="74">
        <f t="shared" si="152"/>
        <v>-3.2843132184208237</v>
      </c>
      <c r="CQ105" s="74">
        <f t="shared" si="152"/>
        <v>-2.4203551374736776</v>
      </c>
      <c r="CR105" s="74">
        <f t="shared" si="152"/>
        <v>-2.1112115074717153</v>
      </c>
      <c r="CS105" s="74"/>
      <c r="CT105" s="74">
        <f t="shared" si="152"/>
        <v>-4.2511800495365222</v>
      </c>
      <c r="CU105" s="74">
        <f t="shared" si="152"/>
        <v>-3.0004147768740594</v>
      </c>
      <c r="CV105" s="74">
        <f t="shared" si="152"/>
        <v>-4.1215727685723245</v>
      </c>
      <c r="CW105" s="74">
        <f t="shared" si="152"/>
        <v>-3.7754632747871497</v>
      </c>
      <c r="CX105" s="78">
        <f t="shared" si="152"/>
        <v>-5.0279360230719021</v>
      </c>
      <c r="CY105" s="74">
        <f t="shared" si="152"/>
        <v>-1.5527935492673919</v>
      </c>
      <c r="CZ105" s="74">
        <f t="shared" si="152"/>
        <v>-1.3428753131623523</v>
      </c>
      <c r="DA105" s="74">
        <f t="shared" si="152"/>
        <v>-2.4734784300500436</v>
      </c>
      <c r="DB105" s="74">
        <f t="shared" si="152"/>
        <v>-1.8672238664260519</v>
      </c>
      <c r="DC105" s="74">
        <f t="shared" si="152"/>
        <v>-1.2899412290140901</v>
      </c>
      <c r="DD105" s="74">
        <f t="shared" si="152"/>
        <v>-1.1549770384944296</v>
      </c>
      <c r="DE105" s="74">
        <f t="shared" si="152"/>
        <v>-0.89077617592140967</v>
      </c>
      <c r="DF105" s="74">
        <f t="shared" si="152"/>
        <v>-1.3122915302120077</v>
      </c>
      <c r="DG105" s="74">
        <f t="shared" si="152"/>
        <v>-0.92687817920602811</v>
      </c>
      <c r="DH105" s="74">
        <f t="shared" si="152"/>
        <v>-1.0133494829001108</v>
      </c>
      <c r="DI105" s="74">
        <f t="shared" si="152"/>
        <v>-3.0339275994768329</v>
      </c>
      <c r="DJ105" s="74">
        <f t="shared" si="152"/>
        <v>-1.3567529547737109</v>
      </c>
    </row>
    <row r="106" spans="1:114">
      <c r="A106" s="63" t="s">
        <v>289</v>
      </c>
      <c r="B106" s="74">
        <f t="shared" ref="B106:J106" si="153">B68-B61</f>
        <v>-1.0677366517892182</v>
      </c>
      <c r="C106" s="74">
        <f t="shared" si="153"/>
        <v>-3.0257439025247308</v>
      </c>
      <c r="D106" s="74">
        <f t="shared" si="153"/>
        <v>-1.8902290438745375</v>
      </c>
      <c r="E106" s="74">
        <f t="shared" si="153"/>
        <v>-2.9496288555961208</v>
      </c>
      <c r="F106" s="74">
        <f t="shared" si="153"/>
        <v>-2.2921743773069814</v>
      </c>
      <c r="G106" s="74">
        <f t="shared" si="153"/>
        <v>-2.0162435672399894</v>
      </c>
      <c r="H106" s="74">
        <f t="shared" si="153"/>
        <v>-1.8240553381033244</v>
      </c>
      <c r="I106" s="74">
        <f t="shared" si="153"/>
        <v>-2.3077388280352729</v>
      </c>
      <c r="J106" s="74">
        <f t="shared" si="153"/>
        <v>-0.83438891122070658</v>
      </c>
      <c r="K106" s="85">
        <f t="shared" ref="K106:BW106" si="154">K68-K61</f>
        <v>-2.5288126894890617</v>
      </c>
      <c r="L106" s="78">
        <f>L68-L61</f>
        <v>-2.2733733092464767</v>
      </c>
      <c r="M106" s="74">
        <f t="shared" si="154"/>
        <v>-2.7955534817685148</v>
      </c>
      <c r="N106" s="74">
        <f t="shared" si="154"/>
        <v>-3.1660217466645868</v>
      </c>
      <c r="O106" s="74">
        <f t="shared" si="154"/>
        <v>29.550686966208691</v>
      </c>
      <c r="P106" s="74">
        <f t="shared" si="154"/>
        <v>-2.6773457221339818</v>
      </c>
      <c r="Q106" s="74">
        <f t="shared" si="154"/>
        <v>-3.2222784619181937</v>
      </c>
      <c r="R106" s="74">
        <f t="shared" si="154"/>
        <v>-0.23199937776163182</v>
      </c>
      <c r="S106" s="74">
        <f t="shared" si="154"/>
        <v>-5.1650294208182572</v>
      </c>
      <c r="T106" s="74">
        <f t="shared" si="154"/>
        <v>-1.9008511398976076</v>
      </c>
      <c r="U106" s="74">
        <f t="shared" si="154"/>
        <v>2.1429372562675297</v>
      </c>
      <c r="V106" s="74">
        <f t="shared" si="154"/>
        <v>-2.6141599901808839</v>
      </c>
      <c r="W106" s="74">
        <f t="shared" si="154"/>
        <v>-5.6945035871949798</v>
      </c>
      <c r="X106" s="74">
        <f t="shared" si="154"/>
        <v>-2.4068492448532766</v>
      </c>
      <c r="Y106" s="74">
        <f t="shared" si="154"/>
        <v>-3.575369116501367</v>
      </c>
      <c r="Z106" s="74">
        <f t="shared" si="154"/>
        <v>-1.7873377965121051</v>
      </c>
      <c r="AA106" s="74">
        <f t="shared" si="154"/>
        <v>-2.9070482819016661</v>
      </c>
      <c r="AB106" s="74">
        <f t="shared" si="154"/>
        <v>-2.946614720126064</v>
      </c>
      <c r="AC106" s="74">
        <f t="shared" si="154"/>
        <v>-2.3461467676972667</v>
      </c>
      <c r="AD106" s="74">
        <f t="shared" si="154"/>
        <v>-2.0503567659249882</v>
      </c>
      <c r="AE106" s="74">
        <f t="shared" si="154"/>
        <v>-2.9956660367783634</v>
      </c>
      <c r="AF106" s="74">
        <f t="shared" si="154"/>
        <v>-2.7804040075081069</v>
      </c>
      <c r="AG106" s="74">
        <f t="shared" si="154"/>
        <v>-6.3391397927769368</v>
      </c>
      <c r="AH106" s="74">
        <f t="shared" si="154"/>
        <v>-3.2620367995583486</v>
      </c>
      <c r="AI106" s="74">
        <f t="shared" si="154"/>
        <v>-2.2062664418016524</v>
      </c>
      <c r="AJ106" s="74">
        <f t="shared" si="154"/>
        <v>-3.3769038306668158</v>
      </c>
      <c r="AK106" s="74">
        <f t="shared" si="154"/>
        <v>-4.6710621538649058</v>
      </c>
      <c r="AL106" s="74">
        <f t="shared" si="154"/>
        <v>-2.4208248693418071</v>
      </c>
      <c r="AM106" s="74">
        <f t="shared" si="154"/>
        <v>-2.181895247519595</v>
      </c>
      <c r="AN106" s="74">
        <f t="shared" si="154"/>
        <v>-2.1761620402922084</v>
      </c>
      <c r="AO106" s="74">
        <f t="shared" si="154"/>
        <v>-3.1195863107931352</v>
      </c>
      <c r="AP106" s="74">
        <f t="shared" si="154"/>
        <v>-1.5674140320269601</v>
      </c>
      <c r="AQ106" s="74">
        <f t="shared" si="154"/>
        <v>-2.6293617764617814</v>
      </c>
      <c r="AR106" s="74">
        <f t="shared" si="154"/>
        <v>-1.2367663122169432</v>
      </c>
      <c r="AS106" s="74">
        <f t="shared" si="154"/>
        <v>-5.0372585361298654</v>
      </c>
      <c r="AT106" s="74">
        <f t="shared" si="154"/>
        <v>-2.4413961145867624</v>
      </c>
      <c r="AU106" s="74">
        <f t="shared" si="154"/>
        <v>-1.6346102310882884</v>
      </c>
      <c r="AV106" s="74">
        <f t="shared" si="154"/>
        <v>-4.4316610874358773</v>
      </c>
      <c r="AW106" s="74">
        <f t="shared" si="154"/>
        <v>-3.0384341965344994</v>
      </c>
      <c r="AX106" s="74">
        <f t="shared" si="154"/>
        <v>-5.1322281428853351</v>
      </c>
      <c r="AY106" s="74">
        <f t="shared" si="154"/>
        <v>-1.6982816785636459</v>
      </c>
      <c r="AZ106" s="74">
        <f t="shared" si="154"/>
        <v>-4.8474604600901685</v>
      </c>
      <c r="BA106" s="74">
        <f t="shared" si="154"/>
        <v>-11.546779413103319</v>
      </c>
      <c r="BB106" s="74">
        <f t="shared" si="154"/>
        <v>0.20084003451911059</v>
      </c>
      <c r="BC106" s="74">
        <f t="shared" si="154"/>
        <v>-3.3600012507038528</v>
      </c>
      <c r="BD106" s="74">
        <f t="shared" si="154"/>
        <v>-4.2206034638727026</v>
      </c>
      <c r="BE106" s="74">
        <f t="shared" si="154"/>
        <v>-1.408176743982203</v>
      </c>
      <c r="BF106" s="74">
        <f t="shared" si="154"/>
        <v>1.0938261201595765</v>
      </c>
      <c r="BG106" s="74">
        <f t="shared" si="154"/>
        <v>-0.89923286797807833</v>
      </c>
      <c r="BH106" s="74">
        <f t="shared" si="154"/>
        <v>-1.5604471877246482</v>
      </c>
      <c r="BI106" s="74">
        <f t="shared" si="154"/>
        <v>-5.3055991427149891</v>
      </c>
      <c r="BJ106" s="74">
        <f t="shared" si="154"/>
        <v>-0.32943370889613632</v>
      </c>
      <c r="BK106" s="74">
        <f t="shared" si="154"/>
        <v>-0.81394680824847043</v>
      </c>
      <c r="BL106" s="74">
        <f t="shared" si="154"/>
        <v>-1.8591329131682066</v>
      </c>
      <c r="BM106" s="74">
        <f t="shared" si="154"/>
        <v>-2.2351496681871872</v>
      </c>
      <c r="BN106" s="74">
        <f t="shared" si="154"/>
        <v>-2.1449440912225555</v>
      </c>
      <c r="BO106" s="74">
        <f t="shared" si="154"/>
        <v>-0.77353295474100747</v>
      </c>
      <c r="BP106" s="74">
        <f t="shared" si="154"/>
        <v>-1.5050340306985603</v>
      </c>
      <c r="BQ106" s="74">
        <f t="shared" si="154"/>
        <v>-2.7134524593014007</v>
      </c>
      <c r="BR106" s="74">
        <f t="shared" si="154"/>
        <v>-4.3830403152840027</v>
      </c>
      <c r="BS106" s="74">
        <f t="shared" si="154"/>
        <v>-7.2646020674639828</v>
      </c>
      <c r="BT106" s="74">
        <f t="shared" si="154"/>
        <v>-1.7341208141070368</v>
      </c>
      <c r="BU106" s="74">
        <f t="shared" si="154"/>
        <v>-2.4177491229733548</v>
      </c>
      <c r="BV106" s="74">
        <f t="shared" si="154"/>
        <v>-0.50166635886033006</v>
      </c>
      <c r="BW106" s="74">
        <f t="shared" si="154"/>
        <v>-3.6154456848683445</v>
      </c>
      <c r="BX106" s="74">
        <f t="shared" ref="BX106:DJ106" si="155">BX68-BX61</f>
        <v>-1.7347495497953211</v>
      </c>
      <c r="BY106" s="74">
        <f t="shared" si="155"/>
        <v>-4.770031296271366</v>
      </c>
      <c r="BZ106" s="74">
        <f t="shared" si="155"/>
        <v>-2.0231352637869335</v>
      </c>
      <c r="CA106" s="74">
        <f t="shared" si="155"/>
        <v>-0.37549013716328972</v>
      </c>
      <c r="CB106" s="74">
        <f t="shared" si="155"/>
        <v>2.914175586198553E-3</v>
      </c>
      <c r="CC106" s="74">
        <f t="shared" si="155"/>
        <v>-0.61779591233722186</v>
      </c>
      <c r="CD106" s="74">
        <f t="shared" si="155"/>
        <v>-1.7674070935403705</v>
      </c>
      <c r="CE106" s="74">
        <f t="shared" si="155"/>
        <v>-3.3608316617124387</v>
      </c>
      <c r="CF106" s="74">
        <f t="shared" si="155"/>
        <v>-2.4394624405157401</v>
      </c>
      <c r="CG106" s="74">
        <f t="shared" si="155"/>
        <v>-1.1838234887565591</v>
      </c>
      <c r="CH106" s="74">
        <f t="shared" si="155"/>
        <v>-1.4331142165459418</v>
      </c>
      <c r="CI106" s="74">
        <f t="shared" si="155"/>
        <v>-2.0006871627325431</v>
      </c>
      <c r="CJ106" s="74">
        <f t="shared" si="155"/>
        <v>-0.45028918739292578</v>
      </c>
      <c r="CK106" s="74">
        <f t="shared" si="155"/>
        <v>-2.5816081769700432</v>
      </c>
      <c r="CL106" s="78">
        <f t="shared" si="155"/>
        <v>-1.207603729964152</v>
      </c>
      <c r="CM106" s="74">
        <f t="shared" si="155"/>
        <v>-3.0257439025247308</v>
      </c>
      <c r="CN106" s="74">
        <f t="shared" si="155"/>
        <v>-1.8526257830217752</v>
      </c>
      <c r="CO106" s="74">
        <f t="shared" si="155"/>
        <v>-3.1087264905929146</v>
      </c>
      <c r="CP106" s="74">
        <f t="shared" si="155"/>
        <v>-2.7482811284896336</v>
      </c>
      <c r="CQ106" s="74">
        <f t="shared" si="155"/>
        <v>-1.9108924389189745</v>
      </c>
      <c r="CR106" s="74">
        <f t="shared" si="155"/>
        <v>-1.8029306888781775</v>
      </c>
      <c r="CS106" s="74"/>
      <c r="CT106" s="74">
        <f t="shared" si="155"/>
        <v>-1.9060812734902477</v>
      </c>
      <c r="CU106" s="74">
        <f t="shared" si="155"/>
        <v>-3.2075665900782333</v>
      </c>
      <c r="CV106" s="74">
        <f t="shared" si="155"/>
        <v>-2.3054860709797964</v>
      </c>
      <c r="CW106" s="74">
        <f t="shared" si="155"/>
        <v>-2.0895854355193038</v>
      </c>
      <c r="CX106" s="78">
        <f t="shared" si="155"/>
        <v>-2.0888649264714232</v>
      </c>
      <c r="CY106" s="74">
        <f t="shared" si="155"/>
        <v>-2.7300860826349336</v>
      </c>
      <c r="CZ106" s="74">
        <f t="shared" si="155"/>
        <v>-3.2470115060015807</v>
      </c>
      <c r="DA106" s="74">
        <f t="shared" si="155"/>
        <v>-3.1660217466645868</v>
      </c>
      <c r="DB106" s="74">
        <f t="shared" si="155"/>
        <v>-3.6154456848683445</v>
      </c>
      <c r="DC106" s="74">
        <f t="shared" si="155"/>
        <v>-1.7341208141070368</v>
      </c>
      <c r="DD106" s="74">
        <f t="shared" si="155"/>
        <v>-1.631546477834533</v>
      </c>
      <c r="DE106" s="74">
        <f t="shared" si="155"/>
        <v>-3.3769038306668158</v>
      </c>
      <c r="DF106" s="74">
        <f t="shared" si="155"/>
        <v>-0.23199937776163182</v>
      </c>
      <c r="DG106" s="74">
        <f t="shared" si="155"/>
        <v>-3.0035082890102167</v>
      </c>
      <c r="DH106" s="74">
        <f t="shared" si="155"/>
        <v>-2.0006871627325431</v>
      </c>
      <c r="DI106" s="74">
        <f t="shared" si="155"/>
        <v>-0.77503426092423666</v>
      </c>
      <c r="DJ106" s="74">
        <f t="shared" si="155"/>
        <v>-3.3608316617124387</v>
      </c>
    </row>
    <row r="107" spans="1:114">
      <c r="A107" s="63" t="s">
        <v>290</v>
      </c>
      <c r="B107" s="74">
        <f t="shared" ref="B107:J107" si="156">B69-B62</f>
        <v>2.9059317349415572</v>
      </c>
      <c r="C107" s="74">
        <f t="shared" si="156"/>
        <v>3.5683443427299473</v>
      </c>
      <c r="D107" s="74">
        <f t="shared" si="156"/>
        <v>3.2851111414670804</v>
      </c>
      <c r="E107" s="74">
        <f t="shared" si="156"/>
        <v>3.7618050929682312</v>
      </c>
      <c r="F107" s="74">
        <f t="shared" si="156"/>
        <v>3.6930104032962277</v>
      </c>
      <c r="G107" s="74">
        <f t="shared" si="156"/>
        <v>2.9396854844950049</v>
      </c>
      <c r="H107" s="74">
        <f t="shared" si="156"/>
        <v>3.6005015571945833</v>
      </c>
      <c r="I107" s="74">
        <f t="shared" si="156"/>
        <v>3.5223131716127973</v>
      </c>
      <c r="J107" s="74">
        <f t="shared" si="156"/>
        <v>2.7705311113569309</v>
      </c>
      <c r="K107" s="85">
        <f t="shared" ref="K107:BW107" si="157">K69-K62</f>
        <v>3.6301224236300698</v>
      </c>
      <c r="L107" s="78">
        <f>L69-L62</f>
        <v>3.4680984910840458</v>
      </c>
      <c r="M107" s="74">
        <f t="shared" si="157"/>
        <v>2.7002547522368019</v>
      </c>
      <c r="N107" s="74">
        <f t="shared" si="157"/>
        <v>3.3057004636713074</v>
      </c>
      <c r="O107" s="74">
        <f t="shared" si="157"/>
        <v>20.445599702933531</v>
      </c>
      <c r="P107" s="74">
        <f t="shared" si="157"/>
        <v>3.2187108491208356</v>
      </c>
      <c r="Q107" s="74">
        <f t="shared" si="157"/>
        <v>4.1289662862086622</v>
      </c>
      <c r="R107" s="74">
        <f t="shared" si="157"/>
        <v>3.0349584371759413</v>
      </c>
      <c r="S107" s="74">
        <f t="shared" si="157"/>
        <v>4.6861209699381696</v>
      </c>
      <c r="T107" s="74">
        <f t="shared" si="157"/>
        <v>2.855890896113694</v>
      </c>
      <c r="U107" s="74">
        <f t="shared" si="157"/>
        <v>1.5256529431695576</v>
      </c>
      <c r="V107" s="74">
        <f t="shared" si="157"/>
        <v>3.8434766068949724</v>
      </c>
      <c r="W107" s="74">
        <f t="shared" si="157"/>
        <v>5.1103956656427805</v>
      </c>
      <c r="X107" s="74">
        <f t="shared" si="157"/>
        <v>2.4599396679859638</v>
      </c>
      <c r="Y107" s="74">
        <f t="shared" si="157"/>
        <v>3.7599450059130284</v>
      </c>
      <c r="Z107" s="74">
        <f t="shared" si="157"/>
        <v>4.9028949323219706</v>
      </c>
      <c r="AA107" s="74">
        <f t="shared" si="157"/>
        <v>3.1148420814229141</v>
      </c>
      <c r="AB107" s="74">
        <f t="shared" si="157"/>
        <v>3.2207629626547885</v>
      </c>
      <c r="AC107" s="74">
        <f t="shared" si="157"/>
        <v>3.9905134051863289</v>
      </c>
      <c r="AD107" s="74">
        <f t="shared" si="157"/>
        <v>3.3710206899799111</v>
      </c>
      <c r="AE107" s="74">
        <f t="shared" si="157"/>
        <v>3.7327913734301994</v>
      </c>
      <c r="AF107" s="74">
        <f t="shared" si="157"/>
        <v>3.8978318347643643</v>
      </c>
      <c r="AG107" s="74">
        <f t="shared" si="157"/>
        <v>5.4372200438069225</v>
      </c>
      <c r="AH107" s="74">
        <f t="shared" si="157"/>
        <v>3.994945504982482</v>
      </c>
      <c r="AI107" s="74">
        <f t="shared" si="157"/>
        <v>3.403654492288787</v>
      </c>
      <c r="AJ107" s="74">
        <f t="shared" si="157"/>
        <v>4.0200695050233648</v>
      </c>
      <c r="AK107" s="74">
        <f t="shared" si="157"/>
        <v>4.7864722596765468</v>
      </c>
      <c r="AL107" s="74">
        <f t="shared" si="157"/>
        <v>3.3418071408365968</v>
      </c>
      <c r="AM107" s="74">
        <f t="shared" si="157"/>
        <v>3.8842692554034901</v>
      </c>
      <c r="AN107" s="74">
        <f t="shared" si="157"/>
        <v>2.6853202386729151</v>
      </c>
      <c r="AO107" s="74">
        <f t="shared" si="157"/>
        <v>2.9513398450375252</v>
      </c>
      <c r="AP107" s="74">
        <f t="shared" si="157"/>
        <v>3.7689556192092724</v>
      </c>
      <c r="AQ107" s="74">
        <f t="shared" si="157"/>
        <v>3.9023621599436371</v>
      </c>
      <c r="AR107" s="74">
        <f t="shared" si="157"/>
        <v>2.94100269365385</v>
      </c>
      <c r="AS107" s="74">
        <f t="shared" si="157"/>
        <v>2.5928423219619585</v>
      </c>
      <c r="AT107" s="74">
        <f t="shared" si="157"/>
        <v>4.1965755679947314</v>
      </c>
      <c r="AU107" s="74">
        <f t="shared" si="157"/>
        <v>2.9306823028152174</v>
      </c>
      <c r="AV107" s="74">
        <f t="shared" si="157"/>
        <v>1.3173078021639029</v>
      </c>
      <c r="AW107" s="74">
        <f t="shared" si="157"/>
        <v>3.5985706495832268</v>
      </c>
      <c r="AX107" s="74">
        <f t="shared" si="157"/>
        <v>2.0195595240000213</v>
      </c>
      <c r="AY107" s="74">
        <f t="shared" si="157"/>
        <v>1.4936359891846482</v>
      </c>
      <c r="AZ107" s="74">
        <f t="shared" si="157"/>
        <v>4.7187585637682066</v>
      </c>
      <c r="BA107" s="74">
        <f t="shared" si="157"/>
        <v>3.6910961075485531</v>
      </c>
      <c r="BB107" s="74">
        <f t="shared" si="157"/>
        <v>0.19015058222752756</v>
      </c>
      <c r="BC107" s="74">
        <f t="shared" si="157"/>
        <v>3.7886306769829154</v>
      </c>
      <c r="BD107" s="74">
        <f t="shared" si="157"/>
        <v>3.821600952167536</v>
      </c>
      <c r="BE107" s="74">
        <f t="shared" si="157"/>
        <v>2.8283169892097675</v>
      </c>
      <c r="BF107" s="74">
        <f t="shared" si="157"/>
        <v>2.7383068462608691</v>
      </c>
      <c r="BG107" s="74">
        <f t="shared" si="157"/>
        <v>1.2872791032741979</v>
      </c>
      <c r="BH107" s="74">
        <f t="shared" si="157"/>
        <v>4.25621576064054</v>
      </c>
      <c r="BI107" s="74">
        <f t="shared" si="157"/>
        <v>2.6927934478931483</v>
      </c>
      <c r="BJ107" s="74">
        <f t="shared" si="157"/>
        <v>0.62111021252869314</v>
      </c>
      <c r="BK107" s="74">
        <f t="shared" si="157"/>
        <v>3.0582371125359593</v>
      </c>
      <c r="BL107" s="74">
        <f t="shared" si="157"/>
        <v>1.9254749245464033</v>
      </c>
      <c r="BM107" s="74">
        <f t="shared" si="157"/>
        <v>3.1393893611137109</v>
      </c>
      <c r="BN107" s="74">
        <f t="shared" si="157"/>
        <v>5.1309495243639986</v>
      </c>
      <c r="BO107" s="74">
        <f t="shared" si="157"/>
        <v>2.3048195580128876</v>
      </c>
      <c r="BP107" s="74">
        <f t="shared" si="157"/>
        <v>2.4680274899625854</v>
      </c>
      <c r="BQ107" s="74">
        <f t="shared" si="157"/>
        <v>2.9262460449880514</v>
      </c>
      <c r="BR107" s="74">
        <f t="shared" si="157"/>
        <v>4.1022364321140294</v>
      </c>
      <c r="BS107" s="74">
        <f t="shared" si="157"/>
        <v>4.4709500891311684</v>
      </c>
      <c r="BT107" s="74">
        <f t="shared" si="157"/>
        <v>2.5671992306060787</v>
      </c>
      <c r="BU107" s="74">
        <f t="shared" si="157"/>
        <v>3.3089978192851071</v>
      </c>
      <c r="BV107" s="74">
        <f t="shared" si="157"/>
        <v>2.9461084552658541</v>
      </c>
      <c r="BW107" s="74">
        <f t="shared" si="157"/>
        <v>3.5128191672289155</v>
      </c>
      <c r="BX107" s="74">
        <f t="shared" ref="BX107:DJ107" si="158">BX69-BX62</f>
        <v>2.9556613496321695</v>
      </c>
      <c r="BY107" s="74">
        <f t="shared" si="158"/>
        <v>3.564031161663749</v>
      </c>
      <c r="BZ107" s="74">
        <f t="shared" si="158"/>
        <v>2.2159148391831671</v>
      </c>
      <c r="CA107" s="74">
        <f t="shared" si="158"/>
        <v>1.4554194272093142</v>
      </c>
      <c r="CB107" s="74">
        <f t="shared" si="158"/>
        <v>2.798016547336573</v>
      </c>
      <c r="CC107" s="74">
        <f t="shared" si="158"/>
        <v>5.0418069161879728</v>
      </c>
      <c r="CD107" s="74">
        <f t="shared" si="158"/>
        <v>2.6449811995945183</v>
      </c>
      <c r="CE107" s="74">
        <f t="shared" si="158"/>
        <v>4.3141031155810303</v>
      </c>
      <c r="CF107" s="74">
        <f t="shared" si="158"/>
        <v>2.0828462317824048</v>
      </c>
      <c r="CG107" s="74">
        <f t="shared" si="158"/>
        <v>4.0692299611303717</v>
      </c>
      <c r="CH107" s="74">
        <f t="shared" si="158"/>
        <v>3.932398079158407</v>
      </c>
      <c r="CI107" s="74">
        <f t="shared" si="158"/>
        <v>3.0462836223597272</v>
      </c>
      <c r="CJ107" s="74">
        <f t="shared" si="158"/>
        <v>3.6473294060552135</v>
      </c>
      <c r="CK107" s="74">
        <f t="shared" si="158"/>
        <v>3.6230324938023735</v>
      </c>
      <c r="CL107" s="78">
        <f t="shared" si="158"/>
        <v>2.8494660436542532</v>
      </c>
      <c r="CM107" s="74">
        <f t="shared" si="158"/>
        <v>3.5683443427299473</v>
      </c>
      <c r="CN107" s="74">
        <f t="shared" si="158"/>
        <v>3.2317510522131094</v>
      </c>
      <c r="CO107" s="74">
        <f t="shared" si="158"/>
        <v>4.0412763342988107</v>
      </c>
      <c r="CP107" s="74">
        <f t="shared" si="158"/>
        <v>3.5506653791693807</v>
      </c>
      <c r="CQ107" s="74">
        <f t="shared" si="158"/>
        <v>2.993332625729785</v>
      </c>
      <c r="CR107" s="74">
        <f t="shared" si="158"/>
        <v>3.6948849030343531</v>
      </c>
      <c r="CS107" s="74"/>
      <c r="CT107" s="74">
        <f t="shared" si="158"/>
        <v>3.308727676765745</v>
      </c>
      <c r="CU107" s="74">
        <f t="shared" si="158"/>
        <v>3.5120442407231138</v>
      </c>
      <c r="CV107" s="74">
        <f t="shared" si="158"/>
        <v>3.6843419830065827</v>
      </c>
      <c r="CW107" s="74">
        <f t="shared" si="158"/>
        <v>2.9308975675261379</v>
      </c>
      <c r="CX107" s="78">
        <f t="shared" si="158"/>
        <v>3.5429654458661801</v>
      </c>
      <c r="CY107" s="74">
        <f t="shared" si="158"/>
        <v>3.708317475743403</v>
      </c>
      <c r="CZ107" s="74">
        <f t="shared" si="158"/>
        <v>4.0249649244964942</v>
      </c>
      <c r="DA107" s="74">
        <f t="shared" si="158"/>
        <v>3.3057004636713074</v>
      </c>
      <c r="DB107" s="74">
        <f t="shared" si="158"/>
        <v>3.5128191672289155</v>
      </c>
      <c r="DC107" s="74">
        <f t="shared" si="158"/>
        <v>2.5671992306060787</v>
      </c>
      <c r="DD107" s="74">
        <f t="shared" si="158"/>
        <v>2.9864325078612595</v>
      </c>
      <c r="DE107" s="74">
        <f t="shared" si="158"/>
        <v>4.0200695050233648</v>
      </c>
      <c r="DF107" s="74">
        <f t="shared" si="158"/>
        <v>3.0349584371759413</v>
      </c>
      <c r="DG107" s="74">
        <f t="shared" si="158"/>
        <v>3.2043257966966578</v>
      </c>
      <c r="DH107" s="74">
        <f t="shared" si="158"/>
        <v>3.0462836223597272</v>
      </c>
      <c r="DI107" s="74">
        <f t="shared" si="158"/>
        <v>3.7009491589170445</v>
      </c>
      <c r="DJ107" s="74">
        <f t="shared" si="158"/>
        <v>4.3141031155810303</v>
      </c>
    </row>
    <row r="108" spans="1:114">
      <c r="A108" s="63" t="s">
        <v>291</v>
      </c>
      <c r="B108" s="74">
        <f t="shared" ref="B108:J108" si="159">B70-B63</f>
        <v>1.7857961427410167</v>
      </c>
      <c r="C108" s="74">
        <f t="shared" si="159"/>
        <v>0.90575874323428707</v>
      </c>
      <c r="D108" s="74">
        <f t="shared" si="159"/>
        <v>1.7702258727080871</v>
      </c>
      <c r="E108" s="74">
        <f t="shared" si="159"/>
        <v>0.96776026104268986</v>
      </c>
      <c r="F108" s="74">
        <f t="shared" si="159"/>
        <v>1.9402456211398107</v>
      </c>
      <c r="G108" s="74">
        <f t="shared" si="159"/>
        <v>1.7211754158944501</v>
      </c>
      <c r="H108" s="74">
        <f t="shared" si="159"/>
        <v>1.1214316951114718</v>
      </c>
      <c r="I108" s="74">
        <f t="shared" si="159"/>
        <v>1.4120513634987084</v>
      </c>
      <c r="J108" s="74">
        <f t="shared" si="159"/>
        <v>1.8557260439742205</v>
      </c>
      <c r="K108" s="85">
        <f t="shared" ref="K108:BW108" si="160">K70-K63</f>
        <v>0.51058348144355747</v>
      </c>
      <c r="L108" s="78">
        <f>L70-L63</f>
        <v>1.9804815898039383</v>
      </c>
      <c r="M108" s="74">
        <f t="shared" si="160"/>
        <v>1.4333919946367768</v>
      </c>
      <c r="N108" s="74">
        <f t="shared" si="160"/>
        <v>1.5871078134413619</v>
      </c>
      <c r="O108" s="74">
        <f t="shared" si="160"/>
        <v>10.90976606015596</v>
      </c>
      <c r="P108" s="74">
        <f t="shared" si="160"/>
        <v>0.97432087330764183</v>
      </c>
      <c r="Q108" s="74">
        <f t="shared" si="160"/>
        <v>0.44480508252819639</v>
      </c>
      <c r="R108" s="74">
        <f t="shared" si="160"/>
        <v>-1.0142338117935186</v>
      </c>
      <c r="S108" s="74">
        <f t="shared" si="160"/>
        <v>0.35899022785995349</v>
      </c>
      <c r="T108" s="74">
        <f t="shared" si="160"/>
        <v>2.0776099676748849</v>
      </c>
      <c r="U108" s="74">
        <f t="shared" si="160"/>
        <v>2.3232134017403983</v>
      </c>
      <c r="V108" s="74">
        <f t="shared" si="160"/>
        <v>0.52511360154691999</v>
      </c>
      <c r="W108" s="74">
        <f t="shared" si="160"/>
        <v>1.6054401234515634</v>
      </c>
      <c r="X108" s="74">
        <f t="shared" si="160"/>
        <v>1.7225815569353138</v>
      </c>
      <c r="Y108" s="74">
        <f t="shared" si="160"/>
        <v>1.3944975079474862</v>
      </c>
      <c r="Z108" s="74">
        <f t="shared" si="160"/>
        <v>-0.30821456734560293</v>
      </c>
      <c r="AA108" s="74">
        <f t="shared" si="160"/>
        <v>0.58780467794262847</v>
      </c>
      <c r="AB108" s="74">
        <f t="shared" si="160"/>
        <v>1.667620490349897</v>
      </c>
      <c r="AC108" s="74">
        <f t="shared" si="160"/>
        <v>-0.49327753371995442</v>
      </c>
      <c r="AD108" s="74">
        <f t="shared" si="160"/>
        <v>0.29576447424143915</v>
      </c>
      <c r="AE108" s="74">
        <f t="shared" si="160"/>
        <v>1.5622816499459375</v>
      </c>
      <c r="AF108" s="74">
        <f t="shared" si="160"/>
        <v>0.14629724240517916</v>
      </c>
      <c r="AG108" s="74">
        <f t="shared" si="160"/>
        <v>0.40394225098268066</v>
      </c>
      <c r="AH108" s="74">
        <f t="shared" si="160"/>
        <v>-0.67351885827661562</v>
      </c>
      <c r="AI108" s="74">
        <f t="shared" si="160"/>
        <v>1.7932803418877903</v>
      </c>
      <c r="AJ108" s="74">
        <f t="shared" si="160"/>
        <v>0.21628404230654574</v>
      </c>
      <c r="AK108" s="74">
        <f t="shared" si="160"/>
        <v>1.4216138116314081</v>
      </c>
      <c r="AL108" s="74">
        <f t="shared" si="160"/>
        <v>2.1283025021161404</v>
      </c>
      <c r="AM108" s="74">
        <f t="shared" si="160"/>
        <v>0.53577081736385956</v>
      </c>
      <c r="AN108" s="74">
        <f t="shared" si="160"/>
        <v>0.4487778929989652</v>
      </c>
      <c r="AO108" s="74">
        <f t="shared" si="160"/>
        <v>2.0922973752126524</v>
      </c>
      <c r="AP108" s="74">
        <f t="shared" si="160"/>
        <v>0.52849882934210513</v>
      </c>
      <c r="AQ108" s="74">
        <f t="shared" si="160"/>
        <v>1.0699424696953876</v>
      </c>
      <c r="AR108" s="74">
        <f t="shared" si="160"/>
        <v>2.0732559938274804</v>
      </c>
      <c r="AS108" s="74">
        <f t="shared" si="160"/>
        <v>0.83702769933017862</v>
      </c>
      <c r="AT108" s="74">
        <f t="shared" si="160"/>
        <v>-0.73787290088903745</v>
      </c>
      <c r="AU108" s="74">
        <f t="shared" si="160"/>
        <v>3.1663699387298756</v>
      </c>
      <c r="AV108" s="74">
        <f t="shared" si="160"/>
        <v>4.7749265940795418</v>
      </c>
      <c r="AW108" s="74">
        <f t="shared" si="160"/>
        <v>0.98488146114530117</v>
      </c>
      <c r="AX108" s="74">
        <f t="shared" si="160"/>
        <v>4.3192570901274294</v>
      </c>
      <c r="AY108" s="74">
        <f t="shared" si="160"/>
        <v>3.0066660232193847</v>
      </c>
      <c r="AZ108" s="74">
        <f t="shared" si="160"/>
        <v>1.3380177212910098</v>
      </c>
      <c r="BA108" s="74">
        <f t="shared" si="160"/>
        <v>3.1523175482044401</v>
      </c>
      <c r="BB108" s="74">
        <f t="shared" si="160"/>
        <v>2.4477107625403356</v>
      </c>
      <c r="BC108" s="74">
        <f t="shared" si="160"/>
        <v>0.75858246985978361</v>
      </c>
      <c r="BD108" s="74">
        <f t="shared" si="160"/>
        <v>1.0672319052378931</v>
      </c>
      <c r="BE108" s="74">
        <f t="shared" si="160"/>
        <v>-8.4070103932299745E-2</v>
      </c>
      <c r="BF108" s="74">
        <f t="shared" si="160"/>
        <v>0.82726566511738397</v>
      </c>
      <c r="BG108" s="74">
        <f t="shared" si="160"/>
        <v>2.4362670677976368</v>
      </c>
      <c r="BH108" s="74">
        <f t="shared" si="160"/>
        <v>0.72011105327086611</v>
      </c>
      <c r="BI108" s="74">
        <f t="shared" si="160"/>
        <v>3.5465064360161769</v>
      </c>
      <c r="BJ108" s="74">
        <f t="shared" si="160"/>
        <v>5.0316708442377145</v>
      </c>
      <c r="BK108" s="74">
        <f t="shared" si="160"/>
        <v>2.0846662585463545</v>
      </c>
      <c r="BL108" s="74">
        <f t="shared" si="160"/>
        <v>1.3662793850858801</v>
      </c>
      <c r="BM108" s="74">
        <f t="shared" si="160"/>
        <v>1.7657585530443178</v>
      </c>
      <c r="BN108" s="74">
        <f t="shared" si="160"/>
        <v>-1.3212768518243934E-2</v>
      </c>
      <c r="BO108" s="74">
        <f t="shared" si="160"/>
        <v>0.77456455406227853</v>
      </c>
      <c r="BP108" s="74">
        <f t="shared" si="160"/>
        <v>0.12621921054389063</v>
      </c>
      <c r="BQ108" s="74">
        <f t="shared" si="160"/>
        <v>0.85551822163199986</v>
      </c>
      <c r="BR108" s="74">
        <f t="shared" si="160"/>
        <v>-0.14595623711009154</v>
      </c>
      <c r="BS108" s="74">
        <f t="shared" si="160"/>
        <v>1.6492539949631642</v>
      </c>
      <c r="BT108" s="74">
        <f t="shared" si="160"/>
        <v>0.83825681833996057</v>
      </c>
      <c r="BU108" s="74">
        <f t="shared" si="160"/>
        <v>-4.3507632502133333</v>
      </c>
      <c r="BV108" s="74">
        <f t="shared" si="160"/>
        <v>2.7255253946034426</v>
      </c>
      <c r="BW108" s="74">
        <f t="shared" si="160"/>
        <v>1.0733214781063456</v>
      </c>
      <c r="BX108" s="74">
        <f t="shared" ref="BX108:DJ108" si="161">BX70-BX63</f>
        <v>1.6993345919582712</v>
      </c>
      <c r="BY108" s="74">
        <f t="shared" si="161"/>
        <v>-1.2055374209180236</v>
      </c>
      <c r="BZ108" s="74">
        <f t="shared" si="161"/>
        <v>2.7990119671661695</v>
      </c>
      <c r="CA108" s="74">
        <f t="shared" si="161"/>
        <v>2.0531927146713151</v>
      </c>
      <c r="CB108" s="74">
        <f t="shared" si="161"/>
        <v>-0.60405031550807564</v>
      </c>
      <c r="CC108" s="74">
        <f t="shared" si="161"/>
        <v>-2.0054920322003138</v>
      </c>
      <c r="CD108" s="74">
        <f t="shared" si="161"/>
        <v>0.93377924416742708</v>
      </c>
      <c r="CE108" s="74">
        <f t="shared" si="161"/>
        <v>0.27755929259020462</v>
      </c>
      <c r="CF108" s="74">
        <f t="shared" si="161"/>
        <v>5.5156100131874286</v>
      </c>
      <c r="CG108" s="74">
        <f t="shared" si="161"/>
        <v>-0.30318863657726247</v>
      </c>
      <c r="CH108" s="74">
        <f t="shared" si="161"/>
        <v>-0.17653858166873881</v>
      </c>
      <c r="CI108" s="74">
        <f t="shared" si="161"/>
        <v>8.7281195376741394E-2</v>
      </c>
      <c r="CJ108" s="74">
        <f t="shared" si="161"/>
        <v>-0.37180033467041085</v>
      </c>
      <c r="CK108" s="74">
        <f t="shared" si="161"/>
        <v>0.97131467555880491</v>
      </c>
      <c r="CL108" s="78">
        <f t="shared" si="161"/>
        <v>1.1592899130874716</v>
      </c>
      <c r="CM108" s="74">
        <f t="shared" si="161"/>
        <v>0.90575874323428707</v>
      </c>
      <c r="CN108" s="74">
        <f t="shared" si="161"/>
        <v>0.12030647223360624</v>
      </c>
      <c r="CO108" s="74">
        <f t="shared" si="161"/>
        <v>0.25741023249257999</v>
      </c>
      <c r="CP108" s="74">
        <f t="shared" si="161"/>
        <v>1.1250665626739185</v>
      </c>
      <c r="CQ108" s="74">
        <f t="shared" si="161"/>
        <v>0.98751305535799716</v>
      </c>
      <c r="CR108" s="74">
        <f t="shared" si="161"/>
        <v>8.1276166220888513E-2</v>
      </c>
      <c r="CS108" s="74"/>
      <c r="CT108" s="74">
        <f t="shared" si="161"/>
        <v>2.0887051223078004</v>
      </c>
      <c r="CU108" s="74">
        <f t="shared" si="161"/>
        <v>1.6466871126219864</v>
      </c>
      <c r="CV108" s="74">
        <f t="shared" si="161"/>
        <v>1.9883670320010207</v>
      </c>
      <c r="CW108" s="74">
        <f t="shared" si="161"/>
        <v>2.0217246604766252</v>
      </c>
      <c r="CX108" s="78">
        <f t="shared" si="161"/>
        <v>2.254934267869567</v>
      </c>
      <c r="CY108" s="74">
        <f t="shared" si="161"/>
        <v>0.43104432399012182</v>
      </c>
      <c r="CZ108" s="74">
        <f t="shared" si="161"/>
        <v>0.49150941807420345</v>
      </c>
      <c r="DA108" s="74">
        <f t="shared" si="161"/>
        <v>1.5871078134413619</v>
      </c>
      <c r="DB108" s="74">
        <f t="shared" si="161"/>
        <v>1.0733214781063456</v>
      </c>
      <c r="DC108" s="74">
        <f t="shared" si="161"/>
        <v>0.83825681833996057</v>
      </c>
      <c r="DD108" s="74">
        <f t="shared" si="161"/>
        <v>-0.13080943881300655</v>
      </c>
      <c r="DE108" s="74">
        <f t="shared" si="161"/>
        <v>0.21628404230654574</v>
      </c>
      <c r="DF108" s="74">
        <f t="shared" si="161"/>
        <v>-1.0142338117935186</v>
      </c>
      <c r="DG108" s="74">
        <f t="shared" si="161"/>
        <v>0.68960332319410256</v>
      </c>
      <c r="DH108" s="74">
        <f t="shared" si="161"/>
        <v>8.7281195376741394E-2</v>
      </c>
      <c r="DI108" s="74">
        <f t="shared" si="161"/>
        <v>-0.13705339407934325</v>
      </c>
      <c r="DJ108" s="74">
        <f t="shared" si="161"/>
        <v>0.27755929259020462</v>
      </c>
    </row>
    <row r="109" spans="1:114">
      <c r="A109" s="63" t="s">
        <v>292</v>
      </c>
      <c r="B109" s="74">
        <f t="shared" ref="B109:J109" si="162">B71-B64</f>
        <v>0.79635229920650019</v>
      </c>
      <c r="C109" s="74">
        <f t="shared" si="162"/>
        <v>0.30766418550517027</v>
      </c>
      <c r="D109" s="74">
        <f t="shared" si="162"/>
        <v>0.63963213841639988</v>
      </c>
      <c r="E109" s="74">
        <f t="shared" si="162"/>
        <v>0.59427452279578397</v>
      </c>
      <c r="F109" s="74">
        <f t="shared" si="162"/>
        <v>0.75084210805118179</v>
      </c>
      <c r="G109" s="74">
        <f t="shared" si="162"/>
        <v>0.74768554301972578</v>
      </c>
      <c r="H109" s="74">
        <f t="shared" si="162"/>
        <v>0.70123257533542116</v>
      </c>
      <c r="I109" s="74">
        <f t="shared" si="162"/>
        <v>0.62523124142485909</v>
      </c>
      <c r="J109" s="74">
        <f t="shared" si="162"/>
        <v>0.83285561219494486</v>
      </c>
      <c r="K109" s="85">
        <f t="shared" ref="K109:BW109" si="163">K71-K64</f>
        <v>0.20504887840132557</v>
      </c>
      <c r="L109" s="78">
        <f>L71-L64</f>
        <v>0.8948182828997977</v>
      </c>
      <c r="M109" s="74">
        <f t="shared" si="163"/>
        <v>0.4900802252312273</v>
      </c>
      <c r="N109" s="74">
        <f t="shared" si="163"/>
        <v>0.74669189960195936</v>
      </c>
      <c r="O109" s="74">
        <f t="shared" si="163"/>
        <v>3.3271444485703676</v>
      </c>
      <c r="P109" s="74">
        <f t="shared" si="163"/>
        <v>0.3755855378574382</v>
      </c>
      <c r="Q109" s="74">
        <f t="shared" si="163"/>
        <v>5.0731193425455068E-2</v>
      </c>
      <c r="R109" s="74">
        <f t="shared" si="163"/>
        <v>-0.47643371740878848</v>
      </c>
      <c r="S109" s="74">
        <f t="shared" si="163"/>
        <v>0.38038931309726554</v>
      </c>
      <c r="T109" s="74">
        <f t="shared" si="163"/>
        <v>0.10248010898514348</v>
      </c>
      <c r="U109" s="74">
        <f t="shared" si="163"/>
        <v>0.63472470893036359</v>
      </c>
      <c r="V109" s="74">
        <f t="shared" si="163"/>
        <v>0.82951881121950155</v>
      </c>
      <c r="W109" s="74">
        <f t="shared" si="163"/>
        <v>2.1479663064712726</v>
      </c>
      <c r="X109" s="74">
        <f t="shared" si="163"/>
        <v>-0.14961062888267929</v>
      </c>
      <c r="Y109" s="74">
        <f t="shared" si="163"/>
        <v>0.35559470312394659</v>
      </c>
      <c r="Z109" s="74">
        <f t="shared" si="163"/>
        <v>-0.17182016705991021</v>
      </c>
      <c r="AA109" s="74">
        <f t="shared" si="163"/>
        <v>-4.1501209739820411E-3</v>
      </c>
      <c r="AB109" s="74">
        <f t="shared" si="163"/>
        <v>1.1942049460484085</v>
      </c>
      <c r="AC109" s="74">
        <f t="shared" si="163"/>
        <v>0.5949891728523875</v>
      </c>
      <c r="AD109" s="74">
        <f t="shared" si="163"/>
        <v>1.0033340815991254</v>
      </c>
      <c r="AE109" s="74">
        <f t="shared" si="163"/>
        <v>0.64533257369024488</v>
      </c>
      <c r="AF109" s="74">
        <f t="shared" si="163"/>
        <v>0.43114307560599352</v>
      </c>
      <c r="AG109" s="74">
        <f t="shared" si="163"/>
        <v>3.7162527618534771</v>
      </c>
      <c r="AH109" s="74">
        <f t="shared" si="163"/>
        <v>0.76144600187381339</v>
      </c>
      <c r="AI109" s="74">
        <f t="shared" si="163"/>
        <v>1.7818482509772466</v>
      </c>
      <c r="AJ109" s="74">
        <f t="shared" si="163"/>
        <v>3.1326459258315342E-2</v>
      </c>
      <c r="AK109" s="74">
        <f t="shared" si="163"/>
        <v>4.4454474585653596</v>
      </c>
      <c r="AL109" s="74">
        <f t="shared" si="163"/>
        <v>0.92617625044092078</v>
      </c>
      <c r="AM109" s="74">
        <f t="shared" si="163"/>
        <v>1.5852715217499602</v>
      </c>
      <c r="AN109" s="74">
        <f t="shared" si="163"/>
        <v>1.2984312155426938</v>
      </c>
      <c r="AO109" s="74">
        <f t="shared" si="163"/>
        <v>2.7669692649208617</v>
      </c>
      <c r="AP109" s="74">
        <f t="shared" si="163"/>
        <v>0.81528419207956571</v>
      </c>
      <c r="AQ109" s="74">
        <f t="shared" si="163"/>
        <v>1.2713306407621214</v>
      </c>
      <c r="AR109" s="74">
        <f t="shared" si="163"/>
        <v>1.3477080592605422</v>
      </c>
      <c r="AS109" s="74">
        <f t="shared" si="163"/>
        <v>6.083135992842541</v>
      </c>
      <c r="AT109" s="74">
        <f t="shared" si="163"/>
        <v>0.61718801448798288</v>
      </c>
      <c r="AU109" s="74">
        <f t="shared" si="163"/>
        <v>2.11754454248344</v>
      </c>
      <c r="AV109" s="74">
        <f t="shared" si="163"/>
        <v>1.8337770059524487</v>
      </c>
      <c r="AW109" s="74">
        <f t="shared" si="163"/>
        <v>0.34250767962394857</v>
      </c>
      <c r="AX109" s="74">
        <f t="shared" si="163"/>
        <v>3.4649480741843099</v>
      </c>
      <c r="AY109" s="74">
        <f t="shared" si="163"/>
        <v>5.0046038199924503</v>
      </c>
      <c r="AZ109" s="74">
        <f t="shared" si="163"/>
        <v>2.3618929401833544</v>
      </c>
      <c r="BA109" s="74">
        <f t="shared" si="163"/>
        <v>4.2924941382524944</v>
      </c>
      <c r="BB109" s="74">
        <f t="shared" si="163"/>
        <v>3.1895413703530213</v>
      </c>
      <c r="BC109" s="74">
        <f t="shared" si="163"/>
        <v>0.99904080139019236</v>
      </c>
      <c r="BD109" s="74">
        <f t="shared" si="163"/>
        <v>2.9516941870373277</v>
      </c>
      <c r="BE109" s="74">
        <f t="shared" si="163"/>
        <v>-8.46703871042358E-2</v>
      </c>
      <c r="BF109" s="74">
        <f t="shared" si="163"/>
        <v>1.1930703498400246</v>
      </c>
      <c r="BG109" s="74">
        <f t="shared" si="163"/>
        <v>2.1200204898688115</v>
      </c>
      <c r="BH109" s="74">
        <f t="shared" si="163"/>
        <v>2.0921642993480587</v>
      </c>
      <c r="BI109" s="74">
        <f t="shared" si="163"/>
        <v>2.8447319070764285</v>
      </c>
      <c r="BJ109" s="74">
        <f t="shared" si="163"/>
        <v>4.0551740766228477</v>
      </c>
      <c r="BK109" s="74">
        <f t="shared" si="163"/>
        <v>0.94169722044878545</v>
      </c>
      <c r="BL109" s="74">
        <f t="shared" si="163"/>
        <v>0.37172590137411099</v>
      </c>
      <c r="BM109" s="74">
        <f t="shared" si="163"/>
        <v>1.4513246148399475</v>
      </c>
      <c r="BN109" s="74">
        <f t="shared" si="163"/>
        <v>-0.4994080799052929</v>
      </c>
      <c r="BO109" s="74">
        <f t="shared" si="163"/>
        <v>0.91635163566317512</v>
      </c>
      <c r="BP109" s="74">
        <f t="shared" si="163"/>
        <v>9.0037996164644696E-2</v>
      </c>
      <c r="BQ109" s="74">
        <f t="shared" si="163"/>
        <v>0.41143015565400187</v>
      </c>
      <c r="BR109" s="74">
        <f t="shared" si="163"/>
        <v>0.28550257737196727</v>
      </c>
      <c r="BS109" s="74">
        <f t="shared" si="163"/>
        <v>0.8412701643649374</v>
      </c>
      <c r="BT109" s="74">
        <f t="shared" si="163"/>
        <v>-0.38139400582491323</v>
      </c>
      <c r="BU109" s="74">
        <f t="shared" si="163"/>
        <v>6.2671849815113294</v>
      </c>
      <c r="BV109" s="74">
        <f t="shared" si="163"/>
        <v>0.7912513716818137</v>
      </c>
      <c r="BW109" s="74">
        <f t="shared" si="163"/>
        <v>0.89652890595912682</v>
      </c>
      <c r="BX109" s="74">
        <f t="shared" ref="BX109:DJ109" si="164">BX71-BX64</f>
        <v>0.88750241441514888</v>
      </c>
      <c r="BY109" s="74">
        <f t="shared" si="164"/>
        <v>0.47339816933638446</v>
      </c>
      <c r="BZ109" s="74">
        <f t="shared" si="164"/>
        <v>0.5081201483592519</v>
      </c>
      <c r="CA109" s="74">
        <f t="shared" si="164"/>
        <v>1.2860936255877888</v>
      </c>
      <c r="CB109" s="74">
        <f t="shared" si="164"/>
        <v>0.51350364207188903</v>
      </c>
      <c r="CC109" s="74">
        <f t="shared" si="164"/>
        <v>-0.77162821573588847</v>
      </c>
      <c r="CD109" s="74">
        <f t="shared" si="164"/>
        <v>1.163904273599103</v>
      </c>
      <c r="CE109" s="74">
        <f t="shared" si="164"/>
        <v>0.12592220831491296</v>
      </c>
      <c r="CF109" s="74">
        <f t="shared" si="164"/>
        <v>2.0225806775206401</v>
      </c>
      <c r="CG109" s="74">
        <f t="shared" si="164"/>
        <v>0.40398427521687985</v>
      </c>
      <c r="CH109" s="74">
        <f t="shared" si="164"/>
        <v>0.21886804200664933</v>
      </c>
      <c r="CI109" s="74">
        <f t="shared" si="164"/>
        <v>-0.11952817210381195</v>
      </c>
      <c r="CJ109" s="74">
        <f t="shared" si="164"/>
        <v>7.4223609229604026E-2</v>
      </c>
      <c r="CK109" s="74">
        <f t="shared" si="164"/>
        <v>1.0641189261155199</v>
      </c>
      <c r="CL109" s="78">
        <f t="shared" si="164"/>
        <v>0.76177632663726946</v>
      </c>
      <c r="CM109" s="74">
        <f t="shared" si="164"/>
        <v>0.30766418550517027</v>
      </c>
      <c r="CN109" s="74">
        <f t="shared" si="164"/>
        <v>-1.5705156540979814E-2</v>
      </c>
      <c r="CO109" s="74">
        <f t="shared" si="164"/>
        <v>0.11879360953947637</v>
      </c>
      <c r="CP109" s="74">
        <f t="shared" si="164"/>
        <v>1.3568624050671598</v>
      </c>
      <c r="CQ109" s="74">
        <f t="shared" si="164"/>
        <v>0.35040189530487176</v>
      </c>
      <c r="CR109" s="74">
        <f t="shared" si="164"/>
        <v>0.13798112709465737</v>
      </c>
      <c r="CS109" s="74"/>
      <c r="CT109" s="74">
        <f t="shared" si="164"/>
        <v>0.75982852395322098</v>
      </c>
      <c r="CU109" s="74">
        <f t="shared" si="164"/>
        <v>1.0492500136071898</v>
      </c>
      <c r="CV109" s="74">
        <f t="shared" si="164"/>
        <v>0.75434982454452415</v>
      </c>
      <c r="CW109" s="74">
        <f t="shared" si="164"/>
        <v>0.91242648230369028</v>
      </c>
      <c r="CX109" s="78">
        <f t="shared" si="164"/>
        <v>1.3189012358075827</v>
      </c>
      <c r="CY109" s="74">
        <f t="shared" si="164"/>
        <v>0.14351783216879133</v>
      </c>
      <c r="CZ109" s="74">
        <f t="shared" si="164"/>
        <v>7.341247659323491E-2</v>
      </c>
      <c r="DA109" s="74">
        <f t="shared" si="164"/>
        <v>0.74669189960195936</v>
      </c>
      <c r="DB109" s="74">
        <f t="shared" si="164"/>
        <v>0.89652890595912682</v>
      </c>
      <c r="DC109" s="74">
        <f t="shared" si="164"/>
        <v>-0.38139400582491323</v>
      </c>
      <c r="DD109" s="74">
        <f t="shared" si="164"/>
        <v>-6.9099552719284585E-2</v>
      </c>
      <c r="DE109" s="74">
        <f t="shared" si="164"/>
        <v>3.1326459258315342E-2</v>
      </c>
      <c r="DF109" s="74">
        <f t="shared" si="164"/>
        <v>-0.47643371740878848</v>
      </c>
      <c r="DG109" s="74">
        <f t="shared" si="164"/>
        <v>3.64573483254782E-2</v>
      </c>
      <c r="DH109" s="74">
        <f t="shared" si="164"/>
        <v>-0.11952817210381195</v>
      </c>
      <c r="DI109" s="74">
        <f t="shared" si="164"/>
        <v>0.24506609556337011</v>
      </c>
      <c r="DJ109" s="74">
        <f t="shared" si="164"/>
        <v>0.12592220831491296</v>
      </c>
    </row>
    <row r="110" spans="1:114">
      <c r="B110" s="65"/>
      <c r="C110" s="65"/>
      <c r="D110" s="65"/>
      <c r="E110" s="65"/>
      <c r="F110" s="65"/>
      <c r="G110" s="65"/>
      <c r="H110" s="65"/>
      <c r="I110" s="65"/>
      <c r="J110" s="65"/>
      <c r="K110" s="86"/>
      <c r="L110" s="77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  <c r="CA110" s="65"/>
      <c r="CB110" s="65"/>
      <c r="CC110" s="65"/>
      <c r="CD110" s="65"/>
      <c r="CE110" s="65"/>
      <c r="CF110" s="65"/>
      <c r="CG110" s="65"/>
      <c r="CH110" s="65"/>
      <c r="CI110" s="65"/>
      <c r="CJ110" s="65"/>
      <c r="CK110" s="65"/>
      <c r="CL110" s="77"/>
      <c r="CM110" s="65"/>
      <c r="CN110" s="65"/>
      <c r="CO110" s="65"/>
      <c r="CP110" s="65"/>
      <c r="CQ110" s="65"/>
      <c r="CR110" s="65"/>
      <c r="CS110" s="65"/>
      <c r="CT110" s="65"/>
      <c r="CU110" s="65"/>
      <c r="CV110" s="65"/>
      <c r="CW110" s="65"/>
      <c r="CX110" s="77"/>
      <c r="CY110" s="65"/>
      <c r="CZ110" s="65"/>
      <c r="DA110" s="65"/>
      <c r="DB110" s="65"/>
      <c r="DC110" s="65"/>
      <c r="DD110" s="65"/>
      <c r="DE110" s="65"/>
      <c r="DF110" s="65"/>
      <c r="DG110" s="65"/>
      <c r="DH110" s="65"/>
      <c r="DI110" s="65"/>
      <c r="DJ110" s="65"/>
    </row>
    <row r="111" spans="1:114">
      <c r="A111" s="61" t="s">
        <v>176</v>
      </c>
      <c r="B111" s="65"/>
      <c r="C111" s="65"/>
      <c r="D111" s="65"/>
      <c r="E111" s="65"/>
      <c r="F111" s="65"/>
      <c r="G111" s="65"/>
      <c r="H111" s="65"/>
      <c r="I111" s="65"/>
      <c r="J111" s="65"/>
      <c r="K111" s="86"/>
      <c r="L111" s="77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  <c r="CA111" s="65"/>
      <c r="CB111" s="65"/>
      <c r="CC111" s="65"/>
      <c r="CD111" s="65"/>
      <c r="CE111" s="65"/>
      <c r="CF111" s="65"/>
      <c r="CG111" s="65"/>
      <c r="CH111" s="65"/>
      <c r="CI111" s="65"/>
      <c r="CJ111" s="65"/>
      <c r="CK111" s="65"/>
      <c r="CL111" s="77"/>
      <c r="CM111" s="65"/>
      <c r="CN111" s="65"/>
      <c r="CO111" s="65"/>
      <c r="CP111" s="65"/>
      <c r="CQ111" s="65"/>
      <c r="CR111" s="65"/>
      <c r="CS111" s="65"/>
      <c r="CT111" s="65"/>
      <c r="CU111" s="65"/>
      <c r="CV111" s="65"/>
      <c r="CW111" s="65"/>
      <c r="CX111" s="77"/>
      <c r="CY111" s="65"/>
      <c r="CZ111" s="65"/>
      <c r="DA111" s="65"/>
      <c r="DB111" s="65"/>
      <c r="DC111" s="65"/>
      <c r="DD111" s="65"/>
      <c r="DE111" s="65"/>
      <c r="DF111" s="65"/>
      <c r="DG111" s="65"/>
      <c r="DH111" s="65"/>
      <c r="DI111" s="65"/>
      <c r="DJ111" s="65"/>
    </row>
    <row r="112" spans="1:114">
      <c r="A112" s="63" t="s">
        <v>288</v>
      </c>
      <c r="B112" s="74">
        <f t="shared" ref="B112:J112" si="165">B74-B67</f>
        <v>-4.8380714811540777</v>
      </c>
      <c r="C112" s="74">
        <f t="shared" si="165"/>
        <v>-4.2259419918126362</v>
      </c>
      <c r="D112" s="74">
        <f t="shared" si="165"/>
        <v>-3.3928759849268069</v>
      </c>
      <c r="E112" s="74">
        <f t="shared" si="165"/>
        <v>-3.5198760440601689</v>
      </c>
      <c r="F112" s="74">
        <f t="shared" si="165"/>
        <v>-2.5928978865123788</v>
      </c>
      <c r="G112" s="74">
        <f t="shared" si="165"/>
        <v>-3.6117852515113711</v>
      </c>
      <c r="H112" s="74">
        <f t="shared" si="165"/>
        <v>-3.1186676962510909</v>
      </c>
      <c r="I112" s="74">
        <f t="shared" si="165"/>
        <v>-3.3409548398858178</v>
      </c>
      <c r="J112" s="74">
        <f t="shared" si="165"/>
        <v>-5.1394826651322383</v>
      </c>
      <c r="K112" s="85">
        <f t="shared" ref="K112:BW112" si="166">K74-K67</f>
        <v>-3.1213513250391109</v>
      </c>
      <c r="L112" s="78">
        <f>L74-L67</f>
        <v>-3.5137472147779363</v>
      </c>
      <c r="M112" s="74">
        <f t="shared" si="166"/>
        <v>-5.1309104639338656</v>
      </c>
      <c r="N112" s="74">
        <f t="shared" si="166"/>
        <v>-3.9105503995209894</v>
      </c>
      <c r="O112" s="74">
        <f t="shared" si="166"/>
        <v>-5.9563272880170466</v>
      </c>
      <c r="P112" s="74">
        <f t="shared" si="166"/>
        <v>-5.8643675357726366</v>
      </c>
      <c r="Q112" s="74">
        <f t="shared" si="166"/>
        <v>-4.0236164486473207</v>
      </c>
      <c r="R112" s="74">
        <f t="shared" si="166"/>
        <v>-1.7932407755304567</v>
      </c>
      <c r="S112" s="74">
        <f t="shared" si="166"/>
        <v>-5.3854624670006714</v>
      </c>
      <c r="T112" s="74">
        <f t="shared" si="166"/>
        <v>-2.7418045416221517</v>
      </c>
      <c r="U112" s="74">
        <f t="shared" si="166"/>
        <v>1.6385369682020894</v>
      </c>
      <c r="V112" s="74">
        <f t="shared" si="166"/>
        <v>-4.897694309870765</v>
      </c>
      <c r="W112" s="74">
        <f t="shared" si="166"/>
        <v>-6.8136142547245555</v>
      </c>
      <c r="X112" s="74">
        <f t="shared" si="166"/>
        <v>-2.5269554377779855</v>
      </c>
      <c r="Y112" s="74">
        <f t="shared" si="166"/>
        <v>-5.2272385242219173</v>
      </c>
      <c r="Z112" s="74">
        <f t="shared" si="166"/>
        <v>-5.1942330859438428</v>
      </c>
      <c r="AA112" s="74">
        <f t="shared" si="166"/>
        <v>-3.516387968299572</v>
      </c>
      <c r="AB112" s="74">
        <f t="shared" si="166"/>
        <v>-3.7999370042268303</v>
      </c>
      <c r="AC112" s="74">
        <f t="shared" si="166"/>
        <v>-3.7666957987941068</v>
      </c>
      <c r="AD112" s="74">
        <f t="shared" si="166"/>
        <v>-4.1771136759855203</v>
      </c>
      <c r="AE112" s="74">
        <f t="shared" si="166"/>
        <v>-1.9054686967456007</v>
      </c>
      <c r="AF112" s="74">
        <f t="shared" si="166"/>
        <v>-3.6599959108717002</v>
      </c>
      <c r="AG112" s="74">
        <f t="shared" si="166"/>
        <v>-3.5288174784590112</v>
      </c>
      <c r="AH112" s="74">
        <f t="shared" si="166"/>
        <v>-2.6047166641660127</v>
      </c>
      <c r="AI112" s="74">
        <f t="shared" si="166"/>
        <v>-4.7242038625919847</v>
      </c>
      <c r="AJ112" s="74">
        <f t="shared" si="166"/>
        <v>-1.5505840462288027</v>
      </c>
      <c r="AK112" s="74">
        <f t="shared" si="166"/>
        <v>-4.7132827256851613</v>
      </c>
      <c r="AL112" s="74">
        <f t="shared" si="166"/>
        <v>-4.7520103668860187</v>
      </c>
      <c r="AM112" s="74">
        <f t="shared" si="166"/>
        <v>-1.7655982636251117</v>
      </c>
      <c r="AN112" s="74">
        <f t="shared" si="166"/>
        <v>-3.5733338681534654</v>
      </c>
      <c r="AO112" s="74">
        <f t="shared" si="166"/>
        <v>-1.7752766100993043</v>
      </c>
      <c r="AP112" s="74">
        <f t="shared" si="166"/>
        <v>-3.4481483174057281</v>
      </c>
      <c r="AQ112" s="74">
        <f t="shared" si="166"/>
        <v>-2.438642972420773</v>
      </c>
      <c r="AR112" s="74">
        <f t="shared" si="166"/>
        <v>-4.4133547616646851</v>
      </c>
      <c r="AS112" s="74">
        <f t="shared" si="166"/>
        <v>-0.573302863379201</v>
      </c>
      <c r="AT112" s="74">
        <f t="shared" si="166"/>
        <v>-2.5352682669768747</v>
      </c>
      <c r="AU112" s="74">
        <f t="shared" si="166"/>
        <v>-0.70077605891795614</v>
      </c>
      <c r="AV112" s="74">
        <f t="shared" si="166"/>
        <v>-3.4804420332271349</v>
      </c>
      <c r="AW112" s="74">
        <f t="shared" si="166"/>
        <v>-4.1836674176014732</v>
      </c>
      <c r="AX112" s="74">
        <f t="shared" si="166"/>
        <v>-0.88200206781368351</v>
      </c>
      <c r="AY112" s="74">
        <f t="shared" si="166"/>
        <v>-1.407138970063432</v>
      </c>
      <c r="AZ112" s="74">
        <f t="shared" si="166"/>
        <v>-1.9905220512982105</v>
      </c>
      <c r="BA112" s="74">
        <f t="shared" si="166"/>
        <v>-2.7525724438791812</v>
      </c>
      <c r="BB112" s="74">
        <f t="shared" si="166"/>
        <v>-0.52468240742744499</v>
      </c>
      <c r="BC112" s="74">
        <f t="shared" si="166"/>
        <v>-3.8758315202147244</v>
      </c>
      <c r="BD112" s="74">
        <f t="shared" si="166"/>
        <v>-3.8703936251979059</v>
      </c>
      <c r="BE112" s="74">
        <f t="shared" si="166"/>
        <v>-3.0966133426557576</v>
      </c>
      <c r="BF112" s="74">
        <f t="shared" si="166"/>
        <v>9.5819239427548553E-2</v>
      </c>
      <c r="BG112" s="74">
        <f t="shared" si="166"/>
        <v>-5.1707627781946144</v>
      </c>
      <c r="BH112" s="74">
        <f t="shared" si="166"/>
        <v>-2.5716526610644301</v>
      </c>
      <c r="BI112" s="74">
        <f t="shared" si="166"/>
        <v>-6.305870844302504</v>
      </c>
      <c r="BJ112" s="74">
        <f t="shared" si="166"/>
        <v>-1.5815210736228273</v>
      </c>
      <c r="BK112" s="74">
        <f t="shared" si="166"/>
        <v>-3.544347615420417</v>
      </c>
      <c r="BL112" s="74">
        <f t="shared" si="166"/>
        <v>-3.7312018593089427</v>
      </c>
      <c r="BM112" s="74">
        <f t="shared" si="166"/>
        <v>-1.1909502755285075</v>
      </c>
      <c r="BN112" s="74">
        <f t="shared" si="166"/>
        <v>-4.1805353090415807</v>
      </c>
      <c r="BO112" s="74">
        <f t="shared" si="166"/>
        <v>-2.4355563723431999</v>
      </c>
      <c r="BP112" s="74">
        <f t="shared" si="166"/>
        <v>-3.3117196903998476</v>
      </c>
      <c r="BQ112" s="74">
        <f t="shared" si="166"/>
        <v>-3.5405477327844714</v>
      </c>
      <c r="BR112" s="74">
        <f t="shared" si="166"/>
        <v>-4.1286999233220527</v>
      </c>
      <c r="BS112" s="74">
        <f t="shared" si="166"/>
        <v>-5.662152127806209</v>
      </c>
      <c r="BT112" s="74">
        <f t="shared" si="166"/>
        <v>-0.94094923902719074</v>
      </c>
      <c r="BU112" s="74">
        <f t="shared" si="166"/>
        <v>2.749639847090986</v>
      </c>
      <c r="BV112" s="74">
        <f t="shared" si="166"/>
        <v>-2.5162355425393983</v>
      </c>
      <c r="BW112" s="74">
        <f t="shared" si="166"/>
        <v>-3.3869743629148807</v>
      </c>
      <c r="BX112" s="74">
        <f t="shared" ref="BX112:DJ112" si="167">BX74-BX67</f>
        <v>-3.2848867536207074</v>
      </c>
      <c r="BY112" s="74">
        <f t="shared" si="167"/>
        <v>-3.3123639724516281</v>
      </c>
      <c r="BZ112" s="74">
        <f t="shared" si="167"/>
        <v>-0.38905571970276753</v>
      </c>
      <c r="CA112" s="74">
        <f t="shared" si="167"/>
        <v>-3.9558182101409756</v>
      </c>
      <c r="CB112" s="74">
        <f t="shared" si="167"/>
        <v>-2.6246917230958964</v>
      </c>
      <c r="CC112" s="74">
        <f t="shared" si="167"/>
        <v>-7.2470662702357842</v>
      </c>
      <c r="CD112" s="74">
        <f t="shared" si="167"/>
        <v>-4.1436436397967533</v>
      </c>
      <c r="CE112" s="74">
        <f t="shared" si="167"/>
        <v>-3.3602232150298406</v>
      </c>
      <c r="CF112" s="74">
        <f t="shared" si="167"/>
        <v>-7.9045857074395229</v>
      </c>
      <c r="CG112" s="74">
        <f t="shared" si="167"/>
        <v>-5.9957434833973018</v>
      </c>
      <c r="CH112" s="74">
        <f t="shared" si="167"/>
        <v>-4.987503256624727</v>
      </c>
      <c r="CI112" s="74">
        <f t="shared" si="167"/>
        <v>-2.0596015572115469</v>
      </c>
      <c r="CJ112" s="74">
        <f t="shared" si="167"/>
        <v>-1.4311838567261361</v>
      </c>
      <c r="CK112" s="74">
        <f t="shared" si="167"/>
        <v>-2.3293275738642159</v>
      </c>
      <c r="CL112" s="78">
        <f t="shared" si="167"/>
        <v>-3.1914442024226801</v>
      </c>
      <c r="CM112" s="74">
        <f t="shared" si="167"/>
        <v>-4.2259419918126362</v>
      </c>
      <c r="CN112" s="74">
        <f t="shared" si="167"/>
        <v>-3.2964359774675742</v>
      </c>
      <c r="CO112" s="74">
        <f t="shared" si="167"/>
        <v>-1.791247517912339</v>
      </c>
      <c r="CP112" s="74">
        <f t="shared" si="167"/>
        <v>-2.9462740603976663</v>
      </c>
      <c r="CQ112" s="74">
        <f t="shared" si="167"/>
        <v>-2.6165506392971807</v>
      </c>
      <c r="CR112" s="74">
        <f t="shared" si="167"/>
        <v>-2.429716182545441</v>
      </c>
      <c r="CS112" s="74"/>
      <c r="CT112" s="74">
        <f t="shared" si="167"/>
        <v>-3.4060206801759527</v>
      </c>
      <c r="CU112" s="74">
        <f t="shared" si="167"/>
        <v>-4.8100951723618763</v>
      </c>
      <c r="CV112" s="74">
        <f t="shared" si="167"/>
        <v>-2.5855727953344605</v>
      </c>
      <c r="CW112" s="74">
        <f t="shared" si="167"/>
        <v>-4.0665056385650402</v>
      </c>
      <c r="CX112" s="78">
        <f t="shared" si="167"/>
        <v>-3.9517771176857792</v>
      </c>
      <c r="CY112" s="74">
        <f t="shared" si="167"/>
        <v>-2.9274683187137605</v>
      </c>
      <c r="CZ112" s="74">
        <f t="shared" si="167"/>
        <v>-4.2114682919317836</v>
      </c>
      <c r="DA112" s="74">
        <f t="shared" si="167"/>
        <v>-3.9105503995209894</v>
      </c>
      <c r="DB112" s="74">
        <f t="shared" si="167"/>
        <v>-3.3869743629148807</v>
      </c>
      <c r="DC112" s="74">
        <f t="shared" si="167"/>
        <v>-0.94094923902719074</v>
      </c>
      <c r="DD112" s="74">
        <f t="shared" si="167"/>
        <v>-3.1821788619656672</v>
      </c>
      <c r="DE112" s="74">
        <f t="shared" si="167"/>
        <v>-1.5505840462288027</v>
      </c>
      <c r="DF112" s="74">
        <f t="shared" si="167"/>
        <v>-1.7932407755304567</v>
      </c>
      <c r="DG112" s="74">
        <f t="shared" si="167"/>
        <v>-3.7782449702336756</v>
      </c>
      <c r="DH112" s="74">
        <f t="shared" si="167"/>
        <v>-2.0596015572115469</v>
      </c>
      <c r="DI112" s="74">
        <f t="shared" si="167"/>
        <v>-1.6308172080492689</v>
      </c>
      <c r="DJ112" s="74">
        <f t="shared" si="167"/>
        <v>-3.3602232150298406</v>
      </c>
    </row>
    <row r="113" spans="1:114">
      <c r="A113" s="63" t="s">
        <v>289</v>
      </c>
      <c r="B113" s="74">
        <f t="shared" ref="B113:J113" si="168">B75-B68</f>
        <v>-1.7473515308182925</v>
      </c>
      <c r="C113" s="74">
        <f t="shared" si="168"/>
        <v>-2.6879682362160011</v>
      </c>
      <c r="D113" s="74">
        <f t="shared" si="168"/>
        <v>-2.8808071081306217</v>
      </c>
      <c r="E113" s="74">
        <f t="shared" si="168"/>
        <v>-2.4077849064126013</v>
      </c>
      <c r="F113" s="74">
        <f t="shared" si="168"/>
        <v>-3.9643593057401532</v>
      </c>
      <c r="G113" s="74">
        <f t="shared" si="168"/>
        <v>-2.3752826316614737</v>
      </c>
      <c r="H113" s="74">
        <f t="shared" si="168"/>
        <v>-3.1739386301625494</v>
      </c>
      <c r="I113" s="74">
        <f t="shared" si="168"/>
        <v>-2.9783473941094805</v>
      </c>
      <c r="J113" s="74">
        <f t="shared" si="168"/>
        <v>-1.490320735217054</v>
      </c>
      <c r="K113" s="85">
        <f t="shared" ref="K113:BW113" si="169">K75-K68</f>
        <v>-3.3805611291395756</v>
      </c>
      <c r="L113" s="78">
        <f>L75-L68</f>
        <v>-2.7557310765381118</v>
      </c>
      <c r="M113" s="74">
        <f t="shared" si="169"/>
        <v>-0.53950307041672119</v>
      </c>
      <c r="N113" s="74">
        <f t="shared" si="169"/>
        <v>-2.3843281006680037</v>
      </c>
      <c r="O113" s="74">
        <f t="shared" si="169"/>
        <v>-2.349905895682614</v>
      </c>
      <c r="P113" s="74">
        <f t="shared" si="169"/>
        <v>-2.3917612364744123</v>
      </c>
      <c r="Q113" s="74">
        <f t="shared" si="169"/>
        <v>-3.621376535250338</v>
      </c>
      <c r="R113" s="74">
        <f t="shared" si="169"/>
        <v>-7.3405766898055198</v>
      </c>
      <c r="S113" s="74">
        <f t="shared" si="169"/>
        <v>0.4783627861848494</v>
      </c>
      <c r="T113" s="74">
        <f t="shared" si="169"/>
        <v>-3.1529396551679199</v>
      </c>
      <c r="U113" s="74">
        <f t="shared" si="169"/>
        <v>-3.2004898620969158</v>
      </c>
      <c r="V113" s="74">
        <f t="shared" si="169"/>
        <v>-2.4128330444052608</v>
      </c>
      <c r="W113" s="74">
        <f t="shared" si="169"/>
        <v>3.9489058506129133</v>
      </c>
      <c r="X113" s="74">
        <f t="shared" si="169"/>
        <v>-2.7398498372950435</v>
      </c>
      <c r="Y113" s="74">
        <f t="shared" si="169"/>
        <v>-1.7461777516305439</v>
      </c>
      <c r="Z113" s="74">
        <f t="shared" si="169"/>
        <v>-1.8404590914916774</v>
      </c>
      <c r="AA113" s="74">
        <f t="shared" si="169"/>
        <v>-1.721610804574631</v>
      </c>
      <c r="AB113" s="74">
        <f t="shared" si="169"/>
        <v>-0.76847897944536214</v>
      </c>
      <c r="AC113" s="74">
        <f t="shared" si="169"/>
        <v>-2.1850834412078086</v>
      </c>
      <c r="AD113" s="74">
        <f t="shared" si="169"/>
        <v>-1.3773751535441967</v>
      </c>
      <c r="AE113" s="74">
        <f t="shared" si="169"/>
        <v>-3.036189245738047</v>
      </c>
      <c r="AF113" s="74">
        <f t="shared" si="169"/>
        <v>-1.9316069773257283E-2</v>
      </c>
      <c r="AG113" s="74">
        <f t="shared" si="169"/>
        <v>-3.2566192363434361</v>
      </c>
      <c r="AH113" s="74">
        <f t="shared" si="169"/>
        <v>-6.9854333415502303</v>
      </c>
      <c r="AI113" s="74">
        <f t="shared" si="169"/>
        <v>1.0224460940261579</v>
      </c>
      <c r="AJ113" s="74">
        <f t="shared" si="169"/>
        <v>-5.1415060592218929</v>
      </c>
      <c r="AK113" s="74">
        <f t="shared" si="169"/>
        <v>-2.8306425745750055</v>
      </c>
      <c r="AL113" s="74">
        <f t="shared" si="169"/>
        <v>-1.2305452886479173</v>
      </c>
      <c r="AM113" s="74">
        <f t="shared" si="169"/>
        <v>-2.9277980284753582</v>
      </c>
      <c r="AN113" s="74">
        <f t="shared" si="169"/>
        <v>-6.7034188377021415</v>
      </c>
      <c r="AO113" s="74">
        <f t="shared" si="169"/>
        <v>-5.6655579492083916</v>
      </c>
      <c r="AP113" s="74">
        <f t="shared" si="169"/>
        <v>-2.1675218032765784</v>
      </c>
      <c r="AQ113" s="74">
        <f t="shared" si="169"/>
        <v>-1.9347128720707012</v>
      </c>
      <c r="AR113" s="74">
        <f t="shared" si="169"/>
        <v>-1.7419003314586412</v>
      </c>
      <c r="AS113" s="74">
        <f t="shared" si="169"/>
        <v>-2.5722934119880705</v>
      </c>
      <c r="AT113" s="74">
        <f t="shared" si="169"/>
        <v>-2.2523174849329024</v>
      </c>
      <c r="AU113" s="74">
        <f t="shared" si="169"/>
        <v>-1.6425330106774574</v>
      </c>
      <c r="AV113" s="74">
        <f t="shared" si="169"/>
        <v>-2.5173737286437685</v>
      </c>
      <c r="AW113" s="74">
        <f t="shared" si="169"/>
        <v>-0.3882659806569464</v>
      </c>
      <c r="AX113" s="74">
        <f t="shared" si="169"/>
        <v>-5.3984517907796707</v>
      </c>
      <c r="AY113" s="74">
        <f t="shared" si="169"/>
        <v>-6.6906935749874918</v>
      </c>
      <c r="AZ113" s="74">
        <f t="shared" si="169"/>
        <v>-5.0624739423271166</v>
      </c>
      <c r="BA113" s="74">
        <f t="shared" si="169"/>
        <v>-0.96228548802692515</v>
      </c>
      <c r="BB113" s="74">
        <f t="shared" si="169"/>
        <v>-2.2357651438093811</v>
      </c>
      <c r="BC113" s="74">
        <f t="shared" si="169"/>
        <v>-1.9081288300520036</v>
      </c>
      <c r="BD113" s="74">
        <f t="shared" si="169"/>
        <v>0.15776325175494677</v>
      </c>
      <c r="BE113" s="74">
        <f t="shared" si="169"/>
        <v>-3.4949835481245408</v>
      </c>
      <c r="BF113" s="74">
        <f t="shared" si="169"/>
        <v>-4.4742770280347948</v>
      </c>
      <c r="BG113" s="74">
        <f t="shared" si="169"/>
        <v>-2.5112828517828056</v>
      </c>
      <c r="BH113" s="74">
        <f t="shared" si="169"/>
        <v>-3.4296918767506988</v>
      </c>
      <c r="BI113" s="74">
        <f t="shared" si="169"/>
        <v>1.0118559529461066</v>
      </c>
      <c r="BJ113" s="74">
        <f t="shared" si="169"/>
        <v>-1.1203980039083881</v>
      </c>
      <c r="BK113" s="74">
        <f t="shared" si="169"/>
        <v>-2.3498098664448968</v>
      </c>
      <c r="BL113" s="74">
        <f t="shared" si="169"/>
        <v>-1.0366267393555724</v>
      </c>
      <c r="BM113" s="74">
        <f t="shared" si="169"/>
        <v>-3.9043699944519901</v>
      </c>
      <c r="BN113" s="74">
        <f t="shared" si="169"/>
        <v>-1.5255887706590592</v>
      </c>
      <c r="BO113" s="74">
        <f t="shared" si="169"/>
        <v>-1.2433320530875243</v>
      </c>
      <c r="BP113" s="74">
        <f t="shared" si="169"/>
        <v>-1.6788813906133555</v>
      </c>
      <c r="BQ113" s="74">
        <f t="shared" si="169"/>
        <v>-1.2284621568576242</v>
      </c>
      <c r="BR113" s="74">
        <f t="shared" si="169"/>
        <v>-1.1119069097135394</v>
      </c>
      <c r="BS113" s="74">
        <f t="shared" si="169"/>
        <v>-1.200798233016009</v>
      </c>
      <c r="BT113" s="74">
        <f t="shared" si="169"/>
        <v>-6.3962372686035707</v>
      </c>
      <c r="BU113" s="74">
        <f t="shared" si="169"/>
        <v>-1.7945256757829782</v>
      </c>
      <c r="BV113" s="74">
        <f t="shared" si="169"/>
        <v>-2.4189696374913154</v>
      </c>
      <c r="BW113" s="74">
        <f t="shared" si="169"/>
        <v>-2.5016533602417077</v>
      </c>
      <c r="BX113" s="74">
        <f t="shared" ref="BX113:DJ113" si="170">BX75-BX68</f>
        <v>-1.6241102104177578</v>
      </c>
      <c r="BY113" s="74">
        <f t="shared" si="170"/>
        <v>1.0814101829810809</v>
      </c>
      <c r="BZ113" s="74">
        <f t="shared" si="170"/>
        <v>-2.5871970544745082</v>
      </c>
      <c r="CA113" s="74">
        <f t="shared" si="170"/>
        <v>-1.1902212010281161</v>
      </c>
      <c r="CB113" s="74">
        <f t="shared" si="170"/>
        <v>-4.651805867581178</v>
      </c>
      <c r="CC113" s="74">
        <f t="shared" si="170"/>
        <v>-0.89518957458619042</v>
      </c>
      <c r="CD113" s="74">
        <f t="shared" si="170"/>
        <v>-2.4909015969762898</v>
      </c>
      <c r="CE113" s="74">
        <f t="shared" si="170"/>
        <v>-3.9162358201819671</v>
      </c>
      <c r="CF113" s="74">
        <f t="shared" si="170"/>
        <v>0.4435963958386786</v>
      </c>
      <c r="CG113" s="74">
        <f t="shared" si="170"/>
        <v>-3.4280169550822137</v>
      </c>
      <c r="CH113" s="74">
        <f t="shared" si="170"/>
        <v>-2.5555196953864971</v>
      </c>
      <c r="CI113" s="74">
        <f t="shared" si="170"/>
        <v>-4.3379606836435443</v>
      </c>
      <c r="CJ113" s="74">
        <f t="shared" si="170"/>
        <v>-3.7647154259077595</v>
      </c>
      <c r="CK113" s="74">
        <f t="shared" si="170"/>
        <v>-2.7018228530940291</v>
      </c>
      <c r="CL113" s="78">
        <f t="shared" si="170"/>
        <v>-3.3399320812668023</v>
      </c>
      <c r="CM113" s="74">
        <f t="shared" si="170"/>
        <v>-2.6879682362160011</v>
      </c>
      <c r="CN113" s="74">
        <f t="shared" si="170"/>
        <v>-3.0630442535224063</v>
      </c>
      <c r="CO113" s="74">
        <f t="shared" si="170"/>
        <v>-4.7672191331934712</v>
      </c>
      <c r="CP113" s="74">
        <f t="shared" si="170"/>
        <v>-2.1492016341894704</v>
      </c>
      <c r="CQ113" s="74">
        <f t="shared" si="170"/>
        <v>-3.3311819501508531</v>
      </c>
      <c r="CR113" s="74">
        <f t="shared" si="170"/>
        <v>-3.6788070746908375</v>
      </c>
      <c r="CS113" s="74"/>
      <c r="CT113" s="74">
        <f t="shared" si="170"/>
        <v>-2.8438000917472586</v>
      </c>
      <c r="CU113" s="74">
        <f t="shared" si="170"/>
        <v>-0.60118859515240786</v>
      </c>
      <c r="CV113" s="74">
        <f t="shared" si="170"/>
        <v>-4.0323342684186905</v>
      </c>
      <c r="CW113" s="74">
        <f t="shared" si="170"/>
        <v>-2.0160639948140044</v>
      </c>
      <c r="CX113" s="78">
        <f t="shared" si="170"/>
        <v>-2.7224364935268284</v>
      </c>
      <c r="CY113" s="74">
        <f t="shared" si="170"/>
        <v>-3.8388778683792069</v>
      </c>
      <c r="CZ113" s="74">
        <f t="shared" si="170"/>
        <v>-3.4975730759819825</v>
      </c>
      <c r="DA113" s="74">
        <f t="shared" si="170"/>
        <v>-2.3843281006680037</v>
      </c>
      <c r="DB113" s="74">
        <f t="shared" si="170"/>
        <v>-2.5016533602417077</v>
      </c>
      <c r="DC113" s="74">
        <f t="shared" si="170"/>
        <v>-6.3962372686035707</v>
      </c>
      <c r="DD113" s="74">
        <f t="shared" si="170"/>
        <v>-3.3012891755125828</v>
      </c>
      <c r="DE113" s="74">
        <f t="shared" si="170"/>
        <v>-5.1415060592218929</v>
      </c>
      <c r="DF113" s="74">
        <f t="shared" si="170"/>
        <v>-7.3405766898055198</v>
      </c>
      <c r="DG113" s="74">
        <f t="shared" si="170"/>
        <v>-1.7253361754252232</v>
      </c>
      <c r="DH113" s="74">
        <f t="shared" si="170"/>
        <v>-4.3379606836435443</v>
      </c>
      <c r="DI113" s="74">
        <f t="shared" si="170"/>
        <v>-3.4789058052864235</v>
      </c>
      <c r="DJ113" s="74">
        <f t="shared" si="170"/>
        <v>-3.9162358201819671</v>
      </c>
    </row>
    <row r="114" spans="1:114">
      <c r="A114" s="63" t="s">
        <v>290</v>
      </c>
      <c r="B114" s="74">
        <f t="shared" ref="B114:J114" si="171">B76-B69</f>
        <v>1.8501602207636445</v>
      </c>
      <c r="C114" s="74">
        <f t="shared" si="171"/>
        <v>2.3532872227936075</v>
      </c>
      <c r="D114" s="74">
        <f t="shared" si="171"/>
        <v>1.8263578774201648</v>
      </c>
      <c r="E114" s="74">
        <f t="shared" si="171"/>
        <v>1.5003860658338262</v>
      </c>
      <c r="F114" s="74">
        <f t="shared" si="171"/>
        <v>2.0835110268541932</v>
      </c>
      <c r="G114" s="74">
        <f t="shared" si="171"/>
        <v>1.1538982164671587</v>
      </c>
      <c r="H114" s="74">
        <f t="shared" si="171"/>
        <v>1.8599518473355978</v>
      </c>
      <c r="I114" s="74">
        <f t="shared" si="171"/>
        <v>1.8454683627759252</v>
      </c>
      <c r="J114" s="74">
        <f t="shared" si="171"/>
        <v>1.8380893968825944</v>
      </c>
      <c r="K114" s="85">
        <f t="shared" ref="K114:BW114" si="172">K76-K69</f>
        <v>2.3820631089441093</v>
      </c>
      <c r="L114" s="78">
        <f>L76-L69</f>
        <v>1.511047389778053</v>
      </c>
      <c r="M114" s="74">
        <f t="shared" si="172"/>
        <v>1.0631896249597119</v>
      </c>
      <c r="N114" s="74">
        <f t="shared" si="172"/>
        <v>1.889098987193325</v>
      </c>
      <c r="O114" s="74">
        <f t="shared" si="172"/>
        <v>2.6132103131473308</v>
      </c>
      <c r="P114" s="74">
        <f t="shared" si="172"/>
        <v>3.6060897736867332</v>
      </c>
      <c r="Q114" s="74">
        <f t="shared" si="172"/>
        <v>2.9259920108945714</v>
      </c>
      <c r="R114" s="74">
        <f t="shared" si="172"/>
        <v>4.8998299912801144</v>
      </c>
      <c r="S114" s="74">
        <f t="shared" si="172"/>
        <v>-0.79248240581711826</v>
      </c>
      <c r="T114" s="74">
        <f t="shared" si="172"/>
        <v>1.4396246651868907</v>
      </c>
      <c r="U114" s="74">
        <f t="shared" si="172"/>
        <v>-1.3150813705789481</v>
      </c>
      <c r="V114" s="74">
        <f t="shared" si="172"/>
        <v>2.5842707819685664</v>
      </c>
      <c r="W114" s="74">
        <f t="shared" si="172"/>
        <v>0.53269071463797601</v>
      </c>
      <c r="X114" s="74">
        <f t="shared" si="172"/>
        <v>1.5825951972681445</v>
      </c>
      <c r="Y114" s="74">
        <f t="shared" si="172"/>
        <v>0.79663683747439507</v>
      </c>
      <c r="Z114" s="74">
        <f t="shared" si="172"/>
        <v>1.7317077223387045</v>
      </c>
      <c r="AA114" s="74">
        <f t="shared" si="172"/>
        <v>1.0031997228512957</v>
      </c>
      <c r="AB114" s="74">
        <f t="shared" si="172"/>
        <v>0.42051264078165573</v>
      </c>
      <c r="AC114" s="74">
        <f t="shared" si="172"/>
        <v>2.0455622192956291</v>
      </c>
      <c r="AD114" s="74">
        <f t="shared" si="172"/>
        <v>0.56747470546508794</v>
      </c>
      <c r="AE114" s="74">
        <f t="shared" si="172"/>
        <v>1.4427488618464608</v>
      </c>
      <c r="AF114" s="74">
        <f t="shared" si="172"/>
        <v>-0.61532288122529977</v>
      </c>
      <c r="AG114" s="74">
        <f t="shared" si="172"/>
        <v>2.7386417829664111</v>
      </c>
      <c r="AH114" s="74">
        <f t="shared" si="172"/>
        <v>2.829056066627917</v>
      </c>
      <c r="AI114" s="74">
        <f t="shared" si="172"/>
        <v>1.3007326713583325</v>
      </c>
      <c r="AJ114" s="74">
        <f t="shared" si="172"/>
        <v>2.5615879973284947</v>
      </c>
      <c r="AK114" s="74">
        <f t="shared" si="172"/>
        <v>1.4874906447129241</v>
      </c>
      <c r="AL114" s="74">
        <f t="shared" si="172"/>
        <v>0.95436744845055088</v>
      </c>
      <c r="AM114" s="74">
        <f t="shared" si="172"/>
        <v>2.2174318468258356</v>
      </c>
      <c r="AN114" s="74">
        <f t="shared" si="172"/>
        <v>2.8282959962027761</v>
      </c>
      <c r="AO114" s="74">
        <f t="shared" si="172"/>
        <v>1.5101562791601744</v>
      </c>
      <c r="AP114" s="74">
        <f t="shared" si="172"/>
        <v>8.5614317075485502E-2</v>
      </c>
      <c r="AQ114" s="74">
        <f t="shared" si="172"/>
        <v>1.958550122835895</v>
      </c>
      <c r="AR114" s="74">
        <f t="shared" si="172"/>
        <v>0.87232576335535228</v>
      </c>
      <c r="AS114" s="74">
        <f t="shared" si="172"/>
        <v>1.5230740421580151</v>
      </c>
      <c r="AT114" s="74">
        <f t="shared" si="172"/>
        <v>1.427861537979453</v>
      </c>
      <c r="AU114" s="74">
        <f t="shared" si="172"/>
        <v>0.11877962204316361</v>
      </c>
      <c r="AV114" s="74">
        <f t="shared" si="172"/>
        <v>-0.2587890049538224</v>
      </c>
      <c r="AW114" s="74">
        <f t="shared" si="172"/>
        <v>0.67839565563713222</v>
      </c>
      <c r="AX114" s="74">
        <f t="shared" si="172"/>
        <v>1.7704991914318278</v>
      </c>
      <c r="AY114" s="74">
        <f t="shared" si="172"/>
        <v>0.23126230390387192</v>
      </c>
      <c r="AZ114" s="74">
        <f t="shared" si="172"/>
        <v>2.3760681556492571</v>
      </c>
      <c r="BA114" s="74">
        <f t="shared" si="172"/>
        <v>-0.29316511335150963</v>
      </c>
      <c r="BB114" s="74">
        <f t="shared" si="172"/>
        <v>-0.74369684246975609</v>
      </c>
      <c r="BC114" s="74">
        <f t="shared" si="172"/>
        <v>0.77579812778762047</v>
      </c>
      <c r="BD114" s="74">
        <f t="shared" si="172"/>
        <v>0.56857200462185276</v>
      </c>
      <c r="BE114" s="74">
        <f t="shared" si="172"/>
        <v>2.2920328978771138</v>
      </c>
      <c r="BF114" s="74">
        <f t="shared" si="172"/>
        <v>3.1871199282225078</v>
      </c>
      <c r="BG114" s="74">
        <f t="shared" si="172"/>
        <v>5.5343265154501609E-2</v>
      </c>
      <c r="BH114" s="74">
        <f t="shared" si="172"/>
        <v>-0.96761904761904916</v>
      </c>
      <c r="BI114" s="74">
        <f t="shared" si="172"/>
        <v>-1.7094438655873212</v>
      </c>
      <c r="BJ114" s="74">
        <f t="shared" si="172"/>
        <v>0.72318346454063587</v>
      </c>
      <c r="BK114" s="74">
        <f t="shared" si="172"/>
        <v>1.3928140459778078</v>
      </c>
      <c r="BL114" s="74">
        <f t="shared" si="172"/>
        <v>-0.84985371056930248</v>
      </c>
      <c r="BM114" s="74">
        <f t="shared" si="172"/>
        <v>-2.4166181641191997E-2</v>
      </c>
      <c r="BN114" s="74">
        <f t="shared" si="172"/>
        <v>0.63458855164360273</v>
      </c>
      <c r="BO114" s="74">
        <f t="shared" si="172"/>
        <v>2.2133694830697799</v>
      </c>
      <c r="BP114" s="74">
        <f t="shared" si="172"/>
        <v>1.8898452220815543</v>
      </c>
      <c r="BQ114" s="74">
        <f t="shared" si="172"/>
        <v>1.5704430925323365</v>
      </c>
      <c r="BR114" s="74">
        <f t="shared" si="172"/>
        <v>0.25366424202795557</v>
      </c>
      <c r="BS114" s="74">
        <f t="shared" si="172"/>
        <v>-0.88365317492430151</v>
      </c>
      <c r="BT114" s="74">
        <f t="shared" si="172"/>
        <v>3.8038689033509243</v>
      </c>
      <c r="BU114" s="74">
        <f t="shared" si="172"/>
        <v>2.0979615912519698</v>
      </c>
      <c r="BV114" s="74">
        <f t="shared" si="172"/>
        <v>1.6661773403377964</v>
      </c>
      <c r="BW114" s="74">
        <f t="shared" si="172"/>
        <v>1.4292026889402791</v>
      </c>
      <c r="BX114" s="74">
        <f t="shared" ref="BX114:DJ114" si="173">BX76-BX69</f>
        <v>0.6249301391840838</v>
      </c>
      <c r="BY114" s="74">
        <f t="shared" si="173"/>
        <v>1.1180974110240562</v>
      </c>
      <c r="BZ114" s="74">
        <f t="shared" si="173"/>
        <v>2.1210547643391777</v>
      </c>
      <c r="CA114" s="74">
        <f t="shared" si="173"/>
        <v>0.94850974894202267</v>
      </c>
      <c r="CB114" s="74">
        <f t="shared" si="173"/>
        <v>1.7751374676838481</v>
      </c>
      <c r="CC114" s="74">
        <f t="shared" si="173"/>
        <v>2.6181114634858531</v>
      </c>
      <c r="CD114" s="74">
        <f t="shared" si="173"/>
        <v>0.25227812354484769</v>
      </c>
      <c r="CE114" s="74">
        <f t="shared" si="173"/>
        <v>2.3961119550165613</v>
      </c>
      <c r="CF114" s="74">
        <f t="shared" si="173"/>
        <v>-0.82613464966406269</v>
      </c>
      <c r="CG114" s="74">
        <f t="shared" si="173"/>
        <v>1.7421549787807926</v>
      </c>
      <c r="CH114" s="74">
        <f t="shared" si="173"/>
        <v>2.0363894473707695</v>
      </c>
      <c r="CI114" s="74">
        <f t="shared" si="173"/>
        <v>2.6124451230907262</v>
      </c>
      <c r="CJ114" s="74">
        <f t="shared" si="173"/>
        <v>3.1562724983854231</v>
      </c>
      <c r="CK114" s="74">
        <f t="shared" si="173"/>
        <v>1.8981783068948914</v>
      </c>
      <c r="CL114" s="78">
        <f t="shared" si="173"/>
        <v>1.4452478897676855</v>
      </c>
      <c r="CM114" s="74">
        <f t="shared" si="173"/>
        <v>2.3532872227936075</v>
      </c>
      <c r="CN114" s="74">
        <f t="shared" si="173"/>
        <v>2.0499238657484362</v>
      </c>
      <c r="CO114" s="74">
        <f t="shared" si="173"/>
        <v>2.4459967575709101</v>
      </c>
      <c r="CP114" s="74">
        <f t="shared" si="173"/>
        <v>0.91939887414035937</v>
      </c>
      <c r="CQ114" s="74">
        <f t="shared" si="173"/>
        <v>2.0729236864694442</v>
      </c>
      <c r="CR114" s="74">
        <f t="shared" si="173"/>
        <v>2.6077345977493458</v>
      </c>
      <c r="CS114" s="74"/>
      <c r="CT114" s="74">
        <f t="shared" si="173"/>
        <v>1.7806664355993505</v>
      </c>
      <c r="CU114" s="74">
        <f t="shared" si="173"/>
        <v>0.80709290322498006</v>
      </c>
      <c r="CV114" s="74">
        <f t="shared" si="173"/>
        <v>2.0983908506734181</v>
      </c>
      <c r="CW114" s="74">
        <f t="shared" si="173"/>
        <v>0.78519916930901701</v>
      </c>
      <c r="CX114" s="78">
        <f t="shared" si="173"/>
        <v>1.0541713653111948</v>
      </c>
      <c r="CY114" s="74">
        <f t="shared" si="173"/>
        <v>2.6197893689112561</v>
      </c>
      <c r="CZ114" s="74">
        <f t="shared" si="173"/>
        <v>2.9402535395056191</v>
      </c>
      <c r="DA114" s="74">
        <f t="shared" si="173"/>
        <v>1.889098987193325</v>
      </c>
      <c r="DB114" s="74">
        <f t="shared" si="173"/>
        <v>1.4292026889402791</v>
      </c>
      <c r="DC114" s="74">
        <f t="shared" si="173"/>
        <v>3.8038689033509243</v>
      </c>
      <c r="DD114" s="74">
        <f t="shared" si="173"/>
        <v>2.1414477047424221</v>
      </c>
      <c r="DE114" s="74">
        <f t="shared" si="173"/>
        <v>2.5615879973284947</v>
      </c>
      <c r="DF114" s="74">
        <f t="shared" si="173"/>
        <v>4.8998299912801144</v>
      </c>
      <c r="DG114" s="74">
        <f t="shared" si="173"/>
        <v>0.97064974335521015</v>
      </c>
      <c r="DH114" s="74">
        <f t="shared" si="173"/>
        <v>2.6124451230907262</v>
      </c>
      <c r="DI114" s="74">
        <f t="shared" si="173"/>
        <v>2.9660998740319364</v>
      </c>
      <c r="DJ114" s="74">
        <f t="shared" si="173"/>
        <v>2.3961119550165613</v>
      </c>
    </row>
    <row r="115" spans="1:114">
      <c r="A115" s="63" t="s">
        <v>291</v>
      </c>
      <c r="B115" s="74">
        <f t="shared" ref="B115:J115" si="174">B77-B70</f>
        <v>3.4583765686323176</v>
      </c>
      <c r="C115" s="74">
        <f t="shared" si="174"/>
        <v>3.8350065842837182</v>
      </c>
      <c r="D115" s="74">
        <f t="shared" si="174"/>
        <v>3.4035847592614221</v>
      </c>
      <c r="E115" s="74">
        <f t="shared" si="174"/>
        <v>3.2683743737363269</v>
      </c>
      <c r="F115" s="74">
        <f t="shared" si="174"/>
        <v>3.3005909560101987</v>
      </c>
      <c r="G115" s="74">
        <f t="shared" si="174"/>
        <v>3.6220062262748591</v>
      </c>
      <c r="H115" s="74">
        <f t="shared" si="174"/>
        <v>3.3213155661897567</v>
      </c>
      <c r="I115" s="74">
        <f t="shared" si="174"/>
        <v>3.4166760376160266</v>
      </c>
      <c r="J115" s="74">
        <f t="shared" si="174"/>
        <v>3.4651499526176099</v>
      </c>
      <c r="K115" s="85">
        <f t="shared" ref="K115:BW115" si="175">K77-K70</f>
        <v>3.4106964272120663</v>
      </c>
      <c r="L115" s="78">
        <f>L77-L70</f>
        <v>3.4629067950395598</v>
      </c>
      <c r="M115" s="74">
        <f t="shared" si="175"/>
        <v>3.6302843360717461</v>
      </c>
      <c r="N115" s="74">
        <f t="shared" si="175"/>
        <v>3.6903937555609989</v>
      </c>
      <c r="O115" s="74">
        <f t="shared" si="175"/>
        <v>4.5554303561086851</v>
      </c>
      <c r="P115" s="74">
        <f t="shared" si="175"/>
        <v>3.8615024859438467</v>
      </c>
      <c r="Q115" s="74">
        <f t="shared" si="175"/>
        <v>4.0341264231980904</v>
      </c>
      <c r="R115" s="74">
        <f t="shared" si="175"/>
        <v>3.4790688392520117</v>
      </c>
      <c r="S115" s="74">
        <f t="shared" si="175"/>
        <v>4.609959693672991</v>
      </c>
      <c r="T115" s="74">
        <f t="shared" si="175"/>
        <v>2.6127545218344785</v>
      </c>
      <c r="U115" s="74">
        <f t="shared" si="175"/>
        <v>2.4993747358798117</v>
      </c>
      <c r="V115" s="74">
        <f t="shared" si="175"/>
        <v>3.208083855615568</v>
      </c>
      <c r="W115" s="74">
        <f t="shared" si="175"/>
        <v>1.9368813277419807</v>
      </c>
      <c r="X115" s="74">
        <f t="shared" si="175"/>
        <v>2.7510916732866129</v>
      </c>
      <c r="Y115" s="74">
        <f t="shared" si="175"/>
        <v>4.6292344366830545</v>
      </c>
      <c r="Z115" s="74">
        <f t="shared" si="175"/>
        <v>2.7910212116226649</v>
      </c>
      <c r="AA115" s="74">
        <f t="shared" si="175"/>
        <v>3.5843941345552839</v>
      </c>
      <c r="AB115" s="74">
        <f t="shared" si="175"/>
        <v>3.1331220593494109</v>
      </c>
      <c r="AC115" s="74">
        <f t="shared" si="175"/>
        <v>2.9870221588752255</v>
      </c>
      <c r="AD115" s="74">
        <f t="shared" si="175"/>
        <v>3.9168623902156128</v>
      </c>
      <c r="AE115" s="74">
        <f t="shared" si="175"/>
        <v>2.1813270345659586</v>
      </c>
      <c r="AF115" s="74">
        <f t="shared" si="175"/>
        <v>3.0806002782101487</v>
      </c>
      <c r="AG115" s="74">
        <f t="shared" si="175"/>
        <v>1.8498326556381208</v>
      </c>
      <c r="AH115" s="74">
        <f t="shared" si="175"/>
        <v>4.6575682801589533</v>
      </c>
      <c r="AI115" s="74">
        <f t="shared" si="175"/>
        <v>1.0688004113242719</v>
      </c>
      <c r="AJ115" s="74">
        <f t="shared" si="175"/>
        <v>3.4603398562590932</v>
      </c>
      <c r="AK115" s="74">
        <f t="shared" si="175"/>
        <v>2.0816256222008391</v>
      </c>
      <c r="AL115" s="74">
        <f t="shared" si="175"/>
        <v>3.4432417474920172</v>
      </c>
      <c r="AM115" s="74">
        <f t="shared" si="175"/>
        <v>1.532650976328739</v>
      </c>
      <c r="AN115" s="74">
        <f t="shared" si="175"/>
        <v>3.6413228775997286</v>
      </c>
      <c r="AO115" s="74">
        <f t="shared" si="175"/>
        <v>1.5911445330463785</v>
      </c>
      <c r="AP115" s="74">
        <f t="shared" si="175"/>
        <v>2.9516676563181292</v>
      </c>
      <c r="AQ115" s="74">
        <f t="shared" si="175"/>
        <v>0.50245459408934678</v>
      </c>
      <c r="AR115" s="74">
        <f t="shared" si="175"/>
        <v>3.0193797138310288</v>
      </c>
      <c r="AS115" s="74">
        <f t="shared" si="175"/>
        <v>-0.16791238165283673</v>
      </c>
      <c r="AT115" s="74">
        <f t="shared" si="175"/>
        <v>2.1194520062627955</v>
      </c>
      <c r="AU115" s="74">
        <f t="shared" si="175"/>
        <v>0.45914640303044152</v>
      </c>
      <c r="AV115" s="74">
        <f t="shared" si="175"/>
        <v>5.2150649575136043E-2</v>
      </c>
      <c r="AW115" s="74">
        <f t="shared" si="175"/>
        <v>2.7108227683275601</v>
      </c>
      <c r="AX115" s="74">
        <f t="shared" si="175"/>
        <v>-2.1488030540017533</v>
      </c>
      <c r="AY115" s="74">
        <f t="shared" si="175"/>
        <v>0.81325919013159975</v>
      </c>
      <c r="AZ115" s="74">
        <f t="shared" si="175"/>
        <v>-0.15382046277312611</v>
      </c>
      <c r="BA115" s="74">
        <f t="shared" si="175"/>
        <v>-0.51013929342408204</v>
      </c>
      <c r="BB115" s="74">
        <f t="shared" si="175"/>
        <v>1.9686194732399862</v>
      </c>
      <c r="BC115" s="74">
        <f t="shared" si="175"/>
        <v>2.8503879463807298</v>
      </c>
      <c r="BD115" s="74">
        <f t="shared" si="175"/>
        <v>1.8452620364201273</v>
      </c>
      <c r="BE115" s="74">
        <f t="shared" si="175"/>
        <v>3.5179796118302171</v>
      </c>
      <c r="BF115" s="74">
        <f t="shared" si="175"/>
        <v>0.79562658085515992</v>
      </c>
      <c r="BG115" s="74">
        <f t="shared" si="175"/>
        <v>3.383800489442919</v>
      </c>
      <c r="BH115" s="74">
        <f t="shared" si="175"/>
        <v>2.5328851540616242</v>
      </c>
      <c r="BI115" s="74">
        <f t="shared" si="175"/>
        <v>2.6147216039754113</v>
      </c>
      <c r="BJ115" s="74">
        <f t="shared" si="175"/>
        <v>7.8633298621337389E-2</v>
      </c>
      <c r="BK115" s="74">
        <f t="shared" si="175"/>
        <v>3.3358069332183824</v>
      </c>
      <c r="BL115" s="74">
        <f t="shared" si="175"/>
        <v>3.9844148454641406</v>
      </c>
      <c r="BM115" s="74">
        <f t="shared" si="175"/>
        <v>2.52043063454947</v>
      </c>
      <c r="BN115" s="74">
        <f t="shared" si="175"/>
        <v>3.3670668915367319</v>
      </c>
      <c r="BO115" s="74">
        <f t="shared" si="175"/>
        <v>0.87862604387067655</v>
      </c>
      <c r="BP115" s="74">
        <f t="shared" si="175"/>
        <v>1.8883566688937705</v>
      </c>
      <c r="BQ115" s="74">
        <f t="shared" si="175"/>
        <v>2.409292218543742</v>
      </c>
      <c r="BR115" s="74">
        <f t="shared" si="175"/>
        <v>3.5763499550610138</v>
      </c>
      <c r="BS115" s="74">
        <f t="shared" si="175"/>
        <v>6.4123866733658517</v>
      </c>
      <c r="BT115" s="74">
        <f t="shared" si="175"/>
        <v>3.119362825695827</v>
      </c>
      <c r="BU115" s="74">
        <f t="shared" si="175"/>
        <v>-0.58928956293884838</v>
      </c>
      <c r="BV115" s="74">
        <f t="shared" si="175"/>
        <v>2.7654282208945222</v>
      </c>
      <c r="BW115" s="74">
        <f t="shared" si="175"/>
        <v>3.2781147490468285</v>
      </c>
      <c r="BX115" s="74">
        <f t="shared" ref="BX115:DJ115" si="176">BX77-BX70</f>
        <v>3.0679132315036348</v>
      </c>
      <c r="BY115" s="74">
        <f t="shared" si="176"/>
        <v>1.3972216250653169</v>
      </c>
      <c r="BZ115" s="74">
        <f t="shared" si="176"/>
        <v>-8.0910708391364494E-2</v>
      </c>
      <c r="CA115" s="74">
        <f t="shared" si="176"/>
        <v>2.5370615572344661</v>
      </c>
      <c r="CB115" s="74">
        <f t="shared" si="176"/>
        <v>3.9743442169634324</v>
      </c>
      <c r="CC115" s="74">
        <f t="shared" si="176"/>
        <v>4.859055752309164</v>
      </c>
      <c r="CD115" s="74">
        <f t="shared" si="176"/>
        <v>4.289029138588436</v>
      </c>
      <c r="CE115" s="74">
        <f t="shared" si="176"/>
        <v>4.1371268061504036</v>
      </c>
      <c r="CF115" s="74">
        <f t="shared" si="176"/>
        <v>5.2109339893265378</v>
      </c>
      <c r="CG115" s="74">
        <f t="shared" si="176"/>
        <v>4.964355793070931</v>
      </c>
      <c r="CH115" s="74">
        <f t="shared" si="176"/>
        <v>4.2531847880577143</v>
      </c>
      <c r="CI115" s="74">
        <f t="shared" si="176"/>
        <v>3.0788825024240154</v>
      </c>
      <c r="CJ115" s="74">
        <f t="shared" si="176"/>
        <v>1.8643583975763534</v>
      </c>
      <c r="CK115" s="74">
        <f t="shared" si="176"/>
        <v>2.2773189988488074</v>
      </c>
      <c r="CL115" s="78">
        <f t="shared" si="176"/>
        <v>3.5423898219875873</v>
      </c>
      <c r="CM115" s="74">
        <f t="shared" si="176"/>
        <v>3.8350065842837182</v>
      </c>
      <c r="CN115" s="74">
        <f t="shared" si="176"/>
        <v>3.4810648138018596</v>
      </c>
      <c r="CO115" s="74">
        <f t="shared" si="176"/>
        <v>3.3742889384842929</v>
      </c>
      <c r="CP115" s="74">
        <f t="shared" si="176"/>
        <v>1.885802162211391</v>
      </c>
      <c r="CQ115" s="74">
        <f t="shared" si="176"/>
        <v>3.0651204094609099</v>
      </c>
      <c r="CR115" s="74">
        <f t="shared" si="176"/>
        <v>2.9329678661677114</v>
      </c>
      <c r="CS115" s="74"/>
      <c r="CT115" s="74">
        <f t="shared" si="176"/>
        <v>3.3839192539612721</v>
      </c>
      <c r="CU115" s="74">
        <f t="shared" si="176"/>
        <v>3.1550061119526287</v>
      </c>
      <c r="CV115" s="74">
        <f t="shared" si="176"/>
        <v>3.3502110806567948</v>
      </c>
      <c r="CW115" s="74">
        <f t="shared" si="176"/>
        <v>3.8954276758647381</v>
      </c>
      <c r="CX115" s="78">
        <f t="shared" si="176"/>
        <v>3.8554198109306803</v>
      </c>
      <c r="CY115" s="74">
        <f t="shared" si="176"/>
        <v>3.4943778385315802</v>
      </c>
      <c r="CZ115" s="74">
        <f t="shared" si="176"/>
        <v>4.0535025498351693</v>
      </c>
      <c r="DA115" s="74">
        <f t="shared" si="176"/>
        <v>3.6903937555609989</v>
      </c>
      <c r="DB115" s="74">
        <f t="shared" si="176"/>
        <v>3.2781147490468285</v>
      </c>
      <c r="DC115" s="74">
        <f t="shared" si="176"/>
        <v>3.119362825695827</v>
      </c>
      <c r="DD115" s="74">
        <f t="shared" si="176"/>
        <v>3.5165401888853953</v>
      </c>
      <c r="DE115" s="74">
        <f t="shared" si="176"/>
        <v>3.4603398562590932</v>
      </c>
      <c r="DF115" s="74">
        <f t="shared" si="176"/>
        <v>3.4790688392520117</v>
      </c>
      <c r="DG115" s="74">
        <f t="shared" si="176"/>
        <v>3.7446968660414264</v>
      </c>
      <c r="DH115" s="74">
        <f t="shared" si="176"/>
        <v>3.0788825024240154</v>
      </c>
      <c r="DI115" s="74">
        <f t="shared" si="176"/>
        <v>1.8871601324809255</v>
      </c>
      <c r="DJ115" s="74">
        <f t="shared" si="176"/>
        <v>4.1371268061504036</v>
      </c>
    </row>
    <row r="116" spans="1:114">
      <c r="A116" s="63" t="s">
        <v>292</v>
      </c>
      <c r="B116" s="74">
        <f t="shared" ref="B116:J116" si="177">B78-B71</f>
        <v>1.2768862225764082</v>
      </c>
      <c r="C116" s="74">
        <f t="shared" si="177"/>
        <v>0.7256164209513134</v>
      </c>
      <c r="D116" s="74">
        <f t="shared" si="177"/>
        <v>1.0437404563758408</v>
      </c>
      <c r="E116" s="74">
        <f t="shared" si="177"/>
        <v>1.1589005109026234</v>
      </c>
      <c r="F116" s="74">
        <f t="shared" si="177"/>
        <v>1.1731552093881445</v>
      </c>
      <c r="G116" s="74">
        <f t="shared" si="177"/>
        <v>1.2111634404308296</v>
      </c>
      <c r="H116" s="74">
        <f t="shared" si="177"/>
        <v>1.1113389128882893</v>
      </c>
      <c r="I116" s="74">
        <f t="shared" si="177"/>
        <v>1.0571578336033562</v>
      </c>
      <c r="J116" s="74">
        <f t="shared" si="177"/>
        <v>1.3265640508490817</v>
      </c>
      <c r="K116" s="85">
        <f t="shared" ref="K116:BW116" si="178">K78-K71</f>
        <v>0.70915291802251534</v>
      </c>
      <c r="L116" s="78">
        <f>L78-L71</f>
        <v>1.2955241064984389</v>
      </c>
      <c r="M116" s="74">
        <f t="shared" si="178"/>
        <v>0.97693957331914039</v>
      </c>
      <c r="N116" s="74">
        <f t="shared" si="178"/>
        <v>0.71538575743467181</v>
      </c>
      <c r="O116" s="74">
        <f t="shared" si="178"/>
        <v>1.1375925144436461</v>
      </c>
      <c r="P116" s="74">
        <f t="shared" si="178"/>
        <v>0.78853651261646585</v>
      </c>
      <c r="Q116" s="74">
        <f t="shared" si="178"/>
        <v>0.68487454980499463</v>
      </c>
      <c r="R116" s="74">
        <f t="shared" si="178"/>
        <v>0.75491863480385346</v>
      </c>
      <c r="S116" s="74">
        <f t="shared" si="178"/>
        <v>1.0896223929599431</v>
      </c>
      <c r="T116" s="74">
        <f t="shared" si="178"/>
        <v>1.8423650097686943</v>
      </c>
      <c r="U116" s="74">
        <f t="shared" si="178"/>
        <v>0.37765952859397522</v>
      </c>
      <c r="V116" s="74">
        <f t="shared" si="178"/>
        <v>1.518172716691887</v>
      </c>
      <c r="W116" s="74">
        <f t="shared" si="178"/>
        <v>0.3951363617316872</v>
      </c>
      <c r="X116" s="74">
        <f t="shared" si="178"/>
        <v>0.93311840451827788</v>
      </c>
      <c r="Y116" s="74">
        <f t="shared" si="178"/>
        <v>1.5475450016950063</v>
      </c>
      <c r="Z116" s="74">
        <f t="shared" si="178"/>
        <v>2.511963243474149</v>
      </c>
      <c r="AA116" s="74">
        <f t="shared" si="178"/>
        <v>0.65040491546762169</v>
      </c>
      <c r="AB116" s="74">
        <f t="shared" si="178"/>
        <v>1.014781283541125</v>
      </c>
      <c r="AC116" s="74">
        <f t="shared" si="178"/>
        <v>0.91919486183105459</v>
      </c>
      <c r="AD116" s="74">
        <f t="shared" si="178"/>
        <v>1.0701517338490198</v>
      </c>
      <c r="AE116" s="74">
        <f t="shared" si="178"/>
        <v>1.3175820460712266</v>
      </c>
      <c r="AF116" s="74">
        <f t="shared" si="178"/>
        <v>1.2140345836601059</v>
      </c>
      <c r="AG116" s="74">
        <f t="shared" si="178"/>
        <v>2.1969622761979206</v>
      </c>
      <c r="AH116" s="74">
        <f t="shared" si="178"/>
        <v>2.1035256589293754</v>
      </c>
      <c r="AI116" s="74">
        <f t="shared" si="178"/>
        <v>1.3322246858832232</v>
      </c>
      <c r="AJ116" s="74">
        <f t="shared" si="178"/>
        <v>0.6701622518631094</v>
      </c>
      <c r="AK116" s="74">
        <f t="shared" si="178"/>
        <v>3.9748090333464017</v>
      </c>
      <c r="AL116" s="74">
        <f t="shared" si="178"/>
        <v>1.5849464595913609</v>
      </c>
      <c r="AM116" s="74">
        <f t="shared" si="178"/>
        <v>0.94331346894589885</v>
      </c>
      <c r="AN116" s="74">
        <f t="shared" si="178"/>
        <v>3.8071338320531085</v>
      </c>
      <c r="AO116" s="74">
        <f t="shared" si="178"/>
        <v>4.3395337471011501</v>
      </c>
      <c r="AP116" s="74">
        <f t="shared" si="178"/>
        <v>2.5783881472886918</v>
      </c>
      <c r="AQ116" s="74">
        <f t="shared" si="178"/>
        <v>1.9123511275662342</v>
      </c>
      <c r="AR116" s="74">
        <f t="shared" si="178"/>
        <v>2.2635496159369488</v>
      </c>
      <c r="AS116" s="74">
        <f t="shared" si="178"/>
        <v>1.7904346148620967</v>
      </c>
      <c r="AT116" s="74">
        <f t="shared" si="178"/>
        <v>1.2402722076675268</v>
      </c>
      <c r="AU116" s="74">
        <f t="shared" si="178"/>
        <v>1.7653830445218066</v>
      </c>
      <c r="AV116" s="74">
        <f t="shared" si="178"/>
        <v>6.2044541172495862</v>
      </c>
      <c r="AW116" s="74">
        <f t="shared" si="178"/>
        <v>1.1827149742937193</v>
      </c>
      <c r="AX116" s="74">
        <f t="shared" si="178"/>
        <v>6.6587577211632762</v>
      </c>
      <c r="AY116" s="74">
        <f t="shared" si="178"/>
        <v>7.0533110510154557</v>
      </c>
      <c r="AZ116" s="74">
        <f t="shared" si="178"/>
        <v>4.8307483007492031</v>
      </c>
      <c r="BA116" s="74">
        <f t="shared" si="178"/>
        <v>4.5181623386816945</v>
      </c>
      <c r="BB116" s="74">
        <f t="shared" si="178"/>
        <v>1.5355249204665959</v>
      </c>
      <c r="BC116" s="74">
        <f t="shared" si="178"/>
        <v>2.1577742760983831</v>
      </c>
      <c r="BD116" s="74">
        <f t="shared" si="178"/>
        <v>1.2987963324009808</v>
      </c>
      <c r="BE116" s="74">
        <f t="shared" si="178"/>
        <v>0.78158438107296702</v>
      </c>
      <c r="BF116" s="74">
        <f t="shared" si="178"/>
        <v>0.39571127952958207</v>
      </c>
      <c r="BG116" s="74">
        <f t="shared" si="178"/>
        <v>4.2429018753800012</v>
      </c>
      <c r="BH116" s="74">
        <f t="shared" si="178"/>
        <v>4.4360784313725485</v>
      </c>
      <c r="BI116" s="74">
        <f t="shared" si="178"/>
        <v>4.3887371529683037</v>
      </c>
      <c r="BJ116" s="74">
        <f t="shared" si="178"/>
        <v>1.9001023143692493</v>
      </c>
      <c r="BK116" s="74">
        <f t="shared" si="178"/>
        <v>1.1655365026691209</v>
      </c>
      <c r="BL116" s="74">
        <f t="shared" si="178"/>
        <v>1.6332674637696778</v>
      </c>
      <c r="BM116" s="74">
        <f t="shared" si="178"/>
        <v>2.599055817072216</v>
      </c>
      <c r="BN116" s="74">
        <f t="shared" si="178"/>
        <v>1.7044686365203017</v>
      </c>
      <c r="BO116" s="74">
        <f t="shared" si="178"/>
        <v>0.58689289849027304</v>
      </c>
      <c r="BP116" s="74">
        <f t="shared" si="178"/>
        <v>1.2123991900378845</v>
      </c>
      <c r="BQ116" s="74">
        <f t="shared" si="178"/>
        <v>0.78927457856601357</v>
      </c>
      <c r="BR116" s="74">
        <f t="shared" si="178"/>
        <v>1.4105926359466139</v>
      </c>
      <c r="BS116" s="74">
        <f t="shared" si="178"/>
        <v>1.3342168623806705</v>
      </c>
      <c r="BT116" s="74">
        <f t="shared" si="178"/>
        <v>0.41395477858400964</v>
      </c>
      <c r="BU116" s="74">
        <f t="shared" si="178"/>
        <v>-2.463786199621131</v>
      </c>
      <c r="BV116" s="74">
        <f t="shared" si="178"/>
        <v>0.50359961879839155</v>
      </c>
      <c r="BW116" s="74">
        <f t="shared" si="178"/>
        <v>1.1813102851694817</v>
      </c>
      <c r="BX116" s="74">
        <f t="shared" ref="BX116:DJ116" si="179">BX78-BX71</f>
        <v>1.2161535933507475</v>
      </c>
      <c r="BY116" s="74">
        <f t="shared" si="179"/>
        <v>-0.28436524661882778</v>
      </c>
      <c r="BZ116" s="74">
        <f t="shared" si="179"/>
        <v>0.93610871822946429</v>
      </c>
      <c r="CA116" s="74">
        <f t="shared" si="179"/>
        <v>1.6604681049926011</v>
      </c>
      <c r="CB116" s="74">
        <f t="shared" si="179"/>
        <v>1.5270159060297903</v>
      </c>
      <c r="CC116" s="74">
        <f t="shared" si="179"/>
        <v>0.66508862902696375</v>
      </c>
      <c r="CD116" s="74">
        <f t="shared" si="179"/>
        <v>2.093237974639762</v>
      </c>
      <c r="CE116" s="74">
        <f t="shared" si="179"/>
        <v>0.74322027404484103</v>
      </c>
      <c r="CF116" s="74">
        <f t="shared" si="179"/>
        <v>3.0761899719383701</v>
      </c>
      <c r="CG116" s="74">
        <f t="shared" si="179"/>
        <v>2.7172496666277937</v>
      </c>
      <c r="CH116" s="74">
        <f t="shared" si="179"/>
        <v>1.2534487165827475</v>
      </c>
      <c r="CI116" s="74">
        <f t="shared" si="179"/>
        <v>0.70623461534035137</v>
      </c>
      <c r="CJ116" s="74">
        <f t="shared" si="179"/>
        <v>0.17526838667212186</v>
      </c>
      <c r="CK116" s="74">
        <f t="shared" si="179"/>
        <v>0.85565312121454795</v>
      </c>
      <c r="CL116" s="78">
        <f t="shared" si="179"/>
        <v>1.5437385719342052</v>
      </c>
      <c r="CM116" s="74">
        <f t="shared" si="179"/>
        <v>0.7256164209513134</v>
      </c>
      <c r="CN116" s="74">
        <f t="shared" si="179"/>
        <v>0.82849155143968733</v>
      </c>
      <c r="CO116" s="74">
        <f t="shared" si="179"/>
        <v>0.73818095505060555</v>
      </c>
      <c r="CP116" s="74">
        <f t="shared" si="179"/>
        <v>2.2902746582353881</v>
      </c>
      <c r="CQ116" s="74">
        <f t="shared" si="179"/>
        <v>0.80968849351767958</v>
      </c>
      <c r="CR116" s="74">
        <f t="shared" si="179"/>
        <v>0.56782079331921942</v>
      </c>
      <c r="CS116" s="74"/>
      <c r="CT116" s="74">
        <f t="shared" si="179"/>
        <v>1.0852350823625914</v>
      </c>
      <c r="CU116" s="74">
        <f t="shared" si="179"/>
        <v>1.4491847523366745</v>
      </c>
      <c r="CV116" s="74">
        <f t="shared" si="179"/>
        <v>1.1693051324229389</v>
      </c>
      <c r="CW116" s="74">
        <f t="shared" si="179"/>
        <v>1.4019427882052842</v>
      </c>
      <c r="CX116" s="78">
        <f t="shared" si="179"/>
        <v>1.764622434970736</v>
      </c>
      <c r="CY116" s="74">
        <f t="shared" si="179"/>
        <v>0.65217897965013494</v>
      </c>
      <c r="CZ116" s="74">
        <f t="shared" si="179"/>
        <v>0.71528527857297641</v>
      </c>
      <c r="DA116" s="74">
        <f t="shared" si="179"/>
        <v>0.71538575743467181</v>
      </c>
      <c r="DB116" s="74">
        <f t="shared" si="179"/>
        <v>1.1813102851694817</v>
      </c>
      <c r="DC116" s="74">
        <f t="shared" si="179"/>
        <v>0.41395477858400964</v>
      </c>
      <c r="DD116" s="74">
        <f t="shared" si="179"/>
        <v>0.82548014385043178</v>
      </c>
      <c r="DE116" s="74">
        <f t="shared" si="179"/>
        <v>0.6701622518631094</v>
      </c>
      <c r="DF116" s="74">
        <f t="shared" si="179"/>
        <v>0.75491863480385346</v>
      </c>
      <c r="DG116" s="74">
        <f t="shared" si="179"/>
        <v>0.78823453626225604</v>
      </c>
      <c r="DH116" s="74">
        <f t="shared" si="179"/>
        <v>0.70623461534035137</v>
      </c>
      <c r="DI116" s="74">
        <f t="shared" si="179"/>
        <v>0.25646300682283751</v>
      </c>
      <c r="DJ116" s="74">
        <f t="shared" si="179"/>
        <v>0.74322027404484103</v>
      </c>
    </row>
    <row r="117" spans="1:114">
      <c r="B117" s="65"/>
      <c r="C117" s="65"/>
      <c r="D117" s="65"/>
      <c r="E117" s="65"/>
      <c r="F117" s="65"/>
      <c r="G117" s="65"/>
      <c r="H117" s="65"/>
      <c r="I117" s="65"/>
      <c r="J117" s="65"/>
      <c r="K117" s="86"/>
      <c r="L117" s="77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77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77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</row>
    <row r="118" spans="1:114">
      <c r="A118" s="61" t="s">
        <v>177</v>
      </c>
      <c r="B118" s="65"/>
      <c r="C118" s="65"/>
      <c r="D118" s="65"/>
      <c r="E118" s="65"/>
      <c r="F118" s="65"/>
      <c r="G118" s="65"/>
      <c r="H118" s="65"/>
      <c r="I118" s="65"/>
      <c r="J118" s="65"/>
      <c r="K118" s="86"/>
      <c r="L118" s="77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77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77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</row>
    <row r="119" spans="1:114">
      <c r="A119" s="63" t="s">
        <v>288</v>
      </c>
      <c r="B119" s="74">
        <f t="shared" ref="B119:J119" si="180">B105+B112</f>
        <v>-9.2584150062539372</v>
      </c>
      <c r="C119" s="74">
        <f t="shared" si="180"/>
        <v>-5.9819653607573038</v>
      </c>
      <c r="D119" s="74">
        <f t="shared" si="180"/>
        <v>-7.197616093643834</v>
      </c>
      <c r="E119" s="74">
        <f t="shared" si="180"/>
        <v>-5.8940870652707602</v>
      </c>
      <c r="F119" s="74">
        <f t="shared" si="180"/>
        <v>-6.6848216416926256</v>
      </c>
      <c r="G119" s="74">
        <f t="shared" si="180"/>
        <v>-7.0040881276805678</v>
      </c>
      <c r="H119" s="74">
        <f t="shared" si="180"/>
        <v>-6.7177781857892462</v>
      </c>
      <c r="I119" s="74">
        <f t="shared" si="180"/>
        <v>-6.5928117883869177</v>
      </c>
      <c r="J119" s="74">
        <f t="shared" si="180"/>
        <v>-9.7642065214376323</v>
      </c>
      <c r="K119" s="85">
        <f t="shared" ref="K119:BW119" si="181">K105+K112</f>
        <v>-4.9382934190250118</v>
      </c>
      <c r="L119" s="78">
        <f>L105+L112</f>
        <v>-7.5837722693192404</v>
      </c>
      <c r="M119" s="74">
        <f t="shared" si="181"/>
        <v>-6.9590839542701559</v>
      </c>
      <c r="N119" s="74">
        <f t="shared" si="181"/>
        <v>-6.384028829571033</v>
      </c>
      <c r="O119" s="74">
        <f t="shared" si="181"/>
        <v>29.810475534114406</v>
      </c>
      <c r="P119" s="74">
        <f t="shared" si="181"/>
        <v>-7.75563907392457</v>
      </c>
      <c r="Q119" s="74">
        <f t="shared" si="181"/>
        <v>-5.4258405488914399</v>
      </c>
      <c r="R119" s="74">
        <f t="shared" si="181"/>
        <v>-3.1055323057424644</v>
      </c>
      <c r="S119" s="74">
        <f t="shared" si="181"/>
        <v>-5.6459335570778038</v>
      </c>
      <c r="T119" s="74">
        <f t="shared" si="181"/>
        <v>-5.876934374498255</v>
      </c>
      <c r="U119" s="74">
        <f t="shared" si="181"/>
        <v>-4.9879913419057686</v>
      </c>
      <c r="V119" s="74">
        <f t="shared" si="181"/>
        <v>-7.4816433393512725</v>
      </c>
      <c r="W119" s="74">
        <f t="shared" si="181"/>
        <v>-9.982912763095193</v>
      </c>
      <c r="X119" s="74">
        <f t="shared" si="181"/>
        <v>-4.1530167889633134</v>
      </c>
      <c r="Y119" s="74">
        <f t="shared" si="181"/>
        <v>-7.1619066247050114</v>
      </c>
      <c r="Z119" s="74">
        <f t="shared" si="181"/>
        <v>-7.8297554873481872</v>
      </c>
      <c r="AA119" s="74">
        <f t="shared" si="181"/>
        <v>-4.3078363247894664</v>
      </c>
      <c r="AB119" s="74">
        <f t="shared" si="181"/>
        <v>-6.9359106831538675</v>
      </c>
      <c r="AC119" s="74">
        <f t="shared" si="181"/>
        <v>-5.5127740754155958</v>
      </c>
      <c r="AD119" s="74">
        <f t="shared" si="181"/>
        <v>-6.7968761558810193</v>
      </c>
      <c r="AE119" s="74">
        <f t="shared" si="181"/>
        <v>-4.8502082570336214</v>
      </c>
      <c r="AF119" s="74">
        <f t="shared" si="181"/>
        <v>-5.3548640561391281</v>
      </c>
      <c r="AG119" s="74">
        <f t="shared" si="181"/>
        <v>-6.7470927423251617</v>
      </c>
      <c r="AH119" s="74">
        <f t="shared" si="181"/>
        <v>-3.4255525131873412</v>
      </c>
      <c r="AI119" s="74">
        <f t="shared" si="181"/>
        <v>-9.4967205059441611</v>
      </c>
      <c r="AJ119" s="74">
        <f t="shared" si="181"/>
        <v>-2.4413602221502124</v>
      </c>
      <c r="AK119" s="74">
        <f t="shared" si="181"/>
        <v>-10.695754101693574</v>
      </c>
      <c r="AL119" s="74">
        <f t="shared" si="181"/>
        <v>-8.7274713909378576</v>
      </c>
      <c r="AM119" s="74">
        <f t="shared" si="181"/>
        <v>-5.5890146106228293</v>
      </c>
      <c r="AN119" s="74">
        <f t="shared" si="181"/>
        <v>-5.8297011750758436</v>
      </c>
      <c r="AO119" s="74">
        <f t="shared" si="181"/>
        <v>-6.4662967844772119</v>
      </c>
      <c r="AP119" s="74">
        <f t="shared" si="181"/>
        <v>-6.9934729260097122</v>
      </c>
      <c r="AQ119" s="74">
        <f t="shared" si="181"/>
        <v>-6.0529164663601378</v>
      </c>
      <c r="AR119" s="74">
        <f t="shared" si="181"/>
        <v>-9.5385551961896198</v>
      </c>
      <c r="AS119" s="74">
        <f t="shared" si="181"/>
        <v>-5.0490503413840173</v>
      </c>
      <c r="AT119" s="74">
        <f t="shared" si="181"/>
        <v>-4.1697628339837856</v>
      </c>
      <c r="AU119" s="74">
        <f t="shared" si="181"/>
        <v>-7.2807626118581972</v>
      </c>
      <c r="AV119" s="74">
        <f t="shared" si="181"/>
        <v>-6.9747923479871474</v>
      </c>
      <c r="AW119" s="74">
        <f t="shared" si="181"/>
        <v>-6.0711930114194423</v>
      </c>
      <c r="AX119" s="74">
        <f t="shared" si="181"/>
        <v>-5.5535386132401001</v>
      </c>
      <c r="AY119" s="74">
        <f t="shared" si="181"/>
        <v>-9.2137631238962712</v>
      </c>
      <c r="AZ119" s="74">
        <f t="shared" si="181"/>
        <v>-5.5617308164506163</v>
      </c>
      <c r="BA119" s="74">
        <f t="shared" si="181"/>
        <v>-2.3417008247813413</v>
      </c>
      <c r="BB119" s="74">
        <f t="shared" si="181"/>
        <v>-6.5529251570674347</v>
      </c>
      <c r="BC119" s="74">
        <f t="shared" si="181"/>
        <v>-6.062084217743763</v>
      </c>
      <c r="BD119" s="74">
        <f t="shared" si="181"/>
        <v>-7.4903172057679583</v>
      </c>
      <c r="BE119" s="74">
        <f t="shared" si="181"/>
        <v>-4.3480130968467918</v>
      </c>
      <c r="BF119" s="74">
        <f t="shared" si="181"/>
        <v>-5.7566497419503051</v>
      </c>
      <c r="BG119" s="74">
        <f t="shared" si="181"/>
        <v>-10.115096571157181</v>
      </c>
      <c r="BH119" s="74">
        <f t="shared" si="181"/>
        <v>-8.079696586599237</v>
      </c>
      <c r="BI119" s="74">
        <f t="shared" si="181"/>
        <v>-10.084303492573259</v>
      </c>
      <c r="BJ119" s="74">
        <f t="shared" si="181"/>
        <v>-10.96004249811595</v>
      </c>
      <c r="BK119" s="74">
        <f t="shared" si="181"/>
        <v>-8.8150013987030498</v>
      </c>
      <c r="BL119" s="74">
        <f t="shared" si="181"/>
        <v>-5.5355491571471269</v>
      </c>
      <c r="BM119" s="74">
        <f t="shared" si="181"/>
        <v>-5.312273136339293</v>
      </c>
      <c r="BN119" s="74">
        <f t="shared" si="181"/>
        <v>-6.6539198937594932</v>
      </c>
      <c r="BO119" s="74">
        <f t="shared" si="181"/>
        <v>-5.6577591653405435</v>
      </c>
      <c r="BP119" s="74">
        <f t="shared" si="181"/>
        <v>-4.490970356372415</v>
      </c>
      <c r="BQ119" s="74">
        <f t="shared" si="181"/>
        <v>-5.0202896957571248</v>
      </c>
      <c r="BR119" s="74">
        <f t="shared" si="181"/>
        <v>-3.9874423804139525</v>
      </c>
      <c r="BS119" s="74">
        <f t="shared" si="181"/>
        <v>-5.3590243088014944</v>
      </c>
      <c r="BT119" s="74">
        <f t="shared" si="181"/>
        <v>-2.2308904680412809</v>
      </c>
      <c r="BU119" s="74">
        <f t="shared" si="181"/>
        <v>-5.8030580518760644E-2</v>
      </c>
      <c r="BV119" s="74">
        <f t="shared" si="181"/>
        <v>-8.4774544052301692</v>
      </c>
      <c r="BW119" s="74">
        <f t="shared" si="181"/>
        <v>-5.2541982293409326</v>
      </c>
      <c r="BX119" s="74">
        <f t="shared" ref="BX119:DJ119" si="182">BX105+BX112</f>
        <v>-7.0926355598309776</v>
      </c>
      <c r="BY119" s="74">
        <f t="shared" si="182"/>
        <v>-1.3742245862623719</v>
      </c>
      <c r="BZ119" s="74">
        <f t="shared" si="182"/>
        <v>-3.8889674106244172</v>
      </c>
      <c r="CA119" s="74">
        <f t="shared" si="182"/>
        <v>-8.3750338404461075</v>
      </c>
      <c r="CB119" s="74">
        <f t="shared" si="182"/>
        <v>-5.3350757725824849</v>
      </c>
      <c r="CC119" s="74">
        <f t="shared" si="182"/>
        <v>-8.893957026150332</v>
      </c>
      <c r="CD119" s="74">
        <f t="shared" si="182"/>
        <v>-7.1189012636174311</v>
      </c>
      <c r="CE119" s="74">
        <f t="shared" si="182"/>
        <v>-4.7169761698035515</v>
      </c>
      <c r="CF119" s="74">
        <f t="shared" si="182"/>
        <v>-15.086160189414258</v>
      </c>
      <c r="CG119" s="74">
        <f t="shared" si="182"/>
        <v>-8.9819455944107318</v>
      </c>
      <c r="CH119" s="74">
        <f t="shared" si="182"/>
        <v>-7.5291165795751027</v>
      </c>
      <c r="CI119" s="74">
        <f t="shared" si="182"/>
        <v>-3.0729510401116578</v>
      </c>
      <c r="CJ119" s="74">
        <f t="shared" si="182"/>
        <v>-4.3306473499476219</v>
      </c>
      <c r="CK119" s="74">
        <f t="shared" si="182"/>
        <v>-5.4061854923708701</v>
      </c>
      <c r="CL119" s="78">
        <f t="shared" si="182"/>
        <v>-6.7543727558375224</v>
      </c>
      <c r="CM119" s="74">
        <f t="shared" si="182"/>
        <v>-5.9819653607573038</v>
      </c>
      <c r="CN119" s="74">
        <f t="shared" si="182"/>
        <v>-4.7801625623515349</v>
      </c>
      <c r="CO119" s="74">
        <f t="shared" si="182"/>
        <v>-3.1000012036502866</v>
      </c>
      <c r="CP119" s="74">
        <f t="shared" si="182"/>
        <v>-6.2305872788184899</v>
      </c>
      <c r="CQ119" s="74">
        <f t="shared" si="182"/>
        <v>-5.0369057767708583</v>
      </c>
      <c r="CR119" s="74">
        <f t="shared" si="182"/>
        <v>-4.5409276900171562</v>
      </c>
      <c r="CS119" s="74"/>
      <c r="CT119" s="74">
        <f t="shared" si="182"/>
        <v>-7.6572007297124749</v>
      </c>
      <c r="CU119" s="74">
        <f t="shared" si="182"/>
        <v>-7.8105099492359358</v>
      </c>
      <c r="CV119" s="74">
        <f t="shared" si="182"/>
        <v>-6.707145563906785</v>
      </c>
      <c r="CW119" s="74">
        <f t="shared" si="182"/>
        <v>-7.8419689133521899</v>
      </c>
      <c r="CX119" s="78">
        <f t="shared" si="182"/>
        <v>-8.9797131407576813</v>
      </c>
      <c r="CY119" s="74">
        <f t="shared" si="182"/>
        <v>-4.4802618679811523</v>
      </c>
      <c r="CZ119" s="74">
        <f t="shared" si="182"/>
        <v>-5.5543436050941359</v>
      </c>
      <c r="DA119" s="74">
        <f t="shared" si="182"/>
        <v>-6.384028829571033</v>
      </c>
      <c r="DB119" s="74">
        <f t="shared" si="182"/>
        <v>-5.2541982293409326</v>
      </c>
      <c r="DC119" s="74">
        <f t="shared" si="182"/>
        <v>-2.2308904680412809</v>
      </c>
      <c r="DD119" s="74">
        <f t="shared" si="182"/>
        <v>-4.3371559004600968</v>
      </c>
      <c r="DE119" s="74">
        <f t="shared" si="182"/>
        <v>-2.4413602221502124</v>
      </c>
      <c r="DF119" s="74">
        <f t="shared" si="182"/>
        <v>-3.1055323057424644</v>
      </c>
      <c r="DG119" s="74">
        <f t="shared" si="182"/>
        <v>-4.7051231494397037</v>
      </c>
      <c r="DH119" s="74">
        <f t="shared" si="182"/>
        <v>-3.0729510401116578</v>
      </c>
      <c r="DI119" s="74">
        <f t="shared" si="182"/>
        <v>-4.6647448075261018</v>
      </c>
      <c r="DJ119" s="74">
        <f t="shared" si="182"/>
        <v>-4.7169761698035515</v>
      </c>
    </row>
    <row r="120" spans="1:114">
      <c r="A120" s="63" t="s">
        <v>289</v>
      </c>
      <c r="B120" s="74">
        <f t="shared" ref="B120:J120" si="183">B106+B113</f>
        <v>-2.8150881826075107</v>
      </c>
      <c r="C120" s="74">
        <f t="shared" si="183"/>
        <v>-5.7137121387407319</v>
      </c>
      <c r="D120" s="74">
        <f t="shared" si="183"/>
        <v>-4.7710361520051592</v>
      </c>
      <c r="E120" s="74">
        <f t="shared" si="183"/>
        <v>-5.3574137620087221</v>
      </c>
      <c r="F120" s="74">
        <f t="shared" si="183"/>
        <v>-6.2565336830471345</v>
      </c>
      <c r="G120" s="74">
        <f t="shared" si="183"/>
        <v>-4.3915261989014631</v>
      </c>
      <c r="H120" s="74">
        <f t="shared" si="183"/>
        <v>-4.9979939682658738</v>
      </c>
      <c r="I120" s="74">
        <f t="shared" si="183"/>
        <v>-5.2860862221447533</v>
      </c>
      <c r="J120" s="74">
        <f t="shared" si="183"/>
        <v>-2.3247096464377606</v>
      </c>
      <c r="K120" s="85">
        <f t="shared" ref="K120:BW120" si="184">K106+K113</f>
        <v>-5.9093738186286373</v>
      </c>
      <c r="L120" s="78">
        <f>L106+L113</f>
        <v>-5.0291043857845885</v>
      </c>
      <c r="M120" s="74">
        <f t="shared" si="184"/>
        <v>-3.335056552185236</v>
      </c>
      <c r="N120" s="74">
        <f t="shared" si="184"/>
        <v>-5.5503498473325905</v>
      </c>
      <c r="O120" s="74">
        <f t="shared" si="184"/>
        <v>27.200781070526077</v>
      </c>
      <c r="P120" s="74">
        <f t="shared" si="184"/>
        <v>-5.0691069586083941</v>
      </c>
      <c r="Q120" s="74">
        <f t="shared" si="184"/>
        <v>-6.8436549971685317</v>
      </c>
      <c r="R120" s="74">
        <f t="shared" si="184"/>
        <v>-7.5725760675671516</v>
      </c>
      <c r="S120" s="74">
        <f t="shared" si="184"/>
        <v>-4.6866666346334078</v>
      </c>
      <c r="T120" s="74">
        <f t="shared" si="184"/>
        <v>-5.0537907950655274</v>
      </c>
      <c r="U120" s="74">
        <f t="shared" si="184"/>
        <v>-1.057552605829386</v>
      </c>
      <c r="V120" s="74">
        <f t="shared" si="184"/>
        <v>-5.0269930345861447</v>
      </c>
      <c r="W120" s="74">
        <f t="shared" si="184"/>
        <v>-1.7455977365820665</v>
      </c>
      <c r="X120" s="74">
        <f t="shared" si="184"/>
        <v>-5.1466990821483201</v>
      </c>
      <c r="Y120" s="74">
        <f t="shared" si="184"/>
        <v>-5.3215468681319109</v>
      </c>
      <c r="Z120" s="74">
        <f t="shared" si="184"/>
        <v>-3.6277968880037825</v>
      </c>
      <c r="AA120" s="74">
        <f t="shared" si="184"/>
        <v>-4.6286590864762971</v>
      </c>
      <c r="AB120" s="74">
        <f t="shared" si="184"/>
        <v>-3.7150936995714261</v>
      </c>
      <c r="AC120" s="74">
        <f t="shared" si="184"/>
        <v>-4.5312302089050753</v>
      </c>
      <c r="AD120" s="74">
        <f t="shared" si="184"/>
        <v>-3.4277319194691849</v>
      </c>
      <c r="AE120" s="74">
        <f t="shared" si="184"/>
        <v>-6.0318552825164105</v>
      </c>
      <c r="AF120" s="74">
        <f t="shared" si="184"/>
        <v>-2.7997200772813642</v>
      </c>
      <c r="AG120" s="74">
        <f t="shared" si="184"/>
        <v>-9.5957590291203729</v>
      </c>
      <c r="AH120" s="74">
        <f t="shared" si="184"/>
        <v>-10.247470141108579</v>
      </c>
      <c r="AI120" s="74">
        <f t="shared" si="184"/>
        <v>-1.1838203477754945</v>
      </c>
      <c r="AJ120" s="74">
        <f t="shared" si="184"/>
        <v>-8.5184098898887086</v>
      </c>
      <c r="AK120" s="74">
        <f t="shared" si="184"/>
        <v>-7.5017047284399112</v>
      </c>
      <c r="AL120" s="74">
        <f t="shared" si="184"/>
        <v>-3.6513701579897244</v>
      </c>
      <c r="AM120" s="74">
        <f t="shared" si="184"/>
        <v>-5.1096932759949532</v>
      </c>
      <c r="AN120" s="74">
        <f t="shared" si="184"/>
        <v>-8.8795808779943499</v>
      </c>
      <c r="AO120" s="74">
        <f t="shared" si="184"/>
        <v>-8.7851442600015268</v>
      </c>
      <c r="AP120" s="74">
        <f t="shared" si="184"/>
        <v>-3.7349358353035385</v>
      </c>
      <c r="AQ120" s="74">
        <f t="shared" si="184"/>
        <v>-4.5640746485324826</v>
      </c>
      <c r="AR120" s="74">
        <f t="shared" si="184"/>
        <v>-2.9786666436755844</v>
      </c>
      <c r="AS120" s="74">
        <f t="shared" si="184"/>
        <v>-7.6095519481179359</v>
      </c>
      <c r="AT120" s="74">
        <f t="shared" si="184"/>
        <v>-4.6937135995196648</v>
      </c>
      <c r="AU120" s="74">
        <f t="shared" si="184"/>
        <v>-3.2771432417657458</v>
      </c>
      <c r="AV120" s="74">
        <f t="shared" si="184"/>
        <v>-6.9490348160796458</v>
      </c>
      <c r="AW120" s="74">
        <f t="shared" si="184"/>
        <v>-3.4267001771914458</v>
      </c>
      <c r="AX120" s="74">
        <f t="shared" si="184"/>
        <v>-10.530679933665006</v>
      </c>
      <c r="AY120" s="74">
        <f t="shared" si="184"/>
        <v>-8.3889752535511377</v>
      </c>
      <c r="AZ120" s="74">
        <f t="shared" si="184"/>
        <v>-9.9099344024172851</v>
      </c>
      <c r="BA120" s="74">
        <f t="shared" si="184"/>
        <v>-12.509064901130245</v>
      </c>
      <c r="BB120" s="74">
        <f t="shared" si="184"/>
        <v>-2.0349251092902705</v>
      </c>
      <c r="BC120" s="74">
        <f t="shared" si="184"/>
        <v>-5.2681300807558564</v>
      </c>
      <c r="BD120" s="74">
        <f t="shared" si="184"/>
        <v>-4.0628402121177558</v>
      </c>
      <c r="BE120" s="74">
        <f t="shared" si="184"/>
        <v>-4.9031602921067439</v>
      </c>
      <c r="BF120" s="74">
        <f t="shared" si="184"/>
        <v>-3.3804509078752183</v>
      </c>
      <c r="BG120" s="74">
        <f t="shared" si="184"/>
        <v>-3.410515719760884</v>
      </c>
      <c r="BH120" s="74">
        <f t="shared" si="184"/>
        <v>-4.9901390644753469</v>
      </c>
      <c r="BI120" s="74">
        <f t="shared" si="184"/>
        <v>-4.2937431897688825</v>
      </c>
      <c r="BJ120" s="74">
        <f t="shared" si="184"/>
        <v>-1.4498317128045244</v>
      </c>
      <c r="BK120" s="74">
        <f t="shared" si="184"/>
        <v>-3.1637566746933672</v>
      </c>
      <c r="BL120" s="74">
        <f t="shared" si="184"/>
        <v>-2.895759652523779</v>
      </c>
      <c r="BM120" s="74">
        <f t="shared" si="184"/>
        <v>-6.1395196626391773</v>
      </c>
      <c r="BN120" s="74">
        <f t="shared" si="184"/>
        <v>-3.6705328618816147</v>
      </c>
      <c r="BO120" s="74">
        <f t="shared" si="184"/>
        <v>-2.0168650078285317</v>
      </c>
      <c r="BP120" s="74">
        <f t="shared" si="184"/>
        <v>-3.1839154213119158</v>
      </c>
      <c r="BQ120" s="74">
        <f t="shared" si="184"/>
        <v>-3.9419146161590248</v>
      </c>
      <c r="BR120" s="74">
        <f t="shared" si="184"/>
        <v>-5.4949472249975422</v>
      </c>
      <c r="BS120" s="74">
        <f t="shared" si="184"/>
        <v>-8.4654003004799918</v>
      </c>
      <c r="BT120" s="74">
        <f t="shared" si="184"/>
        <v>-8.1303580827106074</v>
      </c>
      <c r="BU120" s="74">
        <f t="shared" si="184"/>
        <v>-4.2122747987563329</v>
      </c>
      <c r="BV120" s="74">
        <f t="shared" si="184"/>
        <v>-2.9206359963516455</v>
      </c>
      <c r="BW120" s="74">
        <f t="shared" si="184"/>
        <v>-6.1170990451100522</v>
      </c>
      <c r="BX120" s="74">
        <f t="shared" ref="BX120:DJ120" si="185">BX106+BX113</f>
        <v>-3.358859760213079</v>
      </c>
      <c r="BY120" s="74">
        <f t="shared" si="185"/>
        <v>-3.6886211132902851</v>
      </c>
      <c r="BZ120" s="74">
        <f t="shared" si="185"/>
        <v>-4.6103323182614417</v>
      </c>
      <c r="CA120" s="74">
        <f t="shared" si="185"/>
        <v>-1.5657113381914058</v>
      </c>
      <c r="CB120" s="74">
        <f t="shared" si="185"/>
        <v>-4.6488916919949794</v>
      </c>
      <c r="CC120" s="74">
        <f t="shared" si="185"/>
        <v>-1.5129854869234123</v>
      </c>
      <c r="CD120" s="74">
        <f t="shared" si="185"/>
        <v>-4.2583086905166603</v>
      </c>
      <c r="CE120" s="74">
        <f t="shared" si="185"/>
        <v>-7.2770674818944059</v>
      </c>
      <c r="CF120" s="74">
        <f t="shared" si="185"/>
        <v>-1.9958660446770615</v>
      </c>
      <c r="CG120" s="74">
        <f t="shared" si="185"/>
        <v>-4.6118404438387728</v>
      </c>
      <c r="CH120" s="74">
        <f t="shared" si="185"/>
        <v>-3.988633911932439</v>
      </c>
      <c r="CI120" s="74">
        <f t="shared" si="185"/>
        <v>-6.3386478463760874</v>
      </c>
      <c r="CJ120" s="74">
        <f t="shared" si="185"/>
        <v>-4.2150046133006853</v>
      </c>
      <c r="CK120" s="74">
        <f t="shared" si="185"/>
        <v>-5.2834310300640723</v>
      </c>
      <c r="CL120" s="78">
        <f t="shared" si="185"/>
        <v>-4.5475358112309543</v>
      </c>
      <c r="CM120" s="74">
        <f t="shared" si="185"/>
        <v>-5.7137121387407319</v>
      </c>
      <c r="CN120" s="74">
        <f t="shared" si="185"/>
        <v>-4.9156700365441814</v>
      </c>
      <c r="CO120" s="74">
        <f t="shared" si="185"/>
        <v>-7.8759456237863859</v>
      </c>
      <c r="CP120" s="74">
        <f t="shared" si="185"/>
        <v>-4.897482762679104</v>
      </c>
      <c r="CQ120" s="74">
        <f t="shared" si="185"/>
        <v>-5.2420743890698276</v>
      </c>
      <c r="CR120" s="74">
        <f t="shared" si="185"/>
        <v>-5.481737763569015</v>
      </c>
      <c r="CS120" s="74"/>
      <c r="CT120" s="74">
        <f t="shared" si="185"/>
        <v>-4.7498813652375063</v>
      </c>
      <c r="CU120" s="74">
        <f t="shared" si="185"/>
        <v>-3.8087551852306412</v>
      </c>
      <c r="CV120" s="74">
        <f t="shared" si="185"/>
        <v>-6.3378203393984869</v>
      </c>
      <c r="CW120" s="74">
        <f t="shared" si="185"/>
        <v>-4.1056494303333082</v>
      </c>
      <c r="CX120" s="78">
        <f t="shared" si="185"/>
        <v>-4.8113014199982516</v>
      </c>
      <c r="CY120" s="74">
        <f t="shared" si="185"/>
        <v>-6.5689639510141404</v>
      </c>
      <c r="CZ120" s="74">
        <f t="shared" si="185"/>
        <v>-6.7445845819835633</v>
      </c>
      <c r="DA120" s="74">
        <f t="shared" si="185"/>
        <v>-5.5503498473325905</v>
      </c>
      <c r="DB120" s="74">
        <f t="shared" si="185"/>
        <v>-6.1170990451100522</v>
      </c>
      <c r="DC120" s="74">
        <f t="shared" si="185"/>
        <v>-8.1303580827106074</v>
      </c>
      <c r="DD120" s="74">
        <f t="shared" si="185"/>
        <v>-4.9328356533471158</v>
      </c>
      <c r="DE120" s="74">
        <f t="shared" si="185"/>
        <v>-8.5184098898887086</v>
      </c>
      <c r="DF120" s="74">
        <f t="shared" si="185"/>
        <v>-7.5725760675671516</v>
      </c>
      <c r="DG120" s="74">
        <f t="shared" si="185"/>
        <v>-4.7288444644354399</v>
      </c>
      <c r="DH120" s="74">
        <f t="shared" si="185"/>
        <v>-6.3386478463760874</v>
      </c>
      <c r="DI120" s="74">
        <f t="shared" si="185"/>
        <v>-4.2539400662106601</v>
      </c>
      <c r="DJ120" s="74">
        <f t="shared" si="185"/>
        <v>-7.2770674818944059</v>
      </c>
    </row>
    <row r="121" spans="1:114">
      <c r="A121" s="63" t="s">
        <v>290</v>
      </c>
      <c r="B121" s="74">
        <f t="shared" ref="B121:J121" si="186">B107+B114</f>
        <v>4.7560919557052017</v>
      </c>
      <c r="C121" s="74">
        <f t="shared" si="186"/>
        <v>5.9216315655235547</v>
      </c>
      <c r="D121" s="74">
        <f t="shared" si="186"/>
        <v>5.1114690188872451</v>
      </c>
      <c r="E121" s="74">
        <f t="shared" si="186"/>
        <v>5.2621911588020573</v>
      </c>
      <c r="F121" s="74">
        <f t="shared" si="186"/>
        <v>5.7765214301504209</v>
      </c>
      <c r="G121" s="74">
        <f t="shared" si="186"/>
        <v>4.0935837009621636</v>
      </c>
      <c r="H121" s="74">
        <f t="shared" si="186"/>
        <v>5.4604534045301811</v>
      </c>
      <c r="I121" s="74">
        <f t="shared" si="186"/>
        <v>5.3677815343887225</v>
      </c>
      <c r="J121" s="74">
        <f t="shared" si="186"/>
        <v>4.6086205082395253</v>
      </c>
      <c r="K121" s="85">
        <f t="shared" ref="K121:BW121" si="187">K107+K114</f>
        <v>6.0121855325741791</v>
      </c>
      <c r="L121" s="78">
        <f>L107+L114</f>
        <v>4.9791458808620987</v>
      </c>
      <c r="M121" s="74">
        <f t="shared" si="187"/>
        <v>3.7634443771965138</v>
      </c>
      <c r="N121" s="74">
        <f t="shared" si="187"/>
        <v>5.1947994508646325</v>
      </c>
      <c r="O121" s="74">
        <f t="shared" si="187"/>
        <v>23.058810016080862</v>
      </c>
      <c r="P121" s="74">
        <f t="shared" si="187"/>
        <v>6.8248006228075688</v>
      </c>
      <c r="Q121" s="74">
        <f t="shared" si="187"/>
        <v>7.0549582971032336</v>
      </c>
      <c r="R121" s="74">
        <f t="shared" si="187"/>
        <v>7.9347884284560557</v>
      </c>
      <c r="S121" s="74">
        <f t="shared" si="187"/>
        <v>3.8936385641210514</v>
      </c>
      <c r="T121" s="74">
        <f t="shared" si="187"/>
        <v>4.2955155613005847</v>
      </c>
      <c r="U121" s="74">
        <f t="shared" si="187"/>
        <v>0.21057157259060943</v>
      </c>
      <c r="V121" s="74">
        <f t="shared" si="187"/>
        <v>6.4277473888635388</v>
      </c>
      <c r="W121" s="74">
        <f t="shared" si="187"/>
        <v>5.6430863802807565</v>
      </c>
      <c r="X121" s="74">
        <f t="shared" si="187"/>
        <v>4.0425348652541082</v>
      </c>
      <c r="Y121" s="74">
        <f t="shared" si="187"/>
        <v>4.5565818433874234</v>
      </c>
      <c r="Z121" s="74">
        <f t="shared" si="187"/>
        <v>6.6346026546606751</v>
      </c>
      <c r="AA121" s="74">
        <f t="shared" si="187"/>
        <v>4.1180418042742097</v>
      </c>
      <c r="AB121" s="74">
        <f t="shared" si="187"/>
        <v>3.6412756034364442</v>
      </c>
      <c r="AC121" s="74">
        <f t="shared" si="187"/>
        <v>6.036075624481958</v>
      </c>
      <c r="AD121" s="74">
        <f t="shared" si="187"/>
        <v>3.938495395444999</v>
      </c>
      <c r="AE121" s="74">
        <f t="shared" si="187"/>
        <v>5.1755402352766602</v>
      </c>
      <c r="AF121" s="74">
        <f t="shared" si="187"/>
        <v>3.2825089535390646</v>
      </c>
      <c r="AG121" s="74">
        <f t="shared" si="187"/>
        <v>8.1758618267733336</v>
      </c>
      <c r="AH121" s="74">
        <f t="shared" si="187"/>
        <v>6.824001571610399</v>
      </c>
      <c r="AI121" s="74">
        <f t="shared" si="187"/>
        <v>4.7043871636471195</v>
      </c>
      <c r="AJ121" s="74">
        <f t="shared" si="187"/>
        <v>6.5816575023518595</v>
      </c>
      <c r="AK121" s="74">
        <f t="shared" si="187"/>
        <v>6.2739629043894709</v>
      </c>
      <c r="AL121" s="74">
        <f t="shared" si="187"/>
        <v>4.2961745892871477</v>
      </c>
      <c r="AM121" s="74">
        <f t="shared" si="187"/>
        <v>6.1017011022293257</v>
      </c>
      <c r="AN121" s="74">
        <f t="shared" si="187"/>
        <v>5.5136162348756912</v>
      </c>
      <c r="AO121" s="74">
        <f t="shared" si="187"/>
        <v>4.4614961241976996</v>
      </c>
      <c r="AP121" s="74">
        <f t="shared" si="187"/>
        <v>3.8545699362847579</v>
      </c>
      <c r="AQ121" s="74">
        <f t="shared" si="187"/>
        <v>5.8609122827795321</v>
      </c>
      <c r="AR121" s="74">
        <f t="shared" si="187"/>
        <v>3.8133284570092023</v>
      </c>
      <c r="AS121" s="74">
        <f t="shared" si="187"/>
        <v>4.1159163641199736</v>
      </c>
      <c r="AT121" s="74">
        <f t="shared" si="187"/>
        <v>5.6244371059741844</v>
      </c>
      <c r="AU121" s="74">
        <f t="shared" si="187"/>
        <v>3.049461924858381</v>
      </c>
      <c r="AV121" s="74">
        <f t="shared" si="187"/>
        <v>1.0585187972100805</v>
      </c>
      <c r="AW121" s="74">
        <f t="shared" si="187"/>
        <v>4.276966305220359</v>
      </c>
      <c r="AX121" s="74">
        <f t="shared" si="187"/>
        <v>3.790058715431849</v>
      </c>
      <c r="AY121" s="74">
        <f t="shared" si="187"/>
        <v>1.7248982930885202</v>
      </c>
      <c r="AZ121" s="74">
        <f t="shared" si="187"/>
        <v>7.0948267194174637</v>
      </c>
      <c r="BA121" s="74">
        <f t="shared" si="187"/>
        <v>3.3979309941970435</v>
      </c>
      <c r="BB121" s="74">
        <f t="shared" si="187"/>
        <v>-0.55354626024222853</v>
      </c>
      <c r="BC121" s="74">
        <f t="shared" si="187"/>
        <v>4.5644288047705359</v>
      </c>
      <c r="BD121" s="74">
        <f t="shared" si="187"/>
        <v>4.3901729567893888</v>
      </c>
      <c r="BE121" s="74">
        <f t="shared" si="187"/>
        <v>5.1203498870868813</v>
      </c>
      <c r="BF121" s="74">
        <f t="shared" si="187"/>
        <v>5.9254267744833768</v>
      </c>
      <c r="BG121" s="74">
        <f t="shared" si="187"/>
        <v>1.3426223684286995</v>
      </c>
      <c r="BH121" s="74">
        <f t="shared" si="187"/>
        <v>3.2885967130214908</v>
      </c>
      <c r="BI121" s="74">
        <f t="shared" si="187"/>
        <v>0.98334958230582714</v>
      </c>
      <c r="BJ121" s="74">
        <f t="shared" si="187"/>
        <v>1.344293677069329</v>
      </c>
      <c r="BK121" s="74">
        <f t="shared" si="187"/>
        <v>4.4510511585137671</v>
      </c>
      <c r="BL121" s="74">
        <f t="shared" si="187"/>
        <v>1.0756212139771009</v>
      </c>
      <c r="BM121" s="74">
        <f t="shared" si="187"/>
        <v>3.1152231794725189</v>
      </c>
      <c r="BN121" s="74">
        <f t="shared" si="187"/>
        <v>5.7655380760076014</v>
      </c>
      <c r="BO121" s="74">
        <f t="shared" si="187"/>
        <v>4.5181890410826675</v>
      </c>
      <c r="BP121" s="74">
        <f t="shared" si="187"/>
        <v>4.3578727120441396</v>
      </c>
      <c r="BQ121" s="74">
        <f t="shared" si="187"/>
        <v>4.4966891375203879</v>
      </c>
      <c r="BR121" s="74">
        <f t="shared" si="187"/>
        <v>4.355900674141985</v>
      </c>
      <c r="BS121" s="74">
        <f t="shared" si="187"/>
        <v>3.5872969142068669</v>
      </c>
      <c r="BT121" s="74">
        <f t="shared" si="187"/>
        <v>6.371068133957003</v>
      </c>
      <c r="BU121" s="74">
        <f t="shared" si="187"/>
        <v>5.4069594105370768</v>
      </c>
      <c r="BV121" s="74">
        <f t="shared" si="187"/>
        <v>4.6122857956036505</v>
      </c>
      <c r="BW121" s="74">
        <f t="shared" si="187"/>
        <v>4.9420218561691946</v>
      </c>
      <c r="BX121" s="74">
        <f t="shared" ref="BX121:DJ121" si="188">BX107+BX114</f>
        <v>3.5805914888162533</v>
      </c>
      <c r="BY121" s="74">
        <f t="shared" si="188"/>
        <v>4.6821285726878052</v>
      </c>
      <c r="BZ121" s="74">
        <f t="shared" si="188"/>
        <v>4.3369696035223448</v>
      </c>
      <c r="CA121" s="74">
        <f t="shared" si="188"/>
        <v>2.4039291761513368</v>
      </c>
      <c r="CB121" s="74">
        <f t="shared" si="188"/>
        <v>4.5731540150204211</v>
      </c>
      <c r="CC121" s="74">
        <f t="shared" si="188"/>
        <v>7.6599183796738259</v>
      </c>
      <c r="CD121" s="74">
        <f t="shared" si="188"/>
        <v>2.897259323139366</v>
      </c>
      <c r="CE121" s="74">
        <f t="shared" si="188"/>
        <v>6.7102150705975916</v>
      </c>
      <c r="CF121" s="74">
        <f t="shared" si="188"/>
        <v>1.2567115821183421</v>
      </c>
      <c r="CG121" s="74">
        <f t="shared" si="188"/>
        <v>5.8113849399111643</v>
      </c>
      <c r="CH121" s="74">
        <f t="shared" si="188"/>
        <v>5.9687875265291765</v>
      </c>
      <c r="CI121" s="74">
        <f t="shared" si="188"/>
        <v>5.6587287454504533</v>
      </c>
      <c r="CJ121" s="74">
        <f t="shared" si="188"/>
        <v>6.8036019044406366</v>
      </c>
      <c r="CK121" s="74">
        <f t="shared" si="188"/>
        <v>5.5212108006972649</v>
      </c>
      <c r="CL121" s="78">
        <f t="shared" si="188"/>
        <v>4.2947139334219386</v>
      </c>
      <c r="CM121" s="74">
        <f t="shared" si="188"/>
        <v>5.9216315655235547</v>
      </c>
      <c r="CN121" s="74">
        <f t="shared" si="188"/>
        <v>5.2816749179615456</v>
      </c>
      <c r="CO121" s="74">
        <f t="shared" si="188"/>
        <v>6.4872730918697208</v>
      </c>
      <c r="CP121" s="74">
        <f t="shared" si="188"/>
        <v>4.4700642533097401</v>
      </c>
      <c r="CQ121" s="74">
        <f t="shared" si="188"/>
        <v>5.0662563121992292</v>
      </c>
      <c r="CR121" s="74">
        <f t="shared" si="188"/>
        <v>6.3026195007836989</v>
      </c>
      <c r="CS121" s="74"/>
      <c r="CT121" s="74">
        <f t="shared" si="188"/>
        <v>5.0893941123650954</v>
      </c>
      <c r="CU121" s="74">
        <f t="shared" si="188"/>
        <v>4.3191371439480939</v>
      </c>
      <c r="CV121" s="74">
        <f t="shared" si="188"/>
        <v>5.7827328336800008</v>
      </c>
      <c r="CW121" s="74">
        <f t="shared" si="188"/>
        <v>3.716096736835155</v>
      </c>
      <c r="CX121" s="78">
        <f t="shared" si="188"/>
        <v>4.5971368111773749</v>
      </c>
      <c r="CY121" s="74">
        <f t="shared" si="188"/>
        <v>6.3281068446546591</v>
      </c>
      <c r="CZ121" s="74">
        <f t="shared" si="188"/>
        <v>6.9652184640021133</v>
      </c>
      <c r="DA121" s="74">
        <f t="shared" si="188"/>
        <v>5.1947994508646325</v>
      </c>
      <c r="DB121" s="74">
        <f t="shared" si="188"/>
        <v>4.9420218561691946</v>
      </c>
      <c r="DC121" s="74">
        <f t="shared" si="188"/>
        <v>6.371068133957003</v>
      </c>
      <c r="DD121" s="74">
        <f t="shared" si="188"/>
        <v>5.1278802126036815</v>
      </c>
      <c r="DE121" s="74">
        <f t="shared" si="188"/>
        <v>6.5816575023518595</v>
      </c>
      <c r="DF121" s="74">
        <f t="shared" si="188"/>
        <v>7.9347884284560557</v>
      </c>
      <c r="DG121" s="74">
        <f t="shared" si="188"/>
        <v>4.174975540051868</v>
      </c>
      <c r="DH121" s="74">
        <f t="shared" si="188"/>
        <v>5.6587287454504533</v>
      </c>
      <c r="DI121" s="74">
        <f t="shared" si="188"/>
        <v>6.6670490329489809</v>
      </c>
      <c r="DJ121" s="74">
        <f t="shared" si="188"/>
        <v>6.7102150705975916</v>
      </c>
    </row>
    <row r="122" spans="1:114">
      <c r="A122" s="63" t="s">
        <v>291</v>
      </c>
      <c r="B122" s="74">
        <f t="shared" ref="B122:J122" si="189">B108+B115</f>
        <v>5.2441727113733343</v>
      </c>
      <c r="C122" s="74">
        <f t="shared" si="189"/>
        <v>4.7407653275180053</v>
      </c>
      <c r="D122" s="74">
        <f t="shared" si="189"/>
        <v>5.1738106319695092</v>
      </c>
      <c r="E122" s="74">
        <f t="shared" si="189"/>
        <v>4.2361346347790167</v>
      </c>
      <c r="F122" s="74">
        <f t="shared" si="189"/>
        <v>5.2408365771500094</v>
      </c>
      <c r="G122" s="74">
        <f t="shared" si="189"/>
        <v>5.3431816421693092</v>
      </c>
      <c r="H122" s="74">
        <f t="shared" si="189"/>
        <v>4.4427472613012284</v>
      </c>
      <c r="I122" s="74">
        <f t="shared" si="189"/>
        <v>4.828727401114735</v>
      </c>
      <c r="J122" s="74">
        <f t="shared" si="189"/>
        <v>5.3208759965918304</v>
      </c>
      <c r="K122" s="85">
        <f t="shared" ref="K122:BW122" si="190">K108+K115</f>
        <v>3.9212799086556238</v>
      </c>
      <c r="L122" s="78">
        <f>L108+L115</f>
        <v>5.4433883848434981</v>
      </c>
      <c r="M122" s="74">
        <f t="shared" si="190"/>
        <v>5.0636763307085229</v>
      </c>
      <c r="N122" s="74">
        <f t="shared" si="190"/>
        <v>5.2775015690023608</v>
      </c>
      <c r="O122" s="74">
        <f t="shared" si="190"/>
        <v>15.465196416264645</v>
      </c>
      <c r="P122" s="74">
        <f t="shared" si="190"/>
        <v>4.8358233592514885</v>
      </c>
      <c r="Q122" s="74">
        <f t="shared" si="190"/>
        <v>4.4789315057262868</v>
      </c>
      <c r="R122" s="74">
        <f t="shared" si="190"/>
        <v>2.4648350274584931</v>
      </c>
      <c r="S122" s="74">
        <f t="shared" si="190"/>
        <v>4.9689499215329445</v>
      </c>
      <c r="T122" s="74">
        <f t="shared" si="190"/>
        <v>4.6903644895093635</v>
      </c>
      <c r="U122" s="74">
        <f t="shared" si="190"/>
        <v>4.82258813762021</v>
      </c>
      <c r="V122" s="74">
        <f t="shared" si="190"/>
        <v>3.733197457162488</v>
      </c>
      <c r="W122" s="74">
        <f t="shared" si="190"/>
        <v>3.5423214511935441</v>
      </c>
      <c r="X122" s="74">
        <f t="shared" si="190"/>
        <v>4.4736732302219266</v>
      </c>
      <c r="Y122" s="74">
        <f t="shared" si="190"/>
        <v>6.0237319446305406</v>
      </c>
      <c r="Z122" s="74">
        <f t="shared" si="190"/>
        <v>2.482806644277062</v>
      </c>
      <c r="AA122" s="74">
        <f t="shared" si="190"/>
        <v>4.1721988124979124</v>
      </c>
      <c r="AB122" s="74">
        <f t="shared" si="190"/>
        <v>4.8007425496993079</v>
      </c>
      <c r="AC122" s="74">
        <f t="shared" si="190"/>
        <v>2.4937446251552711</v>
      </c>
      <c r="AD122" s="74">
        <f t="shared" si="190"/>
        <v>4.2126268644570519</v>
      </c>
      <c r="AE122" s="74">
        <f t="shared" si="190"/>
        <v>3.7436086845118961</v>
      </c>
      <c r="AF122" s="74">
        <f t="shared" si="190"/>
        <v>3.2268975206153279</v>
      </c>
      <c r="AG122" s="74">
        <f t="shared" si="190"/>
        <v>2.2537749066208015</v>
      </c>
      <c r="AH122" s="74">
        <f t="shared" si="190"/>
        <v>3.9840494218823377</v>
      </c>
      <c r="AI122" s="74">
        <f t="shared" si="190"/>
        <v>2.8620807532120622</v>
      </c>
      <c r="AJ122" s="74">
        <f t="shared" si="190"/>
        <v>3.676623898565639</v>
      </c>
      <c r="AK122" s="74">
        <f t="shared" si="190"/>
        <v>3.5032394338322472</v>
      </c>
      <c r="AL122" s="74">
        <f t="shared" si="190"/>
        <v>5.5715442496081575</v>
      </c>
      <c r="AM122" s="74">
        <f t="shared" si="190"/>
        <v>2.0684217936925986</v>
      </c>
      <c r="AN122" s="74">
        <f t="shared" si="190"/>
        <v>4.0901007705986938</v>
      </c>
      <c r="AO122" s="74">
        <f t="shared" si="190"/>
        <v>3.6834419082590308</v>
      </c>
      <c r="AP122" s="74">
        <f t="shared" si="190"/>
        <v>3.4801664856602343</v>
      </c>
      <c r="AQ122" s="74">
        <f t="shared" si="190"/>
        <v>1.5723970637847344</v>
      </c>
      <c r="AR122" s="74">
        <f t="shared" si="190"/>
        <v>5.0926357076585091</v>
      </c>
      <c r="AS122" s="74">
        <f t="shared" si="190"/>
        <v>0.66911531767734189</v>
      </c>
      <c r="AT122" s="74">
        <f t="shared" si="190"/>
        <v>1.3815791053737581</v>
      </c>
      <c r="AU122" s="74">
        <f t="shared" si="190"/>
        <v>3.6255163417603171</v>
      </c>
      <c r="AV122" s="74">
        <f t="shared" si="190"/>
        <v>4.8270772436546778</v>
      </c>
      <c r="AW122" s="74">
        <f t="shared" si="190"/>
        <v>3.6957042294728613</v>
      </c>
      <c r="AX122" s="74">
        <f t="shared" si="190"/>
        <v>2.1704540361256761</v>
      </c>
      <c r="AY122" s="74">
        <f t="shared" si="190"/>
        <v>3.8199252133509844</v>
      </c>
      <c r="AZ122" s="74">
        <f t="shared" si="190"/>
        <v>1.1841972585178837</v>
      </c>
      <c r="BA122" s="74">
        <f t="shared" si="190"/>
        <v>2.6421782547803581</v>
      </c>
      <c r="BB122" s="74">
        <f t="shared" si="190"/>
        <v>4.4163302357803218</v>
      </c>
      <c r="BC122" s="74">
        <f t="shared" si="190"/>
        <v>3.6089704162405134</v>
      </c>
      <c r="BD122" s="74">
        <f t="shared" si="190"/>
        <v>2.9124939416580204</v>
      </c>
      <c r="BE122" s="74">
        <f t="shared" si="190"/>
        <v>3.4339095078979174</v>
      </c>
      <c r="BF122" s="74">
        <f t="shared" si="190"/>
        <v>1.6228922459725439</v>
      </c>
      <c r="BG122" s="74">
        <f t="shared" si="190"/>
        <v>5.8200675572405558</v>
      </c>
      <c r="BH122" s="74">
        <f t="shared" si="190"/>
        <v>3.2529962073324903</v>
      </c>
      <c r="BI122" s="74">
        <f t="shared" si="190"/>
        <v>6.1612280399915882</v>
      </c>
      <c r="BJ122" s="74">
        <f t="shared" si="190"/>
        <v>5.1103041428590519</v>
      </c>
      <c r="BK122" s="74">
        <f t="shared" si="190"/>
        <v>5.4204731917647369</v>
      </c>
      <c r="BL122" s="74">
        <f t="shared" si="190"/>
        <v>5.3506942305500207</v>
      </c>
      <c r="BM122" s="74">
        <f t="shared" si="190"/>
        <v>4.2861891875937879</v>
      </c>
      <c r="BN122" s="74">
        <f t="shared" si="190"/>
        <v>3.353854123018488</v>
      </c>
      <c r="BO122" s="74">
        <f t="shared" si="190"/>
        <v>1.6531905979329551</v>
      </c>
      <c r="BP122" s="74">
        <f t="shared" si="190"/>
        <v>2.0145758794376611</v>
      </c>
      <c r="BQ122" s="74">
        <f t="shared" si="190"/>
        <v>3.2648104401757418</v>
      </c>
      <c r="BR122" s="74">
        <f t="shared" si="190"/>
        <v>3.4303937179509223</v>
      </c>
      <c r="BS122" s="74">
        <f t="shared" si="190"/>
        <v>8.0616406683290158</v>
      </c>
      <c r="BT122" s="74">
        <f t="shared" si="190"/>
        <v>3.9576196440357876</v>
      </c>
      <c r="BU122" s="74">
        <f t="shared" si="190"/>
        <v>-4.9400528131521817</v>
      </c>
      <c r="BV122" s="74">
        <f t="shared" si="190"/>
        <v>5.4909536154979648</v>
      </c>
      <c r="BW122" s="74">
        <f t="shared" si="190"/>
        <v>4.3514362271531741</v>
      </c>
      <c r="BX122" s="74">
        <f t="shared" ref="BX122:DJ122" si="191">BX108+BX115</f>
        <v>4.767247823461906</v>
      </c>
      <c r="BY122" s="74">
        <f t="shared" si="191"/>
        <v>0.19168420414729326</v>
      </c>
      <c r="BZ122" s="74">
        <f t="shared" si="191"/>
        <v>2.718101258774805</v>
      </c>
      <c r="CA122" s="74">
        <f t="shared" si="191"/>
        <v>4.5902542719057813</v>
      </c>
      <c r="CB122" s="74">
        <f t="shared" si="191"/>
        <v>3.3702939014553568</v>
      </c>
      <c r="CC122" s="74">
        <f t="shared" si="191"/>
        <v>2.8535637201088502</v>
      </c>
      <c r="CD122" s="74">
        <f t="shared" si="191"/>
        <v>5.2228083827558631</v>
      </c>
      <c r="CE122" s="74">
        <f t="shared" si="191"/>
        <v>4.4146860987406082</v>
      </c>
      <c r="CF122" s="74">
        <f t="shared" si="191"/>
        <v>10.726544002513966</v>
      </c>
      <c r="CG122" s="74">
        <f t="shared" si="191"/>
        <v>4.6611671564936685</v>
      </c>
      <c r="CH122" s="74">
        <f t="shared" si="191"/>
        <v>4.0766462063889755</v>
      </c>
      <c r="CI122" s="74">
        <f t="shared" si="191"/>
        <v>3.1661636978007568</v>
      </c>
      <c r="CJ122" s="74">
        <f t="shared" si="191"/>
        <v>1.4925580629059425</v>
      </c>
      <c r="CK122" s="74">
        <f t="shared" si="191"/>
        <v>3.2486336744076123</v>
      </c>
      <c r="CL122" s="78">
        <f t="shared" si="191"/>
        <v>4.701679735075059</v>
      </c>
      <c r="CM122" s="74">
        <f t="shared" si="191"/>
        <v>4.7407653275180053</v>
      </c>
      <c r="CN122" s="74">
        <f t="shared" si="191"/>
        <v>3.6013712860354659</v>
      </c>
      <c r="CO122" s="74">
        <f t="shared" si="191"/>
        <v>3.6316991709768729</v>
      </c>
      <c r="CP122" s="74">
        <f t="shared" si="191"/>
        <v>3.0108687248853094</v>
      </c>
      <c r="CQ122" s="74">
        <f t="shared" si="191"/>
        <v>4.0526334648189071</v>
      </c>
      <c r="CR122" s="74">
        <f t="shared" si="191"/>
        <v>3.0142440323885999</v>
      </c>
      <c r="CS122" s="74"/>
      <c r="CT122" s="74">
        <f t="shared" si="191"/>
        <v>5.4726243762690725</v>
      </c>
      <c r="CU122" s="74">
        <f t="shared" si="191"/>
        <v>4.8016932245746151</v>
      </c>
      <c r="CV122" s="74">
        <f t="shared" si="191"/>
        <v>5.3385781126578156</v>
      </c>
      <c r="CW122" s="74">
        <f t="shared" si="191"/>
        <v>5.9171523363413634</v>
      </c>
      <c r="CX122" s="78">
        <f t="shared" si="191"/>
        <v>6.1103540788002473</v>
      </c>
      <c r="CY122" s="74">
        <f t="shared" si="191"/>
        <v>3.9254221625217021</v>
      </c>
      <c r="CZ122" s="74">
        <f t="shared" si="191"/>
        <v>4.5450119679093728</v>
      </c>
      <c r="DA122" s="74">
        <f t="shared" si="191"/>
        <v>5.2775015690023608</v>
      </c>
      <c r="DB122" s="74">
        <f t="shared" si="191"/>
        <v>4.3514362271531741</v>
      </c>
      <c r="DC122" s="74">
        <f t="shared" si="191"/>
        <v>3.9576196440357876</v>
      </c>
      <c r="DD122" s="74">
        <f t="shared" si="191"/>
        <v>3.3857307500723888</v>
      </c>
      <c r="DE122" s="74">
        <f t="shared" si="191"/>
        <v>3.676623898565639</v>
      </c>
      <c r="DF122" s="74">
        <f t="shared" si="191"/>
        <v>2.4648350274584931</v>
      </c>
      <c r="DG122" s="74">
        <f t="shared" si="191"/>
        <v>4.4343001892355289</v>
      </c>
      <c r="DH122" s="74">
        <f t="shared" si="191"/>
        <v>3.1661636978007568</v>
      </c>
      <c r="DI122" s="74">
        <f t="shared" si="191"/>
        <v>1.7501067384015823</v>
      </c>
      <c r="DJ122" s="74">
        <f t="shared" si="191"/>
        <v>4.4146860987406082</v>
      </c>
    </row>
    <row r="123" spans="1:114">
      <c r="A123" s="63" t="s">
        <v>292</v>
      </c>
      <c r="B123" s="74">
        <f t="shared" ref="B123:J123" si="192">B109+B116</f>
        <v>2.0732385217829084</v>
      </c>
      <c r="C123" s="74">
        <f t="shared" si="192"/>
        <v>1.0332806064564837</v>
      </c>
      <c r="D123" s="74">
        <f t="shared" si="192"/>
        <v>1.6833725947922407</v>
      </c>
      <c r="E123" s="74">
        <f t="shared" si="192"/>
        <v>1.7531750336984073</v>
      </c>
      <c r="F123" s="74">
        <f t="shared" si="192"/>
        <v>1.9239973174393263</v>
      </c>
      <c r="G123" s="74">
        <f t="shared" si="192"/>
        <v>1.9588489834505554</v>
      </c>
      <c r="H123" s="74">
        <f t="shared" si="192"/>
        <v>1.8125714882237105</v>
      </c>
      <c r="I123" s="74">
        <f t="shared" si="192"/>
        <v>1.6823890750282153</v>
      </c>
      <c r="J123" s="74">
        <f t="shared" si="192"/>
        <v>2.1594196630440265</v>
      </c>
      <c r="K123" s="85">
        <f t="shared" ref="K123:BW123" si="193">K109+K116</f>
        <v>0.91420179642384092</v>
      </c>
      <c r="L123" s="78">
        <f>L109+L116</f>
        <v>2.1903423893982366</v>
      </c>
      <c r="M123" s="74">
        <f t="shared" si="193"/>
        <v>1.4670197985503677</v>
      </c>
      <c r="N123" s="74">
        <f t="shared" si="193"/>
        <v>1.4620776570366312</v>
      </c>
      <c r="O123" s="74">
        <f t="shared" si="193"/>
        <v>4.4647369630140137</v>
      </c>
      <c r="P123" s="74">
        <f t="shared" si="193"/>
        <v>1.164122050473904</v>
      </c>
      <c r="Q123" s="74">
        <f t="shared" si="193"/>
        <v>0.73560574323044969</v>
      </c>
      <c r="R123" s="74">
        <f t="shared" si="193"/>
        <v>0.27848491739506498</v>
      </c>
      <c r="S123" s="74">
        <f t="shared" si="193"/>
        <v>1.4700117060572087</v>
      </c>
      <c r="T123" s="74">
        <f t="shared" si="193"/>
        <v>1.9448451187538378</v>
      </c>
      <c r="U123" s="74">
        <f t="shared" si="193"/>
        <v>1.0123842375243388</v>
      </c>
      <c r="V123" s="74">
        <f t="shared" si="193"/>
        <v>2.3476915279113886</v>
      </c>
      <c r="W123" s="74">
        <f t="shared" si="193"/>
        <v>2.5431026682029598</v>
      </c>
      <c r="X123" s="74">
        <f t="shared" si="193"/>
        <v>0.78350777563559859</v>
      </c>
      <c r="Y123" s="74">
        <f t="shared" si="193"/>
        <v>1.9031397048189529</v>
      </c>
      <c r="Z123" s="74">
        <f t="shared" si="193"/>
        <v>2.3401430764142388</v>
      </c>
      <c r="AA123" s="74">
        <f t="shared" si="193"/>
        <v>0.64625479449363965</v>
      </c>
      <c r="AB123" s="74">
        <f t="shared" si="193"/>
        <v>2.2089862295895335</v>
      </c>
      <c r="AC123" s="74">
        <f t="shared" si="193"/>
        <v>1.5141840346834421</v>
      </c>
      <c r="AD123" s="74">
        <f t="shared" si="193"/>
        <v>2.0734858154481453</v>
      </c>
      <c r="AE123" s="74">
        <f t="shared" si="193"/>
        <v>1.9629146197614715</v>
      </c>
      <c r="AF123" s="74">
        <f t="shared" si="193"/>
        <v>1.6451776592660994</v>
      </c>
      <c r="AG123" s="74">
        <f t="shared" si="193"/>
        <v>5.9132150380513977</v>
      </c>
      <c r="AH123" s="74">
        <f t="shared" si="193"/>
        <v>2.8649716608031888</v>
      </c>
      <c r="AI123" s="74">
        <f t="shared" si="193"/>
        <v>3.1140729368604698</v>
      </c>
      <c r="AJ123" s="74">
        <f t="shared" si="193"/>
        <v>0.70148871112142475</v>
      </c>
      <c r="AK123" s="74">
        <f t="shared" si="193"/>
        <v>8.4202564919117613</v>
      </c>
      <c r="AL123" s="74">
        <f t="shared" si="193"/>
        <v>2.5111227100322817</v>
      </c>
      <c r="AM123" s="74">
        <f t="shared" si="193"/>
        <v>2.5285849906958591</v>
      </c>
      <c r="AN123" s="74">
        <f t="shared" si="193"/>
        <v>5.1055650475958023</v>
      </c>
      <c r="AO123" s="74">
        <f t="shared" si="193"/>
        <v>7.1065030120220118</v>
      </c>
      <c r="AP123" s="74">
        <f t="shared" si="193"/>
        <v>3.3936723393682575</v>
      </c>
      <c r="AQ123" s="74">
        <f t="shared" si="193"/>
        <v>3.1836817683283556</v>
      </c>
      <c r="AR123" s="74">
        <f t="shared" si="193"/>
        <v>3.611257675197491</v>
      </c>
      <c r="AS123" s="74">
        <f t="shared" si="193"/>
        <v>7.8735706077046377</v>
      </c>
      <c r="AT123" s="74">
        <f t="shared" si="193"/>
        <v>1.8574602221555097</v>
      </c>
      <c r="AU123" s="74">
        <f t="shared" si="193"/>
        <v>3.8829275870052467</v>
      </c>
      <c r="AV123" s="74">
        <f t="shared" si="193"/>
        <v>8.0382311232020349</v>
      </c>
      <c r="AW123" s="74">
        <f t="shared" si="193"/>
        <v>1.5252226539176679</v>
      </c>
      <c r="AX123" s="74">
        <f t="shared" si="193"/>
        <v>10.123705795347586</v>
      </c>
      <c r="AY123" s="74">
        <f t="shared" si="193"/>
        <v>12.057914871007906</v>
      </c>
      <c r="AZ123" s="74">
        <f t="shared" si="193"/>
        <v>7.1926412409325575</v>
      </c>
      <c r="BA123" s="74">
        <f t="shared" si="193"/>
        <v>8.810656476934188</v>
      </c>
      <c r="BB123" s="74">
        <f t="shared" si="193"/>
        <v>4.7250662908196173</v>
      </c>
      <c r="BC123" s="74">
        <f t="shared" si="193"/>
        <v>3.1568150774885755</v>
      </c>
      <c r="BD123" s="74">
        <f t="shared" si="193"/>
        <v>4.2504905194383085</v>
      </c>
      <c r="BE123" s="74">
        <f t="shared" si="193"/>
        <v>0.69691399396873122</v>
      </c>
      <c r="BF123" s="74">
        <f t="shared" si="193"/>
        <v>1.5887816293696067</v>
      </c>
      <c r="BG123" s="74">
        <f t="shared" si="193"/>
        <v>6.3629223652488127</v>
      </c>
      <c r="BH123" s="74">
        <f t="shared" si="193"/>
        <v>6.5282427307206072</v>
      </c>
      <c r="BI123" s="74">
        <f t="shared" si="193"/>
        <v>7.2334690600447322</v>
      </c>
      <c r="BJ123" s="74">
        <f t="shared" si="193"/>
        <v>5.9552763909920969</v>
      </c>
      <c r="BK123" s="74">
        <f t="shared" si="193"/>
        <v>2.1072337231179064</v>
      </c>
      <c r="BL123" s="74">
        <f t="shared" si="193"/>
        <v>2.0049933651437888</v>
      </c>
      <c r="BM123" s="74">
        <f t="shared" si="193"/>
        <v>4.0503804319121635</v>
      </c>
      <c r="BN123" s="74">
        <f t="shared" si="193"/>
        <v>1.2050605566150088</v>
      </c>
      <c r="BO123" s="74">
        <f t="shared" si="193"/>
        <v>1.5032445341534482</v>
      </c>
      <c r="BP123" s="74">
        <f t="shared" si="193"/>
        <v>1.3024371862025292</v>
      </c>
      <c r="BQ123" s="74">
        <f t="shared" si="193"/>
        <v>1.2007047342200154</v>
      </c>
      <c r="BR123" s="74">
        <f t="shared" si="193"/>
        <v>1.6960952133185812</v>
      </c>
      <c r="BS123" s="74">
        <f t="shared" si="193"/>
        <v>2.1754870267456079</v>
      </c>
      <c r="BT123" s="74">
        <f t="shared" si="193"/>
        <v>3.2560772759096412E-2</v>
      </c>
      <c r="BU123" s="74">
        <f t="shared" si="193"/>
        <v>3.8033987818901984</v>
      </c>
      <c r="BV123" s="74">
        <f t="shared" si="193"/>
        <v>1.2948509904802052</v>
      </c>
      <c r="BW123" s="74">
        <f t="shared" si="193"/>
        <v>2.0778391911286085</v>
      </c>
      <c r="BX123" s="74">
        <f t="shared" ref="BX123:DJ123" si="194">BX109+BX116</f>
        <v>2.1036560077658963</v>
      </c>
      <c r="BY123" s="74">
        <f t="shared" si="194"/>
        <v>0.18903292271755667</v>
      </c>
      <c r="BZ123" s="74">
        <f t="shared" si="194"/>
        <v>1.4442288665887162</v>
      </c>
      <c r="CA123" s="74">
        <f t="shared" si="194"/>
        <v>2.9465617305803899</v>
      </c>
      <c r="CB123" s="74">
        <f t="shared" si="194"/>
        <v>2.0405195481016793</v>
      </c>
      <c r="CC123" s="74">
        <f t="shared" si="194"/>
        <v>-0.10653958670892472</v>
      </c>
      <c r="CD123" s="74">
        <f t="shared" si="194"/>
        <v>3.257142248238865</v>
      </c>
      <c r="CE123" s="74">
        <f t="shared" si="194"/>
        <v>0.869142482359754</v>
      </c>
      <c r="CF123" s="74">
        <f t="shared" si="194"/>
        <v>5.0987706494590102</v>
      </c>
      <c r="CG123" s="74">
        <f t="shared" si="194"/>
        <v>3.1212339418446735</v>
      </c>
      <c r="CH123" s="74">
        <f t="shared" si="194"/>
        <v>1.4723167585893968</v>
      </c>
      <c r="CI123" s="74">
        <f t="shared" si="194"/>
        <v>0.58670644323653942</v>
      </c>
      <c r="CJ123" s="74">
        <f t="shared" si="194"/>
        <v>0.24949199590172588</v>
      </c>
      <c r="CK123" s="74">
        <f t="shared" si="194"/>
        <v>1.9197720473300679</v>
      </c>
      <c r="CL123" s="78">
        <f t="shared" si="194"/>
        <v>2.3055148985714746</v>
      </c>
      <c r="CM123" s="74">
        <f t="shared" si="194"/>
        <v>1.0332806064564837</v>
      </c>
      <c r="CN123" s="74">
        <f t="shared" si="194"/>
        <v>0.81278639489870752</v>
      </c>
      <c r="CO123" s="74">
        <f t="shared" si="194"/>
        <v>0.85697456459008192</v>
      </c>
      <c r="CP123" s="74">
        <f t="shared" si="194"/>
        <v>3.6471370633025479</v>
      </c>
      <c r="CQ123" s="74">
        <f t="shared" si="194"/>
        <v>1.1600903888225513</v>
      </c>
      <c r="CR123" s="74">
        <f t="shared" si="194"/>
        <v>0.70580192041387679</v>
      </c>
      <c r="CS123" s="74"/>
      <c r="CT123" s="74">
        <f t="shared" si="194"/>
        <v>1.8450636063158123</v>
      </c>
      <c r="CU123" s="74">
        <f t="shared" si="194"/>
        <v>2.4984347659438644</v>
      </c>
      <c r="CV123" s="74">
        <f t="shared" si="194"/>
        <v>1.923654956967463</v>
      </c>
      <c r="CW123" s="74">
        <f t="shared" si="194"/>
        <v>2.3143692705089745</v>
      </c>
      <c r="CX123" s="78">
        <f t="shared" si="194"/>
        <v>3.0835236707783187</v>
      </c>
      <c r="CY123" s="74">
        <f t="shared" si="194"/>
        <v>0.79569681181892626</v>
      </c>
      <c r="CZ123" s="74">
        <f t="shared" si="194"/>
        <v>0.78869775516621132</v>
      </c>
      <c r="DA123" s="74">
        <f t="shared" si="194"/>
        <v>1.4620776570366312</v>
      </c>
      <c r="DB123" s="74">
        <f t="shared" si="194"/>
        <v>2.0778391911286085</v>
      </c>
      <c r="DC123" s="74">
        <f t="shared" si="194"/>
        <v>3.2560772759096412E-2</v>
      </c>
      <c r="DD123" s="74">
        <f t="shared" si="194"/>
        <v>0.7563805911311472</v>
      </c>
      <c r="DE123" s="74">
        <f t="shared" si="194"/>
        <v>0.70148871112142475</v>
      </c>
      <c r="DF123" s="74">
        <f t="shared" si="194"/>
        <v>0.27848491739506498</v>
      </c>
      <c r="DG123" s="74">
        <f t="shared" si="194"/>
        <v>0.82469188458773424</v>
      </c>
      <c r="DH123" s="74">
        <f t="shared" si="194"/>
        <v>0.58670644323653942</v>
      </c>
      <c r="DI123" s="74">
        <f t="shared" si="194"/>
        <v>0.50152910238620763</v>
      </c>
      <c r="DJ123" s="74">
        <f t="shared" si="194"/>
        <v>0.869142482359754</v>
      </c>
    </row>
    <row r="124" spans="1:114">
      <c r="B124" s="65"/>
      <c r="C124" s="65"/>
      <c r="D124" s="65"/>
      <c r="E124" s="65"/>
      <c r="F124" s="65"/>
      <c r="G124" s="65"/>
      <c r="H124" s="65"/>
      <c r="I124" s="65"/>
      <c r="J124" s="65"/>
      <c r="K124" s="86"/>
      <c r="L124" s="77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77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77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</row>
    <row r="125" spans="1:114">
      <c r="A125" s="4" t="s">
        <v>285</v>
      </c>
      <c r="B125" s="65"/>
      <c r="C125" s="65"/>
      <c r="D125" s="65"/>
      <c r="E125" s="65"/>
      <c r="F125" s="65"/>
      <c r="G125" s="65"/>
      <c r="H125" s="65"/>
      <c r="I125" s="65"/>
      <c r="J125" s="65"/>
      <c r="K125" s="86"/>
      <c r="L125" s="77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77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77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</row>
    <row r="126" spans="1:114">
      <c r="A126" s="68" t="s">
        <v>261</v>
      </c>
      <c r="B126" s="65"/>
      <c r="C126" s="65"/>
      <c r="D126" s="65"/>
      <c r="E126" s="65"/>
      <c r="F126" s="65"/>
      <c r="G126" s="65"/>
      <c r="H126" s="65"/>
      <c r="I126" s="65"/>
      <c r="J126" s="65"/>
      <c r="K126" s="86"/>
      <c r="L126" s="77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77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77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</row>
    <row r="127" spans="1:114">
      <c r="A127" s="63" t="s">
        <v>288</v>
      </c>
      <c r="B127" s="74">
        <f t="shared" ref="B127:J127" si="195">B89-B82</f>
        <v>-3.6049538143545732</v>
      </c>
      <c r="C127" s="74">
        <f t="shared" si="195"/>
        <v>-3.9751278415489999</v>
      </c>
      <c r="D127" s="74">
        <f t="shared" si="195"/>
        <v>-3.7767910623485541</v>
      </c>
      <c r="E127" s="74">
        <f t="shared" si="195"/>
        <v>-3.2311227293797309</v>
      </c>
      <c r="F127" s="74">
        <f t="shared" si="195"/>
        <v>-3.1653935620856259</v>
      </c>
      <c r="G127" s="74">
        <f t="shared" si="195"/>
        <v>-3.2907068797260131</v>
      </c>
      <c r="H127" s="74">
        <f t="shared" si="195"/>
        <v>-3.7054289084925713</v>
      </c>
      <c r="I127" s="74">
        <f t="shared" si="195"/>
        <v>-3.5029527900035333</v>
      </c>
      <c r="J127" s="74">
        <f t="shared" si="195"/>
        <v>-3.623376145028729</v>
      </c>
      <c r="K127" s="85">
        <f t="shared" ref="K127:BW127" si="196">K89-K82</f>
        <v>-4.242560327389171</v>
      </c>
      <c r="L127" s="78">
        <f>L89-L82</f>
        <v>-3.0339041238836444</v>
      </c>
      <c r="M127" s="74">
        <f t="shared" si="196"/>
        <v>-3.8240407949251392</v>
      </c>
      <c r="N127" s="74">
        <f t="shared" si="196"/>
        <v>-3.7640905313056408</v>
      </c>
      <c r="O127" s="74">
        <f t="shared" si="196"/>
        <v>-4.9571941637794339</v>
      </c>
      <c r="P127" s="74">
        <f t="shared" si="196"/>
        <v>-4.5199534054301118</v>
      </c>
      <c r="Q127" s="74">
        <f t="shared" si="196"/>
        <v>-4.0615227068913313</v>
      </c>
      <c r="R127" s="74">
        <f t="shared" si="196"/>
        <v>-5.7709676794417106</v>
      </c>
      <c r="S127" s="74">
        <f t="shared" si="196"/>
        <v>-3.6396963006725969</v>
      </c>
      <c r="T127" s="74">
        <f t="shared" si="196"/>
        <v>-4.407066724321691</v>
      </c>
      <c r="U127" s="74">
        <f t="shared" si="196"/>
        <v>-6.0977669652802895</v>
      </c>
      <c r="V127" s="74">
        <f t="shared" si="196"/>
        <v>-5.2149430736870102</v>
      </c>
      <c r="W127" s="74">
        <f t="shared" si="196"/>
        <v>-2.6590121988972655</v>
      </c>
      <c r="X127" s="74">
        <f t="shared" si="196"/>
        <v>-5.1784595044945689</v>
      </c>
      <c r="Y127" s="74">
        <f t="shared" si="196"/>
        <v>-6.1671853254840308</v>
      </c>
      <c r="Z127" s="74">
        <f t="shared" si="196"/>
        <v>-5.501806759881692</v>
      </c>
      <c r="AA127" s="74">
        <f t="shared" si="196"/>
        <v>-4.8518628051520913</v>
      </c>
      <c r="AB127" s="74">
        <f t="shared" si="196"/>
        <v>-3.0915933971030647</v>
      </c>
      <c r="AC127" s="74">
        <f t="shared" si="196"/>
        <v>-5.5939459281569164</v>
      </c>
      <c r="AD127" s="74">
        <f t="shared" si="196"/>
        <v>-3.8856797303721464</v>
      </c>
      <c r="AE127" s="74">
        <f t="shared" si="196"/>
        <v>-4.9080749557042296</v>
      </c>
      <c r="AF127" s="74">
        <f t="shared" si="196"/>
        <v>-5.7358700939886731</v>
      </c>
      <c r="AG127" s="74">
        <f t="shared" si="196"/>
        <v>-2.828504269553477</v>
      </c>
      <c r="AH127" s="74">
        <f t="shared" si="196"/>
        <v>-7.0250165191657032</v>
      </c>
      <c r="AI127" s="74">
        <f t="shared" si="196"/>
        <v>-6.1500783447959861</v>
      </c>
      <c r="AJ127" s="74">
        <f t="shared" si="196"/>
        <v>-4.1381042267109578</v>
      </c>
      <c r="AK127" s="74">
        <f t="shared" si="196"/>
        <v>-3.5652788924244696</v>
      </c>
      <c r="AL127" s="74">
        <f t="shared" si="196"/>
        <v>-3.3190716933989997</v>
      </c>
      <c r="AM127" s="74">
        <f t="shared" si="196"/>
        <v>-3.2783391027632049</v>
      </c>
      <c r="AN127" s="74">
        <f t="shared" si="196"/>
        <v>-5.8753611668141303</v>
      </c>
      <c r="AO127" s="74">
        <f t="shared" si="196"/>
        <v>-2.1727613101420005</v>
      </c>
      <c r="AP127" s="74">
        <f t="shared" si="196"/>
        <v>-5.7469448178451579</v>
      </c>
      <c r="AQ127" s="74">
        <f t="shared" si="196"/>
        <v>-3.6045935581728124</v>
      </c>
      <c r="AR127" s="74">
        <f t="shared" si="196"/>
        <v>-3.0030240596954485</v>
      </c>
      <c r="AS127" s="74">
        <f t="shared" si="196"/>
        <v>-1.9493228556384423</v>
      </c>
      <c r="AT127" s="74">
        <f t="shared" si="196"/>
        <v>-5.3167888055978203</v>
      </c>
      <c r="AU127" s="74">
        <f t="shared" si="196"/>
        <v>-4.4862276413125635</v>
      </c>
      <c r="AV127" s="74">
        <f t="shared" si="196"/>
        <v>-0.80502284659018741</v>
      </c>
      <c r="AW127" s="74">
        <f t="shared" si="196"/>
        <v>-4.3188381309557471</v>
      </c>
      <c r="AX127" s="74">
        <f t="shared" si="196"/>
        <v>-3.1572286740506534</v>
      </c>
      <c r="AY127" s="74">
        <f t="shared" si="196"/>
        <v>-1.3200331046258214</v>
      </c>
      <c r="AZ127" s="74">
        <f t="shared" si="196"/>
        <v>-2.6519273493654154</v>
      </c>
      <c r="BA127" s="74">
        <f t="shared" si="196"/>
        <v>-1.3607920009238796</v>
      </c>
      <c r="BB127" s="74">
        <f t="shared" si="196"/>
        <v>0.80007924969482502</v>
      </c>
      <c r="BC127" s="74">
        <f t="shared" si="196"/>
        <v>-3.5302135253304385</v>
      </c>
      <c r="BD127" s="74">
        <f t="shared" si="196"/>
        <v>-3.8591468836694247</v>
      </c>
      <c r="BE127" s="74">
        <f t="shared" si="196"/>
        <v>-5.1716002828799859</v>
      </c>
      <c r="BF127" s="74">
        <f t="shared" si="196"/>
        <v>-5.3778423972941845</v>
      </c>
      <c r="BG127" s="74">
        <f t="shared" si="196"/>
        <v>-2.1322055287040023</v>
      </c>
      <c r="BH127" s="74">
        <f t="shared" si="196"/>
        <v>-4.127725339092553</v>
      </c>
      <c r="BI127" s="74">
        <f t="shared" si="196"/>
        <v>-0.81446821023176597</v>
      </c>
      <c r="BJ127" s="74">
        <f t="shared" si="196"/>
        <v>-6.202480949864551</v>
      </c>
      <c r="BK127" s="74">
        <f t="shared" si="196"/>
        <v>-3.417141092013356</v>
      </c>
      <c r="BL127" s="74">
        <f t="shared" si="196"/>
        <v>-3.6709526979293976</v>
      </c>
      <c r="BM127" s="74">
        <f t="shared" si="196"/>
        <v>-3.9917478392595029</v>
      </c>
      <c r="BN127" s="74">
        <f t="shared" si="196"/>
        <v>-4.9414155531650863</v>
      </c>
      <c r="BO127" s="74">
        <f t="shared" si="196"/>
        <v>-6.0108815418218811</v>
      </c>
      <c r="BP127" s="74">
        <f t="shared" si="196"/>
        <v>-5.0062188231999691</v>
      </c>
      <c r="BQ127" s="74">
        <f t="shared" si="196"/>
        <v>-3.9894030938541185</v>
      </c>
      <c r="BR127" s="74">
        <f t="shared" si="196"/>
        <v>-5.6356539311379414</v>
      </c>
      <c r="BS127" s="74">
        <f t="shared" si="196"/>
        <v>-4.2820618087916564</v>
      </c>
      <c r="BT127" s="74">
        <f t="shared" si="196"/>
        <v>-5.1568831756959881</v>
      </c>
      <c r="BU127" s="74">
        <f t="shared" si="196"/>
        <v>-3.7989956279623982E-2</v>
      </c>
      <c r="BV127" s="74">
        <f t="shared" si="196"/>
        <v>-4.0346696115584777</v>
      </c>
      <c r="BW127" s="74">
        <f t="shared" si="196"/>
        <v>-4.3467625521789905</v>
      </c>
      <c r="BX127" s="74">
        <f t="shared" ref="BX127:DJ127" si="197">BX89-BX82</f>
        <v>-3.7368567294709543</v>
      </c>
      <c r="BY127" s="74">
        <f t="shared" si="197"/>
        <v>-5.452658920816063</v>
      </c>
      <c r="BZ127" s="74">
        <f t="shared" si="197"/>
        <v>-6.3830015096629182</v>
      </c>
      <c r="CA127" s="74">
        <f t="shared" si="197"/>
        <v>-5.3338203073636592</v>
      </c>
      <c r="CB127" s="74">
        <f t="shared" si="197"/>
        <v>-4.7751809262058984</v>
      </c>
      <c r="CC127" s="74">
        <f t="shared" si="197"/>
        <v>-1.7926412041463351</v>
      </c>
      <c r="CD127" s="74">
        <f t="shared" si="197"/>
        <v>-3.4553821639405804</v>
      </c>
      <c r="CE127" s="74">
        <f t="shared" si="197"/>
        <v>-4.8772566883588446</v>
      </c>
      <c r="CF127" s="74">
        <f t="shared" si="197"/>
        <v>-2.9557842536829959</v>
      </c>
      <c r="CG127" s="74">
        <f t="shared" si="197"/>
        <v>-3.455214328628557</v>
      </c>
      <c r="CH127" s="74">
        <f t="shared" si="197"/>
        <v>-3.3601810662783755</v>
      </c>
      <c r="CI127" s="74">
        <f t="shared" si="197"/>
        <v>-5.2679622564739716</v>
      </c>
      <c r="CJ127" s="74">
        <f t="shared" si="197"/>
        <v>-3.6363418906244078</v>
      </c>
      <c r="CK127" s="74">
        <f t="shared" si="197"/>
        <v>-5.2907149104236417</v>
      </c>
      <c r="CL127" s="78">
        <f t="shared" si="197"/>
        <v>-4.7327183861293634</v>
      </c>
      <c r="CM127" s="74">
        <f t="shared" si="197"/>
        <v>-3.9751278415490283</v>
      </c>
      <c r="CN127" s="74">
        <f t="shared" si="197"/>
        <v>-4.9186772739536728</v>
      </c>
      <c r="CO127" s="74">
        <f t="shared" si="197"/>
        <v>-4.1495635622312612</v>
      </c>
      <c r="CP127" s="74">
        <f t="shared" si="197"/>
        <v>-3.7160683457052954</v>
      </c>
      <c r="CQ127" s="74">
        <f t="shared" si="197"/>
        <v>-4.5417236756703119</v>
      </c>
      <c r="CR127" s="74">
        <f t="shared" si="197"/>
        <v>-4.4725794576641569</v>
      </c>
      <c r="CS127" s="74"/>
      <c r="CT127" s="74">
        <f t="shared" si="197"/>
        <v>-3.5491943628331377</v>
      </c>
      <c r="CU127" s="74">
        <f t="shared" si="197"/>
        <v>-2.514098725310955</v>
      </c>
      <c r="CV127" s="74">
        <f t="shared" si="197"/>
        <v>-3.1541245647741292</v>
      </c>
      <c r="CW127" s="74">
        <f t="shared" si="197"/>
        <v>-2.787582083257611</v>
      </c>
      <c r="CX127" s="78">
        <f t="shared" si="197"/>
        <v>-2.8628010965765469</v>
      </c>
      <c r="CY127" s="74">
        <f t="shared" si="197"/>
        <v>-4.3059571961798824</v>
      </c>
      <c r="CZ127" s="74">
        <f t="shared" si="197"/>
        <v>-4.1352196788208033</v>
      </c>
      <c r="DA127" s="74">
        <f t="shared" si="197"/>
        <v>-3.7640905313056408</v>
      </c>
      <c r="DB127" s="74">
        <f t="shared" si="197"/>
        <v>-4.3467625521789905</v>
      </c>
      <c r="DC127" s="74">
        <f t="shared" si="197"/>
        <v>-5.1568831756959881</v>
      </c>
      <c r="DD127" s="74">
        <f t="shared" si="197"/>
        <v>-5.2081974498600871</v>
      </c>
      <c r="DE127" s="74">
        <f t="shared" si="197"/>
        <v>-4.1381042267109578</v>
      </c>
      <c r="DF127" s="74">
        <f t="shared" si="197"/>
        <v>-5.7709676794417106</v>
      </c>
      <c r="DG127" s="74">
        <f t="shared" si="197"/>
        <v>-5.0545099817359045</v>
      </c>
      <c r="DH127" s="74">
        <f t="shared" si="197"/>
        <v>-5.2679622564739716</v>
      </c>
      <c r="DI127" s="74">
        <f t="shared" si="197"/>
        <v>-3.9010092916249022</v>
      </c>
      <c r="DJ127" s="74">
        <f t="shared" si="197"/>
        <v>-4.8772566883588446</v>
      </c>
    </row>
    <row r="128" spans="1:114">
      <c r="A128" s="63" t="s">
        <v>289</v>
      </c>
      <c r="B128" s="74">
        <f t="shared" ref="B128:J128" si="198">B90-B83</f>
        <v>-1.3549191385188237</v>
      </c>
      <c r="C128" s="74">
        <f t="shared" si="198"/>
        <v>-1.5854650571261431</v>
      </c>
      <c r="D128" s="74">
        <f t="shared" si="198"/>
        <v>-0.76625366840580256</v>
      </c>
      <c r="E128" s="74">
        <f t="shared" si="198"/>
        <v>-0.92726864521736019</v>
      </c>
      <c r="F128" s="74">
        <f t="shared" si="198"/>
        <v>-1.6119533486027606</v>
      </c>
      <c r="G128" s="74">
        <f t="shared" si="198"/>
        <v>-1.0829290371498921</v>
      </c>
      <c r="H128" s="74">
        <f t="shared" si="198"/>
        <v>-1.2468397913445344</v>
      </c>
      <c r="I128" s="74">
        <f t="shared" si="198"/>
        <v>-1.2418598550148303</v>
      </c>
      <c r="J128" s="74">
        <f t="shared" si="198"/>
        <v>-1.377154217082591</v>
      </c>
      <c r="K128" s="85">
        <f t="shared" ref="K128:BW128" si="199">K90-K83</f>
        <v>-1.0234468868397784</v>
      </c>
      <c r="L128" s="78">
        <f>L90-L83</f>
        <v>-1.3804260040800287</v>
      </c>
      <c r="M128" s="74">
        <f t="shared" si="199"/>
        <v>-1.6101665523909787</v>
      </c>
      <c r="N128" s="74">
        <f t="shared" si="199"/>
        <v>-1.2022141536759356</v>
      </c>
      <c r="O128" s="74">
        <f t="shared" si="199"/>
        <v>-0.92427614983481376</v>
      </c>
      <c r="P128" s="74">
        <f t="shared" si="199"/>
        <v>-1.277360661273768</v>
      </c>
      <c r="Q128" s="74">
        <f t="shared" si="199"/>
        <v>-1.873608200264087</v>
      </c>
      <c r="R128" s="74">
        <f t="shared" si="199"/>
        <v>0.20934190536208064</v>
      </c>
      <c r="S128" s="74">
        <f t="shared" si="199"/>
        <v>1.7668125577706917E-2</v>
      </c>
      <c r="T128" s="74">
        <f t="shared" si="199"/>
        <v>1.9219647590908799</v>
      </c>
      <c r="U128" s="74">
        <f t="shared" si="199"/>
        <v>1.194355512096152</v>
      </c>
      <c r="V128" s="74">
        <f t="shared" si="199"/>
        <v>1.3008612754473319</v>
      </c>
      <c r="W128" s="74">
        <f t="shared" si="199"/>
        <v>-0.14446370700164834</v>
      </c>
      <c r="X128" s="74">
        <f t="shared" si="199"/>
        <v>1.8730329263434129</v>
      </c>
      <c r="Y128" s="74">
        <f t="shared" si="199"/>
        <v>0.95601602890886994</v>
      </c>
      <c r="Z128" s="74">
        <f t="shared" si="199"/>
        <v>2.2142011210269956</v>
      </c>
      <c r="AA128" s="74">
        <f t="shared" si="199"/>
        <v>-3.0930099785720699E-2</v>
      </c>
      <c r="AB128" s="74">
        <f t="shared" si="199"/>
        <v>-0.81345422829059189</v>
      </c>
      <c r="AC128" s="74">
        <f t="shared" si="199"/>
        <v>1.451318675306478</v>
      </c>
      <c r="AD128" s="74">
        <f t="shared" si="199"/>
        <v>-0.27705708664239026</v>
      </c>
      <c r="AE128" s="74">
        <f t="shared" si="199"/>
        <v>1.753093637190446</v>
      </c>
      <c r="AF128" s="74">
        <f t="shared" si="199"/>
        <v>1.3316259233926289</v>
      </c>
      <c r="AG128" s="74">
        <f t="shared" si="199"/>
        <v>0.69601567201712911</v>
      </c>
      <c r="AH128" s="74">
        <f t="shared" si="199"/>
        <v>3.8110170635176779</v>
      </c>
      <c r="AI128" s="74">
        <f t="shared" si="199"/>
        <v>1.9691084124781426</v>
      </c>
      <c r="AJ128" s="74">
        <f t="shared" si="199"/>
        <v>-0.5391811974422609</v>
      </c>
      <c r="AK128" s="74">
        <f t="shared" si="199"/>
        <v>1.8956764464473181</v>
      </c>
      <c r="AL128" s="74">
        <f t="shared" si="199"/>
        <v>-1.0901748869971861</v>
      </c>
      <c r="AM128" s="74">
        <f t="shared" si="199"/>
        <v>1.0958633941256366</v>
      </c>
      <c r="AN128" s="74">
        <f t="shared" si="199"/>
        <v>3.8944093820958692</v>
      </c>
      <c r="AO128" s="74">
        <f t="shared" si="199"/>
        <v>2.031002994019488</v>
      </c>
      <c r="AP128" s="74">
        <f t="shared" si="199"/>
        <v>2.4135229566354326</v>
      </c>
      <c r="AQ128" s="74">
        <f t="shared" si="199"/>
        <v>0.55770829049125581</v>
      </c>
      <c r="AR128" s="74">
        <f t="shared" si="199"/>
        <v>-2.7360007641384243E-2</v>
      </c>
      <c r="AS128" s="74">
        <f t="shared" si="199"/>
        <v>3.4560817835159519</v>
      </c>
      <c r="AT128" s="74">
        <f t="shared" si="199"/>
        <v>2.5791141701093174</v>
      </c>
      <c r="AU128" s="74">
        <f t="shared" si="199"/>
        <v>1.2809053276242075</v>
      </c>
      <c r="AV128" s="74">
        <f t="shared" si="199"/>
        <v>-0.19894887554317364</v>
      </c>
      <c r="AW128" s="74">
        <f t="shared" si="199"/>
        <v>1.4652626586784265</v>
      </c>
      <c r="AX128" s="74">
        <f t="shared" si="199"/>
        <v>2.8166822303622254</v>
      </c>
      <c r="AY128" s="74">
        <f t="shared" si="199"/>
        <v>1.5401498121397168</v>
      </c>
      <c r="AZ128" s="74">
        <f t="shared" si="199"/>
        <v>3.2674726450170404</v>
      </c>
      <c r="BA128" s="74">
        <f t="shared" si="199"/>
        <v>2.3311440482624484</v>
      </c>
      <c r="BB128" s="74">
        <f t="shared" si="199"/>
        <v>-0.64747646275391801</v>
      </c>
      <c r="BC128" s="74">
        <f t="shared" si="199"/>
        <v>-0.10997407731113285</v>
      </c>
      <c r="BD128" s="74">
        <f t="shared" si="199"/>
        <v>1.5238386728145095</v>
      </c>
      <c r="BE128" s="74">
        <f t="shared" si="199"/>
        <v>0.27024452933120457</v>
      </c>
      <c r="BF128" s="74">
        <f t="shared" si="199"/>
        <v>0.99035065873633243</v>
      </c>
      <c r="BG128" s="74">
        <f t="shared" si="199"/>
        <v>1.1770271375781469</v>
      </c>
      <c r="BH128" s="74">
        <f t="shared" si="199"/>
        <v>2.2791869707061743</v>
      </c>
      <c r="BI128" s="74">
        <f t="shared" si="199"/>
        <v>0.29483207400765821</v>
      </c>
      <c r="BJ128" s="74">
        <f t="shared" si="199"/>
        <v>4.0912934026447978</v>
      </c>
      <c r="BK128" s="74">
        <f t="shared" si="199"/>
        <v>-1.7381106825304755</v>
      </c>
      <c r="BL128" s="74">
        <f t="shared" si="199"/>
        <v>0.56480196809197736</v>
      </c>
      <c r="BM128" s="74">
        <f t="shared" si="199"/>
        <v>2.4451141717297524</v>
      </c>
      <c r="BN128" s="74">
        <f t="shared" si="199"/>
        <v>0.37883956876985891</v>
      </c>
      <c r="BO128" s="74">
        <f t="shared" si="199"/>
        <v>6.2733809883379621E-2</v>
      </c>
      <c r="BP128" s="74">
        <f t="shared" si="199"/>
        <v>0.83366281615922233</v>
      </c>
      <c r="BQ128" s="74">
        <f t="shared" si="199"/>
        <v>0.40168917968391682</v>
      </c>
      <c r="BR128" s="74">
        <f t="shared" si="199"/>
        <v>1.9619026942964979</v>
      </c>
      <c r="BS128" s="74">
        <f t="shared" si="199"/>
        <v>-1.570330482745284</v>
      </c>
      <c r="BT128" s="74">
        <f t="shared" si="199"/>
        <v>-0.5223340558247358</v>
      </c>
      <c r="BU128" s="74">
        <f t="shared" si="199"/>
        <v>-1.8924566370568385E-2</v>
      </c>
      <c r="BV128" s="74">
        <f t="shared" si="199"/>
        <v>-1.471255201630207</v>
      </c>
      <c r="BW128" s="74">
        <f t="shared" si="199"/>
        <v>-0.11803885568467365</v>
      </c>
      <c r="BX128" s="74">
        <f t="shared" ref="BX128:DJ128" si="200">BX90-BX83</f>
        <v>0.33969284372256325</v>
      </c>
      <c r="BY128" s="74">
        <f t="shared" si="200"/>
        <v>0.19898949646424313</v>
      </c>
      <c r="BZ128" s="74">
        <f t="shared" si="200"/>
        <v>1.9016601045897801</v>
      </c>
      <c r="CA128" s="74">
        <f t="shared" si="200"/>
        <v>1.7178229868014689</v>
      </c>
      <c r="CB128" s="74">
        <f t="shared" si="200"/>
        <v>0.84390464529919029</v>
      </c>
      <c r="CC128" s="74">
        <f t="shared" si="200"/>
        <v>-4.3767291493530465</v>
      </c>
      <c r="CD128" s="74">
        <f t="shared" si="200"/>
        <v>2.404877687448348E-2</v>
      </c>
      <c r="CE128" s="74">
        <f t="shared" si="200"/>
        <v>-0.38627959945529966</v>
      </c>
      <c r="CF128" s="74">
        <f t="shared" si="200"/>
        <v>-1.1053287874176974</v>
      </c>
      <c r="CG128" s="74">
        <f t="shared" si="200"/>
        <v>7.0958989816492846E-2</v>
      </c>
      <c r="CH128" s="74">
        <f t="shared" si="200"/>
        <v>-0.72455092643257402</v>
      </c>
      <c r="CI128" s="74">
        <f t="shared" si="200"/>
        <v>6.265168701640178E-2</v>
      </c>
      <c r="CJ128" s="74">
        <f t="shared" si="200"/>
        <v>-3.408613595750527</v>
      </c>
      <c r="CK128" s="74">
        <f t="shared" si="200"/>
        <v>0.56997349383783202</v>
      </c>
      <c r="CL128" s="78">
        <f t="shared" si="200"/>
        <v>0.25305863341205992</v>
      </c>
      <c r="CM128" s="74">
        <f t="shared" si="200"/>
        <v>-1.5854650571261608</v>
      </c>
      <c r="CN128" s="74">
        <f t="shared" si="200"/>
        <v>0.14212782113618871</v>
      </c>
      <c r="CO128" s="74">
        <f t="shared" si="200"/>
        <v>-0.42758907951724368</v>
      </c>
      <c r="CP128" s="74">
        <f t="shared" si="200"/>
        <v>1.0989914866731816</v>
      </c>
      <c r="CQ128" s="74">
        <f t="shared" si="200"/>
        <v>-0.34151727600834292</v>
      </c>
      <c r="CR128" s="74">
        <f t="shared" si="200"/>
        <v>-1.2666453377195808</v>
      </c>
      <c r="CS128" s="74"/>
      <c r="CT128" s="74">
        <f t="shared" si="200"/>
        <v>-0.94423016418822669</v>
      </c>
      <c r="CU128" s="74">
        <f t="shared" si="200"/>
        <v>-1.29961741157571</v>
      </c>
      <c r="CV128" s="74">
        <f t="shared" si="200"/>
        <v>-1.674642650079015</v>
      </c>
      <c r="CW128" s="74">
        <f t="shared" si="200"/>
        <v>-1.3958117180861613</v>
      </c>
      <c r="CX128" s="78">
        <f t="shared" si="200"/>
        <v>-1.2466832727873047</v>
      </c>
      <c r="CY128" s="74">
        <f t="shared" si="200"/>
        <v>-1.1196892893110189</v>
      </c>
      <c r="CZ128" s="74">
        <f t="shared" si="200"/>
        <v>-1.7888277651544549</v>
      </c>
      <c r="DA128" s="74">
        <f t="shared" si="200"/>
        <v>-1.2022141536759356</v>
      </c>
      <c r="DB128" s="74">
        <f t="shared" si="200"/>
        <v>-0.11803885568467365</v>
      </c>
      <c r="DC128" s="74">
        <f t="shared" si="200"/>
        <v>-0.5223340558247358</v>
      </c>
      <c r="DD128" s="74">
        <f t="shared" si="200"/>
        <v>0.39590061229235474</v>
      </c>
      <c r="DE128" s="74">
        <f t="shared" si="200"/>
        <v>-0.5391811974422609</v>
      </c>
      <c r="DF128" s="74">
        <f t="shared" si="200"/>
        <v>0.20934190536208064</v>
      </c>
      <c r="DG128" s="74">
        <f t="shared" si="200"/>
        <v>0.12323127285209168</v>
      </c>
      <c r="DH128" s="74">
        <f t="shared" si="200"/>
        <v>6.265168701640178E-2</v>
      </c>
      <c r="DI128" s="74">
        <f t="shared" si="200"/>
        <v>-2.7676253103494197</v>
      </c>
      <c r="DJ128" s="74">
        <f t="shared" si="200"/>
        <v>-0.38627959945529966</v>
      </c>
    </row>
    <row r="129" spans="1:114">
      <c r="A129" s="63" t="s">
        <v>290</v>
      </c>
      <c r="B129" s="74">
        <f t="shared" ref="B129:J129" si="201">B91-B84</f>
        <v>-0.19246156318088126</v>
      </c>
      <c r="C129" s="74">
        <f t="shared" si="201"/>
        <v>-1.2493967888722395</v>
      </c>
      <c r="D129" s="74">
        <f t="shared" si="201"/>
        <v>-1.1282975374374473</v>
      </c>
      <c r="E129" s="74">
        <f t="shared" si="201"/>
        <v>-1.8613062982886355</v>
      </c>
      <c r="F129" s="74">
        <f t="shared" si="201"/>
        <v>-1.4774989249976151</v>
      </c>
      <c r="G129" s="74">
        <f t="shared" si="201"/>
        <v>-0.86662954317726459</v>
      </c>
      <c r="H129" s="74">
        <f t="shared" si="201"/>
        <v>-1.1361188504712025</v>
      </c>
      <c r="I129" s="74">
        <f t="shared" si="201"/>
        <v>-1.3128166419526472</v>
      </c>
      <c r="J129" s="74">
        <f t="shared" si="201"/>
        <v>4.7739138426724281E-2</v>
      </c>
      <c r="K129" s="85">
        <f t="shared" ref="K129:BW129" si="202">K91-K84</f>
        <v>-1.4535739735313697</v>
      </c>
      <c r="L129" s="78">
        <f>L91-L84</f>
        <v>-1.2235692367617084</v>
      </c>
      <c r="M129" s="74">
        <f t="shared" si="202"/>
        <v>6.2440634785318139E-2</v>
      </c>
      <c r="N129" s="74">
        <f t="shared" si="202"/>
        <v>-1.319535407618595</v>
      </c>
      <c r="O129" s="74">
        <f t="shared" si="202"/>
        <v>-1.1701660003299423</v>
      </c>
      <c r="P129" s="74">
        <f t="shared" si="202"/>
        <v>-0.9542820036549422</v>
      </c>
      <c r="Q129" s="74">
        <f t="shared" si="202"/>
        <v>-1.6256567623728841</v>
      </c>
      <c r="R129" s="74">
        <f t="shared" si="202"/>
        <v>-2.1285880596077682</v>
      </c>
      <c r="S129" s="74">
        <f t="shared" si="202"/>
        <v>-1.2744133672557041</v>
      </c>
      <c r="T129" s="74">
        <f t="shared" si="202"/>
        <v>-1.4918497156799582</v>
      </c>
      <c r="U129" s="74">
        <f t="shared" si="202"/>
        <v>2.8697230511214578</v>
      </c>
      <c r="V129" s="74">
        <f t="shared" si="202"/>
        <v>-1.6808683638920066</v>
      </c>
      <c r="W129" s="74">
        <f t="shared" si="202"/>
        <v>0.35233896972175671</v>
      </c>
      <c r="X129" s="74">
        <f t="shared" si="202"/>
        <v>-1.1907675785993526</v>
      </c>
      <c r="Y129" s="74">
        <f t="shared" si="202"/>
        <v>-0.92858861661957093</v>
      </c>
      <c r="Z129" s="74">
        <f t="shared" si="202"/>
        <v>-1.6698277940572765</v>
      </c>
      <c r="AA129" s="74">
        <f t="shared" si="202"/>
        <v>-0.93753713217665435</v>
      </c>
      <c r="AB129" s="74">
        <f t="shared" si="202"/>
        <v>-0.2464471340777088</v>
      </c>
      <c r="AC129" s="74">
        <f t="shared" si="202"/>
        <v>-1.0567448916221984</v>
      </c>
      <c r="AD129" s="74">
        <f t="shared" si="202"/>
        <v>-0.18500209966186532</v>
      </c>
      <c r="AE129" s="74">
        <f t="shared" si="202"/>
        <v>-2.2422958783888127</v>
      </c>
      <c r="AF129" s="74">
        <f t="shared" si="202"/>
        <v>-2.3571225102081428E-2</v>
      </c>
      <c r="AG129" s="74">
        <f t="shared" si="202"/>
        <v>-2.02714692734218</v>
      </c>
      <c r="AH129" s="74">
        <f t="shared" si="202"/>
        <v>-4.8490212837972244</v>
      </c>
      <c r="AI129" s="74">
        <f t="shared" si="202"/>
        <v>0.77331266293354162</v>
      </c>
      <c r="AJ129" s="74">
        <f t="shared" si="202"/>
        <v>-2.887184889155975</v>
      </c>
      <c r="AK129" s="74">
        <f t="shared" si="202"/>
        <v>-2.7062471303323044</v>
      </c>
      <c r="AL129" s="74">
        <f t="shared" si="202"/>
        <v>-0.6604674223421263</v>
      </c>
      <c r="AM129" s="74">
        <f t="shared" si="202"/>
        <v>-2.1874440787338045</v>
      </c>
      <c r="AN129" s="74">
        <f t="shared" si="202"/>
        <v>-4.240481919976169</v>
      </c>
      <c r="AO129" s="74">
        <f t="shared" si="202"/>
        <v>-2.2491463928224071</v>
      </c>
      <c r="AP129" s="74">
        <f t="shared" si="202"/>
        <v>-1.2966186382090967</v>
      </c>
      <c r="AQ129" s="74">
        <f t="shared" si="202"/>
        <v>-1.8795050383039218</v>
      </c>
      <c r="AR129" s="74">
        <f t="shared" si="202"/>
        <v>-0.66366412870348057</v>
      </c>
      <c r="AS129" s="74">
        <f t="shared" si="202"/>
        <v>-2.2317972784669564</v>
      </c>
      <c r="AT129" s="74">
        <f t="shared" si="202"/>
        <v>-2.2725995527046159</v>
      </c>
      <c r="AU129" s="74">
        <f t="shared" si="202"/>
        <v>-0.71426139292095314</v>
      </c>
      <c r="AV129" s="74">
        <f t="shared" si="202"/>
        <v>0.43690175501070172</v>
      </c>
      <c r="AW129" s="74">
        <f t="shared" si="202"/>
        <v>-0.79279574057516555</v>
      </c>
      <c r="AX129" s="74">
        <f t="shared" si="202"/>
        <v>-1.87017525180352</v>
      </c>
      <c r="AY129" s="74">
        <f t="shared" si="202"/>
        <v>-2.3261269378783034</v>
      </c>
      <c r="AZ129" s="74">
        <f t="shared" si="202"/>
        <v>-3.8072573052494576</v>
      </c>
      <c r="BA129" s="74">
        <f t="shared" si="202"/>
        <v>-2.337469466563217</v>
      </c>
      <c r="BB129" s="74">
        <f t="shared" si="202"/>
        <v>1.8791813646208659</v>
      </c>
      <c r="BC129" s="74">
        <f t="shared" si="202"/>
        <v>-1.2094742088918551</v>
      </c>
      <c r="BD129" s="74">
        <f t="shared" si="202"/>
        <v>-0.31220906747249444</v>
      </c>
      <c r="BE129" s="74">
        <f t="shared" si="202"/>
        <v>-1.2333511737403917</v>
      </c>
      <c r="BF129" s="74">
        <f t="shared" si="202"/>
        <v>-1.0165227561948313</v>
      </c>
      <c r="BG129" s="74">
        <f t="shared" si="202"/>
        <v>-0.98191007709277756</v>
      </c>
      <c r="BH129" s="74">
        <f t="shared" si="202"/>
        <v>-1.9885752316507208</v>
      </c>
      <c r="BI129" s="74">
        <f t="shared" si="202"/>
        <v>-1.2394474140111456</v>
      </c>
      <c r="BJ129" s="74">
        <f t="shared" si="202"/>
        <v>0.32314016001815915</v>
      </c>
      <c r="BK129" s="74">
        <f t="shared" si="202"/>
        <v>0.16455357092295486</v>
      </c>
      <c r="BL129" s="74">
        <f t="shared" si="202"/>
        <v>-1.5187530343637157</v>
      </c>
      <c r="BM129" s="74">
        <f t="shared" si="202"/>
        <v>-2.239451230087532</v>
      </c>
      <c r="BN129" s="74">
        <f t="shared" si="202"/>
        <v>-0.65127032584286937</v>
      </c>
      <c r="BO129" s="74">
        <f t="shared" si="202"/>
        <v>1.0211649074677425</v>
      </c>
      <c r="BP129" s="74">
        <f t="shared" si="202"/>
        <v>-0.30266941481808018</v>
      </c>
      <c r="BQ129" s="74">
        <f t="shared" si="202"/>
        <v>-1.1880639294169164</v>
      </c>
      <c r="BR129" s="74">
        <f t="shared" si="202"/>
        <v>-1.0807017687591944</v>
      </c>
      <c r="BS129" s="74">
        <f t="shared" si="202"/>
        <v>0.7192744094801391</v>
      </c>
      <c r="BT129" s="74">
        <f t="shared" si="202"/>
        <v>-2.055400812743855</v>
      </c>
      <c r="BU129" s="74">
        <f t="shared" si="202"/>
        <v>-0.10771349547925624</v>
      </c>
      <c r="BV129" s="74">
        <f t="shared" si="202"/>
        <v>-0.75888538773996572</v>
      </c>
      <c r="BW129" s="74">
        <f t="shared" si="202"/>
        <v>-1.101007894175531</v>
      </c>
      <c r="BX129" s="74">
        <f t="shared" ref="BX129:DJ129" si="203">BX91-BX84</f>
        <v>-1.0746103457838139</v>
      </c>
      <c r="BY129" s="74">
        <f t="shared" si="203"/>
        <v>0.26545320831375108</v>
      </c>
      <c r="BZ129" s="74">
        <f t="shared" si="203"/>
        <v>-1.0817164187267743</v>
      </c>
      <c r="CA129" s="74">
        <f t="shared" si="203"/>
        <v>-0.74945276784013259</v>
      </c>
      <c r="CB129" s="74">
        <f t="shared" si="203"/>
        <v>-1.6036129003078656</v>
      </c>
      <c r="CC129" s="74">
        <f t="shared" si="203"/>
        <v>1.408580867385524</v>
      </c>
      <c r="CD129" s="74">
        <f t="shared" si="203"/>
        <v>-0.65868368023811286</v>
      </c>
      <c r="CE129" s="74">
        <f t="shared" si="203"/>
        <v>-2.2383115031065408</v>
      </c>
      <c r="CF129" s="74">
        <f t="shared" si="203"/>
        <v>0.26289975430644219</v>
      </c>
      <c r="CG129" s="74">
        <f t="shared" si="203"/>
        <v>-2.8718864485667339</v>
      </c>
      <c r="CH129" s="74">
        <f t="shared" si="203"/>
        <v>-1.7190130284795018</v>
      </c>
      <c r="CI129" s="74">
        <f t="shared" si="203"/>
        <v>-1.8047196520287443</v>
      </c>
      <c r="CJ129" s="74">
        <f t="shared" si="203"/>
        <v>0.30925104718142293</v>
      </c>
      <c r="CK129" s="74">
        <f t="shared" si="203"/>
        <v>-0.7315222336621936</v>
      </c>
      <c r="CL129" s="78">
        <f t="shared" si="203"/>
        <v>-1.0431312636338497</v>
      </c>
      <c r="CM129" s="74">
        <f t="shared" si="203"/>
        <v>-1.2493967888722608</v>
      </c>
      <c r="CN129" s="74">
        <f t="shared" si="203"/>
        <v>-1.2162610108260985</v>
      </c>
      <c r="CO129" s="74">
        <f t="shared" si="203"/>
        <v>-2.7164617692427875</v>
      </c>
      <c r="CP129" s="74">
        <f t="shared" si="203"/>
        <v>-1.3126483658623442</v>
      </c>
      <c r="CQ129" s="74">
        <f t="shared" si="203"/>
        <v>-1.132077990322049</v>
      </c>
      <c r="CR129" s="74">
        <f t="shared" si="203"/>
        <v>-1.0096793916309252</v>
      </c>
      <c r="CS129" s="74"/>
      <c r="CT129" s="74">
        <f t="shared" si="203"/>
        <v>-1.1114619818116225</v>
      </c>
      <c r="CU129" s="74">
        <f t="shared" si="203"/>
        <v>-1.1946399077343379</v>
      </c>
      <c r="CV129" s="74">
        <f t="shared" si="203"/>
        <v>-1.486166271779112</v>
      </c>
      <c r="CW129" s="74">
        <f t="shared" si="203"/>
        <v>-0.76103038482284902</v>
      </c>
      <c r="CX129" s="78">
        <f t="shared" si="203"/>
        <v>-1.2993477067095824</v>
      </c>
      <c r="CY129" s="74">
        <f t="shared" si="203"/>
        <v>-1.6489455415316634</v>
      </c>
      <c r="CZ129" s="74">
        <f t="shared" si="203"/>
        <v>-1.5663497451418067</v>
      </c>
      <c r="DA129" s="74">
        <f t="shared" si="203"/>
        <v>-1.319535407618595</v>
      </c>
      <c r="DB129" s="74">
        <f t="shared" si="203"/>
        <v>-1.101007894175531</v>
      </c>
      <c r="DC129" s="74">
        <f t="shared" si="203"/>
        <v>-2.055400812743855</v>
      </c>
      <c r="DD129" s="74">
        <f t="shared" si="203"/>
        <v>-1.21462606937488</v>
      </c>
      <c r="DE129" s="74">
        <f t="shared" si="203"/>
        <v>-2.887184889155975</v>
      </c>
      <c r="DF129" s="74">
        <f t="shared" si="203"/>
        <v>-2.1285880596077682</v>
      </c>
      <c r="DG129" s="74">
        <f t="shared" si="203"/>
        <v>-0.93729695868649188</v>
      </c>
      <c r="DH129" s="74">
        <f t="shared" si="203"/>
        <v>-1.8047196520287443</v>
      </c>
      <c r="DI129" s="74">
        <f t="shared" si="203"/>
        <v>0.16097172647624447</v>
      </c>
      <c r="DJ129" s="74">
        <f t="shared" si="203"/>
        <v>-2.2383115031065408</v>
      </c>
    </row>
    <row r="130" spans="1:114">
      <c r="A130" s="63" t="s">
        <v>291</v>
      </c>
      <c r="B130" s="74">
        <f t="shared" ref="B130:J130" si="204">B92-B85</f>
        <v>3.6005067285444774</v>
      </c>
      <c r="C130" s="74">
        <f t="shared" si="204"/>
        <v>5.0676331477172596</v>
      </c>
      <c r="D130" s="74">
        <f t="shared" si="204"/>
        <v>3.8966626879785871</v>
      </c>
      <c r="E130" s="74">
        <f t="shared" si="204"/>
        <v>4.4066090803016742</v>
      </c>
      <c r="F130" s="74">
        <f t="shared" si="204"/>
        <v>4.4755142631524407</v>
      </c>
      <c r="G130" s="74">
        <f t="shared" si="204"/>
        <v>3.4708533235290311</v>
      </c>
      <c r="H130" s="74">
        <f t="shared" si="204"/>
        <v>4.4313495587126148</v>
      </c>
      <c r="I130" s="74">
        <f t="shared" si="204"/>
        <v>4.3380543154825411</v>
      </c>
      <c r="J130" s="74">
        <f t="shared" si="204"/>
        <v>3.4355967964904437</v>
      </c>
      <c r="K130" s="85">
        <f t="shared" ref="K130:BW130" si="205">K92-K85</f>
        <v>5.1119347676124018</v>
      </c>
      <c r="L130" s="78">
        <f>L92-L85</f>
        <v>3.8472686178591999</v>
      </c>
      <c r="M130" s="74">
        <f t="shared" si="205"/>
        <v>3.6078093218912777</v>
      </c>
      <c r="N130" s="74">
        <f t="shared" si="205"/>
        <v>4.4336853962701923</v>
      </c>
      <c r="O130" s="74">
        <f t="shared" si="205"/>
        <v>4.9920406843684866</v>
      </c>
      <c r="P130" s="74">
        <f t="shared" si="205"/>
        <v>5.0061046548355321</v>
      </c>
      <c r="Q130" s="74">
        <f t="shared" si="205"/>
        <v>5.9019830715746036</v>
      </c>
      <c r="R130" s="74">
        <f t="shared" si="205"/>
        <v>6.1482761508492221</v>
      </c>
      <c r="S130" s="74">
        <f t="shared" si="205"/>
        <v>3.5349786047769634</v>
      </c>
      <c r="T130" s="74">
        <f t="shared" si="205"/>
        <v>3.0981887849066148</v>
      </c>
      <c r="U130" s="74">
        <f t="shared" si="205"/>
        <v>0.14623537561141298</v>
      </c>
      <c r="V130" s="74">
        <f t="shared" si="205"/>
        <v>4.2707853835899243</v>
      </c>
      <c r="W130" s="74">
        <f t="shared" si="205"/>
        <v>1.4799713379092161</v>
      </c>
      <c r="X130" s="74">
        <f t="shared" si="205"/>
        <v>2.8285404141423953</v>
      </c>
      <c r="Y130" s="74">
        <f t="shared" si="205"/>
        <v>4.4248889760833592</v>
      </c>
      <c r="Z130" s="74">
        <f t="shared" si="205"/>
        <v>4.0531214234773838</v>
      </c>
      <c r="AA130" s="74">
        <f t="shared" si="205"/>
        <v>4.0742354070333562</v>
      </c>
      <c r="AB130" s="74">
        <f t="shared" si="205"/>
        <v>2.5683382638887977</v>
      </c>
      <c r="AC130" s="74">
        <f t="shared" si="205"/>
        <v>4.0662720023959444</v>
      </c>
      <c r="AD130" s="74">
        <f t="shared" si="205"/>
        <v>2.8366199319686345</v>
      </c>
      <c r="AE130" s="74">
        <f t="shared" si="205"/>
        <v>3.8564666539347776</v>
      </c>
      <c r="AF130" s="74">
        <f t="shared" si="205"/>
        <v>2.933064811087295</v>
      </c>
      <c r="AG130" s="74">
        <f t="shared" si="205"/>
        <v>3.882995640432469</v>
      </c>
      <c r="AH130" s="74">
        <f t="shared" si="205"/>
        <v>6.1752641970389277</v>
      </c>
      <c r="AI130" s="74">
        <f t="shared" si="205"/>
        <v>2.7269220338792088</v>
      </c>
      <c r="AJ130" s="74">
        <f t="shared" si="205"/>
        <v>5.987326114868651</v>
      </c>
      <c r="AK130" s="74">
        <f t="shared" si="205"/>
        <v>3.3755410592804118</v>
      </c>
      <c r="AL130" s="74">
        <f t="shared" si="205"/>
        <v>3.2037720337107274</v>
      </c>
      <c r="AM130" s="74">
        <f t="shared" si="205"/>
        <v>3.614236880244313</v>
      </c>
      <c r="AN130" s="74">
        <f t="shared" si="205"/>
        <v>4.340818638368269</v>
      </c>
      <c r="AO130" s="74">
        <f t="shared" si="205"/>
        <v>1.3689236082993439</v>
      </c>
      <c r="AP130" s="74">
        <f t="shared" si="205"/>
        <v>2.8541691712662818</v>
      </c>
      <c r="AQ130" s="74">
        <f t="shared" si="205"/>
        <v>3.9659143532790893</v>
      </c>
      <c r="AR130" s="74">
        <f t="shared" si="205"/>
        <v>2.1221613859030519</v>
      </c>
      <c r="AS130" s="74">
        <f t="shared" si="205"/>
        <v>1.5517409005784515</v>
      </c>
      <c r="AT130" s="74">
        <f t="shared" si="205"/>
        <v>4.2182250026606525</v>
      </c>
      <c r="AU130" s="74">
        <f t="shared" si="205"/>
        <v>2.2235841505089127</v>
      </c>
      <c r="AV130" s="74">
        <f t="shared" si="205"/>
        <v>-1.0824176294196448</v>
      </c>
      <c r="AW130" s="74">
        <f t="shared" si="205"/>
        <v>2.7128053514247874</v>
      </c>
      <c r="AX130" s="74">
        <f t="shared" si="205"/>
        <v>1.2229574014666014</v>
      </c>
      <c r="AY130" s="74">
        <f t="shared" si="205"/>
        <v>0.19520463256785803</v>
      </c>
      <c r="AZ130" s="74">
        <f t="shared" si="205"/>
        <v>2.5163656414570958</v>
      </c>
      <c r="BA130" s="74">
        <f t="shared" si="205"/>
        <v>1.7193378766043459</v>
      </c>
      <c r="BB130" s="74">
        <f t="shared" si="205"/>
        <v>-2.2923336764360407</v>
      </c>
      <c r="BC130" s="74">
        <f t="shared" si="205"/>
        <v>3.5747460025400208</v>
      </c>
      <c r="BD130" s="74">
        <f t="shared" si="205"/>
        <v>0.96102733963613929</v>
      </c>
      <c r="BE130" s="74">
        <f t="shared" si="205"/>
        <v>4.679636291659083</v>
      </c>
      <c r="BF130" s="74">
        <f t="shared" si="205"/>
        <v>4.2278439797479592</v>
      </c>
      <c r="BG130" s="74">
        <f t="shared" si="205"/>
        <v>0.87649154719618494</v>
      </c>
      <c r="BH130" s="74">
        <f t="shared" si="205"/>
        <v>2.3232188464431864</v>
      </c>
      <c r="BI130" s="74">
        <f t="shared" si="205"/>
        <v>0.38141625061199846</v>
      </c>
      <c r="BJ130" s="74">
        <f t="shared" si="205"/>
        <v>0.67712443731167937</v>
      </c>
      <c r="BK130" s="74">
        <f t="shared" si="205"/>
        <v>3.4392205826519557</v>
      </c>
      <c r="BL130" s="74">
        <f t="shared" si="205"/>
        <v>2.4887680593509138</v>
      </c>
      <c r="BM130" s="74">
        <f t="shared" si="205"/>
        <v>2.3384050901903954</v>
      </c>
      <c r="BN130" s="74">
        <f t="shared" si="205"/>
        <v>3.9451848265115856</v>
      </c>
      <c r="BO130" s="74">
        <f t="shared" si="205"/>
        <v>3.7803612444049044</v>
      </c>
      <c r="BP130" s="74">
        <f t="shared" si="205"/>
        <v>3.1891988601651207</v>
      </c>
      <c r="BQ130" s="74">
        <f t="shared" si="205"/>
        <v>3.4265154708523049</v>
      </c>
      <c r="BR130" s="74">
        <f t="shared" si="205"/>
        <v>3.1127051565486639</v>
      </c>
      <c r="BS130" s="74">
        <f t="shared" si="205"/>
        <v>3.066668928700512</v>
      </c>
      <c r="BT130" s="74">
        <f t="shared" si="205"/>
        <v>6.0609292259061078</v>
      </c>
      <c r="BU130" s="74">
        <f t="shared" si="205"/>
        <v>1.210391760366651</v>
      </c>
      <c r="BV130" s="74">
        <f t="shared" si="205"/>
        <v>4.2895232247460378</v>
      </c>
      <c r="BW130" s="74">
        <f t="shared" si="205"/>
        <v>4.0220830203112143</v>
      </c>
      <c r="BX130" s="74">
        <f t="shared" ref="BX130:DJ130" si="206">BX92-BX85</f>
        <v>2.9121850774877664</v>
      </c>
      <c r="BY130" s="74">
        <f t="shared" si="206"/>
        <v>4.0028192682833925</v>
      </c>
      <c r="BZ130" s="74">
        <f t="shared" si="206"/>
        <v>3.9009107163420698</v>
      </c>
      <c r="CA130" s="74">
        <f t="shared" si="206"/>
        <v>1.9353782180234234</v>
      </c>
      <c r="CB130" s="74">
        <f t="shared" si="206"/>
        <v>3.5458239516207115</v>
      </c>
      <c r="CC130" s="74">
        <f t="shared" si="206"/>
        <v>4.0415035826355101</v>
      </c>
      <c r="CD130" s="74">
        <f t="shared" si="206"/>
        <v>2.0596554238669817</v>
      </c>
      <c r="CE130" s="74">
        <f t="shared" si="206"/>
        <v>5.8392876706258292</v>
      </c>
      <c r="CF130" s="74">
        <f t="shared" si="206"/>
        <v>0.33105721973333502</v>
      </c>
      <c r="CG130" s="74">
        <f t="shared" si="206"/>
        <v>4.2225985993690429</v>
      </c>
      <c r="CH130" s="74">
        <f t="shared" si="206"/>
        <v>4.5374440276297214</v>
      </c>
      <c r="CI130" s="74">
        <f t="shared" si="206"/>
        <v>5.2562018767347602</v>
      </c>
      <c r="CJ130" s="74">
        <f t="shared" si="206"/>
        <v>5.601827220049536</v>
      </c>
      <c r="CK130" s="74">
        <f t="shared" si="206"/>
        <v>4.1595166424070946</v>
      </c>
      <c r="CL130" s="78">
        <f t="shared" si="206"/>
        <v>3.6468250769595016</v>
      </c>
      <c r="CM130" s="74">
        <f t="shared" si="206"/>
        <v>5.0676331477172791</v>
      </c>
      <c r="CN130" s="74">
        <f t="shared" si="206"/>
        <v>4.4062398542204306</v>
      </c>
      <c r="CO130" s="74">
        <f t="shared" si="206"/>
        <v>5.7253717506631681</v>
      </c>
      <c r="CP130" s="74">
        <f t="shared" si="206"/>
        <v>2.7803091710048875</v>
      </c>
      <c r="CQ130" s="74">
        <f t="shared" si="206"/>
        <v>4.430536690175126</v>
      </c>
      <c r="CR130" s="74">
        <f t="shared" si="206"/>
        <v>5.3028484912563663</v>
      </c>
      <c r="CS130" s="74"/>
      <c r="CT130" s="74">
        <f t="shared" si="206"/>
        <v>3.7944234334142131</v>
      </c>
      <c r="CU130" s="74">
        <f t="shared" si="206"/>
        <v>3.3941603327498271</v>
      </c>
      <c r="CV130" s="74">
        <f t="shared" si="206"/>
        <v>4.5145290197261971</v>
      </c>
      <c r="CW130" s="74">
        <f t="shared" si="206"/>
        <v>3.0859860870566926</v>
      </c>
      <c r="CX130" s="78">
        <f t="shared" si="206"/>
        <v>3.4711321305358886</v>
      </c>
      <c r="CY130" s="74">
        <f t="shared" si="206"/>
        <v>5.4573244531267182</v>
      </c>
      <c r="CZ130" s="74">
        <f t="shared" si="206"/>
        <v>5.8034975247627791</v>
      </c>
      <c r="DA130" s="74">
        <f t="shared" si="206"/>
        <v>4.4336853962701923</v>
      </c>
      <c r="DB130" s="74">
        <f t="shared" si="206"/>
        <v>4.0220830203112143</v>
      </c>
      <c r="DC130" s="74">
        <f t="shared" si="206"/>
        <v>6.0609292259061078</v>
      </c>
      <c r="DD130" s="74">
        <f t="shared" si="206"/>
        <v>4.5631618364449729</v>
      </c>
      <c r="DE130" s="74">
        <f t="shared" si="206"/>
        <v>5.987326114868651</v>
      </c>
      <c r="DF130" s="74">
        <f t="shared" si="206"/>
        <v>6.1482761508492221</v>
      </c>
      <c r="DG130" s="74">
        <f t="shared" si="206"/>
        <v>4.1279559224483826</v>
      </c>
      <c r="DH130" s="74">
        <f t="shared" si="206"/>
        <v>5.2562018767347602</v>
      </c>
      <c r="DI130" s="74">
        <f t="shared" si="206"/>
        <v>5.3613539640982193</v>
      </c>
      <c r="DJ130" s="74">
        <f t="shared" si="206"/>
        <v>5.8392876706258292</v>
      </c>
    </row>
    <row r="131" spans="1:114">
      <c r="A131" s="63" t="s">
        <v>292</v>
      </c>
      <c r="B131" s="74">
        <f t="shared" ref="B131:J131" si="207">B93-B86</f>
        <v>1.5518277875097688</v>
      </c>
      <c r="C131" s="74">
        <f t="shared" si="207"/>
        <v>1.7423565398301593</v>
      </c>
      <c r="D131" s="74">
        <f t="shared" si="207"/>
        <v>1.7746795802131778</v>
      </c>
      <c r="E131" s="74">
        <f t="shared" si="207"/>
        <v>1.613088592584047</v>
      </c>
      <c r="F131" s="74">
        <f t="shared" si="207"/>
        <v>1.7793315725335539</v>
      </c>
      <c r="G131" s="74">
        <f t="shared" si="207"/>
        <v>1.7694121365241751</v>
      </c>
      <c r="H131" s="74">
        <f t="shared" si="207"/>
        <v>1.6570379915956632</v>
      </c>
      <c r="I131" s="74">
        <f t="shared" si="207"/>
        <v>1.7195749714884503</v>
      </c>
      <c r="J131" s="74">
        <f t="shared" si="207"/>
        <v>1.5171944271941227</v>
      </c>
      <c r="K131" s="85">
        <f t="shared" ref="K131:BW131" si="208">K93-K86</f>
        <v>1.6076464201478888</v>
      </c>
      <c r="L131" s="78">
        <f>L93-L86</f>
        <v>1.790630746866186</v>
      </c>
      <c r="M131" s="74">
        <f t="shared" si="208"/>
        <v>1.7639573906395221</v>
      </c>
      <c r="N131" s="74">
        <f t="shared" si="208"/>
        <v>1.8521546963299711</v>
      </c>
      <c r="O131" s="74">
        <f t="shared" si="208"/>
        <v>2.0595956295757123</v>
      </c>
      <c r="P131" s="74">
        <f t="shared" si="208"/>
        <v>1.7454914155232801</v>
      </c>
      <c r="Q131" s="74">
        <f t="shared" si="208"/>
        <v>1.6588045979536976</v>
      </c>
      <c r="R131" s="74">
        <f t="shared" si="208"/>
        <v>1.5419376828381859</v>
      </c>
      <c r="S131" s="74">
        <f t="shared" si="208"/>
        <v>1.3614629375736396</v>
      </c>
      <c r="T131" s="74">
        <f t="shared" si="208"/>
        <v>0.87876289600413493</v>
      </c>
      <c r="U131" s="74">
        <f t="shared" si="208"/>
        <v>1.8874530264512783</v>
      </c>
      <c r="V131" s="74">
        <f t="shared" si="208"/>
        <v>1.3241647785417685</v>
      </c>
      <c r="W131" s="74">
        <f t="shared" si="208"/>
        <v>0.97116559826793569</v>
      </c>
      <c r="X131" s="74">
        <f t="shared" si="208"/>
        <v>1.6676537426081124</v>
      </c>
      <c r="Y131" s="74">
        <f t="shared" si="208"/>
        <v>1.7148689371113495</v>
      </c>
      <c r="Z131" s="74">
        <f t="shared" si="208"/>
        <v>0.90431200943459356</v>
      </c>
      <c r="AA131" s="74">
        <f t="shared" si="208"/>
        <v>1.7460946300810773</v>
      </c>
      <c r="AB131" s="74">
        <f t="shared" si="208"/>
        <v>1.5831564955825836</v>
      </c>
      <c r="AC131" s="74">
        <f t="shared" si="208"/>
        <v>1.1331001420767155</v>
      </c>
      <c r="AD131" s="74">
        <f t="shared" si="208"/>
        <v>1.5111189847077764</v>
      </c>
      <c r="AE131" s="74">
        <f t="shared" si="208"/>
        <v>1.5408105429678374</v>
      </c>
      <c r="AF131" s="74">
        <f t="shared" si="208"/>
        <v>1.4947505846108342</v>
      </c>
      <c r="AG131" s="74">
        <f t="shared" si="208"/>
        <v>0.27663988444606957</v>
      </c>
      <c r="AH131" s="74">
        <f t="shared" si="208"/>
        <v>1.8877565424063363</v>
      </c>
      <c r="AI131" s="74">
        <f t="shared" si="208"/>
        <v>0.68073523550508863</v>
      </c>
      <c r="AJ131" s="74">
        <f t="shared" si="208"/>
        <v>1.5771441984405365</v>
      </c>
      <c r="AK131" s="74">
        <f t="shared" si="208"/>
        <v>1.0003085170290476</v>
      </c>
      <c r="AL131" s="74">
        <f t="shared" si="208"/>
        <v>1.8659419690275829</v>
      </c>
      <c r="AM131" s="74">
        <f t="shared" si="208"/>
        <v>0.75568290712705366</v>
      </c>
      <c r="AN131" s="74">
        <f t="shared" si="208"/>
        <v>1.8806150663261487</v>
      </c>
      <c r="AO131" s="74">
        <f t="shared" si="208"/>
        <v>1.0219811006455721</v>
      </c>
      <c r="AP131" s="74">
        <f t="shared" si="208"/>
        <v>1.7758713281525083</v>
      </c>
      <c r="AQ131" s="74">
        <f t="shared" si="208"/>
        <v>0.96047595270640507</v>
      </c>
      <c r="AR131" s="74">
        <f t="shared" si="208"/>
        <v>1.5718868101372756</v>
      </c>
      <c r="AS131" s="74">
        <f t="shared" si="208"/>
        <v>-0.82670254998901171</v>
      </c>
      <c r="AT131" s="74">
        <f t="shared" si="208"/>
        <v>0.79204918553246983</v>
      </c>
      <c r="AU131" s="74">
        <f t="shared" si="208"/>
        <v>1.6959995561004018</v>
      </c>
      <c r="AV131" s="74">
        <f t="shared" si="208"/>
        <v>1.6494875965423113</v>
      </c>
      <c r="AW131" s="74">
        <f t="shared" si="208"/>
        <v>0.93356586142771647</v>
      </c>
      <c r="AX131" s="74">
        <f t="shared" si="208"/>
        <v>0.98776429402533594</v>
      </c>
      <c r="AY131" s="74">
        <f t="shared" si="208"/>
        <v>1.910805597796557</v>
      </c>
      <c r="AZ131" s="74">
        <f t="shared" si="208"/>
        <v>0.67534636814074034</v>
      </c>
      <c r="BA131" s="74">
        <f t="shared" si="208"/>
        <v>-0.35222045737967278</v>
      </c>
      <c r="BB131" s="74">
        <f t="shared" si="208"/>
        <v>0.26054952487427485</v>
      </c>
      <c r="BC131" s="74">
        <f t="shared" si="208"/>
        <v>1.2749158089934074</v>
      </c>
      <c r="BD131" s="74">
        <f t="shared" si="208"/>
        <v>1.6864899386912935</v>
      </c>
      <c r="BE131" s="74">
        <f t="shared" si="208"/>
        <v>1.455070635630098</v>
      </c>
      <c r="BF131" s="74">
        <f t="shared" si="208"/>
        <v>1.1761705150047392</v>
      </c>
      <c r="BG131" s="74">
        <f t="shared" si="208"/>
        <v>1.0605969210224639</v>
      </c>
      <c r="BH131" s="74">
        <f t="shared" si="208"/>
        <v>1.5138947535939078</v>
      </c>
      <c r="BI131" s="74">
        <f t="shared" si="208"/>
        <v>1.3776672996232548</v>
      </c>
      <c r="BJ131" s="74">
        <f t="shared" si="208"/>
        <v>1.1109229498899236</v>
      </c>
      <c r="BK131" s="74">
        <f t="shared" si="208"/>
        <v>1.5514776209689254</v>
      </c>
      <c r="BL131" s="74">
        <f t="shared" si="208"/>
        <v>2.1361357048502221</v>
      </c>
      <c r="BM131" s="74">
        <f t="shared" si="208"/>
        <v>1.4476798074268764</v>
      </c>
      <c r="BN131" s="74">
        <f t="shared" si="208"/>
        <v>1.2686614837265111</v>
      </c>
      <c r="BO131" s="74">
        <f t="shared" si="208"/>
        <v>1.1466215800658563</v>
      </c>
      <c r="BP131" s="74">
        <f t="shared" si="208"/>
        <v>1.2860265616937196</v>
      </c>
      <c r="BQ131" s="74">
        <f t="shared" si="208"/>
        <v>1.349262372734807</v>
      </c>
      <c r="BR131" s="74">
        <f t="shared" si="208"/>
        <v>1.6417478490519866</v>
      </c>
      <c r="BS131" s="74">
        <f t="shared" si="208"/>
        <v>2.0664489533563062</v>
      </c>
      <c r="BT131" s="74">
        <f t="shared" si="208"/>
        <v>1.6736888183584417</v>
      </c>
      <c r="BU131" s="74">
        <f t="shared" si="208"/>
        <v>-1.0457637422372077</v>
      </c>
      <c r="BV131" s="74">
        <f t="shared" si="208"/>
        <v>1.975286976182602</v>
      </c>
      <c r="BW131" s="74">
        <f t="shared" si="208"/>
        <v>1.543726281727972</v>
      </c>
      <c r="BX131" s="74">
        <f t="shared" ref="BX131:DJ131" si="209">BX93-BX86</f>
        <v>1.5595891540444597</v>
      </c>
      <c r="BY131" s="74">
        <f t="shared" si="209"/>
        <v>0.98539694775466202</v>
      </c>
      <c r="BZ131" s="74">
        <f t="shared" si="209"/>
        <v>1.662147107457832</v>
      </c>
      <c r="CA131" s="74">
        <f t="shared" si="209"/>
        <v>2.4300718703789101</v>
      </c>
      <c r="CB131" s="74">
        <f t="shared" si="209"/>
        <v>1.9890652295938498</v>
      </c>
      <c r="CC131" s="74">
        <f t="shared" si="209"/>
        <v>0.71928590347835986</v>
      </c>
      <c r="CD131" s="74">
        <f t="shared" si="209"/>
        <v>2.0303616434372191</v>
      </c>
      <c r="CE131" s="74">
        <f t="shared" si="209"/>
        <v>1.6625601202948328</v>
      </c>
      <c r="CF131" s="74">
        <f t="shared" si="209"/>
        <v>3.4671560670609392</v>
      </c>
      <c r="CG131" s="74">
        <f t="shared" si="209"/>
        <v>2.0335431880097747</v>
      </c>
      <c r="CH131" s="74">
        <f t="shared" si="209"/>
        <v>1.266300993560705</v>
      </c>
      <c r="CI131" s="74">
        <f t="shared" si="209"/>
        <v>1.7538283447515486</v>
      </c>
      <c r="CJ131" s="74">
        <f t="shared" si="209"/>
        <v>1.1338772191439848</v>
      </c>
      <c r="CK131" s="74">
        <f t="shared" si="209"/>
        <v>1.2927470078409149</v>
      </c>
      <c r="CL131" s="78">
        <f t="shared" si="209"/>
        <v>1.8759659393916586</v>
      </c>
      <c r="CM131" s="74">
        <f t="shared" si="209"/>
        <v>1.7423565398301655</v>
      </c>
      <c r="CN131" s="74">
        <f t="shared" si="209"/>
        <v>1.586570609423144</v>
      </c>
      <c r="CO131" s="74">
        <f t="shared" si="209"/>
        <v>1.5682426603281394</v>
      </c>
      <c r="CP131" s="74">
        <f t="shared" si="209"/>
        <v>1.1494160538896097</v>
      </c>
      <c r="CQ131" s="74">
        <f t="shared" si="209"/>
        <v>1.584782251825561</v>
      </c>
      <c r="CR131" s="74">
        <f t="shared" si="209"/>
        <v>1.4460556957582984</v>
      </c>
      <c r="CS131" s="74"/>
      <c r="CT131" s="74">
        <f t="shared" si="209"/>
        <v>1.8104630754187312</v>
      </c>
      <c r="CU131" s="74">
        <f t="shared" si="209"/>
        <v>1.6141957118711652</v>
      </c>
      <c r="CV131" s="74">
        <f t="shared" si="209"/>
        <v>1.8004044669060315</v>
      </c>
      <c r="CW131" s="74">
        <f t="shared" si="209"/>
        <v>1.8584380991099705</v>
      </c>
      <c r="CX131" s="78">
        <f t="shared" si="209"/>
        <v>1.9376999455375028</v>
      </c>
      <c r="CY131" s="74">
        <f t="shared" si="209"/>
        <v>1.6172675738958633</v>
      </c>
      <c r="CZ131" s="74">
        <f t="shared" si="209"/>
        <v>1.6868996643542946</v>
      </c>
      <c r="DA131" s="74">
        <f t="shared" si="209"/>
        <v>1.8521546963299711</v>
      </c>
      <c r="DB131" s="74">
        <f t="shared" si="209"/>
        <v>1.543726281727972</v>
      </c>
      <c r="DC131" s="74">
        <f t="shared" si="209"/>
        <v>1.6736888183584417</v>
      </c>
      <c r="DD131" s="74">
        <f t="shared" si="209"/>
        <v>1.4637610704976369</v>
      </c>
      <c r="DE131" s="74">
        <f t="shared" si="209"/>
        <v>1.5771441984405365</v>
      </c>
      <c r="DF131" s="74">
        <f t="shared" si="209"/>
        <v>1.5419376828381859</v>
      </c>
      <c r="DG131" s="74">
        <f t="shared" si="209"/>
        <v>1.7406197451218972</v>
      </c>
      <c r="DH131" s="74">
        <f t="shared" si="209"/>
        <v>1.7538283447515486</v>
      </c>
      <c r="DI131" s="74">
        <f t="shared" si="209"/>
        <v>1.1463089113998732</v>
      </c>
      <c r="DJ131" s="74">
        <f t="shared" si="209"/>
        <v>1.6625601202948328</v>
      </c>
    </row>
    <row r="132" spans="1:114">
      <c r="A132" s="70"/>
      <c r="B132" s="65"/>
      <c r="C132" s="65"/>
      <c r="D132" s="65"/>
      <c r="E132" s="65"/>
      <c r="F132" s="65"/>
      <c r="G132" s="65"/>
      <c r="H132" s="65"/>
      <c r="I132" s="65"/>
      <c r="J132" s="65"/>
      <c r="K132" s="86"/>
      <c r="L132" s="77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77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77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</row>
    <row r="133" spans="1:114">
      <c r="A133" s="68" t="s">
        <v>262</v>
      </c>
      <c r="B133" s="65"/>
      <c r="C133" s="65"/>
      <c r="D133" s="65"/>
      <c r="E133" s="65"/>
      <c r="F133" s="65"/>
      <c r="G133" s="65"/>
      <c r="H133" s="65"/>
      <c r="I133" s="65"/>
      <c r="J133" s="65"/>
      <c r="K133" s="86"/>
      <c r="L133" s="77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77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77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</row>
    <row r="134" spans="1:114">
      <c r="A134" s="63" t="s">
        <v>288</v>
      </c>
      <c r="B134" s="74">
        <f t="shared" ref="B134:J134" si="210">B96-B89</f>
        <v>-2.391666122133703</v>
      </c>
      <c r="C134" s="74">
        <f t="shared" si="210"/>
        <v>-2.009579262352581</v>
      </c>
      <c r="D134" s="74">
        <f t="shared" si="210"/>
        <v>-2.2818524458129339</v>
      </c>
      <c r="E134" s="74">
        <f t="shared" si="210"/>
        <v>-1.9783632249807788</v>
      </c>
      <c r="F134" s="74">
        <f t="shared" si="210"/>
        <v>-2.0893210437153691</v>
      </c>
      <c r="G134" s="74">
        <f t="shared" si="210"/>
        <v>-2.2496328858744477</v>
      </c>
      <c r="H134" s="74">
        <f t="shared" si="210"/>
        <v>-2.5371919753027257</v>
      </c>
      <c r="I134" s="74">
        <f t="shared" si="210"/>
        <v>-2.1849845892709396</v>
      </c>
      <c r="J134" s="74">
        <f t="shared" si="210"/>
        <v>-2.4347901343287894</v>
      </c>
      <c r="K134" s="85">
        <f t="shared" ref="K134:BW134" si="211">K96-K89</f>
        <v>-2.3756946757657396</v>
      </c>
      <c r="L134" s="78">
        <f>L96-L89</f>
        <v>-2.0655130547583553</v>
      </c>
      <c r="M134" s="74">
        <f t="shared" si="211"/>
        <v>-1.9331535867924501</v>
      </c>
      <c r="N134" s="74">
        <f t="shared" si="211"/>
        <v>-1.7480011198698264</v>
      </c>
      <c r="O134" s="74">
        <f t="shared" si="211"/>
        <v>-1.6612927514077889</v>
      </c>
      <c r="P134" s="74">
        <f t="shared" si="211"/>
        <v>-1.8400262668787413</v>
      </c>
      <c r="Q134" s="74">
        <f t="shared" si="211"/>
        <v>-2.2221704966922005</v>
      </c>
      <c r="R134" s="74">
        <f t="shared" si="211"/>
        <v>-2.6335464471147638</v>
      </c>
      <c r="S134" s="74">
        <f t="shared" si="211"/>
        <v>-2.0253429726750838</v>
      </c>
      <c r="T134" s="74">
        <f t="shared" si="211"/>
        <v>-0.71507356660393384</v>
      </c>
      <c r="U134" s="74">
        <f t="shared" si="211"/>
        <v>-4.1359865515071874</v>
      </c>
      <c r="V134" s="74">
        <f t="shared" si="211"/>
        <v>-1.5459150093827141</v>
      </c>
      <c r="W134" s="74">
        <f t="shared" si="211"/>
        <v>-2.8391215538217267</v>
      </c>
      <c r="X134" s="74">
        <f t="shared" si="211"/>
        <v>-2.1525360519227519</v>
      </c>
      <c r="Y134" s="74">
        <f t="shared" si="211"/>
        <v>-2.2372592055706164</v>
      </c>
      <c r="Z134" s="74">
        <f t="shared" si="211"/>
        <v>-2.3955602842032633</v>
      </c>
      <c r="AA134" s="74">
        <f t="shared" si="211"/>
        <v>-2.3529402422930694</v>
      </c>
      <c r="AB134" s="74">
        <f t="shared" si="211"/>
        <v>-2.3768600334407459</v>
      </c>
      <c r="AC134" s="74">
        <f t="shared" si="211"/>
        <v>-1.4914135104898634</v>
      </c>
      <c r="AD134" s="74">
        <f t="shared" si="211"/>
        <v>-2.2504370021990887</v>
      </c>
      <c r="AE134" s="74">
        <f t="shared" si="211"/>
        <v>-2.5651900088218689</v>
      </c>
      <c r="AF134" s="74">
        <f t="shared" si="211"/>
        <v>-2.3970096907610419</v>
      </c>
      <c r="AG134" s="74">
        <f t="shared" si="211"/>
        <v>-0.93534072309632776</v>
      </c>
      <c r="AH134" s="74">
        <f t="shared" si="211"/>
        <v>-1.1153961371819818</v>
      </c>
      <c r="AI134" s="74">
        <f t="shared" si="211"/>
        <v>-2.3310642645256401</v>
      </c>
      <c r="AJ134" s="74">
        <f t="shared" si="211"/>
        <v>-2.3455838692994284</v>
      </c>
      <c r="AK134" s="74">
        <f t="shared" si="211"/>
        <v>-0.84695812583843733</v>
      </c>
      <c r="AL134" s="74">
        <f t="shared" si="211"/>
        <v>-1.8488396094370465</v>
      </c>
      <c r="AM134" s="74">
        <f t="shared" si="211"/>
        <v>-2.4247871772421448</v>
      </c>
      <c r="AN134" s="74">
        <f t="shared" si="211"/>
        <v>-1.2627651705121465</v>
      </c>
      <c r="AO134" s="74">
        <f t="shared" si="211"/>
        <v>-0.34222802752698556</v>
      </c>
      <c r="AP134" s="74">
        <f t="shared" si="211"/>
        <v>-1.348957243702003</v>
      </c>
      <c r="AQ134" s="74">
        <f t="shared" si="211"/>
        <v>-2.2475622540118181</v>
      </c>
      <c r="AR134" s="74">
        <f t="shared" si="211"/>
        <v>-1.5777695437615122</v>
      </c>
      <c r="AS134" s="74">
        <f t="shared" si="211"/>
        <v>-0.2890033570336179</v>
      </c>
      <c r="AT134" s="74">
        <f t="shared" si="211"/>
        <v>-1.1585510410955706</v>
      </c>
      <c r="AU134" s="74">
        <f t="shared" si="211"/>
        <v>-1.3422678563256412</v>
      </c>
      <c r="AV134" s="74">
        <f t="shared" si="211"/>
        <v>0.12995391469363327</v>
      </c>
      <c r="AW134" s="74">
        <f t="shared" si="211"/>
        <v>-2.8100593097779267</v>
      </c>
      <c r="AX134" s="74">
        <f t="shared" si="211"/>
        <v>0.24119092410892762</v>
      </c>
      <c r="AY134" s="74">
        <f t="shared" si="211"/>
        <v>1.0445987657732303E-3</v>
      </c>
      <c r="AZ134" s="74">
        <f t="shared" si="211"/>
        <v>-0.54220334437062334</v>
      </c>
      <c r="BA134" s="74">
        <f t="shared" si="211"/>
        <v>-0.85914513326238762</v>
      </c>
      <c r="BB134" s="74">
        <f t="shared" si="211"/>
        <v>-2.1703871332964972</v>
      </c>
      <c r="BC134" s="74">
        <f t="shared" si="211"/>
        <v>-1.4335501875542889</v>
      </c>
      <c r="BD134" s="74">
        <f t="shared" si="211"/>
        <v>-1.284514012387266</v>
      </c>
      <c r="BE134" s="74">
        <f t="shared" si="211"/>
        <v>-2.6076675300940444</v>
      </c>
      <c r="BF134" s="74">
        <f t="shared" si="211"/>
        <v>-3.2114111950902</v>
      </c>
      <c r="BG134" s="74">
        <f t="shared" si="211"/>
        <v>-1.3742963516507132</v>
      </c>
      <c r="BH134" s="74">
        <f t="shared" si="211"/>
        <v>-0.27878451634418511</v>
      </c>
      <c r="BI134" s="74">
        <f t="shared" si="211"/>
        <v>-0.97319010166343745</v>
      </c>
      <c r="BJ134" s="74">
        <f t="shared" si="211"/>
        <v>-1.7013153133271253</v>
      </c>
      <c r="BK134" s="74">
        <f t="shared" si="211"/>
        <v>-2.9025890763944986</v>
      </c>
      <c r="BL134" s="74">
        <f t="shared" si="211"/>
        <v>-1.7968884702639052</v>
      </c>
      <c r="BM134" s="74">
        <f t="shared" si="211"/>
        <v>-2.2603611368037946</v>
      </c>
      <c r="BN134" s="74">
        <f t="shared" si="211"/>
        <v>-3.8087253508460677</v>
      </c>
      <c r="BO134" s="74">
        <f t="shared" si="211"/>
        <v>-2.6214071635167713</v>
      </c>
      <c r="BP134" s="74">
        <f t="shared" si="211"/>
        <v>-1.9323572302243868</v>
      </c>
      <c r="BQ134" s="74">
        <f t="shared" si="211"/>
        <v>-2.1285806714879598</v>
      </c>
      <c r="BR134" s="74">
        <f t="shared" si="211"/>
        <v>-2.8467793124950127</v>
      </c>
      <c r="BS134" s="74">
        <f t="shared" si="211"/>
        <v>-2.9059394654153685</v>
      </c>
      <c r="BT134" s="74">
        <f t="shared" si="211"/>
        <v>-3.0846120481859067</v>
      </c>
      <c r="BU134" s="74">
        <f t="shared" si="211"/>
        <v>-0.12124810259835428</v>
      </c>
      <c r="BV134" s="74">
        <f t="shared" si="211"/>
        <v>-3.4139772474185826</v>
      </c>
      <c r="BW134" s="74">
        <f t="shared" si="211"/>
        <v>-2.5015047453270576</v>
      </c>
      <c r="BX134" s="74">
        <f t="shared" ref="BX134:DJ134" si="212">BX96-BX89</f>
        <v>-1.6153032548944921</v>
      </c>
      <c r="BY134" s="74">
        <f t="shared" si="212"/>
        <v>-1.9576039289044758</v>
      </c>
      <c r="BZ134" s="74">
        <f t="shared" si="212"/>
        <v>-2.4150315545788708</v>
      </c>
      <c r="CA134" s="74">
        <f t="shared" si="212"/>
        <v>-0.14793955828590555</v>
      </c>
      <c r="CB134" s="74">
        <f t="shared" si="212"/>
        <v>-1.949522161066497</v>
      </c>
      <c r="CC134" s="74">
        <f t="shared" si="212"/>
        <v>-1.2694209502580307</v>
      </c>
      <c r="CD134" s="74">
        <f t="shared" si="212"/>
        <v>-1.9195719344018229</v>
      </c>
      <c r="CE134" s="74">
        <f t="shared" si="212"/>
        <v>-2.4165741884008192</v>
      </c>
      <c r="CF134" s="74">
        <f t="shared" si="212"/>
        <v>-2.1143297427748884</v>
      </c>
      <c r="CG134" s="74">
        <f t="shared" si="212"/>
        <v>-0.56342135977577357</v>
      </c>
      <c r="CH134" s="74">
        <f t="shared" si="212"/>
        <v>-1.483837818178074</v>
      </c>
      <c r="CI134" s="74">
        <f t="shared" si="212"/>
        <v>-2.6093481918557622</v>
      </c>
      <c r="CJ134" s="74">
        <f t="shared" si="212"/>
        <v>-3.8179120897555023</v>
      </c>
      <c r="CK134" s="74">
        <f t="shared" si="212"/>
        <v>-3.0014748258094741</v>
      </c>
      <c r="CL134" s="78">
        <f t="shared" si="212"/>
        <v>-2.3404594721732082</v>
      </c>
      <c r="CM134" s="74">
        <f t="shared" si="212"/>
        <v>-2.0095792623525845</v>
      </c>
      <c r="CN134" s="74">
        <f t="shared" si="212"/>
        <v>-2.3813941395314586</v>
      </c>
      <c r="CO134" s="74">
        <f t="shared" si="212"/>
        <v>-2.3178195225641787</v>
      </c>
      <c r="CP134" s="74">
        <f t="shared" si="212"/>
        <v>-1.3862868102943935</v>
      </c>
      <c r="CQ134" s="74">
        <f t="shared" si="212"/>
        <v>-2.7366583407145555</v>
      </c>
      <c r="CR134" s="74">
        <f t="shared" si="212"/>
        <v>-2.9735385354475277</v>
      </c>
      <c r="CS134" s="74"/>
      <c r="CT134" s="74">
        <f t="shared" si="212"/>
        <v>-2.263440174835889</v>
      </c>
      <c r="CU134" s="74">
        <f t="shared" si="212"/>
        <v>-1.7284795973983833</v>
      </c>
      <c r="CV134" s="74">
        <f t="shared" si="212"/>
        <v>-2.1045843354050113</v>
      </c>
      <c r="CW134" s="74">
        <f t="shared" si="212"/>
        <v>-2.0498632720631385</v>
      </c>
      <c r="CX134" s="78">
        <f t="shared" si="212"/>
        <v>-2.0472642094147702</v>
      </c>
      <c r="CY134" s="74">
        <f t="shared" si="212"/>
        <v>-2.4299419811607272</v>
      </c>
      <c r="CZ134" s="74">
        <f t="shared" si="212"/>
        <v>-2.1695518847519644</v>
      </c>
      <c r="DA134" s="74">
        <f t="shared" si="212"/>
        <v>-1.7480011198698264</v>
      </c>
      <c r="DB134" s="74">
        <f t="shared" si="212"/>
        <v>-2.5015047453270576</v>
      </c>
      <c r="DC134" s="74">
        <f t="shared" si="212"/>
        <v>-3.0846120481859067</v>
      </c>
      <c r="DD134" s="74">
        <f t="shared" si="212"/>
        <v>-2.6249006223345503</v>
      </c>
      <c r="DE134" s="74">
        <f t="shared" si="212"/>
        <v>-2.3455838692994284</v>
      </c>
      <c r="DF134" s="74">
        <f t="shared" si="212"/>
        <v>-2.6335464471147638</v>
      </c>
      <c r="DG134" s="74">
        <f t="shared" si="212"/>
        <v>-2.3343951977008608</v>
      </c>
      <c r="DH134" s="74">
        <f t="shared" si="212"/>
        <v>-2.6093481918557622</v>
      </c>
      <c r="DI134" s="74">
        <f t="shared" si="212"/>
        <v>-3.6899170838136257</v>
      </c>
      <c r="DJ134" s="74">
        <f t="shared" si="212"/>
        <v>-2.4165741884008192</v>
      </c>
    </row>
    <row r="135" spans="1:114">
      <c r="A135" s="63" t="s">
        <v>289</v>
      </c>
      <c r="B135" s="74">
        <f t="shared" ref="B135:J135" si="213">B97-B90</f>
        <v>-2.329631294649829</v>
      </c>
      <c r="C135" s="74">
        <f t="shared" si="213"/>
        <v>-2.9973522554528209</v>
      </c>
      <c r="D135" s="74">
        <f t="shared" si="213"/>
        <v>-2.3184528281753245</v>
      </c>
      <c r="E135" s="74">
        <f t="shared" si="213"/>
        <v>-1.7831469183146957</v>
      </c>
      <c r="F135" s="74">
        <f t="shared" si="213"/>
        <v>-1.8499872463929847</v>
      </c>
      <c r="G135" s="74">
        <f t="shared" si="213"/>
        <v>-1.9096661447550289</v>
      </c>
      <c r="H135" s="74">
        <f t="shared" si="213"/>
        <v>-1.962926905174001</v>
      </c>
      <c r="I135" s="74">
        <f t="shared" si="213"/>
        <v>-2.1170505571194802</v>
      </c>
      <c r="J135" s="74">
        <f t="shared" si="213"/>
        <v>-2.375560646138311</v>
      </c>
      <c r="K135" s="85">
        <f t="shared" ref="K135:BW135" si="214">K97-K90</f>
        <v>-2.3835119537644864</v>
      </c>
      <c r="L135" s="78">
        <f>L97-L90</f>
        <v>-1.950327314440198</v>
      </c>
      <c r="M135" s="74">
        <f t="shared" si="214"/>
        <v>-3.4304720346007613</v>
      </c>
      <c r="N135" s="74">
        <f t="shared" si="214"/>
        <v>-2.9175420786648019</v>
      </c>
      <c r="O135" s="74">
        <f t="shared" si="214"/>
        <v>-3.5781178601175689</v>
      </c>
      <c r="P135" s="74">
        <f t="shared" si="214"/>
        <v>-3.347691424503715</v>
      </c>
      <c r="Q135" s="74">
        <f t="shared" si="214"/>
        <v>-2.8578919295943841</v>
      </c>
      <c r="R135" s="74">
        <f t="shared" si="214"/>
        <v>-2.886369323629399</v>
      </c>
      <c r="S135" s="74">
        <f t="shared" si="214"/>
        <v>-2.7548545852488537</v>
      </c>
      <c r="T135" s="74">
        <f t="shared" si="214"/>
        <v>-3.0643281556759767</v>
      </c>
      <c r="U135" s="74">
        <f t="shared" si="214"/>
        <v>-0.82168238070884314</v>
      </c>
      <c r="V135" s="74">
        <f t="shared" si="214"/>
        <v>-3.4827308972961646</v>
      </c>
      <c r="W135" s="74">
        <f t="shared" si="214"/>
        <v>-2.6154131205919917</v>
      </c>
      <c r="X135" s="74">
        <f t="shared" si="214"/>
        <v>-2.5918651362655716</v>
      </c>
      <c r="Y135" s="74">
        <f t="shared" si="214"/>
        <v>-3.7476416116741511</v>
      </c>
      <c r="Z135" s="74">
        <f t="shared" si="214"/>
        <v>-2.8131412485417648</v>
      </c>
      <c r="AA135" s="74">
        <f t="shared" si="214"/>
        <v>-2.7931546417394308</v>
      </c>
      <c r="AB135" s="74">
        <f t="shared" si="214"/>
        <v>-1.9676773991820902</v>
      </c>
      <c r="AC135" s="74">
        <f t="shared" si="214"/>
        <v>-3.0918867356256925</v>
      </c>
      <c r="AD135" s="74">
        <f t="shared" si="214"/>
        <v>-1.8317589549818436</v>
      </c>
      <c r="AE135" s="74">
        <f t="shared" si="214"/>
        <v>-1.7567511315310576</v>
      </c>
      <c r="AF135" s="74">
        <f t="shared" si="214"/>
        <v>-2.171491052749257</v>
      </c>
      <c r="AG135" s="74">
        <f t="shared" si="214"/>
        <v>-0.65898803908820724</v>
      </c>
      <c r="AH135" s="74">
        <f t="shared" si="214"/>
        <v>-2.1539760296544053</v>
      </c>
      <c r="AI135" s="74">
        <f t="shared" si="214"/>
        <v>-3.2092463137233764</v>
      </c>
      <c r="AJ135" s="74">
        <f t="shared" si="214"/>
        <v>-1.6323118974289166</v>
      </c>
      <c r="AK135" s="74">
        <f t="shared" si="214"/>
        <v>-1.7018864101707862</v>
      </c>
      <c r="AL135" s="74">
        <f t="shared" si="214"/>
        <v>-1.7441163335034666</v>
      </c>
      <c r="AM135" s="74">
        <f t="shared" si="214"/>
        <v>-0.40063341987376688</v>
      </c>
      <c r="AN135" s="74">
        <f t="shared" si="214"/>
        <v>-1.9173273534012409</v>
      </c>
      <c r="AO135" s="74">
        <f t="shared" si="214"/>
        <v>-1.1940477834937155</v>
      </c>
      <c r="AP135" s="74">
        <f t="shared" si="214"/>
        <v>-2.8203501294911248</v>
      </c>
      <c r="AQ135" s="74">
        <f t="shared" si="214"/>
        <v>-1.2166185420736539</v>
      </c>
      <c r="AR135" s="74">
        <f t="shared" si="214"/>
        <v>-1.4771413509093918</v>
      </c>
      <c r="AS135" s="74">
        <f t="shared" si="214"/>
        <v>-1.8730390912274189</v>
      </c>
      <c r="AT135" s="74">
        <f t="shared" si="214"/>
        <v>-2.5744360783634228</v>
      </c>
      <c r="AU135" s="74">
        <f t="shared" si="214"/>
        <v>-1.3425158499467287</v>
      </c>
      <c r="AV135" s="74">
        <f t="shared" si="214"/>
        <v>-0.26438535213202741</v>
      </c>
      <c r="AW135" s="74">
        <f t="shared" si="214"/>
        <v>-1.3660396843215885</v>
      </c>
      <c r="AX135" s="74">
        <f t="shared" si="214"/>
        <v>-1.5679689481208747</v>
      </c>
      <c r="AY135" s="74">
        <f t="shared" si="214"/>
        <v>3.0555036537460829</v>
      </c>
      <c r="AZ135" s="74">
        <f t="shared" si="214"/>
        <v>0.24504281676819772</v>
      </c>
      <c r="BA135" s="74">
        <f t="shared" si="214"/>
        <v>0.80815065158222765</v>
      </c>
      <c r="BB135" s="74">
        <f t="shared" si="214"/>
        <v>4.3040808881087749</v>
      </c>
      <c r="BC135" s="74">
        <f t="shared" si="214"/>
        <v>-2.3886482385691252</v>
      </c>
      <c r="BD135" s="74">
        <f t="shared" si="214"/>
        <v>-1.6054482718723122</v>
      </c>
      <c r="BE135" s="74">
        <f t="shared" si="214"/>
        <v>-2.7848145460494464</v>
      </c>
      <c r="BF135" s="74">
        <f t="shared" si="214"/>
        <v>-1.3347930849335654</v>
      </c>
      <c r="BG135" s="74">
        <f t="shared" si="214"/>
        <v>-7.3259712197053517E-2</v>
      </c>
      <c r="BH135" s="74">
        <f t="shared" si="214"/>
        <v>-1.9953515839273983</v>
      </c>
      <c r="BI135" s="74">
        <f t="shared" si="214"/>
        <v>-1.3830550263048771</v>
      </c>
      <c r="BJ135" s="74">
        <f t="shared" si="214"/>
        <v>-1.0722924606357296</v>
      </c>
      <c r="BK135" s="74">
        <f t="shared" si="214"/>
        <v>-1.6335436053429184</v>
      </c>
      <c r="BL135" s="74">
        <f t="shared" si="214"/>
        <v>-1.9331473920206719</v>
      </c>
      <c r="BM135" s="74">
        <f t="shared" si="214"/>
        <v>2.7098725217822306E-2</v>
      </c>
      <c r="BN135" s="74">
        <f t="shared" si="214"/>
        <v>-0.80738225203134917</v>
      </c>
      <c r="BO135" s="74">
        <f t="shared" si="214"/>
        <v>-2.3384106013844779</v>
      </c>
      <c r="BP135" s="74">
        <f t="shared" si="214"/>
        <v>-3.1013063115147617</v>
      </c>
      <c r="BQ135" s="74">
        <f t="shared" si="214"/>
        <v>-2.2546660812959125</v>
      </c>
      <c r="BR135" s="74">
        <f t="shared" si="214"/>
        <v>-2.209970406260183</v>
      </c>
      <c r="BS135" s="74">
        <f t="shared" si="214"/>
        <v>-1.8813005550137056</v>
      </c>
      <c r="BT135" s="74">
        <f t="shared" si="214"/>
        <v>-1.6744232416590528</v>
      </c>
      <c r="BU135" s="74">
        <f t="shared" si="214"/>
        <v>-0.9505121073699776</v>
      </c>
      <c r="BV135" s="74">
        <f t="shared" si="214"/>
        <v>-0.37277052864418536</v>
      </c>
      <c r="BW135" s="74">
        <f t="shared" si="214"/>
        <v>-1.8472110685802647</v>
      </c>
      <c r="BX135" s="74">
        <f t="shared" ref="BX135:DJ135" si="215">BX97-BX90</f>
        <v>-1.6526960750912565</v>
      </c>
      <c r="BY135" s="74">
        <f t="shared" si="215"/>
        <v>-2.5300566008415011</v>
      </c>
      <c r="BZ135" s="74">
        <f t="shared" si="215"/>
        <v>-0.68834089230026052</v>
      </c>
      <c r="CA135" s="74">
        <f t="shared" si="215"/>
        <v>-2.4872947436823729</v>
      </c>
      <c r="CB135" s="74">
        <f t="shared" si="215"/>
        <v>-1.9513317057326987</v>
      </c>
      <c r="CC135" s="74">
        <f t="shared" si="215"/>
        <v>-2.5626877180903342</v>
      </c>
      <c r="CD135" s="74">
        <f t="shared" si="215"/>
        <v>-1.9223822915897735</v>
      </c>
      <c r="CE135" s="74">
        <f t="shared" si="215"/>
        <v>-2.9239661514352555</v>
      </c>
      <c r="CF135" s="74">
        <f t="shared" si="215"/>
        <v>-1.6111023831564424</v>
      </c>
      <c r="CG135" s="74">
        <f t="shared" si="215"/>
        <v>-2.3801856962351486</v>
      </c>
      <c r="CH135" s="74">
        <f t="shared" si="215"/>
        <v>-3.5146371310441324</v>
      </c>
      <c r="CI135" s="74">
        <f t="shared" si="215"/>
        <v>-2.5467632027331568</v>
      </c>
      <c r="CJ135" s="74">
        <f t="shared" si="215"/>
        <v>-1.1449839948656901</v>
      </c>
      <c r="CK135" s="74">
        <f t="shared" si="215"/>
        <v>-1.894213578001029</v>
      </c>
      <c r="CL135" s="78">
        <f t="shared" si="215"/>
        <v>-1.8876916001583943</v>
      </c>
      <c r="CM135" s="74">
        <f t="shared" si="215"/>
        <v>-2.997352255452828</v>
      </c>
      <c r="CN135" s="74">
        <f t="shared" si="215"/>
        <v>-2.740919906966333</v>
      </c>
      <c r="CO135" s="74">
        <f t="shared" si="215"/>
        <v>-1.6365235000804397</v>
      </c>
      <c r="CP135" s="74">
        <f t="shared" si="215"/>
        <v>-1.7725723652799878</v>
      </c>
      <c r="CQ135" s="74">
        <f t="shared" si="215"/>
        <v>-1.769700311961742</v>
      </c>
      <c r="CR135" s="74">
        <f t="shared" si="215"/>
        <v>-2.073947778378777</v>
      </c>
      <c r="CS135" s="74"/>
      <c r="CT135" s="74">
        <f t="shared" si="215"/>
        <v>-2.2367967992789239</v>
      </c>
      <c r="CU135" s="74">
        <f t="shared" si="215"/>
        <v>-1.8994251974317926</v>
      </c>
      <c r="CV135" s="74">
        <f t="shared" si="215"/>
        <v>-1.8516251177789158</v>
      </c>
      <c r="CW135" s="74">
        <f t="shared" si="215"/>
        <v>-1.9771235617694991</v>
      </c>
      <c r="CX135" s="78">
        <f t="shared" si="215"/>
        <v>-1.8568188124110208</v>
      </c>
      <c r="CY135" s="74">
        <f t="shared" si="215"/>
        <v>-2.3742488086759828</v>
      </c>
      <c r="CZ135" s="74">
        <f t="shared" si="215"/>
        <v>-2.9252103298805281</v>
      </c>
      <c r="DA135" s="74">
        <f t="shared" si="215"/>
        <v>-2.9175420786648019</v>
      </c>
      <c r="DB135" s="74">
        <f t="shared" si="215"/>
        <v>-1.8472110685802647</v>
      </c>
      <c r="DC135" s="74">
        <f t="shared" si="215"/>
        <v>-1.6744232416590528</v>
      </c>
      <c r="DD135" s="74">
        <f t="shared" si="215"/>
        <v>-2.7438128167425013</v>
      </c>
      <c r="DE135" s="74">
        <f t="shared" si="215"/>
        <v>-1.6323118974289166</v>
      </c>
      <c r="DF135" s="74">
        <f t="shared" si="215"/>
        <v>-2.886369323629399</v>
      </c>
      <c r="DG135" s="74">
        <f t="shared" si="215"/>
        <v>-2.9415376915167393</v>
      </c>
      <c r="DH135" s="74">
        <f t="shared" si="215"/>
        <v>-2.5467632027331568</v>
      </c>
      <c r="DI135" s="74">
        <f t="shared" si="215"/>
        <v>-1.2628355080469689</v>
      </c>
      <c r="DJ135" s="74">
        <f t="shared" si="215"/>
        <v>-2.9239661514352555</v>
      </c>
    </row>
    <row r="136" spans="1:114">
      <c r="A136" s="63" t="s">
        <v>290</v>
      </c>
      <c r="B136" s="74">
        <f t="shared" ref="B136:J136" si="216">B98-B91</f>
        <v>-4.2996932521514708E-2</v>
      </c>
      <c r="C136" s="74">
        <f t="shared" si="216"/>
        <v>-0.2506795493477938</v>
      </c>
      <c r="D136" s="74">
        <f t="shared" si="216"/>
        <v>-3.8302293550003697E-2</v>
      </c>
      <c r="E136" s="74">
        <f t="shared" si="216"/>
        <v>-0.47809315785682216</v>
      </c>
      <c r="F136" s="74">
        <f t="shared" si="216"/>
        <v>-1.092291231643852</v>
      </c>
      <c r="G136" s="74">
        <f t="shared" si="216"/>
        <v>-0.17125267097444308</v>
      </c>
      <c r="H136" s="74">
        <f t="shared" si="216"/>
        <v>-0.6379369713765648</v>
      </c>
      <c r="I136" s="74">
        <f t="shared" si="216"/>
        <v>-0.50477490864672347</v>
      </c>
      <c r="J136" s="74">
        <f t="shared" si="216"/>
        <v>5.9567128139669023E-2</v>
      </c>
      <c r="K136" s="85">
        <f t="shared" ref="K136:BW136" si="217">K98-K91</f>
        <v>-0.58635057047976602</v>
      </c>
      <c r="L136" s="78">
        <f>L98-L91</f>
        <v>-0.45469288198570723</v>
      </c>
      <c r="M136" s="74">
        <f t="shared" si="217"/>
        <v>0.82565489243312129</v>
      </c>
      <c r="N136" s="74">
        <f t="shared" si="217"/>
        <v>4.2402278847170294E-2</v>
      </c>
      <c r="O136" s="74">
        <f t="shared" si="217"/>
        <v>0.58651268855273386</v>
      </c>
      <c r="P136" s="74">
        <f t="shared" si="217"/>
        <v>-6.4809411587564369E-2</v>
      </c>
      <c r="Q136" s="74">
        <f t="shared" si="217"/>
        <v>-0.81277462140746692</v>
      </c>
      <c r="R136" s="74">
        <f t="shared" si="217"/>
        <v>-0.43579211770529724</v>
      </c>
      <c r="S136" s="74">
        <f t="shared" si="217"/>
        <v>1.9658032009752802</v>
      </c>
      <c r="T136" s="74">
        <f t="shared" si="217"/>
        <v>1.8259249716080994</v>
      </c>
      <c r="U136" s="74">
        <f t="shared" si="217"/>
        <v>-0.38879698910044524</v>
      </c>
      <c r="V136" s="74">
        <f t="shared" si="217"/>
        <v>2.3310162550064106</v>
      </c>
      <c r="W136" s="74">
        <f t="shared" si="217"/>
        <v>1.9910611830073428</v>
      </c>
      <c r="X136" s="74">
        <f t="shared" si="217"/>
        <v>1.546410693535762</v>
      </c>
      <c r="Y136" s="74">
        <f t="shared" si="217"/>
        <v>1.9608623333758608</v>
      </c>
      <c r="Z136" s="74">
        <f t="shared" si="217"/>
        <v>2.0092927202723381</v>
      </c>
      <c r="AA136" s="74">
        <f t="shared" si="217"/>
        <v>0.57648519566012979</v>
      </c>
      <c r="AB136" s="74">
        <f t="shared" si="217"/>
        <v>0.26447237449739092</v>
      </c>
      <c r="AC136" s="74">
        <f t="shared" si="217"/>
        <v>1.3896086646008392</v>
      </c>
      <c r="AD136" s="74">
        <f t="shared" si="217"/>
        <v>1.1995289432509786</v>
      </c>
      <c r="AE136" s="74">
        <f t="shared" si="217"/>
        <v>0.91096732903931255</v>
      </c>
      <c r="AF136" s="74">
        <f t="shared" si="217"/>
        <v>1.2589840576370364</v>
      </c>
      <c r="AG136" s="74">
        <f t="shared" si="217"/>
        <v>-0.65463171239941431</v>
      </c>
      <c r="AH136" s="74">
        <f t="shared" si="217"/>
        <v>1.67160938325868</v>
      </c>
      <c r="AI136" s="74">
        <f t="shared" si="217"/>
        <v>2.4865529725334632</v>
      </c>
      <c r="AJ136" s="74">
        <f t="shared" si="217"/>
        <v>-1.444841312813498</v>
      </c>
      <c r="AK136" s="74">
        <f t="shared" si="217"/>
        <v>0.56975801623255506</v>
      </c>
      <c r="AL136" s="74">
        <f t="shared" si="217"/>
        <v>-0.12706817074843713</v>
      </c>
      <c r="AM136" s="74">
        <f t="shared" si="217"/>
        <v>-0.4871062103592898</v>
      </c>
      <c r="AN136" s="74">
        <f t="shared" si="217"/>
        <v>2.6054197485803421</v>
      </c>
      <c r="AO136" s="74">
        <f t="shared" si="217"/>
        <v>1.605782304376568</v>
      </c>
      <c r="AP136" s="74">
        <f t="shared" si="217"/>
        <v>2.6160228359196829</v>
      </c>
      <c r="AQ136" s="74">
        <f t="shared" si="217"/>
        <v>1.4415222845974434</v>
      </c>
      <c r="AR136" s="74">
        <f t="shared" si="217"/>
        <v>1.1887397559557904</v>
      </c>
      <c r="AS136" s="74">
        <f t="shared" si="217"/>
        <v>3.5451460106528359</v>
      </c>
      <c r="AT136" s="74">
        <f t="shared" si="217"/>
        <v>2.001056312988851</v>
      </c>
      <c r="AU136" s="74">
        <f t="shared" si="217"/>
        <v>1.1302888384644199</v>
      </c>
      <c r="AV136" s="74">
        <f t="shared" si="217"/>
        <v>1.2454900239849138</v>
      </c>
      <c r="AW136" s="74">
        <f t="shared" si="217"/>
        <v>1.9470788585991343</v>
      </c>
      <c r="AX136" s="74">
        <f t="shared" si="217"/>
        <v>2.7253722816974602</v>
      </c>
      <c r="AY136" s="74">
        <f t="shared" si="217"/>
        <v>0.17007297320471082</v>
      </c>
      <c r="AZ136" s="74">
        <f t="shared" si="217"/>
        <v>1.2580296656873777</v>
      </c>
      <c r="BA136" s="74">
        <f t="shared" si="217"/>
        <v>-0.43055986114311651</v>
      </c>
      <c r="BB136" s="74">
        <f t="shared" si="217"/>
        <v>-2.887175577676274</v>
      </c>
      <c r="BC136" s="74">
        <f t="shared" si="217"/>
        <v>1.1996825998660441</v>
      </c>
      <c r="BD136" s="74">
        <f t="shared" si="217"/>
        <v>2.5325086077159433</v>
      </c>
      <c r="BE136" s="74">
        <f t="shared" si="217"/>
        <v>0.25995736267205061</v>
      </c>
      <c r="BF136" s="74">
        <f t="shared" si="217"/>
        <v>0.14119632869527265</v>
      </c>
      <c r="BG136" s="74">
        <f t="shared" si="217"/>
        <v>1.1680343269713092</v>
      </c>
      <c r="BH136" s="74">
        <f t="shared" si="217"/>
        <v>3.29110520773202</v>
      </c>
      <c r="BI136" s="74">
        <f t="shared" si="217"/>
        <v>2.6981632802587043</v>
      </c>
      <c r="BJ136" s="74">
        <f t="shared" si="217"/>
        <v>2.1701945144886849</v>
      </c>
      <c r="BK136" s="74">
        <f t="shared" si="217"/>
        <v>-0.61284655006881295</v>
      </c>
      <c r="BL136" s="74">
        <f t="shared" si="217"/>
        <v>1.3734168688135853</v>
      </c>
      <c r="BM136" s="74">
        <f t="shared" si="217"/>
        <v>1.2864645443474458</v>
      </c>
      <c r="BN136" s="74">
        <f t="shared" si="217"/>
        <v>-0.17840567443668931</v>
      </c>
      <c r="BO136" s="74">
        <f t="shared" si="217"/>
        <v>-0.44979600881772086</v>
      </c>
      <c r="BP136" s="74">
        <f t="shared" si="217"/>
        <v>1.5000467575864143</v>
      </c>
      <c r="BQ136" s="74">
        <f t="shared" si="217"/>
        <v>0.60155440005798511</v>
      </c>
      <c r="BR136" s="74">
        <f t="shared" si="217"/>
        <v>2.1993905952418338</v>
      </c>
      <c r="BS136" s="74">
        <f t="shared" si="217"/>
        <v>-0.81379481498995432</v>
      </c>
      <c r="BT136" s="74">
        <f t="shared" si="217"/>
        <v>-1.7968500147034625</v>
      </c>
      <c r="BU136" s="74">
        <f t="shared" si="217"/>
        <v>-1.5408202757542604</v>
      </c>
      <c r="BV136" s="74">
        <f t="shared" si="217"/>
        <v>-2.1748197654958048</v>
      </c>
      <c r="BW136" s="74">
        <f t="shared" si="217"/>
        <v>-0.1063054912025585</v>
      </c>
      <c r="BX136" s="74">
        <f t="shared" ref="BX136:DJ136" si="218">BX98-BX91</f>
        <v>0.12804232045619557</v>
      </c>
      <c r="BY136" s="74">
        <f t="shared" si="218"/>
        <v>0.6155660385821804</v>
      </c>
      <c r="BZ136" s="74">
        <f t="shared" si="218"/>
        <v>8.0015444969742333E-2</v>
      </c>
      <c r="CA136" s="74">
        <f t="shared" si="218"/>
        <v>1.3562927244629677</v>
      </c>
      <c r="CB136" s="74">
        <f t="shared" si="218"/>
        <v>1.2208021249570322</v>
      </c>
      <c r="CC136" s="74">
        <f t="shared" si="218"/>
        <v>-3.6888967869507709</v>
      </c>
      <c r="CD136" s="74">
        <f t="shared" si="218"/>
        <v>1.5104415107983549</v>
      </c>
      <c r="CE136" s="74">
        <f t="shared" si="218"/>
        <v>8.7833709658546866E-2</v>
      </c>
      <c r="CF136" s="74">
        <f t="shared" si="218"/>
        <v>2.4038108864295822</v>
      </c>
      <c r="CG136" s="74">
        <f t="shared" si="218"/>
        <v>0.40210189863666557</v>
      </c>
      <c r="CH136" s="74">
        <f t="shared" si="218"/>
        <v>0.3110455776650447</v>
      </c>
      <c r="CI136" s="74">
        <f t="shared" si="218"/>
        <v>-0.16379632277436329</v>
      </c>
      <c r="CJ136" s="74">
        <f t="shared" si="218"/>
        <v>-3.1032884481521421</v>
      </c>
      <c r="CK136" s="74">
        <f t="shared" si="218"/>
        <v>0.21118232202845633</v>
      </c>
      <c r="CL136" s="78">
        <f t="shared" si="218"/>
        <v>0.57249453126496519</v>
      </c>
      <c r="CM136" s="74">
        <f t="shared" si="218"/>
        <v>-0.25067954934777958</v>
      </c>
      <c r="CN136" s="74">
        <f t="shared" si="218"/>
        <v>0.50480164294951635</v>
      </c>
      <c r="CO136" s="74">
        <f t="shared" si="218"/>
        <v>-1.2517962519745396</v>
      </c>
      <c r="CP136" s="74">
        <f t="shared" si="218"/>
        <v>1.5756528073723146</v>
      </c>
      <c r="CQ136" s="74">
        <f t="shared" si="218"/>
        <v>-0.62612733015569688</v>
      </c>
      <c r="CR136" s="74">
        <f t="shared" si="218"/>
        <v>-1.0822512584521462</v>
      </c>
      <c r="CS136" s="74"/>
      <c r="CT136" s="74">
        <f t="shared" si="218"/>
        <v>-0.14534692604932786</v>
      </c>
      <c r="CU136" s="74">
        <f t="shared" si="218"/>
        <v>0.10088546394873887</v>
      </c>
      <c r="CV136" s="74">
        <f t="shared" si="218"/>
        <v>-1.1500170924958333</v>
      </c>
      <c r="CW136" s="74">
        <f t="shared" si="218"/>
        <v>2.0770103974275145E-2</v>
      </c>
      <c r="CX136" s="78">
        <f t="shared" si="218"/>
        <v>-0.13287469905017701</v>
      </c>
      <c r="CY136" s="74">
        <f t="shared" si="218"/>
        <v>-0.81932284267453426</v>
      </c>
      <c r="CZ136" s="74">
        <f t="shared" si="218"/>
        <v>-0.69365591327142795</v>
      </c>
      <c r="DA136" s="74">
        <f t="shared" si="218"/>
        <v>4.2402278847170294E-2</v>
      </c>
      <c r="DB136" s="74">
        <f t="shared" si="218"/>
        <v>-0.1063054912025585</v>
      </c>
      <c r="DC136" s="74">
        <f t="shared" si="218"/>
        <v>-1.7968500147034625</v>
      </c>
      <c r="DD136" s="74">
        <f t="shared" si="218"/>
        <v>0.39914411879198042</v>
      </c>
      <c r="DE136" s="74">
        <f t="shared" si="218"/>
        <v>-1.444841312813498</v>
      </c>
      <c r="DF136" s="74">
        <f t="shared" si="218"/>
        <v>-0.43579211770529724</v>
      </c>
      <c r="DG136" s="74">
        <f t="shared" si="218"/>
        <v>0.79271302902958141</v>
      </c>
      <c r="DH136" s="74">
        <f t="shared" si="218"/>
        <v>-0.16379632277436329</v>
      </c>
      <c r="DI136" s="74">
        <f t="shared" si="218"/>
        <v>-2.583027139652522</v>
      </c>
      <c r="DJ136" s="74">
        <f t="shared" si="218"/>
        <v>8.7833709658546866E-2</v>
      </c>
    </row>
    <row r="137" spans="1:114">
      <c r="A137" s="63" t="s">
        <v>291</v>
      </c>
      <c r="B137" s="74">
        <f t="shared" ref="B137:J137" si="219">B99-B92</f>
        <v>2.245754454244409</v>
      </c>
      <c r="C137" s="74">
        <f t="shared" si="219"/>
        <v>2.3522030387636441</v>
      </c>
      <c r="D137" s="74">
        <f t="shared" si="219"/>
        <v>2.0244023911707458</v>
      </c>
      <c r="E137" s="74">
        <f t="shared" si="219"/>
        <v>1.4703813309946661</v>
      </c>
      <c r="F137" s="74">
        <f t="shared" si="219"/>
        <v>2.1995306719775627</v>
      </c>
      <c r="G137" s="74">
        <f t="shared" si="219"/>
        <v>1.6864406388007431</v>
      </c>
      <c r="H137" s="74">
        <f t="shared" si="219"/>
        <v>2.3200254536599019</v>
      </c>
      <c r="I137" s="74">
        <f t="shared" si="219"/>
        <v>2.0323090150739986</v>
      </c>
      <c r="J137" s="74">
        <f t="shared" si="219"/>
        <v>2.2886017963584671</v>
      </c>
      <c r="K137" s="85">
        <f t="shared" ref="K137:BW137" si="220">K99-K92</f>
        <v>2.5265510828607205</v>
      </c>
      <c r="L137" s="78">
        <f>L99-L92</f>
        <v>1.7187096389980496</v>
      </c>
      <c r="M137" s="74">
        <f t="shared" si="220"/>
        <v>1.8878307038051432</v>
      </c>
      <c r="N137" s="74">
        <f t="shared" si="220"/>
        <v>1.6920823389846404</v>
      </c>
      <c r="O137" s="74">
        <f t="shared" si="220"/>
        <v>1.8247454120576947</v>
      </c>
      <c r="P137" s="74">
        <f t="shared" si="220"/>
        <v>2.5104012855871289</v>
      </c>
      <c r="Q137" s="74">
        <f t="shared" si="220"/>
        <v>2.9025041023550635</v>
      </c>
      <c r="R137" s="74">
        <f t="shared" si="220"/>
        <v>3.4344405379576237</v>
      </c>
      <c r="S137" s="74">
        <f t="shared" si="220"/>
        <v>-0.11726700600487661</v>
      </c>
      <c r="T137" s="74">
        <f t="shared" si="220"/>
        <v>-0.35818210217142621</v>
      </c>
      <c r="U137" s="74">
        <f t="shared" si="220"/>
        <v>3.5068540332799412</v>
      </c>
      <c r="V137" s="74">
        <f t="shared" si="220"/>
        <v>0.44918925396081377</v>
      </c>
      <c r="W137" s="74">
        <f t="shared" si="220"/>
        <v>1.9178808752024139</v>
      </c>
      <c r="X137" s="74">
        <f t="shared" si="220"/>
        <v>1.203499744292543</v>
      </c>
      <c r="Y137" s="74">
        <f t="shared" si="220"/>
        <v>1.1817521200315433</v>
      </c>
      <c r="Z137" s="74">
        <f t="shared" si="220"/>
        <v>1.7066012522322289</v>
      </c>
      <c r="AA137" s="74">
        <f t="shared" si="220"/>
        <v>1.7914015266825984</v>
      </c>
      <c r="AB137" s="74">
        <f t="shared" si="220"/>
        <v>1.528450093591907</v>
      </c>
      <c r="AC137" s="74">
        <f t="shared" si="220"/>
        <v>1.3238547653427837</v>
      </c>
      <c r="AD137" s="74">
        <f t="shared" si="220"/>
        <v>0.7686149896480643</v>
      </c>
      <c r="AE137" s="74">
        <f t="shared" si="220"/>
        <v>1.1405556002132506</v>
      </c>
      <c r="AF137" s="74">
        <f t="shared" si="220"/>
        <v>0.8823756825740432</v>
      </c>
      <c r="AG137" s="74">
        <f t="shared" si="220"/>
        <v>-4.4592532561189557E-2</v>
      </c>
      <c r="AH137" s="74">
        <f t="shared" si="220"/>
        <v>-1.1870400908067893</v>
      </c>
      <c r="AI137" s="74">
        <f t="shared" si="220"/>
        <v>1.4285421105001319</v>
      </c>
      <c r="AJ137" s="74">
        <f t="shared" si="220"/>
        <v>2.3679944464129861</v>
      </c>
      <c r="AK137" s="74">
        <f t="shared" si="220"/>
        <v>0.37239734245053313</v>
      </c>
      <c r="AL137" s="74">
        <f t="shared" si="220"/>
        <v>1.1560019735929998</v>
      </c>
      <c r="AM137" s="74">
        <f t="shared" si="220"/>
        <v>1.056060257332895</v>
      </c>
      <c r="AN137" s="74">
        <f t="shared" si="220"/>
        <v>-1.3993579771952724</v>
      </c>
      <c r="AO137" s="74">
        <f t="shared" si="220"/>
        <v>-0.37331332604551903</v>
      </c>
      <c r="AP137" s="74">
        <f t="shared" si="220"/>
        <v>-0.34318092142170187</v>
      </c>
      <c r="AQ137" s="74">
        <f t="shared" si="220"/>
        <v>7.4578071114114408E-2</v>
      </c>
      <c r="AR137" s="74">
        <f t="shared" si="220"/>
        <v>-5.8189385174490127E-2</v>
      </c>
      <c r="AS137" s="74">
        <f t="shared" si="220"/>
        <v>-1.2891265146709081</v>
      </c>
      <c r="AT137" s="74">
        <f t="shared" si="220"/>
        <v>0.96326782478249484</v>
      </c>
      <c r="AU137" s="74">
        <f t="shared" si="220"/>
        <v>-5.863893195568437E-2</v>
      </c>
      <c r="AV137" s="74">
        <f t="shared" si="220"/>
        <v>-0.96823874096829599</v>
      </c>
      <c r="AW137" s="74">
        <f t="shared" si="220"/>
        <v>0.45171973558926126</v>
      </c>
      <c r="AX137" s="74">
        <f t="shared" si="220"/>
        <v>-1.5289086190857795</v>
      </c>
      <c r="AY137" s="74">
        <f t="shared" si="220"/>
        <v>-1.9474370517051405</v>
      </c>
      <c r="AZ137" s="74">
        <f t="shared" si="220"/>
        <v>-0.66342741869048183</v>
      </c>
      <c r="BA137" s="74">
        <f t="shared" si="220"/>
        <v>1.3612061933025323</v>
      </c>
      <c r="BB137" s="74">
        <f t="shared" si="220"/>
        <v>1.6657912192427382</v>
      </c>
      <c r="BC137" s="74">
        <f t="shared" si="220"/>
        <v>0.22473419330199818</v>
      </c>
      <c r="BD137" s="74">
        <f t="shared" si="220"/>
        <v>-0.13179532514876158</v>
      </c>
      <c r="BE137" s="74">
        <f t="shared" si="220"/>
        <v>2.5543454019003704</v>
      </c>
      <c r="BF137" s="74">
        <f t="shared" si="220"/>
        <v>2.4420924510279924</v>
      </c>
      <c r="BG137" s="74">
        <f t="shared" si="220"/>
        <v>-1.4250639190225307</v>
      </c>
      <c r="BH137" s="74">
        <f t="shared" si="220"/>
        <v>-2.4342802387249556</v>
      </c>
      <c r="BI137" s="74">
        <f t="shared" si="220"/>
        <v>-2.8405920071354984</v>
      </c>
      <c r="BJ137" s="74">
        <f t="shared" si="220"/>
        <v>-0.61482407173943443</v>
      </c>
      <c r="BK137" s="74">
        <f t="shared" si="220"/>
        <v>2.5566101348400991</v>
      </c>
      <c r="BL137" s="74">
        <f t="shared" si="220"/>
        <v>-0.28357296347073913</v>
      </c>
      <c r="BM137" s="74">
        <f t="shared" si="220"/>
        <v>-1.7934604762644959</v>
      </c>
      <c r="BN137" s="74">
        <f t="shared" si="220"/>
        <v>2.6918660495498514</v>
      </c>
      <c r="BO137" s="74">
        <f t="shared" si="220"/>
        <v>3.409329536389091</v>
      </c>
      <c r="BP137" s="74">
        <f t="shared" si="220"/>
        <v>1.7028163964201575</v>
      </c>
      <c r="BQ137" s="74">
        <f t="shared" si="220"/>
        <v>1.5247743523502137</v>
      </c>
      <c r="BR137" s="74">
        <f t="shared" si="220"/>
        <v>0.57864313760961039</v>
      </c>
      <c r="BS137" s="74">
        <f t="shared" si="220"/>
        <v>2.5117242347338156</v>
      </c>
      <c r="BT137" s="74">
        <f t="shared" si="220"/>
        <v>3.9058850031641938</v>
      </c>
      <c r="BU137" s="74">
        <f t="shared" si="220"/>
        <v>1.4241706777833159</v>
      </c>
      <c r="BV137" s="74">
        <f t="shared" si="220"/>
        <v>3.1339501319099625</v>
      </c>
      <c r="BW137" s="74">
        <f t="shared" si="220"/>
        <v>1.977493528477094</v>
      </c>
      <c r="BX137" s="74">
        <f t="shared" ref="BX137:DJ137" si="221">BX99-BX92</f>
        <v>0.70016524071330721</v>
      </c>
      <c r="BY137" s="74">
        <f t="shared" si="221"/>
        <v>1.6663156826357124</v>
      </c>
      <c r="BZ137" s="74">
        <f t="shared" si="221"/>
        <v>1.4721385138850636</v>
      </c>
      <c r="CA137" s="74">
        <f t="shared" si="221"/>
        <v>-0.18311583583143687</v>
      </c>
      <c r="CB137" s="74">
        <f t="shared" si="221"/>
        <v>0.13622812728370448</v>
      </c>
      <c r="CC137" s="74">
        <f t="shared" si="221"/>
        <v>3.5193400099847025</v>
      </c>
      <c r="CD137" s="74">
        <f t="shared" si="221"/>
        <v>-0.32076861767473019</v>
      </c>
      <c r="CE137" s="74">
        <f t="shared" si="221"/>
        <v>2.0116934938237208</v>
      </c>
      <c r="CF137" s="74">
        <f t="shared" si="221"/>
        <v>-1.5293056890682557</v>
      </c>
      <c r="CG137" s="74">
        <f t="shared" si="221"/>
        <v>0.18127299134562591</v>
      </c>
      <c r="CH137" s="74">
        <f t="shared" si="221"/>
        <v>1.7802369136195892</v>
      </c>
      <c r="CI137" s="74">
        <f t="shared" si="221"/>
        <v>2.555996784814301</v>
      </c>
      <c r="CJ137" s="74">
        <f t="shared" si="221"/>
        <v>5.4925499812929885</v>
      </c>
      <c r="CK137" s="74">
        <f t="shared" si="221"/>
        <v>2.2492950205660982</v>
      </c>
      <c r="CL137" s="78">
        <f t="shared" si="221"/>
        <v>1.0386873477373157</v>
      </c>
      <c r="CM137" s="74">
        <f t="shared" si="221"/>
        <v>2.3522030387636583</v>
      </c>
      <c r="CN137" s="74">
        <f t="shared" si="221"/>
        <v>2.0462631481044866</v>
      </c>
      <c r="CO137" s="74">
        <f t="shared" si="221"/>
        <v>2.2240757866519054</v>
      </c>
      <c r="CP137" s="74">
        <f t="shared" si="221"/>
        <v>-3.3876053650800486E-2</v>
      </c>
      <c r="CQ137" s="74">
        <f t="shared" si="221"/>
        <v>2.606808864918488</v>
      </c>
      <c r="CR137" s="74">
        <f t="shared" si="221"/>
        <v>3.3385793134838941</v>
      </c>
      <c r="CS137" s="74"/>
      <c r="CT137" s="74">
        <f t="shared" si="221"/>
        <v>2.0213415982419249</v>
      </c>
      <c r="CU137" s="74">
        <f t="shared" si="221"/>
        <v>0.90160079955705186</v>
      </c>
      <c r="CV137" s="74">
        <f t="shared" si="221"/>
        <v>2.2466556342834174</v>
      </c>
      <c r="CW137" s="74">
        <f t="shared" si="221"/>
        <v>1.2998436043109542</v>
      </c>
      <c r="CX137" s="78">
        <f t="shared" si="221"/>
        <v>1.1378326214509613</v>
      </c>
      <c r="CY137" s="74">
        <f t="shared" si="221"/>
        <v>2.732088783537435</v>
      </c>
      <c r="CZ137" s="74">
        <f t="shared" si="221"/>
        <v>2.8213509191779806</v>
      </c>
      <c r="DA137" s="74">
        <f t="shared" si="221"/>
        <v>1.6920823389846404</v>
      </c>
      <c r="DB137" s="74">
        <f t="shared" si="221"/>
        <v>1.977493528477094</v>
      </c>
      <c r="DC137" s="74">
        <f t="shared" si="221"/>
        <v>3.9058850031641938</v>
      </c>
      <c r="DD137" s="74">
        <f t="shared" si="221"/>
        <v>2.4132070718446101</v>
      </c>
      <c r="DE137" s="74">
        <f t="shared" si="221"/>
        <v>2.3679944464129861</v>
      </c>
      <c r="DF137" s="74">
        <f t="shared" si="221"/>
        <v>3.4344405379576237</v>
      </c>
      <c r="DG137" s="74">
        <f t="shared" si="221"/>
        <v>1.6954584752756432</v>
      </c>
      <c r="DH137" s="74">
        <f t="shared" si="221"/>
        <v>2.555996784814301</v>
      </c>
      <c r="DI137" s="74">
        <f t="shared" si="221"/>
        <v>4.9863414737235949</v>
      </c>
      <c r="DJ137" s="74">
        <f t="shared" si="221"/>
        <v>2.0116934938237208</v>
      </c>
    </row>
    <row r="138" spans="1:114">
      <c r="A138" s="63" t="s">
        <v>292</v>
      </c>
      <c r="B138" s="74">
        <f t="shared" ref="B138:J138" si="222">B100-B93</f>
        <v>2.5185398950606128</v>
      </c>
      <c r="C138" s="74">
        <f t="shared" si="222"/>
        <v>2.9054080283895507</v>
      </c>
      <c r="D138" s="74">
        <f t="shared" si="222"/>
        <v>2.6142051763674585</v>
      </c>
      <c r="E138" s="74">
        <f t="shared" si="222"/>
        <v>2.769221970157659</v>
      </c>
      <c r="F138" s="74">
        <f t="shared" si="222"/>
        <v>2.8320688497746485</v>
      </c>
      <c r="G138" s="74">
        <f t="shared" si="222"/>
        <v>2.6441110628031312</v>
      </c>
      <c r="H138" s="74">
        <f t="shared" si="222"/>
        <v>2.8180303981933879</v>
      </c>
      <c r="I138" s="74">
        <f t="shared" si="222"/>
        <v>2.7745010399631269</v>
      </c>
      <c r="J138" s="74">
        <f t="shared" si="222"/>
        <v>2.4621818559689483</v>
      </c>
      <c r="K138" s="85">
        <f t="shared" ref="K138:BW138" si="223">K100-K93</f>
        <v>2.8190061171493301</v>
      </c>
      <c r="L138" s="78">
        <f>L100-L93</f>
        <v>2.7518236121861275</v>
      </c>
      <c r="M138" s="74">
        <f t="shared" si="223"/>
        <v>2.6501400251549576</v>
      </c>
      <c r="N138" s="74">
        <f t="shared" si="223"/>
        <v>2.9310585807028238</v>
      </c>
      <c r="O138" s="74">
        <f t="shared" si="223"/>
        <v>2.8281525109149248</v>
      </c>
      <c r="P138" s="74">
        <f t="shared" si="223"/>
        <v>2.7421258173829015</v>
      </c>
      <c r="Q138" s="74">
        <f t="shared" si="223"/>
        <v>2.9903329453389969</v>
      </c>
      <c r="R138" s="74">
        <f t="shared" si="223"/>
        <v>2.5212673504918488</v>
      </c>
      <c r="S138" s="74">
        <f t="shared" si="223"/>
        <v>2.9316613629535304</v>
      </c>
      <c r="T138" s="74">
        <f t="shared" si="223"/>
        <v>2.3116588528432516</v>
      </c>
      <c r="U138" s="74">
        <f t="shared" si="223"/>
        <v>1.8396118880365231</v>
      </c>
      <c r="V138" s="74">
        <f t="shared" si="223"/>
        <v>2.2484403977116489</v>
      </c>
      <c r="W138" s="74">
        <f t="shared" si="223"/>
        <v>1.545592616203967</v>
      </c>
      <c r="X138" s="74">
        <f t="shared" si="223"/>
        <v>1.9944907503600255</v>
      </c>
      <c r="Y138" s="74">
        <f t="shared" si="223"/>
        <v>2.8422863638373723</v>
      </c>
      <c r="Z138" s="74">
        <f t="shared" si="223"/>
        <v>1.4928075602404549</v>
      </c>
      <c r="AA138" s="74">
        <f t="shared" si="223"/>
        <v>2.7782081616898013</v>
      </c>
      <c r="AB138" s="74">
        <f t="shared" si="223"/>
        <v>2.5516149645335187</v>
      </c>
      <c r="AC138" s="74">
        <f t="shared" si="223"/>
        <v>1.8698368161719081</v>
      </c>
      <c r="AD138" s="74">
        <f t="shared" si="223"/>
        <v>2.1140520242818965</v>
      </c>
      <c r="AE138" s="74">
        <f t="shared" si="223"/>
        <v>2.2704182111003606</v>
      </c>
      <c r="AF138" s="74">
        <f t="shared" si="223"/>
        <v>2.4271410032992256</v>
      </c>
      <c r="AG138" s="74">
        <f t="shared" si="223"/>
        <v>2.2935530071451513</v>
      </c>
      <c r="AH138" s="74">
        <f t="shared" si="223"/>
        <v>2.7848028743844981</v>
      </c>
      <c r="AI138" s="74">
        <f t="shared" si="223"/>
        <v>1.6252154952154143</v>
      </c>
      <c r="AJ138" s="74">
        <f t="shared" si="223"/>
        <v>3.0547426331288499</v>
      </c>
      <c r="AK138" s="74">
        <f t="shared" si="223"/>
        <v>1.6066891773261229</v>
      </c>
      <c r="AL138" s="74">
        <f t="shared" si="223"/>
        <v>2.5640221400959238</v>
      </c>
      <c r="AM138" s="74">
        <f t="shared" si="223"/>
        <v>2.2564665501423171</v>
      </c>
      <c r="AN138" s="74">
        <f t="shared" si="223"/>
        <v>1.9740307525283232</v>
      </c>
      <c r="AO138" s="74">
        <f t="shared" si="223"/>
        <v>0.3038068326896699</v>
      </c>
      <c r="AP138" s="74">
        <f t="shared" si="223"/>
        <v>1.8964654586951504</v>
      </c>
      <c r="AQ138" s="74">
        <f t="shared" si="223"/>
        <v>1.9480804403739054</v>
      </c>
      <c r="AR138" s="74">
        <f t="shared" si="223"/>
        <v>1.9243605238895913</v>
      </c>
      <c r="AS138" s="74">
        <f t="shared" si="223"/>
        <v>-9.3977047720890994E-2</v>
      </c>
      <c r="AT138" s="74">
        <f t="shared" si="223"/>
        <v>0.76866298168765823</v>
      </c>
      <c r="AU138" s="74">
        <f t="shared" si="223"/>
        <v>1.6131337997636308</v>
      </c>
      <c r="AV138" s="74">
        <f t="shared" si="223"/>
        <v>-0.14281984557822724</v>
      </c>
      <c r="AW138" s="74">
        <f t="shared" si="223"/>
        <v>1.777300399911109</v>
      </c>
      <c r="AX138" s="74">
        <f t="shared" si="223"/>
        <v>0.13031436140027708</v>
      </c>
      <c r="AY138" s="74">
        <f t="shared" si="223"/>
        <v>-1.27918417401143</v>
      </c>
      <c r="AZ138" s="74">
        <f t="shared" si="223"/>
        <v>-0.29744171939447739</v>
      </c>
      <c r="BA138" s="74">
        <f t="shared" si="223"/>
        <v>-0.87965185047927363</v>
      </c>
      <c r="BB138" s="74">
        <f t="shared" si="223"/>
        <v>-0.91230939637875608</v>
      </c>
      <c r="BC138" s="74">
        <f t="shared" si="223"/>
        <v>2.3977816329553772</v>
      </c>
      <c r="BD138" s="74">
        <f t="shared" si="223"/>
        <v>0.48924900169237695</v>
      </c>
      <c r="BE138" s="74">
        <f t="shared" si="223"/>
        <v>2.5781793115710512</v>
      </c>
      <c r="BF138" s="74">
        <f t="shared" si="223"/>
        <v>1.962915500300495</v>
      </c>
      <c r="BG138" s="74">
        <f t="shared" si="223"/>
        <v>1.7045856558989883</v>
      </c>
      <c r="BH138" s="74">
        <f t="shared" si="223"/>
        <v>1.4173111312645297</v>
      </c>
      <c r="BI138" s="74">
        <f t="shared" si="223"/>
        <v>2.4986738548451193</v>
      </c>
      <c r="BJ138" s="74">
        <f t="shared" si="223"/>
        <v>1.2182373312136026</v>
      </c>
      <c r="BK138" s="74">
        <f t="shared" si="223"/>
        <v>2.5923690969661255</v>
      </c>
      <c r="BL138" s="74">
        <f t="shared" si="223"/>
        <v>2.6401919569417398</v>
      </c>
      <c r="BM138" s="74">
        <f t="shared" si="223"/>
        <v>2.7402583435030401</v>
      </c>
      <c r="BN138" s="74">
        <f t="shared" si="223"/>
        <v>2.1026472277642743</v>
      </c>
      <c r="BO138" s="74">
        <f t="shared" si="223"/>
        <v>2.0002842373298773</v>
      </c>
      <c r="BP138" s="74">
        <f t="shared" si="223"/>
        <v>1.8308003877325767</v>
      </c>
      <c r="BQ138" s="74">
        <f t="shared" si="223"/>
        <v>2.2569180003756832</v>
      </c>
      <c r="BR138" s="74">
        <f t="shared" si="223"/>
        <v>2.2787159859037516</v>
      </c>
      <c r="BS138" s="74">
        <f t="shared" si="223"/>
        <v>3.0893106006851907</v>
      </c>
      <c r="BT138" s="74">
        <f t="shared" si="223"/>
        <v>2.6500003013842441</v>
      </c>
      <c r="BU138" s="74">
        <f t="shared" si="223"/>
        <v>1.1884098079392942</v>
      </c>
      <c r="BV138" s="74">
        <f t="shared" si="223"/>
        <v>2.8276174096486155</v>
      </c>
      <c r="BW138" s="74">
        <f t="shared" si="223"/>
        <v>2.4775277766327743</v>
      </c>
      <c r="BX138" s="74">
        <f t="shared" ref="BX138:DJ138" si="224">BX100-BX93</f>
        <v>2.4397917688162263</v>
      </c>
      <c r="BY138" s="74">
        <f t="shared" si="224"/>
        <v>2.2057788085280787</v>
      </c>
      <c r="BZ138" s="74">
        <f t="shared" si="224"/>
        <v>1.5512184880243165</v>
      </c>
      <c r="CA138" s="74">
        <f t="shared" si="224"/>
        <v>1.4620574133367512</v>
      </c>
      <c r="CB138" s="74">
        <f t="shared" si="224"/>
        <v>2.5438236145584714</v>
      </c>
      <c r="CC138" s="74">
        <f t="shared" si="224"/>
        <v>4.001665445314444</v>
      </c>
      <c r="CD138" s="74">
        <f t="shared" si="224"/>
        <v>2.6522813328679735</v>
      </c>
      <c r="CE138" s="74">
        <f t="shared" si="224"/>
        <v>3.2410131363538177</v>
      </c>
      <c r="CF138" s="74">
        <f t="shared" si="224"/>
        <v>2.850926928569999</v>
      </c>
      <c r="CG138" s="74">
        <f t="shared" si="224"/>
        <v>2.3602321660286307</v>
      </c>
      <c r="CH138" s="74">
        <f t="shared" si="224"/>
        <v>2.9071924579375894</v>
      </c>
      <c r="CI138" s="74">
        <f t="shared" si="224"/>
        <v>2.7639109325489883</v>
      </c>
      <c r="CJ138" s="74">
        <f t="shared" si="224"/>
        <v>2.573634551480338</v>
      </c>
      <c r="CK138" s="74">
        <f t="shared" si="224"/>
        <v>2.4352110612159308</v>
      </c>
      <c r="CL138" s="78">
        <f t="shared" si="224"/>
        <v>2.6169691933293073</v>
      </c>
      <c r="CM138" s="74">
        <f t="shared" si="224"/>
        <v>2.905408028389548</v>
      </c>
      <c r="CN138" s="74">
        <f t="shared" si="224"/>
        <v>2.571249255443794</v>
      </c>
      <c r="CO138" s="74">
        <f t="shared" si="224"/>
        <v>2.9820634879672365</v>
      </c>
      <c r="CP138" s="74">
        <f t="shared" si="224"/>
        <v>1.6170824218528637</v>
      </c>
      <c r="CQ138" s="74">
        <f t="shared" si="224"/>
        <v>2.5256771179134931</v>
      </c>
      <c r="CR138" s="74">
        <f t="shared" si="224"/>
        <v>2.791158258794562</v>
      </c>
      <c r="CS138" s="74"/>
      <c r="CT138" s="74">
        <f t="shared" si="224"/>
        <v>2.6242423019221395</v>
      </c>
      <c r="CU138" s="74">
        <f t="shared" si="224"/>
        <v>2.6254185313244243</v>
      </c>
      <c r="CV138" s="74">
        <f t="shared" si="224"/>
        <v>2.8595709113963466</v>
      </c>
      <c r="CW138" s="74">
        <f t="shared" si="224"/>
        <v>2.7063731255473584</v>
      </c>
      <c r="CX138" s="78">
        <f t="shared" si="224"/>
        <v>2.8991250994250066</v>
      </c>
      <c r="CY138" s="74">
        <f t="shared" si="224"/>
        <v>2.8914248489738021</v>
      </c>
      <c r="CZ138" s="74">
        <f t="shared" si="224"/>
        <v>2.9670672087259549</v>
      </c>
      <c r="DA138" s="74">
        <f t="shared" si="224"/>
        <v>2.9310585807028238</v>
      </c>
      <c r="DB138" s="74">
        <f t="shared" si="224"/>
        <v>2.4775277766327743</v>
      </c>
      <c r="DC138" s="74">
        <f t="shared" si="224"/>
        <v>2.6500003013842441</v>
      </c>
      <c r="DD138" s="74">
        <f t="shared" si="224"/>
        <v>2.5563622484404505</v>
      </c>
      <c r="DE138" s="74">
        <f t="shared" si="224"/>
        <v>3.0547426331288499</v>
      </c>
      <c r="DF138" s="74">
        <f t="shared" si="224"/>
        <v>2.5212673504918488</v>
      </c>
      <c r="DG138" s="74">
        <f t="shared" si="224"/>
        <v>2.7877613849124003</v>
      </c>
      <c r="DH138" s="74">
        <f t="shared" si="224"/>
        <v>2.7639109325489883</v>
      </c>
      <c r="DI138" s="74">
        <f t="shared" si="224"/>
        <v>2.5494382577895083</v>
      </c>
      <c r="DJ138" s="74">
        <f t="shared" si="224"/>
        <v>3.2410131363538177</v>
      </c>
    </row>
    <row r="139" spans="1:114">
      <c r="L139" s="75"/>
      <c r="CL139" s="75"/>
      <c r="CX139" s="75"/>
    </row>
    <row r="140" spans="1:114">
      <c r="A140" s="68" t="s">
        <v>310</v>
      </c>
      <c r="L140" s="75"/>
      <c r="CL140" s="75"/>
      <c r="CX140" s="75"/>
    </row>
    <row r="141" spans="1:114">
      <c r="A141" s="63" t="s">
        <v>288</v>
      </c>
      <c r="B141" s="87">
        <f>B127+B134</f>
        <v>-5.9966199364882762</v>
      </c>
      <c r="C141" s="87">
        <f t="shared" ref="C141:BN142" si="225">C127+C134</f>
        <v>-5.9847071039015809</v>
      </c>
      <c r="D141" s="87">
        <f t="shared" si="225"/>
        <v>-6.058643508161488</v>
      </c>
      <c r="E141" s="87">
        <f t="shared" si="225"/>
        <v>-5.2094859543605097</v>
      </c>
      <c r="F141" s="87">
        <f t="shared" si="225"/>
        <v>-5.254714605800995</v>
      </c>
      <c r="G141" s="87">
        <f t="shared" si="225"/>
        <v>-5.5403397656004607</v>
      </c>
      <c r="H141" s="87">
        <f t="shared" si="225"/>
        <v>-6.242620883795297</v>
      </c>
      <c r="I141" s="87">
        <f t="shared" si="225"/>
        <v>-5.687937379274473</v>
      </c>
      <c r="J141" s="87">
        <f t="shared" si="225"/>
        <v>-6.0581662793575184</v>
      </c>
      <c r="K141" s="87">
        <f t="shared" si="225"/>
        <v>-6.6182550031549106</v>
      </c>
      <c r="L141" s="88">
        <f t="shared" si="225"/>
        <v>-5.0994171786419997</v>
      </c>
      <c r="M141" s="87">
        <f t="shared" si="225"/>
        <v>-5.7571943817175892</v>
      </c>
      <c r="N141" s="87">
        <f t="shared" si="225"/>
        <v>-5.5120916511754672</v>
      </c>
      <c r="O141" s="87">
        <f t="shared" si="225"/>
        <v>-6.6184869151872228</v>
      </c>
      <c r="P141" s="87">
        <f t="shared" si="225"/>
        <v>-6.3599796723088531</v>
      </c>
      <c r="Q141" s="87">
        <f t="shared" si="225"/>
        <v>-6.2836932035835318</v>
      </c>
      <c r="R141" s="87">
        <f t="shared" si="225"/>
        <v>-8.4045141265564745</v>
      </c>
      <c r="S141" s="87">
        <f t="shared" si="225"/>
        <v>-5.6650392733476806</v>
      </c>
      <c r="T141" s="87">
        <f t="shared" si="225"/>
        <v>-5.1221402909256248</v>
      </c>
      <c r="U141" s="87">
        <f t="shared" si="225"/>
        <v>-10.233753516787477</v>
      </c>
      <c r="V141" s="87">
        <f t="shared" si="225"/>
        <v>-6.7608580830697242</v>
      </c>
      <c r="W141" s="87">
        <f t="shared" si="225"/>
        <v>-5.4981337527189922</v>
      </c>
      <c r="X141" s="87">
        <f t="shared" si="225"/>
        <v>-7.3309955564173208</v>
      </c>
      <c r="Y141" s="87">
        <f t="shared" si="225"/>
        <v>-8.4044445310546472</v>
      </c>
      <c r="Z141" s="87">
        <f t="shared" si="225"/>
        <v>-7.8973670440849553</v>
      </c>
      <c r="AA141" s="87">
        <f t="shared" si="225"/>
        <v>-7.2048030474451608</v>
      </c>
      <c r="AB141" s="87">
        <f t="shared" si="225"/>
        <v>-5.4684534305438106</v>
      </c>
      <c r="AC141" s="87">
        <f t="shared" si="225"/>
        <v>-7.0853594386467798</v>
      </c>
      <c r="AD141" s="87">
        <f t="shared" si="225"/>
        <v>-6.1361167325712351</v>
      </c>
      <c r="AE141" s="87">
        <f t="shared" si="225"/>
        <v>-7.4732649645260985</v>
      </c>
      <c r="AF141" s="87">
        <f t="shared" si="225"/>
        <v>-8.132879784749715</v>
      </c>
      <c r="AG141" s="87">
        <f t="shared" si="225"/>
        <v>-3.7638449926498048</v>
      </c>
      <c r="AH141" s="87">
        <f t="shared" si="225"/>
        <v>-8.1404126563476851</v>
      </c>
      <c r="AI141" s="87">
        <f t="shared" si="225"/>
        <v>-8.4811426093216262</v>
      </c>
      <c r="AJ141" s="87">
        <f t="shared" si="225"/>
        <v>-6.4836880960103862</v>
      </c>
      <c r="AK141" s="87">
        <f t="shared" si="225"/>
        <v>-4.4122370182629069</v>
      </c>
      <c r="AL141" s="87">
        <f t="shared" si="225"/>
        <v>-5.1679113028360462</v>
      </c>
      <c r="AM141" s="87">
        <f t="shared" si="225"/>
        <v>-5.7031262800053497</v>
      </c>
      <c r="AN141" s="87">
        <f t="shared" si="225"/>
        <v>-7.1381263373262769</v>
      </c>
      <c r="AO141" s="87">
        <f t="shared" si="225"/>
        <v>-2.514989337668986</v>
      </c>
      <c r="AP141" s="87">
        <f t="shared" si="225"/>
        <v>-7.0959020615471609</v>
      </c>
      <c r="AQ141" s="87">
        <f t="shared" si="225"/>
        <v>-5.8521558121846304</v>
      </c>
      <c r="AR141" s="87">
        <f t="shared" si="225"/>
        <v>-4.5807936034569607</v>
      </c>
      <c r="AS141" s="87">
        <f t="shared" si="225"/>
        <v>-2.2383262126720602</v>
      </c>
      <c r="AT141" s="87">
        <f t="shared" si="225"/>
        <v>-6.4753398466933909</v>
      </c>
      <c r="AU141" s="87">
        <f t="shared" si="225"/>
        <v>-5.8284954976382046</v>
      </c>
      <c r="AV141" s="87">
        <f t="shared" si="225"/>
        <v>-0.67506893189655415</v>
      </c>
      <c r="AW141" s="87">
        <f t="shared" si="225"/>
        <v>-7.1288974407336738</v>
      </c>
      <c r="AX141" s="87">
        <f t="shared" si="225"/>
        <v>-2.9160377499417258</v>
      </c>
      <c r="AY141" s="87">
        <f t="shared" si="225"/>
        <v>-1.3189885058600481</v>
      </c>
      <c r="AZ141" s="87">
        <f t="shared" si="225"/>
        <v>-3.1941306937360388</v>
      </c>
      <c r="BA141" s="87">
        <f t="shared" si="225"/>
        <v>-2.2199371341862673</v>
      </c>
      <c r="BB141" s="87">
        <f t="shared" si="225"/>
        <v>-1.3703078836016722</v>
      </c>
      <c r="BC141" s="87">
        <f t="shared" si="225"/>
        <v>-4.9637637128847274</v>
      </c>
      <c r="BD141" s="87">
        <f t="shared" si="225"/>
        <v>-5.1436608960566907</v>
      </c>
      <c r="BE141" s="87">
        <f t="shared" si="225"/>
        <v>-7.7792678129740302</v>
      </c>
      <c r="BF141" s="87">
        <f t="shared" si="225"/>
        <v>-8.5892535923843845</v>
      </c>
      <c r="BG141" s="87">
        <f t="shared" si="225"/>
        <v>-3.5065018803547154</v>
      </c>
      <c r="BH141" s="87">
        <f t="shared" si="225"/>
        <v>-4.4065098554367381</v>
      </c>
      <c r="BI141" s="87">
        <f t="shared" si="225"/>
        <v>-1.7876583118952034</v>
      </c>
      <c r="BJ141" s="87">
        <f t="shared" si="225"/>
        <v>-7.9037962631916763</v>
      </c>
      <c r="BK141" s="87">
        <f t="shared" si="225"/>
        <v>-6.3197301684078546</v>
      </c>
      <c r="BL141" s="87">
        <f t="shared" si="225"/>
        <v>-5.4678411681933028</v>
      </c>
      <c r="BM141" s="87">
        <f t="shared" si="225"/>
        <v>-6.2521089760632975</v>
      </c>
      <c r="BN141" s="87">
        <f t="shared" si="225"/>
        <v>-8.750140904011154</v>
      </c>
      <c r="BO141" s="87">
        <f t="shared" ref="BO141:DJ145" si="226">BO127+BO134</f>
        <v>-8.6322887053386523</v>
      </c>
      <c r="BP141" s="87">
        <f t="shared" si="226"/>
        <v>-6.9385760534243559</v>
      </c>
      <c r="BQ141" s="87">
        <f t="shared" si="226"/>
        <v>-6.1179837653420783</v>
      </c>
      <c r="BR141" s="87">
        <f t="shared" si="226"/>
        <v>-8.4824332436329541</v>
      </c>
      <c r="BS141" s="87">
        <f t="shared" si="226"/>
        <v>-7.1880012742070249</v>
      </c>
      <c r="BT141" s="87">
        <f t="shared" si="226"/>
        <v>-8.2414952238818948</v>
      </c>
      <c r="BU141" s="87">
        <f t="shared" si="226"/>
        <v>-0.15923805887797826</v>
      </c>
      <c r="BV141" s="87">
        <f t="shared" si="226"/>
        <v>-7.4486468589770602</v>
      </c>
      <c r="BW141" s="87">
        <f t="shared" si="226"/>
        <v>-6.8482672975060481</v>
      </c>
      <c r="BX141" s="87">
        <f t="shared" si="226"/>
        <v>-5.3521599843654464</v>
      </c>
      <c r="BY141" s="87">
        <f t="shared" si="226"/>
        <v>-7.4102628497205387</v>
      </c>
      <c r="BZ141" s="87">
        <f t="shared" si="226"/>
        <v>-8.798033064241789</v>
      </c>
      <c r="CA141" s="87">
        <f t="shared" si="226"/>
        <v>-5.4817598656495647</v>
      </c>
      <c r="CB141" s="87">
        <f t="shared" si="226"/>
        <v>-6.7247030872723954</v>
      </c>
      <c r="CC141" s="87">
        <f t="shared" si="226"/>
        <v>-3.0620621544043658</v>
      </c>
      <c r="CD141" s="87">
        <f t="shared" si="226"/>
        <v>-5.3749540983424033</v>
      </c>
      <c r="CE141" s="87">
        <f t="shared" si="226"/>
        <v>-7.2938308767596638</v>
      </c>
      <c r="CF141" s="87">
        <f t="shared" si="226"/>
        <v>-5.0701139964578843</v>
      </c>
      <c r="CG141" s="87">
        <f t="shared" si="226"/>
        <v>-4.0186356884043306</v>
      </c>
      <c r="CH141" s="87">
        <f t="shared" si="226"/>
        <v>-4.8440188844564496</v>
      </c>
      <c r="CI141" s="87">
        <f t="shared" si="226"/>
        <v>-7.8773104483297338</v>
      </c>
      <c r="CJ141" s="87">
        <f t="shared" si="226"/>
        <v>-7.4542539803799102</v>
      </c>
      <c r="CK141" s="87">
        <f t="shared" si="226"/>
        <v>-8.2921897362331158</v>
      </c>
      <c r="CL141" s="88">
        <f t="shared" si="226"/>
        <v>-7.0731778583025715</v>
      </c>
      <c r="CM141" s="87">
        <f t="shared" si="226"/>
        <v>-5.9847071039016129</v>
      </c>
      <c r="CN141" s="87">
        <f t="shared" si="226"/>
        <v>-7.3000714134851314</v>
      </c>
      <c r="CO141" s="87">
        <f t="shared" si="226"/>
        <v>-6.4673830847954399</v>
      </c>
      <c r="CP141" s="87">
        <f t="shared" si="226"/>
        <v>-5.1023551559996889</v>
      </c>
      <c r="CQ141" s="87">
        <f t="shared" si="226"/>
        <v>-7.2783820163848674</v>
      </c>
      <c r="CR141" s="87">
        <f t="shared" si="226"/>
        <v>-7.4461179931116845</v>
      </c>
      <c r="CS141" s="87"/>
      <c r="CT141" s="87">
        <f t="shared" si="226"/>
        <v>-5.8126345376690267</v>
      </c>
      <c r="CU141" s="87">
        <f t="shared" si="226"/>
        <v>-4.2425783227093383</v>
      </c>
      <c r="CV141" s="87">
        <f t="shared" si="226"/>
        <v>-5.2587089001791405</v>
      </c>
      <c r="CW141" s="87">
        <f t="shared" si="226"/>
        <v>-4.8374453553207495</v>
      </c>
      <c r="CX141" s="88">
        <f t="shared" si="226"/>
        <v>-4.9100653059913171</v>
      </c>
      <c r="CY141" s="87">
        <f t="shared" si="226"/>
        <v>-6.7358991773406096</v>
      </c>
      <c r="CZ141" s="87">
        <f t="shared" si="226"/>
        <v>-6.3047715635727677</v>
      </c>
      <c r="DA141" s="87">
        <f t="shared" si="226"/>
        <v>-5.5120916511754672</v>
      </c>
      <c r="DB141" s="87">
        <f t="shared" si="226"/>
        <v>-6.8482672975060481</v>
      </c>
      <c r="DC141" s="87">
        <f t="shared" si="226"/>
        <v>-8.2414952238818948</v>
      </c>
      <c r="DD141" s="87">
        <f t="shared" si="226"/>
        <v>-7.8330980721946375</v>
      </c>
      <c r="DE141" s="87">
        <f t="shared" si="226"/>
        <v>-6.4836880960103862</v>
      </c>
      <c r="DF141" s="87">
        <f t="shared" si="226"/>
        <v>-8.4045141265564745</v>
      </c>
      <c r="DG141" s="87">
        <f t="shared" si="226"/>
        <v>-7.3889051794367653</v>
      </c>
      <c r="DH141" s="87">
        <f t="shared" si="226"/>
        <v>-7.8773104483297338</v>
      </c>
      <c r="DI141" s="87">
        <f t="shared" si="226"/>
        <v>-7.5909263754385279</v>
      </c>
      <c r="DJ141" s="87">
        <f t="shared" si="226"/>
        <v>-7.2938308767596638</v>
      </c>
    </row>
    <row r="142" spans="1:114">
      <c r="A142" s="63" t="s">
        <v>289</v>
      </c>
      <c r="B142" s="87">
        <f>B128+B135</f>
        <v>-3.6845504331686527</v>
      </c>
      <c r="C142" s="87">
        <f t="shared" ref="C142:Q142" si="227">C128+C135</f>
        <v>-4.582817312578964</v>
      </c>
      <c r="D142" s="87">
        <f t="shared" si="227"/>
        <v>-3.0847064965811271</v>
      </c>
      <c r="E142" s="87">
        <f t="shared" si="227"/>
        <v>-2.7104155635320559</v>
      </c>
      <c r="F142" s="87">
        <f t="shared" si="227"/>
        <v>-3.4619405949957454</v>
      </c>
      <c r="G142" s="87">
        <f t="shared" si="227"/>
        <v>-2.992595181904921</v>
      </c>
      <c r="H142" s="87">
        <f t="shared" si="227"/>
        <v>-3.2097666965185354</v>
      </c>
      <c r="I142" s="87">
        <f t="shared" si="227"/>
        <v>-3.3589104121343105</v>
      </c>
      <c r="J142" s="87">
        <f t="shared" si="227"/>
        <v>-3.752714863220902</v>
      </c>
      <c r="K142" s="87">
        <f t="shared" si="227"/>
        <v>-3.4069588406042648</v>
      </c>
      <c r="L142" s="88">
        <f t="shared" si="227"/>
        <v>-3.3307533185202267</v>
      </c>
      <c r="M142" s="87">
        <f t="shared" si="227"/>
        <v>-5.0406385869917401</v>
      </c>
      <c r="N142" s="87">
        <f t="shared" si="227"/>
        <v>-4.1197562323407375</v>
      </c>
      <c r="O142" s="87">
        <f t="shared" si="227"/>
        <v>-4.5023940099523827</v>
      </c>
      <c r="P142" s="87">
        <f t="shared" si="227"/>
        <v>-4.6250520857774831</v>
      </c>
      <c r="Q142" s="87">
        <f t="shared" si="227"/>
        <v>-4.7315001298584711</v>
      </c>
      <c r="R142" s="87">
        <f t="shared" si="225"/>
        <v>-2.6770274182673184</v>
      </c>
      <c r="S142" s="87">
        <f t="shared" si="225"/>
        <v>-2.7371864596711468</v>
      </c>
      <c r="T142" s="87">
        <f t="shared" si="225"/>
        <v>-1.1423633965850968</v>
      </c>
      <c r="U142" s="87">
        <f t="shared" si="225"/>
        <v>0.37267313138730884</v>
      </c>
      <c r="V142" s="87">
        <f t="shared" si="225"/>
        <v>-2.1818696218488327</v>
      </c>
      <c r="W142" s="87">
        <f t="shared" si="225"/>
        <v>-2.7598768275936401</v>
      </c>
      <c r="X142" s="87">
        <f t="shared" si="225"/>
        <v>-0.71883220992215868</v>
      </c>
      <c r="Y142" s="87">
        <f t="shared" si="225"/>
        <v>-2.7916255827652812</v>
      </c>
      <c r="Z142" s="87">
        <f t="shared" si="225"/>
        <v>-0.59894012751476922</v>
      </c>
      <c r="AA142" s="87">
        <f t="shared" si="225"/>
        <v>-2.8240847415251515</v>
      </c>
      <c r="AB142" s="87">
        <f t="shared" si="225"/>
        <v>-2.7811316274726821</v>
      </c>
      <c r="AC142" s="87">
        <f t="shared" si="225"/>
        <v>-1.6405680603192145</v>
      </c>
      <c r="AD142" s="87">
        <f t="shared" si="225"/>
        <v>-2.1088160416242339</v>
      </c>
      <c r="AE142" s="87">
        <f t="shared" si="225"/>
        <v>-3.6574943406115779E-3</v>
      </c>
      <c r="AF142" s="87">
        <f t="shared" si="225"/>
        <v>-0.83986512935662816</v>
      </c>
      <c r="AG142" s="87">
        <f t="shared" si="225"/>
        <v>3.7027632928921861E-2</v>
      </c>
      <c r="AH142" s="87">
        <f t="shared" si="225"/>
        <v>1.6570410338632726</v>
      </c>
      <c r="AI142" s="87">
        <f t="shared" si="225"/>
        <v>-1.2401379012452338</v>
      </c>
      <c r="AJ142" s="87">
        <f t="shared" si="225"/>
        <v>-2.1714930948711775</v>
      </c>
      <c r="AK142" s="87">
        <f t="shared" si="225"/>
        <v>0.19379003627653191</v>
      </c>
      <c r="AL142" s="87">
        <f t="shared" si="225"/>
        <v>-2.8342912205006527</v>
      </c>
      <c r="AM142" s="87">
        <f t="shared" si="225"/>
        <v>0.69522997425186972</v>
      </c>
      <c r="AN142" s="87">
        <f t="shared" si="225"/>
        <v>1.9770820286946282</v>
      </c>
      <c r="AO142" s="87">
        <f t="shared" si="225"/>
        <v>0.83695521052577249</v>
      </c>
      <c r="AP142" s="87">
        <f t="shared" si="225"/>
        <v>-0.40682717285569225</v>
      </c>
      <c r="AQ142" s="87">
        <f t="shared" si="225"/>
        <v>-0.65891025158239813</v>
      </c>
      <c r="AR142" s="87">
        <f t="shared" si="225"/>
        <v>-1.504501358550776</v>
      </c>
      <c r="AS142" s="87">
        <f t="shared" si="225"/>
        <v>1.583042692288533</v>
      </c>
      <c r="AT142" s="87">
        <f t="shared" si="225"/>
        <v>4.6780917458946192E-3</v>
      </c>
      <c r="AU142" s="87">
        <f t="shared" si="225"/>
        <v>-6.1610522322521177E-2</v>
      </c>
      <c r="AV142" s="87">
        <f t="shared" si="225"/>
        <v>-0.46333422767520105</v>
      </c>
      <c r="AW142" s="87">
        <f t="shared" si="225"/>
        <v>9.9222974356838023E-2</v>
      </c>
      <c r="AX142" s="87">
        <f t="shared" si="225"/>
        <v>1.2487132822413507</v>
      </c>
      <c r="AY142" s="87">
        <f t="shared" si="225"/>
        <v>4.5956534658857997</v>
      </c>
      <c r="AZ142" s="87">
        <f t="shared" si="225"/>
        <v>3.5125154617852381</v>
      </c>
      <c r="BA142" s="87">
        <f t="shared" si="225"/>
        <v>3.139294699844676</v>
      </c>
      <c r="BB142" s="87">
        <f t="shared" si="225"/>
        <v>3.6566044253548569</v>
      </c>
      <c r="BC142" s="87">
        <f t="shared" si="225"/>
        <v>-2.4986223158802581</v>
      </c>
      <c r="BD142" s="87">
        <f t="shared" si="225"/>
        <v>-8.160959905780274E-2</v>
      </c>
      <c r="BE142" s="87">
        <f t="shared" si="225"/>
        <v>-2.5145700167182419</v>
      </c>
      <c r="BF142" s="87">
        <f t="shared" si="225"/>
        <v>-0.34444242619723298</v>
      </c>
      <c r="BG142" s="87">
        <f t="shared" si="225"/>
        <v>1.1037674253810934</v>
      </c>
      <c r="BH142" s="87">
        <f t="shared" si="225"/>
        <v>0.28383538677877596</v>
      </c>
      <c r="BI142" s="87">
        <f t="shared" si="225"/>
        <v>-1.0882229522972189</v>
      </c>
      <c r="BJ142" s="87">
        <f t="shared" si="225"/>
        <v>3.0190009420090682</v>
      </c>
      <c r="BK142" s="87">
        <f t="shared" si="225"/>
        <v>-3.3716542878733939</v>
      </c>
      <c r="BL142" s="87">
        <f t="shared" si="225"/>
        <v>-1.3683454239286945</v>
      </c>
      <c r="BM142" s="87">
        <f t="shared" si="225"/>
        <v>2.4722128969475747</v>
      </c>
      <c r="BN142" s="87">
        <f t="shared" si="225"/>
        <v>-0.42854268326149025</v>
      </c>
      <c r="BO142" s="87">
        <f t="shared" si="226"/>
        <v>-2.2756767915010983</v>
      </c>
      <c r="BP142" s="87">
        <f t="shared" si="226"/>
        <v>-2.2676434953555393</v>
      </c>
      <c r="BQ142" s="87">
        <f t="shared" si="226"/>
        <v>-1.8529769016119957</v>
      </c>
      <c r="BR142" s="87">
        <f t="shared" si="226"/>
        <v>-0.24806771196368516</v>
      </c>
      <c r="BS142" s="87">
        <f t="shared" si="226"/>
        <v>-3.4516310377589896</v>
      </c>
      <c r="BT142" s="87">
        <f t="shared" si="226"/>
        <v>-2.1967572974837886</v>
      </c>
      <c r="BU142" s="87">
        <f t="shared" si="226"/>
        <v>-0.96943667374054598</v>
      </c>
      <c r="BV142" s="87">
        <f t="shared" si="226"/>
        <v>-1.8440257302743923</v>
      </c>
      <c r="BW142" s="87">
        <f t="shared" si="226"/>
        <v>-1.9652499242649384</v>
      </c>
      <c r="BX142" s="87">
        <f t="shared" si="226"/>
        <v>-1.3130032313686932</v>
      </c>
      <c r="BY142" s="87">
        <f t="shared" si="226"/>
        <v>-2.3310671043772579</v>
      </c>
      <c r="BZ142" s="87">
        <f t="shared" si="226"/>
        <v>1.2133192122895196</v>
      </c>
      <c r="CA142" s="87">
        <f t="shared" si="226"/>
        <v>-0.76947175688090397</v>
      </c>
      <c r="CB142" s="87">
        <f t="shared" si="226"/>
        <v>-1.1074270604335084</v>
      </c>
      <c r="CC142" s="87">
        <f t="shared" si="226"/>
        <v>-6.9394168674433807</v>
      </c>
      <c r="CD142" s="87">
        <f t="shared" si="226"/>
        <v>-1.89833351471529</v>
      </c>
      <c r="CE142" s="87">
        <f t="shared" si="226"/>
        <v>-3.3102457508905552</v>
      </c>
      <c r="CF142" s="87">
        <f t="shared" si="226"/>
        <v>-2.7164311705741397</v>
      </c>
      <c r="CG142" s="87">
        <f t="shared" si="226"/>
        <v>-2.3092267064186558</v>
      </c>
      <c r="CH142" s="87">
        <f t="shared" si="226"/>
        <v>-4.2391880574767065</v>
      </c>
      <c r="CI142" s="87">
        <f t="shared" si="226"/>
        <v>-2.484111515716755</v>
      </c>
      <c r="CJ142" s="87">
        <f t="shared" si="226"/>
        <v>-4.5535975906162172</v>
      </c>
      <c r="CK142" s="87">
        <f t="shared" si="226"/>
        <v>-1.3242400841631969</v>
      </c>
      <c r="CL142" s="88">
        <f t="shared" si="226"/>
        <v>-1.6346329667463344</v>
      </c>
      <c r="CM142" s="87">
        <f t="shared" si="226"/>
        <v>-4.5828173125789888</v>
      </c>
      <c r="CN142" s="87">
        <f t="shared" si="226"/>
        <v>-2.5987920858301443</v>
      </c>
      <c r="CO142" s="87">
        <f t="shared" si="226"/>
        <v>-2.0641125795976834</v>
      </c>
      <c r="CP142" s="87">
        <f t="shared" si="226"/>
        <v>-0.67358087860680627</v>
      </c>
      <c r="CQ142" s="87">
        <f t="shared" si="226"/>
        <v>-2.111217587970085</v>
      </c>
      <c r="CR142" s="87">
        <f t="shared" si="226"/>
        <v>-3.3405931160983577</v>
      </c>
      <c r="CS142" s="87"/>
      <c r="CT142" s="87">
        <f t="shared" si="226"/>
        <v>-3.1810269634671506</v>
      </c>
      <c r="CU142" s="87">
        <f t="shared" si="226"/>
        <v>-3.1990426090075026</v>
      </c>
      <c r="CV142" s="87">
        <f t="shared" si="226"/>
        <v>-3.5262677678579308</v>
      </c>
      <c r="CW142" s="87">
        <f t="shared" si="226"/>
        <v>-3.3729352798556604</v>
      </c>
      <c r="CX142" s="88">
        <f t="shared" si="226"/>
        <v>-3.1035020851983255</v>
      </c>
      <c r="CY142" s="87">
        <f t="shared" si="226"/>
        <v>-3.4939380979870016</v>
      </c>
      <c r="CZ142" s="87">
        <f t="shared" si="226"/>
        <v>-4.7140380950349829</v>
      </c>
      <c r="DA142" s="87">
        <f t="shared" si="226"/>
        <v>-4.1197562323407375</v>
      </c>
      <c r="DB142" s="87">
        <f t="shared" si="226"/>
        <v>-1.9652499242649384</v>
      </c>
      <c r="DC142" s="87">
        <f t="shared" si="226"/>
        <v>-2.1967572974837886</v>
      </c>
      <c r="DD142" s="87">
        <f t="shared" si="226"/>
        <v>-2.3479122044501466</v>
      </c>
      <c r="DE142" s="87">
        <f t="shared" si="226"/>
        <v>-2.1714930948711775</v>
      </c>
      <c r="DF142" s="87">
        <f t="shared" si="226"/>
        <v>-2.6770274182673184</v>
      </c>
      <c r="DG142" s="87">
        <f t="shared" si="226"/>
        <v>-2.8183064186646476</v>
      </c>
      <c r="DH142" s="87">
        <f t="shared" si="226"/>
        <v>-2.484111515716755</v>
      </c>
      <c r="DI142" s="87">
        <f t="shared" si="226"/>
        <v>-4.0304608183963886</v>
      </c>
      <c r="DJ142" s="87">
        <f t="shared" si="226"/>
        <v>-3.3102457508905552</v>
      </c>
    </row>
    <row r="143" spans="1:114">
      <c r="A143" s="63" t="s">
        <v>290</v>
      </c>
      <c r="B143" s="87">
        <f>B129+B136</f>
        <v>-0.23545849570239596</v>
      </c>
      <c r="C143" s="87">
        <f t="shared" ref="C143:BN145" si="228">C129+C136</f>
        <v>-1.5000763382200333</v>
      </c>
      <c r="D143" s="87">
        <f t="shared" si="228"/>
        <v>-1.166599830987451</v>
      </c>
      <c r="E143" s="87">
        <f t="shared" si="228"/>
        <v>-2.3393994561454576</v>
      </c>
      <c r="F143" s="87">
        <f t="shared" si="228"/>
        <v>-2.5697901566414671</v>
      </c>
      <c r="G143" s="87">
        <f t="shared" si="228"/>
        <v>-1.0378822141517077</v>
      </c>
      <c r="H143" s="87">
        <f t="shared" si="228"/>
        <v>-1.7740558218477673</v>
      </c>
      <c r="I143" s="87">
        <f t="shared" si="228"/>
        <v>-1.8175915505993707</v>
      </c>
      <c r="J143" s="87">
        <f t="shared" si="228"/>
        <v>0.1073062665663933</v>
      </c>
      <c r="K143" s="87">
        <f t="shared" si="228"/>
        <v>-2.0399245440111358</v>
      </c>
      <c r="L143" s="88">
        <f t="shared" si="228"/>
        <v>-1.6782621187474156</v>
      </c>
      <c r="M143" s="87">
        <f t="shared" si="228"/>
        <v>0.88809552721843943</v>
      </c>
      <c r="N143" s="87">
        <f t="shared" si="228"/>
        <v>-1.2771331287714247</v>
      </c>
      <c r="O143" s="87">
        <f t="shared" si="228"/>
        <v>-0.58365331177720847</v>
      </c>
      <c r="P143" s="87">
        <f t="shared" si="228"/>
        <v>-1.0190914152425066</v>
      </c>
      <c r="Q143" s="87">
        <f t="shared" si="228"/>
        <v>-2.4384313837803511</v>
      </c>
      <c r="R143" s="87">
        <f t="shared" si="228"/>
        <v>-2.5643801773130654</v>
      </c>
      <c r="S143" s="87">
        <f t="shared" si="228"/>
        <v>0.69138983371957607</v>
      </c>
      <c r="T143" s="87">
        <f t="shared" si="228"/>
        <v>0.33407525592814125</v>
      </c>
      <c r="U143" s="87">
        <f t="shared" si="228"/>
        <v>2.4809260620210125</v>
      </c>
      <c r="V143" s="87">
        <f t="shared" si="228"/>
        <v>0.65014789111440408</v>
      </c>
      <c r="W143" s="87">
        <f t="shared" si="228"/>
        <v>2.3434001527290995</v>
      </c>
      <c r="X143" s="87">
        <f t="shared" si="228"/>
        <v>0.35564311493640943</v>
      </c>
      <c r="Y143" s="87">
        <f t="shared" si="228"/>
        <v>1.0322737167562899</v>
      </c>
      <c r="Z143" s="87">
        <f t="shared" si="228"/>
        <v>0.33946492621506152</v>
      </c>
      <c r="AA143" s="87">
        <f t="shared" si="228"/>
        <v>-0.36105193651652456</v>
      </c>
      <c r="AB143" s="87">
        <f t="shared" si="228"/>
        <v>1.802524041968212E-2</v>
      </c>
      <c r="AC143" s="87">
        <f t="shared" si="228"/>
        <v>0.33286377297864078</v>
      </c>
      <c r="AD143" s="87">
        <f t="shared" si="228"/>
        <v>1.0145268435891133</v>
      </c>
      <c r="AE143" s="87">
        <f t="shared" si="228"/>
        <v>-1.3313285493495002</v>
      </c>
      <c r="AF143" s="87">
        <f t="shared" si="228"/>
        <v>1.2354128325349549</v>
      </c>
      <c r="AG143" s="87">
        <f t="shared" si="228"/>
        <v>-2.6817786397415944</v>
      </c>
      <c r="AH143" s="87">
        <f t="shared" si="228"/>
        <v>-3.1774119005385444</v>
      </c>
      <c r="AI143" s="87">
        <f t="shared" si="228"/>
        <v>3.2598656354670048</v>
      </c>
      <c r="AJ143" s="87">
        <f t="shared" si="228"/>
        <v>-4.3320262019694731</v>
      </c>
      <c r="AK143" s="87">
        <f t="shared" si="228"/>
        <v>-2.1364891140997493</v>
      </c>
      <c r="AL143" s="87">
        <f t="shared" si="228"/>
        <v>-0.78753559309056342</v>
      </c>
      <c r="AM143" s="87">
        <f t="shared" si="228"/>
        <v>-2.6745502890930943</v>
      </c>
      <c r="AN143" s="87">
        <f t="shared" si="228"/>
        <v>-1.6350621713958269</v>
      </c>
      <c r="AO143" s="87">
        <f t="shared" si="228"/>
        <v>-0.64336408844583914</v>
      </c>
      <c r="AP143" s="87">
        <f t="shared" si="228"/>
        <v>1.3194041977105861</v>
      </c>
      <c r="AQ143" s="87">
        <f t="shared" si="228"/>
        <v>-0.43798275370647843</v>
      </c>
      <c r="AR143" s="87">
        <f t="shared" si="228"/>
        <v>0.52507562725230983</v>
      </c>
      <c r="AS143" s="87">
        <f t="shared" si="228"/>
        <v>1.3133487321858794</v>
      </c>
      <c r="AT143" s="87">
        <f t="shared" si="228"/>
        <v>-0.27154323971576488</v>
      </c>
      <c r="AU143" s="87">
        <f t="shared" si="228"/>
        <v>0.41602744554346671</v>
      </c>
      <c r="AV143" s="87">
        <f t="shared" si="228"/>
        <v>1.6823917789956155</v>
      </c>
      <c r="AW143" s="87">
        <f t="shared" si="228"/>
        <v>1.1542831180239688</v>
      </c>
      <c r="AX143" s="87">
        <f t="shared" si="228"/>
        <v>0.8551970298939402</v>
      </c>
      <c r="AY143" s="87">
        <f t="shared" si="228"/>
        <v>-2.1560539646735926</v>
      </c>
      <c r="AZ143" s="87">
        <f t="shared" si="228"/>
        <v>-2.5492276395620799</v>
      </c>
      <c r="BA143" s="87">
        <f t="shared" si="228"/>
        <v>-2.7680293277063335</v>
      </c>
      <c r="BB143" s="87">
        <f t="shared" si="228"/>
        <v>-1.007994213055408</v>
      </c>
      <c r="BC143" s="87">
        <f t="shared" si="228"/>
        <v>-9.7916090258109989E-3</v>
      </c>
      <c r="BD143" s="87">
        <f t="shared" si="228"/>
        <v>2.2202995402434489</v>
      </c>
      <c r="BE143" s="87">
        <f t="shared" si="228"/>
        <v>-0.97339381106834111</v>
      </c>
      <c r="BF143" s="87">
        <f t="shared" si="228"/>
        <v>-0.87532642749955869</v>
      </c>
      <c r="BG143" s="87">
        <f t="shared" si="228"/>
        <v>0.1861242498785316</v>
      </c>
      <c r="BH143" s="87">
        <f t="shared" si="228"/>
        <v>1.3025299760812992</v>
      </c>
      <c r="BI143" s="87">
        <f t="shared" si="228"/>
        <v>1.4587158662475588</v>
      </c>
      <c r="BJ143" s="87">
        <f t="shared" si="228"/>
        <v>2.4933346745068441</v>
      </c>
      <c r="BK143" s="87">
        <f t="shared" si="228"/>
        <v>-0.44829297914585808</v>
      </c>
      <c r="BL143" s="87">
        <f t="shared" si="228"/>
        <v>-0.1453361655501304</v>
      </c>
      <c r="BM143" s="87">
        <f t="shared" si="228"/>
        <v>-0.95298668574008616</v>
      </c>
      <c r="BN143" s="87">
        <f t="shared" si="228"/>
        <v>-0.82967600027955868</v>
      </c>
      <c r="BO143" s="87">
        <f t="shared" si="226"/>
        <v>0.57136889865002161</v>
      </c>
      <c r="BP143" s="87">
        <f t="shared" si="226"/>
        <v>1.1973773427683341</v>
      </c>
      <c r="BQ143" s="87">
        <f t="shared" si="226"/>
        <v>-0.5865095293589313</v>
      </c>
      <c r="BR143" s="87">
        <f t="shared" si="226"/>
        <v>1.1186888264826393</v>
      </c>
      <c r="BS143" s="87">
        <f t="shared" si="226"/>
        <v>-9.452040550981522E-2</v>
      </c>
      <c r="BT143" s="87">
        <f t="shared" si="226"/>
        <v>-3.8522508274473175</v>
      </c>
      <c r="BU143" s="87">
        <f t="shared" si="226"/>
        <v>-1.6485337712335166</v>
      </c>
      <c r="BV143" s="87">
        <f t="shared" si="226"/>
        <v>-2.9337051532357705</v>
      </c>
      <c r="BW143" s="87">
        <f t="shared" si="226"/>
        <v>-1.2073133853780895</v>
      </c>
      <c r="BX143" s="87">
        <f t="shared" si="226"/>
        <v>-0.9465680253276183</v>
      </c>
      <c r="BY143" s="87">
        <f t="shared" si="226"/>
        <v>0.88101924689593147</v>
      </c>
      <c r="BZ143" s="87">
        <f t="shared" si="226"/>
        <v>-1.0017009737570319</v>
      </c>
      <c r="CA143" s="87">
        <f t="shared" si="226"/>
        <v>0.60683995662283507</v>
      </c>
      <c r="CB143" s="87">
        <f t="shared" si="226"/>
        <v>-0.38281077535083341</v>
      </c>
      <c r="CC143" s="87">
        <f t="shared" si="226"/>
        <v>-2.2803159195652469</v>
      </c>
      <c r="CD143" s="87">
        <f t="shared" si="226"/>
        <v>0.85175783056024201</v>
      </c>
      <c r="CE143" s="87">
        <f t="shared" si="226"/>
        <v>-2.1504777934479939</v>
      </c>
      <c r="CF143" s="87">
        <f t="shared" si="226"/>
        <v>2.6667106407360244</v>
      </c>
      <c r="CG143" s="87">
        <f t="shared" si="226"/>
        <v>-2.4697845499300684</v>
      </c>
      <c r="CH143" s="87">
        <f t="shared" si="226"/>
        <v>-1.4079674508144571</v>
      </c>
      <c r="CI143" s="87">
        <f t="shared" si="226"/>
        <v>-1.9685159748031076</v>
      </c>
      <c r="CJ143" s="87">
        <f t="shared" si="226"/>
        <v>-2.7940374009707192</v>
      </c>
      <c r="CK143" s="87">
        <f t="shared" si="226"/>
        <v>-0.52033991163373727</v>
      </c>
      <c r="CL143" s="88">
        <f t="shared" si="226"/>
        <v>-0.47063673236888448</v>
      </c>
      <c r="CM143" s="87">
        <f t="shared" si="226"/>
        <v>-1.5000763382200404</v>
      </c>
      <c r="CN143" s="87">
        <f t="shared" si="226"/>
        <v>-0.71145936787658215</v>
      </c>
      <c r="CO143" s="87">
        <f t="shared" si="226"/>
        <v>-3.9682580212173271</v>
      </c>
      <c r="CP143" s="87">
        <f t="shared" si="226"/>
        <v>0.26300444150997038</v>
      </c>
      <c r="CQ143" s="87">
        <f t="shared" si="226"/>
        <v>-1.7582053204777459</v>
      </c>
      <c r="CR143" s="87">
        <f t="shared" si="226"/>
        <v>-2.0919306500830714</v>
      </c>
      <c r="CS143" s="87"/>
      <c r="CT143" s="87">
        <f t="shared" si="226"/>
        <v>-1.2568089078609503</v>
      </c>
      <c r="CU143" s="87">
        <f t="shared" si="226"/>
        <v>-1.0937544437855991</v>
      </c>
      <c r="CV143" s="87">
        <f t="shared" si="226"/>
        <v>-2.6361833642749453</v>
      </c>
      <c r="CW143" s="87">
        <f t="shared" si="226"/>
        <v>-0.74026028084857387</v>
      </c>
      <c r="CX143" s="88">
        <f t="shared" si="226"/>
        <v>-1.4322224057597595</v>
      </c>
      <c r="CY143" s="87">
        <f t="shared" si="226"/>
        <v>-2.4682683842061977</v>
      </c>
      <c r="CZ143" s="87">
        <f t="shared" si="226"/>
        <v>-2.2600056584132346</v>
      </c>
      <c r="DA143" s="87">
        <f t="shared" si="226"/>
        <v>-1.2771331287714247</v>
      </c>
      <c r="DB143" s="87">
        <f t="shared" si="226"/>
        <v>-1.2073133853780895</v>
      </c>
      <c r="DC143" s="87">
        <f t="shared" si="226"/>
        <v>-3.8522508274473175</v>
      </c>
      <c r="DD143" s="87">
        <f t="shared" si="226"/>
        <v>-0.81548195058289963</v>
      </c>
      <c r="DE143" s="87">
        <f t="shared" si="226"/>
        <v>-4.3320262019694731</v>
      </c>
      <c r="DF143" s="87">
        <f t="shared" si="226"/>
        <v>-2.5643801773130654</v>
      </c>
      <c r="DG143" s="87">
        <f t="shared" si="226"/>
        <v>-0.14458392965691047</v>
      </c>
      <c r="DH143" s="87">
        <f t="shared" si="226"/>
        <v>-1.9685159748031076</v>
      </c>
      <c r="DI143" s="87">
        <f t="shared" si="226"/>
        <v>-2.4220554131762775</v>
      </c>
      <c r="DJ143" s="87">
        <f t="shared" si="226"/>
        <v>-2.1504777934479939</v>
      </c>
    </row>
    <row r="144" spans="1:114">
      <c r="A144" s="63" t="s">
        <v>291</v>
      </c>
      <c r="B144" s="87">
        <f>B130+B137</f>
        <v>5.8462611827888864</v>
      </c>
      <c r="C144" s="87">
        <f t="shared" si="228"/>
        <v>7.4198361864809037</v>
      </c>
      <c r="D144" s="87">
        <f t="shared" si="228"/>
        <v>5.9210650791493329</v>
      </c>
      <c r="E144" s="87">
        <f t="shared" si="228"/>
        <v>5.8769904112963403</v>
      </c>
      <c r="F144" s="87">
        <f t="shared" si="228"/>
        <v>6.6750449351300034</v>
      </c>
      <c r="G144" s="87">
        <f t="shared" si="228"/>
        <v>5.1572939623297742</v>
      </c>
      <c r="H144" s="87">
        <f t="shared" si="228"/>
        <v>6.7513750123725167</v>
      </c>
      <c r="I144" s="87">
        <f t="shared" si="228"/>
        <v>6.3703633305565397</v>
      </c>
      <c r="J144" s="87">
        <f t="shared" si="228"/>
        <v>5.7241985928489107</v>
      </c>
      <c r="K144" s="87">
        <f t="shared" si="228"/>
        <v>7.6384858504731223</v>
      </c>
      <c r="L144" s="88">
        <f t="shared" si="228"/>
        <v>5.5659782568572496</v>
      </c>
      <c r="M144" s="87">
        <f t="shared" si="228"/>
        <v>5.4956400256964208</v>
      </c>
      <c r="N144" s="87">
        <f t="shared" si="228"/>
        <v>6.1257677352548328</v>
      </c>
      <c r="O144" s="87">
        <f t="shared" si="228"/>
        <v>6.8167860964261813</v>
      </c>
      <c r="P144" s="87">
        <f t="shared" si="228"/>
        <v>7.5165059404226611</v>
      </c>
      <c r="Q144" s="87">
        <f t="shared" si="228"/>
        <v>8.8044871739296671</v>
      </c>
      <c r="R144" s="87">
        <f t="shared" si="228"/>
        <v>9.5827166888068458</v>
      </c>
      <c r="S144" s="87">
        <f t="shared" si="228"/>
        <v>3.4177115987720867</v>
      </c>
      <c r="T144" s="87">
        <f t="shared" si="228"/>
        <v>2.7400066827351885</v>
      </c>
      <c r="U144" s="87">
        <f t="shared" si="228"/>
        <v>3.6530894088913541</v>
      </c>
      <c r="V144" s="87">
        <f t="shared" si="228"/>
        <v>4.7199746375507381</v>
      </c>
      <c r="W144" s="87">
        <f t="shared" si="228"/>
        <v>3.39785221311163</v>
      </c>
      <c r="X144" s="87">
        <f t="shared" si="228"/>
        <v>4.0320401584349383</v>
      </c>
      <c r="Y144" s="87">
        <f t="shared" si="228"/>
        <v>5.6066410961149025</v>
      </c>
      <c r="Z144" s="87">
        <f t="shared" si="228"/>
        <v>5.7597226757096127</v>
      </c>
      <c r="AA144" s="87">
        <f t="shared" si="228"/>
        <v>5.8656369337159546</v>
      </c>
      <c r="AB144" s="87">
        <f t="shared" si="228"/>
        <v>4.0967883574807047</v>
      </c>
      <c r="AC144" s="87">
        <f t="shared" si="228"/>
        <v>5.3901267677387281</v>
      </c>
      <c r="AD144" s="87">
        <f t="shared" si="228"/>
        <v>3.6052349216166988</v>
      </c>
      <c r="AE144" s="87">
        <f t="shared" si="228"/>
        <v>4.9970222541480283</v>
      </c>
      <c r="AF144" s="87">
        <f t="shared" si="228"/>
        <v>3.8154404936613382</v>
      </c>
      <c r="AG144" s="87">
        <f t="shared" si="228"/>
        <v>3.8384031078712795</v>
      </c>
      <c r="AH144" s="87">
        <f t="shared" si="228"/>
        <v>4.9882241062321384</v>
      </c>
      <c r="AI144" s="87">
        <f t="shared" si="228"/>
        <v>4.1554641443793408</v>
      </c>
      <c r="AJ144" s="87">
        <f t="shared" si="228"/>
        <v>8.355320561281637</v>
      </c>
      <c r="AK144" s="87">
        <f t="shared" si="228"/>
        <v>3.7479384017309449</v>
      </c>
      <c r="AL144" s="87">
        <f t="shared" si="228"/>
        <v>4.3597740073037272</v>
      </c>
      <c r="AM144" s="87">
        <f t="shared" si="228"/>
        <v>4.670297137577208</v>
      </c>
      <c r="AN144" s="87">
        <f t="shared" si="228"/>
        <v>2.9414606611729965</v>
      </c>
      <c r="AO144" s="87">
        <f t="shared" si="228"/>
        <v>0.99561028225382486</v>
      </c>
      <c r="AP144" s="87">
        <f t="shared" si="228"/>
        <v>2.5109882498445799</v>
      </c>
      <c r="AQ144" s="87">
        <f t="shared" si="228"/>
        <v>4.0404924243932037</v>
      </c>
      <c r="AR144" s="87">
        <f t="shared" si="228"/>
        <v>2.0639720007285618</v>
      </c>
      <c r="AS144" s="87">
        <f t="shared" si="228"/>
        <v>0.26261438590754338</v>
      </c>
      <c r="AT144" s="87">
        <f t="shared" si="228"/>
        <v>5.1814928274431473</v>
      </c>
      <c r="AU144" s="87">
        <f t="shared" si="228"/>
        <v>2.1649452185532283</v>
      </c>
      <c r="AV144" s="87">
        <f t="shared" si="228"/>
        <v>-2.0506563703879408</v>
      </c>
      <c r="AW144" s="87">
        <f t="shared" si="228"/>
        <v>3.1645250870140487</v>
      </c>
      <c r="AX144" s="87">
        <f t="shared" si="228"/>
        <v>-0.3059512176191781</v>
      </c>
      <c r="AY144" s="87">
        <f t="shared" si="228"/>
        <v>-1.7522324191372824</v>
      </c>
      <c r="AZ144" s="87">
        <f t="shared" si="228"/>
        <v>1.852938222766614</v>
      </c>
      <c r="BA144" s="87">
        <f t="shared" si="228"/>
        <v>3.0805440699068782</v>
      </c>
      <c r="BB144" s="87">
        <f t="shared" si="228"/>
        <v>-0.62654245719330248</v>
      </c>
      <c r="BC144" s="87">
        <f t="shared" si="228"/>
        <v>3.799480195842019</v>
      </c>
      <c r="BD144" s="87">
        <f t="shared" si="228"/>
        <v>0.82923201448737771</v>
      </c>
      <c r="BE144" s="87">
        <f t="shared" si="228"/>
        <v>7.2339816935594534</v>
      </c>
      <c r="BF144" s="87">
        <f t="shared" si="228"/>
        <v>6.6699364307759517</v>
      </c>
      <c r="BG144" s="87">
        <f t="shared" si="228"/>
        <v>-0.54857237182634577</v>
      </c>
      <c r="BH144" s="87">
        <f t="shared" si="228"/>
        <v>-0.11106139228176914</v>
      </c>
      <c r="BI144" s="87">
        <f t="shared" si="228"/>
        <v>-2.4591757565235</v>
      </c>
      <c r="BJ144" s="87">
        <f t="shared" si="228"/>
        <v>6.2300365572244942E-2</v>
      </c>
      <c r="BK144" s="87">
        <f t="shared" si="228"/>
        <v>5.9958307174920549</v>
      </c>
      <c r="BL144" s="87">
        <f t="shared" si="228"/>
        <v>2.2051950958801747</v>
      </c>
      <c r="BM144" s="87">
        <f t="shared" si="228"/>
        <v>0.54494461392589955</v>
      </c>
      <c r="BN144" s="87">
        <f t="shared" si="228"/>
        <v>6.6370508760614371</v>
      </c>
      <c r="BO144" s="87">
        <f t="shared" si="226"/>
        <v>7.1896907807939954</v>
      </c>
      <c r="BP144" s="87">
        <f t="shared" si="226"/>
        <v>4.8920152565852781</v>
      </c>
      <c r="BQ144" s="87">
        <f t="shared" si="226"/>
        <v>4.9512898232025186</v>
      </c>
      <c r="BR144" s="87">
        <f t="shared" si="226"/>
        <v>3.6913482941582743</v>
      </c>
      <c r="BS144" s="87">
        <f t="shared" si="226"/>
        <v>5.5783931634343276</v>
      </c>
      <c r="BT144" s="87">
        <f t="shared" si="226"/>
        <v>9.9668142290703017</v>
      </c>
      <c r="BU144" s="87">
        <f t="shared" si="226"/>
        <v>2.6345624381499668</v>
      </c>
      <c r="BV144" s="87">
        <f t="shared" si="226"/>
        <v>7.4234733566560003</v>
      </c>
      <c r="BW144" s="87">
        <f t="shared" si="226"/>
        <v>5.9995765487883084</v>
      </c>
      <c r="BX144" s="87">
        <f t="shared" si="226"/>
        <v>3.6123503182010737</v>
      </c>
      <c r="BY144" s="87">
        <f t="shared" si="226"/>
        <v>5.6691349509191049</v>
      </c>
      <c r="BZ144" s="87">
        <f t="shared" si="226"/>
        <v>5.3730492302271333</v>
      </c>
      <c r="CA144" s="87">
        <f t="shared" si="226"/>
        <v>1.7522623821919865</v>
      </c>
      <c r="CB144" s="87">
        <f t="shared" si="226"/>
        <v>3.682052078904416</v>
      </c>
      <c r="CC144" s="87">
        <f t="shared" si="226"/>
        <v>7.5608435926202127</v>
      </c>
      <c r="CD144" s="87">
        <f t="shared" si="226"/>
        <v>1.7388868061922516</v>
      </c>
      <c r="CE144" s="87">
        <f t="shared" si="226"/>
        <v>7.85098116444955</v>
      </c>
      <c r="CF144" s="87">
        <f t="shared" si="226"/>
        <v>-1.1982484693349207</v>
      </c>
      <c r="CG144" s="87">
        <f t="shared" si="226"/>
        <v>4.4038715907146688</v>
      </c>
      <c r="CH144" s="87">
        <f t="shared" si="226"/>
        <v>6.3176809412493107</v>
      </c>
      <c r="CI144" s="87">
        <f t="shared" si="226"/>
        <v>7.8121986615490613</v>
      </c>
      <c r="CJ144" s="87">
        <f t="shared" si="226"/>
        <v>11.094377201342525</v>
      </c>
      <c r="CK144" s="87">
        <f t="shared" si="226"/>
        <v>6.4088116629731928</v>
      </c>
      <c r="CL144" s="88">
        <f t="shared" si="226"/>
        <v>4.6855124246968174</v>
      </c>
      <c r="CM144" s="87">
        <f t="shared" si="226"/>
        <v>7.4198361864809375</v>
      </c>
      <c r="CN144" s="87">
        <f t="shared" si="226"/>
        <v>6.4525030023249172</v>
      </c>
      <c r="CO144" s="87">
        <f t="shared" si="226"/>
        <v>7.9494475373150735</v>
      </c>
      <c r="CP144" s="87">
        <f t="shared" si="226"/>
        <v>2.746433117354087</v>
      </c>
      <c r="CQ144" s="87">
        <f t="shared" si="226"/>
        <v>7.0373455550936139</v>
      </c>
      <c r="CR144" s="87">
        <f t="shared" si="226"/>
        <v>8.6414278047402604</v>
      </c>
      <c r="CS144" s="87"/>
      <c r="CT144" s="87">
        <f t="shared" si="226"/>
        <v>5.815765031656138</v>
      </c>
      <c r="CU144" s="87">
        <f t="shared" si="226"/>
        <v>4.2957611323068789</v>
      </c>
      <c r="CV144" s="87">
        <f t="shared" si="226"/>
        <v>6.7611846540096145</v>
      </c>
      <c r="CW144" s="87">
        <f t="shared" si="226"/>
        <v>4.3858296913676469</v>
      </c>
      <c r="CX144" s="88">
        <f t="shared" si="226"/>
        <v>4.60896475198685</v>
      </c>
      <c r="CY144" s="87">
        <f t="shared" si="226"/>
        <v>8.1894132366641532</v>
      </c>
      <c r="CZ144" s="87">
        <f t="shared" si="226"/>
        <v>8.6248484439407598</v>
      </c>
      <c r="DA144" s="87">
        <f t="shared" si="226"/>
        <v>6.1257677352548328</v>
      </c>
      <c r="DB144" s="87">
        <f t="shared" si="226"/>
        <v>5.9995765487883084</v>
      </c>
      <c r="DC144" s="87">
        <f t="shared" si="226"/>
        <v>9.9668142290703017</v>
      </c>
      <c r="DD144" s="87">
        <f t="shared" si="226"/>
        <v>6.976368908289583</v>
      </c>
      <c r="DE144" s="87">
        <f t="shared" si="226"/>
        <v>8.355320561281637</v>
      </c>
      <c r="DF144" s="87">
        <f t="shared" si="226"/>
        <v>9.5827166888068458</v>
      </c>
      <c r="DG144" s="87">
        <f t="shared" si="226"/>
        <v>5.8234143977240258</v>
      </c>
      <c r="DH144" s="87">
        <f t="shared" si="226"/>
        <v>7.8121986615490613</v>
      </c>
      <c r="DI144" s="87">
        <f t="shared" si="226"/>
        <v>10.347695437821814</v>
      </c>
      <c r="DJ144" s="87">
        <f t="shared" si="226"/>
        <v>7.85098116444955</v>
      </c>
    </row>
    <row r="145" spans="1:114">
      <c r="A145" s="63" t="s">
        <v>292</v>
      </c>
      <c r="B145" s="87">
        <f>B131+B138</f>
        <v>4.0703676825703816</v>
      </c>
      <c r="C145" s="87">
        <f t="shared" si="228"/>
        <v>4.64776456821971</v>
      </c>
      <c r="D145" s="87">
        <f t="shared" si="228"/>
        <v>4.3888847565806364</v>
      </c>
      <c r="E145" s="87">
        <f t="shared" si="228"/>
        <v>4.3823105627417061</v>
      </c>
      <c r="F145" s="87">
        <f t="shared" si="228"/>
        <v>4.6114004223082024</v>
      </c>
      <c r="G145" s="87">
        <f t="shared" si="228"/>
        <v>4.4135231993273063</v>
      </c>
      <c r="H145" s="87">
        <f t="shared" si="228"/>
        <v>4.4750683897890511</v>
      </c>
      <c r="I145" s="87">
        <f t="shared" si="228"/>
        <v>4.4940760114515772</v>
      </c>
      <c r="J145" s="87">
        <f t="shared" si="228"/>
        <v>3.979376283163071</v>
      </c>
      <c r="K145" s="87">
        <f t="shared" si="228"/>
        <v>4.426652537297219</v>
      </c>
      <c r="L145" s="88">
        <f t="shared" si="228"/>
        <v>4.5424543590523134</v>
      </c>
      <c r="M145" s="87">
        <f t="shared" si="228"/>
        <v>4.4140974157944797</v>
      </c>
      <c r="N145" s="87">
        <f t="shared" si="228"/>
        <v>4.7832132770327949</v>
      </c>
      <c r="O145" s="87">
        <f t="shared" si="228"/>
        <v>4.8877481404906371</v>
      </c>
      <c r="P145" s="87">
        <f t="shared" si="228"/>
        <v>4.4876172329061816</v>
      </c>
      <c r="Q145" s="87">
        <f t="shared" si="228"/>
        <v>4.649137543292694</v>
      </c>
      <c r="R145" s="87">
        <f t="shared" si="228"/>
        <v>4.0632050333300347</v>
      </c>
      <c r="S145" s="87">
        <f t="shared" si="228"/>
        <v>4.29312430052717</v>
      </c>
      <c r="T145" s="87">
        <f t="shared" si="228"/>
        <v>3.1904217488473865</v>
      </c>
      <c r="U145" s="87">
        <f t="shared" si="228"/>
        <v>3.7270649144878014</v>
      </c>
      <c r="V145" s="87">
        <f t="shared" si="228"/>
        <v>3.5726051762534174</v>
      </c>
      <c r="W145" s="87">
        <f t="shared" si="228"/>
        <v>2.5167582144719027</v>
      </c>
      <c r="X145" s="87">
        <f t="shared" si="228"/>
        <v>3.6621444929681379</v>
      </c>
      <c r="Y145" s="87">
        <f t="shared" si="228"/>
        <v>4.5571553009487218</v>
      </c>
      <c r="Z145" s="87">
        <f t="shared" si="228"/>
        <v>2.3971195696750485</v>
      </c>
      <c r="AA145" s="87">
        <f t="shared" si="228"/>
        <v>4.5243027917708787</v>
      </c>
      <c r="AB145" s="87">
        <f t="shared" si="228"/>
        <v>4.1347714601161023</v>
      </c>
      <c r="AC145" s="87">
        <f t="shared" si="228"/>
        <v>3.0029369582486236</v>
      </c>
      <c r="AD145" s="87">
        <f t="shared" si="228"/>
        <v>3.6251710089896729</v>
      </c>
      <c r="AE145" s="87">
        <f t="shared" si="228"/>
        <v>3.8112287540681979</v>
      </c>
      <c r="AF145" s="87">
        <f t="shared" si="228"/>
        <v>3.9218915879100598</v>
      </c>
      <c r="AG145" s="87">
        <f t="shared" si="228"/>
        <v>2.5701928915912209</v>
      </c>
      <c r="AH145" s="87">
        <f t="shared" si="228"/>
        <v>4.6725594167908344</v>
      </c>
      <c r="AI145" s="87">
        <f t="shared" si="228"/>
        <v>2.3059507307205029</v>
      </c>
      <c r="AJ145" s="87">
        <f t="shared" si="228"/>
        <v>4.6318868315693864</v>
      </c>
      <c r="AK145" s="87">
        <f t="shared" si="228"/>
        <v>2.6069976943551705</v>
      </c>
      <c r="AL145" s="87">
        <f t="shared" si="228"/>
        <v>4.4299641091235067</v>
      </c>
      <c r="AM145" s="87">
        <f t="shared" si="228"/>
        <v>3.0121494572693708</v>
      </c>
      <c r="AN145" s="87">
        <f t="shared" si="228"/>
        <v>3.8546458188544719</v>
      </c>
      <c r="AO145" s="87">
        <f t="shared" si="228"/>
        <v>1.325787933335242</v>
      </c>
      <c r="AP145" s="87">
        <f t="shared" si="228"/>
        <v>3.6723367868476586</v>
      </c>
      <c r="AQ145" s="87">
        <f t="shared" si="228"/>
        <v>2.9085563930803104</v>
      </c>
      <c r="AR145" s="87">
        <f t="shared" si="228"/>
        <v>3.4962473340268669</v>
      </c>
      <c r="AS145" s="87">
        <f t="shared" si="228"/>
        <v>-0.92067959770990271</v>
      </c>
      <c r="AT145" s="87">
        <f t="shared" si="228"/>
        <v>1.5607121672201281</v>
      </c>
      <c r="AU145" s="87">
        <f t="shared" si="228"/>
        <v>3.3091333558640326</v>
      </c>
      <c r="AV145" s="87">
        <f t="shared" si="228"/>
        <v>1.506667750964084</v>
      </c>
      <c r="AW145" s="87">
        <f t="shared" si="228"/>
        <v>2.7108662613388255</v>
      </c>
      <c r="AX145" s="87">
        <f t="shared" si="228"/>
        <v>1.118078655425613</v>
      </c>
      <c r="AY145" s="87">
        <f t="shared" si="228"/>
        <v>0.63162142378512698</v>
      </c>
      <c r="AZ145" s="87">
        <f t="shared" si="228"/>
        <v>0.37790464874626295</v>
      </c>
      <c r="BA145" s="87">
        <f t="shared" si="228"/>
        <v>-1.2318723078589464</v>
      </c>
      <c r="BB145" s="87">
        <f t="shared" si="228"/>
        <v>-0.65175987150448123</v>
      </c>
      <c r="BC145" s="87">
        <f t="shared" si="228"/>
        <v>3.6726974419487846</v>
      </c>
      <c r="BD145" s="87">
        <f t="shared" si="228"/>
        <v>2.1757389403836704</v>
      </c>
      <c r="BE145" s="87">
        <f t="shared" si="228"/>
        <v>4.0332499472011492</v>
      </c>
      <c r="BF145" s="87">
        <f t="shared" si="228"/>
        <v>3.1390860153052342</v>
      </c>
      <c r="BG145" s="87">
        <f t="shared" si="228"/>
        <v>2.7651825769214522</v>
      </c>
      <c r="BH145" s="87">
        <f t="shared" si="228"/>
        <v>2.9312058848584375</v>
      </c>
      <c r="BI145" s="87">
        <f t="shared" si="228"/>
        <v>3.8763411544683741</v>
      </c>
      <c r="BJ145" s="87">
        <f t="shared" si="228"/>
        <v>2.3291602811035261</v>
      </c>
      <c r="BK145" s="87">
        <f t="shared" si="228"/>
        <v>4.1438467179350509</v>
      </c>
      <c r="BL145" s="87">
        <f t="shared" si="228"/>
        <v>4.7763276617919619</v>
      </c>
      <c r="BM145" s="87">
        <f t="shared" si="228"/>
        <v>4.1879381509299165</v>
      </c>
      <c r="BN145" s="87">
        <f t="shared" si="228"/>
        <v>3.3713087114907854</v>
      </c>
      <c r="BO145" s="87">
        <f t="shared" si="226"/>
        <v>3.1469058173957336</v>
      </c>
      <c r="BP145" s="87">
        <f t="shared" si="226"/>
        <v>3.1168269494262963</v>
      </c>
      <c r="BQ145" s="87">
        <f t="shared" si="226"/>
        <v>3.6061803731104902</v>
      </c>
      <c r="BR145" s="87">
        <f t="shared" si="226"/>
        <v>3.9204638349557381</v>
      </c>
      <c r="BS145" s="87">
        <f t="shared" si="226"/>
        <v>5.1557595540414969</v>
      </c>
      <c r="BT145" s="87">
        <f t="shared" si="226"/>
        <v>4.3236891197426859</v>
      </c>
      <c r="BU145" s="87">
        <f t="shared" si="226"/>
        <v>0.14264606570208649</v>
      </c>
      <c r="BV145" s="87">
        <f t="shared" si="226"/>
        <v>4.8029043858312175</v>
      </c>
      <c r="BW145" s="87">
        <f t="shared" si="226"/>
        <v>4.0212540583607463</v>
      </c>
      <c r="BX145" s="87">
        <f t="shared" si="226"/>
        <v>3.999380922860686</v>
      </c>
      <c r="BY145" s="87">
        <f t="shared" si="226"/>
        <v>3.1911757562827407</v>
      </c>
      <c r="BZ145" s="87">
        <f t="shared" si="226"/>
        <v>3.2133655954821485</v>
      </c>
      <c r="CA145" s="87">
        <f t="shared" si="226"/>
        <v>3.8921292837156614</v>
      </c>
      <c r="CB145" s="87">
        <f t="shared" si="226"/>
        <v>4.5328888441523212</v>
      </c>
      <c r="CC145" s="87">
        <f t="shared" si="226"/>
        <v>4.7209513487928039</v>
      </c>
      <c r="CD145" s="87">
        <f t="shared" si="226"/>
        <v>4.6826429763051927</v>
      </c>
      <c r="CE145" s="87">
        <f t="shared" si="226"/>
        <v>4.9035732566486505</v>
      </c>
      <c r="CF145" s="87">
        <f t="shared" si="226"/>
        <v>6.3180829956309381</v>
      </c>
      <c r="CG145" s="87">
        <f t="shared" si="226"/>
        <v>4.3937753540384055</v>
      </c>
      <c r="CH145" s="87">
        <f t="shared" si="226"/>
        <v>4.1734934514982944</v>
      </c>
      <c r="CI145" s="87">
        <f t="shared" si="226"/>
        <v>4.5177392773005369</v>
      </c>
      <c r="CJ145" s="87">
        <f t="shared" si="226"/>
        <v>3.7075117706243228</v>
      </c>
      <c r="CK145" s="87">
        <f t="shared" si="226"/>
        <v>3.7279580690568457</v>
      </c>
      <c r="CL145" s="88">
        <f t="shared" si="226"/>
        <v>4.4929351327209659</v>
      </c>
      <c r="CM145" s="87">
        <f t="shared" si="226"/>
        <v>4.6477645682197135</v>
      </c>
      <c r="CN145" s="87">
        <f t="shared" si="226"/>
        <v>4.157819864866938</v>
      </c>
      <c r="CO145" s="87">
        <f t="shared" si="226"/>
        <v>4.5503061482953759</v>
      </c>
      <c r="CP145" s="87">
        <f t="shared" si="226"/>
        <v>2.7664984757424733</v>
      </c>
      <c r="CQ145" s="87">
        <f t="shared" si="226"/>
        <v>4.1104593697390541</v>
      </c>
      <c r="CR145" s="87">
        <f t="shared" si="226"/>
        <v>4.2372139545528604</v>
      </c>
      <c r="CS145" s="87"/>
      <c r="CT145" s="87">
        <f t="shared" si="226"/>
        <v>4.4347053773408707</v>
      </c>
      <c r="CU145" s="87">
        <f t="shared" si="226"/>
        <v>4.2396142431955894</v>
      </c>
      <c r="CV145" s="87">
        <f t="shared" si="226"/>
        <v>4.6599753783023781</v>
      </c>
      <c r="CW145" s="87">
        <f t="shared" si="226"/>
        <v>4.5648112246573289</v>
      </c>
      <c r="CX145" s="88">
        <f t="shared" si="226"/>
        <v>4.8368250449625094</v>
      </c>
      <c r="CY145" s="87">
        <f t="shared" si="226"/>
        <v>4.5086924228696654</v>
      </c>
      <c r="CZ145" s="87">
        <f t="shared" si="226"/>
        <v>4.6539668730802495</v>
      </c>
      <c r="DA145" s="87">
        <f t="shared" si="226"/>
        <v>4.7832132770327949</v>
      </c>
      <c r="DB145" s="87">
        <f t="shared" si="226"/>
        <v>4.0212540583607463</v>
      </c>
      <c r="DC145" s="87">
        <f t="shared" si="226"/>
        <v>4.3236891197426859</v>
      </c>
      <c r="DD145" s="87">
        <f t="shared" si="226"/>
        <v>4.0201233189380874</v>
      </c>
      <c r="DE145" s="87">
        <f t="shared" si="226"/>
        <v>4.6318868315693864</v>
      </c>
      <c r="DF145" s="87">
        <f t="shared" si="226"/>
        <v>4.0632050333300347</v>
      </c>
      <c r="DG145" s="87">
        <f t="shared" si="226"/>
        <v>4.5283811300342975</v>
      </c>
      <c r="DH145" s="87">
        <f t="shared" si="226"/>
        <v>4.5177392773005369</v>
      </c>
      <c r="DI145" s="87">
        <f t="shared" si="226"/>
        <v>3.6957471691893815</v>
      </c>
      <c r="DJ145" s="87">
        <f t="shared" si="226"/>
        <v>4.9035732566486505</v>
      </c>
    </row>
    <row r="146" spans="1:114">
      <c r="L146" s="75"/>
      <c r="CL146" s="75"/>
      <c r="CX146" s="75"/>
    </row>
    <row r="147" spans="1:114">
      <c r="A147" s="4" t="s">
        <v>326</v>
      </c>
      <c r="L147" s="75"/>
      <c r="CL147" s="75"/>
      <c r="CX147" s="75"/>
    </row>
    <row r="148" spans="1:114">
      <c r="A148" s="65">
        <v>1990</v>
      </c>
      <c r="B148" s="105">
        <f>(B7+B11)/SUM(B8:B10)*100</f>
        <v>74.670845839001515</v>
      </c>
      <c r="C148" s="105">
        <f t="shared" ref="C148:BN148" si="229">(C7+C11)/SUM(C8:C10)*100</f>
        <v>62.305356489744746</v>
      </c>
      <c r="D148" s="105">
        <f t="shared" si="229"/>
        <v>68.62423884375626</v>
      </c>
      <c r="E148" s="105">
        <f t="shared" si="229"/>
        <v>65.928621596683783</v>
      </c>
      <c r="F148" s="105">
        <f t="shared" si="229"/>
        <v>61.751102737623228</v>
      </c>
      <c r="G148" s="105">
        <f t="shared" si="229"/>
        <v>66.947014142539899</v>
      </c>
      <c r="H148" s="105">
        <f t="shared" si="229"/>
        <v>65.490137623863703</v>
      </c>
      <c r="I148" s="105">
        <f t="shared" si="229"/>
        <v>64.929587519584857</v>
      </c>
      <c r="J148" s="105">
        <f t="shared" si="229"/>
        <v>76.695667153713501</v>
      </c>
      <c r="K148" s="105">
        <f t="shared" si="229"/>
        <v>63.391212054356707</v>
      </c>
      <c r="L148" s="106">
        <f t="shared" si="229"/>
        <v>65.712419093927849</v>
      </c>
      <c r="M148" s="105">
        <f t="shared" si="229"/>
        <v>65.141623466446035</v>
      </c>
      <c r="N148" s="105">
        <f t="shared" si="229"/>
        <v>62.187454386723473</v>
      </c>
      <c r="O148" s="105"/>
      <c r="P148" s="105">
        <f t="shared" si="229"/>
        <v>67.709973753280835</v>
      </c>
      <c r="Q148" s="105">
        <f t="shared" si="229"/>
        <v>61.07341852248959</v>
      </c>
      <c r="R148" s="105">
        <f t="shared" si="229"/>
        <v>64.985886198187487</v>
      </c>
      <c r="S148" s="105">
        <f t="shared" si="229"/>
        <v>67.453779974373049</v>
      </c>
      <c r="T148" s="105">
        <f t="shared" si="229"/>
        <v>72.206095791001459</v>
      </c>
      <c r="U148" s="105">
        <f t="shared" si="229"/>
        <v>79.264705882352942</v>
      </c>
      <c r="V148" s="105">
        <f t="shared" si="229"/>
        <v>75.147283438795554</v>
      </c>
      <c r="W148" s="105">
        <f t="shared" si="229"/>
        <v>78.563772775991424</v>
      </c>
      <c r="X148" s="105">
        <f t="shared" si="229"/>
        <v>71.610059631838226</v>
      </c>
      <c r="Y148" s="105">
        <f t="shared" si="229"/>
        <v>74.526425954997393</v>
      </c>
      <c r="Z148" s="105">
        <f t="shared" si="229"/>
        <v>81.16343490304709</v>
      </c>
      <c r="AA148" s="105">
        <f t="shared" si="229"/>
        <v>65.887850467289724</v>
      </c>
      <c r="AB148" s="105">
        <f t="shared" si="229"/>
        <v>67.159330263110917</v>
      </c>
      <c r="AC148" s="105">
        <f t="shared" si="229"/>
        <v>73.56013130408833</v>
      </c>
      <c r="AD148" s="105">
        <f t="shared" si="229"/>
        <v>72.641206675224652</v>
      </c>
      <c r="AE148" s="105">
        <f t="shared" si="229"/>
        <v>71.389330634668212</v>
      </c>
      <c r="AF148" s="105">
        <f t="shared" si="229"/>
        <v>75.923333692257998</v>
      </c>
      <c r="AG148" s="105">
        <f t="shared" si="229"/>
        <v>64.026162790697668</v>
      </c>
      <c r="AH148" s="105">
        <f t="shared" si="229"/>
        <v>68.443616029822934</v>
      </c>
      <c r="AI148" s="105">
        <f t="shared" si="229"/>
        <v>88.337082540231876</v>
      </c>
      <c r="AJ148" s="105">
        <f t="shared" si="229"/>
        <v>59.382950211318416</v>
      </c>
      <c r="AK148" s="105">
        <f t="shared" si="229"/>
        <v>68.863361547763006</v>
      </c>
      <c r="AL148" s="105">
        <f t="shared" si="229"/>
        <v>73.436506253974983</v>
      </c>
      <c r="AM148" s="105">
        <f t="shared" si="229"/>
        <v>70.163934426229517</v>
      </c>
      <c r="AN148" s="105">
        <f t="shared" si="229"/>
        <v>71.932327761924171</v>
      </c>
      <c r="AO148" s="105">
        <f t="shared" si="229"/>
        <v>63.993558776167468</v>
      </c>
      <c r="AP148" s="105">
        <f t="shared" si="229"/>
        <v>73.27594835351816</v>
      </c>
      <c r="AQ148" s="105">
        <f t="shared" si="229"/>
        <v>67.038007863695938</v>
      </c>
      <c r="AR148" s="105">
        <f t="shared" si="229"/>
        <v>73.877738624176487</v>
      </c>
      <c r="AS148" s="105">
        <f t="shared" si="229"/>
        <v>64.684014869888472</v>
      </c>
      <c r="AT148" s="105">
        <f t="shared" si="229"/>
        <v>72.057811424638672</v>
      </c>
      <c r="AU148" s="105">
        <f t="shared" si="229"/>
        <v>71.24689826302729</v>
      </c>
      <c r="AV148" s="105">
        <f t="shared" si="229"/>
        <v>61.841128433556051</v>
      </c>
      <c r="AW148" s="105">
        <f t="shared" si="229"/>
        <v>73.661740558292294</v>
      </c>
      <c r="AX148" s="105">
        <f t="shared" si="229"/>
        <v>58.722592945662534</v>
      </c>
      <c r="AY148" s="105">
        <f t="shared" si="229"/>
        <v>68.963782696177063</v>
      </c>
      <c r="AZ148" s="105">
        <f t="shared" si="229"/>
        <v>65.610745058286867</v>
      </c>
      <c r="BA148" s="105">
        <f t="shared" si="229"/>
        <v>52.372093023255815</v>
      </c>
      <c r="BB148" s="105">
        <f t="shared" si="229"/>
        <v>76.643598615916957</v>
      </c>
      <c r="BC148" s="105">
        <f t="shared" si="229"/>
        <v>63.740707701457033</v>
      </c>
      <c r="BD148" s="105">
        <f t="shared" si="229"/>
        <v>72.123893805309734</v>
      </c>
      <c r="BE148" s="105">
        <f t="shared" si="229"/>
        <v>67.659611532096505</v>
      </c>
      <c r="BF148" s="105">
        <f t="shared" si="229"/>
        <v>76.863181312569523</v>
      </c>
      <c r="BG148" s="105">
        <f t="shared" si="229"/>
        <v>74.535568645219755</v>
      </c>
      <c r="BH148" s="105">
        <f t="shared" si="229"/>
        <v>73.464912280701753</v>
      </c>
      <c r="BI148" s="105">
        <f t="shared" si="229"/>
        <v>66.144200626959247</v>
      </c>
      <c r="BJ148" s="105">
        <f t="shared" si="229"/>
        <v>89.826839826839816</v>
      </c>
      <c r="BK148" s="105">
        <f t="shared" si="229"/>
        <v>71.948551929302653</v>
      </c>
      <c r="BL148" s="105">
        <f t="shared" si="229"/>
        <v>66.080119805316357</v>
      </c>
      <c r="BM148" s="105">
        <f t="shared" si="229"/>
        <v>67.330016583747934</v>
      </c>
      <c r="BN148" s="105">
        <f t="shared" si="229"/>
        <v>77.655055225148686</v>
      </c>
      <c r="BO148" s="105">
        <f t="shared" ref="BO148:DJ148" si="230">(BO7+BO11)/SUM(BO8:BO10)*100</f>
        <v>73.597418892274604</v>
      </c>
      <c r="BP148" s="105">
        <f t="shared" si="230"/>
        <v>71.452029087497067</v>
      </c>
      <c r="BQ148" s="105">
        <f t="shared" si="230"/>
        <v>68.035744973363123</v>
      </c>
      <c r="BR148" s="105">
        <f t="shared" si="230"/>
        <v>70.52980132450331</v>
      </c>
      <c r="BS148" s="105">
        <f t="shared" si="230"/>
        <v>61.598513011152413</v>
      </c>
      <c r="BT148" s="105">
        <f t="shared" si="230"/>
        <v>61.52822191961075</v>
      </c>
      <c r="BU148" s="105">
        <f t="shared" si="230"/>
        <v>50.889679715302492</v>
      </c>
      <c r="BV148" s="105">
        <f t="shared" si="230"/>
        <v>74.405153148415934</v>
      </c>
      <c r="BW148" s="105">
        <f t="shared" si="230"/>
        <v>65.39985618335092</v>
      </c>
      <c r="BX148" s="105">
        <f t="shared" si="230"/>
        <v>71.603427172582627</v>
      </c>
      <c r="BY148" s="105">
        <f t="shared" si="230"/>
        <v>64.469273743016771</v>
      </c>
      <c r="BZ148" s="105">
        <f t="shared" si="230"/>
        <v>75.523889354568325</v>
      </c>
      <c r="CA148" s="105">
        <f t="shared" si="230"/>
        <v>81.900910010111232</v>
      </c>
      <c r="CB148" s="105">
        <f t="shared" si="230"/>
        <v>68.525179856115102</v>
      </c>
      <c r="CC148" s="105">
        <f t="shared" si="230"/>
        <v>69.617224880382778</v>
      </c>
      <c r="CD148" s="105">
        <f t="shared" si="230"/>
        <v>67.111497920897406</v>
      </c>
      <c r="CE148" s="105">
        <f t="shared" si="230"/>
        <v>62.611418286071498</v>
      </c>
      <c r="CF148" s="105">
        <f t="shared" si="230"/>
        <v>81.350482315112544</v>
      </c>
      <c r="CG148" s="105">
        <f t="shared" si="230"/>
        <v>71.523598352866642</v>
      </c>
      <c r="CH148" s="105">
        <f t="shared" si="230"/>
        <v>67.102615694164996</v>
      </c>
      <c r="CI148" s="105">
        <f t="shared" si="230"/>
        <v>62.012036123664672</v>
      </c>
      <c r="CJ148" s="105">
        <f t="shared" si="230"/>
        <v>62.365995971196362</v>
      </c>
      <c r="CK148" s="105">
        <f t="shared" si="230"/>
        <v>69.012359024249619</v>
      </c>
      <c r="CL148" s="106">
        <f t="shared" si="230"/>
        <v>70.193075898801595</v>
      </c>
      <c r="CM148" s="105">
        <f t="shared" si="230"/>
        <v>62.305356489744746</v>
      </c>
      <c r="CN148" s="105">
        <f t="shared" si="230"/>
        <v>67.887269823543889</v>
      </c>
      <c r="CO148" s="105">
        <f t="shared" si="230"/>
        <v>61.311684018582959</v>
      </c>
      <c r="CP148" s="105">
        <f t="shared" si="230"/>
        <v>67.846139186227489</v>
      </c>
      <c r="CQ148" s="105">
        <f t="shared" si="230"/>
        <v>67.070975734168911</v>
      </c>
      <c r="CR148" s="105">
        <f t="shared" si="230"/>
        <v>63.750558521654334</v>
      </c>
      <c r="CS148" s="105"/>
      <c r="CT148" s="105">
        <f t="shared" si="230"/>
        <v>68.747440560788192</v>
      </c>
      <c r="CU148" s="105">
        <f t="shared" si="230"/>
        <v>68.848823171019589</v>
      </c>
      <c r="CV148" s="105">
        <f t="shared" si="230"/>
        <v>61.542811770190696</v>
      </c>
      <c r="CW148" s="105">
        <f t="shared" si="230"/>
        <v>66.904981635292842</v>
      </c>
      <c r="CX148" s="106">
        <f t="shared" si="230"/>
        <v>66.94104717966573</v>
      </c>
      <c r="CY148" s="105">
        <f t="shared" si="230"/>
        <v>61.959196088065326</v>
      </c>
      <c r="CZ148" s="105">
        <f t="shared" si="230"/>
        <v>61.48995931008352</v>
      </c>
      <c r="DA148" s="105">
        <f t="shared" si="230"/>
        <v>62.187454386723473</v>
      </c>
      <c r="DB148" s="105">
        <f t="shared" si="230"/>
        <v>65.39985618335092</v>
      </c>
      <c r="DC148" s="105">
        <f t="shared" si="230"/>
        <v>61.52822191961075</v>
      </c>
      <c r="DD148" s="105">
        <f t="shared" si="230"/>
        <v>67.963395638629294</v>
      </c>
      <c r="DE148" s="105">
        <f t="shared" si="230"/>
        <v>59.382950211318416</v>
      </c>
      <c r="DF148" s="105">
        <f t="shared" si="230"/>
        <v>64.985886198187487</v>
      </c>
      <c r="DG148" s="105">
        <f t="shared" si="230"/>
        <v>67.090747460615859</v>
      </c>
      <c r="DH148" s="105">
        <f t="shared" si="230"/>
        <v>62.012036123664672</v>
      </c>
      <c r="DI148" s="105">
        <f t="shared" si="230"/>
        <v>63.982178373973767</v>
      </c>
      <c r="DJ148" s="105">
        <f t="shared" si="230"/>
        <v>62.611418286071498</v>
      </c>
    </row>
    <row r="149" spans="1:114">
      <c r="A149" s="65">
        <v>2000</v>
      </c>
      <c r="B149" s="105">
        <f>(B16+B20)/SUM(B17:B19)*100</f>
        <v>64.27231603237378</v>
      </c>
      <c r="C149" s="105">
        <f t="shared" ref="C149:BN149" si="231">(C16+C20)/SUM(C17:C19)*100</f>
        <v>58.57757118439735</v>
      </c>
      <c r="D149" s="105">
        <f t="shared" si="231"/>
        <v>60.080518691486681</v>
      </c>
      <c r="E149" s="105">
        <f t="shared" si="231"/>
        <v>61.168628485987341</v>
      </c>
      <c r="F149" s="105">
        <f t="shared" si="231"/>
        <v>53.457876315460105</v>
      </c>
      <c r="G149" s="105">
        <f t="shared" si="231"/>
        <v>59.887792739068722</v>
      </c>
      <c r="H149" s="105">
        <f t="shared" si="231"/>
        <v>57.916912842033973</v>
      </c>
      <c r="I149" s="105">
        <f t="shared" si="231"/>
        <v>58.081371391324247</v>
      </c>
      <c r="J149" s="105">
        <f t="shared" si="231"/>
        <v>65.600334002935071</v>
      </c>
      <c r="K149" s="105">
        <f t="shared" si="231"/>
        <v>59.198416319375234</v>
      </c>
      <c r="L149" s="106">
        <f t="shared" si="231"/>
        <v>57.428960654442896</v>
      </c>
      <c r="M149" s="105">
        <f t="shared" si="231"/>
        <v>61.571303301979462</v>
      </c>
      <c r="N149" s="105">
        <f t="shared" si="231"/>
        <v>57.768928678111443</v>
      </c>
      <c r="O149" s="105">
        <f t="shared" si="231"/>
        <v>64.187294232410679</v>
      </c>
      <c r="P149" s="105">
        <f t="shared" si="231"/>
        <v>63.552539199625556</v>
      </c>
      <c r="Q149" s="105">
        <f t="shared" si="231"/>
        <v>57.6417224463598</v>
      </c>
      <c r="R149" s="105">
        <f t="shared" si="231"/>
        <v>60.256486198317738</v>
      </c>
      <c r="S149" s="105">
        <f t="shared" si="231"/>
        <v>67.790716480672813</v>
      </c>
      <c r="T149" s="105">
        <f t="shared" si="231"/>
        <v>63.659147869674179</v>
      </c>
      <c r="U149" s="105">
        <f t="shared" si="231"/>
        <v>61.877172653534188</v>
      </c>
      <c r="V149" s="105">
        <f t="shared" si="231"/>
        <v>69.925742574257427</v>
      </c>
      <c r="W149" s="105">
        <f t="shared" si="231"/>
        <v>75.365579302587165</v>
      </c>
      <c r="X149" s="105">
        <f t="shared" si="231"/>
        <v>66.535341830822716</v>
      </c>
      <c r="Y149" s="105">
        <f t="shared" si="231"/>
        <v>69.845649094027294</v>
      </c>
      <c r="Z149" s="105">
        <f t="shared" si="231"/>
        <v>72.395604395604394</v>
      </c>
      <c r="AA149" s="105">
        <f t="shared" si="231"/>
        <v>63.726979802478191</v>
      </c>
      <c r="AB149" s="105">
        <f t="shared" si="231"/>
        <v>61.904167706513604</v>
      </c>
      <c r="AC149" s="105">
        <f t="shared" si="231"/>
        <v>70.16060862214708</v>
      </c>
      <c r="AD149" s="105">
        <f t="shared" si="231"/>
        <v>67.954239569313586</v>
      </c>
      <c r="AE149" s="105">
        <f t="shared" si="231"/>
        <v>64.891075193253684</v>
      </c>
      <c r="AF149" s="105">
        <f t="shared" si="231"/>
        <v>72.097288676236047</v>
      </c>
      <c r="AG149" s="105">
        <f t="shared" si="231"/>
        <v>65.376984126984127</v>
      </c>
      <c r="AH149" s="105">
        <f t="shared" si="231"/>
        <v>68.275276125743417</v>
      </c>
      <c r="AI149" s="105">
        <f t="shared" si="231"/>
        <v>78.294573643410843</v>
      </c>
      <c r="AJ149" s="105">
        <f t="shared" si="231"/>
        <v>57.229198993138162</v>
      </c>
      <c r="AK149" s="105">
        <f t="shared" si="231"/>
        <v>64.591439688715951</v>
      </c>
      <c r="AL149" s="105">
        <f t="shared" si="231"/>
        <v>64.724909218516373</v>
      </c>
      <c r="AM149" s="105">
        <f t="shared" si="231"/>
        <v>63.92097887757194</v>
      </c>
      <c r="AN149" s="105">
        <f t="shared" si="231"/>
        <v>69.146482122260664</v>
      </c>
      <c r="AO149" s="105">
        <f t="shared" si="231"/>
        <v>58.977316416762783</v>
      </c>
      <c r="AP149" s="105">
        <f t="shared" si="231"/>
        <v>65.44936068438966</v>
      </c>
      <c r="AQ149" s="105">
        <f t="shared" si="231"/>
        <v>60.747004933051443</v>
      </c>
      <c r="AR149" s="105">
        <f t="shared" si="231"/>
        <v>63.160969909436169</v>
      </c>
      <c r="AS149" s="105">
        <f t="shared" si="231"/>
        <v>69.161920260374288</v>
      </c>
      <c r="AT149" s="105">
        <f t="shared" si="231"/>
        <v>69.097995545657014</v>
      </c>
      <c r="AU149" s="105">
        <f t="shared" si="231"/>
        <v>59.089599539037742</v>
      </c>
      <c r="AV149" s="105">
        <f t="shared" si="231"/>
        <v>57.605495583905785</v>
      </c>
      <c r="AW149" s="105">
        <f t="shared" si="231"/>
        <v>69.123966942148769</v>
      </c>
      <c r="AX149" s="105">
        <f t="shared" si="231"/>
        <v>55.739972337482712</v>
      </c>
      <c r="AY149" s="105">
        <f t="shared" si="231"/>
        <v>61.325966850828728</v>
      </c>
      <c r="AZ149" s="105">
        <f t="shared" si="231"/>
        <v>62.359087159747041</v>
      </c>
      <c r="BA149" s="105">
        <f t="shared" si="231"/>
        <v>64.135021097046419</v>
      </c>
      <c r="BB149" s="105">
        <f t="shared" si="231"/>
        <v>68.208955223880594</v>
      </c>
      <c r="BC149" s="105">
        <f t="shared" si="231"/>
        <v>60.618368279433419</v>
      </c>
      <c r="BD149" s="105">
        <f t="shared" si="231"/>
        <v>70.166666666666671</v>
      </c>
      <c r="BE149" s="105">
        <f t="shared" si="231"/>
        <v>63.986237798047682</v>
      </c>
      <c r="BF149" s="105">
        <f t="shared" si="231"/>
        <v>63.397947548460664</v>
      </c>
      <c r="BG149" s="105">
        <f t="shared" si="231"/>
        <v>66.336142786316316</v>
      </c>
      <c r="BH149" s="105">
        <f t="shared" si="231"/>
        <v>63.761467889908253</v>
      </c>
      <c r="BI149" s="105">
        <f t="shared" si="231"/>
        <v>63.606194690265482</v>
      </c>
      <c r="BJ149" s="105">
        <f t="shared" si="231"/>
        <v>72.405063291139243</v>
      </c>
      <c r="BK149" s="105">
        <f t="shared" si="231"/>
        <v>60.036137042785334</v>
      </c>
      <c r="BL149" s="105">
        <f t="shared" si="231"/>
        <v>62.220410658786363</v>
      </c>
      <c r="BM149" s="105">
        <f t="shared" si="231"/>
        <v>60.173913043478258</v>
      </c>
      <c r="BN149" s="105">
        <f t="shared" si="231"/>
        <v>68.743193204094965</v>
      </c>
      <c r="BO149" s="105">
        <f t="shared" ref="BO149:DJ149" si="232">(BO16+BO20)/SUM(BO17:BO19)*100</f>
        <v>66.915943763087043</v>
      </c>
      <c r="BP149" s="105">
        <f t="shared" si="232"/>
        <v>68.308898738493014</v>
      </c>
      <c r="BQ149" s="105">
        <f t="shared" si="232"/>
        <v>65.072453908429139</v>
      </c>
      <c r="BR149" s="105">
        <f t="shared" si="232"/>
        <v>71.779935275080902</v>
      </c>
      <c r="BS149" s="105">
        <f t="shared" si="232"/>
        <v>64.643311365475782</v>
      </c>
      <c r="BT149" s="105">
        <f t="shared" si="232"/>
        <v>57.282111227785151</v>
      </c>
      <c r="BU149" s="105">
        <f t="shared" si="232"/>
        <v>59.199999999999996</v>
      </c>
      <c r="BV149" s="105">
        <f t="shared" si="232"/>
        <v>59.980232013733549</v>
      </c>
      <c r="BW149" s="105">
        <f t="shared" si="232"/>
        <v>62.786276817235454</v>
      </c>
      <c r="BX149" s="105">
        <f t="shared" si="232"/>
        <v>63.414337788578365</v>
      </c>
      <c r="BY149" s="105">
        <f t="shared" si="232"/>
        <v>71.261930010604459</v>
      </c>
      <c r="BZ149" s="105">
        <f t="shared" si="232"/>
        <v>66.766467065868255</v>
      </c>
      <c r="CA149" s="105">
        <f t="shared" si="232"/>
        <v>72.093023255813947</v>
      </c>
      <c r="CB149" s="105">
        <f t="shared" si="232"/>
        <v>62.50862834040035</v>
      </c>
      <c r="CC149" s="105">
        <f t="shared" si="232"/>
        <v>62.93333333333333</v>
      </c>
      <c r="CD149" s="105">
        <f t="shared" si="232"/>
        <v>62.201685792627195</v>
      </c>
      <c r="CE149" s="105">
        <f t="shared" si="232"/>
        <v>59.420659486739545</v>
      </c>
      <c r="CF149" s="105">
        <f t="shared" si="232"/>
        <v>65.835175244711081</v>
      </c>
      <c r="CG149" s="105">
        <f t="shared" si="232"/>
        <v>64.248832062945667</v>
      </c>
      <c r="CH149" s="105">
        <f t="shared" si="232"/>
        <v>60.859082545523755</v>
      </c>
      <c r="CI149" s="105">
        <f t="shared" si="232"/>
        <v>59.092063327546448</v>
      </c>
      <c r="CJ149" s="105">
        <f t="shared" si="232"/>
        <v>55.244572129700288</v>
      </c>
      <c r="CK149" s="105">
        <f t="shared" si="232"/>
        <v>63.45208260635092</v>
      </c>
      <c r="CL149" s="106">
        <f t="shared" si="232"/>
        <v>62.448556790503652</v>
      </c>
      <c r="CM149" s="105">
        <f t="shared" si="232"/>
        <v>58.57757118439735</v>
      </c>
      <c r="CN149" s="105">
        <f t="shared" si="232"/>
        <v>63.764730177988305</v>
      </c>
      <c r="CO149" s="105">
        <f t="shared" si="232"/>
        <v>58.273552527565762</v>
      </c>
      <c r="CP149" s="105">
        <f t="shared" si="232"/>
        <v>62.586227947011785</v>
      </c>
      <c r="CQ149" s="105">
        <f t="shared" si="232"/>
        <v>61.486309112436174</v>
      </c>
      <c r="CR149" s="105">
        <f t="shared" si="232"/>
        <v>58.625102641877426</v>
      </c>
      <c r="CS149" s="105"/>
      <c r="CT149" s="105">
        <f t="shared" si="232"/>
        <v>59.358716083515262</v>
      </c>
      <c r="CU149" s="105">
        <f t="shared" si="232"/>
        <v>63.463487926738303</v>
      </c>
      <c r="CV149" s="105">
        <f t="shared" si="232"/>
        <v>53.208998168759557</v>
      </c>
      <c r="CW149" s="105">
        <f t="shared" si="232"/>
        <v>59.293080492394047</v>
      </c>
      <c r="CX149" s="106">
        <f t="shared" si="232"/>
        <v>57.206947798625308</v>
      </c>
      <c r="CY149" s="105">
        <f t="shared" si="232"/>
        <v>58.345046994461335</v>
      </c>
      <c r="CZ149" s="105">
        <f t="shared" si="232"/>
        <v>58.245832676162678</v>
      </c>
      <c r="DA149" s="105">
        <f t="shared" si="232"/>
        <v>57.768928678111443</v>
      </c>
      <c r="DB149" s="105">
        <f t="shared" si="232"/>
        <v>62.786276817235454</v>
      </c>
      <c r="DC149" s="105">
        <f t="shared" si="232"/>
        <v>57.282111227785151</v>
      </c>
      <c r="DD149" s="105">
        <f t="shared" si="232"/>
        <v>64.579637295485909</v>
      </c>
      <c r="DE149" s="105">
        <f t="shared" si="232"/>
        <v>57.229198993138162</v>
      </c>
      <c r="DF149" s="105">
        <f t="shared" si="232"/>
        <v>60.256486198317738</v>
      </c>
      <c r="DG149" s="105">
        <f t="shared" si="232"/>
        <v>64.641197900999373</v>
      </c>
      <c r="DH149" s="105">
        <f t="shared" si="232"/>
        <v>59.092063327546448</v>
      </c>
      <c r="DI149" s="105">
        <f t="shared" si="232"/>
        <v>56.810848442655207</v>
      </c>
      <c r="DJ149" s="105">
        <f t="shared" si="232"/>
        <v>59.420659486739545</v>
      </c>
    </row>
    <row r="150" spans="1:114">
      <c r="A150" s="65">
        <v>2010</v>
      </c>
      <c r="B150" s="105">
        <f>(B25+B29)/SUM(B26:B28)*100</f>
        <v>55.193435638418741</v>
      </c>
      <c r="C150" s="105">
        <f t="shared" ref="C150:BN150" si="233">(C25+C29)/SUM(C26:C28)*100</f>
        <v>50.238249674478851</v>
      </c>
      <c r="D150" s="105">
        <f t="shared" si="233"/>
        <v>54.278849684006339</v>
      </c>
      <c r="E150" s="105">
        <f t="shared" si="233"/>
        <v>55.260722187933197</v>
      </c>
      <c r="F150" s="105">
        <f t="shared" si="233"/>
        <v>50.185768521560014</v>
      </c>
      <c r="G150" s="105">
        <f t="shared" si="233"/>
        <v>53.977666094002409</v>
      </c>
      <c r="H150" s="105">
        <f t="shared" si="233"/>
        <v>53.06489103624682</v>
      </c>
      <c r="I150" s="105">
        <f t="shared" si="233"/>
        <v>52.573089780285564</v>
      </c>
      <c r="J150" s="105">
        <f t="shared" si="233"/>
        <v>55.765010429972094</v>
      </c>
      <c r="K150" s="105">
        <f t="shared" si="233"/>
        <v>53.310995580568246</v>
      </c>
      <c r="L150" s="106">
        <f t="shared" si="233"/>
        <v>52.116849243873595</v>
      </c>
      <c r="M150" s="105">
        <f t="shared" si="233"/>
        <v>51.409280332079121</v>
      </c>
      <c r="N150" s="105">
        <f t="shared" si="233"/>
        <v>50.197506864468075</v>
      </c>
      <c r="O150" s="105">
        <f t="shared" si="233"/>
        <v>52.149598042642431</v>
      </c>
      <c r="P150" s="105">
        <f t="shared" si="233"/>
        <v>51.015740211273965</v>
      </c>
      <c r="Q150" s="105">
        <f t="shared" si="233"/>
        <v>49.759504946760302</v>
      </c>
      <c r="R150" s="105">
        <f t="shared" si="233"/>
        <v>57.633498550453567</v>
      </c>
      <c r="S150" s="105">
        <f t="shared" si="233"/>
        <v>56.509480510326362</v>
      </c>
      <c r="T150" s="105">
        <f t="shared" si="233"/>
        <v>61.285008237232283</v>
      </c>
      <c r="U150" s="105">
        <f t="shared" si="233"/>
        <v>67.338709677419345</v>
      </c>
      <c r="V150" s="105">
        <f t="shared" si="233"/>
        <v>60.697409157568849</v>
      </c>
      <c r="W150" s="105">
        <f t="shared" si="233"/>
        <v>57.623762376237622</v>
      </c>
      <c r="X150" s="105">
        <f t="shared" si="233"/>
        <v>62.229286707728996</v>
      </c>
      <c r="Y150" s="105">
        <f t="shared" si="233"/>
        <v>59.855030443606836</v>
      </c>
      <c r="Z150" s="105">
        <f t="shared" si="233"/>
        <v>64.776164549304298</v>
      </c>
      <c r="AA150" s="105">
        <f t="shared" si="233"/>
        <v>56.388619766436435</v>
      </c>
      <c r="AB150" s="105">
        <f t="shared" si="233"/>
        <v>54.918455821635014</v>
      </c>
      <c r="AC150" s="105">
        <f t="shared" si="233"/>
        <v>62.296801258521242</v>
      </c>
      <c r="AD150" s="105">
        <f t="shared" si="233"/>
        <v>59.624590576971528</v>
      </c>
      <c r="AE150" s="105">
        <f t="shared" si="233"/>
        <v>63.308012039558548</v>
      </c>
      <c r="AF150" s="105">
        <f t="shared" si="233"/>
        <v>65.145595281975673</v>
      </c>
      <c r="AG150" s="105">
        <f t="shared" si="233"/>
        <v>61.812921890067507</v>
      </c>
      <c r="AH150" s="105">
        <f t="shared" si="233"/>
        <v>66.867944342347073</v>
      </c>
      <c r="AI150" s="105">
        <f t="shared" si="233"/>
        <v>68.126747437092263</v>
      </c>
      <c r="AJ150" s="105">
        <f t="shared" si="233"/>
        <v>55.082423807429961</v>
      </c>
      <c r="AK150" s="105">
        <f t="shared" si="233"/>
        <v>62.614913176710928</v>
      </c>
      <c r="AL150" s="105">
        <f t="shared" si="233"/>
        <v>56.557398735349359</v>
      </c>
      <c r="AM150" s="105">
        <f t="shared" si="233"/>
        <v>61.740877975255913</v>
      </c>
      <c r="AN150" s="105">
        <f t="shared" si="233"/>
        <v>69.81805208704958</v>
      </c>
      <c r="AO150" s="105">
        <f t="shared" si="233"/>
        <v>65.733590733590731</v>
      </c>
      <c r="AP150" s="105">
        <f t="shared" si="233"/>
        <v>63.102297998517422</v>
      </c>
      <c r="AQ150" s="105">
        <f t="shared" si="233"/>
        <v>59.398496240601503</v>
      </c>
      <c r="AR150" s="105">
        <f t="shared" si="233"/>
        <v>57.631808913486751</v>
      </c>
      <c r="AS150" s="105">
        <f t="shared" si="233"/>
        <v>72.718052738336709</v>
      </c>
      <c r="AT150" s="105">
        <f t="shared" si="233"/>
        <v>65.474416294088428</v>
      </c>
      <c r="AU150" s="105">
        <f t="shared" si="233"/>
        <v>61.830488522660389</v>
      </c>
      <c r="AV150" s="105">
        <f t="shared" si="233"/>
        <v>64.675324675324674</v>
      </c>
      <c r="AW150" s="105">
        <f t="shared" si="233"/>
        <v>60.954971290420069</v>
      </c>
      <c r="AX150" s="105">
        <f t="shared" si="233"/>
        <v>71.136653895274577</v>
      </c>
      <c r="AY150" s="105">
        <f t="shared" si="233"/>
        <v>77.493380406001762</v>
      </c>
      <c r="AZ150" s="105">
        <f t="shared" si="233"/>
        <v>70.207999999999998</v>
      </c>
      <c r="BA150" s="105">
        <f t="shared" si="233"/>
        <v>69.033530571992102</v>
      </c>
      <c r="BB150" s="105">
        <f t="shared" si="233"/>
        <v>71.118530884808024</v>
      </c>
      <c r="BC150" s="105">
        <f t="shared" si="233"/>
        <v>56.305104670615371</v>
      </c>
      <c r="BD150" s="105">
        <f t="shared" si="233"/>
        <v>63.032367972742762</v>
      </c>
      <c r="BE150" s="105">
        <f t="shared" si="233"/>
        <v>57.988475641697221</v>
      </c>
      <c r="BF150" s="105">
        <f t="shared" si="233"/>
        <v>64.720904779277632</v>
      </c>
      <c r="BG150" s="105">
        <f t="shared" si="233"/>
        <v>63.807982740021572</v>
      </c>
      <c r="BH150" s="105">
        <f t="shared" si="233"/>
        <v>68.918918918918919</v>
      </c>
      <c r="BI150" s="105">
        <f t="shared" si="233"/>
        <v>58.630665380906464</v>
      </c>
      <c r="BJ150" s="105">
        <f t="shared" si="233"/>
        <v>73.357228195937878</v>
      </c>
      <c r="BK150" s="105">
        <f t="shared" si="233"/>
        <v>54.167062624726789</v>
      </c>
      <c r="BL150" s="105">
        <f t="shared" si="233"/>
        <v>56.881304077632777</v>
      </c>
      <c r="BM150" s="105">
        <f t="shared" si="233"/>
        <v>63.869863013698634</v>
      </c>
      <c r="BN150" s="105">
        <f t="shared" si="233"/>
        <v>61.975540921919091</v>
      </c>
      <c r="BO150" s="105">
        <f t="shared" ref="BO150:DJ150" si="234">(BO25+BO29)/SUM(BO26:BO28)*100</f>
        <v>61.919568822553892</v>
      </c>
      <c r="BP150" s="105">
        <f t="shared" si="234"/>
        <v>62.564922093487816</v>
      </c>
      <c r="BQ150" s="105">
        <f t="shared" si="234"/>
        <v>57.901221341332764</v>
      </c>
      <c r="BR150" s="105">
        <f t="shared" si="234"/>
        <v>64.117043121149891</v>
      </c>
      <c r="BS150" s="105">
        <f t="shared" si="234"/>
        <v>53.691764992093418</v>
      </c>
      <c r="BT150" s="105">
        <f t="shared" si="234"/>
        <v>55.989166918766301</v>
      </c>
      <c r="BU150" s="105">
        <f t="shared" si="234"/>
        <v>59.927797833935017</v>
      </c>
      <c r="BV150" s="105">
        <f t="shared" si="234"/>
        <v>54.989838775233714</v>
      </c>
      <c r="BW150" s="105">
        <f t="shared" si="234"/>
        <v>57.143992792410835</v>
      </c>
      <c r="BX150" s="105">
        <f t="shared" si="234"/>
        <v>58.070592901050965</v>
      </c>
      <c r="BY150" s="105">
        <f t="shared" si="234"/>
        <v>61.324611610793134</v>
      </c>
      <c r="BZ150" s="105">
        <f t="shared" si="234"/>
        <v>68.301886792452819</v>
      </c>
      <c r="CA150" s="105">
        <f t="shared" si="234"/>
        <v>65.553435114503827</v>
      </c>
      <c r="CB150" s="105">
        <f t="shared" si="234"/>
        <v>59.66057441253264</v>
      </c>
      <c r="CC150" s="105">
        <f t="shared" si="234"/>
        <v>47.152366863905328</v>
      </c>
      <c r="CD150" s="105">
        <f t="shared" si="234"/>
        <v>56.980829067549934</v>
      </c>
      <c r="CE150" s="105">
        <f t="shared" si="234"/>
        <v>53.03593398397409</v>
      </c>
      <c r="CF150" s="105">
        <f t="shared" si="234"/>
        <v>53.540882654806708</v>
      </c>
      <c r="CG150" s="105">
        <f t="shared" si="234"/>
        <v>55.856153084790492</v>
      </c>
      <c r="CH150" s="105">
        <f t="shared" si="234"/>
        <v>51.744452070464419</v>
      </c>
      <c r="CI150" s="105">
        <f t="shared" si="234"/>
        <v>55.738851071678262</v>
      </c>
      <c r="CJ150" s="105">
        <f t="shared" si="234"/>
        <v>52.275593071059113</v>
      </c>
      <c r="CK150" s="105">
        <f t="shared" si="234"/>
        <v>59.607533612759248</v>
      </c>
      <c r="CL150" s="106">
        <f t="shared" si="234"/>
        <v>58.213692005440535</v>
      </c>
      <c r="CM150" s="105">
        <f t="shared" si="234"/>
        <v>50.238249674478851</v>
      </c>
      <c r="CN150" s="105">
        <f t="shared" si="234"/>
        <v>57.403091373752503</v>
      </c>
      <c r="CO150" s="105">
        <f t="shared" si="234"/>
        <v>55.678813485408696</v>
      </c>
      <c r="CP150" s="105">
        <f t="shared" si="234"/>
        <v>60.870440641214287</v>
      </c>
      <c r="CQ150" s="105">
        <f t="shared" si="234"/>
        <v>56.907992796559995</v>
      </c>
      <c r="CR150" s="105">
        <f t="shared" si="234"/>
        <v>54.074611493789227</v>
      </c>
      <c r="CS150" s="105"/>
      <c r="CT150" s="105">
        <f t="shared" si="234"/>
        <v>53.675231090011344</v>
      </c>
      <c r="CU150" s="105">
        <f t="shared" si="234"/>
        <v>54.95071064751523</v>
      </c>
      <c r="CV150" s="105">
        <f t="shared" si="234"/>
        <v>49.95519609937007</v>
      </c>
      <c r="CW150" s="105">
        <f t="shared" si="234"/>
        <v>52.807232158148409</v>
      </c>
      <c r="CX150" s="106">
        <f t="shared" si="234"/>
        <v>51.981285410516485</v>
      </c>
      <c r="CY150" s="105">
        <f t="shared" si="234"/>
        <v>52.838566919365412</v>
      </c>
      <c r="CZ150" s="105">
        <f t="shared" si="234"/>
        <v>49.94976602109741</v>
      </c>
      <c r="DA150" s="105">
        <f t="shared" si="234"/>
        <v>50.197506864468075</v>
      </c>
      <c r="DB150" s="105">
        <f t="shared" si="234"/>
        <v>57.143992792410835</v>
      </c>
      <c r="DC150" s="105">
        <f t="shared" si="234"/>
        <v>55.989166918766301</v>
      </c>
      <c r="DD150" s="105">
        <f t="shared" si="234"/>
        <v>58.434522697552772</v>
      </c>
      <c r="DE150" s="105">
        <f t="shared" si="234"/>
        <v>55.082423807429961</v>
      </c>
      <c r="DF150" s="105">
        <f t="shared" si="234"/>
        <v>57.633498550453567</v>
      </c>
      <c r="DG150" s="105">
        <f t="shared" si="234"/>
        <v>56.916528312550774</v>
      </c>
      <c r="DH150" s="105">
        <f t="shared" si="234"/>
        <v>55.738851071678262</v>
      </c>
      <c r="DI150" s="105">
        <f t="shared" si="234"/>
        <v>53.502656685212976</v>
      </c>
      <c r="DJ150" s="105">
        <f t="shared" si="234"/>
        <v>53.03593398397409</v>
      </c>
    </row>
    <row r="151" spans="1:114">
      <c r="A151" s="65">
        <v>2020</v>
      </c>
      <c r="B151" s="105">
        <f>(B43+B47)/SUM(B44:B46)*100</f>
        <v>50.987561711680208</v>
      </c>
      <c r="C151" s="105">
        <f t="shared" ref="C151:BN151" si="235">(C43+C47)/SUM(C44:C46)*100</f>
        <v>45.431902740072182</v>
      </c>
      <c r="D151" s="105">
        <f t="shared" si="235"/>
        <v>49.900997437481912</v>
      </c>
      <c r="E151" s="105">
        <f t="shared" si="235"/>
        <v>51.330797568832068</v>
      </c>
      <c r="F151" s="105">
        <f t="shared" si="235"/>
        <v>47.556888119194937</v>
      </c>
      <c r="G151" s="105">
        <f t="shared" si="235"/>
        <v>50.712722909062158</v>
      </c>
      <c r="H151" s="105">
        <f t="shared" si="235"/>
        <v>48.36907226250289</v>
      </c>
      <c r="I151" s="105">
        <f t="shared" si="235"/>
        <v>48.700260934674283</v>
      </c>
      <c r="J151" s="105">
        <f t="shared" si="235"/>
        <v>51.503678901073528</v>
      </c>
      <c r="K151" s="105">
        <f t="shared" si="235"/>
        <v>47.310216759449389</v>
      </c>
      <c r="L151" s="106">
        <f t="shared" si="235"/>
        <v>49.595625613770785</v>
      </c>
      <c r="M151" s="105">
        <f t="shared" si="235"/>
        <v>47.163544372902876</v>
      </c>
      <c r="N151" s="105">
        <f t="shared" si="235"/>
        <v>46.088565678120418</v>
      </c>
      <c r="O151" s="105">
        <f t="shared" si="235"/>
        <v>45.693186897673861</v>
      </c>
      <c r="P151" s="105">
        <f t="shared" si="235"/>
        <v>44.987317812229236</v>
      </c>
      <c r="Q151" s="105">
        <f t="shared" si="235"/>
        <v>44.547386663008069</v>
      </c>
      <c r="R151" s="105">
        <f t="shared" si="235"/>
        <v>47.673434939750152</v>
      </c>
      <c r="S151" s="105">
        <f t="shared" si="235"/>
        <v>51.627880095976018</v>
      </c>
      <c r="T151" s="105">
        <f t="shared" si="235"/>
        <v>52.627204803497399</v>
      </c>
      <c r="U151" s="105">
        <f t="shared" si="235"/>
        <v>56.308756240416635</v>
      </c>
      <c r="V151" s="105">
        <f t="shared" si="235"/>
        <v>51.609155509945012</v>
      </c>
      <c r="W151" s="105">
        <f t="shared" si="235"/>
        <v>54.054052023431801</v>
      </c>
      <c r="X151" s="105">
        <f t="shared" si="235"/>
        <v>53.378154945342452</v>
      </c>
      <c r="Y151" s="105">
        <f t="shared" si="235"/>
        <v>49.106360665984695</v>
      </c>
      <c r="Z151" s="105">
        <f t="shared" si="235"/>
        <v>53.559741998668805</v>
      </c>
      <c r="AA151" s="105">
        <f t="shared" si="235"/>
        <v>49.306873053194494</v>
      </c>
      <c r="AB151" s="105">
        <f t="shared" si="235"/>
        <v>51.684514236133452</v>
      </c>
      <c r="AC151" s="105">
        <f t="shared" si="235"/>
        <v>51.636040073116277</v>
      </c>
      <c r="AD151" s="105">
        <f t="shared" si="235"/>
        <v>54.497748933763248</v>
      </c>
      <c r="AE151" s="105">
        <f t="shared" si="235"/>
        <v>53.692483819377323</v>
      </c>
      <c r="AF151" s="105">
        <f t="shared" si="235"/>
        <v>54.097312770011186</v>
      </c>
      <c r="AG151" s="105">
        <f t="shared" si="235"/>
        <v>55.00598864082108</v>
      </c>
      <c r="AH151" s="105">
        <f t="shared" si="235"/>
        <v>52.645910969396411</v>
      </c>
      <c r="AI151" s="105">
        <f t="shared" si="235"/>
        <v>54.722979114523753</v>
      </c>
      <c r="AJ151" s="105">
        <f t="shared" si="235"/>
        <v>48.77413704166905</v>
      </c>
      <c r="AK151" s="105">
        <f t="shared" si="235"/>
        <v>55.60545860482933</v>
      </c>
      <c r="AL151" s="105">
        <f t="shared" si="235"/>
        <v>53.088971164330758</v>
      </c>
      <c r="AM151" s="105">
        <f t="shared" si="235"/>
        <v>54.845937563570999</v>
      </c>
      <c r="AN151" s="105">
        <f t="shared" si="235"/>
        <v>57.045738091084694</v>
      </c>
      <c r="AO151" s="105">
        <f t="shared" si="235"/>
        <v>61.802190723588602</v>
      </c>
      <c r="AP151" s="105">
        <f t="shared" si="235"/>
        <v>53.430155501331633</v>
      </c>
      <c r="AQ151" s="105">
        <f t="shared" si="235"/>
        <v>53.628998214308709</v>
      </c>
      <c r="AR151" s="105">
        <f t="shared" si="235"/>
        <v>54.836139289035465</v>
      </c>
      <c r="AS151" s="105">
        <f t="shared" si="235"/>
        <v>63.154386806754871</v>
      </c>
      <c r="AT151" s="105">
        <f t="shared" si="235"/>
        <v>54.351761446866576</v>
      </c>
      <c r="AU151" s="105">
        <f t="shared" si="235"/>
        <v>55.578405957945002</v>
      </c>
      <c r="AV151" s="105">
        <f t="shared" si="235"/>
        <v>68.412040173310714</v>
      </c>
      <c r="AW151" s="105">
        <f t="shared" si="235"/>
        <v>54.269175237698541</v>
      </c>
      <c r="AX151" s="105">
        <f t="shared" si="235"/>
        <v>64.629829813805102</v>
      </c>
      <c r="AY151" s="105">
        <f t="shared" si="235"/>
        <v>80.435442823956024</v>
      </c>
      <c r="AZ151" s="105">
        <f t="shared" si="235"/>
        <v>64.696855438383523</v>
      </c>
      <c r="BA151" s="105">
        <f t="shared" si="235"/>
        <v>64.83292730567527</v>
      </c>
      <c r="BB151" s="105">
        <f t="shared" si="235"/>
        <v>74.296308731038039</v>
      </c>
      <c r="BC151" s="105">
        <f t="shared" si="235"/>
        <v>51.333796976506683</v>
      </c>
      <c r="BD151" s="105">
        <f t="shared" si="235"/>
        <v>59.6349518826229</v>
      </c>
      <c r="BE151" s="105">
        <f t="shared" si="235"/>
        <v>49.103366743129406</v>
      </c>
      <c r="BF151" s="105">
        <f t="shared" si="235"/>
        <v>53.341417153747436</v>
      </c>
      <c r="BG151" s="105">
        <f t="shared" si="235"/>
        <v>60.97397242945766</v>
      </c>
      <c r="BH151" s="105">
        <f t="shared" si="235"/>
        <v>60.709194946074149</v>
      </c>
      <c r="BI151" s="105">
        <f t="shared" si="235"/>
        <v>59.729179016132228</v>
      </c>
      <c r="BJ151" s="105">
        <f t="shared" si="235"/>
        <v>59.162112567715944</v>
      </c>
      <c r="BK151" s="105">
        <f t="shared" si="235"/>
        <v>50.439904987834751</v>
      </c>
      <c r="BL151" s="105">
        <f t="shared" si="235"/>
        <v>53.519714246166352</v>
      </c>
      <c r="BM151" s="105">
        <f t="shared" si="235"/>
        <v>56.319108113402052</v>
      </c>
      <c r="BN151" s="105">
        <f t="shared" si="235"/>
        <v>53.044866589999984</v>
      </c>
      <c r="BO151" s="105">
        <f t="shared" ref="BO151:DJ151" si="236">(BO43+BO47)/SUM(BO44:BO46)*100</f>
        <v>50.306182463553682</v>
      </c>
      <c r="BP151" s="105">
        <f t="shared" si="236"/>
        <v>52.571700208222737</v>
      </c>
      <c r="BQ151" s="105">
        <f t="shared" si="236"/>
        <v>51.820230866484884</v>
      </c>
      <c r="BR151" s="105">
        <f t="shared" si="236"/>
        <v>54.232689086850129</v>
      </c>
      <c r="BS151" s="105">
        <f t="shared" si="236"/>
        <v>48.97410840069319</v>
      </c>
      <c r="BT151" s="105">
        <f t="shared" si="236"/>
        <v>47.89270821546188</v>
      </c>
      <c r="BU151" s="105">
        <f t="shared" si="236"/>
        <v>57.092359375270753</v>
      </c>
      <c r="BV151" s="105">
        <f t="shared" si="236"/>
        <v>50.113457821129245</v>
      </c>
      <c r="BW151" s="105">
        <f t="shared" si="236"/>
        <v>50.661165284421287</v>
      </c>
      <c r="BX151" s="105">
        <f t="shared" si="236"/>
        <v>53.003003432884888</v>
      </c>
      <c r="BY151" s="105">
        <f t="shared" si="236"/>
        <v>50.984256039761469</v>
      </c>
      <c r="BZ151" s="105">
        <f t="shared" si="236"/>
        <v>55.283056335227521</v>
      </c>
      <c r="CA151" s="105">
        <f t="shared" si="236"/>
        <v>56.270180469600184</v>
      </c>
      <c r="CB151" s="105">
        <f t="shared" si="236"/>
        <v>52.259056919272027</v>
      </c>
      <c r="CC151" s="105">
        <f t="shared" si="236"/>
        <v>43.473440878410734</v>
      </c>
      <c r="CD151" s="105">
        <f t="shared" si="236"/>
        <v>53.404682057845541</v>
      </c>
      <c r="CE151" s="105">
        <f t="shared" si="236"/>
        <v>45.869712107017421</v>
      </c>
      <c r="CF151" s="105">
        <f t="shared" si="236"/>
        <v>55.790349068429101</v>
      </c>
      <c r="CG151" s="105">
        <f t="shared" si="236"/>
        <v>52.289519778360827</v>
      </c>
      <c r="CH151" s="105">
        <f t="shared" si="236"/>
        <v>46.892625282049778</v>
      </c>
      <c r="CI151" s="105">
        <f t="shared" si="236"/>
        <v>47.372291833486869</v>
      </c>
      <c r="CJ151" s="105">
        <f t="shared" si="236"/>
        <v>46.44618882774801</v>
      </c>
      <c r="CK151" s="105">
        <f t="shared" si="236"/>
        <v>49.891419820648068</v>
      </c>
      <c r="CL151" s="106">
        <f t="shared" si="236"/>
        <v>51.216292410593901</v>
      </c>
      <c r="CM151" s="105">
        <f t="shared" si="236"/>
        <v>45.431902740072189</v>
      </c>
      <c r="CN151" s="105">
        <f t="shared" si="236"/>
        <v>49.676043836722258</v>
      </c>
      <c r="CO151" s="105">
        <f t="shared" si="236"/>
        <v>49.278233381472639</v>
      </c>
      <c r="CP151" s="105">
        <f t="shared" si="236"/>
        <v>54.9607350974143</v>
      </c>
      <c r="CQ151" s="105">
        <f t="shared" si="236"/>
        <v>50.020040421034416</v>
      </c>
      <c r="CR151" s="105">
        <f t="shared" si="236"/>
        <v>47.00499584490354</v>
      </c>
      <c r="CS151" s="105"/>
      <c r="CT151" s="105">
        <f t="shared" si="236"/>
        <v>49.94520872432043</v>
      </c>
      <c r="CU151" s="105">
        <f t="shared" si="236"/>
        <v>52.895396015245986</v>
      </c>
      <c r="CV151" s="105">
        <f t="shared" si="236"/>
        <v>47.405024161603095</v>
      </c>
      <c r="CW151" s="105">
        <f t="shared" si="236"/>
        <v>51.005626329518641</v>
      </c>
      <c r="CX151" s="106">
        <f t="shared" si="236"/>
        <v>49.980912425414573</v>
      </c>
      <c r="CY151" s="105">
        <f t="shared" si="236"/>
        <v>46.720099261427428</v>
      </c>
      <c r="CZ151" s="105">
        <f t="shared" si="236"/>
        <v>44.634685581627807</v>
      </c>
      <c r="DA151" s="105">
        <f t="shared" si="236"/>
        <v>46.088565678120418</v>
      </c>
      <c r="DB151" s="105">
        <f t="shared" si="236"/>
        <v>50.661165284421287</v>
      </c>
      <c r="DC151" s="105">
        <f t="shared" si="236"/>
        <v>47.89270821546188</v>
      </c>
      <c r="DD151" s="105">
        <f t="shared" si="236"/>
        <v>49.459871227921766</v>
      </c>
      <c r="DE151" s="105">
        <f t="shared" si="236"/>
        <v>48.77413704166905</v>
      </c>
      <c r="DF151" s="105">
        <f t="shared" si="236"/>
        <v>47.673434939750152</v>
      </c>
      <c r="DG151" s="105">
        <f t="shared" si="236"/>
        <v>49.275596888736345</v>
      </c>
      <c r="DH151" s="105">
        <f t="shared" si="236"/>
        <v>47.372291833486869</v>
      </c>
      <c r="DI151" s="105">
        <f t="shared" si="236"/>
        <v>46.976080989099792</v>
      </c>
      <c r="DJ151" s="105">
        <f t="shared" si="236"/>
        <v>45.869712107017421</v>
      </c>
    </row>
    <row r="152" spans="1:114">
      <c r="A152" s="65">
        <v>2030</v>
      </c>
      <c r="B152" s="105">
        <f>(B51+B55)/SUM(B52:B54)*100</f>
        <v>51.277354081641548</v>
      </c>
      <c r="C152" s="105">
        <f t="shared" ref="C152:BN152" si="237">(C51+C55)/SUM(C52:C54)*100</f>
        <v>47.351630459931215</v>
      </c>
      <c r="D152" s="105">
        <f t="shared" si="237"/>
        <v>50.65154351481933</v>
      </c>
      <c r="E152" s="105">
        <f t="shared" si="237"/>
        <v>53.163882592229491</v>
      </c>
      <c r="F152" s="105">
        <f t="shared" si="237"/>
        <v>49.191995915787473</v>
      </c>
      <c r="G152" s="105">
        <f t="shared" si="237"/>
        <v>51.614112475216565</v>
      </c>
      <c r="H152" s="105">
        <f t="shared" si="237"/>
        <v>48.989879362370232</v>
      </c>
      <c r="I152" s="105">
        <f t="shared" si="237"/>
        <v>50.015313929139602</v>
      </c>
      <c r="J152" s="105">
        <f t="shared" si="237"/>
        <v>51.56657822166877</v>
      </c>
      <c r="K152" s="105">
        <f t="shared" si="237"/>
        <v>48.278539448876408</v>
      </c>
      <c r="L152" s="106">
        <f t="shared" si="237"/>
        <v>51.147442152223462</v>
      </c>
      <c r="M152" s="105">
        <f t="shared" si="237"/>
        <v>48.732888522261149</v>
      </c>
      <c r="N152" s="105">
        <f t="shared" si="237"/>
        <v>48.657836421810224</v>
      </c>
      <c r="O152" s="105">
        <f t="shared" si="237"/>
        <v>48.21285760377426</v>
      </c>
      <c r="P152" s="105">
        <f t="shared" si="237"/>
        <v>46.908781756651727</v>
      </c>
      <c r="Q152" s="105">
        <f t="shared" si="237"/>
        <v>46.170402509649861</v>
      </c>
      <c r="R152" s="105">
        <f t="shared" si="237"/>
        <v>47.428988243699912</v>
      </c>
      <c r="S152" s="105">
        <f t="shared" si="237"/>
        <v>53.74063207828533</v>
      </c>
      <c r="T152" s="105">
        <f t="shared" si="237"/>
        <v>56.439355780089841</v>
      </c>
      <c r="U152" s="105">
        <f t="shared" si="237"/>
        <v>50.892566148932175</v>
      </c>
      <c r="V152" s="105">
        <f t="shared" si="237"/>
        <v>53.241317765093989</v>
      </c>
      <c r="W152" s="105">
        <f t="shared" si="237"/>
        <v>51.044144392066983</v>
      </c>
      <c r="X152" s="105">
        <f t="shared" si="237"/>
        <v>53.00725469914871</v>
      </c>
      <c r="Y152" s="105">
        <f t="shared" si="237"/>
        <v>50.46374523440835</v>
      </c>
      <c r="Z152" s="105">
        <f t="shared" si="237"/>
        <v>51.460103961378479</v>
      </c>
      <c r="AA152" s="105">
        <f t="shared" si="237"/>
        <v>50.260961387393507</v>
      </c>
      <c r="AB152" s="105">
        <f t="shared" si="237"/>
        <v>52.087662384086542</v>
      </c>
      <c r="AC152" s="105">
        <f t="shared" si="237"/>
        <v>52.511189105185231</v>
      </c>
      <c r="AD152" s="105">
        <f t="shared" si="237"/>
        <v>54.172888587266563</v>
      </c>
      <c r="AE152" s="105">
        <f t="shared" si="237"/>
        <v>52.999332434528604</v>
      </c>
      <c r="AF152" s="105">
        <f t="shared" si="237"/>
        <v>54.168895767024182</v>
      </c>
      <c r="AG152" s="105">
        <f t="shared" si="237"/>
        <v>58.339527139318662</v>
      </c>
      <c r="AH152" s="105">
        <f t="shared" si="237"/>
        <v>56.63747415287861</v>
      </c>
      <c r="AI152" s="105">
        <f t="shared" si="237"/>
        <v>53.05148813413885</v>
      </c>
      <c r="AJ152" s="105">
        <f t="shared" si="237"/>
        <v>50.360507807370468</v>
      </c>
      <c r="AK152" s="105">
        <f t="shared" si="237"/>
        <v>57.467006768720722</v>
      </c>
      <c r="AL152" s="105">
        <f t="shared" si="237"/>
        <v>54.783644003100186</v>
      </c>
      <c r="AM152" s="105">
        <f t="shared" si="237"/>
        <v>54.443399910605706</v>
      </c>
      <c r="AN152" s="105">
        <f t="shared" si="237"/>
        <v>58.819774479962241</v>
      </c>
      <c r="AO152" s="105">
        <f t="shared" si="237"/>
        <v>61.701666723835004</v>
      </c>
      <c r="AP152" s="105">
        <f t="shared" si="237"/>
        <v>54.729953186525371</v>
      </c>
      <c r="AQ152" s="105">
        <f t="shared" si="237"/>
        <v>52.925402338873994</v>
      </c>
      <c r="AR152" s="105">
        <f t="shared" si="237"/>
        <v>55.671547680624734</v>
      </c>
      <c r="AS152" s="105">
        <f t="shared" si="237"/>
        <v>62.141248301520882</v>
      </c>
      <c r="AT152" s="105">
        <f t="shared" si="237"/>
        <v>53.428430552042684</v>
      </c>
      <c r="AU152" s="105">
        <f t="shared" si="237"/>
        <v>56.236801772380318</v>
      </c>
      <c r="AV152" s="105">
        <f t="shared" si="237"/>
        <v>68.375556933633746</v>
      </c>
      <c r="AW152" s="105">
        <f t="shared" si="237"/>
        <v>51.849859763252283</v>
      </c>
      <c r="AX152" s="105">
        <f t="shared" si="237"/>
        <v>65.642915999647883</v>
      </c>
      <c r="AY152" s="105">
        <f t="shared" si="237"/>
        <v>76.368014049701458</v>
      </c>
      <c r="AZ152" s="105">
        <f t="shared" si="237"/>
        <v>62.450379472873948</v>
      </c>
      <c r="BA152" s="105">
        <f t="shared" si="237"/>
        <v>60.240265094718772</v>
      </c>
      <c r="BB152" s="105">
        <f t="shared" si="237"/>
        <v>65.408847896212407</v>
      </c>
      <c r="BC152" s="105">
        <f t="shared" si="237"/>
        <v>53.574772430821582</v>
      </c>
      <c r="BD152" s="105">
        <f t="shared" si="237"/>
        <v>57.633758347887699</v>
      </c>
      <c r="BE152" s="105">
        <f t="shared" si="237"/>
        <v>49.037837895941678</v>
      </c>
      <c r="BF152" s="105">
        <f t="shared" si="237"/>
        <v>50.460901879808361</v>
      </c>
      <c r="BG152" s="105">
        <f t="shared" si="237"/>
        <v>61.834413336558235</v>
      </c>
      <c r="BH152" s="105">
        <f t="shared" si="237"/>
        <v>63.70452438832308</v>
      </c>
      <c r="BI152" s="105">
        <f t="shared" si="237"/>
        <v>63.718411702476793</v>
      </c>
      <c r="BJ152" s="105">
        <f t="shared" si="237"/>
        <v>57.947688923359763</v>
      </c>
      <c r="BK152" s="105">
        <f t="shared" si="237"/>
        <v>49.741071430139705</v>
      </c>
      <c r="BL152" s="105">
        <f t="shared" si="237"/>
        <v>55.533306134873293</v>
      </c>
      <c r="BM152" s="105">
        <f t="shared" si="237"/>
        <v>57.500632233799962</v>
      </c>
      <c r="BN152" s="105">
        <f t="shared" si="237"/>
        <v>49.150451375595118</v>
      </c>
      <c r="BO152" s="105">
        <f t="shared" ref="BO152:DJ152" si="238">(BO51+BO55)/SUM(BO52:BO54)*100</f>
        <v>48.915924008821591</v>
      </c>
      <c r="BP152" s="105">
        <f t="shared" si="238"/>
        <v>52.335660670153217</v>
      </c>
      <c r="BQ152" s="105">
        <f t="shared" si="238"/>
        <v>52.116617971394476</v>
      </c>
      <c r="BR152" s="105">
        <f t="shared" si="238"/>
        <v>52.89313220087822</v>
      </c>
      <c r="BS152" s="105">
        <f t="shared" si="238"/>
        <v>49.38218394927074</v>
      </c>
      <c r="BT152" s="105">
        <f t="shared" si="238"/>
        <v>46.948185407089667</v>
      </c>
      <c r="BU152" s="105">
        <f t="shared" si="238"/>
        <v>59.770804272510588</v>
      </c>
      <c r="BV152" s="105">
        <f t="shared" si="238"/>
        <v>48.803680345252012</v>
      </c>
      <c r="BW152" s="105">
        <f t="shared" si="238"/>
        <v>50.606760127859395</v>
      </c>
      <c r="BX152" s="105">
        <f t="shared" si="238"/>
        <v>54.957783771815848</v>
      </c>
      <c r="BY152" s="105">
        <f t="shared" si="238"/>
        <v>51.552129439827802</v>
      </c>
      <c r="BZ152" s="105">
        <f t="shared" si="238"/>
        <v>53.227728036987223</v>
      </c>
      <c r="CA152" s="105">
        <f t="shared" si="238"/>
        <v>59.546588272568343</v>
      </c>
      <c r="CB152" s="105">
        <f t="shared" si="238"/>
        <v>53.649396177204842</v>
      </c>
      <c r="CC152" s="105">
        <f t="shared" si="238"/>
        <v>49.32713193145549</v>
      </c>
      <c r="CD152" s="105">
        <f t="shared" si="238"/>
        <v>55.148568291924484</v>
      </c>
      <c r="CE152" s="105">
        <f t="shared" si="238"/>
        <v>47.645304460036911</v>
      </c>
      <c r="CF152" s="105">
        <f t="shared" si="238"/>
        <v>57.598870696454462</v>
      </c>
      <c r="CG152" s="105">
        <f t="shared" si="238"/>
        <v>56.573937847908084</v>
      </c>
      <c r="CH152" s="105">
        <f t="shared" si="238"/>
        <v>50.029445423981912</v>
      </c>
      <c r="CI152" s="105">
        <f t="shared" si="238"/>
        <v>47.708746735928976</v>
      </c>
      <c r="CJ152" s="105">
        <f t="shared" si="238"/>
        <v>43.825406536784037</v>
      </c>
      <c r="CK152" s="105">
        <f t="shared" si="238"/>
        <v>48.629877958409487</v>
      </c>
      <c r="CL152" s="106">
        <f t="shared" si="238"/>
        <v>51.851224516715789</v>
      </c>
      <c r="CM152" s="105">
        <f t="shared" si="238"/>
        <v>47.351630459931208</v>
      </c>
      <c r="CN152" s="105">
        <f t="shared" si="238"/>
        <v>50.102586794961432</v>
      </c>
      <c r="CO152" s="105">
        <f t="shared" si="238"/>
        <v>50.773258276724341</v>
      </c>
      <c r="CP152" s="105">
        <f t="shared" si="238"/>
        <v>55.516929851831328</v>
      </c>
      <c r="CQ152" s="105">
        <f t="shared" si="238"/>
        <v>49.546703993291267</v>
      </c>
      <c r="CR152" s="105">
        <f t="shared" si="238"/>
        <v>46.61191739224995</v>
      </c>
      <c r="CS152" s="105"/>
      <c r="CT152" s="105">
        <f t="shared" si="238"/>
        <v>50.76083312721579</v>
      </c>
      <c r="CU152" s="105">
        <f t="shared" si="238"/>
        <v>55.021324879334898</v>
      </c>
      <c r="CV152" s="105">
        <f t="shared" si="238"/>
        <v>49.063939067593978</v>
      </c>
      <c r="CW152" s="105">
        <f t="shared" si="238"/>
        <v>52.517635557238485</v>
      </c>
      <c r="CX152" s="106">
        <f t="shared" si="238"/>
        <v>51.921910408208028</v>
      </c>
      <c r="CY152" s="105">
        <f t="shared" si="238"/>
        <v>47.720295837930209</v>
      </c>
      <c r="CZ152" s="105">
        <f t="shared" si="238"/>
        <v>46.322491792845092</v>
      </c>
      <c r="DA152" s="105">
        <f t="shared" si="238"/>
        <v>48.657836421810224</v>
      </c>
      <c r="DB152" s="105">
        <f t="shared" si="238"/>
        <v>50.606760127859395</v>
      </c>
      <c r="DC152" s="105">
        <f t="shared" si="238"/>
        <v>46.948185407089667</v>
      </c>
      <c r="DD152" s="105">
        <f t="shared" si="238"/>
        <v>49.306925147494916</v>
      </c>
      <c r="DE152" s="105">
        <f t="shared" si="238"/>
        <v>50.360507807370468</v>
      </c>
      <c r="DF152" s="105">
        <f t="shared" si="238"/>
        <v>47.428988243699912</v>
      </c>
      <c r="DG152" s="105">
        <f t="shared" si="238"/>
        <v>50.292725576300569</v>
      </c>
      <c r="DH152" s="105">
        <f t="shared" si="238"/>
        <v>47.708746735928976</v>
      </c>
      <c r="DI152" s="105">
        <f t="shared" si="238"/>
        <v>44.553038034149509</v>
      </c>
      <c r="DJ152" s="105">
        <f t="shared" si="238"/>
        <v>47.645304460036911</v>
      </c>
    </row>
    <row r="154" spans="1:114" customFormat="1">
      <c r="A154" s="38" t="s">
        <v>255</v>
      </c>
      <c r="K154" s="19"/>
    </row>
    <row r="155" spans="1:114" customFormat="1">
      <c r="A155" s="38" t="s">
        <v>459</v>
      </c>
      <c r="K155" s="19"/>
    </row>
    <row r="156" spans="1:114" customFormat="1">
      <c r="K156" s="19"/>
    </row>
    <row r="157" spans="1:114" customFormat="1">
      <c r="A157" s="13" t="s">
        <v>416</v>
      </c>
      <c r="K157" s="19"/>
    </row>
    <row r="158" spans="1:114" customFormat="1">
      <c r="A158" s="13" t="s">
        <v>453</v>
      </c>
      <c r="K158" s="19"/>
    </row>
    <row r="159" spans="1:114">
      <c r="A159" s="13" t="s">
        <v>454</v>
      </c>
    </row>
    <row r="160" spans="1:114">
      <c r="A160" s="13" t="s">
        <v>432</v>
      </c>
    </row>
    <row r="161" spans="1:1">
      <c r="A161" s="13" t="s">
        <v>455</v>
      </c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494"/>
  <sheetViews>
    <sheetView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/>
  <cols>
    <col min="1" max="1" width="16.140625" style="65" customWidth="1"/>
    <col min="2" max="2" width="11.140625" style="38" customWidth="1"/>
    <col min="3" max="3" width="10.42578125" style="38" bestFit="1" customWidth="1"/>
    <col min="4" max="4" width="10.5703125" style="38" bestFit="1" customWidth="1"/>
    <col min="5" max="5" width="10.42578125" style="38" bestFit="1" customWidth="1"/>
    <col min="6" max="6" width="10.5703125" style="38" bestFit="1" customWidth="1"/>
    <col min="7" max="8" width="10.42578125" style="38" bestFit="1" customWidth="1"/>
    <col min="9" max="9" width="11.28515625" style="38" bestFit="1" customWidth="1"/>
    <col min="10" max="10" width="11" style="38" customWidth="1"/>
    <col min="11" max="11" width="10.140625" style="83" customWidth="1"/>
    <col min="12" max="12" width="10.140625" style="38" customWidth="1"/>
    <col min="13" max="16384" width="9.140625" style="38"/>
  </cols>
  <sheetData>
    <row r="1" spans="1:114" customFormat="1">
      <c r="A1" s="5"/>
      <c r="K1" s="19"/>
      <c r="L1" s="27"/>
      <c r="M1" s="42" t="s">
        <v>6</v>
      </c>
      <c r="N1" s="42"/>
      <c r="O1" s="42"/>
      <c r="P1" s="42"/>
      <c r="Q1" s="42"/>
      <c r="R1" s="42" t="s">
        <v>8</v>
      </c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 t="s">
        <v>178</v>
      </c>
      <c r="AF1" s="42"/>
      <c r="AG1" s="42"/>
      <c r="AH1" s="42"/>
      <c r="AI1" s="42"/>
      <c r="AJ1" s="42"/>
      <c r="AK1" s="42"/>
      <c r="AL1" s="42"/>
      <c r="AM1" s="42"/>
      <c r="AN1" s="42"/>
      <c r="AO1" s="42" t="s">
        <v>9</v>
      </c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 t="s">
        <v>10</v>
      </c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 t="s">
        <v>179</v>
      </c>
      <c r="CC1" s="42"/>
      <c r="CD1" s="42"/>
      <c r="CE1" s="42"/>
      <c r="CF1" s="42"/>
      <c r="CG1" s="42"/>
      <c r="CH1" s="42"/>
      <c r="CI1" s="42"/>
      <c r="CJ1" s="42"/>
      <c r="CK1" s="42"/>
      <c r="CL1" s="43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44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</row>
    <row r="2" spans="1:114" s="2" customFormat="1" ht="51">
      <c r="A2" s="61" t="s">
        <v>456</v>
      </c>
      <c r="B2" s="2" t="s">
        <v>308</v>
      </c>
      <c r="C2" s="2" t="s">
        <v>6</v>
      </c>
      <c r="D2" s="2" t="s">
        <v>8</v>
      </c>
      <c r="E2" s="2" t="s">
        <v>178</v>
      </c>
      <c r="F2" s="2" t="s">
        <v>9</v>
      </c>
      <c r="G2" s="2" t="s">
        <v>10</v>
      </c>
      <c r="H2" s="2" t="s">
        <v>11</v>
      </c>
      <c r="I2" s="2" t="s">
        <v>457</v>
      </c>
      <c r="J2" s="2" t="s">
        <v>5</v>
      </c>
      <c r="K2" s="143" t="s">
        <v>23</v>
      </c>
      <c r="L2" s="144" t="s">
        <v>79</v>
      </c>
      <c r="M2" s="2" t="s">
        <v>180</v>
      </c>
      <c r="N2" s="2" t="s">
        <v>181</v>
      </c>
      <c r="O2" s="2" t="s">
        <v>182</v>
      </c>
      <c r="P2" s="2" t="s">
        <v>183</v>
      </c>
      <c r="Q2" s="2" t="s">
        <v>184</v>
      </c>
      <c r="R2" s="2" t="s">
        <v>185</v>
      </c>
      <c r="S2" s="2" t="s">
        <v>186</v>
      </c>
      <c r="T2" s="2" t="s">
        <v>187</v>
      </c>
      <c r="U2" s="2" t="s">
        <v>26</v>
      </c>
      <c r="V2" s="2" t="s">
        <v>188</v>
      </c>
      <c r="W2" s="2" t="s">
        <v>189</v>
      </c>
      <c r="X2" s="2" t="s">
        <v>190</v>
      </c>
      <c r="Y2" s="2" t="s">
        <v>191</v>
      </c>
      <c r="Z2" s="2" t="s">
        <v>192</v>
      </c>
      <c r="AA2" s="2" t="s">
        <v>193</v>
      </c>
      <c r="AB2" s="2" t="s">
        <v>194</v>
      </c>
      <c r="AC2" s="2" t="s">
        <v>195</v>
      </c>
      <c r="AD2" s="2" t="s">
        <v>196</v>
      </c>
      <c r="AE2" s="2" t="s">
        <v>258</v>
      </c>
      <c r="AF2" s="2" t="s">
        <v>197</v>
      </c>
      <c r="AG2" s="2" t="s">
        <v>198</v>
      </c>
      <c r="AH2" s="2" t="s">
        <v>199</v>
      </c>
      <c r="AI2" s="2" t="s">
        <v>200</v>
      </c>
      <c r="AJ2" s="2" t="s">
        <v>189</v>
      </c>
      <c r="AK2" s="2" t="s">
        <v>201</v>
      </c>
      <c r="AL2" s="2" t="s">
        <v>202</v>
      </c>
      <c r="AM2" s="2" t="s">
        <v>203</v>
      </c>
      <c r="AN2" s="2" t="s">
        <v>204</v>
      </c>
      <c r="AO2" s="2" t="s">
        <v>205</v>
      </c>
      <c r="AP2" s="2" t="s">
        <v>206</v>
      </c>
      <c r="AQ2" s="2" t="s">
        <v>207</v>
      </c>
      <c r="AR2" s="2" t="s">
        <v>208</v>
      </c>
      <c r="AS2" s="2" t="s">
        <v>209</v>
      </c>
      <c r="AT2" s="2" t="s">
        <v>210</v>
      </c>
      <c r="AU2" s="2" t="s">
        <v>211</v>
      </c>
      <c r="AV2" s="2" t="s">
        <v>212</v>
      </c>
      <c r="AW2" s="2" t="s">
        <v>213</v>
      </c>
      <c r="AX2" s="2" t="s">
        <v>214</v>
      </c>
      <c r="AY2" s="2" t="s">
        <v>215</v>
      </c>
      <c r="AZ2" s="2" t="s">
        <v>216</v>
      </c>
      <c r="BA2" s="2" t="s">
        <v>217</v>
      </c>
      <c r="BB2" s="2" t="s">
        <v>218</v>
      </c>
      <c r="BC2" s="2" t="s">
        <v>219</v>
      </c>
      <c r="BD2" s="2" t="s">
        <v>259</v>
      </c>
      <c r="BE2" s="2" t="s">
        <v>220</v>
      </c>
      <c r="BF2" s="2" t="s">
        <v>221</v>
      </c>
      <c r="BG2" s="2" t="s">
        <v>222</v>
      </c>
      <c r="BH2" s="2" t="s">
        <v>223</v>
      </c>
      <c r="BI2" s="2" t="s">
        <v>224</v>
      </c>
      <c r="BJ2" s="2" t="s">
        <v>225</v>
      </c>
      <c r="BK2" s="2" t="s">
        <v>226</v>
      </c>
      <c r="BL2" s="2" t="s">
        <v>227</v>
      </c>
      <c r="BM2" s="2" t="s">
        <v>228</v>
      </c>
      <c r="BN2" s="2" t="s">
        <v>260</v>
      </c>
      <c r="BO2" s="2" t="s">
        <v>229</v>
      </c>
      <c r="BP2" s="2" t="s">
        <v>230</v>
      </c>
      <c r="BQ2" s="2" t="s">
        <v>231</v>
      </c>
      <c r="BR2" s="2" t="s">
        <v>232</v>
      </c>
      <c r="BS2" s="2" t="s">
        <v>233</v>
      </c>
      <c r="BT2" s="2" t="s">
        <v>234</v>
      </c>
      <c r="BU2" s="2" t="s">
        <v>235</v>
      </c>
      <c r="BV2" s="2" t="s">
        <v>236</v>
      </c>
      <c r="BW2" s="2" t="s">
        <v>237</v>
      </c>
      <c r="BX2" s="2" t="s">
        <v>238</v>
      </c>
      <c r="BY2" s="2" t="s">
        <v>21</v>
      </c>
      <c r="BZ2" s="2" t="s">
        <v>239</v>
      </c>
      <c r="CA2" s="2" t="s">
        <v>240</v>
      </c>
      <c r="CB2" s="2" t="s">
        <v>241</v>
      </c>
      <c r="CC2" s="2" t="s">
        <v>187</v>
      </c>
      <c r="CD2" s="2" t="s">
        <v>242</v>
      </c>
      <c r="CE2" s="2" t="s">
        <v>243</v>
      </c>
      <c r="CF2" s="2" t="s">
        <v>244</v>
      </c>
      <c r="CG2" s="2" t="s">
        <v>245</v>
      </c>
      <c r="CH2" s="2" t="s">
        <v>246</v>
      </c>
      <c r="CI2" s="2" t="s">
        <v>247</v>
      </c>
      <c r="CJ2" s="2" t="s">
        <v>248</v>
      </c>
      <c r="CK2" s="2" t="s">
        <v>249</v>
      </c>
      <c r="CL2" s="47" t="s">
        <v>250</v>
      </c>
      <c r="CM2" s="2" t="s">
        <v>463</v>
      </c>
      <c r="CN2" s="2" t="s">
        <v>439</v>
      </c>
      <c r="CO2" s="2" t="s">
        <v>440</v>
      </c>
      <c r="CP2" s="2" t="s">
        <v>441</v>
      </c>
      <c r="CQ2" s="2" t="s">
        <v>442</v>
      </c>
      <c r="CR2" s="2" t="s">
        <v>443</v>
      </c>
      <c r="CS2" s="2" t="s">
        <v>462</v>
      </c>
      <c r="CT2" s="2" t="s">
        <v>444</v>
      </c>
      <c r="CU2" s="2" t="s">
        <v>445</v>
      </c>
      <c r="CV2" s="2" t="s">
        <v>446</v>
      </c>
      <c r="CW2" s="2" t="s">
        <v>447</v>
      </c>
      <c r="CX2" s="47" t="s">
        <v>448</v>
      </c>
      <c r="CY2" s="2" t="s">
        <v>59</v>
      </c>
      <c r="CZ2" s="2" t="s">
        <v>184</v>
      </c>
      <c r="DA2" s="2" t="s">
        <v>181</v>
      </c>
      <c r="DB2" s="2" t="s">
        <v>237</v>
      </c>
      <c r="DC2" s="2" t="s">
        <v>234</v>
      </c>
      <c r="DD2" s="2" t="s">
        <v>251</v>
      </c>
      <c r="DE2" s="2" t="s">
        <v>189</v>
      </c>
      <c r="DF2" s="2" t="s">
        <v>185</v>
      </c>
      <c r="DG2" s="2" t="s">
        <v>193</v>
      </c>
      <c r="DH2" s="2" t="s">
        <v>247</v>
      </c>
      <c r="DI2" s="2" t="s">
        <v>248</v>
      </c>
      <c r="DJ2" s="2" t="s">
        <v>252</v>
      </c>
    </row>
    <row r="3" spans="1:114" s="2" customFormat="1">
      <c r="A3" s="61" t="s">
        <v>523</v>
      </c>
      <c r="K3" s="143"/>
      <c r="L3" s="144"/>
      <c r="CL3" s="47"/>
      <c r="CX3" s="47"/>
    </row>
    <row r="4" spans="1:114" s="2" customFormat="1">
      <c r="A4" s="4" t="s">
        <v>265</v>
      </c>
      <c r="I4" s="35"/>
      <c r="J4" s="35"/>
      <c r="K4" s="81"/>
      <c r="L4" s="47"/>
      <c r="CL4" s="47"/>
      <c r="CX4" s="47"/>
    </row>
    <row r="5" spans="1:114" s="2" customFormat="1">
      <c r="A5" s="61">
        <v>1990</v>
      </c>
      <c r="I5" s="35"/>
      <c r="J5" s="35"/>
      <c r="K5" s="81"/>
      <c r="L5" s="47"/>
      <c r="CL5" s="47"/>
      <c r="CX5" s="47"/>
    </row>
    <row r="6" spans="1:114" s="2" customFormat="1">
      <c r="A6" s="13" t="s">
        <v>266</v>
      </c>
      <c r="B6" s="8">
        <v>81249645</v>
      </c>
      <c r="C6" s="8">
        <v>1660855</v>
      </c>
      <c r="D6" s="8">
        <v>1972340</v>
      </c>
      <c r="E6" s="8">
        <v>2441873</v>
      </c>
      <c r="F6" s="8">
        <v>3098736</v>
      </c>
      <c r="G6" s="8">
        <v>1823606</v>
      </c>
      <c r="H6" s="8">
        <v>2249581</v>
      </c>
      <c r="I6" s="10">
        <f>SUM(C6:H6)</f>
        <v>13246991</v>
      </c>
      <c r="J6" s="10">
        <f t="shared" ref="J6:J25" si="0">B6-I6</f>
        <v>68002654</v>
      </c>
      <c r="K6" s="40">
        <f t="shared" ref="K6:K25" si="1">SUM(M6:CL6)</f>
        <v>4470992</v>
      </c>
      <c r="L6" s="33">
        <f>I6-K6</f>
        <v>8775999</v>
      </c>
      <c r="M6" s="45">
        <v>259979</v>
      </c>
      <c r="N6" s="45">
        <v>601938</v>
      </c>
      <c r="O6" s="45"/>
      <c r="P6" s="45">
        <v>51557</v>
      </c>
      <c r="Q6" s="45">
        <v>747381</v>
      </c>
      <c r="R6" s="8">
        <v>56336</v>
      </c>
      <c r="S6" s="8">
        <v>18486</v>
      </c>
      <c r="T6" s="8">
        <v>2374</v>
      </c>
      <c r="U6" s="8">
        <v>1220</v>
      </c>
      <c r="V6" s="8">
        <v>8253</v>
      </c>
      <c r="W6" s="8">
        <v>1668</v>
      </c>
      <c r="X6" s="8">
        <v>6647</v>
      </c>
      <c r="Y6" s="8">
        <v>16915</v>
      </c>
      <c r="Z6" s="8">
        <v>7857</v>
      </c>
      <c r="AA6" s="8">
        <v>98185</v>
      </c>
      <c r="AB6" s="8">
        <v>47030</v>
      </c>
      <c r="AC6" s="8">
        <v>5866</v>
      </c>
      <c r="AD6" s="8">
        <v>11184</v>
      </c>
      <c r="AE6" s="8">
        <v>11871</v>
      </c>
      <c r="AF6" s="8">
        <v>16361</v>
      </c>
      <c r="AG6" s="8">
        <v>2262</v>
      </c>
      <c r="AH6" s="8">
        <v>9054</v>
      </c>
      <c r="AI6" s="8">
        <v>10898</v>
      </c>
      <c r="AJ6" s="8">
        <v>798499</v>
      </c>
      <c r="AK6" s="8">
        <v>2794</v>
      </c>
      <c r="AL6" s="8">
        <v>49154</v>
      </c>
      <c r="AM6" s="8">
        <v>23910</v>
      </c>
      <c r="AN6" s="8">
        <v>8442</v>
      </c>
      <c r="AO6" s="8">
        <v>5095</v>
      </c>
      <c r="AP6" s="8">
        <v>17316</v>
      </c>
      <c r="AQ6" s="8">
        <v>7653</v>
      </c>
      <c r="AR6" s="8">
        <v>12404</v>
      </c>
      <c r="AS6" s="8">
        <v>2961</v>
      </c>
      <c r="AT6" s="8">
        <v>3011</v>
      </c>
      <c r="AU6" s="8">
        <v>6759</v>
      </c>
      <c r="AV6" s="8">
        <v>2182</v>
      </c>
      <c r="AW6" s="8">
        <v>5288</v>
      </c>
      <c r="AX6" s="8">
        <v>4140</v>
      </c>
      <c r="AY6" s="8">
        <v>3363</v>
      </c>
      <c r="AZ6" s="8">
        <v>6538</v>
      </c>
      <c r="BA6" s="8">
        <v>1641</v>
      </c>
      <c r="BB6" s="8">
        <v>1021</v>
      </c>
      <c r="BC6" s="8">
        <v>27550</v>
      </c>
      <c r="BD6" s="8">
        <v>2723</v>
      </c>
      <c r="BE6" s="8">
        <v>39120</v>
      </c>
      <c r="BF6" s="8">
        <v>6458</v>
      </c>
      <c r="BG6" s="8">
        <v>3855</v>
      </c>
      <c r="BH6" s="8">
        <v>797</v>
      </c>
      <c r="BI6" s="8">
        <v>1593</v>
      </c>
      <c r="BJ6" s="8">
        <v>1755</v>
      </c>
      <c r="BK6" s="8">
        <v>59160</v>
      </c>
      <c r="BL6" s="8">
        <v>26931</v>
      </c>
      <c r="BM6" s="8">
        <v>1036</v>
      </c>
      <c r="BN6" s="8">
        <v>6336</v>
      </c>
      <c r="BO6" s="8">
        <v>9728</v>
      </c>
      <c r="BP6" s="8">
        <v>7365</v>
      </c>
      <c r="BQ6" s="8">
        <v>20071</v>
      </c>
      <c r="BR6" s="8">
        <v>4645</v>
      </c>
      <c r="BS6" s="8">
        <v>13171</v>
      </c>
      <c r="BT6" s="8">
        <v>107936</v>
      </c>
      <c r="BU6" s="8">
        <v>424</v>
      </c>
      <c r="BV6" s="8">
        <v>26625</v>
      </c>
      <c r="BW6" s="8">
        <v>110530</v>
      </c>
      <c r="BX6" s="8">
        <v>12745</v>
      </c>
      <c r="BY6" s="8">
        <v>1476</v>
      </c>
      <c r="BZ6" s="8">
        <v>2112</v>
      </c>
      <c r="CA6" s="8">
        <v>1842</v>
      </c>
      <c r="CB6" s="8">
        <v>15043</v>
      </c>
      <c r="CC6" s="8">
        <v>4510</v>
      </c>
      <c r="CD6" s="8">
        <v>17705</v>
      </c>
      <c r="CE6" s="8">
        <v>303293</v>
      </c>
      <c r="CF6" s="8">
        <v>3948</v>
      </c>
      <c r="CG6" s="8">
        <v>6244</v>
      </c>
      <c r="CH6" s="8">
        <v>21322</v>
      </c>
      <c r="CI6" s="8">
        <v>219468</v>
      </c>
      <c r="CJ6" s="8">
        <v>282667</v>
      </c>
      <c r="CK6" s="8">
        <v>94009</v>
      </c>
      <c r="CL6" s="50">
        <v>51306</v>
      </c>
      <c r="CM6" s="7">
        <f>SUM(M6:Q6)</f>
        <v>1660855</v>
      </c>
      <c r="CN6" s="7">
        <f>SUM(R6:AD6)</f>
        <v>282021</v>
      </c>
      <c r="CO6" s="7">
        <f>SUM(AE6:AN6)</f>
        <v>933245</v>
      </c>
      <c r="CP6" s="7">
        <f>SUM(AO6:BD6)</f>
        <v>109645</v>
      </c>
      <c r="CQ6" s="7">
        <f>SUM(BE6:CA6)</f>
        <v>465711</v>
      </c>
      <c r="CR6" s="7">
        <f>SUM(CB6:CL6)</f>
        <v>1019515</v>
      </c>
      <c r="CS6" s="7">
        <f t="shared" ref="CS6:CS25" si="2">C6-CM6</f>
        <v>0</v>
      </c>
      <c r="CT6" s="7">
        <f>D6-CN6</f>
        <v>1690319</v>
      </c>
      <c r="CU6" s="7">
        <f>E6-CO6</f>
        <v>1508628</v>
      </c>
      <c r="CV6" s="7">
        <f>F6-CP6</f>
        <v>2989091</v>
      </c>
      <c r="CW6" s="7">
        <f>G6-CQ6</f>
        <v>1357895</v>
      </c>
      <c r="CX6" s="33">
        <f>H6-CR6</f>
        <v>1230066</v>
      </c>
      <c r="CY6" s="7">
        <f>SUM(CZ6:DJ6)</f>
        <v>3532479</v>
      </c>
      <c r="CZ6" s="7">
        <f>SUM(O6:Q6)</f>
        <v>798938</v>
      </c>
      <c r="DA6" s="7">
        <f>N6</f>
        <v>601938</v>
      </c>
      <c r="DB6" s="7">
        <f>BW6</f>
        <v>110530</v>
      </c>
      <c r="DC6" s="7">
        <f>BT6</f>
        <v>107936</v>
      </c>
      <c r="DD6" s="7">
        <f>BE6+BR6</f>
        <v>43765</v>
      </c>
      <c r="DE6" s="7">
        <f>AJ6</f>
        <v>798499</v>
      </c>
      <c r="DF6" s="7">
        <f>R6</f>
        <v>56336</v>
      </c>
      <c r="DG6" s="7">
        <f>Y6+AA6</f>
        <v>115100</v>
      </c>
      <c r="DH6" s="7">
        <f>CI6</f>
        <v>219468</v>
      </c>
      <c r="DI6" s="7">
        <f>CJ6+CK6</f>
        <v>376676</v>
      </c>
      <c r="DJ6" s="7">
        <f>CE6</f>
        <v>303293</v>
      </c>
    </row>
    <row r="7" spans="1:114" s="2" customFormat="1">
      <c r="A7" s="13" t="s">
        <v>267</v>
      </c>
      <c r="B7" s="8">
        <v>10195178</v>
      </c>
      <c r="C7" s="8">
        <v>202831</v>
      </c>
      <c r="D7" s="8">
        <v>230050</v>
      </c>
      <c r="E7" s="8">
        <v>291158</v>
      </c>
      <c r="F7" s="8">
        <v>331519</v>
      </c>
      <c r="G7" s="8">
        <v>213464</v>
      </c>
      <c r="H7" s="8">
        <v>256810</v>
      </c>
      <c r="I7" s="10">
        <f t="shared" ref="I7:I25" si="3">SUM(C7:H7)</f>
        <v>1525832</v>
      </c>
      <c r="J7" s="10">
        <f t="shared" si="0"/>
        <v>8669346</v>
      </c>
      <c r="K7" s="40">
        <f t="shared" si="1"/>
        <v>535387</v>
      </c>
      <c r="L7" s="33">
        <f t="shared" ref="L7:L25" si="4">I7-K7</f>
        <v>990445</v>
      </c>
      <c r="M7" s="45">
        <v>32231</v>
      </c>
      <c r="N7" s="45">
        <v>70266</v>
      </c>
      <c r="O7" s="45"/>
      <c r="P7" s="45">
        <v>6669</v>
      </c>
      <c r="Q7" s="45">
        <v>93665</v>
      </c>
      <c r="R7" s="8">
        <v>6945</v>
      </c>
      <c r="S7" s="8">
        <v>2267</v>
      </c>
      <c r="T7" s="8">
        <v>258</v>
      </c>
      <c r="U7" s="8">
        <v>149</v>
      </c>
      <c r="V7" s="8">
        <v>995</v>
      </c>
      <c r="W7" s="8">
        <v>214</v>
      </c>
      <c r="X7" s="8">
        <v>811</v>
      </c>
      <c r="Y7" s="8">
        <v>2417</v>
      </c>
      <c r="Z7" s="8">
        <v>1011</v>
      </c>
      <c r="AA7" s="8">
        <v>12274</v>
      </c>
      <c r="AB7" s="8">
        <v>5456</v>
      </c>
      <c r="AC7" s="8">
        <v>661</v>
      </c>
      <c r="AD7" s="8">
        <v>1257</v>
      </c>
      <c r="AE7" s="8">
        <v>1513</v>
      </c>
      <c r="AF7" s="8">
        <v>2199</v>
      </c>
      <c r="AG7" s="8">
        <v>229</v>
      </c>
      <c r="AH7" s="8">
        <v>1133</v>
      </c>
      <c r="AI7" s="8">
        <v>1697</v>
      </c>
      <c r="AJ7" s="8">
        <v>93059</v>
      </c>
      <c r="AK7" s="8">
        <v>318</v>
      </c>
      <c r="AL7" s="8">
        <v>6322</v>
      </c>
      <c r="AM7" s="8">
        <v>2516</v>
      </c>
      <c r="AN7" s="8">
        <v>1060</v>
      </c>
      <c r="AO7" s="8">
        <v>435</v>
      </c>
      <c r="AP7" s="8">
        <v>2061</v>
      </c>
      <c r="AQ7" s="8">
        <v>798</v>
      </c>
      <c r="AR7" s="8">
        <v>1180</v>
      </c>
      <c r="AS7" s="8">
        <v>237</v>
      </c>
      <c r="AT7" s="8">
        <v>261</v>
      </c>
      <c r="AU7" s="8">
        <v>553</v>
      </c>
      <c r="AV7" s="8">
        <v>196</v>
      </c>
      <c r="AW7" s="8">
        <v>577</v>
      </c>
      <c r="AX7" s="8">
        <v>287</v>
      </c>
      <c r="AY7" s="8">
        <v>266</v>
      </c>
      <c r="AZ7" s="8">
        <v>549</v>
      </c>
      <c r="BA7" s="8">
        <v>127</v>
      </c>
      <c r="BB7" s="8">
        <v>81</v>
      </c>
      <c r="BC7" s="8">
        <v>3038</v>
      </c>
      <c r="BD7" s="8">
        <v>291</v>
      </c>
      <c r="BE7" s="8">
        <v>4986</v>
      </c>
      <c r="BF7" s="8">
        <v>830</v>
      </c>
      <c r="BG7" s="8">
        <v>426</v>
      </c>
      <c r="BH7" s="8">
        <v>84</v>
      </c>
      <c r="BI7" s="8">
        <v>176</v>
      </c>
      <c r="BJ7" s="8">
        <v>225</v>
      </c>
      <c r="BK7" s="8">
        <v>7556</v>
      </c>
      <c r="BL7" s="8">
        <v>3074</v>
      </c>
      <c r="BM7" s="8">
        <v>114</v>
      </c>
      <c r="BN7" s="8">
        <v>881</v>
      </c>
      <c r="BO7" s="8">
        <v>1262</v>
      </c>
      <c r="BP7" s="8">
        <v>875</v>
      </c>
      <c r="BQ7" s="8">
        <v>2245</v>
      </c>
      <c r="BR7" s="8">
        <v>649</v>
      </c>
      <c r="BS7" s="8">
        <v>1676</v>
      </c>
      <c r="BT7" s="8">
        <v>13308</v>
      </c>
      <c r="BU7" s="8">
        <v>26</v>
      </c>
      <c r="BV7" s="8">
        <v>3588</v>
      </c>
      <c r="BW7" s="8">
        <v>13441</v>
      </c>
      <c r="BX7" s="8">
        <v>1449</v>
      </c>
      <c r="BY7" s="8">
        <v>163</v>
      </c>
      <c r="BZ7" s="8">
        <v>275</v>
      </c>
      <c r="CA7" s="8">
        <v>224</v>
      </c>
      <c r="CB7" s="8">
        <v>1669</v>
      </c>
      <c r="CC7" s="8">
        <v>401</v>
      </c>
      <c r="CD7" s="8">
        <v>1844</v>
      </c>
      <c r="CE7" s="8">
        <v>37034</v>
      </c>
      <c r="CF7" s="8">
        <v>541</v>
      </c>
      <c r="CG7" s="8">
        <v>554</v>
      </c>
      <c r="CH7" s="8">
        <v>2360</v>
      </c>
      <c r="CI7" s="8">
        <v>24131</v>
      </c>
      <c r="CJ7" s="8">
        <v>33361</v>
      </c>
      <c r="CK7" s="8">
        <v>11367</v>
      </c>
      <c r="CL7" s="50">
        <v>6063</v>
      </c>
      <c r="CM7" s="7">
        <f t="shared" ref="CM7:CM25" si="5">SUM(M7:Q7)</f>
        <v>202831</v>
      </c>
      <c r="CN7" s="7">
        <f t="shared" ref="CN7:CN25" si="6">SUM(R7:AD7)</f>
        <v>34715</v>
      </c>
      <c r="CO7" s="7">
        <f t="shared" ref="CO7:CO25" si="7">SUM(AE7:AN7)</f>
        <v>110046</v>
      </c>
      <c r="CP7" s="7">
        <f t="shared" ref="CP7:CP25" si="8">SUM(AO7:BD7)</f>
        <v>10937</v>
      </c>
      <c r="CQ7" s="7">
        <f t="shared" ref="CQ7:CQ25" si="9">SUM(BE7:CA7)</f>
        <v>57533</v>
      </c>
      <c r="CR7" s="7">
        <f t="shared" ref="CR7:CR25" si="10">SUM(CB7:CL7)</f>
        <v>119325</v>
      </c>
      <c r="CS7" s="7">
        <f t="shared" si="2"/>
        <v>0</v>
      </c>
      <c r="CT7" s="7">
        <f t="shared" ref="CT7:CT25" si="11">D7-CN7</f>
        <v>195335</v>
      </c>
      <c r="CU7" s="7">
        <f t="shared" ref="CU7:CU25" si="12">E7-CO7</f>
        <v>181112</v>
      </c>
      <c r="CV7" s="7">
        <f t="shared" ref="CV7:CV25" si="13">F7-CP7</f>
        <v>320582</v>
      </c>
      <c r="CW7" s="7">
        <f t="shared" ref="CW7:CW25" si="14">G7-CQ7</f>
        <v>155931</v>
      </c>
      <c r="CX7" s="33">
        <f t="shared" ref="CX7:CX25" si="15">H7-CR7</f>
        <v>137485</v>
      </c>
      <c r="CY7" s="7">
        <f t="shared" ref="CY7:CY25" si="16">SUM(CZ7:DJ7)</f>
        <v>423572</v>
      </c>
      <c r="CZ7" s="7">
        <f t="shared" ref="CZ7:CZ25" si="17">SUM(O7:Q7)</f>
        <v>100334</v>
      </c>
      <c r="DA7" s="7">
        <f t="shared" ref="DA7:DA25" si="18">N7</f>
        <v>70266</v>
      </c>
      <c r="DB7" s="7">
        <f t="shared" ref="DB7:DB25" si="19">BW7</f>
        <v>13441</v>
      </c>
      <c r="DC7" s="7">
        <f t="shared" ref="DC7:DC25" si="20">BT7</f>
        <v>13308</v>
      </c>
      <c r="DD7" s="7">
        <f t="shared" ref="DD7:DD25" si="21">BE7+BR7</f>
        <v>5635</v>
      </c>
      <c r="DE7" s="7">
        <f t="shared" ref="DE7:DE25" si="22">AJ7</f>
        <v>93059</v>
      </c>
      <c r="DF7" s="7">
        <f t="shared" ref="DF7:DF25" si="23">R7</f>
        <v>6945</v>
      </c>
      <c r="DG7" s="7">
        <f t="shared" ref="DG7:DG25" si="24">Y7+AA7</f>
        <v>14691</v>
      </c>
      <c r="DH7" s="7">
        <f t="shared" ref="DH7:DH25" si="25">CI7</f>
        <v>24131</v>
      </c>
      <c r="DI7" s="7">
        <f t="shared" ref="DI7:DI25" si="26">CJ7+CK7</f>
        <v>44728</v>
      </c>
      <c r="DJ7" s="7">
        <f t="shared" ref="DJ7:DJ25" si="27">CE7</f>
        <v>37034</v>
      </c>
    </row>
    <row r="8" spans="1:114" s="2" customFormat="1">
      <c r="A8" s="63" t="s">
        <v>268</v>
      </c>
      <c r="B8" s="8">
        <v>10562234</v>
      </c>
      <c r="C8" s="8">
        <v>185303</v>
      </c>
      <c r="D8" s="8">
        <v>235925</v>
      </c>
      <c r="E8" s="8">
        <v>285488</v>
      </c>
      <c r="F8" s="8">
        <v>350558</v>
      </c>
      <c r="G8" s="8">
        <v>216768</v>
      </c>
      <c r="H8" s="8">
        <v>260284</v>
      </c>
      <c r="I8" s="10">
        <f t="shared" si="3"/>
        <v>1534326</v>
      </c>
      <c r="J8" s="10">
        <f t="shared" si="0"/>
        <v>9027908</v>
      </c>
      <c r="K8" s="40">
        <f t="shared" si="1"/>
        <v>501264</v>
      </c>
      <c r="L8" s="33">
        <f t="shared" si="4"/>
        <v>1033062</v>
      </c>
      <c r="M8" s="45">
        <v>30280</v>
      </c>
      <c r="N8" s="45">
        <v>65976</v>
      </c>
      <c r="O8" s="45"/>
      <c r="P8" s="45">
        <v>6107</v>
      </c>
      <c r="Q8" s="45">
        <v>82940</v>
      </c>
      <c r="R8" s="8">
        <v>6420</v>
      </c>
      <c r="S8" s="8">
        <v>2069</v>
      </c>
      <c r="T8" s="8">
        <v>274</v>
      </c>
      <c r="U8" s="8">
        <v>162</v>
      </c>
      <c r="V8" s="8">
        <v>940</v>
      </c>
      <c r="W8" s="8">
        <v>197</v>
      </c>
      <c r="X8" s="8">
        <v>766</v>
      </c>
      <c r="Y8" s="8">
        <v>2195</v>
      </c>
      <c r="Z8" s="8">
        <v>1065</v>
      </c>
      <c r="AA8" s="8">
        <v>11560</v>
      </c>
      <c r="AB8" s="8">
        <v>5342</v>
      </c>
      <c r="AC8" s="8">
        <v>682</v>
      </c>
      <c r="AD8" s="8">
        <v>1323</v>
      </c>
      <c r="AE8" s="8">
        <v>1527</v>
      </c>
      <c r="AF8" s="8">
        <v>2177</v>
      </c>
      <c r="AG8" s="8">
        <v>222</v>
      </c>
      <c r="AH8" s="8">
        <v>1033</v>
      </c>
      <c r="AI8" s="8">
        <v>1590</v>
      </c>
      <c r="AJ8" s="8">
        <v>85210</v>
      </c>
      <c r="AK8" s="8">
        <v>325</v>
      </c>
      <c r="AL8" s="8">
        <v>6414</v>
      </c>
      <c r="AM8" s="8">
        <v>2805</v>
      </c>
      <c r="AN8" s="8">
        <v>1024</v>
      </c>
      <c r="AO8" s="8">
        <v>503</v>
      </c>
      <c r="AP8" s="8">
        <v>2204</v>
      </c>
      <c r="AQ8" s="8">
        <v>835</v>
      </c>
      <c r="AR8" s="8">
        <v>1389</v>
      </c>
      <c r="AS8" s="8">
        <v>253</v>
      </c>
      <c r="AT8" s="8">
        <v>277</v>
      </c>
      <c r="AU8" s="8">
        <v>699</v>
      </c>
      <c r="AV8" s="8">
        <v>197</v>
      </c>
      <c r="AW8" s="8">
        <v>631</v>
      </c>
      <c r="AX8" s="8">
        <v>298</v>
      </c>
      <c r="AY8" s="8">
        <v>330</v>
      </c>
      <c r="AZ8" s="8">
        <v>624</v>
      </c>
      <c r="BA8" s="8">
        <v>125</v>
      </c>
      <c r="BB8" s="8">
        <v>98</v>
      </c>
      <c r="BC8" s="8">
        <v>3027</v>
      </c>
      <c r="BD8" s="8">
        <v>288</v>
      </c>
      <c r="BE8" s="8">
        <v>4600</v>
      </c>
      <c r="BF8" s="8">
        <v>842</v>
      </c>
      <c r="BG8" s="8">
        <v>470</v>
      </c>
      <c r="BH8" s="8">
        <v>97</v>
      </c>
      <c r="BI8" s="8">
        <v>186</v>
      </c>
      <c r="BJ8" s="8">
        <v>254</v>
      </c>
      <c r="BK8" s="8">
        <v>7510</v>
      </c>
      <c r="BL8" s="8">
        <v>3179</v>
      </c>
      <c r="BM8" s="8">
        <v>108</v>
      </c>
      <c r="BN8" s="8">
        <v>875</v>
      </c>
      <c r="BO8" s="8">
        <v>1252</v>
      </c>
      <c r="BP8" s="8">
        <v>869</v>
      </c>
      <c r="BQ8" s="8">
        <v>2247</v>
      </c>
      <c r="BR8" s="8">
        <v>552</v>
      </c>
      <c r="BS8" s="8">
        <v>1551</v>
      </c>
      <c r="BT8" s="8">
        <v>11829</v>
      </c>
      <c r="BU8" s="8">
        <v>34</v>
      </c>
      <c r="BV8" s="8">
        <v>3583</v>
      </c>
      <c r="BW8" s="8">
        <v>12711</v>
      </c>
      <c r="BX8" s="8">
        <v>1577</v>
      </c>
      <c r="BY8" s="8">
        <v>165</v>
      </c>
      <c r="BZ8" s="8">
        <v>256</v>
      </c>
      <c r="CA8" s="8">
        <v>223</v>
      </c>
      <c r="CB8" s="8">
        <v>1617</v>
      </c>
      <c r="CC8" s="8">
        <v>406</v>
      </c>
      <c r="CD8" s="8">
        <v>1899</v>
      </c>
      <c r="CE8" s="8">
        <v>33708</v>
      </c>
      <c r="CF8" s="8">
        <v>530</v>
      </c>
      <c r="CG8" s="8">
        <v>646</v>
      </c>
      <c r="CH8" s="8">
        <v>2272</v>
      </c>
      <c r="CI8" s="8">
        <v>23590</v>
      </c>
      <c r="CJ8" s="8">
        <v>31936</v>
      </c>
      <c r="CK8" s="8">
        <v>11077</v>
      </c>
      <c r="CL8" s="50">
        <v>6210</v>
      </c>
      <c r="CM8" s="7">
        <f t="shared" si="5"/>
        <v>185303</v>
      </c>
      <c r="CN8" s="7">
        <f t="shared" si="6"/>
        <v>32995</v>
      </c>
      <c r="CO8" s="7">
        <f t="shared" si="7"/>
        <v>102327</v>
      </c>
      <c r="CP8" s="7">
        <f t="shared" si="8"/>
        <v>11778</v>
      </c>
      <c r="CQ8" s="7">
        <f t="shared" si="9"/>
        <v>54970</v>
      </c>
      <c r="CR8" s="7">
        <f t="shared" si="10"/>
        <v>113891</v>
      </c>
      <c r="CS8" s="7">
        <f t="shared" si="2"/>
        <v>0</v>
      </c>
      <c r="CT8" s="7">
        <f t="shared" si="11"/>
        <v>202930</v>
      </c>
      <c r="CU8" s="7">
        <f t="shared" si="12"/>
        <v>183161</v>
      </c>
      <c r="CV8" s="7">
        <f t="shared" si="13"/>
        <v>338780</v>
      </c>
      <c r="CW8" s="7">
        <f t="shared" si="14"/>
        <v>161798</v>
      </c>
      <c r="CX8" s="33">
        <f t="shared" si="15"/>
        <v>146393</v>
      </c>
      <c r="CY8" s="7">
        <f t="shared" si="16"/>
        <v>390411</v>
      </c>
      <c r="CZ8" s="7">
        <f t="shared" si="17"/>
        <v>89047</v>
      </c>
      <c r="DA8" s="7">
        <f t="shared" si="18"/>
        <v>65976</v>
      </c>
      <c r="DB8" s="7">
        <f t="shared" si="19"/>
        <v>12711</v>
      </c>
      <c r="DC8" s="7">
        <f t="shared" si="20"/>
        <v>11829</v>
      </c>
      <c r="DD8" s="7">
        <f t="shared" si="21"/>
        <v>5152</v>
      </c>
      <c r="DE8" s="7">
        <f t="shared" si="22"/>
        <v>85210</v>
      </c>
      <c r="DF8" s="7">
        <f t="shared" si="23"/>
        <v>6420</v>
      </c>
      <c r="DG8" s="7">
        <f t="shared" si="24"/>
        <v>13755</v>
      </c>
      <c r="DH8" s="7">
        <f t="shared" si="25"/>
        <v>23590</v>
      </c>
      <c r="DI8" s="7">
        <f t="shared" si="26"/>
        <v>43013</v>
      </c>
      <c r="DJ8" s="7">
        <f t="shared" si="27"/>
        <v>33708</v>
      </c>
    </row>
    <row r="9" spans="1:114" s="2" customFormat="1">
      <c r="A9" s="63" t="s">
        <v>269</v>
      </c>
      <c r="B9" s="8">
        <v>10389092</v>
      </c>
      <c r="C9" s="8">
        <v>180428</v>
      </c>
      <c r="D9" s="8">
        <v>251883</v>
      </c>
      <c r="E9" s="8">
        <v>282115</v>
      </c>
      <c r="F9" s="8">
        <v>369459</v>
      </c>
      <c r="G9" s="8">
        <v>222345</v>
      </c>
      <c r="H9" s="8">
        <v>268815</v>
      </c>
      <c r="I9" s="10">
        <f t="shared" si="3"/>
        <v>1575045</v>
      </c>
      <c r="J9" s="10">
        <f t="shared" si="0"/>
        <v>8814047</v>
      </c>
      <c r="K9" s="40">
        <f t="shared" si="1"/>
        <v>497538</v>
      </c>
      <c r="L9" s="33">
        <f t="shared" si="4"/>
        <v>1077507</v>
      </c>
      <c r="M9" s="45">
        <v>28969</v>
      </c>
      <c r="N9" s="45">
        <v>66737</v>
      </c>
      <c r="O9" s="45"/>
      <c r="P9" s="45">
        <v>6033</v>
      </c>
      <c r="Q9" s="45">
        <v>78689</v>
      </c>
      <c r="R9" s="8">
        <v>6617</v>
      </c>
      <c r="S9" s="8">
        <v>2034</v>
      </c>
      <c r="T9" s="8">
        <v>291</v>
      </c>
      <c r="U9" s="8">
        <v>186</v>
      </c>
      <c r="V9" s="8">
        <v>1087</v>
      </c>
      <c r="W9" s="8">
        <v>221</v>
      </c>
      <c r="X9" s="8">
        <v>791</v>
      </c>
      <c r="Y9" s="8">
        <v>2069</v>
      </c>
      <c r="Z9" s="8">
        <v>1069</v>
      </c>
      <c r="AA9" s="8">
        <v>10824</v>
      </c>
      <c r="AB9" s="8">
        <v>5771</v>
      </c>
      <c r="AC9" s="8">
        <v>729</v>
      </c>
      <c r="AD9" s="8">
        <v>1304</v>
      </c>
      <c r="AE9" s="8">
        <v>1444</v>
      </c>
      <c r="AF9" s="8">
        <v>2108</v>
      </c>
      <c r="AG9" s="8">
        <v>281</v>
      </c>
      <c r="AH9" s="8">
        <v>1145</v>
      </c>
      <c r="AI9" s="8">
        <v>1443</v>
      </c>
      <c r="AJ9" s="8">
        <v>83149</v>
      </c>
      <c r="AK9" s="8">
        <v>361</v>
      </c>
      <c r="AL9" s="8">
        <v>6223</v>
      </c>
      <c r="AM9" s="8">
        <v>3205</v>
      </c>
      <c r="AN9" s="8">
        <v>1080</v>
      </c>
      <c r="AO9" s="8">
        <v>536</v>
      </c>
      <c r="AP9" s="8">
        <v>2122</v>
      </c>
      <c r="AQ9" s="8">
        <v>882</v>
      </c>
      <c r="AR9" s="8">
        <v>1458</v>
      </c>
      <c r="AS9" s="8">
        <v>281</v>
      </c>
      <c r="AT9" s="8">
        <v>289</v>
      </c>
      <c r="AU9" s="8">
        <v>663</v>
      </c>
      <c r="AV9" s="8">
        <v>237</v>
      </c>
      <c r="AW9" s="8">
        <v>650</v>
      </c>
      <c r="AX9" s="8">
        <v>338</v>
      </c>
      <c r="AY9" s="8">
        <v>405</v>
      </c>
      <c r="AZ9" s="8">
        <v>768</v>
      </c>
      <c r="BA9" s="8">
        <v>182</v>
      </c>
      <c r="BB9" s="8">
        <v>119</v>
      </c>
      <c r="BC9" s="8">
        <v>3097</v>
      </c>
      <c r="BD9" s="8">
        <v>305</v>
      </c>
      <c r="BE9" s="8">
        <v>4662</v>
      </c>
      <c r="BF9" s="8">
        <v>843</v>
      </c>
      <c r="BG9" s="8">
        <v>469</v>
      </c>
      <c r="BH9" s="8">
        <v>93</v>
      </c>
      <c r="BI9" s="8">
        <v>184</v>
      </c>
      <c r="BJ9" s="8">
        <v>256</v>
      </c>
      <c r="BK9" s="8">
        <v>7744</v>
      </c>
      <c r="BL9" s="8">
        <v>2968</v>
      </c>
      <c r="BM9" s="8">
        <v>111</v>
      </c>
      <c r="BN9" s="8">
        <v>749</v>
      </c>
      <c r="BO9" s="8">
        <v>1272</v>
      </c>
      <c r="BP9" s="8">
        <v>914</v>
      </c>
      <c r="BQ9" s="8">
        <v>2391</v>
      </c>
      <c r="BR9" s="8">
        <v>538</v>
      </c>
      <c r="BS9" s="8">
        <v>1459</v>
      </c>
      <c r="BT9" s="8">
        <v>11759</v>
      </c>
      <c r="BU9" s="8">
        <v>35</v>
      </c>
      <c r="BV9" s="8">
        <v>3453</v>
      </c>
      <c r="BW9" s="8">
        <v>12799</v>
      </c>
      <c r="BX9" s="8">
        <v>1546</v>
      </c>
      <c r="BY9" s="8">
        <v>163</v>
      </c>
      <c r="BZ9" s="8">
        <v>250</v>
      </c>
      <c r="CA9" s="8">
        <v>219</v>
      </c>
      <c r="CB9" s="8">
        <v>1839</v>
      </c>
      <c r="CC9" s="8">
        <v>401</v>
      </c>
      <c r="CD9" s="8">
        <v>2129</v>
      </c>
      <c r="CE9" s="8">
        <v>33721</v>
      </c>
      <c r="CF9" s="8">
        <v>516</v>
      </c>
      <c r="CG9" s="8">
        <v>647</v>
      </c>
      <c r="CH9" s="8">
        <v>2359</v>
      </c>
      <c r="CI9" s="8">
        <v>24416</v>
      </c>
      <c r="CJ9" s="8">
        <v>32155</v>
      </c>
      <c r="CK9" s="8">
        <v>11948</v>
      </c>
      <c r="CL9" s="50">
        <v>6338</v>
      </c>
      <c r="CM9" s="7">
        <f t="shared" si="5"/>
        <v>180428</v>
      </c>
      <c r="CN9" s="7">
        <f t="shared" si="6"/>
        <v>32993</v>
      </c>
      <c r="CO9" s="7">
        <f t="shared" si="7"/>
        <v>100439</v>
      </c>
      <c r="CP9" s="7">
        <f t="shared" si="8"/>
        <v>12332</v>
      </c>
      <c r="CQ9" s="7">
        <f t="shared" si="9"/>
        <v>54877</v>
      </c>
      <c r="CR9" s="7">
        <f t="shared" si="10"/>
        <v>116469</v>
      </c>
      <c r="CS9" s="7">
        <f t="shared" si="2"/>
        <v>0</v>
      </c>
      <c r="CT9" s="7">
        <f t="shared" si="11"/>
        <v>218890</v>
      </c>
      <c r="CU9" s="7">
        <f t="shared" si="12"/>
        <v>181676</v>
      </c>
      <c r="CV9" s="7">
        <f t="shared" si="13"/>
        <v>357127</v>
      </c>
      <c r="CW9" s="7">
        <f t="shared" si="14"/>
        <v>167468</v>
      </c>
      <c r="CX9" s="33">
        <f t="shared" si="15"/>
        <v>152346</v>
      </c>
      <c r="CY9" s="7">
        <f t="shared" si="16"/>
        <v>386116</v>
      </c>
      <c r="CZ9" s="7">
        <f t="shared" si="17"/>
        <v>84722</v>
      </c>
      <c r="DA9" s="7">
        <f t="shared" si="18"/>
        <v>66737</v>
      </c>
      <c r="DB9" s="7">
        <f t="shared" si="19"/>
        <v>12799</v>
      </c>
      <c r="DC9" s="7">
        <f t="shared" si="20"/>
        <v>11759</v>
      </c>
      <c r="DD9" s="7">
        <f t="shared" si="21"/>
        <v>5200</v>
      </c>
      <c r="DE9" s="7">
        <f t="shared" si="22"/>
        <v>83149</v>
      </c>
      <c r="DF9" s="7">
        <f t="shared" si="23"/>
        <v>6617</v>
      </c>
      <c r="DG9" s="7">
        <f t="shared" si="24"/>
        <v>12893</v>
      </c>
      <c r="DH9" s="7">
        <f t="shared" si="25"/>
        <v>24416</v>
      </c>
      <c r="DI9" s="7">
        <f t="shared" si="26"/>
        <v>44103</v>
      </c>
      <c r="DJ9" s="7">
        <f t="shared" si="27"/>
        <v>33721</v>
      </c>
    </row>
    <row r="10" spans="1:114" s="2" customFormat="1">
      <c r="A10" s="63" t="s">
        <v>270</v>
      </c>
      <c r="B10" s="8">
        <v>9664403</v>
      </c>
      <c r="C10" s="8">
        <v>202116</v>
      </c>
      <c r="D10" s="8">
        <v>243023</v>
      </c>
      <c r="E10" s="8">
        <v>299267</v>
      </c>
      <c r="F10" s="8">
        <v>388480</v>
      </c>
      <c r="G10" s="8">
        <v>217889</v>
      </c>
      <c r="H10" s="8">
        <v>273793</v>
      </c>
      <c r="I10" s="10">
        <f t="shared" si="3"/>
        <v>1624568</v>
      </c>
      <c r="J10" s="10">
        <f t="shared" si="0"/>
        <v>8039835</v>
      </c>
      <c r="K10" s="40">
        <f t="shared" si="1"/>
        <v>548782</v>
      </c>
      <c r="L10" s="33">
        <f t="shared" si="4"/>
        <v>1075786</v>
      </c>
      <c r="M10" s="45">
        <v>30383</v>
      </c>
      <c r="N10" s="45">
        <v>73402</v>
      </c>
      <c r="O10" s="45"/>
      <c r="P10" s="45">
        <v>6516</v>
      </c>
      <c r="Q10" s="45">
        <v>91815</v>
      </c>
      <c r="R10" s="8">
        <v>7618</v>
      </c>
      <c r="S10" s="8">
        <v>2084</v>
      </c>
      <c r="T10" s="8">
        <v>280</v>
      </c>
      <c r="U10" s="8">
        <v>147</v>
      </c>
      <c r="V10" s="8">
        <v>1002</v>
      </c>
      <c r="W10" s="8">
        <v>204</v>
      </c>
      <c r="X10" s="8">
        <v>814</v>
      </c>
      <c r="Y10" s="8">
        <v>1969</v>
      </c>
      <c r="Z10" s="8">
        <v>889</v>
      </c>
      <c r="AA10" s="8">
        <v>11799</v>
      </c>
      <c r="AB10" s="8">
        <v>5603</v>
      </c>
      <c r="AC10" s="8">
        <v>717</v>
      </c>
      <c r="AD10" s="8">
        <v>1312</v>
      </c>
      <c r="AE10" s="8">
        <v>1463</v>
      </c>
      <c r="AF10" s="8">
        <v>1940</v>
      </c>
      <c r="AG10" s="8">
        <v>300</v>
      </c>
      <c r="AH10" s="8">
        <v>1229</v>
      </c>
      <c r="AI10" s="8">
        <v>1313</v>
      </c>
      <c r="AJ10" s="8">
        <v>100893</v>
      </c>
      <c r="AK10" s="8">
        <v>354</v>
      </c>
      <c r="AL10" s="8">
        <v>6105</v>
      </c>
      <c r="AM10" s="8">
        <v>2977</v>
      </c>
      <c r="AN10" s="8">
        <v>1089</v>
      </c>
      <c r="AO10" s="8">
        <v>653</v>
      </c>
      <c r="AP10" s="8">
        <v>2011</v>
      </c>
      <c r="AQ10" s="8">
        <v>946</v>
      </c>
      <c r="AR10" s="8">
        <v>1291</v>
      </c>
      <c r="AS10" s="8">
        <v>297</v>
      </c>
      <c r="AT10" s="8">
        <v>299</v>
      </c>
      <c r="AU10" s="8">
        <v>589</v>
      </c>
      <c r="AV10" s="8">
        <v>284</v>
      </c>
      <c r="AW10" s="8">
        <v>605</v>
      </c>
      <c r="AX10" s="8">
        <v>369</v>
      </c>
      <c r="AY10" s="8">
        <v>344</v>
      </c>
      <c r="AZ10" s="8">
        <v>814</v>
      </c>
      <c r="BA10" s="8">
        <v>207</v>
      </c>
      <c r="BB10" s="8">
        <v>77</v>
      </c>
      <c r="BC10" s="8">
        <v>3269</v>
      </c>
      <c r="BD10" s="8">
        <v>258</v>
      </c>
      <c r="BE10" s="8">
        <v>4779</v>
      </c>
      <c r="BF10" s="8">
        <v>773</v>
      </c>
      <c r="BG10" s="8">
        <v>393</v>
      </c>
      <c r="BH10" s="8">
        <v>83</v>
      </c>
      <c r="BI10" s="8">
        <v>164</v>
      </c>
      <c r="BJ10" s="8">
        <v>177</v>
      </c>
      <c r="BK10" s="8">
        <v>7285</v>
      </c>
      <c r="BL10" s="8">
        <v>2765</v>
      </c>
      <c r="BM10" s="8">
        <v>106</v>
      </c>
      <c r="BN10" s="8">
        <v>701</v>
      </c>
      <c r="BO10" s="8">
        <v>1243</v>
      </c>
      <c r="BP10" s="8">
        <v>909</v>
      </c>
      <c r="BQ10" s="8">
        <v>2430</v>
      </c>
      <c r="BR10" s="8">
        <v>570</v>
      </c>
      <c r="BS10" s="8">
        <v>1483</v>
      </c>
      <c r="BT10" s="8">
        <v>13294</v>
      </c>
      <c r="BU10" s="8">
        <v>40</v>
      </c>
      <c r="BV10" s="8">
        <v>3188</v>
      </c>
      <c r="BW10" s="8">
        <v>13856</v>
      </c>
      <c r="BX10" s="8">
        <v>1409</v>
      </c>
      <c r="BY10" s="8">
        <v>165</v>
      </c>
      <c r="BZ10" s="8">
        <v>238</v>
      </c>
      <c r="CA10" s="8">
        <v>169</v>
      </c>
      <c r="CB10" s="8">
        <v>1762</v>
      </c>
      <c r="CC10" s="8">
        <v>366</v>
      </c>
      <c r="CD10" s="8">
        <v>2021</v>
      </c>
      <c r="CE10" s="8">
        <v>37913</v>
      </c>
      <c r="CF10" s="8">
        <v>411</v>
      </c>
      <c r="CG10" s="8">
        <v>595</v>
      </c>
      <c r="CH10" s="8">
        <v>2319</v>
      </c>
      <c r="CI10" s="8">
        <v>27621</v>
      </c>
      <c r="CJ10" s="8">
        <v>34928</v>
      </c>
      <c r="CK10" s="8">
        <v>11850</v>
      </c>
      <c r="CL10" s="50">
        <v>6246</v>
      </c>
      <c r="CM10" s="7">
        <f t="shared" si="5"/>
        <v>202116</v>
      </c>
      <c r="CN10" s="7">
        <f t="shared" si="6"/>
        <v>34438</v>
      </c>
      <c r="CO10" s="7">
        <f t="shared" si="7"/>
        <v>117663</v>
      </c>
      <c r="CP10" s="7">
        <f t="shared" si="8"/>
        <v>12313</v>
      </c>
      <c r="CQ10" s="7">
        <f t="shared" si="9"/>
        <v>56220</v>
      </c>
      <c r="CR10" s="7">
        <f t="shared" si="10"/>
        <v>126032</v>
      </c>
      <c r="CS10" s="7">
        <f t="shared" si="2"/>
        <v>0</v>
      </c>
      <c r="CT10" s="7">
        <f t="shared" si="11"/>
        <v>208585</v>
      </c>
      <c r="CU10" s="7">
        <f t="shared" si="12"/>
        <v>181604</v>
      </c>
      <c r="CV10" s="7">
        <f t="shared" si="13"/>
        <v>376167</v>
      </c>
      <c r="CW10" s="7">
        <f t="shared" si="14"/>
        <v>161669</v>
      </c>
      <c r="CX10" s="33">
        <f t="shared" si="15"/>
        <v>147761</v>
      </c>
      <c r="CY10" s="7">
        <f t="shared" si="16"/>
        <v>438823</v>
      </c>
      <c r="CZ10" s="7">
        <f t="shared" si="17"/>
        <v>98331</v>
      </c>
      <c r="DA10" s="7">
        <f t="shared" si="18"/>
        <v>73402</v>
      </c>
      <c r="DB10" s="7">
        <f t="shared" si="19"/>
        <v>13856</v>
      </c>
      <c r="DC10" s="7">
        <f t="shared" si="20"/>
        <v>13294</v>
      </c>
      <c r="DD10" s="7">
        <f t="shared" si="21"/>
        <v>5349</v>
      </c>
      <c r="DE10" s="7">
        <f t="shared" si="22"/>
        <v>100893</v>
      </c>
      <c r="DF10" s="7">
        <f t="shared" si="23"/>
        <v>7618</v>
      </c>
      <c r="DG10" s="7">
        <f t="shared" si="24"/>
        <v>13768</v>
      </c>
      <c r="DH10" s="7">
        <f t="shared" si="25"/>
        <v>27621</v>
      </c>
      <c r="DI10" s="7">
        <f t="shared" si="26"/>
        <v>46778</v>
      </c>
      <c r="DJ10" s="7">
        <f t="shared" si="27"/>
        <v>37913</v>
      </c>
    </row>
    <row r="11" spans="1:114" s="2" customFormat="1">
      <c r="A11" s="63" t="s">
        <v>271</v>
      </c>
      <c r="B11" s="8">
        <v>7829163</v>
      </c>
      <c r="C11" s="8">
        <v>184182</v>
      </c>
      <c r="D11" s="8">
        <v>198192</v>
      </c>
      <c r="E11" s="8">
        <v>254240</v>
      </c>
      <c r="F11" s="8">
        <v>337524</v>
      </c>
      <c r="G11" s="8">
        <v>181031</v>
      </c>
      <c r="H11" s="8">
        <v>231171</v>
      </c>
      <c r="I11" s="10">
        <f t="shared" si="3"/>
        <v>1386340</v>
      </c>
      <c r="J11" s="10">
        <f t="shared" si="0"/>
        <v>6442823</v>
      </c>
      <c r="K11" s="40">
        <f t="shared" si="1"/>
        <v>487162</v>
      </c>
      <c r="L11" s="33">
        <f t="shared" si="4"/>
        <v>899178</v>
      </c>
      <c r="M11" s="45">
        <v>26875</v>
      </c>
      <c r="N11" s="45">
        <v>62740</v>
      </c>
      <c r="O11" s="45"/>
      <c r="P11" s="45">
        <v>5507</v>
      </c>
      <c r="Q11" s="45">
        <v>89060</v>
      </c>
      <c r="R11" s="8">
        <v>6394</v>
      </c>
      <c r="S11" s="8">
        <v>1878</v>
      </c>
      <c r="T11" s="8">
        <v>201</v>
      </c>
      <c r="U11" s="8">
        <v>104</v>
      </c>
      <c r="V11" s="8">
        <v>815</v>
      </c>
      <c r="W11" s="8">
        <v>138</v>
      </c>
      <c r="X11" s="8">
        <v>615</v>
      </c>
      <c r="Y11" s="8">
        <v>1767</v>
      </c>
      <c r="Z11" s="8">
        <v>772</v>
      </c>
      <c r="AA11" s="8">
        <v>10106</v>
      </c>
      <c r="AB11" s="8">
        <v>4335</v>
      </c>
      <c r="AC11" s="8">
        <v>522</v>
      </c>
      <c r="AD11" s="8">
        <v>979</v>
      </c>
      <c r="AE11" s="8">
        <v>1191</v>
      </c>
      <c r="AF11" s="8">
        <v>1579</v>
      </c>
      <c r="AG11" s="8">
        <v>208</v>
      </c>
      <c r="AH11" s="8">
        <v>956</v>
      </c>
      <c r="AI11" s="8">
        <v>991</v>
      </c>
      <c r="AJ11" s="8">
        <v>93084</v>
      </c>
      <c r="AK11" s="8">
        <v>268</v>
      </c>
      <c r="AL11" s="8">
        <v>4697</v>
      </c>
      <c r="AM11" s="8">
        <v>2138</v>
      </c>
      <c r="AN11" s="8">
        <v>821</v>
      </c>
      <c r="AO11" s="8">
        <v>442</v>
      </c>
      <c r="AP11" s="8">
        <v>1513</v>
      </c>
      <c r="AQ11" s="8">
        <v>696</v>
      </c>
      <c r="AR11" s="8">
        <v>983</v>
      </c>
      <c r="AS11" s="8">
        <v>248</v>
      </c>
      <c r="AT11" s="8">
        <v>223</v>
      </c>
      <c r="AU11" s="8">
        <v>469</v>
      </c>
      <c r="AV11" s="8">
        <v>198</v>
      </c>
      <c r="AW11" s="8">
        <v>484</v>
      </c>
      <c r="AX11" s="8">
        <v>345</v>
      </c>
      <c r="AY11" s="8">
        <v>289</v>
      </c>
      <c r="AZ11" s="8">
        <v>623</v>
      </c>
      <c r="BA11" s="8">
        <v>178</v>
      </c>
      <c r="BB11" s="8">
        <v>72</v>
      </c>
      <c r="BC11" s="8">
        <v>2773</v>
      </c>
      <c r="BD11" s="8">
        <v>260</v>
      </c>
      <c r="BE11" s="8">
        <v>4059</v>
      </c>
      <c r="BF11" s="8">
        <v>572</v>
      </c>
      <c r="BG11" s="8">
        <v>284</v>
      </c>
      <c r="BH11" s="8">
        <v>66</v>
      </c>
      <c r="BI11" s="8">
        <v>139</v>
      </c>
      <c r="BJ11" s="8">
        <v>117</v>
      </c>
      <c r="BK11" s="8">
        <v>5816</v>
      </c>
      <c r="BL11" s="8">
        <v>2362</v>
      </c>
      <c r="BM11" s="8">
        <v>94</v>
      </c>
      <c r="BN11" s="8">
        <v>610</v>
      </c>
      <c r="BO11" s="8">
        <v>871</v>
      </c>
      <c r="BP11" s="8">
        <v>700</v>
      </c>
      <c r="BQ11" s="8">
        <v>1816</v>
      </c>
      <c r="BR11" s="8">
        <v>485</v>
      </c>
      <c r="BS11" s="8">
        <v>1683</v>
      </c>
      <c r="BT11" s="8">
        <v>13078</v>
      </c>
      <c r="BU11" s="8">
        <v>30</v>
      </c>
      <c r="BV11" s="8">
        <v>2389</v>
      </c>
      <c r="BW11" s="8">
        <v>11454</v>
      </c>
      <c r="BX11" s="8">
        <v>1140</v>
      </c>
      <c r="BY11" s="8">
        <v>161</v>
      </c>
      <c r="BZ11" s="8">
        <v>205</v>
      </c>
      <c r="CA11" s="8">
        <v>139</v>
      </c>
      <c r="CB11" s="8">
        <v>1422</v>
      </c>
      <c r="CC11" s="8">
        <v>350</v>
      </c>
      <c r="CD11" s="8">
        <v>1628</v>
      </c>
      <c r="CE11" s="8">
        <v>35824</v>
      </c>
      <c r="CF11" s="8">
        <v>337</v>
      </c>
      <c r="CG11" s="8">
        <v>486</v>
      </c>
      <c r="CH11" s="8">
        <v>1954</v>
      </c>
      <c r="CI11" s="8">
        <v>22848</v>
      </c>
      <c r="CJ11" s="8">
        <v>31209</v>
      </c>
      <c r="CK11" s="8">
        <v>9484</v>
      </c>
      <c r="CL11" s="50">
        <v>4813</v>
      </c>
      <c r="CM11" s="7">
        <f t="shared" si="5"/>
        <v>184182</v>
      </c>
      <c r="CN11" s="7">
        <f t="shared" si="6"/>
        <v>28626</v>
      </c>
      <c r="CO11" s="7">
        <f t="shared" si="7"/>
        <v>105933</v>
      </c>
      <c r="CP11" s="7">
        <f t="shared" si="8"/>
        <v>9796</v>
      </c>
      <c r="CQ11" s="7">
        <f t="shared" si="9"/>
        <v>48270</v>
      </c>
      <c r="CR11" s="7">
        <f t="shared" si="10"/>
        <v>110355</v>
      </c>
      <c r="CS11" s="7">
        <f t="shared" si="2"/>
        <v>0</v>
      </c>
      <c r="CT11" s="7">
        <f t="shared" si="11"/>
        <v>169566</v>
      </c>
      <c r="CU11" s="7">
        <f t="shared" si="12"/>
        <v>148307</v>
      </c>
      <c r="CV11" s="7">
        <f t="shared" si="13"/>
        <v>327728</v>
      </c>
      <c r="CW11" s="7">
        <f t="shared" si="14"/>
        <v>132761</v>
      </c>
      <c r="CX11" s="33">
        <f t="shared" si="15"/>
        <v>120816</v>
      </c>
      <c r="CY11" s="7">
        <f t="shared" si="16"/>
        <v>397099</v>
      </c>
      <c r="CZ11" s="7">
        <f t="shared" si="17"/>
        <v>94567</v>
      </c>
      <c r="DA11" s="7">
        <f t="shared" si="18"/>
        <v>62740</v>
      </c>
      <c r="DB11" s="7">
        <f t="shared" si="19"/>
        <v>11454</v>
      </c>
      <c r="DC11" s="7">
        <f t="shared" si="20"/>
        <v>13078</v>
      </c>
      <c r="DD11" s="7">
        <f t="shared" si="21"/>
        <v>4544</v>
      </c>
      <c r="DE11" s="7">
        <f t="shared" si="22"/>
        <v>93084</v>
      </c>
      <c r="DF11" s="7">
        <f t="shared" si="23"/>
        <v>6394</v>
      </c>
      <c r="DG11" s="7">
        <f t="shared" si="24"/>
        <v>11873</v>
      </c>
      <c r="DH11" s="7">
        <f t="shared" si="25"/>
        <v>22848</v>
      </c>
      <c r="DI11" s="7">
        <f t="shared" si="26"/>
        <v>40693</v>
      </c>
      <c r="DJ11" s="7">
        <f t="shared" si="27"/>
        <v>35824</v>
      </c>
    </row>
    <row r="12" spans="1:114" s="2" customFormat="1">
      <c r="A12" s="63" t="s">
        <v>272</v>
      </c>
      <c r="B12" s="8">
        <v>6404512</v>
      </c>
      <c r="C12" s="8">
        <v>151366</v>
      </c>
      <c r="D12" s="8">
        <v>160430</v>
      </c>
      <c r="E12" s="8">
        <v>205168</v>
      </c>
      <c r="F12" s="8">
        <v>267335</v>
      </c>
      <c r="G12" s="8">
        <v>150981</v>
      </c>
      <c r="H12" s="8">
        <v>188111</v>
      </c>
      <c r="I12" s="10">
        <f t="shared" si="3"/>
        <v>1123391</v>
      </c>
      <c r="J12" s="10">
        <f t="shared" si="0"/>
        <v>5281121</v>
      </c>
      <c r="K12" s="40">
        <f t="shared" si="1"/>
        <v>392810</v>
      </c>
      <c r="L12" s="33">
        <f t="shared" si="4"/>
        <v>730581</v>
      </c>
      <c r="M12" s="45">
        <v>22727</v>
      </c>
      <c r="N12" s="45">
        <v>52739</v>
      </c>
      <c r="O12" s="45"/>
      <c r="P12" s="45">
        <v>4559</v>
      </c>
      <c r="Q12" s="45">
        <v>71341</v>
      </c>
      <c r="R12" s="8">
        <v>4835</v>
      </c>
      <c r="S12" s="8">
        <v>1570</v>
      </c>
      <c r="T12" s="8">
        <v>194</v>
      </c>
      <c r="U12" s="8">
        <v>85</v>
      </c>
      <c r="V12" s="8">
        <v>566</v>
      </c>
      <c r="W12" s="8">
        <v>113</v>
      </c>
      <c r="X12" s="8">
        <v>520</v>
      </c>
      <c r="Y12" s="8">
        <v>1545</v>
      </c>
      <c r="Z12" s="8">
        <v>565</v>
      </c>
      <c r="AA12" s="8">
        <v>8385</v>
      </c>
      <c r="AB12" s="8">
        <v>3751</v>
      </c>
      <c r="AC12" s="8">
        <v>448</v>
      </c>
      <c r="AD12" s="8">
        <v>817</v>
      </c>
      <c r="AE12" s="8">
        <v>965</v>
      </c>
      <c r="AF12" s="8">
        <v>1280</v>
      </c>
      <c r="AG12" s="8">
        <v>178</v>
      </c>
      <c r="AH12" s="8">
        <v>706</v>
      </c>
      <c r="AI12" s="8">
        <v>755</v>
      </c>
      <c r="AJ12" s="8">
        <v>72955</v>
      </c>
      <c r="AK12" s="8">
        <v>177</v>
      </c>
      <c r="AL12" s="8">
        <v>3964</v>
      </c>
      <c r="AM12" s="8">
        <v>1691</v>
      </c>
      <c r="AN12" s="8">
        <v>627</v>
      </c>
      <c r="AO12" s="8">
        <v>331</v>
      </c>
      <c r="AP12" s="8">
        <v>1277</v>
      </c>
      <c r="AQ12" s="8">
        <v>532</v>
      </c>
      <c r="AR12" s="8">
        <v>760</v>
      </c>
      <c r="AS12" s="8">
        <v>177</v>
      </c>
      <c r="AT12" s="8">
        <v>177</v>
      </c>
      <c r="AU12" s="8">
        <v>395</v>
      </c>
      <c r="AV12" s="8">
        <v>144</v>
      </c>
      <c r="AW12" s="8">
        <v>373</v>
      </c>
      <c r="AX12" s="8">
        <v>248</v>
      </c>
      <c r="AY12" s="8">
        <v>205</v>
      </c>
      <c r="AZ12" s="8">
        <v>438</v>
      </c>
      <c r="BA12" s="8">
        <v>141</v>
      </c>
      <c r="BB12" s="8">
        <v>70</v>
      </c>
      <c r="BC12" s="8">
        <v>2230</v>
      </c>
      <c r="BD12" s="8">
        <v>193</v>
      </c>
      <c r="BE12" s="8">
        <v>3277</v>
      </c>
      <c r="BF12" s="8">
        <v>485</v>
      </c>
      <c r="BG12" s="8">
        <v>275</v>
      </c>
      <c r="BH12" s="8">
        <v>55</v>
      </c>
      <c r="BI12" s="8">
        <v>120</v>
      </c>
      <c r="BJ12" s="8">
        <v>111</v>
      </c>
      <c r="BK12" s="8">
        <v>4739</v>
      </c>
      <c r="BL12" s="8">
        <v>2170</v>
      </c>
      <c r="BM12" s="8">
        <v>57</v>
      </c>
      <c r="BN12" s="8">
        <v>558</v>
      </c>
      <c r="BO12" s="8">
        <v>705</v>
      </c>
      <c r="BP12" s="8">
        <v>505</v>
      </c>
      <c r="BQ12" s="8">
        <v>1492</v>
      </c>
      <c r="BR12" s="8">
        <v>382</v>
      </c>
      <c r="BS12" s="8">
        <v>1440</v>
      </c>
      <c r="BT12" s="8">
        <v>9945</v>
      </c>
      <c r="BU12" s="8">
        <v>34</v>
      </c>
      <c r="BV12" s="8">
        <v>2173</v>
      </c>
      <c r="BW12" s="8">
        <v>9091</v>
      </c>
      <c r="BX12" s="8">
        <v>948</v>
      </c>
      <c r="BY12" s="8">
        <v>117</v>
      </c>
      <c r="BZ12" s="8">
        <v>152</v>
      </c>
      <c r="CA12" s="8">
        <v>109</v>
      </c>
      <c r="CB12" s="8">
        <v>1073</v>
      </c>
      <c r="CC12" s="8">
        <v>274</v>
      </c>
      <c r="CD12" s="8">
        <v>1311</v>
      </c>
      <c r="CE12" s="8">
        <v>27705</v>
      </c>
      <c r="CF12" s="8">
        <v>309</v>
      </c>
      <c r="CG12" s="8">
        <v>409</v>
      </c>
      <c r="CH12" s="8">
        <v>1681</v>
      </c>
      <c r="CI12" s="8">
        <v>18100</v>
      </c>
      <c r="CJ12" s="8">
        <v>25730</v>
      </c>
      <c r="CK12" s="8">
        <v>7591</v>
      </c>
      <c r="CL12" s="50">
        <v>3938</v>
      </c>
      <c r="CM12" s="7">
        <f t="shared" si="5"/>
        <v>151366</v>
      </c>
      <c r="CN12" s="7">
        <f t="shared" si="6"/>
        <v>23394</v>
      </c>
      <c r="CO12" s="7">
        <f t="shared" si="7"/>
        <v>83298</v>
      </c>
      <c r="CP12" s="7">
        <f t="shared" si="8"/>
        <v>7691</v>
      </c>
      <c r="CQ12" s="7">
        <f t="shared" si="9"/>
        <v>38940</v>
      </c>
      <c r="CR12" s="7">
        <f t="shared" si="10"/>
        <v>88121</v>
      </c>
      <c r="CS12" s="7">
        <f t="shared" si="2"/>
        <v>0</v>
      </c>
      <c r="CT12" s="7">
        <f t="shared" si="11"/>
        <v>137036</v>
      </c>
      <c r="CU12" s="7">
        <f t="shared" si="12"/>
        <v>121870</v>
      </c>
      <c r="CV12" s="7">
        <f t="shared" si="13"/>
        <v>259644</v>
      </c>
      <c r="CW12" s="7">
        <f t="shared" si="14"/>
        <v>112041</v>
      </c>
      <c r="CX12" s="33">
        <f t="shared" si="15"/>
        <v>99990</v>
      </c>
      <c r="CY12" s="7">
        <f t="shared" si="16"/>
        <v>318180</v>
      </c>
      <c r="CZ12" s="7">
        <f t="shared" si="17"/>
        <v>75900</v>
      </c>
      <c r="DA12" s="7">
        <f t="shared" si="18"/>
        <v>52739</v>
      </c>
      <c r="DB12" s="7">
        <f t="shared" si="19"/>
        <v>9091</v>
      </c>
      <c r="DC12" s="7">
        <f t="shared" si="20"/>
        <v>9945</v>
      </c>
      <c r="DD12" s="7">
        <f t="shared" si="21"/>
        <v>3659</v>
      </c>
      <c r="DE12" s="7">
        <f t="shared" si="22"/>
        <v>72955</v>
      </c>
      <c r="DF12" s="7">
        <f t="shared" si="23"/>
        <v>4835</v>
      </c>
      <c r="DG12" s="7">
        <f t="shared" si="24"/>
        <v>9930</v>
      </c>
      <c r="DH12" s="7">
        <f t="shared" si="25"/>
        <v>18100</v>
      </c>
      <c r="DI12" s="7">
        <f t="shared" si="26"/>
        <v>33321</v>
      </c>
      <c r="DJ12" s="7">
        <f t="shared" si="27"/>
        <v>27705</v>
      </c>
    </row>
    <row r="13" spans="1:114" s="2" customFormat="1">
      <c r="A13" s="63" t="s">
        <v>273</v>
      </c>
      <c r="B13" s="8">
        <v>5387619</v>
      </c>
      <c r="C13" s="8">
        <v>122683</v>
      </c>
      <c r="D13" s="8">
        <v>136866</v>
      </c>
      <c r="E13" s="8">
        <v>167343</v>
      </c>
      <c r="F13" s="8">
        <v>226879</v>
      </c>
      <c r="G13" s="8">
        <v>133308</v>
      </c>
      <c r="H13" s="8">
        <v>157309</v>
      </c>
      <c r="I13" s="10">
        <f t="shared" si="3"/>
        <v>944388</v>
      </c>
      <c r="J13" s="10">
        <f t="shared" si="0"/>
        <v>4443231</v>
      </c>
      <c r="K13" s="40">
        <f t="shared" si="1"/>
        <v>319792</v>
      </c>
      <c r="L13" s="33">
        <f t="shared" si="4"/>
        <v>624596</v>
      </c>
      <c r="M13" s="45">
        <v>19276</v>
      </c>
      <c r="N13" s="45">
        <v>44566</v>
      </c>
      <c r="O13" s="45"/>
      <c r="P13" s="45">
        <v>3417</v>
      </c>
      <c r="Q13" s="45">
        <v>55424</v>
      </c>
      <c r="R13" s="8">
        <v>3712</v>
      </c>
      <c r="S13" s="8">
        <v>1306</v>
      </c>
      <c r="T13" s="8">
        <v>165</v>
      </c>
      <c r="U13" s="8">
        <v>93</v>
      </c>
      <c r="V13" s="8">
        <v>471</v>
      </c>
      <c r="W13" s="8">
        <v>93</v>
      </c>
      <c r="X13" s="8">
        <v>463</v>
      </c>
      <c r="Y13" s="8">
        <v>1234</v>
      </c>
      <c r="Z13" s="8">
        <v>436</v>
      </c>
      <c r="AA13" s="8">
        <v>7135</v>
      </c>
      <c r="AB13" s="8">
        <v>3285</v>
      </c>
      <c r="AC13" s="8">
        <v>338</v>
      </c>
      <c r="AD13" s="8">
        <v>728</v>
      </c>
      <c r="AE13" s="8">
        <v>806</v>
      </c>
      <c r="AF13" s="8">
        <v>1036</v>
      </c>
      <c r="AG13" s="8">
        <v>111</v>
      </c>
      <c r="AH13" s="8">
        <v>538</v>
      </c>
      <c r="AI13" s="8">
        <v>538</v>
      </c>
      <c r="AJ13" s="8">
        <v>57694</v>
      </c>
      <c r="AK13" s="8">
        <v>139</v>
      </c>
      <c r="AL13" s="8">
        <v>3178</v>
      </c>
      <c r="AM13" s="8">
        <v>1461</v>
      </c>
      <c r="AN13" s="8">
        <v>503</v>
      </c>
      <c r="AO13" s="8">
        <v>286</v>
      </c>
      <c r="AP13" s="8">
        <v>1097</v>
      </c>
      <c r="AQ13" s="8">
        <v>422</v>
      </c>
      <c r="AR13" s="8">
        <v>693</v>
      </c>
      <c r="AS13" s="8">
        <v>135</v>
      </c>
      <c r="AT13" s="8">
        <v>144</v>
      </c>
      <c r="AU13" s="8">
        <v>370</v>
      </c>
      <c r="AV13" s="8">
        <v>111</v>
      </c>
      <c r="AW13" s="8">
        <v>328</v>
      </c>
      <c r="AX13" s="8">
        <v>175</v>
      </c>
      <c r="AY13" s="8">
        <v>176</v>
      </c>
      <c r="AZ13" s="8">
        <v>315</v>
      </c>
      <c r="BA13" s="8">
        <v>102</v>
      </c>
      <c r="BB13" s="8">
        <v>70</v>
      </c>
      <c r="BC13" s="8">
        <v>1869</v>
      </c>
      <c r="BD13" s="8">
        <v>141</v>
      </c>
      <c r="BE13" s="8">
        <v>2896</v>
      </c>
      <c r="BF13" s="8">
        <v>363</v>
      </c>
      <c r="BG13" s="8">
        <v>238</v>
      </c>
      <c r="BH13" s="8">
        <v>50</v>
      </c>
      <c r="BI13" s="8">
        <v>117</v>
      </c>
      <c r="BJ13" s="8">
        <v>107</v>
      </c>
      <c r="BK13" s="8">
        <v>4272</v>
      </c>
      <c r="BL13" s="8">
        <v>2065</v>
      </c>
      <c r="BM13" s="8">
        <v>74</v>
      </c>
      <c r="BN13" s="8">
        <v>418</v>
      </c>
      <c r="BO13" s="8">
        <v>598</v>
      </c>
      <c r="BP13" s="8">
        <v>449</v>
      </c>
      <c r="BQ13" s="8">
        <v>1285</v>
      </c>
      <c r="BR13" s="8">
        <v>288</v>
      </c>
      <c r="BS13" s="8">
        <v>1082</v>
      </c>
      <c r="BT13" s="8">
        <v>8195</v>
      </c>
      <c r="BU13" s="8">
        <v>29</v>
      </c>
      <c r="BV13" s="8">
        <v>2027</v>
      </c>
      <c r="BW13" s="8">
        <v>7687</v>
      </c>
      <c r="BX13" s="8">
        <v>898</v>
      </c>
      <c r="BY13" s="8">
        <v>92</v>
      </c>
      <c r="BZ13" s="8">
        <v>106</v>
      </c>
      <c r="CA13" s="8">
        <v>123</v>
      </c>
      <c r="CB13" s="8">
        <v>958</v>
      </c>
      <c r="CC13" s="8">
        <v>230</v>
      </c>
      <c r="CD13" s="8">
        <v>1165</v>
      </c>
      <c r="CE13" s="8">
        <v>22119</v>
      </c>
      <c r="CF13" s="8">
        <v>272</v>
      </c>
      <c r="CG13" s="8">
        <v>358</v>
      </c>
      <c r="CH13" s="8">
        <v>1385</v>
      </c>
      <c r="CI13" s="8">
        <v>15066</v>
      </c>
      <c r="CJ13" s="8">
        <v>20495</v>
      </c>
      <c r="CK13" s="8">
        <v>6281</v>
      </c>
      <c r="CL13" s="50">
        <v>3424</v>
      </c>
      <c r="CM13" s="7">
        <f t="shared" si="5"/>
        <v>122683</v>
      </c>
      <c r="CN13" s="7">
        <f t="shared" si="6"/>
        <v>19459</v>
      </c>
      <c r="CO13" s="7">
        <f t="shared" si="7"/>
        <v>66004</v>
      </c>
      <c r="CP13" s="7">
        <f t="shared" si="8"/>
        <v>6434</v>
      </c>
      <c r="CQ13" s="7">
        <f t="shared" si="9"/>
        <v>33459</v>
      </c>
      <c r="CR13" s="7">
        <f t="shared" si="10"/>
        <v>71753</v>
      </c>
      <c r="CS13" s="7">
        <f t="shared" si="2"/>
        <v>0</v>
      </c>
      <c r="CT13" s="7">
        <f t="shared" si="11"/>
        <v>117407</v>
      </c>
      <c r="CU13" s="7">
        <f t="shared" si="12"/>
        <v>101339</v>
      </c>
      <c r="CV13" s="7">
        <f t="shared" si="13"/>
        <v>220445</v>
      </c>
      <c r="CW13" s="7">
        <f t="shared" si="14"/>
        <v>99849</v>
      </c>
      <c r="CX13" s="33">
        <f t="shared" si="15"/>
        <v>85556</v>
      </c>
      <c r="CY13" s="7">
        <f t="shared" si="16"/>
        <v>256209</v>
      </c>
      <c r="CZ13" s="7">
        <f t="shared" si="17"/>
        <v>58841</v>
      </c>
      <c r="DA13" s="7">
        <f t="shared" si="18"/>
        <v>44566</v>
      </c>
      <c r="DB13" s="7">
        <f t="shared" si="19"/>
        <v>7687</v>
      </c>
      <c r="DC13" s="7">
        <f t="shared" si="20"/>
        <v>8195</v>
      </c>
      <c r="DD13" s="7">
        <f t="shared" si="21"/>
        <v>3184</v>
      </c>
      <c r="DE13" s="7">
        <f t="shared" si="22"/>
        <v>57694</v>
      </c>
      <c r="DF13" s="7">
        <f t="shared" si="23"/>
        <v>3712</v>
      </c>
      <c r="DG13" s="7">
        <f t="shared" si="24"/>
        <v>8369</v>
      </c>
      <c r="DH13" s="7">
        <f t="shared" si="25"/>
        <v>15066</v>
      </c>
      <c r="DI13" s="7">
        <f t="shared" si="26"/>
        <v>26776</v>
      </c>
      <c r="DJ13" s="7">
        <f t="shared" si="27"/>
        <v>22119</v>
      </c>
    </row>
    <row r="14" spans="1:114" s="2" customFormat="1">
      <c r="A14" s="63" t="s">
        <v>274</v>
      </c>
      <c r="B14" s="8">
        <v>4579116</v>
      </c>
      <c r="C14" s="8">
        <v>97317</v>
      </c>
      <c r="D14" s="8">
        <v>112282</v>
      </c>
      <c r="E14" s="8">
        <v>134488</v>
      </c>
      <c r="F14" s="8">
        <v>180402</v>
      </c>
      <c r="G14" s="8">
        <v>108248</v>
      </c>
      <c r="H14" s="8">
        <v>127147</v>
      </c>
      <c r="I14" s="10">
        <f t="shared" si="3"/>
        <v>759884</v>
      </c>
      <c r="J14" s="10">
        <f t="shared" si="0"/>
        <v>3819232</v>
      </c>
      <c r="K14" s="40">
        <f t="shared" si="1"/>
        <v>251863</v>
      </c>
      <c r="L14" s="33">
        <f t="shared" si="4"/>
        <v>508021</v>
      </c>
      <c r="M14" s="45">
        <v>15818</v>
      </c>
      <c r="N14" s="45">
        <v>35923</v>
      </c>
      <c r="O14" s="45"/>
      <c r="P14" s="45">
        <v>3010</v>
      </c>
      <c r="Q14" s="45">
        <v>42566</v>
      </c>
      <c r="R14" s="8">
        <v>2906</v>
      </c>
      <c r="S14" s="8">
        <v>929</v>
      </c>
      <c r="T14" s="8">
        <v>129</v>
      </c>
      <c r="U14" s="8">
        <v>77</v>
      </c>
      <c r="V14" s="8">
        <v>374</v>
      </c>
      <c r="W14" s="8">
        <v>80</v>
      </c>
      <c r="X14" s="8">
        <v>333</v>
      </c>
      <c r="Y14" s="8">
        <v>874</v>
      </c>
      <c r="Z14" s="8">
        <v>368</v>
      </c>
      <c r="AA14" s="8">
        <v>5815</v>
      </c>
      <c r="AB14" s="8">
        <v>2737</v>
      </c>
      <c r="AC14" s="8">
        <v>264</v>
      </c>
      <c r="AD14" s="8">
        <v>529</v>
      </c>
      <c r="AE14" s="8">
        <v>616</v>
      </c>
      <c r="AF14" s="8">
        <v>845</v>
      </c>
      <c r="AG14" s="8">
        <v>95</v>
      </c>
      <c r="AH14" s="8">
        <v>487</v>
      </c>
      <c r="AI14" s="8">
        <v>501</v>
      </c>
      <c r="AJ14" s="8">
        <v>44032</v>
      </c>
      <c r="AK14" s="8">
        <v>139</v>
      </c>
      <c r="AL14" s="8">
        <v>2714</v>
      </c>
      <c r="AM14" s="8">
        <v>1187</v>
      </c>
      <c r="AN14" s="8">
        <v>418</v>
      </c>
      <c r="AO14" s="8">
        <v>236</v>
      </c>
      <c r="AP14" s="8">
        <v>932</v>
      </c>
      <c r="AQ14" s="8">
        <v>386</v>
      </c>
      <c r="AR14" s="8">
        <v>620</v>
      </c>
      <c r="AS14" s="8">
        <v>110</v>
      </c>
      <c r="AT14" s="8">
        <v>117</v>
      </c>
      <c r="AU14" s="8">
        <v>289</v>
      </c>
      <c r="AV14" s="8">
        <v>104</v>
      </c>
      <c r="AW14" s="8">
        <v>283</v>
      </c>
      <c r="AX14" s="8">
        <v>176</v>
      </c>
      <c r="AY14" s="8">
        <v>181</v>
      </c>
      <c r="AZ14" s="8">
        <v>251</v>
      </c>
      <c r="BA14" s="8">
        <v>70</v>
      </c>
      <c r="BB14" s="8">
        <v>45</v>
      </c>
      <c r="BC14" s="8">
        <v>1450</v>
      </c>
      <c r="BD14" s="8">
        <v>144</v>
      </c>
      <c r="BE14" s="8">
        <v>2241</v>
      </c>
      <c r="BF14" s="8">
        <v>330</v>
      </c>
      <c r="BG14" s="8">
        <v>209</v>
      </c>
      <c r="BH14" s="8">
        <v>36</v>
      </c>
      <c r="BI14" s="8">
        <v>82</v>
      </c>
      <c r="BJ14" s="8">
        <v>95</v>
      </c>
      <c r="BK14" s="8">
        <v>3433</v>
      </c>
      <c r="BL14" s="8">
        <v>1680</v>
      </c>
      <c r="BM14" s="8">
        <v>52</v>
      </c>
      <c r="BN14" s="8">
        <v>336</v>
      </c>
      <c r="BO14" s="8">
        <v>551</v>
      </c>
      <c r="BP14" s="8">
        <v>410</v>
      </c>
      <c r="BQ14" s="8">
        <v>1171</v>
      </c>
      <c r="BR14" s="8">
        <v>246</v>
      </c>
      <c r="BS14" s="8">
        <v>748</v>
      </c>
      <c r="BT14" s="8">
        <v>6700</v>
      </c>
      <c r="BU14" s="8">
        <v>19</v>
      </c>
      <c r="BV14" s="8">
        <v>1674</v>
      </c>
      <c r="BW14" s="8">
        <v>6109</v>
      </c>
      <c r="BX14" s="8">
        <v>726</v>
      </c>
      <c r="BY14" s="8">
        <v>74</v>
      </c>
      <c r="BZ14" s="8">
        <v>124</v>
      </c>
      <c r="CA14" s="8">
        <v>91</v>
      </c>
      <c r="CB14" s="8">
        <v>774</v>
      </c>
      <c r="CC14" s="8">
        <v>170</v>
      </c>
      <c r="CD14" s="8">
        <v>958</v>
      </c>
      <c r="CE14" s="8">
        <v>16701</v>
      </c>
      <c r="CF14" s="8">
        <v>223</v>
      </c>
      <c r="CG14" s="8">
        <v>281</v>
      </c>
      <c r="CH14" s="8">
        <v>1075</v>
      </c>
      <c r="CI14" s="8">
        <v>12196</v>
      </c>
      <c r="CJ14" s="8">
        <v>15585</v>
      </c>
      <c r="CK14" s="8">
        <v>4819</v>
      </c>
      <c r="CL14" s="50">
        <v>2784</v>
      </c>
      <c r="CM14" s="7">
        <f t="shared" si="5"/>
        <v>97317</v>
      </c>
      <c r="CN14" s="7">
        <f t="shared" si="6"/>
        <v>15415</v>
      </c>
      <c r="CO14" s="7">
        <f t="shared" si="7"/>
        <v>51034</v>
      </c>
      <c r="CP14" s="7">
        <f t="shared" si="8"/>
        <v>5394</v>
      </c>
      <c r="CQ14" s="7">
        <f t="shared" si="9"/>
        <v>27137</v>
      </c>
      <c r="CR14" s="7">
        <f t="shared" si="10"/>
        <v>55566</v>
      </c>
      <c r="CS14" s="7">
        <f t="shared" si="2"/>
        <v>0</v>
      </c>
      <c r="CT14" s="7">
        <f t="shared" si="11"/>
        <v>96867</v>
      </c>
      <c r="CU14" s="7">
        <f t="shared" si="12"/>
        <v>83454</v>
      </c>
      <c r="CV14" s="7">
        <f t="shared" si="13"/>
        <v>175008</v>
      </c>
      <c r="CW14" s="7">
        <f t="shared" si="14"/>
        <v>81111</v>
      </c>
      <c r="CX14" s="33">
        <f t="shared" si="15"/>
        <v>71581</v>
      </c>
      <c r="CY14" s="7">
        <f t="shared" si="16"/>
        <v>199723</v>
      </c>
      <c r="CZ14" s="7">
        <f t="shared" si="17"/>
        <v>45576</v>
      </c>
      <c r="DA14" s="7">
        <f t="shared" si="18"/>
        <v>35923</v>
      </c>
      <c r="DB14" s="7">
        <f t="shared" si="19"/>
        <v>6109</v>
      </c>
      <c r="DC14" s="7">
        <f t="shared" si="20"/>
        <v>6700</v>
      </c>
      <c r="DD14" s="7">
        <f t="shared" si="21"/>
        <v>2487</v>
      </c>
      <c r="DE14" s="7">
        <f t="shared" si="22"/>
        <v>44032</v>
      </c>
      <c r="DF14" s="7">
        <f t="shared" si="23"/>
        <v>2906</v>
      </c>
      <c r="DG14" s="7">
        <f t="shared" si="24"/>
        <v>6689</v>
      </c>
      <c r="DH14" s="7">
        <f t="shared" si="25"/>
        <v>12196</v>
      </c>
      <c r="DI14" s="7">
        <f t="shared" si="26"/>
        <v>20404</v>
      </c>
      <c r="DJ14" s="7">
        <f t="shared" si="27"/>
        <v>16701</v>
      </c>
    </row>
    <row r="15" spans="1:114" s="2" customFormat="1">
      <c r="A15" s="63" t="s">
        <v>275</v>
      </c>
      <c r="B15" s="8">
        <v>3497770</v>
      </c>
      <c r="C15" s="8">
        <v>71766</v>
      </c>
      <c r="D15" s="8">
        <v>88783</v>
      </c>
      <c r="E15" s="8">
        <v>106890</v>
      </c>
      <c r="F15" s="8">
        <v>145262</v>
      </c>
      <c r="G15" s="8">
        <v>82200</v>
      </c>
      <c r="H15" s="8">
        <v>100806</v>
      </c>
      <c r="I15" s="10">
        <f t="shared" si="3"/>
        <v>595707</v>
      </c>
      <c r="J15" s="10">
        <f t="shared" si="0"/>
        <v>2902063</v>
      </c>
      <c r="K15" s="40">
        <f t="shared" si="1"/>
        <v>192116</v>
      </c>
      <c r="L15" s="33">
        <f t="shared" si="4"/>
        <v>403591</v>
      </c>
      <c r="M15" s="45">
        <v>11579</v>
      </c>
      <c r="N15" s="45">
        <v>26649</v>
      </c>
      <c r="O15" s="45"/>
      <c r="P15" s="45">
        <v>2195</v>
      </c>
      <c r="Q15" s="45">
        <v>31343</v>
      </c>
      <c r="R15" s="8">
        <v>2304</v>
      </c>
      <c r="S15" s="8">
        <v>843</v>
      </c>
      <c r="T15" s="8">
        <v>84</v>
      </c>
      <c r="U15" s="8">
        <v>47</v>
      </c>
      <c r="V15" s="8">
        <v>354</v>
      </c>
      <c r="W15" s="8">
        <v>71</v>
      </c>
      <c r="X15" s="8">
        <v>304</v>
      </c>
      <c r="Y15" s="8">
        <v>651</v>
      </c>
      <c r="Z15" s="8">
        <v>340</v>
      </c>
      <c r="AA15" s="8">
        <v>4382</v>
      </c>
      <c r="AB15" s="8">
        <v>2190</v>
      </c>
      <c r="AC15" s="8">
        <v>259</v>
      </c>
      <c r="AD15" s="8">
        <v>459</v>
      </c>
      <c r="AE15" s="8">
        <v>499</v>
      </c>
      <c r="AF15" s="8">
        <v>683</v>
      </c>
      <c r="AG15" s="8">
        <v>91</v>
      </c>
      <c r="AH15" s="8">
        <v>346</v>
      </c>
      <c r="AI15" s="8">
        <v>449</v>
      </c>
      <c r="AJ15" s="8">
        <v>33050</v>
      </c>
      <c r="AK15" s="8">
        <v>138</v>
      </c>
      <c r="AL15" s="8">
        <v>2189</v>
      </c>
      <c r="AM15" s="8">
        <v>1080</v>
      </c>
      <c r="AN15" s="8">
        <v>347</v>
      </c>
      <c r="AO15" s="8">
        <v>271</v>
      </c>
      <c r="AP15" s="8">
        <v>748</v>
      </c>
      <c r="AQ15" s="8">
        <v>367</v>
      </c>
      <c r="AR15" s="8">
        <v>558</v>
      </c>
      <c r="AS15" s="8">
        <v>131</v>
      </c>
      <c r="AT15" s="8">
        <v>114</v>
      </c>
      <c r="AU15" s="8">
        <v>267</v>
      </c>
      <c r="AV15" s="8">
        <v>135</v>
      </c>
      <c r="AW15" s="8">
        <v>253</v>
      </c>
      <c r="AX15" s="8">
        <v>154</v>
      </c>
      <c r="AY15" s="8">
        <v>168</v>
      </c>
      <c r="AZ15" s="8">
        <v>312</v>
      </c>
      <c r="BA15" s="8">
        <v>103</v>
      </c>
      <c r="BB15" s="8">
        <v>57</v>
      </c>
      <c r="BC15" s="8">
        <v>1306</v>
      </c>
      <c r="BD15" s="8">
        <v>119</v>
      </c>
      <c r="BE15" s="8">
        <v>1609</v>
      </c>
      <c r="BF15" s="8">
        <v>293</v>
      </c>
      <c r="BG15" s="8">
        <v>190</v>
      </c>
      <c r="BH15" s="8">
        <v>31</v>
      </c>
      <c r="BI15" s="8">
        <v>85</v>
      </c>
      <c r="BJ15" s="8">
        <v>73</v>
      </c>
      <c r="BK15" s="8">
        <v>2545</v>
      </c>
      <c r="BL15" s="8">
        <v>1422</v>
      </c>
      <c r="BM15" s="8">
        <v>45</v>
      </c>
      <c r="BN15" s="8">
        <v>244</v>
      </c>
      <c r="BO15" s="8">
        <v>432</v>
      </c>
      <c r="BP15" s="8">
        <v>305</v>
      </c>
      <c r="BQ15" s="8">
        <v>896</v>
      </c>
      <c r="BR15" s="8">
        <v>184</v>
      </c>
      <c r="BS15" s="8">
        <v>523</v>
      </c>
      <c r="BT15" s="8">
        <v>4453</v>
      </c>
      <c r="BU15" s="8">
        <v>20</v>
      </c>
      <c r="BV15" s="8">
        <v>1173</v>
      </c>
      <c r="BW15" s="8">
        <v>4702</v>
      </c>
      <c r="BX15" s="8">
        <v>570</v>
      </c>
      <c r="BY15" s="8">
        <v>65</v>
      </c>
      <c r="BZ15" s="8">
        <v>108</v>
      </c>
      <c r="CA15" s="8">
        <v>87</v>
      </c>
      <c r="CB15" s="8">
        <v>695</v>
      </c>
      <c r="CC15" s="8">
        <v>149</v>
      </c>
      <c r="CD15" s="8">
        <v>827</v>
      </c>
      <c r="CE15" s="8">
        <v>12353</v>
      </c>
      <c r="CF15" s="8">
        <v>182</v>
      </c>
      <c r="CG15" s="8">
        <v>235</v>
      </c>
      <c r="CH15" s="8">
        <v>897</v>
      </c>
      <c r="CI15" s="8">
        <v>9856</v>
      </c>
      <c r="CJ15" s="8">
        <v>12407</v>
      </c>
      <c r="CK15" s="8">
        <v>4056</v>
      </c>
      <c r="CL15" s="50">
        <v>2415</v>
      </c>
      <c r="CM15" s="7">
        <f t="shared" si="5"/>
        <v>71766</v>
      </c>
      <c r="CN15" s="7">
        <f t="shared" si="6"/>
        <v>12288</v>
      </c>
      <c r="CO15" s="7">
        <f t="shared" si="7"/>
        <v>38872</v>
      </c>
      <c r="CP15" s="7">
        <f t="shared" si="8"/>
        <v>5063</v>
      </c>
      <c r="CQ15" s="7">
        <f t="shared" si="9"/>
        <v>20055</v>
      </c>
      <c r="CR15" s="7">
        <f t="shared" si="10"/>
        <v>44072</v>
      </c>
      <c r="CS15" s="7">
        <f t="shared" si="2"/>
        <v>0</v>
      </c>
      <c r="CT15" s="7">
        <f t="shared" si="11"/>
        <v>76495</v>
      </c>
      <c r="CU15" s="7">
        <f t="shared" si="12"/>
        <v>68018</v>
      </c>
      <c r="CV15" s="7">
        <f t="shared" si="13"/>
        <v>140199</v>
      </c>
      <c r="CW15" s="7">
        <f t="shared" si="14"/>
        <v>62145</v>
      </c>
      <c r="CX15" s="33">
        <f t="shared" si="15"/>
        <v>56734</v>
      </c>
      <c r="CY15" s="7">
        <f t="shared" si="16"/>
        <v>150194</v>
      </c>
      <c r="CZ15" s="7">
        <f t="shared" si="17"/>
        <v>33538</v>
      </c>
      <c r="DA15" s="7">
        <f t="shared" si="18"/>
        <v>26649</v>
      </c>
      <c r="DB15" s="7">
        <f t="shared" si="19"/>
        <v>4702</v>
      </c>
      <c r="DC15" s="7">
        <f t="shared" si="20"/>
        <v>4453</v>
      </c>
      <c r="DD15" s="7">
        <f t="shared" si="21"/>
        <v>1793</v>
      </c>
      <c r="DE15" s="7">
        <f t="shared" si="22"/>
        <v>33050</v>
      </c>
      <c r="DF15" s="7">
        <f t="shared" si="23"/>
        <v>2304</v>
      </c>
      <c r="DG15" s="7">
        <f t="shared" si="24"/>
        <v>5033</v>
      </c>
      <c r="DH15" s="7">
        <f t="shared" si="25"/>
        <v>9856</v>
      </c>
      <c r="DI15" s="7">
        <f t="shared" si="26"/>
        <v>16463</v>
      </c>
      <c r="DJ15" s="7">
        <f t="shared" si="27"/>
        <v>12353</v>
      </c>
    </row>
    <row r="16" spans="1:114" s="2" customFormat="1">
      <c r="A16" s="63" t="s">
        <v>276</v>
      </c>
      <c r="B16" s="8">
        <v>2971860</v>
      </c>
      <c r="C16" s="8">
        <v>58601</v>
      </c>
      <c r="D16" s="8">
        <v>74867</v>
      </c>
      <c r="E16" s="8">
        <v>94003</v>
      </c>
      <c r="F16" s="8">
        <v>121838</v>
      </c>
      <c r="G16" s="8">
        <v>69626</v>
      </c>
      <c r="H16" s="8">
        <v>87714</v>
      </c>
      <c r="I16" s="10">
        <f t="shared" si="3"/>
        <v>506649</v>
      </c>
      <c r="J16" s="10">
        <f t="shared" si="0"/>
        <v>2465211</v>
      </c>
      <c r="K16" s="40">
        <f t="shared" si="1"/>
        <v>162683</v>
      </c>
      <c r="L16" s="33">
        <f t="shared" si="4"/>
        <v>343966</v>
      </c>
      <c r="M16" s="45">
        <v>9487</v>
      </c>
      <c r="N16" s="45">
        <v>21996</v>
      </c>
      <c r="O16" s="45"/>
      <c r="P16" s="45">
        <v>1774</v>
      </c>
      <c r="Q16" s="45">
        <v>25344</v>
      </c>
      <c r="R16" s="8">
        <v>1957</v>
      </c>
      <c r="S16" s="8">
        <v>708</v>
      </c>
      <c r="T16" s="8">
        <v>99</v>
      </c>
      <c r="U16" s="8">
        <v>61</v>
      </c>
      <c r="V16" s="8">
        <v>299</v>
      </c>
      <c r="W16" s="8">
        <v>71</v>
      </c>
      <c r="X16" s="8">
        <v>263</v>
      </c>
      <c r="Y16" s="8">
        <v>547</v>
      </c>
      <c r="Z16" s="8">
        <v>336</v>
      </c>
      <c r="AA16" s="8">
        <v>3815</v>
      </c>
      <c r="AB16" s="8">
        <v>1869</v>
      </c>
      <c r="AC16" s="8">
        <v>217</v>
      </c>
      <c r="AD16" s="8">
        <v>477</v>
      </c>
      <c r="AE16" s="8">
        <v>455</v>
      </c>
      <c r="AF16" s="8">
        <v>624</v>
      </c>
      <c r="AG16" s="8">
        <v>128</v>
      </c>
      <c r="AH16" s="8">
        <v>329</v>
      </c>
      <c r="AI16" s="8">
        <v>398</v>
      </c>
      <c r="AJ16" s="8">
        <v>27836</v>
      </c>
      <c r="AK16" s="8">
        <v>158</v>
      </c>
      <c r="AL16" s="8">
        <v>1919</v>
      </c>
      <c r="AM16" s="8">
        <v>1062</v>
      </c>
      <c r="AN16" s="8">
        <v>354</v>
      </c>
      <c r="AO16" s="8">
        <v>285</v>
      </c>
      <c r="AP16" s="8">
        <v>749</v>
      </c>
      <c r="AQ16" s="8">
        <v>334</v>
      </c>
      <c r="AR16" s="8">
        <v>528</v>
      </c>
      <c r="AS16" s="8">
        <v>141</v>
      </c>
      <c r="AT16" s="8">
        <v>99</v>
      </c>
      <c r="AU16" s="8">
        <v>258</v>
      </c>
      <c r="AV16" s="8">
        <v>124</v>
      </c>
      <c r="AW16" s="8">
        <v>231</v>
      </c>
      <c r="AX16" s="8">
        <v>184</v>
      </c>
      <c r="AY16" s="8">
        <v>177</v>
      </c>
      <c r="AZ16" s="8">
        <v>337</v>
      </c>
      <c r="BA16" s="8">
        <v>89</v>
      </c>
      <c r="BB16" s="8">
        <v>48</v>
      </c>
      <c r="BC16" s="8">
        <v>1249</v>
      </c>
      <c r="BD16" s="8">
        <v>140</v>
      </c>
      <c r="BE16" s="8">
        <v>1343</v>
      </c>
      <c r="BF16" s="8">
        <v>259</v>
      </c>
      <c r="BG16" s="8">
        <v>170</v>
      </c>
      <c r="BH16" s="8">
        <v>47</v>
      </c>
      <c r="BI16" s="8">
        <v>73</v>
      </c>
      <c r="BJ16" s="8">
        <v>55</v>
      </c>
      <c r="BK16" s="8">
        <v>2140</v>
      </c>
      <c r="BL16" s="8">
        <v>1170</v>
      </c>
      <c r="BM16" s="8">
        <v>56</v>
      </c>
      <c r="BN16" s="8">
        <v>237</v>
      </c>
      <c r="BO16" s="8">
        <v>427</v>
      </c>
      <c r="BP16" s="8">
        <v>297</v>
      </c>
      <c r="BQ16" s="8">
        <v>806</v>
      </c>
      <c r="BR16" s="8">
        <v>200</v>
      </c>
      <c r="BS16" s="8">
        <v>385</v>
      </c>
      <c r="BT16" s="8">
        <v>3272</v>
      </c>
      <c r="BU16" s="8">
        <v>24</v>
      </c>
      <c r="BV16" s="8">
        <v>937</v>
      </c>
      <c r="BW16" s="8">
        <v>4071</v>
      </c>
      <c r="BX16" s="8">
        <v>516</v>
      </c>
      <c r="BY16" s="8">
        <v>70</v>
      </c>
      <c r="BZ16" s="8">
        <v>75</v>
      </c>
      <c r="CA16" s="8">
        <v>74</v>
      </c>
      <c r="CB16" s="8">
        <v>624</v>
      </c>
      <c r="CC16" s="8">
        <v>193</v>
      </c>
      <c r="CD16" s="8">
        <v>745</v>
      </c>
      <c r="CE16" s="8">
        <v>10767</v>
      </c>
      <c r="CF16" s="8">
        <v>166</v>
      </c>
      <c r="CG16" s="8">
        <v>233</v>
      </c>
      <c r="CH16" s="8">
        <v>835</v>
      </c>
      <c r="CI16" s="8">
        <v>8232</v>
      </c>
      <c r="CJ16" s="8">
        <v>10804</v>
      </c>
      <c r="CK16" s="8">
        <v>3768</v>
      </c>
      <c r="CL16" s="50">
        <v>2056</v>
      </c>
      <c r="CM16" s="7">
        <f t="shared" si="5"/>
        <v>58601</v>
      </c>
      <c r="CN16" s="7">
        <f t="shared" si="6"/>
        <v>10719</v>
      </c>
      <c r="CO16" s="7">
        <f t="shared" si="7"/>
        <v>33263</v>
      </c>
      <c r="CP16" s="7">
        <f t="shared" si="8"/>
        <v>4973</v>
      </c>
      <c r="CQ16" s="7">
        <f t="shared" si="9"/>
        <v>16704</v>
      </c>
      <c r="CR16" s="7">
        <f t="shared" si="10"/>
        <v>38423</v>
      </c>
      <c r="CS16" s="7">
        <f t="shared" si="2"/>
        <v>0</v>
      </c>
      <c r="CT16" s="7">
        <f t="shared" si="11"/>
        <v>64148</v>
      </c>
      <c r="CU16" s="7">
        <f t="shared" si="12"/>
        <v>60740</v>
      </c>
      <c r="CV16" s="7">
        <f t="shared" si="13"/>
        <v>116865</v>
      </c>
      <c r="CW16" s="7">
        <f t="shared" si="14"/>
        <v>52922</v>
      </c>
      <c r="CX16" s="33">
        <f t="shared" si="15"/>
        <v>49291</v>
      </c>
      <c r="CY16" s="7">
        <f t="shared" si="16"/>
        <v>125726</v>
      </c>
      <c r="CZ16" s="7">
        <f t="shared" si="17"/>
        <v>27118</v>
      </c>
      <c r="DA16" s="7">
        <f t="shared" si="18"/>
        <v>21996</v>
      </c>
      <c r="DB16" s="7">
        <f t="shared" si="19"/>
        <v>4071</v>
      </c>
      <c r="DC16" s="7">
        <f t="shared" si="20"/>
        <v>3272</v>
      </c>
      <c r="DD16" s="7">
        <f t="shared" si="21"/>
        <v>1543</v>
      </c>
      <c r="DE16" s="7">
        <f t="shared" si="22"/>
        <v>27836</v>
      </c>
      <c r="DF16" s="7">
        <f t="shared" si="23"/>
        <v>1957</v>
      </c>
      <c r="DG16" s="7">
        <f t="shared" si="24"/>
        <v>4362</v>
      </c>
      <c r="DH16" s="7">
        <f t="shared" si="25"/>
        <v>8232</v>
      </c>
      <c r="DI16" s="7">
        <f t="shared" si="26"/>
        <v>14572</v>
      </c>
      <c r="DJ16" s="7">
        <f t="shared" si="27"/>
        <v>10767</v>
      </c>
    </row>
    <row r="17" spans="1:114" s="2" customFormat="1">
      <c r="A17" s="63" t="s">
        <v>277</v>
      </c>
      <c r="B17" s="8">
        <v>2393791</v>
      </c>
      <c r="C17" s="8">
        <v>47458</v>
      </c>
      <c r="D17" s="8">
        <v>61385</v>
      </c>
      <c r="E17" s="8">
        <v>79277</v>
      </c>
      <c r="F17" s="8">
        <v>100263</v>
      </c>
      <c r="G17" s="8">
        <v>58365</v>
      </c>
      <c r="H17" s="8">
        <v>74561</v>
      </c>
      <c r="I17" s="10">
        <f t="shared" si="3"/>
        <v>421309</v>
      </c>
      <c r="J17" s="10">
        <f t="shared" si="0"/>
        <v>1972482</v>
      </c>
      <c r="K17" s="40">
        <f t="shared" si="1"/>
        <v>136163</v>
      </c>
      <c r="L17" s="33">
        <f t="shared" si="4"/>
        <v>285146</v>
      </c>
      <c r="M17" s="45">
        <v>7576</v>
      </c>
      <c r="N17" s="45">
        <v>18297</v>
      </c>
      <c r="O17" s="45"/>
      <c r="P17" s="45">
        <v>1430</v>
      </c>
      <c r="Q17" s="45">
        <v>20155</v>
      </c>
      <c r="R17" s="8">
        <v>1649</v>
      </c>
      <c r="S17" s="8">
        <v>653</v>
      </c>
      <c r="T17" s="8">
        <v>87</v>
      </c>
      <c r="U17" s="8">
        <v>26</v>
      </c>
      <c r="V17" s="8">
        <v>293</v>
      </c>
      <c r="W17" s="8">
        <v>54</v>
      </c>
      <c r="X17" s="8">
        <v>228</v>
      </c>
      <c r="Y17" s="8">
        <v>424</v>
      </c>
      <c r="Z17" s="8">
        <v>264</v>
      </c>
      <c r="AA17" s="8">
        <v>3130</v>
      </c>
      <c r="AB17" s="8">
        <v>1793</v>
      </c>
      <c r="AC17" s="8">
        <v>214</v>
      </c>
      <c r="AD17" s="8">
        <v>352</v>
      </c>
      <c r="AE17" s="8">
        <v>381</v>
      </c>
      <c r="AF17" s="8">
        <v>555</v>
      </c>
      <c r="AG17" s="8">
        <v>103</v>
      </c>
      <c r="AH17" s="8">
        <v>331</v>
      </c>
      <c r="AI17" s="8">
        <v>344</v>
      </c>
      <c r="AJ17" s="8">
        <v>23432</v>
      </c>
      <c r="AK17" s="8">
        <v>107</v>
      </c>
      <c r="AL17" s="8">
        <v>1486</v>
      </c>
      <c r="AM17" s="8">
        <v>979</v>
      </c>
      <c r="AN17" s="8">
        <v>331</v>
      </c>
      <c r="AO17" s="8">
        <v>254</v>
      </c>
      <c r="AP17" s="8">
        <v>713</v>
      </c>
      <c r="AQ17" s="8">
        <v>364</v>
      </c>
      <c r="AR17" s="8">
        <v>454</v>
      </c>
      <c r="AS17" s="8">
        <v>141</v>
      </c>
      <c r="AT17" s="8">
        <v>107</v>
      </c>
      <c r="AU17" s="8">
        <v>241</v>
      </c>
      <c r="AV17" s="8">
        <v>95</v>
      </c>
      <c r="AW17" s="8">
        <v>192</v>
      </c>
      <c r="AX17" s="8">
        <v>175</v>
      </c>
      <c r="AY17" s="8">
        <v>168</v>
      </c>
      <c r="AZ17" s="8">
        <v>328</v>
      </c>
      <c r="BA17" s="8">
        <v>76</v>
      </c>
      <c r="BB17" s="8">
        <v>44</v>
      </c>
      <c r="BC17" s="8">
        <v>1131</v>
      </c>
      <c r="BD17" s="8">
        <v>120</v>
      </c>
      <c r="BE17" s="8">
        <v>1133</v>
      </c>
      <c r="BF17" s="8">
        <v>228</v>
      </c>
      <c r="BG17" s="8">
        <v>175</v>
      </c>
      <c r="BH17" s="8">
        <v>47</v>
      </c>
      <c r="BI17" s="8">
        <v>79</v>
      </c>
      <c r="BJ17" s="8">
        <v>73</v>
      </c>
      <c r="BK17" s="8">
        <v>1756</v>
      </c>
      <c r="BL17" s="8">
        <v>989</v>
      </c>
      <c r="BM17" s="8">
        <v>54</v>
      </c>
      <c r="BN17" s="8">
        <v>189</v>
      </c>
      <c r="BO17" s="8">
        <v>309</v>
      </c>
      <c r="BP17" s="8">
        <v>283</v>
      </c>
      <c r="BQ17" s="8">
        <v>738</v>
      </c>
      <c r="BR17" s="8">
        <v>146</v>
      </c>
      <c r="BS17" s="8">
        <v>304</v>
      </c>
      <c r="BT17" s="8">
        <v>2666</v>
      </c>
      <c r="BU17" s="8">
        <v>34</v>
      </c>
      <c r="BV17" s="8">
        <v>711</v>
      </c>
      <c r="BW17" s="8">
        <v>3504</v>
      </c>
      <c r="BX17" s="8">
        <v>479</v>
      </c>
      <c r="BY17" s="8">
        <v>67</v>
      </c>
      <c r="BZ17" s="8">
        <v>87</v>
      </c>
      <c r="CA17" s="8">
        <v>80</v>
      </c>
      <c r="CB17" s="8">
        <v>599</v>
      </c>
      <c r="CC17" s="8">
        <v>144</v>
      </c>
      <c r="CD17" s="8">
        <v>678</v>
      </c>
      <c r="CE17" s="8">
        <v>9094</v>
      </c>
      <c r="CF17" s="8">
        <v>120</v>
      </c>
      <c r="CG17" s="8">
        <v>210</v>
      </c>
      <c r="CH17" s="8">
        <v>728</v>
      </c>
      <c r="CI17" s="8">
        <v>7004</v>
      </c>
      <c r="CJ17" s="8">
        <v>9188</v>
      </c>
      <c r="CK17" s="8">
        <v>3170</v>
      </c>
      <c r="CL17" s="50">
        <v>1820</v>
      </c>
      <c r="CM17" s="7">
        <f t="shared" si="5"/>
        <v>47458</v>
      </c>
      <c r="CN17" s="7">
        <f t="shared" si="6"/>
        <v>9167</v>
      </c>
      <c r="CO17" s="7">
        <f t="shared" si="7"/>
        <v>28049</v>
      </c>
      <c r="CP17" s="7">
        <f t="shared" si="8"/>
        <v>4603</v>
      </c>
      <c r="CQ17" s="7">
        <f t="shared" si="9"/>
        <v>14131</v>
      </c>
      <c r="CR17" s="7">
        <f t="shared" si="10"/>
        <v>32755</v>
      </c>
      <c r="CS17" s="7">
        <f t="shared" si="2"/>
        <v>0</v>
      </c>
      <c r="CT17" s="7">
        <f t="shared" si="11"/>
        <v>52218</v>
      </c>
      <c r="CU17" s="7">
        <f t="shared" si="12"/>
        <v>51228</v>
      </c>
      <c r="CV17" s="7">
        <f t="shared" si="13"/>
        <v>95660</v>
      </c>
      <c r="CW17" s="7">
        <f t="shared" si="14"/>
        <v>44234</v>
      </c>
      <c r="CX17" s="33">
        <f t="shared" si="15"/>
        <v>41806</v>
      </c>
      <c r="CY17" s="7">
        <f t="shared" si="16"/>
        <v>104422</v>
      </c>
      <c r="CZ17" s="7">
        <f t="shared" si="17"/>
        <v>21585</v>
      </c>
      <c r="DA17" s="7">
        <f t="shared" si="18"/>
        <v>18297</v>
      </c>
      <c r="DB17" s="7">
        <f t="shared" si="19"/>
        <v>3504</v>
      </c>
      <c r="DC17" s="7">
        <f t="shared" si="20"/>
        <v>2666</v>
      </c>
      <c r="DD17" s="7">
        <f t="shared" si="21"/>
        <v>1279</v>
      </c>
      <c r="DE17" s="7">
        <f t="shared" si="22"/>
        <v>23432</v>
      </c>
      <c r="DF17" s="7">
        <f t="shared" si="23"/>
        <v>1649</v>
      </c>
      <c r="DG17" s="7">
        <f t="shared" si="24"/>
        <v>3554</v>
      </c>
      <c r="DH17" s="7">
        <f t="shared" si="25"/>
        <v>7004</v>
      </c>
      <c r="DI17" s="7">
        <f t="shared" si="26"/>
        <v>12358</v>
      </c>
      <c r="DJ17" s="7">
        <f t="shared" si="27"/>
        <v>9094</v>
      </c>
    </row>
    <row r="18" spans="1:114" s="2" customFormat="1">
      <c r="A18" s="63" t="s">
        <v>278</v>
      </c>
      <c r="B18" s="8">
        <v>1894484</v>
      </c>
      <c r="C18" s="8">
        <v>37179</v>
      </c>
      <c r="D18" s="8">
        <v>47028</v>
      </c>
      <c r="E18" s="8">
        <v>60363</v>
      </c>
      <c r="F18" s="8">
        <v>75104</v>
      </c>
      <c r="G18" s="8">
        <v>45439</v>
      </c>
      <c r="H18" s="8">
        <v>59066</v>
      </c>
      <c r="I18" s="10">
        <f t="shared" si="3"/>
        <v>324179</v>
      </c>
      <c r="J18" s="10">
        <f t="shared" si="0"/>
        <v>1570305</v>
      </c>
      <c r="K18" s="40">
        <f t="shared" si="1"/>
        <v>104998</v>
      </c>
      <c r="L18" s="33">
        <f t="shared" si="4"/>
        <v>219181</v>
      </c>
      <c r="M18" s="45">
        <v>5915</v>
      </c>
      <c r="N18" s="45">
        <v>14636</v>
      </c>
      <c r="O18" s="45"/>
      <c r="P18" s="45">
        <v>1172</v>
      </c>
      <c r="Q18" s="45">
        <v>15456</v>
      </c>
      <c r="R18" s="8">
        <v>1276</v>
      </c>
      <c r="S18" s="8">
        <v>527</v>
      </c>
      <c r="T18" s="8">
        <v>61</v>
      </c>
      <c r="U18" s="8">
        <v>25</v>
      </c>
      <c r="V18" s="8">
        <v>216</v>
      </c>
      <c r="W18" s="8">
        <v>54</v>
      </c>
      <c r="X18" s="8">
        <v>171</v>
      </c>
      <c r="Y18" s="8">
        <v>302</v>
      </c>
      <c r="Z18" s="8">
        <v>193</v>
      </c>
      <c r="AA18" s="8">
        <v>2455</v>
      </c>
      <c r="AB18" s="8">
        <v>1321</v>
      </c>
      <c r="AC18" s="8">
        <v>181</v>
      </c>
      <c r="AD18" s="8">
        <v>320</v>
      </c>
      <c r="AE18" s="8">
        <v>309</v>
      </c>
      <c r="AF18" s="8">
        <v>428</v>
      </c>
      <c r="AG18" s="8">
        <v>86</v>
      </c>
      <c r="AH18" s="8">
        <v>255</v>
      </c>
      <c r="AI18" s="8">
        <v>273</v>
      </c>
      <c r="AJ18" s="8">
        <v>17490</v>
      </c>
      <c r="AK18" s="8">
        <v>91</v>
      </c>
      <c r="AL18" s="8">
        <v>1099</v>
      </c>
      <c r="AM18" s="8">
        <v>817</v>
      </c>
      <c r="AN18" s="8">
        <v>242</v>
      </c>
      <c r="AO18" s="8">
        <v>161</v>
      </c>
      <c r="AP18" s="8">
        <v>520</v>
      </c>
      <c r="AQ18" s="8">
        <v>294</v>
      </c>
      <c r="AR18" s="8">
        <v>343</v>
      </c>
      <c r="AS18" s="8">
        <v>124</v>
      </c>
      <c r="AT18" s="8">
        <v>91</v>
      </c>
      <c r="AU18" s="8">
        <v>175</v>
      </c>
      <c r="AV18" s="8">
        <v>70</v>
      </c>
      <c r="AW18" s="8">
        <v>146</v>
      </c>
      <c r="AX18" s="8">
        <v>156</v>
      </c>
      <c r="AY18" s="8">
        <v>125</v>
      </c>
      <c r="AZ18" s="8">
        <v>275</v>
      </c>
      <c r="BA18" s="8">
        <v>59</v>
      </c>
      <c r="BB18" s="8">
        <v>52</v>
      </c>
      <c r="BC18" s="8">
        <v>839</v>
      </c>
      <c r="BD18" s="8">
        <v>96</v>
      </c>
      <c r="BE18" s="8">
        <v>871</v>
      </c>
      <c r="BF18" s="8">
        <v>169</v>
      </c>
      <c r="BG18" s="8">
        <v>149</v>
      </c>
      <c r="BH18" s="8">
        <v>21</v>
      </c>
      <c r="BI18" s="8">
        <v>61</v>
      </c>
      <c r="BJ18" s="8">
        <v>56</v>
      </c>
      <c r="BK18" s="8">
        <v>1291</v>
      </c>
      <c r="BL18" s="8">
        <v>708</v>
      </c>
      <c r="BM18" s="8">
        <v>28</v>
      </c>
      <c r="BN18" s="8">
        <v>136</v>
      </c>
      <c r="BO18" s="8">
        <v>264</v>
      </c>
      <c r="BP18" s="8">
        <v>205</v>
      </c>
      <c r="BQ18" s="8">
        <v>530</v>
      </c>
      <c r="BR18" s="8">
        <v>118</v>
      </c>
      <c r="BS18" s="8">
        <v>219</v>
      </c>
      <c r="BT18" s="8">
        <v>2087</v>
      </c>
      <c r="BU18" s="8">
        <v>17</v>
      </c>
      <c r="BV18" s="8">
        <v>538</v>
      </c>
      <c r="BW18" s="8">
        <v>2706</v>
      </c>
      <c r="BX18" s="8">
        <v>395</v>
      </c>
      <c r="BY18" s="8">
        <v>42</v>
      </c>
      <c r="BZ18" s="8">
        <v>48</v>
      </c>
      <c r="CA18" s="8">
        <v>56</v>
      </c>
      <c r="CB18" s="8">
        <v>521</v>
      </c>
      <c r="CC18" s="8">
        <v>103</v>
      </c>
      <c r="CD18" s="8">
        <v>565</v>
      </c>
      <c r="CE18" s="8">
        <v>7163</v>
      </c>
      <c r="CF18" s="8">
        <v>85</v>
      </c>
      <c r="CG18" s="8">
        <v>201</v>
      </c>
      <c r="CH18" s="8">
        <v>590</v>
      </c>
      <c r="CI18" s="8">
        <v>5362</v>
      </c>
      <c r="CJ18" s="8">
        <v>6899</v>
      </c>
      <c r="CK18" s="8">
        <v>2493</v>
      </c>
      <c r="CL18" s="50">
        <v>1404</v>
      </c>
      <c r="CM18" s="7">
        <f t="shared" si="5"/>
        <v>37179</v>
      </c>
      <c r="CN18" s="7">
        <f t="shared" si="6"/>
        <v>7102</v>
      </c>
      <c r="CO18" s="7">
        <f t="shared" si="7"/>
        <v>21090</v>
      </c>
      <c r="CP18" s="7">
        <f t="shared" si="8"/>
        <v>3526</v>
      </c>
      <c r="CQ18" s="7">
        <f t="shared" si="9"/>
        <v>10715</v>
      </c>
      <c r="CR18" s="7">
        <f t="shared" si="10"/>
        <v>25386</v>
      </c>
      <c r="CS18" s="7">
        <f t="shared" si="2"/>
        <v>0</v>
      </c>
      <c r="CT18" s="7">
        <f t="shared" si="11"/>
        <v>39926</v>
      </c>
      <c r="CU18" s="7">
        <f t="shared" si="12"/>
        <v>39273</v>
      </c>
      <c r="CV18" s="7">
        <f t="shared" si="13"/>
        <v>71578</v>
      </c>
      <c r="CW18" s="7">
        <f t="shared" si="14"/>
        <v>34724</v>
      </c>
      <c r="CX18" s="33">
        <f t="shared" si="15"/>
        <v>33680</v>
      </c>
      <c r="CY18" s="7">
        <f t="shared" si="16"/>
        <v>80486</v>
      </c>
      <c r="CZ18" s="7">
        <f t="shared" si="17"/>
        <v>16628</v>
      </c>
      <c r="DA18" s="7">
        <f t="shared" si="18"/>
        <v>14636</v>
      </c>
      <c r="DB18" s="7">
        <f t="shared" si="19"/>
        <v>2706</v>
      </c>
      <c r="DC18" s="7">
        <f t="shared" si="20"/>
        <v>2087</v>
      </c>
      <c r="DD18" s="7">
        <f t="shared" si="21"/>
        <v>989</v>
      </c>
      <c r="DE18" s="7">
        <f t="shared" si="22"/>
        <v>17490</v>
      </c>
      <c r="DF18" s="7">
        <f t="shared" si="23"/>
        <v>1276</v>
      </c>
      <c r="DG18" s="7">
        <f t="shared" si="24"/>
        <v>2757</v>
      </c>
      <c r="DH18" s="7">
        <f t="shared" si="25"/>
        <v>5362</v>
      </c>
      <c r="DI18" s="7">
        <f t="shared" si="26"/>
        <v>9392</v>
      </c>
      <c r="DJ18" s="7">
        <f t="shared" si="27"/>
        <v>7163</v>
      </c>
    </row>
    <row r="19" spans="1:114" s="2" customFormat="1">
      <c r="A19" s="63" t="s">
        <v>279</v>
      </c>
      <c r="B19" s="8">
        <v>1611317</v>
      </c>
      <c r="C19" s="8">
        <v>30769</v>
      </c>
      <c r="D19" s="8">
        <v>40013</v>
      </c>
      <c r="E19" s="8">
        <v>51221</v>
      </c>
      <c r="F19" s="8">
        <v>62398</v>
      </c>
      <c r="G19" s="8">
        <v>36806</v>
      </c>
      <c r="H19" s="8">
        <v>48780</v>
      </c>
      <c r="I19" s="10">
        <f t="shared" si="3"/>
        <v>269987</v>
      </c>
      <c r="J19" s="10">
        <f t="shared" si="0"/>
        <v>1341330</v>
      </c>
      <c r="K19" s="40">
        <f t="shared" si="1"/>
        <v>86943</v>
      </c>
      <c r="L19" s="33">
        <f t="shared" si="4"/>
        <v>183044</v>
      </c>
      <c r="M19" s="45">
        <v>5070</v>
      </c>
      <c r="N19" s="45">
        <v>12159</v>
      </c>
      <c r="O19" s="45"/>
      <c r="P19" s="45">
        <v>900</v>
      </c>
      <c r="Q19" s="45">
        <v>12640</v>
      </c>
      <c r="R19" s="8">
        <v>1004</v>
      </c>
      <c r="S19" s="8">
        <v>428</v>
      </c>
      <c r="T19" s="8">
        <v>78</v>
      </c>
      <c r="U19" s="8">
        <v>15</v>
      </c>
      <c r="V19" s="8">
        <v>193</v>
      </c>
      <c r="W19" s="8">
        <v>55</v>
      </c>
      <c r="X19" s="8">
        <v>146</v>
      </c>
      <c r="Y19" s="8">
        <v>242</v>
      </c>
      <c r="Z19" s="8">
        <v>169</v>
      </c>
      <c r="AA19" s="8">
        <v>2042</v>
      </c>
      <c r="AB19" s="8">
        <v>1127</v>
      </c>
      <c r="AC19" s="8">
        <v>191</v>
      </c>
      <c r="AD19" s="8">
        <v>259</v>
      </c>
      <c r="AE19" s="8">
        <v>232</v>
      </c>
      <c r="AF19" s="8">
        <v>317</v>
      </c>
      <c r="AG19" s="8">
        <v>76</v>
      </c>
      <c r="AH19" s="8">
        <v>188</v>
      </c>
      <c r="AI19" s="8">
        <v>217</v>
      </c>
      <c r="AJ19" s="8">
        <v>14584</v>
      </c>
      <c r="AK19" s="8">
        <v>83</v>
      </c>
      <c r="AL19" s="8">
        <v>951</v>
      </c>
      <c r="AM19" s="8">
        <v>638</v>
      </c>
      <c r="AN19" s="8">
        <v>174</v>
      </c>
      <c r="AO19" s="8">
        <v>186</v>
      </c>
      <c r="AP19" s="8">
        <v>431</v>
      </c>
      <c r="AQ19" s="8">
        <v>237</v>
      </c>
      <c r="AR19" s="8">
        <v>297</v>
      </c>
      <c r="AS19" s="8">
        <v>110</v>
      </c>
      <c r="AT19" s="8">
        <v>82</v>
      </c>
      <c r="AU19" s="8">
        <v>171</v>
      </c>
      <c r="AV19" s="8">
        <v>82</v>
      </c>
      <c r="AW19" s="8">
        <v>150</v>
      </c>
      <c r="AX19" s="8">
        <v>116</v>
      </c>
      <c r="AY19" s="8">
        <v>155</v>
      </c>
      <c r="AZ19" s="8">
        <v>253</v>
      </c>
      <c r="BA19" s="8">
        <v>50</v>
      </c>
      <c r="BB19" s="8">
        <v>43</v>
      </c>
      <c r="BC19" s="8">
        <v>699</v>
      </c>
      <c r="BD19" s="8">
        <v>111</v>
      </c>
      <c r="BE19" s="8">
        <v>754</v>
      </c>
      <c r="BF19" s="8">
        <v>124</v>
      </c>
      <c r="BG19" s="8">
        <v>124</v>
      </c>
      <c r="BH19" s="8">
        <v>20</v>
      </c>
      <c r="BI19" s="8">
        <v>37</v>
      </c>
      <c r="BJ19" s="8">
        <v>60</v>
      </c>
      <c r="BK19" s="8">
        <v>1010</v>
      </c>
      <c r="BL19" s="8">
        <v>695</v>
      </c>
      <c r="BM19" s="8">
        <v>37</v>
      </c>
      <c r="BN19" s="8">
        <v>102</v>
      </c>
      <c r="BO19" s="8">
        <v>179</v>
      </c>
      <c r="BP19" s="8">
        <v>200</v>
      </c>
      <c r="BQ19" s="8">
        <v>474</v>
      </c>
      <c r="BR19" s="8">
        <v>99</v>
      </c>
      <c r="BS19" s="8">
        <v>203</v>
      </c>
      <c r="BT19" s="8">
        <v>1667</v>
      </c>
      <c r="BU19" s="8">
        <v>34</v>
      </c>
      <c r="BV19" s="8">
        <v>404</v>
      </c>
      <c r="BW19" s="8">
        <v>2181</v>
      </c>
      <c r="BX19" s="8">
        <v>272</v>
      </c>
      <c r="BY19" s="8">
        <v>42</v>
      </c>
      <c r="BZ19" s="8">
        <v>50</v>
      </c>
      <c r="CA19" s="8">
        <v>61</v>
      </c>
      <c r="CB19" s="8">
        <v>468</v>
      </c>
      <c r="CC19" s="8">
        <v>111</v>
      </c>
      <c r="CD19" s="8">
        <v>443</v>
      </c>
      <c r="CE19" s="8">
        <v>5923</v>
      </c>
      <c r="CF19" s="8">
        <v>72</v>
      </c>
      <c r="CG19" s="8">
        <v>149</v>
      </c>
      <c r="CH19" s="8">
        <v>464</v>
      </c>
      <c r="CI19" s="8">
        <v>4488</v>
      </c>
      <c r="CJ19" s="8">
        <v>5511</v>
      </c>
      <c r="CK19" s="8">
        <v>1994</v>
      </c>
      <c r="CL19" s="50">
        <v>1140</v>
      </c>
      <c r="CM19" s="7">
        <f t="shared" si="5"/>
        <v>30769</v>
      </c>
      <c r="CN19" s="7">
        <f t="shared" si="6"/>
        <v>5949</v>
      </c>
      <c r="CO19" s="7">
        <f t="shared" si="7"/>
        <v>17460</v>
      </c>
      <c r="CP19" s="7">
        <f t="shared" si="8"/>
        <v>3173</v>
      </c>
      <c r="CQ19" s="7">
        <f t="shared" si="9"/>
        <v>8829</v>
      </c>
      <c r="CR19" s="7">
        <f t="shared" si="10"/>
        <v>20763</v>
      </c>
      <c r="CS19" s="7">
        <f t="shared" si="2"/>
        <v>0</v>
      </c>
      <c r="CT19" s="7">
        <f t="shared" si="11"/>
        <v>34064</v>
      </c>
      <c r="CU19" s="7">
        <f t="shared" si="12"/>
        <v>33761</v>
      </c>
      <c r="CV19" s="7">
        <f t="shared" si="13"/>
        <v>59225</v>
      </c>
      <c r="CW19" s="7">
        <f t="shared" si="14"/>
        <v>27977</v>
      </c>
      <c r="CX19" s="33">
        <f t="shared" si="15"/>
        <v>28017</v>
      </c>
      <c r="CY19" s="7">
        <f t="shared" si="16"/>
        <v>66188</v>
      </c>
      <c r="CZ19" s="7">
        <f t="shared" si="17"/>
        <v>13540</v>
      </c>
      <c r="DA19" s="7">
        <f t="shared" si="18"/>
        <v>12159</v>
      </c>
      <c r="DB19" s="7">
        <f t="shared" si="19"/>
        <v>2181</v>
      </c>
      <c r="DC19" s="7">
        <f t="shared" si="20"/>
        <v>1667</v>
      </c>
      <c r="DD19" s="7">
        <f t="shared" si="21"/>
        <v>853</v>
      </c>
      <c r="DE19" s="7">
        <f t="shared" si="22"/>
        <v>14584</v>
      </c>
      <c r="DF19" s="7">
        <f t="shared" si="23"/>
        <v>1004</v>
      </c>
      <c r="DG19" s="7">
        <f t="shared" si="24"/>
        <v>2284</v>
      </c>
      <c r="DH19" s="7">
        <f t="shared" si="25"/>
        <v>4488</v>
      </c>
      <c r="DI19" s="7">
        <f t="shared" si="26"/>
        <v>7505</v>
      </c>
      <c r="DJ19" s="7">
        <f t="shared" si="27"/>
        <v>5923</v>
      </c>
    </row>
    <row r="20" spans="1:114" s="2" customFormat="1">
      <c r="A20" s="63" t="s">
        <v>280</v>
      </c>
      <c r="B20" s="8">
        <v>1183651</v>
      </c>
      <c r="C20" s="8">
        <v>22752</v>
      </c>
      <c r="D20" s="8">
        <v>29448</v>
      </c>
      <c r="E20" s="8">
        <v>36349</v>
      </c>
      <c r="F20" s="8">
        <v>46095</v>
      </c>
      <c r="G20" s="8">
        <v>27864</v>
      </c>
      <c r="H20" s="8">
        <v>35940</v>
      </c>
      <c r="I20" s="10">
        <f t="shared" si="3"/>
        <v>198448</v>
      </c>
      <c r="J20" s="10">
        <f t="shared" si="0"/>
        <v>985203</v>
      </c>
      <c r="K20" s="40">
        <f t="shared" si="1"/>
        <v>64286</v>
      </c>
      <c r="L20" s="33">
        <f t="shared" si="4"/>
        <v>134162</v>
      </c>
      <c r="M20" s="45">
        <v>3730</v>
      </c>
      <c r="N20" s="45">
        <v>9158</v>
      </c>
      <c r="O20" s="45"/>
      <c r="P20" s="45">
        <v>707</v>
      </c>
      <c r="Q20" s="45">
        <v>9157</v>
      </c>
      <c r="R20" s="8">
        <v>693</v>
      </c>
      <c r="S20" s="8">
        <v>357</v>
      </c>
      <c r="T20" s="8">
        <v>56</v>
      </c>
      <c r="U20" s="8">
        <v>13</v>
      </c>
      <c r="V20" s="8">
        <v>153</v>
      </c>
      <c r="W20" s="8">
        <v>36</v>
      </c>
      <c r="X20" s="8">
        <v>145</v>
      </c>
      <c r="Y20" s="8">
        <v>174</v>
      </c>
      <c r="Z20" s="8">
        <v>139</v>
      </c>
      <c r="AA20" s="8">
        <v>1597</v>
      </c>
      <c r="AB20" s="8">
        <v>821</v>
      </c>
      <c r="AC20" s="8">
        <v>130</v>
      </c>
      <c r="AD20" s="8">
        <v>238</v>
      </c>
      <c r="AE20" s="8">
        <v>161</v>
      </c>
      <c r="AF20" s="8">
        <v>233</v>
      </c>
      <c r="AG20" s="8">
        <v>57</v>
      </c>
      <c r="AH20" s="8">
        <v>134</v>
      </c>
      <c r="AI20" s="8">
        <v>143</v>
      </c>
      <c r="AJ20" s="8">
        <v>10312</v>
      </c>
      <c r="AK20" s="8">
        <v>56</v>
      </c>
      <c r="AL20" s="8">
        <v>687</v>
      </c>
      <c r="AM20" s="8">
        <v>487</v>
      </c>
      <c r="AN20" s="8">
        <v>130</v>
      </c>
      <c r="AO20" s="8">
        <v>161</v>
      </c>
      <c r="AP20" s="8">
        <v>315</v>
      </c>
      <c r="AQ20" s="8">
        <v>186</v>
      </c>
      <c r="AR20" s="8">
        <v>266</v>
      </c>
      <c r="AS20" s="8">
        <v>88</v>
      </c>
      <c r="AT20" s="8">
        <v>70</v>
      </c>
      <c r="AU20" s="8">
        <v>123</v>
      </c>
      <c r="AV20" s="8">
        <v>63</v>
      </c>
      <c r="AW20" s="8">
        <v>121</v>
      </c>
      <c r="AX20" s="8">
        <v>109</v>
      </c>
      <c r="AY20" s="8">
        <v>115</v>
      </c>
      <c r="AZ20" s="8">
        <v>230</v>
      </c>
      <c r="BA20" s="8">
        <v>47</v>
      </c>
      <c r="BB20" s="8">
        <v>29</v>
      </c>
      <c r="BC20" s="8">
        <v>544</v>
      </c>
      <c r="BD20" s="8">
        <v>75</v>
      </c>
      <c r="BE20" s="8">
        <v>505</v>
      </c>
      <c r="BF20" s="8">
        <v>86</v>
      </c>
      <c r="BG20" s="8">
        <v>79</v>
      </c>
      <c r="BH20" s="8">
        <v>25</v>
      </c>
      <c r="BI20" s="8">
        <v>36</v>
      </c>
      <c r="BJ20" s="8">
        <v>47</v>
      </c>
      <c r="BK20" s="8">
        <v>723</v>
      </c>
      <c r="BL20" s="8">
        <v>547</v>
      </c>
      <c r="BM20" s="8">
        <v>35</v>
      </c>
      <c r="BN20" s="8">
        <v>97</v>
      </c>
      <c r="BO20" s="8">
        <v>128</v>
      </c>
      <c r="BP20" s="8">
        <v>144</v>
      </c>
      <c r="BQ20" s="8">
        <v>358</v>
      </c>
      <c r="BR20" s="8">
        <v>75</v>
      </c>
      <c r="BS20" s="8">
        <v>133</v>
      </c>
      <c r="BT20" s="8">
        <v>1363</v>
      </c>
      <c r="BU20" s="8">
        <v>18</v>
      </c>
      <c r="BV20" s="8">
        <v>280</v>
      </c>
      <c r="BW20" s="8">
        <v>1549</v>
      </c>
      <c r="BX20" s="8">
        <v>237</v>
      </c>
      <c r="BY20" s="8">
        <v>32</v>
      </c>
      <c r="BZ20" s="8">
        <v>35</v>
      </c>
      <c r="CA20" s="8">
        <v>50</v>
      </c>
      <c r="CB20" s="8">
        <v>335</v>
      </c>
      <c r="CC20" s="8">
        <v>75</v>
      </c>
      <c r="CD20" s="8">
        <v>372</v>
      </c>
      <c r="CE20" s="8">
        <v>4432</v>
      </c>
      <c r="CF20" s="8">
        <v>67</v>
      </c>
      <c r="CG20" s="8">
        <v>147</v>
      </c>
      <c r="CH20" s="8">
        <v>371</v>
      </c>
      <c r="CI20" s="8">
        <v>3389</v>
      </c>
      <c r="CJ20" s="8">
        <v>3948</v>
      </c>
      <c r="CK20" s="8">
        <v>1461</v>
      </c>
      <c r="CL20" s="50">
        <v>861</v>
      </c>
      <c r="CM20" s="7">
        <f t="shared" si="5"/>
        <v>22752</v>
      </c>
      <c r="CN20" s="7">
        <f t="shared" si="6"/>
        <v>4552</v>
      </c>
      <c r="CO20" s="7">
        <f t="shared" si="7"/>
        <v>12400</v>
      </c>
      <c r="CP20" s="7">
        <f t="shared" si="8"/>
        <v>2542</v>
      </c>
      <c r="CQ20" s="7">
        <f t="shared" si="9"/>
        <v>6582</v>
      </c>
      <c r="CR20" s="7">
        <f t="shared" si="10"/>
        <v>15458</v>
      </c>
      <c r="CS20" s="7">
        <f t="shared" si="2"/>
        <v>0</v>
      </c>
      <c r="CT20" s="7">
        <f t="shared" si="11"/>
        <v>24896</v>
      </c>
      <c r="CU20" s="7">
        <f t="shared" si="12"/>
        <v>23949</v>
      </c>
      <c r="CV20" s="7">
        <f t="shared" si="13"/>
        <v>43553</v>
      </c>
      <c r="CW20" s="7">
        <f t="shared" si="14"/>
        <v>21282</v>
      </c>
      <c r="CX20" s="33">
        <f t="shared" si="15"/>
        <v>20482</v>
      </c>
      <c r="CY20" s="7">
        <f t="shared" si="16"/>
        <v>48520</v>
      </c>
      <c r="CZ20" s="7">
        <f t="shared" si="17"/>
        <v>9864</v>
      </c>
      <c r="DA20" s="7">
        <f t="shared" si="18"/>
        <v>9158</v>
      </c>
      <c r="DB20" s="7">
        <f t="shared" si="19"/>
        <v>1549</v>
      </c>
      <c r="DC20" s="7">
        <f t="shared" si="20"/>
        <v>1363</v>
      </c>
      <c r="DD20" s="7">
        <f t="shared" si="21"/>
        <v>580</v>
      </c>
      <c r="DE20" s="7">
        <f t="shared" si="22"/>
        <v>10312</v>
      </c>
      <c r="DF20" s="7">
        <f t="shared" si="23"/>
        <v>693</v>
      </c>
      <c r="DG20" s="7">
        <f t="shared" si="24"/>
        <v>1771</v>
      </c>
      <c r="DH20" s="7">
        <f t="shared" si="25"/>
        <v>3389</v>
      </c>
      <c r="DI20" s="7">
        <f t="shared" si="26"/>
        <v>5409</v>
      </c>
      <c r="DJ20" s="7">
        <f t="shared" si="27"/>
        <v>4432</v>
      </c>
    </row>
    <row r="21" spans="1:114" s="2" customFormat="1">
      <c r="A21" s="63" t="s">
        <v>281</v>
      </c>
      <c r="B21" s="8">
        <v>827027</v>
      </c>
      <c r="C21" s="8">
        <v>14420</v>
      </c>
      <c r="D21" s="8">
        <v>19256</v>
      </c>
      <c r="E21" s="8">
        <v>24255</v>
      </c>
      <c r="F21" s="8">
        <v>29882</v>
      </c>
      <c r="G21" s="8">
        <v>19091</v>
      </c>
      <c r="H21" s="8">
        <v>21998</v>
      </c>
      <c r="I21" s="10">
        <f t="shared" si="3"/>
        <v>128902</v>
      </c>
      <c r="J21" s="10">
        <f t="shared" si="0"/>
        <v>698125</v>
      </c>
      <c r="K21" s="40">
        <f t="shared" si="1"/>
        <v>41197</v>
      </c>
      <c r="L21" s="33">
        <f t="shared" si="4"/>
        <v>87705</v>
      </c>
      <c r="M21" s="45">
        <v>2379</v>
      </c>
      <c r="N21" s="45">
        <v>5770</v>
      </c>
      <c r="O21" s="45"/>
      <c r="P21" s="45">
        <v>472</v>
      </c>
      <c r="Q21" s="45">
        <v>5799</v>
      </c>
      <c r="R21" s="8">
        <v>486</v>
      </c>
      <c r="S21" s="8">
        <v>220</v>
      </c>
      <c r="T21" s="8">
        <v>36</v>
      </c>
      <c r="U21" s="8">
        <v>7</v>
      </c>
      <c r="V21" s="8">
        <v>110</v>
      </c>
      <c r="W21" s="8">
        <v>28</v>
      </c>
      <c r="X21" s="8">
        <v>81</v>
      </c>
      <c r="Y21" s="8">
        <v>106</v>
      </c>
      <c r="Z21" s="8">
        <v>91</v>
      </c>
      <c r="AA21" s="8">
        <v>998</v>
      </c>
      <c r="AB21" s="8">
        <v>509</v>
      </c>
      <c r="AC21" s="8">
        <v>112</v>
      </c>
      <c r="AD21" s="8">
        <v>147</v>
      </c>
      <c r="AE21" s="8">
        <v>119</v>
      </c>
      <c r="AF21" s="8">
        <v>125</v>
      </c>
      <c r="AG21" s="8">
        <v>32</v>
      </c>
      <c r="AH21" s="8">
        <v>93</v>
      </c>
      <c r="AI21" s="8">
        <v>106</v>
      </c>
      <c r="AJ21" s="8">
        <v>6303</v>
      </c>
      <c r="AK21" s="8">
        <v>35</v>
      </c>
      <c r="AL21" s="8">
        <v>477</v>
      </c>
      <c r="AM21" s="8">
        <v>294</v>
      </c>
      <c r="AN21" s="8">
        <v>74</v>
      </c>
      <c r="AO21" s="8">
        <v>121</v>
      </c>
      <c r="AP21" s="8">
        <v>218</v>
      </c>
      <c r="AQ21" s="8">
        <v>161</v>
      </c>
      <c r="AR21" s="8">
        <v>201</v>
      </c>
      <c r="AS21" s="8">
        <v>51</v>
      </c>
      <c r="AT21" s="8">
        <v>57</v>
      </c>
      <c r="AU21" s="8">
        <v>101</v>
      </c>
      <c r="AV21" s="8">
        <v>61</v>
      </c>
      <c r="AW21" s="8">
        <v>110</v>
      </c>
      <c r="AX21" s="8">
        <v>74</v>
      </c>
      <c r="AY21" s="8">
        <v>85</v>
      </c>
      <c r="AZ21" s="8">
        <v>178</v>
      </c>
      <c r="BA21" s="8">
        <v>29</v>
      </c>
      <c r="BB21" s="8">
        <v>52</v>
      </c>
      <c r="BC21" s="8">
        <v>365</v>
      </c>
      <c r="BD21" s="8">
        <v>69</v>
      </c>
      <c r="BE21" s="8">
        <v>342</v>
      </c>
      <c r="BF21" s="8">
        <v>71</v>
      </c>
      <c r="BG21" s="8">
        <v>88</v>
      </c>
      <c r="BH21" s="8">
        <v>15</v>
      </c>
      <c r="BI21" s="8">
        <v>27</v>
      </c>
      <c r="BJ21" s="8">
        <v>24</v>
      </c>
      <c r="BK21" s="8">
        <v>500</v>
      </c>
      <c r="BL21" s="8">
        <v>391</v>
      </c>
      <c r="BM21" s="8">
        <v>19</v>
      </c>
      <c r="BN21" s="8">
        <v>64</v>
      </c>
      <c r="BO21" s="8">
        <v>86</v>
      </c>
      <c r="BP21" s="8">
        <v>103</v>
      </c>
      <c r="BQ21" s="8">
        <v>292</v>
      </c>
      <c r="BR21" s="8">
        <v>47</v>
      </c>
      <c r="BS21" s="8">
        <v>74</v>
      </c>
      <c r="BT21" s="8">
        <v>842</v>
      </c>
      <c r="BU21" s="8">
        <v>12</v>
      </c>
      <c r="BV21" s="8">
        <v>187</v>
      </c>
      <c r="BW21" s="8">
        <v>938</v>
      </c>
      <c r="BX21" s="8">
        <v>198</v>
      </c>
      <c r="BY21" s="8">
        <v>20</v>
      </c>
      <c r="BZ21" s="8">
        <v>35</v>
      </c>
      <c r="CA21" s="8">
        <v>40</v>
      </c>
      <c r="CB21" s="8">
        <v>248</v>
      </c>
      <c r="CC21" s="8">
        <v>60</v>
      </c>
      <c r="CD21" s="8">
        <v>265</v>
      </c>
      <c r="CE21" s="8">
        <v>2795</v>
      </c>
      <c r="CF21" s="8">
        <v>48</v>
      </c>
      <c r="CG21" s="8">
        <v>101</v>
      </c>
      <c r="CH21" s="8">
        <v>252</v>
      </c>
      <c r="CI21" s="8">
        <v>2144</v>
      </c>
      <c r="CJ21" s="8">
        <v>2447</v>
      </c>
      <c r="CK21" s="8">
        <v>903</v>
      </c>
      <c r="CL21" s="50">
        <v>577</v>
      </c>
      <c r="CM21" s="7">
        <f t="shared" si="5"/>
        <v>14420</v>
      </c>
      <c r="CN21" s="7">
        <f t="shared" si="6"/>
        <v>2931</v>
      </c>
      <c r="CO21" s="7">
        <f t="shared" si="7"/>
        <v>7658</v>
      </c>
      <c r="CP21" s="7">
        <f t="shared" si="8"/>
        <v>1933</v>
      </c>
      <c r="CQ21" s="7">
        <f t="shared" si="9"/>
        <v>4415</v>
      </c>
      <c r="CR21" s="7">
        <f t="shared" si="10"/>
        <v>9840</v>
      </c>
      <c r="CS21" s="7">
        <f t="shared" si="2"/>
        <v>0</v>
      </c>
      <c r="CT21" s="7">
        <f t="shared" si="11"/>
        <v>16325</v>
      </c>
      <c r="CU21" s="7">
        <f t="shared" si="12"/>
        <v>16597</v>
      </c>
      <c r="CV21" s="7">
        <f t="shared" si="13"/>
        <v>27949</v>
      </c>
      <c r="CW21" s="7">
        <f t="shared" si="14"/>
        <v>14676</v>
      </c>
      <c r="CX21" s="33">
        <f t="shared" si="15"/>
        <v>12158</v>
      </c>
      <c r="CY21" s="7">
        <f t="shared" si="16"/>
        <v>30392</v>
      </c>
      <c r="CZ21" s="7">
        <f t="shared" si="17"/>
        <v>6271</v>
      </c>
      <c r="DA21" s="7">
        <f t="shared" si="18"/>
        <v>5770</v>
      </c>
      <c r="DB21" s="7">
        <f t="shared" si="19"/>
        <v>938</v>
      </c>
      <c r="DC21" s="7">
        <f t="shared" si="20"/>
        <v>842</v>
      </c>
      <c r="DD21" s="7">
        <f t="shared" si="21"/>
        <v>389</v>
      </c>
      <c r="DE21" s="7">
        <f t="shared" si="22"/>
        <v>6303</v>
      </c>
      <c r="DF21" s="7">
        <f t="shared" si="23"/>
        <v>486</v>
      </c>
      <c r="DG21" s="7">
        <f t="shared" si="24"/>
        <v>1104</v>
      </c>
      <c r="DH21" s="7">
        <f t="shared" si="25"/>
        <v>2144</v>
      </c>
      <c r="DI21" s="7">
        <f t="shared" si="26"/>
        <v>3350</v>
      </c>
      <c r="DJ21" s="7">
        <f t="shared" si="27"/>
        <v>2795</v>
      </c>
    </row>
    <row r="22" spans="1:114" s="2" customFormat="1">
      <c r="A22" s="63" t="s">
        <v>282</v>
      </c>
      <c r="B22" s="8">
        <v>590836</v>
      </c>
      <c r="C22" s="8">
        <v>9438</v>
      </c>
      <c r="D22" s="8">
        <v>14169</v>
      </c>
      <c r="E22" s="8">
        <v>18040</v>
      </c>
      <c r="F22" s="8">
        <v>23068</v>
      </c>
      <c r="G22" s="8">
        <v>12855</v>
      </c>
      <c r="H22" s="8">
        <v>17318</v>
      </c>
      <c r="I22" s="10">
        <f t="shared" si="3"/>
        <v>94888</v>
      </c>
      <c r="J22" s="10">
        <f t="shared" si="0"/>
        <v>495948</v>
      </c>
      <c r="K22" s="40">
        <f t="shared" si="1"/>
        <v>29036</v>
      </c>
      <c r="L22" s="33">
        <f t="shared" si="4"/>
        <v>65852</v>
      </c>
      <c r="M22" s="45">
        <v>1568</v>
      </c>
      <c r="N22" s="45">
        <v>3874</v>
      </c>
      <c r="O22" s="45"/>
      <c r="P22" s="45">
        <v>326</v>
      </c>
      <c r="Q22" s="45">
        <v>3670</v>
      </c>
      <c r="R22" s="8">
        <v>337</v>
      </c>
      <c r="S22" s="8">
        <v>171</v>
      </c>
      <c r="T22" s="8">
        <v>43</v>
      </c>
      <c r="U22" s="8">
        <v>15</v>
      </c>
      <c r="V22" s="8">
        <v>66</v>
      </c>
      <c r="W22" s="8">
        <v>26</v>
      </c>
      <c r="X22" s="8">
        <v>86</v>
      </c>
      <c r="Y22" s="8">
        <v>60</v>
      </c>
      <c r="Z22" s="8">
        <v>78</v>
      </c>
      <c r="AA22" s="8">
        <v>736</v>
      </c>
      <c r="AB22" s="8">
        <v>408</v>
      </c>
      <c r="AC22" s="8">
        <v>62</v>
      </c>
      <c r="AD22" s="8">
        <v>125</v>
      </c>
      <c r="AE22" s="8">
        <v>97</v>
      </c>
      <c r="AF22" s="8">
        <v>98</v>
      </c>
      <c r="AG22" s="8">
        <v>19</v>
      </c>
      <c r="AH22" s="8">
        <v>64</v>
      </c>
      <c r="AI22" s="8">
        <v>71</v>
      </c>
      <c r="AJ22" s="8">
        <v>4641</v>
      </c>
      <c r="AK22" s="8">
        <v>20</v>
      </c>
      <c r="AL22" s="8">
        <v>332</v>
      </c>
      <c r="AM22" s="8">
        <v>237</v>
      </c>
      <c r="AN22" s="8">
        <v>80</v>
      </c>
      <c r="AO22" s="8">
        <v>109</v>
      </c>
      <c r="AP22" s="8">
        <v>175</v>
      </c>
      <c r="AQ22" s="8">
        <v>103</v>
      </c>
      <c r="AR22" s="8">
        <v>142</v>
      </c>
      <c r="AS22" s="8">
        <v>58</v>
      </c>
      <c r="AT22" s="8">
        <v>45</v>
      </c>
      <c r="AU22" s="8">
        <v>83</v>
      </c>
      <c r="AV22" s="8">
        <v>47</v>
      </c>
      <c r="AW22" s="8">
        <v>69</v>
      </c>
      <c r="AX22" s="8">
        <v>58</v>
      </c>
      <c r="AY22" s="8">
        <v>81</v>
      </c>
      <c r="AZ22" s="8">
        <v>113</v>
      </c>
      <c r="BA22" s="8">
        <v>22</v>
      </c>
      <c r="BB22" s="8">
        <v>26</v>
      </c>
      <c r="BC22" s="8">
        <v>300</v>
      </c>
      <c r="BD22" s="8">
        <v>62</v>
      </c>
      <c r="BE22" s="8">
        <v>231</v>
      </c>
      <c r="BF22" s="8">
        <v>53</v>
      </c>
      <c r="BG22" s="8">
        <v>48</v>
      </c>
      <c r="BH22" s="8">
        <v>5</v>
      </c>
      <c r="BI22" s="8">
        <v>11</v>
      </c>
      <c r="BJ22" s="8">
        <v>14</v>
      </c>
      <c r="BK22" s="8">
        <v>309</v>
      </c>
      <c r="BL22" s="8">
        <v>241</v>
      </c>
      <c r="BM22" s="8">
        <v>12</v>
      </c>
      <c r="BN22" s="8">
        <v>41</v>
      </c>
      <c r="BO22" s="8">
        <v>52</v>
      </c>
      <c r="BP22" s="8">
        <v>69</v>
      </c>
      <c r="BQ22" s="8">
        <v>178</v>
      </c>
      <c r="BR22" s="8">
        <v>35</v>
      </c>
      <c r="BS22" s="8">
        <v>41</v>
      </c>
      <c r="BT22" s="8">
        <v>539</v>
      </c>
      <c r="BU22" s="8">
        <v>11</v>
      </c>
      <c r="BV22" s="8">
        <v>125</v>
      </c>
      <c r="BW22" s="8">
        <v>613</v>
      </c>
      <c r="BX22" s="8">
        <v>106</v>
      </c>
      <c r="BY22" s="8">
        <v>19</v>
      </c>
      <c r="BZ22" s="8">
        <v>23</v>
      </c>
      <c r="CA22" s="8">
        <v>28</v>
      </c>
      <c r="CB22" s="8">
        <v>180</v>
      </c>
      <c r="CC22" s="8">
        <v>49</v>
      </c>
      <c r="CD22" s="8">
        <v>207</v>
      </c>
      <c r="CE22" s="8">
        <v>2110</v>
      </c>
      <c r="CF22" s="8">
        <v>34</v>
      </c>
      <c r="CG22" s="8">
        <v>62</v>
      </c>
      <c r="CH22" s="8">
        <v>215</v>
      </c>
      <c r="CI22" s="8">
        <v>1592</v>
      </c>
      <c r="CJ22" s="8">
        <v>1824</v>
      </c>
      <c r="CK22" s="8">
        <v>729</v>
      </c>
      <c r="CL22" s="50">
        <v>427</v>
      </c>
      <c r="CM22" s="7">
        <f t="shared" si="5"/>
        <v>9438</v>
      </c>
      <c r="CN22" s="7">
        <f t="shared" si="6"/>
        <v>2213</v>
      </c>
      <c r="CO22" s="7">
        <f t="shared" si="7"/>
        <v>5659</v>
      </c>
      <c r="CP22" s="7">
        <f t="shared" si="8"/>
        <v>1493</v>
      </c>
      <c r="CQ22" s="7">
        <f t="shared" si="9"/>
        <v>2804</v>
      </c>
      <c r="CR22" s="7">
        <f t="shared" si="10"/>
        <v>7429</v>
      </c>
      <c r="CS22" s="7">
        <f t="shared" si="2"/>
        <v>0</v>
      </c>
      <c r="CT22" s="7">
        <f t="shared" si="11"/>
        <v>11956</v>
      </c>
      <c r="CU22" s="7">
        <f t="shared" si="12"/>
        <v>12381</v>
      </c>
      <c r="CV22" s="7">
        <f t="shared" si="13"/>
        <v>21575</v>
      </c>
      <c r="CW22" s="7">
        <f t="shared" si="14"/>
        <v>10051</v>
      </c>
      <c r="CX22" s="33">
        <f t="shared" si="15"/>
        <v>9889</v>
      </c>
      <c r="CY22" s="7">
        <f t="shared" si="16"/>
        <v>21317</v>
      </c>
      <c r="CZ22" s="7">
        <f t="shared" si="17"/>
        <v>3996</v>
      </c>
      <c r="DA22" s="7">
        <f t="shared" si="18"/>
        <v>3874</v>
      </c>
      <c r="DB22" s="7">
        <f t="shared" si="19"/>
        <v>613</v>
      </c>
      <c r="DC22" s="7">
        <f t="shared" si="20"/>
        <v>539</v>
      </c>
      <c r="DD22" s="7">
        <f t="shared" si="21"/>
        <v>266</v>
      </c>
      <c r="DE22" s="7">
        <f t="shared" si="22"/>
        <v>4641</v>
      </c>
      <c r="DF22" s="7">
        <f t="shared" si="23"/>
        <v>337</v>
      </c>
      <c r="DG22" s="7">
        <f t="shared" si="24"/>
        <v>796</v>
      </c>
      <c r="DH22" s="7">
        <f t="shared" si="25"/>
        <v>1592</v>
      </c>
      <c r="DI22" s="7">
        <f t="shared" si="26"/>
        <v>2553</v>
      </c>
      <c r="DJ22" s="7">
        <f t="shared" si="27"/>
        <v>2110</v>
      </c>
    </row>
    <row r="23" spans="1:114" s="2" customFormat="1">
      <c r="A23" s="63" t="s">
        <v>283</v>
      </c>
      <c r="B23" s="8">
        <v>401832</v>
      </c>
      <c r="C23" s="8">
        <v>5456</v>
      </c>
      <c r="D23" s="8">
        <v>9569</v>
      </c>
      <c r="E23" s="8">
        <v>11485</v>
      </c>
      <c r="F23" s="8">
        <v>14384</v>
      </c>
      <c r="G23" s="8">
        <v>7421</v>
      </c>
      <c r="H23" s="8">
        <v>11754</v>
      </c>
      <c r="I23" s="10">
        <f t="shared" si="3"/>
        <v>60069</v>
      </c>
      <c r="J23" s="10">
        <f t="shared" si="0"/>
        <v>341763</v>
      </c>
      <c r="K23" s="40">
        <f t="shared" si="1"/>
        <v>17872</v>
      </c>
      <c r="L23" s="33">
        <f t="shared" si="4"/>
        <v>42197</v>
      </c>
      <c r="M23" s="45">
        <v>864</v>
      </c>
      <c r="N23" s="45">
        <v>2216</v>
      </c>
      <c r="O23" s="45"/>
      <c r="P23" s="45">
        <v>171</v>
      </c>
      <c r="Q23" s="45">
        <v>2205</v>
      </c>
      <c r="R23" s="8">
        <v>216</v>
      </c>
      <c r="S23" s="8">
        <v>145</v>
      </c>
      <c r="T23" s="8">
        <v>15</v>
      </c>
      <c r="U23" s="8">
        <v>5</v>
      </c>
      <c r="V23" s="8">
        <v>50</v>
      </c>
      <c r="W23" s="8">
        <v>5</v>
      </c>
      <c r="X23" s="8">
        <v>46</v>
      </c>
      <c r="Y23" s="8">
        <v>53</v>
      </c>
      <c r="Z23" s="8">
        <v>34</v>
      </c>
      <c r="AA23" s="8">
        <v>526</v>
      </c>
      <c r="AB23" s="8">
        <v>280</v>
      </c>
      <c r="AC23" s="8">
        <v>52</v>
      </c>
      <c r="AD23" s="8">
        <v>79</v>
      </c>
      <c r="AE23" s="8">
        <v>45</v>
      </c>
      <c r="AF23" s="8">
        <v>66</v>
      </c>
      <c r="AG23" s="8">
        <v>20</v>
      </c>
      <c r="AH23" s="8">
        <v>44</v>
      </c>
      <c r="AI23" s="8">
        <v>26</v>
      </c>
      <c r="AJ23" s="8">
        <v>2963</v>
      </c>
      <c r="AK23" s="8">
        <v>18</v>
      </c>
      <c r="AL23" s="8">
        <v>186</v>
      </c>
      <c r="AM23" s="8">
        <v>168</v>
      </c>
      <c r="AN23" s="8">
        <v>49</v>
      </c>
      <c r="AO23" s="8">
        <v>74</v>
      </c>
      <c r="AP23" s="8">
        <v>118</v>
      </c>
      <c r="AQ23" s="8">
        <v>46</v>
      </c>
      <c r="AR23" s="8">
        <v>115</v>
      </c>
      <c r="AS23" s="8">
        <v>38</v>
      </c>
      <c r="AT23" s="8">
        <v>34</v>
      </c>
      <c r="AU23" s="8">
        <v>40</v>
      </c>
      <c r="AV23" s="8">
        <v>20</v>
      </c>
      <c r="AW23" s="8">
        <v>44</v>
      </c>
      <c r="AX23" s="8">
        <v>37</v>
      </c>
      <c r="AY23" s="8">
        <v>43</v>
      </c>
      <c r="AZ23" s="8">
        <v>75</v>
      </c>
      <c r="BA23" s="8">
        <v>22</v>
      </c>
      <c r="BB23" s="8">
        <v>24</v>
      </c>
      <c r="BC23" s="8">
        <v>185</v>
      </c>
      <c r="BD23" s="8">
        <v>31</v>
      </c>
      <c r="BE23" s="8">
        <v>124</v>
      </c>
      <c r="BF23" s="8">
        <v>23</v>
      </c>
      <c r="BG23" s="8">
        <v>44</v>
      </c>
      <c r="BH23" s="8">
        <v>10</v>
      </c>
      <c r="BI23" s="8">
        <v>5</v>
      </c>
      <c r="BJ23" s="8">
        <v>3</v>
      </c>
      <c r="BK23" s="8">
        <v>209</v>
      </c>
      <c r="BL23" s="8">
        <v>102</v>
      </c>
      <c r="BM23" s="8">
        <v>4</v>
      </c>
      <c r="BN23" s="8">
        <v>25</v>
      </c>
      <c r="BO23" s="8">
        <v>29</v>
      </c>
      <c r="BP23" s="8">
        <v>40</v>
      </c>
      <c r="BQ23" s="8">
        <v>116</v>
      </c>
      <c r="BR23" s="8">
        <v>14</v>
      </c>
      <c r="BS23" s="8">
        <v>19</v>
      </c>
      <c r="BT23" s="8">
        <v>323</v>
      </c>
      <c r="BU23" s="8">
        <v>5</v>
      </c>
      <c r="BV23" s="8">
        <v>55</v>
      </c>
      <c r="BW23" s="8">
        <v>373</v>
      </c>
      <c r="BX23" s="8">
        <v>86</v>
      </c>
      <c r="BY23" s="8">
        <v>10</v>
      </c>
      <c r="BZ23" s="8">
        <v>16</v>
      </c>
      <c r="CA23" s="8">
        <v>12</v>
      </c>
      <c r="CB23" s="8">
        <v>124</v>
      </c>
      <c r="CC23" s="8">
        <v>43</v>
      </c>
      <c r="CD23" s="8">
        <v>135</v>
      </c>
      <c r="CE23" s="8">
        <v>1313</v>
      </c>
      <c r="CF23" s="8">
        <v>18</v>
      </c>
      <c r="CG23" s="8">
        <v>52</v>
      </c>
      <c r="CH23" s="8">
        <v>113</v>
      </c>
      <c r="CI23" s="8">
        <v>984</v>
      </c>
      <c r="CJ23" s="8">
        <v>1164</v>
      </c>
      <c r="CK23" s="8">
        <v>438</v>
      </c>
      <c r="CL23" s="50">
        <v>348</v>
      </c>
      <c r="CM23" s="7">
        <f t="shared" si="5"/>
        <v>5456</v>
      </c>
      <c r="CN23" s="7">
        <f t="shared" si="6"/>
        <v>1506</v>
      </c>
      <c r="CO23" s="7">
        <f t="shared" si="7"/>
        <v>3585</v>
      </c>
      <c r="CP23" s="7">
        <f t="shared" si="8"/>
        <v>946</v>
      </c>
      <c r="CQ23" s="7">
        <f t="shared" si="9"/>
        <v>1647</v>
      </c>
      <c r="CR23" s="7">
        <f t="shared" si="10"/>
        <v>4732</v>
      </c>
      <c r="CS23" s="7">
        <f t="shared" si="2"/>
        <v>0</v>
      </c>
      <c r="CT23" s="7">
        <f t="shared" si="11"/>
        <v>8063</v>
      </c>
      <c r="CU23" s="7">
        <f t="shared" si="12"/>
        <v>7900</v>
      </c>
      <c r="CV23" s="7">
        <f t="shared" si="13"/>
        <v>13438</v>
      </c>
      <c r="CW23" s="7">
        <f t="shared" si="14"/>
        <v>5774</v>
      </c>
      <c r="CX23" s="33">
        <f t="shared" si="15"/>
        <v>7022</v>
      </c>
      <c r="CY23" s="7">
        <f t="shared" si="16"/>
        <v>13083</v>
      </c>
      <c r="CZ23" s="7">
        <f t="shared" si="17"/>
        <v>2376</v>
      </c>
      <c r="DA23" s="7">
        <f t="shared" si="18"/>
        <v>2216</v>
      </c>
      <c r="DB23" s="7">
        <f t="shared" si="19"/>
        <v>373</v>
      </c>
      <c r="DC23" s="7">
        <f t="shared" si="20"/>
        <v>323</v>
      </c>
      <c r="DD23" s="7">
        <f t="shared" si="21"/>
        <v>138</v>
      </c>
      <c r="DE23" s="7">
        <f t="shared" si="22"/>
        <v>2963</v>
      </c>
      <c r="DF23" s="7">
        <f t="shared" si="23"/>
        <v>216</v>
      </c>
      <c r="DG23" s="7">
        <f t="shared" si="24"/>
        <v>579</v>
      </c>
      <c r="DH23" s="7">
        <f t="shared" si="25"/>
        <v>984</v>
      </c>
      <c r="DI23" s="7">
        <f t="shared" si="26"/>
        <v>1602</v>
      </c>
      <c r="DJ23" s="7">
        <f t="shared" si="27"/>
        <v>1313</v>
      </c>
    </row>
    <row r="24" spans="1:114" s="2" customFormat="1">
      <c r="A24" s="63" t="s">
        <v>284</v>
      </c>
      <c r="B24" s="8">
        <v>373495</v>
      </c>
      <c r="C24" s="8">
        <v>4567</v>
      </c>
      <c r="D24" s="8">
        <v>7710</v>
      </c>
      <c r="E24" s="8">
        <v>8565</v>
      </c>
      <c r="F24" s="8">
        <v>11693</v>
      </c>
      <c r="G24" s="8">
        <v>5826</v>
      </c>
      <c r="H24" s="8">
        <v>10188</v>
      </c>
      <c r="I24" s="10">
        <f t="shared" si="3"/>
        <v>48549</v>
      </c>
      <c r="J24" s="10">
        <f t="shared" si="0"/>
        <v>324946</v>
      </c>
      <c r="K24" s="40">
        <f t="shared" si="1"/>
        <v>14404</v>
      </c>
      <c r="L24" s="33">
        <f t="shared" si="4"/>
        <v>34145</v>
      </c>
      <c r="M24" s="45">
        <v>757</v>
      </c>
      <c r="N24" s="45">
        <v>1810</v>
      </c>
      <c r="O24" s="45"/>
      <c r="P24" s="45">
        <v>153</v>
      </c>
      <c r="Q24" s="45">
        <v>1847</v>
      </c>
      <c r="R24" s="8">
        <v>157</v>
      </c>
      <c r="S24" s="8">
        <v>107</v>
      </c>
      <c r="T24" s="8">
        <v>22</v>
      </c>
      <c r="U24" s="8">
        <v>2</v>
      </c>
      <c r="V24" s="8">
        <v>43</v>
      </c>
      <c r="W24" s="8">
        <v>6</v>
      </c>
      <c r="X24" s="8">
        <v>36</v>
      </c>
      <c r="Y24" s="8">
        <v>47</v>
      </c>
      <c r="Z24" s="8">
        <v>29</v>
      </c>
      <c r="AA24" s="8">
        <v>401</v>
      </c>
      <c r="AB24" s="8">
        <v>225</v>
      </c>
      <c r="AC24" s="8">
        <v>37</v>
      </c>
      <c r="AD24" s="8">
        <v>54</v>
      </c>
      <c r="AE24" s="8">
        <v>32</v>
      </c>
      <c r="AF24" s="8">
        <v>45</v>
      </c>
      <c r="AG24" s="8">
        <v>21</v>
      </c>
      <c r="AH24" s="8">
        <v>26</v>
      </c>
      <c r="AI24" s="8">
        <v>29</v>
      </c>
      <c r="AJ24" s="8">
        <v>2400</v>
      </c>
      <c r="AK24" s="8">
        <v>6</v>
      </c>
      <c r="AL24" s="8">
        <v>143</v>
      </c>
      <c r="AM24" s="8">
        <v>132</v>
      </c>
      <c r="AN24" s="8">
        <v>32</v>
      </c>
      <c r="AO24" s="8">
        <v>48</v>
      </c>
      <c r="AP24" s="8">
        <v>108</v>
      </c>
      <c r="AQ24" s="8">
        <v>58</v>
      </c>
      <c r="AR24" s="8">
        <v>71</v>
      </c>
      <c r="AS24" s="8">
        <v>38</v>
      </c>
      <c r="AT24" s="8">
        <v>14</v>
      </c>
      <c r="AU24" s="8">
        <v>35</v>
      </c>
      <c r="AV24" s="8">
        <v>12</v>
      </c>
      <c r="AW24" s="8">
        <v>41</v>
      </c>
      <c r="AX24" s="8">
        <v>31</v>
      </c>
      <c r="AY24" s="8">
        <v>46</v>
      </c>
      <c r="AZ24" s="8">
        <v>52</v>
      </c>
      <c r="BA24" s="8">
        <v>9</v>
      </c>
      <c r="BB24" s="8">
        <v>14</v>
      </c>
      <c r="BC24" s="8">
        <v>162</v>
      </c>
      <c r="BD24" s="8">
        <v>20</v>
      </c>
      <c r="BE24" s="8">
        <v>86</v>
      </c>
      <c r="BF24" s="8">
        <v>16</v>
      </c>
      <c r="BG24" s="8">
        <v>21</v>
      </c>
      <c r="BH24" s="8">
        <v>6</v>
      </c>
      <c r="BI24" s="8">
        <v>8</v>
      </c>
      <c r="BJ24" s="8">
        <v>7</v>
      </c>
      <c r="BK24" s="8">
        <v>118</v>
      </c>
      <c r="BL24" s="8">
        <v>88</v>
      </c>
      <c r="BM24" s="8">
        <v>3</v>
      </c>
      <c r="BN24" s="8">
        <v>10</v>
      </c>
      <c r="BO24" s="8">
        <v>25</v>
      </c>
      <c r="BP24" s="8">
        <v>32</v>
      </c>
      <c r="BQ24" s="8">
        <v>91</v>
      </c>
      <c r="BR24" s="8">
        <v>7</v>
      </c>
      <c r="BS24" s="8">
        <v>18</v>
      </c>
      <c r="BT24" s="8">
        <v>250</v>
      </c>
      <c r="BU24" s="8">
        <v>2</v>
      </c>
      <c r="BV24" s="8">
        <v>49</v>
      </c>
      <c r="BW24" s="8">
        <v>322</v>
      </c>
      <c r="BX24" s="8">
        <v>66</v>
      </c>
      <c r="BY24" s="8">
        <v>5</v>
      </c>
      <c r="BZ24" s="8">
        <v>11</v>
      </c>
      <c r="CA24" s="8">
        <v>14</v>
      </c>
      <c r="CB24" s="8">
        <v>84</v>
      </c>
      <c r="CC24" s="8">
        <v>20</v>
      </c>
      <c r="CD24" s="8">
        <v>89</v>
      </c>
      <c r="CE24" s="8">
        <v>1070</v>
      </c>
      <c r="CF24" s="8">
        <v>17</v>
      </c>
      <c r="CG24" s="8">
        <v>49</v>
      </c>
      <c r="CH24" s="8">
        <v>62</v>
      </c>
      <c r="CI24" s="8">
        <v>849</v>
      </c>
      <c r="CJ24" s="8">
        <v>906</v>
      </c>
      <c r="CK24" s="8">
        <v>383</v>
      </c>
      <c r="CL24" s="50">
        <v>262</v>
      </c>
      <c r="CM24" s="7">
        <f t="shared" si="5"/>
        <v>4567</v>
      </c>
      <c r="CN24" s="7">
        <f t="shared" si="6"/>
        <v>1166</v>
      </c>
      <c r="CO24" s="7">
        <f t="shared" si="7"/>
        <v>2866</v>
      </c>
      <c r="CP24" s="7">
        <f t="shared" si="8"/>
        <v>759</v>
      </c>
      <c r="CQ24" s="7">
        <f t="shared" si="9"/>
        <v>1255</v>
      </c>
      <c r="CR24" s="7">
        <f t="shared" si="10"/>
        <v>3791</v>
      </c>
      <c r="CS24" s="7">
        <f t="shared" si="2"/>
        <v>0</v>
      </c>
      <c r="CT24" s="7">
        <f t="shared" si="11"/>
        <v>6544</v>
      </c>
      <c r="CU24" s="7">
        <f t="shared" si="12"/>
        <v>5699</v>
      </c>
      <c r="CV24" s="7">
        <f t="shared" si="13"/>
        <v>10934</v>
      </c>
      <c r="CW24" s="7">
        <f t="shared" si="14"/>
        <v>4571</v>
      </c>
      <c r="CX24" s="33">
        <f t="shared" si="15"/>
        <v>6397</v>
      </c>
      <c r="CY24" s="7">
        <f t="shared" si="16"/>
        <v>10688</v>
      </c>
      <c r="CZ24" s="7">
        <f t="shared" si="17"/>
        <v>2000</v>
      </c>
      <c r="DA24" s="7">
        <f t="shared" si="18"/>
        <v>1810</v>
      </c>
      <c r="DB24" s="7">
        <f t="shared" si="19"/>
        <v>322</v>
      </c>
      <c r="DC24" s="7">
        <f t="shared" si="20"/>
        <v>250</v>
      </c>
      <c r="DD24" s="7">
        <f t="shared" si="21"/>
        <v>93</v>
      </c>
      <c r="DE24" s="7">
        <f t="shared" si="22"/>
        <v>2400</v>
      </c>
      <c r="DF24" s="7">
        <f t="shared" si="23"/>
        <v>157</v>
      </c>
      <c r="DG24" s="7">
        <f t="shared" si="24"/>
        <v>448</v>
      </c>
      <c r="DH24" s="7">
        <f t="shared" si="25"/>
        <v>849</v>
      </c>
      <c r="DI24" s="7">
        <f t="shared" si="26"/>
        <v>1289</v>
      </c>
      <c r="DJ24" s="7">
        <f t="shared" si="27"/>
        <v>1070</v>
      </c>
    </row>
    <row r="25" spans="1:114" s="2" customFormat="1">
      <c r="A25" s="65" t="s">
        <v>458</v>
      </c>
      <c r="B25" s="10">
        <f>SUM(B7:B24)</f>
        <v>80757380</v>
      </c>
      <c r="C25" s="10">
        <f t="shared" ref="C25:H25" si="28">SUM(C7:C24)</f>
        <v>1628632</v>
      </c>
      <c r="D25" s="10">
        <f t="shared" si="28"/>
        <v>1960879</v>
      </c>
      <c r="E25" s="10">
        <f t="shared" si="28"/>
        <v>2409715</v>
      </c>
      <c r="F25" s="10">
        <f t="shared" si="28"/>
        <v>3082143</v>
      </c>
      <c r="G25" s="10">
        <f t="shared" si="28"/>
        <v>1809527</v>
      </c>
      <c r="H25" s="10">
        <f t="shared" si="28"/>
        <v>2231565</v>
      </c>
      <c r="I25" s="10">
        <f t="shared" si="3"/>
        <v>13122461</v>
      </c>
      <c r="J25" s="10">
        <f t="shared" si="0"/>
        <v>67634919</v>
      </c>
      <c r="K25" s="40">
        <f t="shared" si="1"/>
        <v>4384296</v>
      </c>
      <c r="L25" s="33">
        <f t="shared" si="4"/>
        <v>8738165</v>
      </c>
      <c r="M25" s="10">
        <f t="shared" ref="M25:BX25" si="29">SUM(M7:M24)</f>
        <v>255484</v>
      </c>
      <c r="N25" s="10">
        <f t="shared" si="29"/>
        <v>588914</v>
      </c>
      <c r="O25" s="10">
        <f t="shared" si="29"/>
        <v>0</v>
      </c>
      <c r="P25" s="10">
        <f t="shared" si="29"/>
        <v>51118</v>
      </c>
      <c r="Q25" s="10">
        <f t="shared" si="29"/>
        <v>733116</v>
      </c>
      <c r="R25" s="10">
        <f t="shared" si="29"/>
        <v>55526</v>
      </c>
      <c r="S25" s="10">
        <f t="shared" si="29"/>
        <v>18296</v>
      </c>
      <c r="T25" s="10">
        <f t="shared" si="29"/>
        <v>2373</v>
      </c>
      <c r="U25" s="10">
        <f t="shared" si="29"/>
        <v>1219</v>
      </c>
      <c r="V25" s="10">
        <f t="shared" si="29"/>
        <v>8027</v>
      </c>
      <c r="W25" s="10">
        <f t="shared" si="29"/>
        <v>1666</v>
      </c>
      <c r="X25" s="10">
        <f t="shared" si="29"/>
        <v>6619</v>
      </c>
      <c r="Y25" s="10">
        <f t="shared" si="29"/>
        <v>16676</v>
      </c>
      <c r="Z25" s="10">
        <f t="shared" si="29"/>
        <v>7848</v>
      </c>
      <c r="AA25" s="10">
        <f t="shared" si="29"/>
        <v>97980</v>
      </c>
      <c r="AB25" s="10">
        <f t="shared" si="29"/>
        <v>46823</v>
      </c>
      <c r="AC25" s="10">
        <f t="shared" si="29"/>
        <v>5816</v>
      </c>
      <c r="AD25" s="10">
        <f t="shared" si="29"/>
        <v>10759</v>
      </c>
      <c r="AE25" s="10">
        <f t="shared" si="29"/>
        <v>11855</v>
      </c>
      <c r="AF25" s="10">
        <f t="shared" si="29"/>
        <v>16338</v>
      </c>
      <c r="AG25" s="10">
        <f t="shared" si="29"/>
        <v>2257</v>
      </c>
      <c r="AH25" s="10">
        <f t="shared" si="29"/>
        <v>9037</v>
      </c>
      <c r="AI25" s="10">
        <f t="shared" si="29"/>
        <v>10884</v>
      </c>
      <c r="AJ25" s="10">
        <f t="shared" si="29"/>
        <v>773087</v>
      </c>
      <c r="AK25" s="10">
        <f t="shared" si="29"/>
        <v>2793</v>
      </c>
      <c r="AL25" s="10">
        <f t="shared" si="29"/>
        <v>49086</v>
      </c>
      <c r="AM25" s="10">
        <f t="shared" si="29"/>
        <v>23874</v>
      </c>
      <c r="AN25" s="10">
        <f t="shared" si="29"/>
        <v>8435</v>
      </c>
      <c r="AO25" s="10">
        <f t="shared" si="29"/>
        <v>5092</v>
      </c>
      <c r="AP25" s="10">
        <f t="shared" si="29"/>
        <v>17312</v>
      </c>
      <c r="AQ25" s="10">
        <f t="shared" si="29"/>
        <v>7647</v>
      </c>
      <c r="AR25" s="10">
        <f t="shared" si="29"/>
        <v>11349</v>
      </c>
      <c r="AS25" s="10">
        <f t="shared" si="29"/>
        <v>2658</v>
      </c>
      <c r="AT25" s="10">
        <f t="shared" si="29"/>
        <v>2500</v>
      </c>
      <c r="AU25" s="10">
        <f t="shared" si="29"/>
        <v>5521</v>
      </c>
      <c r="AV25" s="10">
        <f t="shared" si="29"/>
        <v>2180</v>
      </c>
      <c r="AW25" s="10">
        <f t="shared" si="29"/>
        <v>5288</v>
      </c>
      <c r="AX25" s="10">
        <f t="shared" si="29"/>
        <v>3330</v>
      </c>
      <c r="AY25" s="10">
        <f t="shared" si="29"/>
        <v>3359</v>
      </c>
      <c r="AZ25" s="10">
        <f t="shared" si="29"/>
        <v>6535</v>
      </c>
      <c r="BA25" s="10">
        <f t="shared" si="29"/>
        <v>1638</v>
      </c>
      <c r="BB25" s="10">
        <f t="shared" si="29"/>
        <v>1021</v>
      </c>
      <c r="BC25" s="10">
        <f t="shared" si="29"/>
        <v>27533</v>
      </c>
      <c r="BD25" s="10">
        <f t="shared" si="29"/>
        <v>2723</v>
      </c>
      <c r="BE25" s="10">
        <f t="shared" si="29"/>
        <v>38498</v>
      </c>
      <c r="BF25" s="10">
        <f t="shared" si="29"/>
        <v>6360</v>
      </c>
      <c r="BG25" s="10">
        <f t="shared" si="29"/>
        <v>3852</v>
      </c>
      <c r="BH25" s="10">
        <f t="shared" si="29"/>
        <v>791</v>
      </c>
      <c r="BI25" s="10">
        <f t="shared" si="29"/>
        <v>1590</v>
      </c>
      <c r="BJ25" s="10">
        <f t="shared" si="29"/>
        <v>1754</v>
      </c>
      <c r="BK25" s="10">
        <f t="shared" si="29"/>
        <v>58956</v>
      </c>
      <c r="BL25" s="10">
        <f t="shared" si="29"/>
        <v>26616</v>
      </c>
      <c r="BM25" s="10">
        <f t="shared" si="29"/>
        <v>1009</v>
      </c>
      <c r="BN25" s="10">
        <f t="shared" si="29"/>
        <v>6273</v>
      </c>
      <c r="BO25" s="10">
        <f t="shared" si="29"/>
        <v>9685</v>
      </c>
      <c r="BP25" s="10">
        <f t="shared" si="29"/>
        <v>7309</v>
      </c>
      <c r="BQ25" s="10">
        <f t="shared" si="29"/>
        <v>19556</v>
      </c>
      <c r="BR25" s="10">
        <f t="shared" si="29"/>
        <v>4635</v>
      </c>
      <c r="BS25" s="10">
        <f t="shared" si="29"/>
        <v>13041</v>
      </c>
      <c r="BT25" s="10">
        <f t="shared" si="29"/>
        <v>105570</v>
      </c>
      <c r="BU25" s="10">
        <f t="shared" si="29"/>
        <v>424</v>
      </c>
      <c r="BV25" s="10">
        <f t="shared" si="29"/>
        <v>26534</v>
      </c>
      <c r="BW25" s="10">
        <f t="shared" si="29"/>
        <v>108107</v>
      </c>
      <c r="BX25" s="10">
        <f t="shared" si="29"/>
        <v>12618</v>
      </c>
      <c r="BY25" s="10">
        <f t="shared" ref="BY25:CL25" si="30">SUM(BY7:BY24)</f>
        <v>1472</v>
      </c>
      <c r="BZ25" s="10">
        <f t="shared" si="30"/>
        <v>2094</v>
      </c>
      <c r="CA25" s="10">
        <f t="shared" si="30"/>
        <v>1799</v>
      </c>
      <c r="CB25" s="10">
        <f t="shared" si="30"/>
        <v>14992</v>
      </c>
      <c r="CC25" s="10">
        <f t="shared" si="30"/>
        <v>3545</v>
      </c>
      <c r="CD25" s="10">
        <f t="shared" si="30"/>
        <v>17281</v>
      </c>
      <c r="CE25" s="10">
        <f t="shared" si="30"/>
        <v>301745</v>
      </c>
      <c r="CF25" s="10">
        <f t="shared" si="30"/>
        <v>3948</v>
      </c>
      <c r="CG25" s="10">
        <f t="shared" si="30"/>
        <v>5415</v>
      </c>
      <c r="CH25" s="10">
        <f t="shared" si="30"/>
        <v>19932</v>
      </c>
      <c r="CI25" s="10">
        <f t="shared" si="30"/>
        <v>211868</v>
      </c>
      <c r="CJ25" s="10">
        <f t="shared" si="30"/>
        <v>280497</v>
      </c>
      <c r="CK25" s="10">
        <f t="shared" si="30"/>
        <v>93812</v>
      </c>
      <c r="CL25" s="51">
        <f t="shared" si="30"/>
        <v>51126</v>
      </c>
      <c r="CM25" s="7">
        <f t="shared" si="5"/>
        <v>1628632</v>
      </c>
      <c r="CN25" s="7">
        <f t="shared" si="6"/>
        <v>279628</v>
      </c>
      <c r="CO25" s="7">
        <f t="shared" si="7"/>
        <v>907646</v>
      </c>
      <c r="CP25" s="7">
        <f t="shared" si="8"/>
        <v>105686</v>
      </c>
      <c r="CQ25" s="7">
        <f t="shared" si="9"/>
        <v>458543</v>
      </c>
      <c r="CR25" s="7">
        <f t="shared" si="10"/>
        <v>1004161</v>
      </c>
      <c r="CS25" s="7">
        <f t="shared" si="2"/>
        <v>0</v>
      </c>
      <c r="CT25" s="7">
        <f t="shared" si="11"/>
        <v>1681251</v>
      </c>
      <c r="CU25" s="7">
        <f t="shared" si="12"/>
        <v>1502069</v>
      </c>
      <c r="CV25" s="7">
        <f t="shared" si="13"/>
        <v>2976457</v>
      </c>
      <c r="CW25" s="7">
        <f t="shared" si="14"/>
        <v>1350984</v>
      </c>
      <c r="CX25" s="33">
        <f t="shared" si="15"/>
        <v>1227404</v>
      </c>
      <c r="CY25" s="7">
        <f t="shared" si="16"/>
        <v>3461149</v>
      </c>
      <c r="CZ25" s="7">
        <f t="shared" si="17"/>
        <v>784234</v>
      </c>
      <c r="DA25" s="7">
        <f t="shared" si="18"/>
        <v>588914</v>
      </c>
      <c r="DB25" s="7">
        <f t="shared" si="19"/>
        <v>108107</v>
      </c>
      <c r="DC25" s="7">
        <f t="shared" si="20"/>
        <v>105570</v>
      </c>
      <c r="DD25" s="7">
        <f t="shared" si="21"/>
        <v>43133</v>
      </c>
      <c r="DE25" s="7">
        <f t="shared" si="22"/>
        <v>773087</v>
      </c>
      <c r="DF25" s="7">
        <f t="shared" si="23"/>
        <v>55526</v>
      </c>
      <c r="DG25" s="7">
        <f t="shared" si="24"/>
        <v>114656</v>
      </c>
      <c r="DH25" s="7">
        <f t="shared" si="25"/>
        <v>211868</v>
      </c>
      <c r="DI25" s="7">
        <f t="shared" si="26"/>
        <v>374309</v>
      </c>
      <c r="DJ25" s="7">
        <f t="shared" si="27"/>
        <v>301745</v>
      </c>
    </row>
    <row r="26" spans="1:114" s="2" customFormat="1">
      <c r="I26" s="35"/>
      <c r="J26" s="35"/>
      <c r="K26" s="81"/>
      <c r="L26" s="47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L26" s="47"/>
      <c r="CX26" s="47"/>
    </row>
    <row r="27" spans="1:114" s="2" customFormat="1">
      <c r="A27" s="61">
        <v>2000</v>
      </c>
      <c r="I27" s="35"/>
      <c r="J27" s="35"/>
      <c r="K27" s="81"/>
      <c r="L27" s="47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80"/>
      <c r="CX27" s="47"/>
    </row>
    <row r="28" spans="1:114">
      <c r="A28" s="13" t="s">
        <v>266</v>
      </c>
      <c r="B28" s="10">
        <v>97483412</v>
      </c>
      <c r="C28" s="10">
        <v>2487367</v>
      </c>
      <c r="D28" s="10">
        <v>2298070</v>
      </c>
      <c r="E28" s="10">
        <v>3052907</v>
      </c>
      <c r="F28" s="10">
        <v>3834141</v>
      </c>
      <c r="G28" s="10">
        <v>2216969</v>
      </c>
      <c r="H28" s="10">
        <v>2753222</v>
      </c>
      <c r="I28" s="10">
        <f>SUM(C28:H28)</f>
        <v>16642676</v>
      </c>
      <c r="J28" s="10">
        <f t="shared" ref="J28:J47" si="31">B28-I28</f>
        <v>80840736</v>
      </c>
      <c r="K28" s="40">
        <f t="shared" ref="K28:K47" si="32">SUM(M28:CL28)</f>
        <v>6344771</v>
      </c>
      <c r="L28" s="33">
        <f>I28-K28</f>
        <v>10297905</v>
      </c>
      <c r="M28" s="10">
        <v>370730</v>
      </c>
      <c r="N28" s="10">
        <v>764602</v>
      </c>
      <c r="O28" s="10">
        <v>63420</v>
      </c>
      <c r="P28" s="10">
        <v>77795</v>
      </c>
      <c r="Q28" s="10">
        <v>1210820</v>
      </c>
      <c r="R28" s="10">
        <v>110487</v>
      </c>
      <c r="S28" s="10">
        <v>20943</v>
      </c>
      <c r="T28" s="10">
        <v>2050</v>
      </c>
      <c r="U28" s="10">
        <v>1441</v>
      </c>
      <c r="V28" s="10">
        <v>9724</v>
      </c>
      <c r="W28" s="10">
        <v>1610</v>
      </c>
      <c r="X28" s="10">
        <v>7263</v>
      </c>
      <c r="Y28" s="10">
        <v>23019</v>
      </c>
      <c r="Z28" s="10">
        <v>12053</v>
      </c>
      <c r="AA28" s="10">
        <v>128130</v>
      </c>
      <c r="AB28" s="10">
        <v>52379</v>
      </c>
      <c r="AC28" s="10">
        <v>6159</v>
      </c>
      <c r="AD28" s="10">
        <v>12664</v>
      </c>
      <c r="AE28" s="10">
        <v>11901</v>
      </c>
      <c r="AF28" s="10">
        <v>21939</v>
      </c>
      <c r="AG28" s="10">
        <v>1708</v>
      </c>
      <c r="AH28" s="10">
        <v>10032</v>
      </c>
      <c r="AI28" s="10">
        <v>10214</v>
      </c>
      <c r="AJ28" s="10">
        <v>1218817</v>
      </c>
      <c r="AK28" s="10">
        <v>1746</v>
      </c>
      <c r="AL28" s="10">
        <v>54390</v>
      </c>
      <c r="AM28" s="10">
        <v>24307</v>
      </c>
      <c r="AN28" s="10">
        <v>8905</v>
      </c>
      <c r="AO28" s="10">
        <v>4390</v>
      </c>
      <c r="AP28" s="10">
        <v>18524</v>
      </c>
      <c r="AQ28" s="10">
        <v>9343</v>
      </c>
      <c r="AR28" s="10">
        <v>11540</v>
      </c>
      <c r="AS28" s="10">
        <v>2246</v>
      </c>
      <c r="AT28" s="10">
        <v>3185</v>
      </c>
      <c r="AU28" s="10">
        <v>5799</v>
      </c>
      <c r="AV28" s="10">
        <v>1699</v>
      </c>
      <c r="AW28" s="10">
        <v>5305</v>
      </c>
      <c r="AX28" s="10">
        <v>2464</v>
      </c>
      <c r="AY28" s="10">
        <v>2795</v>
      </c>
      <c r="AZ28" s="10">
        <v>6237</v>
      </c>
      <c r="BA28" s="10">
        <v>1215</v>
      </c>
      <c r="BB28" s="10">
        <v>1226</v>
      </c>
      <c r="BC28" s="10">
        <v>32329</v>
      </c>
      <c r="BD28" s="10">
        <v>2169</v>
      </c>
      <c r="BE28" s="10">
        <v>61944</v>
      </c>
      <c r="BF28" s="10">
        <v>7253</v>
      </c>
      <c r="BG28" s="10">
        <v>3396</v>
      </c>
      <c r="BH28" s="10">
        <v>718</v>
      </c>
      <c r="BI28" s="10">
        <v>1496</v>
      </c>
      <c r="BJ28" s="10">
        <v>1377</v>
      </c>
      <c r="BK28" s="10">
        <v>69516</v>
      </c>
      <c r="BL28" s="10">
        <v>32061</v>
      </c>
      <c r="BM28" s="10">
        <v>937</v>
      </c>
      <c r="BN28" s="10">
        <v>7801</v>
      </c>
      <c r="BO28" s="10">
        <v>11278</v>
      </c>
      <c r="BP28" s="10">
        <v>9988</v>
      </c>
      <c r="BQ28" s="10">
        <v>24447</v>
      </c>
      <c r="BR28" s="10">
        <v>5370</v>
      </c>
      <c r="BS28" s="10">
        <v>14365</v>
      </c>
      <c r="BT28" s="10">
        <v>159787</v>
      </c>
      <c r="BU28" s="10">
        <v>402</v>
      </c>
      <c r="BV28" s="10">
        <v>31157</v>
      </c>
      <c r="BW28" s="10">
        <v>145006</v>
      </c>
      <c r="BX28" s="10">
        <v>13526</v>
      </c>
      <c r="BY28" s="10">
        <v>1628</v>
      </c>
      <c r="BZ28" s="10">
        <v>2257</v>
      </c>
      <c r="CA28" s="10">
        <v>1798</v>
      </c>
      <c r="CB28" s="10">
        <v>16787</v>
      </c>
      <c r="CC28" s="10">
        <v>4366</v>
      </c>
      <c r="CD28" s="10">
        <v>16246</v>
      </c>
      <c r="CE28" s="10">
        <v>418141</v>
      </c>
      <c r="CF28" s="10">
        <v>5337</v>
      </c>
      <c r="CG28" s="10">
        <v>6788</v>
      </c>
      <c r="CH28" s="10">
        <v>25704</v>
      </c>
      <c r="CI28" s="10">
        <v>310915</v>
      </c>
      <c r="CJ28" s="10">
        <v>420463</v>
      </c>
      <c r="CK28" s="10">
        <v>104229</v>
      </c>
      <c r="CL28" s="51">
        <v>58573</v>
      </c>
      <c r="CM28" s="7">
        <f t="shared" ref="CM28:CM47" si="33">SUM(M28:Q28)</f>
        <v>2487367</v>
      </c>
      <c r="CN28" s="7">
        <f t="shared" ref="CN28:CN47" si="34">SUM(R28:AD28)</f>
        <v>387922</v>
      </c>
      <c r="CO28" s="7">
        <f t="shared" ref="CO28:CO47" si="35">SUM(AE28:AN28)</f>
        <v>1363959</v>
      </c>
      <c r="CP28" s="7">
        <f t="shared" ref="CP28:CP47" si="36">SUM(AO28:BD28)</f>
        <v>110466</v>
      </c>
      <c r="CQ28" s="7">
        <f t="shared" ref="CQ28:CQ47" si="37">SUM(BE28:CA28)</f>
        <v>607508</v>
      </c>
      <c r="CR28" s="7">
        <f t="shared" ref="CR28:CR47" si="38">SUM(CB28:CL28)</f>
        <v>1387549</v>
      </c>
      <c r="CS28" s="7">
        <f t="shared" ref="CS28:CS47" si="39">C28-CM28</f>
        <v>0</v>
      </c>
      <c r="CT28" s="7">
        <f>D28-CN28</f>
        <v>1910148</v>
      </c>
      <c r="CU28" s="7">
        <f>E28-CO28</f>
        <v>1688948</v>
      </c>
      <c r="CV28" s="7">
        <f t="shared" ref="CV28:CV47" si="40">F28-CP28</f>
        <v>3723675</v>
      </c>
      <c r="CW28" s="7">
        <f t="shared" ref="CW28:CW47" si="41">G28-CQ28</f>
        <v>1609461</v>
      </c>
      <c r="CX28" s="33">
        <f t="shared" ref="CX28:CX47" si="42">H28-CR28</f>
        <v>1365673</v>
      </c>
      <c r="CY28" s="7">
        <f t="shared" ref="CY28:CY47" si="43">SUM(CZ28:DJ28)</f>
        <v>5222945</v>
      </c>
      <c r="CZ28" s="7">
        <f t="shared" ref="CZ28:CZ47" si="44">SUM(O28:Q28)</f>
        <v>1352035</v>
      </c>
      <c r="DA28" s="7">
        <f t="shared" ref="DA28:DA47" si="45">N28</f>
        <v>764602</v>
      </c>
      <c r="DB28" s="7">
        <f t="shared" ref="DB28:DB47" si="46">BW28</f>
        <v>145006</v>
      </c>
      <c r="DC28" s="7">
        <f t="shared" ref="DC28:DC47" si="47">BT28</f>
        <v>159787</v>
      </c>
      <c r="DD28" s="7">
        <f t="shared" ref="DD28:DD47" si="48">BE28+BR28</f>
        <v>67314</v>
      </c>
      <c r="DE28" s="7">
        <f t="shared" ref="DE28:DE47" si="49">AJ28</f>
        <v>1218817</v>
      </c>
      <c r="DF28" s="7">
        <f t="shared" ref="DF28:DF47" si="50">R28</f>
        <v>110487</v>
      </c>
      <c r="DG28" s="7">
        <f t="shared" ref="DG28:DG47" si="51">Y28+AA28</f>
        <v>151149</v>
      </c>
      <c r="DH28" s="7">
        <f t="shared" ref="DH28:DH47" si="52">CI28</f>
        <v>310915</v>
      </c>
      <c r="DI28" s="7">
        <f t="shared" ref="DI28:DI47" si="53">CJ28+CK28</f>
        <v>524692</v>
      </c>
      <c r="DJ28" s="7">
        <f t="shared" ref="DJ28:DJ47" si="54">CE28</f>
        <v>418141</v>
      </c>
    </row>
    <row r="29" spans="1:114">
      <c r="A29" s="13" t="s">
        <v>267</v>
      </c>
      <c r="B29" s="10">
        <v>10635157</v>
      </c>
      <c r="C29" s="10">
        <v>268682</v>
      </c>
      <c r="D29" s="10">
        <v>253171</v>
      </c>
      <c r="E29" s="10">
        <v>334521</v>
      </c>
      <c r="F29" s="10">
        <v>396563</v>
      </c>
      <c r="G29" s="10">
        <v>244619</v>
      </c>
      <c r="H29" s="10">
        <v>296314</v>
      </c>
      <c r="I29" s="10">
        <f t="shared" ref="I29:I47" si="55">SUM(C29:H29)</f>
        <v>1793870</v>
      </c>
      <c r="J29" s="10">
        <f t="shared" si="31"/>
        <v>8841287</v>
      </c>
      <c r="K29" s="40">
        <f t="shared" si="32"/>
        <v>717314</v>
      </c>
      <c r="L29" s="33">
        <f t="shared" ref="L29:L47" si="56">I29-K29</f>
        <v>1076556</v>
      </c>
      <c r="M29" s="10">
        <v>38571</v>
      </c>
      <c r="N29" s="10">
        <v>79232</v>
      </c>
      <c r="O29" s="10">
        <v>6953</v>
      </c>
      <c r="P29" s="10">
        <v>8745</v>
      </c>
      <c r="Q29" s="10">
        <v>135181</v>
      </c>
      <c r="R29" s="10">
        <v>14307</v>
      </c>
      <c r="S29" s="10">
        <v>2431</v>
      </c>
      <c r="T29" s="10">
        <v>205</v>
      </c>
      <c r="U29" s="10">
        <v>173</v>
      </c>
      <c r="V29" s="10">
        <v>1166</v>
      </c>
      <c r="W29" s="10">
        <v>172</v>
      </c>
      <c r="X29" s="10">
        <v>864</v>
      </c>
      <c r="Y29" s="10">
        <v>3082</v>
      </c>
      <c r="Z29" s="10">
        <v>1432</v>
      </c>
      <c r="AA29" s="10">
        <v>15336</v>
      </c>
      <c r="AB29" s="10">
        <v>5384</v>
      </c>
      <c r="AC29" s="10">
        <v>694</v>
      </c>
      <c r="AD29" s="10">
        <v>1428</v>
      </c>
      <c r="AE29" s="10">
        <v>1432</v>
      </c>
      <c r="AF29" s="10">
        <v>2786</v>
      </c>
      <c r="AG29" s="10">
        <v>153</v>
      </c>
      <c r="AH29" s="10">
        <v>1301</v>
      </c>
      <c r="AI29" s="10">
        <v>1272</v>
      </c>
      <c r="AJ29" s="10">
        <v>137342</v>
      </c>
      <c r="AK29" s="10">
        <v>160</v>
      </c>
      <c r="AL29" s="10">
        <v>6123</v>
      </c>
      <c r="AM29" s="10">
        <v>2580</v>
      </c>
      <c r="AN29" s="10">
        <v>1091</v>
      </c>
      <c r="AO29" s="10">
        <v>334</v>
      </c>
      <c r="AP29" s="10">
        <v>1981</v>
      </c>
      <c r="AQ29" s="10">
        <v>835</v>
      </c>
      <c r="AR29" s="10">
        <v>1102</v>
      </c>
      <c r="AS29" s="10">
        <v>172</v>
      </c>
      <c r="AT29" s="10">
        <v>344</v>
      </c>
      <c r="AU29" s="10">
        <v>504</v>
      </c>
      <c r="AV29" s="10">
        <v>117</v>
      </c>
      <c r="AW29" s="10">
        <v>521</v>
      </c>
      <c r="AX29" s="10">
        <v>185</v>
      </c>
      <c r="AY29" s="10">
        <v>173</v>
      </c>
      <c r="AZ29" s="10">
        <v>520</v>
      </c>
      <c r="BA29" s="10">
        <v>99</v>
      </c>
      <c r="BB29" s="10">
        <v>81</v>
      </c>
      <c r="BC29" s="10">
        <v>3250</v>
      </c>
      <c r="BD29" s="10">
        <v>186</v>
      </c>
      <c r="BE29" s="10">
        <v>8077</v>
      </c>
      <c r="BF29" s="10">
        <v>891</v>
      </c>
      <c r="BG29" s="10">
        <v>313</v>
      </c>
      <c r="BH29" s="10">
        <v>71</v>
      </c>
      <c r="BI29" s="10">
        <v>142</v>
      </c>
      <c r="BJ29" s="10">
        <v>138</v>
      </c>
      <c r="BK29" s="10">
        <v>7584</v>
      </c>
      <c r="BL29" s="10">
        <v>3518</v>
      </c>
      <c r="BM29" s="10">
        <v>102</v>
      </c>
      <c r="BN29" s="10">
        <v>1026</v>
      </c>
      <c r="BO29" s="10">
        <v>1401</v>
      </c>
      <c r="BP29" s="10">
        <v>1186</v>
      </c>
      <c r="BQ29" s="10">
        <v>2820</v>
      </c>
      <c r="BR29" s="10">
        <v>702</v>
      </c>
      <c r="BS29" s="10">
        <v>1782</v>
      </c>
      <c r="BT29" s="10">
        <v>21290</v>
      </c>
      <c r="BU29" s="10">
        <v>25</v>
      </c>
      <c r="BV29" s="10">
        <v>3479</v>
      </c>
      <c r="BW29" s="10">
        <v>17322</v>
      </c>
      <c r="BX29" s="10">
        <v>1461</v>
      </c>
      <c r="BY29" s="10">
        <v>204</v>
      </c>
      <c r="BZ29" s="10">
        <v>237</v>
      </c>
      <c r="CA29" s="10">
        <v>188</v>
      </c>
      <c r="CB29" s="10">
        <v>1839</v>
      </c>
      <c r="CC29" s="10">
        <v>474</v>
      </c>
      <c r="CD29" s="10">
        <v>1692</v>
      </c>
      <c r="CE29" s="10">
        <v>49446</v>
      </c>
      <c r="CF29" s="10">
        <v>484</v>
      </c>
      <c r="CG29" s="10">
        <v>720</v>
      </c>
      <c r="CH29" s="10">
        <v>2940</v>
      </c>
      <c r="CI29" s="10">
        <v>37396</v>
      </c>
      <c r="CJ29" s="10">
        <v>49634</v>
      </c>
      <c r="CK29" s="10">
        <v>12135</v>
      </c>
      <c r="CL29" s="51">
        <v>6595</v>
      </c>
      <c r="CM29" s="7">
        <f t="shared" si="33"/>
        <v>268682</v>
      </c>
      <c r="CN29" s="7">
        <f t="shared" si="34"/>
        <v>46674</v>
      </c>
      <c r="CO29" s="7">
        <f t="shared" si="35"/>
        <v>154240</v>
      </c>
      <c r="CP29" s="7">
        <f t="shared" si="36"/>
        <v>10404</v>
      </c>
      <c r="CQ29" s="7">
        <f t="shared" si="37"/>
        <v>73959</v>
      </c>
      <c r="CR29" s="7">
        <f t="shared" si="38"/>
        <v>163355</v>
      </c>
      <c r="CS29" s="7">
        <f t="shared" si="39"/>
        <v>0</v>
      </c>
      <c r="CT29" s="7">
        <f t="shared" ref="CT29:CT47" si="57">D29-CN29</f>
        <v>206497</v>
      </c>
      <c r="CU29" s="7">
        <f t="shared" ref="CU29:CU47" si="58">E29-CO29</f>
        <v>180281</v>
      </c>
      <c r="CV29" s="7">
        <f t="shared" si="40"/>
        <v>386159</v>
      </c>
      <c r="CW29" s="7">
        <f t="shared" si="41"/>
        <v>170660</v>
      </c>
      <c r="CX29" s="33">
        <f t="shared" si="42"/>
        <v>132959</v>
      </c>
      <c r="CY29" s="7">
        <f t="shared" si="43"/>
        <v>596180</v>
      </c>
      <c r="CZ29" s="7">
        <f t="shared" si="44"/>
        <v>150879</v>
      </c>
      <c r="DA29" s="7">
        <f t="shared" si="45"/>
        <v>79232</v>
      </c>
      <c r="DB29" s="7">
        <f t="shared" si="46"/>
        <v>17322</v>
      </c>
      <c r="DC29" s="7">
        <f t="shared" si="47"/>
        <v>21290</v>
      </c>
      <c r="DD29" s="7">
        <f t="shared" si="48"/>
        <v>8779</v>
      </c>
      <c r="DE29" s="7">
        <f t="shared" si="49"/>
        <v>137342</v>
      </c>
      <c r="DF29" s="7">
        <f t="shared" si="50"/>
        <v>14307</v>
      </c>
      <c r="DG29" s="7">
        <f t="shared" si="51"/>
        <v>18418</v>
      </c>
      <c r="DH29" s="7">
        <f t="shared" si="52"/>
        <v>37396</v>
      </c>
      <c r="DI29" s="7">
        <f t="shared" si="53"/>
        <v>61769</v>
      </c>
      <c r="DJ29" s="7">
        <f t="shared" si="54"/>
        <v>49446</v>
      </c>
    </row>
    <row r="30" spans="1:114">
      <c r="A30" s="63" t="s">
        <v>268</v>
      </c>
      <c r="B30" s="10">
        <v>11215323</v>
      </c>
      <c r="C30" s="10">
        <v>260331</v>
      </c>
      <c r="D30" s="10">
        <v>257228</v>
      </c>
      <c r="E30" s="10">
        <v>341921</v>
      </c>
      <c r="F30" s="10">
        <v>385771</v>
      </c>
      <c r="G30" s="10">
        <v>246494</v>
      </c>
      <c r="H30" s="10">
        <v>294747</v>
      </c>
      <c r="I30" s="10">
        <f t="shared" si="55"/>
        <v>1786492</v>
      </c>
      <c r="J30" s="10">
        <f t="shared" si="31"/>
        <v>9428831</v>
      </c>
      <c r="K30" s="40">
        <f t="shared" si="32"/>
        <v>686607</v>
      </c>
      <c r="L30" s="33">
        <f t="shared" si="56"/>
        <v>1099885</v>
      </c>
      <c r="M30" s="10">
        <v>39486</v>
      </c>
      <c r="N30" s="10">
        <v>78718</v>
      </c>
      <c r="O30" s="10">
        <v>6629</v>
      </c>
      <c r="P30" s="10">
        <v>8342</v>
      </c>
      <c r="Q30" s="10">
        <v>127156</v>
      </c>
      <c r="R30" s="10">
        <v>12991</v>
      </c>
      <c r="S30" s="10">
        <v>2434</v>
      </c>
      <c r="T30" s="10">
        <v>204</v>
      </c>
      <c r="U30" s="10">
        <v>164</v>
      </c>
      <c r="V30" s="10">
        <v>1133</v>
      </c>
      <c r="W30" s="10">
        <v>192</v>
      </c>
      <c r="X30" s="10">
        <v>854</v>
      </c>
      <c r="Y30" s="10">
        <v>2952</v>
      </c>
      <c r="Z30" s="10">
        <v>1578</v>
      </c>
      <c r="AA30" s="10">
        <v>14875</v>
      </c>
      <c r="AB30" s="10">
        <v>5781</v>
      </c>
      <c r="AC30" s="10">
        <v>729</v>
      </c>
      <c r="AD30" s="10">
        <v>1409</v>
      </c>
      <c r="AE30" s="10">
        <v>1388</v>
      </c>
      <c r="AF30" s="10">
        <v>2746</v>
      </c>
      <c r="AG30" s="10">
        <v>166</v>
      </c>
      <c r="AH30" s="10">
        <v>1143</v>
      </c>
      <c r="AI30" s="10">
        <v>1347</v>
      </c>
      <c r="AJ30" s="10">
        <v>129398</v>
      </c>
      <c r="AK30" s="10">
        <v>178</v>
      </c>
      <c r="AL30" s="10">
        <v>6406</v>
      </c>
      <c r="AM30" s="10">
        <v>2635</v>
      </c>
      <c r="AN30" s="10">
        <v>1069</v>
      </c>
      <c r="AO30" s="10">
        <v>325</v>
      </c>
      <c r="AP30" s="10">
        <v>2077</v>
      </c>
      <c r="AQ30" s="10">
        <v>956</v>
      </c>
      <c r="AR30" s="10">
        <v>1167</v>
      </c>
      <c r="AS30" s="10">
        <v>168</v>
      </c>
      <c r="AT30" s="10">
        <v>316</v>
      </c>
      <c r="AU30" s="10">
        <v>530</v>
      </c>
      <c r="AV30" s="10">
        <v>156</v>
      </c>
      <c r="AW30" s="10">
        <v>626</v>
      </c>
      <c r="AX30" s="10">
        <v>175</v>
      </c>
      <c r="AY30" s="10">
        <v>195</v>
      </c>
      <c r="AZ30" s="10">
        <v>523</v>
      </c>
      <c r="BA30" s="10">
        <v>107</v>
      </c>
      <c r="BB30" s="10">
        <v>87</v>
      </c>
      <c r="BC30" s="10">
        <v>3385</v>
      </c>
      <c r="BD30" s="10">
        <v>210</v>
      </c>
      <c r="BE30" s="10">
        <v>7423</v>
      </c>
      <c r="BF30" s="10">
        <v>791</v>
      </c>
      <c r="BG30" s="10">
        <v>354</v>
      </c>
      <c r="BH30" s="10">
        <v>75</v>
      </c>
      <c r="BI30" s="10">
        <v>158</v>
      </c>
      <c r="BJ30" s="10">
        <v>140</v>
      </c>
      <c r="BK30" s="10">
        <v>7828</v>
      </c>
      <c r="BL30" s="10">
        <v>3578</v>
      </c>
      <c r="BM30" s="10">
        <v>83</v>
      </c>
      <c r="BN30" s="10">
        <v>956</v>
      </c>
      <c r="BO30" s="10">
        <v>1330</v>
      </c>
      <c r="BP30" s="10">
        <v>1123</v>
      </c>
      <c r="BQ30" s="10">
        <v>2743</v>
      </c>
      <c r="BR30" s="10">
        <v>676</v>
      </c>
      <c r="BS30" s="10">
        <v>1788</v>
      </c>
      <c r="BT30" s="10">
        <v>18200</v>
      </c>
      <c r="BU30" s="10">
        <v>29</v>
      </c>
      <c r="BV30" s="10">
        <v>3429</v>
      </c>
      <c r="BW30" s="10">
        <v>16890</v>
      </c>
      <c r="BX30" s="10">
        <v>1479</v>
      </c>
      <c r="BY30" s="10">
        <v>206</v>
      </c>
      <c r="BZ30" s="10">
        <v>265</v>
      </c>
      <c r="CA30" s="10">
        <v>187</v>
      </c>
      <c r="CB30" s="10">
        <v>1695</v>
      </c>
      <c r="CC30" s="10">
        <v>492</v>
      </c>
      <c r="CD30" s="10">
        <v>1626</v>
      </c>
      <c r="CE30" s="10">
        <v>47879</v>
      </c>
      <c r="CF30" s="10">
        <v>582</v>
      </c>
      <c r="CG30" s="10">
        <v>698</v>
      </c>
      <c r="CH30" s="10">
        <v>2761</v>
      </c>
      <c r="CI30" s="10">
        <v>34871</v>
      </c>
      <c r="CJ30" s="10">
        <v>44908</v>
      </c>
      <c r="CK30" s="10">
        <v>11816</v>
      </c>
      <c r="CL30" s="51">
        <v>6442</v>
      </c>
      <c r="CM30" s="7">
        <f t="shared" si="33"/>
        <v>260331</v>
      </c>
      <c r="CN30" s="7">
        <f t="shared" si="34"/>
        <v>45296</v>
      </c>
      <c r="CO30" s="7">
        <f t="shared" si="35"/>
        <v>146476</v>
      </c>
      <c r="CP30" s="7">
        <f t="shared" si="36"/>
        <v>11003</v>
      </c>
      <c r="CQ30" s="7">
        <f t="shared" si="37"/>
        <v>69731</v>
      </c>
      <c r="CR30" s="7">
        <f t="shared" si="38"/>
        <v>153770</v>
      </c>
      <c r="CS30" s="7">
        <f t="shared" si="39"/>
        <v>0</v>
      </c>
      <c r="CT30" s="7">
        <f t="shared" si="57"/>
        <v>211932</v>
      </c>
      <c r="CU30" s="7">
        <f t="shared" si="58"/>
        <v>195445</v>
      </c>
      <c r="CV30" s="7">
        <f t="shared" si="40"/>
        <v>374768</v>
      </c>
      <c r="CW30" s="7">
        <f t="shared" si="41"/>
        <v>176763</v>
      </c>
      <c r="CX30" s="33">
        <f t="shared" si="42"/>
        <v>140977</v>
      </c>
      <c r="CY30" s="7">
        <f t="shared" si="43"/>
        <v>563724</v>
      </c>
      <c r="CZ30" s="7">
        <f t="shared" si="44"/>
        <v>142127</v>
      </c>
      <c r="DA30" s="7">
        <f t="shared" si="45"/>
        <v>78718</v>
      </c>
      <c r="DB30" s="7">
        <f t="shared" si="46"/>
        <v>16890</v>
      </c>
      <c r="DC30" s="7">
        <f t="shared" si="47"/>
        <v>18200</v>
      </c>
      <c r="DD30" s="7">
        <f t="shared" si="48"/>
        <v>8099</v>
      </c>
      <c r="DE30" s="7">
        <f t="shared" si="49"/>
        <v>129398</v>
      </c>
      <c r="DF30" s="7">
        <f t="shared" si="50"/>
        <v>12991</v>
      </c>
      <c r="DG30" s="7">
        <f t="shared" si="51"/>
        <v>17827</v>
      </c>
      <c r="DH30" s="7">
        <f t="shared" si="52"/>
        <v>34871</v>
      </c>
      <c r="DI30" s="7">
        <f t="shared" si="53"/>
        <v>56724</v>
      </c>
      <c r="DJ30" s="7">
        <f t="shared" si="54"/>
        <v>47879</v>
      </c>
    </row>
    <row r="31" spans="1:114">
      <c r="A31" s="63" t="s">
        <v>269</v>
      </c>
      <c r="B31" s="10">
        <v>10736493</v>
      </c>
      <c r="C31" s="10">
        <v>226758</v>
      </c>
      <c r="D31" s="10">
        <v>234659</v>
      </c>
      <c r="E31" s="10">
        <v>306679</v>
      </c>
      <c r="F31" s="10">
        <v>355194</v>
      </c>
      <c r="G31" s="10">
        <v>228055</v>
      </c>
      <c r="H31" s="10">
        <v>270114</v>
      </c>
      <c r="I31" s="10">
        <f t="shared" si="55"/>
        <v>1621459</v>
      </c>
      <c r="J31" s="10">
        <f t="shared" si="31"/>
        <v>9115034</v>
      </c>
      <c r="K31" s="40">
        <f t="shared" si="32"/>
        <v>594134</v>
      </c>
      <c r="L31" s="33">
        <f t="shared" si="56"/>
        <v>1027325</v>
      </c>
      <c r="M31" s="10">
        <v>36514</v>
      </c>
      <c r="N31" s="10">
        <v>71858</v>
      </c>
      <c r="O31" s="10">
        <v>5682</v>
      </c>
      <c r="P31" s="10">
        <v>7306</v>
      </c>
      <c r="Q31" s="10">
        <v>105398</v>
      </c>
      <c r="R31" s="10">
        <v>10226</v>
      </c>
      <c r="S31" s="10">
        <v>2305</v>
      </c>
      <c r="T31" s="10">
        <v>209</v>
      </c>
      <c r="U31" s="10">
        <v>140</v>
      </c>
      <c r="V31" s="10">
        <v>1071</v>
      </c>
      <c r="W31" s="10">
        <v>178</v>
      </c>
      <c r="X31" s="10">
        <v>736</v>
      </c>
      <c r="Y31" s="10">
        <v>2651</v>
      </c>
      <c r="Z31" s="10">
        <v>1395</v>
      </c>
      <c r="AA31" s="10">
        <v>13015</v>
      </c>
      <c r="AB31" s="10">
        <v>5573</v>
      </c>
      <c r="AC31" s="10">
        <v>623</v>
      </c>
      <c r="AD31" s="10">
        <v>1341</v>
      </c>
      <c r="AE31" s="10">
        <v>1272</v>
      </c>
      <c r="AF31" s="10">
        <v>2667</v>
      </c>
      <c r="AG31" s="10">
        <v>168</v>
      </c>
      <c r="AH31" s="10">
        <v>1103</v>
      </c>
      <c r="AI31" s="10">
        <v>1296</v>
      </c>
      <c r="AJ31" s="10">
        <v>108578</v>
      </c>
      <c r="AK31" s="10">
        <v>169</v>
      </c>
      <c r="AL31" s="10">
        <v>6175</v>
      </c>
      <c r="AM31" s="10">
        <v>2432</v>
      </c>
      <c r="AN31" s="10">
        <v>942</v>
      </c>
      <c r="AO31" s="10">
        <v>344</v>
      </c>
      <c r="AP31" s="10">
        <v>1940</v>
      </c>
      <c r="AQ31" s="10">
        <v>880</v>
      </c>
      <c r="AR31" s="10">
        <v>1122</v>
      </c>
      <c r="AS31" s="10">
        <v>170</v>
      </c>
      <c r="AT31" s="10">
        <v>295</v>
      </c>
      <c r="AU31" s="10">
        <v>518</v>
      </c>
      <c r="AV31" s="10">
        <v>135</v>
      </c>
      <c r="AW31" s="10">
        <v>554</v>
      </c>
      <c r="AX31" s="10">
        <v>159</v>
      </c>
      <c r="AY31" s="10">
        <v>210</v>
      </c>
      <c r="AZ31" s="10">
        <v>500</v>
      </c>
      <c r="BA31" s="10">
        <v>108</v>
      </c>
      <c r="BB31" s="10">
        <v>93</v>
      </c>
      <c r="BC31" s="10">
        <v>3201</v>
      </c>
      <c r="BD31" s="10">
        <v>193</v>
      </c>
      <c r="BE31" s="10">
        <v>6486</v>
      </c>
      <c r="BF31" s="10">
        <v>732</v>
      </c>
      <c r="BG31" s="10">
        <v>356</v>
      </c>
      <c r="BH31" s="10">
        <v>62</v>
      </c>
      <c r="BI31" s="10">
        <v>152</v>
      </c>
      <c r="BJ31" s="10">
        <v>165</v>
      </c>
      <c r="BK31" s="10">
        <v>7676</v>
      </c>
      <c r="BL31" s="10">
        <v>3360</v>
      </c>
      <c r="BM31" s="10">
        <v>81</v>
      </c>
      <c r="BN31" s="10">
        <v>920</v>
      </c>
      <c r="BO31" s="10">
        <v>1272</v>
      </c>
      <c r="BP31" s="10">
        <v>1165</v>
      </c>
      <c r="BQ31" s="10">
        <v>2618</v>
      </c>
      <c r="BR31" s="10">
        <v>621</v>
      </c>
      <c r="BS31" s="10">
        <v>1590</v>
      </c>
      <c r="BT31" s="10">
        <v>13951</v>
      </c>
      <c r="BU31" s="10">
        <v>24</v>
      </c>
      <c r="BV31" s="10">
        <v>3572</v>
      </c>
      <c r="BW31" s="10">
        <v>14936</v>
      </c>
      <c r="BX31" s="10">
        <v>1421</v>
      </c>
      <c r="BY31" s="10">
        <v>160</v>
      </c>
      <c r="BZ31" s="10">
        <v>251</v>
      </c>
      <c r="CA31" s="10">
        <v>204</v>
      </c>
      <c r="CB31" s="10">
        <v>1653</v>
      </c>
      <c r="CC31" s="10">
        <v>421</v>
      </c>
      <c r="CD31" s="10">
        <v>1634</v>
      </c>
      <c r="CE31" s="10">
        <v>39899</v>
      </c>
      <c r="CF31" s="10">
        <v>668</v>
      </c>
      <c r="CG31" s="10">
        <v>661</v>
      </c>
      <c r="CH31" s="10">
        <v>2547</v>
      </c>
      <c r="CI31" s="10">
        <v>29147</v>
      </c>
      <c r="CJ31" s="10">
        <v>37609</v>
      </c>
      <c r="CK31" s="10">
        <v>10657</v>
      </c>
      <c r="CL31" s="51">
        <v>6018</v>
      </c>
      <c r="CM31" s="7">
        <f t="shared" si="33"/>
        <v>226758</v>
      </c>
      <c r="CN31" s="7">
        <f t="shared" si="34"/>
        <v>39463</v>
      </c>
      <c r="CO31" s="7">
        <f t="shared" si="35"/>
        <v>124802</v>
      </c>
      <c r="CP31" s="7">
        <f t="shared" si="36"/>
        <v>10422</v>
      </c>
      <c r="CQ31" s="7">
        <f t="shared" si="37"/>
        <v>61775</v>
      </c>
      <c r="CR31" s="7">
        <f t="shared" si="38"/>
        <v>130914</v>
      </c>
      <c r="CS31" s="7">
        <f t="shared" si="39"/>
        <v>0</v>
      </c>
      <c r="CT31" s="7">
        <f t="shared" si="57"/>
        <v>195196</v>
      </c>
      <c r="CU31" s="7">
        <f t="shared" si="58"/>
        <v>181877</v>
      </c>
      <c r="CV31" s="7">
        <f t="shared" si="40"/>
        <v>344772</v>
      </c>
      <c r="CW31" s="7">
        <f t="shared" si="41"/>
        <v>166280</v>
      </c>
      <c r="CX31" s="33">
        <f t="shared" si="42"/>
        <v>139200</v>
      </c>
      <c r="CY31" s="7">
        <f t="shared" si="43"/>
        <v>478020</v>
      </c>
      <c r="CZ31" s="7">
        <f t="shared" si="44"/>
        <v>118386</v>
      </c>
      <c r="DA31" s="7">
        <f t="shared" si="45"/>
        <v>71858</v>
      </c>
      <c r="DB31" s="7">
        <f t="shared" si="46"/>
        <v>14936</v>
      </c>
      <c r="DC31" s="7">
        <f t="shared" si="47"/>
        <v>13951</v>
      </c>
      <c r="DD31" s="7">
        <f t="shared" si="48"/>
        <v>7107</v>
      </c>
      <c r="DE31" s="7">
        <f t="shared" si="49"/>
        <v>108578</v>
      </c>
      <c r="DF31" s="7">
        <f t="shared" si="50"/>
        <v>10226</v>
      </c>
      <c r="DG31" s="7">
        <f t="shared" si="51"/>
        <v>15666</v>
      </c>
      <c r="DH31" s="7">
        <f t="shared" si="52"/>
        <v>29147</v>
      </c>
      <c r="DI31" s="7">
        <f t="shared" si="53"/>
        <v>48266</v>
      </c>
      <c r="DJ31" s="7">
        <f t="shared" si="54"/>
        <v>39899</v>
      </c>
    </row>
    <row r="32" spans="1:114">
      <c r="A32" s="63" t="s">
        <v>270</v>
      </c>
      <c r="B32" s="10">
        <v>9992135</v>
      </c>
      <c r="C32" s="10">
        <v>220707</v>
      </c>
      <c r="D32" s="10">
        <v>225416</v>
      </c>
      <c r="E32" s="10">
        <v>290939</v>
      </c>
      <c r="F32" s="10">
        <v>373807</v>
      </c>
      <c r="G32" s="10">
        <v>218530</v>
      </c>
      <c r="H32" s="10">
        <v>271411</v>
      </c>
      <c r="I32" s="10">
        <f t="shared" si="55"/>
        <v>1600810</v>
      </c>
      <c r="J32" s="10">
        <f t="shared" si="31"/>
        <v>8391325</v>
      </c>
      <c r="K32" s="40">
        <f t="shared" si="32"/>
        <v>585611</v>
      </c>
      <c r="L32" s="33">
        <f t="shared" si="56"/>
        <v>1015199</v>
      </c>
      <c r="M32" s="10">
        <v>34588</v>
      </c>
      <c r="N32" s="10">
        <v>68567</v>
      </c>
      <c r="O32" s="10">
        <v>5314</v>
      </c>
      <c r="P32" s="10">
        <v>7027</v>
      </c>
      <c r="Q32" s="10">
        <v>105211</v>
      </c>
      <c r="R32" s="10">
        <v>11065</v>
      </c>
      <c r="S32" s="10">
        <v>1845</v>
      </c>
      <c r="T32" s="18">
        <v>179</v>
      </c>
      <c r="U32" s="10">
        <v>156</v>
      </c>
      <c r="V32" s="10">
        <v>873</v>
      </c>
      <c r="W32" s="10">
        <v>119</v>
      </c>
      <c r="X32" s="10">
        <v>674</v>
      </c>
      <c r="Y32" s="10">
        <v>2286</v>
      </c>
      <c r="Z32" s="10">
        <v>1116</v>
      </c>
      <c r="AA32" s="10">
        <v>11969</v>
      </c>
      <c r="AB32" s="10">
        <v>5024</v>
      </c>
      <c r="AC32" s="10">
        <v>577</v>
      </c>
      <c r="AD32" s="10">
        <v>1248</v>
      </c>
      <c r="AE32" s="10">
        <v>1085</v>
      </c>
      <c r="AF32" s="10">
        <v>2265</v>
      </c>
      <c r="AG32" s="10">
        <v>154</v>
      </c>
      <c r="AH32" s="10">
        <v>893</v>
      </c>
      <c r="AI32" s="10">
        <v>1102</v>
      </c>
      <c r="AJ32" s="10">
        <v>110486</v>
      </c>
      <c r="AK32" s="10">
        <v>150</v>
      </c>
      <c r="AL32" s="10">
        <v>5755</v>
      </c>
      <c r="AM32" s="10">
        <v>2209</v>
      </c>
      <c r="AN32" s="10">
        <v>828</v>
      </c>
      <c r="AO32" s="10">
        <v>378</v>
      </c>
      <c r="AP32" s="10">
        <v>1838</v>
      </c>
      <c r="AQ32" s="10">
        <v>823</v>
      </c>
      <c r="AR32" s="10">
        <v>1079</v>
      </c>
      <c r="AS32" s="10">
        <v>165</v>
      </c>
      <c r="AT32" s="10">
        <v>265</v>
      </c>
      <c r="AU32" s="10">
        <v>516</v>
      </c>
      <c r="AV32" s="10">
        <v>151</v>
      </c>
      <c r="AW32" s="10">
        <v>502</v>
      </c>
      <c r="AX32" s="10">
        <v>165</v>
      </c>
      <c r="AY32" s="10">
        <v>232</v>
      </c>
      <c r="AZ32" s="10">
        <v>499</v>
      </c>
      <c r="BA32" s="10">
        <v>76</v>
      </c>
      <c r="BB32" s="10">
        <v>94</v>
      </c>
      <c r="BC32" s="10">
        <v>3062</v>
      </c>
      <c r="BD32" s="10">
        <v>169</v>
      </c>
      <c r="BE32" s="10">
        <v>5993</v>
      </c>
      <c r="BF32" s="10">
        <v>750</v>
      </c>
      <c r="BG32" s="10">
        <v>326</v>
      </c>
      <c r="BH32" s="10">
        <v>70</v>
      </c>
      <c r="BI32" s="10">
        <v>120</v>
      </c>
      <c r="BJ32" s="10">
        <v>118</v>
      </c>
      <c r="BK32" s="10">
        <v>7330</v>
      </c>
      <c r="BL32" s="10">
        <v>3079</v>
      </c>
      <c r="BM32" s="10">
        <v>54</v>
      </c>
      <c r="BN32" s="10">
        <v>714</v>
      </c>
      <c r="BO32" s="10">
        <v>1135</v>
      </c>
      <c r="BP32" s="10">
        <v>1016</v>
      </c>
      <c r="BQ32" s="10">
        <v>2344</v>
      </c>
      <c r="BR32" s="10">
        <v>509</v>
      </c>
      <c r="BS32" s="10">
        <v>1364</v>
      </c>
      <c r="BT32" s="10">
        <v>14894</v>
      </c>
      <c r="BU32" s="10">
        <v>29</v>
      </c>
      <c r="BV32" s="10">
        <v>3270</v>
      </c>
      <c r="BW32" s="10">
        <v>13780</v>
      </c>
      <c r="BX32" s="10">
        <v>1338</v>
      </c>
      <c r="BY32" s="10">
        <v>127</v>
      </c>
      <c r="BZ32" s="10">
        <v>201</v>
      </c>
      <c r="CA32" s="10">
        <v>140</v>
      </c>
      <c r="CB32" s="10">
        <v>1615</v>
      </c>
      <c r="CC32" s="10">
        <v>449</v>
      </c>
      <c r="CD32" s="10">
        <v>1584</v>
      </c>
      <c r="CE32" s="10">
        <v>39772</v>
      </c>
      <c r="CF32" s="10">
        <v>539</v>
      </c>
      <c r="CG32" s="10">
        <v>611</v>
      </c>
      <c r="CH32" s="10">
        <v>2473</v>
      </c>
      <c r="CI32" s="10">
        <v>29462</v>
      </c>
      <c r="CJ32" s="10">
        <v>41547</v>
      </c>
      <c r="CK32" s="10">
        <v>10179</v>
      </c>
      <c r="CL32" s="51">
        <v>5900</v>
      </c>
      <c r="CM32" s="7">
        <f t="shared" si="33"/>
        <v>220707</v>
      </c>
      <c r="CN32" s="7">
        <f t="shared" si="34"/>
        <v>37131</v>
      </c>
      <c r="CO32" s="7">
        <f t="shared" si="35"/>
        <v>124927</v>
      </c>
      <c r="CP32" s="7">
        <f t="shared" si="36"/>
        <v>10014</v>
      </c>
      <c r="CQ32" s="7">
        <f t="shared" si="37"/>
        <v>58701</v>
      </c>
      <c r="CR32" s="7">
        <f t="shared" si="38"/>
        <v>134131</v>
      </c>
      <c r="CS32" s="7">
        <f t="shared" si="39"/>
        <v>0</v>
      </c>
      <c r="CT32" s="7">
        <f t="shared" si="57"/>
        <v>188285</v>
      </c>
      <c r="CU32" s="7">
        <f t="shared" si="58"/>
        <v>166012</v>
      </c>
      <c r="CV32" s="7">
        <f t="shared" si="40"/>
        <v>363793</v>
      </c>
      <c r="CW32" s="7">
        <f t="shared" si="41"/>
        <v>159829</v>
      </c>
      <c r="CX32" s="33">
        <f t="shared" si="42"/>
        <v>137280</v>
      </c>
      <c r="CY32" s="7">
        <f t="shared" si="43"/>
        <v>478061</v>
      </c>
      <c r="CZ32" s="7">
        <f t="shared" si="44"/>
        <v>117552</v>
      </c>
      <c r="DA32" s="7">
        <f t="shared" si="45"/>
        <v>68567</v>
      </c>
      <c r="DB32" s="7">
        <f t="shared" si="46"/>
        <v>13780</v>
      </c>
      <c r="DC32" s="7">
        <f t="shared" si="47"/>
        <v>14894</v>
      </c>
      <c r="DD32" s="7">
        <f t="shared" si="48"/>
        <v>6502</v>
      </c>
      <c r="DE32" s="7">
        <f t="shared" si="49"/>
        <v>110486</v>
      </c>
      <c r="DF32" s="7">
        <f t="shared" si="50"/>
        <v>11065</v>
      </c>
      <c r="DG32" s="7">
        <f t="shared" si="51"/>
        <v>14255</v>
      </c>
      <c r="DH32" s="7">
        <f t="shared" si="52"/>
        <v>29462</v>
      </c>
      <c r="DI32" s="7">
        <f t="shared" si="53"/>
        <v>51726</v>
      </c>
      <c r="DJ32" s="7">
        <f t="shared" si="54"/>
        <v>39772</v>
      </c>
    </row>
    <row r="33" spans="1:114">
      <c r="A33" s="63" t="s">
        <v>271</v>
      </c>
      <c r="B33" s="10">
        <v>9071134</v>
      </c>
      <c r="C33" s="10">
        <v>231966</v>
      </c>
      <c r="D33" s="10">
        <v>223857</v>
      </c>
      <c r="E33" s="10">
        <v>280013</v>
      </c>
      <c r="F33" s="10">
        <v>391235</v>
      </c>
      <c r="G33" s="10">
        <v>210638</v>
      </c>
      <c r="H33" s="10">
        <v>272292</v>
      </c>
      <c r="I33" s="10">
        <f t="shared" si="55"/>
        <v>1610001</v>
      </c>
      <c r="J33" s="10">
        <f t="shared" si="31"/>
        <v>7461133</v>
      </c>
      <c r="K33" s="40">
        <f t="shared" si="32"/>
        <v>620128</v>
      </c>
      <c r="L33" s="33">
        <f t="shared" si="56"/>
        <v>989873</v>
      </c>
      <c r="M33" s="10">
        <v>31903</v>
      </c>
      <c r="N33" s="10">
        <v>69495</v>
      </c>
      <c r="O33" s="10">
        <v>5372</v>
      </c>
      <c r="P33" s="10">
        <v>7136</v>
      </c>
      <c r="Q33" s="10">
        <v>118060</v>
      </c>
      <c r="R33" s="10">
        <v>13417</v>
      </c>
      <c r="S33" s="10">
        <v>1680</v>
      </c>
      <c r="T33" s="10">
        <v>194</v>
      </c>
      <c r="U33" s="10">
        <v>154</v>
      </c>
      <c r="V33" s="10">
        <v>937</v>
      </c>
      <c r="W33" s="10">
        <v>101</v>
      </c>
      <c r="X33" s="10">
        <v>660</v>
      </c>
      <c r="Y33" s="10">
        <v>2122</v>
      </c>
      <c r="Z33" s="10">
        <v>1022</v>
      </c>
      <c r="AA33" s="10">
        <v>11441</v>
      </c>
      <c r="AB33" s="10">
        <v>4565</v>
      </c>
      <c r="AC33" s="10">
        <v>512</v>
      </c>
      <c r="AD33" s="10">
        <v>1093</v>
      </c>
      <c r="AE33" s="10">
        <v>1024</v>
      </c>
      <c r="AF33" s="10">
        <v>1854</v>
      </c>
      <c r="AG33" s="10">
        <v>123</v>
      </c>
      <c r="AH33" s="10">
        <v>986</v>
      </c>
      <c r="AI33" s="10">
        <v>808</v>
      </c>
      <c r="AJ33" s="10">
        <v>122520</v>
      </c>
      <c r="AK33" s="10">
        <v>132</v>
      </c>
      <c r="AL33" s="10">
        <v>4755</v>
      </c>
      <c r="AM33" s="10">
        <v>2100</v>
      </c>
      <c r="AN33" s="10">
        <v>855</v>
      </c>
      <c r="AO33" s="10">
        <v>331</v>
      </c>
      <c r="AP33" s="10">
        <v>1466</v>
      </c>
      <c r="AQ33" s="10">
        <v>735</v>
      </c>
      <c r="AR33" s="10">
        <v>920</v>
      </c>
      <c r="AS33" s="10">
        <v>145</v>
      </c>
      <c r="AT33" s="10">
        <v>236</v>
      </c>
      <c r="AU33" s="10">
        <v>471</v>
      </c>
      <c r="AV33" s="10">
        <v>123</v>
      </c>
      <c r="AW33" s="10">
        <v>386</v>
      </c>
      <c r="AX33" s="10">
        <v>195</v>
      </c>
      <c r="AY33" s="10">
        <v>200</v>
      </c>
      <c r="AZ33" s="10">
        <v>464</v>
      </c>
      <c r="BA33" s="10">
        <v>80</v>
      </c>
      <c r="BB33" s="10">
        <v>87</v>
      </c>
      <c r="BC33" s="10">
        <v>2706</v>
      </c>
      <c r="BD33" s="10">
        <v>157</v>
      </c>
      <c r="BE33" s="10">
        <v>6384</v>
      </c>
      <c r="BF33" s="10">
        <v>751</v>
      </c>
      <c r="BG33" s="10">
        <v>255</v>
      </c>
      <c r="BH33" s="10">
        <v>53</v>
      </c>
      <c r="BI33" s="10">
        <v>93</v>
      </c>
      <c r="BJ33" s="10">
        <v>107</v>
      </c>
      <c r="BK33" s="10">
        <v>6912</v>
      </c>
      <c r="BL33" s="10">
        <v>2492</v>
      </c>
      <c r="BM33" s="10">
        <v>88</v>
      </c>
      <c r="BN33" s="10">
        <v>659</v>
      </c>
      <c r="BO33" s="10">
        <v>989</v>
      </c>
      <c r="BP33" s="10">
        <v>844</v>
      </c>
      <c r="BQ33" s="10">
        <v>2072</v>
      </c>
      <c r="BR33" s="10">
        <v>441</v>
      </c>
      <c r="BS33" s="10">
        <v>1298</v>
      </c>
      <c r="BT33" s="10">
        <v>18892</v>
      </c>
      <c r="BU33" s="10">
        <v>31</v>
      </c>
      <c r="BV33" s="10">
        <v>2865</v>
      </c>
      <c r="BW33" s="10">
        <v>13644</v>
      </c>
      <c r="BX33" s="10">
        <v>1106</v>
      </c>
      <c r="BY33" s="10">
        <v>133</v>
      </c>
      <c r="BZ33" s="10">
        <v>198</v>
      </c>
      <c r="CA33" s="10">
        <v>142</v>
      </c>
      <c r="CB33" s="10">
        <v>1638</v>
      </c>
      <c r="CC33" s="10">
        <v>366</v>
      </c>
      <c r="CD33" s="10">
        <v>1481</v>
      </c>
      <c r="CE33" s="10">
        <v>43068</v>
      </c>
      <c r="CF33" s="10">
        <v>370</v>
      </c>
      <c r="CG33" s="10">
        <v>572</v>
      </c>
      <c r="CH33" s="10">
        <v>2460</v>
      </c>
      <c r="CI33" s="10">
        <v>32679</v>
      </c>
      <c r="CJ33" s="10">
        <v>47898</v>
      </c>
      <c r="CK33" s="10">
        <v>9954</v>
      </c>
      <c r="CL33" s="51">
        <v>5470</v>
      </c>
      <c r="CM33" s="7">
        <f t="shared" si="33"/>
        <v>231966</v>
      </c>
      <c r="CN33" s="7">
        <f t="shared" si="34"/>
        <v>37898</v>
      </c>
      <c r="CO33" s="7">
        <f t="shared" si="35"/>
        <v>135157</v>
      </c>
      <c r="CP33" s="7">
        <f t="shared" si="36"/>
        <v>8702</v>
      </c>
      <c r="CQ33" s="7">
        <f t="shared" si="37"/>
        <v>60449</v>
      </c>
      <c r="CR33" s="7">
        <f t="shared" si="38"/>
        <v>145956</v>
      </c>
      <c r="CS33" s="7">
        <f t="shared" si="39"/>
        <v>0</v>
      </c>
      <c r="CT33" s="7">
        <f t="shared" si="57"/>
        <v>185959</v>
      </c>
      <c r="CU33" s="7">
        <f t="shared" si="58"/>
        <v>144856</v>
      </c>
      <c r="CV33" s="7">
        <f t="shared" si="40"/>
        <v>382533</v>
      </c>
      <c r="CW33" s="7">
        <f t="shared" si="41"/>
        <v>150189</v>
      </c>
      <c r="CX33" s="33">
        <f t="shared" si="42"/>
        <v>126336</v>
      </c>
      <c r="CY33" s="7">
        <f t="shared" si="43"/>
        <v>522523</v>
      </c>
      <c r="CZ33" s="7">
        <f t="shared" si="44"/>
        <v>130568</v>
      </c>
      <c r="DA33" s="7">
        <f t="shared" si="45"/>
        <v>69495</v>
      </c>
      <c r="DB33" s="7">
        <f t="shared" si="46"/>
        <v>13644</v>
      </c>
      <c r="DC33" s="7">
        <f t="shared" si="47"/>
        <v>18892</v>
      </c>
      <c r="DD33" s="7">
        <f t="shared" si="48"/>
        <v>6825</v>
      </c>
      <c r="DE33" s="7">
        <f t="shared" si="49"/>
        <v>122520</v>
      </c>
      <c r="DF33" s="7">
        <f t="shared" si="50"/>
        <v>13417</v>
      </c>
      <c r="DG33" s="7">
        <f t="shared" si="51"/>
        <v>13563</v>
      </c>
      <c r="DH33" s="7">
        <f t="shared" si="52"/>
        <v>32679</v>
      </c>
      <c r="DI33" s="7">
        <f t="shared" si="53"/>
        <v>57852</v>
      </c>
      <c r="DJ33" s="7">
        <f t="shared" si="54"/>
        <v>43068</v>
      </c>
    </row>
    <row r="34" spans="1:114">
      <c r="A34" s="63" t="s">
        <v>272</v>
      </c>
      <c r="B34" s="10">
        <v>8157743</v>
      </c>
      <c r="C34" s="10">
        <v>230907</v>
      </c>
      <c r="D34" s="10">
        <v>204662</v>
      </c>
      <c r="E34" s="10">
        <v>272404</v>
      </c>
      <c r="F34" s="10">
        <v>369135</v>
      </c>
      <c r="G34" s="10">
        <v>195388</v>
      </c>
      <c r="H34" s="10">
        <v>252514</v>
      </c>
      <c r="I34" s="10">
        <f t="shared" si="55"/>
        <v>1525010</v>
      </c>
      <c r="J34" s="10">
        <f t="shared" si="31"/>
        <v>6632733</v>
      </c>
      <c r="K34" s="40">
        <f t="shared" si="32"/>
        <v>604609</v>
      </c>
      <c r="L34" s="33">
        <f t="shared" si="56"/>
        <v>920401</v>
      </c>
      <c r="M34" s="10">
        <v>29647</v>
      </c>
      <c r="N34" s="10">
        <v>69576</v>
      </c>
      <c r="O34" s="10">
        <v>5230</v>
      </c>
      <c r="P34" s="10">
        <v>6636</v>
      </c>
      <c r="Q34" s="10">
        <v>119818</v>
      </c>
      <c r="R34" s="10">
        <v>11999</v>
      </c>
      <c r="S34" s="10">
        <v>1677</v>
      </c>
      <c r="T34" s="10">
        <v>147</v>
      </c>
      <c r="U34" s="10">
        <v>105</v>
      </c>
      <c r="V34" s="10">
        <v>792</v>
      </c>
      <c r="W34" s="10">
        <v>117</v>
      </c>
      <c r="X34" s="10">
        <v>609</v>
      </c>
      <c r="Y34" s="10">
        <v>1991</v>
      </c>
      <c r="Z34" s="10">
        <v>989</v>
      </c>
      <c r="AA34" s="10">
        <v>11599</v>
      </c>
      <c r="AB34" s="10">
        <v>4055</v>
      </c>
      <c r="AC34" s="10">
        <v>521</v>
      </c>
      <c r="AD34" s="10">
        <v>1008</v>
      </c>
      <c r="AE34" s="10">
        <v>1121</v>
      </c>
      <c r="AF34" s="10">
        <v>1620</v>
      </c>
      <c r="AG34" s="10">
        <v>124</v>
      </c>
      <c r="AH34" s="10">
        <v>966</v>
      </c>
      <c r="AI34" s="10">
        <v>711</v>
      </c>
      <c r="AJ34" s="10">
        <v>122102</v>
      </c>
      <c r="AK34" s="10">
        <v>123</v>
      </c>
      <c r="AL34" s="10">
        <v>4422</v>
      </c>
      <c r="AM34" s="10">
        <v>2004</v>
      </c>
      <c r="AN34" s="10">
        <v>772</v>
      </c>
      <c r="AO34" s="10">
        <v>320</v>
      </c>
      <c r="AP34" s="10">
        <v>1402</v>
      </c>
      <c r="AQ34" s="10">
        <v>796</v>
      </c>
      <c r="AR34" s="10">
        <v>849</v>
      </c>
      <c r="AS34" s="10">
        <v>150</v>
      </c>
      <c r="AT34" s="10">
        <v>274</v>
      </c>
      <c r="AU34" s="10">
        <v>376</v>
      </c>
      <c r="AV34" s="10">
        <v>116</v>
      </c>
      <c r="AW34" s="10">
        <v>371</v>
      </c>
      <c r="AX34" s="10">
        <v>175</v>
      </c>
      <c r="AY34" s="10">
        <v>179</v>
      </c>
      <c r="AZ34" s="10">
        <v>445</v>
      </c>
      <c r="BA34" s="10">
        <v>84</v>
      </c>
      <c r="BB34" s="10">
        <v>63</v>
      </c>
      <c r="BC34" s="10">
        <v>2674</v>
      </c>
      <c r="BD34" s="10">
        <v>121</v>
      </c>
      <c r="BE34" s="10">
        <v>6106</v>
      </c>
      <c r="BF34" s="10">
        <v>639</v>
      </c>
      <c r="BG34" s="10">
        <v>218</v>
      </c>
      <c r="BH34" s="10">
        <v>50</v>
      </c>
      <c r="BI34" s="10">
        <v>102</v>
      </c>
      <c r="BJ34" s="10">
        <v>85</v>
      </c>
      <c r="BK34" s="10">
        <v>6101</v>
      </c>
      <c r="BL34" s="10">
        <v>2566</v>
      </c>
      <c r="BM34" s="10">
        <v>72</v>
      </c>
      <c r="BN34" s="10">
        <v>769</v>
      </c>
      <c r="BO34" s="10">
        <v>1038</v>
      </c>
      <c r="BP34" s="10">
        <v>847</v>
      </c>
      <c r="BQ34" s="10">
        <v>2045</v>
      </c>
      <c r="BR34" s="10">
        <v>463</v>
      </c>
      <c r="BS34" s="10">
        <v>1333</v>
      </c>
      <c r="BT34" s="10">
        <v>18079</v>
      </c>
      <c r="BU34" s="10">
        <v>28</v>
      </c>
      <c r="BV34" s="10">
        <v>2693</v>
      </c>
      <c r="BW34" s="10">
        <v>13154</v>
      </c>
      <c r="BX34" s="10">
        <v>1050</v>
      </c>
      <c r="BY34" s="10">
        <v>149</v>
      </c>
      <c r="BZ34" s="10">
        <v>189</v>
      </c>
      <c r="CA34" s="10">
        <v>123</v>
      </c>
      <c r="CB34" s="10">
        <v>1427</v>
      </c>
      <c r="CC34" s="10">
        <v>353</v>
      </c>
      <c r="CD34" s="10">
        <v>1237</v>
      </c>
      <c r="CE34" s="10">
        <v>41986</v>
      </c>
      <c r="CF34" s="10">
        <v>369</v>
      </c>
      <c r="CG34" s="10">
        <v>576</v>
      </c>
      <c r="CH34" s="10">
        <v>2277</v>
      </c>
      <c r="CI34" s="10">
        <v>31072</v>
      </c>
      <c r="CJ34" s="10">
        <v>44607</v>
      </c>
      <c r="CK34" s="10">
        <v>8980</v>
      </c>
      <c r="CL34" s="51">
        <v>4950</v>
      </c>
      <c r="CM34" s="7">
        <f t="shared" si="33"/>
        <v>230907</v>
      </c>
      <c r="CN34" s="7">
        <f t="shared" si="34"/>
        <v>35609</v>
      </c>
      <c r="CO34" s="7">
        <f t="shared" si="35"/>
        <v>133965</v>
      </c>
      <c r="CP34" s="7">
        <f t="shared" si="36"/>
        <v>8395</v>
      </c>
      <c r="CQ34" s="7">
        <f t="shared" si="37"/>
        <v>57899</v>
      </c>
      <c r="CR34" s="7">
        <f t="shared" si="38"/>
        <v>137834</v>
      </c>
      <c r="CS34" s="7">
        <f t="shared" si="39"/>
        <v>0</v>
      </c>
      <c r="CT34" s="7">
        <f t="shared" si="57"/>
        <v>169053</v>
      </c>
      <c r="CU34" s="7">
        <f t="shared" si="58"/>
        <v>138439</v>
      </c>
      <c r="CV34" s="7">
        <f t="shared" si="40"/>
        <v>360740</v>
      </c>
      <c r="CW34" s="7">
        <f t="shared" si="41"/>
        <v>137489</v>
      </c>
      <c r="CX34" s="33">
        <f t="shared" si="42"/>
        <v>114680</v>
      </c>
      <c r="CY34" s="7">
        <f t="shared" si="43"/>
        <v>513398</v>
      </c>
      <c r="CZ34" s="7">
        <f t="shared" si="44"/>
        <v>131684</v>
      </c>
      <c r="DA34" s="7">
        <f t="shared" si="45"/>
        <v>69576</v>
      </c>
      <c r="DB34" s="7">
        <f t="shared" si="46"/>
        <v>13154</v>
      </c>
      <c r="DC34" s="7">
        <f t="shared" si="47"/>
        <v>18079</v>
      </c>
      <c r="DD34" s="7">
        <f t="shared" si="48"/>
        <v>6569</v>
      </c>
      <c r="DE34" s="7">
        <f t="shared" si="49"/>
        <v>122102</v>
      </c>
      <c r="DF34" s="7">
        <f t="shared" si="50"/>
        <v>11999</v>
      </c>
      <c r="DG34" s="7">
        <f t="shared" si="51"/>
        <v>13590</v>
      </c>
      <c r="DH34" s="7">
        <f t="shared" si="52"/>
        <v>31072</v>
      </c>
      <c r="DI34" s="7">
        <f t="shared" si="53"/>
        <v>53587</v>
      </c>
      <c r="DJ34" s="7">
        <f t="shared" si="54"/>
        <v>41986</v>
      </c>
    </row>
    <row r="35" spans="1:114">
      <c r="A35" s="63" t="s">
        <v>273</v>
      </c>
      <c r="B35" s="10">
        <v>7136523</v>
      </c>
      <c r="C35" s="10">
        <v>197807</v>
      </c>
      <c r="D35" s="10">
        <v>179690</v>
      </c>
      <c r="E35" s="10">
        <v>242428</v>
      </c>
      <c r="F35" s="10">
        <v>322572</v>
      </c>
      <c r="G35" s="10">
        <v>172782</v>
      </c>
      <c r="H35" s="10">
        <v>222680</v>
      </c>
      <c r="I35" s="10">
        <f t="shared" si="55"/>
        <v>1337959</v>
      </c>
      <c r="J35" s="10">
        <f t="shared" si="31"/>
        <v>5798564</v>
      </c>
      <c r="K35" s="40">
        <f t="shared" si="32"/>
        <v>517442</v>
      </c>
      <c r="L35" s="33">
        <f t="shared" si="56"/>
        <v>820517</v>
      </c>
      <c r="M35" s="10">
        <v>26618</v>
      </c>
      <c r="N35" s="10">
        <v>59250</v>
      </c>
      <c r="O35" s="10">
        <v>4652</v>
      </c>
      <c r="P35" s="10">
        <v>5692</v>
      </c>
      <c r="Q35" s="10">
        <v>101595</v>
      </c>
      <c r="R35" s="10">
        <v>9119</v>
      </c>
      <c r="S35" s="10">
        <v>1705</v>
      </c>
      <c r="T35" s="10">
        <v>138</v>
      </c>
      <c r="U35" s="10">
        <v>86</v>
      </c>
      <c r="V35" s="10">
        <v>762</v>
      </c>
      <c r="W35" s="10">
        <v>118</v>
      </c>
      <c r="X35" s="10">
        <v>507</v>
      </c>
      <c r="Y35" s="10">
        <v>1810</v>
      </c>
      <c r="Z35" s="10">
        <v>953</v>
      </c>
      <c r="AA35" s="10">
        <v>10062</v>
      </c>
      <c r="AB35" s="10">
        <v>3944</v>
      </c>
      <c r="AC35" s="10">
        <v>433</v>
      </c>
      <c r="AD35" s="10">
        <v>877</v>
      </c>
      <c r="AE35" s="10">
        <v>929</v>
      </c>
      <c r="AF35" s="10">
        <v>1649</v>
      </c>
      <c r="AG35" s="10">
        <v>104</v>
      </c>
      <c r="AH35" s="10">
        <v>786</v>
      </c>
      <c r="AI35" s="10">
        <v>664</v>
      </c>
      <c r="AJ35" s="10">
        <v>103125</v>
      </c>
      <c r="AK35" s="10">
        <v>149</v>
      </c>
      <c r="AL35" s="10">
        <v>4124</v>
      </c>
      <c r="AM35" s="10">
        <v>1812</v>
      </c>
      <c r="AN35" s="10">
        <v>606</v>
      </c>
      <c r="AO35" s="10">
        <v>270</v>
      </c>
      <c r="AP35" s="10">
        <v>1330</v>
      </c>
      <c r="AQ35" s="10">
        <v>676</v>
      </c>
      <c r="AR35" s="10">
        <v>812</v>
      </c>
      <c r="AS35" s="10">
        <v>129</v>
      </c>
      <c r="AT35" s="10">
        <v>248</v>
      </c>
      <c r="AU35" s="10">
        <v>406</v>
      </c>
      <c r="AV35" s="10">
        <v>91</v>
      </c>
      <c r="AW35" s="10">
        <v>401</v>
      </c>
      <c r="AX35" s="10">
        <v>160</v>
      </c>
      <c r="AY35" s="10">
        <v>154</v>
      </c>
      <c r="AZ35" s="10">
        <v>430</v>
      </c>
      <c r="BA35" s="10">
        <v>81</v>
      </c>
      <c r="BB35" s="10">
        <v>64</v>
      </c>
      <c r="BC35" s="10">
        <v>2458</v>
      </c>
      <c r="BD35" s="10">
        <v>144</v>
      </c>
      <c r="BE35" s="10">
        <v>5120</v>
      </c>
      <c r="BF35" s="10">
        <v>524</v>
      </c>
      <c r="BG35" s="10">
        <v>176</v>
      </c>
      <c r="BH35" s="10">
        <v>49</v>
      </c>
      <c r="BI35" s="10">
        <v>107</v>
      </c>
      <c r="BJ35" s="10">
        <v>73</v>
      </c>
      <c r="BK35" s="10">
        <v>5334</v>
      </c>
      <c r="BL35" s="10">
        <v>2502</v>
      </c>
      <c r="BM35" s="10">
        <v>78</v>
      </c>
      <c r="BN35" s="10">
        <v>701</v>
      </c>
      <c r="BO35" s="10">
        <v>824</v>
      </c>
      <c r="BP35" s="10">
        <v>690</v>
      </c>
      <c r="BQ35" s="10">
        <v>1850</v>
      </c>
      <c r="BR35" s="10">
        <v>409</v>
      </c>
      <c r="BS35" s="10">
        <v>1197</v>
      </c>
      <c r="BT35" s="10">
        <v>14355</v>
      </c>
      <c r="BU35" s="10">
        <v>27</v>
      </c>
      <c r="BV35" s="10">
        <v>2436</v>
      </c>
      <c r="BW35" s="10">
        <v>11739</v>
      </c>
      <c r="BX35" s="10">
        <v>1018</v>
      </c>
      <c r="BY35" s="10">
        <v>128</v>
      </c>
      <c r="BZ35" s="10">
        <v>177</v>
      </c>
      <c r="CA35" s="10">
        <v>111</v>
      </c>
      <c r="CB35" s="10">
        <v>1203</v>
      </c>
      <c r="CC35" s="10">
        <v>371</v>
      </c>
      <c r="CD35" s="10">
        <v>1168</v>
      </c>
      <c r="CE35" s="10">
        <v>36787</v>
      </c>
      <c r="CF35" s="10">
        <v>344</v>
      </c>
      <c r="CG35" s="10">
        <v>554</v>
      </c>
      <c r="CH35" s="10">
        <v>2099</v>
      </c>
      <c r="CI35" s="10">
        <v>26171</v>
      </c>
      <c r="CJ35" s="10">
        <v>36574</v>
      </c>
      <c r="CK35" s="10">
        <v>8030</v>
      </c>
      <c r="CL35" s="51">
        <v>4393</v>
      </c>
      <c r="CM35" s="7">
        <f t="shared" si="33"/>
        <v>197807</v>
      </c>
      <c r="CN35" s="7">
        <f t="shared" si="34"/>
        <v>30514</v>
      </c>
      <c r="CO35" s="7">
        <f t="shared" si="35"/>
        <v>113948</v>
      </c>
      <c r="CP35" s="7">
        <f t="shared" si="36"/>
        <v>7854</v>
      </c>
      <c r="CQ35" s="7">
        <f t="shared" si="37"/>
        <v>49625</v>
      </c>
      <c r="CR35" s="7">
        <f t="shared" si="38"/>
        <v>117694</v>
      </c>
      <c r="CS35" s="7">
        <f t="shared" si="39"/>
        <v>0</v>
      </c>
      <c r="CT35" s="7">
        <f t="shared" si="57"/>
        <v>149176</v>
      </c>
      <c r="CU35" s="7">
        <f t="shared" si="58"/>
        <v>128480</v>
      </c>
      <c r="CV35" s="7">
        <f t="shared" si="40"/>
        <v>314718</v>
      </c>
      <c r="CW35" s="7">
        <f t="shared" si="41"/>
        <v>123157</v>
      </c>
      <c r="CX35" s="33">
        <f t="shared" si="42"/>
        <v>104986</v>
      </c>
      <c r="CY35" s="7">
        <f t="shared" si="43"/>
        <v>434490</v>
      </c>
      <c r="CZ35" s="7">
        <f t="shared" si="44"/>
        <v>111939</v>
      </c>
      <c r="DA35" s="7">
        <f t="shared" si="45"/>
        <v>59250</v>
      </c>
      <c r="DB35" s="7">
        <f t="shared" si="46"/>
        <v>11739</v>
      </c>
      <c r="DC35" s="7">
        <f t="shared" si="47"/>
        <v>14355</v>
      </c>
      <c r="DD35" s="7">
        <f t="shared" si="48"/>
        <v>5529</v>
      </c>
      <c r="DE35" s="7">
        <f t="shared" si="49"/>
        <v>103125</v>
      </c>
      <c r="DF35" s="7">
        <f t="shared" si="50"/>
        <v>9119</v>
      </c>
      <c r="DG35" s="7">
        <f t="shared" si="51"/>
        <v>11872</v>
      </c>
      <c r="DH35" s="7">
        <f t="shared" si="52"/>
        <v>26171</v>
      </c>
      <c r="DI35" s="7">
        <f t="shared" si="53"/>
        <v>44604</v>
      </c>
      <c r="DJ35" s="7">
        <f t="shared" si="54"/>
        <v>36787</v>
      </c>
    </row>
    <row r="36" spans="1:114">
      <c r="A36" s="63" t="s">
        <v>274</v>
      </c>
      <c r="B36" s="10">
        <v>6352538</v>
      </c>
      <c r="C36" s="10">
        <v>165348</v>
      </c>
      <c r="D36" s="10">
        <v>157386</v>
      </c>
      <c r="E36" s="10">
        <v>207365</v>
      </c>
      <c r="F36" s="10">
        <v>272200</v>
      </c>
      <c r="G36" s="10">
        <v>154516</v>
      </c>
      <c r="H36" s="10">
        <v>190906</v>
      </c>
      <c r="I36" s="10">
        <f t="shared" si="55"/>
        <v>1147721</v>
      </c>
      <c r="J36" s="10">
        <f t="shared" si="31"/>
        <v>5204817</v>
      </c>
      <c r="K36" s="40">
        <f t="shared" si="32"/>
        <v>423521</v>
      </c>
      <c r="L36" s="33">
        <f t="shared" si="56"/>
        <v>724200</v>
      </c>
      <c r="M36" s="10">
        <v>24537</v>
      </c>
      <c r="N36" s="10">
        <v>52653</v>
      </c>
      <c r="O36" s="10">
        <v>3621</v>
      </c>
      <c r="P36" s="10">
        <v>4842</v>
      </c>
      <c r="Q36" s="10">
        <v>79695</v>
      </c>
      <c r="R36" s="10">
        <v>6703</v>
      </c>
      <c r="S36" s="10">
        <v>1540</v>
      </c>
      <c r="T36" s="10">
        <v>129</v>
      </c>
      <c r="U36" s="10">
        <v>89</v>
      </c>
      <c r="V36" s="10">
        <v>586</v>
      </c>
      <c r="W36" s="10">
        <v>103</v>
      </c>
      <c r="X36" s="10">
        <v>469</v>
      </c>
      <c r="Y36" s="10">
        <v>1584</v>
      </c>
      <c r="Z36" s="10">
        <v>760</v>
      </c>
      <c r="AA36" s="10">
        <v>8849</v>
      </c>
      <c r="AB36" s="10">
        <v>3713</v>
      </c>
      <c r="AC36" s="10">
        <v>386</v>
      </c>
      <c r="AD36" s="10">
        <v>825</v>
      </c>
      <c r="AE36" s="10">
        <v>796</v>
      </c>
      <c r="AF36" s="10">
        <v>1444</v>
      </c>
      <c r="AG36" s="10">
        <v>124</v>
      </c>
      <c r="AH36" s="10">
        <v>646</v>
      </c>
      <c r="AI36" s="10">
        <v>593</v>
      </c>
      <c r="AJ36" s="10">
        <v>80625</v>
      </c>
      <c r="AK36" s="10">
        <v>109</v>
      </c>
      <c r="AL36" s="10">
        <v>3702</v>
      </c>
      <c r="AM36" s="10">
        <v>1616</v>
      </c>
      <c r="AN36" s="10">
        <v>552</v>
      </c>
      <c r="AO36" s="10">
        <v>261</v>
      </c>
      <c r="AP36" s="10">
        <v>1206</v>
      </c>
      <c r="AQ36" s="10">
        <v>606</v>
      </c>
      <c r="AR36" s="10">
        <v>740</v>
      </c>
      <c r="AS36" s="10">
        <v>113</v>
      </c>
      <c r="AT36" s="10">
        <v>188</v>
      </c>
      <c r="AU36" s="10">
        <v>356</v>
      </c>
      <c r="AV36" s="10">
        <v>100</v>
      </c>
      <c r="AW36" s="10">
        <v>331</v>
      </c>
      <c r="AX36" s="10">
        <v>133</v>
      </c>
      <c r="AY36" s="10">
        <v>157</v>
      </c>
      <c r="AZ36" s="10">
        <v>351</v>
      </c>
      <c r="BA36" s="10">
        <v>95</v>
      </c>
      <c r="BB36" s="10">
        <v>66</v>
      </c>
      <c r="BC36" s="10">
        <v>2220</v>
      </c>
      <c r="BD36" s="10">
        <v>141</v>
      </c>
      <c r="BE36" s="10">
        <v>4118</v>
      </c>
      <c r="BF36" s="10">
        <v>438</v>
      </c>
      <c r="BG36" s="10">
        <v>216</v>
      </c>
      <c r="BH36" s="10">
        <v>44</v>
      </c>
      <c r="BI36" s="10">
        <v>95</v>
      </c>
      <c r="BJ36" s="10">
        <v>84</v>
      </c>
      <c r="BK36" s="10">
        <v>4823</v>
      </c>
      <c r="BL36" s="10">
        <v>2307</v>
      </c>
      <c r="BM36" s="10">
        <v>51</v>
      </c>
      <c r="BN36" s="10">
        <v>571</v>
      </c>
      <c r="BO36" s="10">
        <v>687</v>
      </c>
      <c r="BP36" s="10">
        <v>603</v>
      </c>
      <c r="BQ36" s="10">
        <v>1630</v>
      </c>
      <c r="BR36" s="10">
        <v>372</v>
      </c>
      <c r="BS36" s="10">
        <v>1118</v>
      </c>
      <c r="BT36" s="10">
        <v>10722</v>
      </c>
      <c r="BU36" s="10">
        <v>29</v>
      </c>
      <c r="BV36" s="10">
        <v>2240</v>
      </c>
      <c r="BW36" s="10">
        <v>9920</v>
      </c>
      <c r="BX36" s="10">
        <v>897</v>
      </c>
      <c r="BY36" s="10">
        <v>108</v>
      </c>
      <c r="BZ36" s="10">
        <v>138</v>
      </c>
      <c r="CA36" s="10">
        <v>107</v>
      </c>
      <c r="CB36" s="10">
        <v>1015</v>
      </c>
      <c r="CC36" s="10">
        <v>279</v>
      </c>
      <c r="CD36" s="10">
        <v>1052</v>
      </c>
      <c r="CE36" s="10">
        <v>29103</v>
      </c>
      <c r="CF36" s="10">
        <v>348</v>
      </c>
      <c r="CG36" s="10">
        <v>419</v>
      </c>
      <c r="CH36" s="10">
        <v>1761</v>
      </c>
      <c r="CI36" s="10">
        <v>20641</v>
      </c>
      <c r="CJ36" s="10">
        <v>28561</v>
      </c>
      <c r="CK36" s="10">
        <v>6867</v>
      </c>
      <c r="CL36" s="51">
        <v>3802</v>
      </c>
      <c r="CM36" s="7">
        <f t="shared" si="33"/>
        <v>165348</v>
      </c>
      <c r="CN36" s="7">
        <f t="shared" si="34"/>
        <v>25736</v>
      </c>
      <c r="CO36" s="7">
        <f t="shared" si="35"/>
        <v>90207</v>
      </c>
      <c r="CP36" s="7">
        <f t="shared" si="36"/>
        <v>7064</v>
      </c>
      <c r="CQ36" s="7">
        <f t="shared" si="37"/>
        <v>41318</v>
      </c>
      <c r="CR36" s="7">
        <f t="shared" si="38"/>
        <v>93848</v>
      </c>
      <c r="CS36" s="7">
        <f t="shared" si="39"/>
        <v>0</v>
      </c>
      <c r="CT36" s="7">
        <f t="shared" si="57"/>
        <v>131650</v>
      </c>
      <c r="CU36" s="7">
        <f t="shared" si="58"/>
        <v>117158</v>
      </c>
      <c r="CV36" s="7">
        <f t="shared" si="40"/>
        <v>265136</v>
      </c>
      <c r="CW36" s="7">
        <f t="shared" si="41"/>
        <v>113198</v>
      </c>
      <c r="CX36" s="33">
        <f t="shared" si="42"/>
        <v>97058</v>
      </c>
      <c r="CY36" s="7">
        <f t="shared" si="43"/>
        <v>348876</v>
      </c>
      <c r="CZ36" s="7">
        <f t="shared" si="44"/>
        <v>88158</v>
      </c>
      <c r="DA36" s="7">
        <f t="shared" si="45"/>
        <v>52653</v>
      </c>
      <c r="DB36" s="7">
        <f t="shared" si="46"/>
        <v>9920</v>
      </c>
      <c r="DC36" s="7">
        <f t="shared" si="47"/>
        <v>10722</v>
      </c>
      <c r="DD36" s="7">
        <f t="shared" si="48"/>
        <v>4490</v>
      </c>
      <c r="DE36" s="7">
        <f t="shared" si="49"/>
        <v>80625</v>
      </c>
      <c r="DF36" s="7">
        <f t="shared" si="50"/>
        <v>6703</v>
      </c>
      <c r="DG36" s="7">
        <f t="shared" si="51"/>
        <v>10433</v>
      </c>
      <c r="DH36" s="7">
        <f t="shared" si="52"/>
        <v>20641</v>
      </c>
      <c r="DI36" s="7">
        <f t="shared" si="53"/>
        <v>35428</v>
      </c>
      <c r="DJ36" s="7">
        <f t="shared" si="54"/>
        <v>29103</v>
      </c>
    </row>
    <row r="37" spans="1:114">
      <c r="A37" s="63" t="s">
        <v>275</v>
      </c>
      <c r="B37" s="10">
        <v>5194833</v>
      </c>
      <c r="C37" s="10">
        <v>126564</v>
      </c>
      <c r="D37" s="10">
        <v>128951</v>
      </c>
      <c r="E37" s="10">
        <v>162697</v>
      </c>
      <c r="F37" s="10">
        <v>224330</v>
      </c>
      <c r="G37" s="10">
        <v>131251</v>
      </c>
      <c r="H37" s="10">
        <v>154690</v>
      </c>
      <c r="I37" s="10">
        <f t="shared" si="55"/>
        <v>928483</v>
      </c>
      <c r="J37" s="10">
        <f t="shared" si="31"/>
        <v>4266350</v>
      </c>
      <c r="K37" s="40">
        <f t="shared" si="32"/>
        <v>326841</v>
      </c>
      <c r="L37" s="33">
        <f t="shared" si="56"/>
        <v>601642</v>
      </c>
      <c r="M37" s="10">
        <v>19549</v>
      </c>
      <c r="N37" s="10">
        <v>42519</v>
      </c>
      <c r="O37" s="10">
        <v>2739</v>
      </c>
      <c r="P37" s="10">
        <v>3503</v>
      </c>
      <c r="Q37" s="10">
        <v>58254</v>
      </c>
      <c r="R37" s="10">
        <v>4851</v>
      </c>
      <c r="S37" s="10">
        <v>1218</v>
      </c>
      <c r="T37" s="10">
        <v>101</v>
      </c>
      <c r="U37" s="10">
        <v>95</v>
      </c>
      <c r="V37" s="10">
        <v>457</v>
      </c>
      <c r="W37" s="10">
        <v>87</v>
      </c>
      <c r="X37" s="10">
        <v>395</v>
      </c>
      <c r="Y37" s="10">
        <v>1231</v>
      </c>
      <c r="Z37" s="10">
        <v>579</v>
      </c>
      <c r="AA37" s="10">
        <v>7094</v>
      </c>
      <c r="AB37" s="10">
        <v>3117</v>
      </c>
      <c r="AC37" s="10">
        <v>316</v>
      </c>
      <c r="AD37" s="10">
        <v>709</v>
      </c>
      <c r="AE37" s="10">
        <v>614</v>
      </c>
      <c r="AF37" s="10">
        <v>1135</v>
      </c>
      <c r="AG37" s="10">
        <v>82</v>
      </c>
      <c r="AH37" s="10">
        <v>466</v>
      </c>
      <c r="AI37" s="10">
        <v>471</v>
      </c>
      <c r="AJ37" s="10">
        <v>60810</v>
      </c>
      <c r="AK37" s="10">
        <v>75</v>
      </c>
      <c r="AL37" s="10">
        <v>2865</v>
      </c>
      <c r="AM37" s="10">
        <v>1248</v>
      </c>
      <c r="AN37" s="10">
        <v>401</v>
      </c>
      <c r="AO37" s="10">
        <v>235</v>
      </c>
      <c r="AP37" s="10">
        <v>1027</v>
      </c>
      <c r="AQ37" s="10">
        <v>476</v>
      </c>
      <c r="AR37" s="10">
        <v>618</v>
      </c>
      <c r="AS37" s="10">
        <v>106</v>
      </c>
      <c r="AT37" s="10">
        <v>147</v>
      </c>
      <c r="AU37" s="10">
        <v>326</v>
      </c>
      <c r="AV37" s="10">
        <v>88</v>
      </c>
      <c r="AW37" s="10">
        <v>288</v>
      </c>
      <c r="AX37" s="10">
        <v>94</v>
      </c>
      <c r="AY37" s="10">
        <v>139</v>
      </c>
      <c r="AZ37" s="10">
        <v>291</v>
      </c>
      <c r="BA37" s="10">
        <v>63</v>
      </c>
      <c r="BB37" s="10">
        <v>62</v>
      </c>
      <c r="BC37" s="10">
        <v>1835</v>
      </c>
      <c r="BD37" s="10">
        <v>96</v>
      </c>
      <c r="BE37" s="10">
        <v>3275</v>
      </c>
      <c r="BF37" s="10">
        <v>345</v>
      </c>
      <c r="BG37" s="10">
        <v>206</v>
      </c>
      <c r="BH37" s="10">
        <v>43</v>
      </c>
      <c r="BI37" s="10">
        <v>102</v>
      </c>
      <c r="BJ37" s="10">
        <v>65</v>
      </c>
      <c r="BK37" s="10">
        <v>3967</v>
      </c>
      <c r="BL37" s="10">
        <v>1985</v>
      </c>
      <c r="BM37" s="10">
        <v>56</v>
      </c>
      <c r="BN37" s="10">
        <v>358</v>
      </c>
      <c r="BO37" s="10">
        <v>568</v>
      </c>
      <c r="BP37" s="10">
        <v>523</v>
      </c>
      <c r="BQ37" s="10">
        <v>1389</v>
      </c>
      <c r="BR37" s="10">
        <v>259</v>
      </c>
      <c r="BS37" s="10">
        <v>891</v>
      </c>
      <c r="BT37" s="10">
        <v>8097</v>
      </c>
      <c r="BU37" s="10">
        <v>21</v>
      </c>
      <c r="BV37" s="10">
        <v>1879</v>
      </c>
      <c r="BW37" s="10">
        <v>8011</v>
      </c>
      <c r="BX37" s="10">
        <v>821</v>
      </c>
      <c r="BY37" s="10">
        <v>75</v>
      </c>
      <c r="BZ37" s="10">
        <v>94</v>
      </c>
      <c r="CA37" s="10">
        <v>105</v>
      </c>
      <c r="CB37" s="10">
        <v>911</v>
      </c>
      <c r="CC37" s="10">
        <v>228</v>
      </c>
      <c r="CD37" s="10">
        <v>929</v>
      </c>
      <c r="CE37" s="10">
        <v>21871</v>
      </c>
      <c r="CF37" s="10">
        <v>318</v>
      </c>
      <c r="CG37" s="10">
        <v>377</v>
      </c>
      <c r="CH37" s="10">
        <v>1407</v>
      </c>
      <c r="CI37" s="10">
        <v>16323</v>
      </c>
      <c r="CJ37" s="10">
        <v>21740</v>
      </c>
      <c r="CK37" s="10">
        <v>5485</v>
      </c>
      <c r="CL37" s="51">
        <v>3245</v>
      </c>
      <c r="CM37" s="7">
        <f t="shared" si="33"/>
        <v>126564</v>
      </c>
      <c r="CN37" s="7">
        <f t="shared" si="34"/>
        <v>20250</v>
      </c>
      <c r="CO37" s="7">
        <f t="shared" si="35"/>
        <v>68167</v>
      </c>
      <c r="CP37" s="7">
        <f t="shared" si="36"/>
        <v>5891</v>
      </c>
      <c r="CQ37" s="7">
        <f t="shared" si="37"/>
        <v>33135</v>
      </c>
      <c r="CR37" s="7">
        <f t="shared" si="38"/>
        <v>72834</v>
      </c>
      <c r="CS37" s="7">
        <f t="shared" si="39"/>
        <v>0</v>
      </c>
      <c r="CT37" s="7">
        <f t="shared" si="57"/>
        <v>108701</v>
      </c>
      <c r="CU37" s="7">
        <f t="shared" si="58"/>
        <v>94530</v>
      </c>
      <c r="CV37" s="7">
        <f t="shared" si="40"/>
        <v>218439</v>
      </c>
      <c r="CW37" s="7">
        <f t="shared" si="41"/>
        <v>98116</v>
      </c>
      <c r="CX37" s="33">
        <f t="shared" si="42"/>
        <v>81856</v>
      </c>
      <c r="CY37" s="7">
        <f t="shared" si="43"/>
        <v>266062</v>
      </c>
      <c r="CZ37" s="7">
        <f t="shared" si="44"/>
        <v>64496</v>
      </c>
      <c r="DA37" s="7">
        <f t="shared" si="45"/>
        <v>42519</v>
      </c>
      <c r="DB37" s="7">
        <f t="shared" si="46"/>
        <v>8011</v>
      </c>
      <c r="DC37" s="7">
        <f t="shared" si="47"/>
        <v>8097</v>
      </c>
      <c r="DD37" s="7">
        <f t="shared" si="48"/>
        <v>3534</v>
      </c>
      <c r="DE37" s="7">
        <f t="shared" si="49"/>
        <v>60810</v>
      </c>
      <c r="DF37" s="7">
        <f t="shared" si="50"/>
        <v>4851</v>
      </c>
      <c r="DG37" s="7">
        <f t="shared" si="51"/>
        <v>8325</v>
      </c>
      <c r="DH37" s="7">
        <f t="shared" si="52"/>
        <v>16323</v>
      </c>
      <c r="DI37" s="7">
        <f t="shared" si="53"/>
        <v>27225</v>
      </c>
      <c r="DJ37" s="7">
        <f t="shared" si="54"/>
        <v>21871</v>
      </c>
    </row>
    <row r="38" spans="1:114">
      <c r="A38" s="63" t="s">
        <v>276</v>
      </c>
      <c r="B38" s="10">
        <v>4072091</v>
      </c>
      <c r="C38" s="10">
        <v>92839</v>
      </c>
      <c r="D38" s="10">
        <v>98997</v>
      </c>
      <c r="E38" s="10">
        <v>121932</v>
      </c>
      <c r="F38" s="10">
        <v>168680</v>
      </c>
      <c r="G38" s="10">
        <v>99234</v>
      </c>
      <c r="H38" s="10">
        <v>116567</v>
      </c>
      <c r="I38" s="10">
        <f t="shared" si="55"/>
        <v>698249</v>
      </c>
      <c r="J38" s="10">
        <f t="shared" si="31"/>
        <v>3373842</v>
      </c>
      <c r="K38" s="40">
        <f t="shared" si="32"/>
        <v>238732</v>
      </c>
      <c r="L38" s="33">
        <f t="shared" si="56"/>
        <v>459517</v>
      </c>
      <c r="M38" s="10">
        <v>14604</v>
      </c>
      <c r="N38" s="10">
        <v>32185</v>
      </c>
      <c r="O38" s="10">
        <v>2026</v>
      </c>
      <c r="P38" s="10">
        <v>2734</v>
      </c>
      <c r="Q38" s="10">
        <v>41290</v>
      </c>
      <c r="R38" s="10">
        <v>3640</v>
      </c>
      <c r="S38" s="10">
        <v>773</v>
      </c>
      <c r="T38" s="10">
        <v>85</v>
      </c>
      <c r="U38" s="10">
        <v>58</v>
      </c>
      <c r="V38" s="10">
        <v>386</v>
      </c>
      <c r="W38" s="10">
        <v>66</v>
      </c>
      <c r="X38" s="10">
        <v>278</v>
      </c>
      <c r="Y38" s="10">
        <v>786</v>
      </c>
      <c r="Z38" s="10">
        <v>420</v>
      </c>
      <c r="AA38" s="10">
        <v>5212</v>
      </c>
      <c r="AB38" s="10">
        <v>2475</v>
      </c>
      <c r="AC38" s="10">
        <v>219</v>
      </c>
      <c r="AD38" s="10">
        <v>490</v>
      </c>
      <c r="AE38" s="10">
        <v>475</v>
      </c>
      <c r="AF38" s="10">
        <v>850</v>
      </c>
      <c r="AG38" s="10">
        <v>54</v>
      </c>
      <c r="AH38" s="10">
        <v>350</v>
      </c>
      <c r="AI38" s="10">
        <v>373</v>
      </c>
      <c r="AJ38" s="10">
        <v>42982</v>
      </c>
      <c r="AK38" s="10">
        <v>60</v>
      </c>
      <c r="AL38" s="10">
        <v>2369</v>
      </c>
      <c r="AM38" s="10">
        <v>1019</v>
      </c>
      <c r="AN38" s="10">
        <v>344</v>
      </c>
      <c r="AO38" s="10">
        <v>152</v>
      </c>
      <c r="AP38" s="10">
        <v>724</v>
      </c>
      <c r="AQ38" s="10">
        <v>425</v>
      </c>
      <c r="AR38" s="10">
        <v>512</v>
      </c>
      <c r="AS38" s="10">
        <v>74</v>
      </c>
      <c r="AT38" s="10">
        <v>117</v>
      </c>
      <c r="AU38" s="10">
        <v>263</v>
      </c>
      <c r="AV38" s="10">
        <v>60</v>
      </c>
      <c r="AW38" s="10">
        <v>232</v>
      </c>
      <c r="AX38" s="10">
        <v>101</v>
      </c>
      <c r="AY38" s="10">
        <v>117</v>
      </c>
      <c r="AZ38" s="10">
        <v>247</v>
      </c>
      <c r="BA38" s="10">
        <v>45</v>
      </c>
      <c r="BB38" s="10">
        <v>59</v>
      </c>
      <c r="BC38" s="10">
        <v>1340</v>
      </c>
      <c r="BD38" s="10">
        <v>85</v>
      </c>
      <c r="BE38" s="10">
        <v>2305</v>
      </c>
      <c r="BF38" s="10">
        <v>267</v>
      </c>
      <c r="BG38" s="10">
        <v>179</v>
      </c>
      <c r="BH38" s="10">
        <v>23</v>
      </c>
      <c r="BI38" s="10">
        <v>83</v>
      </c>
      <c r="BJ38" s="10">
        <v>88</v>
      </c>
      <c r="BK38" s="10">
        <v>2983</v>
      </c>
      <c r="BL38" s="10">
        <v>1479</v>
      </c>
      <c r="BM38" s="10">
        <v>39</v>
      </c>
      <c r="BN38" s="10">
        <v>268</v>
      </c>
      <c r="BO38" s="10">
        <v>468</v>
      </c>
      <c r="BP38" s="10">
        <v>431</v>
      </c>
      <c r="BQ38" s="10">
        <v>1088</v>
      </c>
      <c r="BR38" s="10">
        <v>213</v>
      </c>
      <c r="BS38" s="10">
        <v>573</v>
      </c>
      <c r="BT38" s="10">
        <v>6276</v>
      </c>
      <c r="BU38" s="10">
        <v>18</v>
      </c>
      <c r="BV38" s="10">
        <v>1440</v>
      </c>
      <c r="BW38" s="10">
        <v>5967</v>
      </c>
      <c r="BX38" s="10">
        <v>635</v>
      </c>
      <c r="BY38" s="10">
        <v>70</v>
      </c>
      <c r="BZ38" s="10">
        <v>105</v>
      </c>
      <c r="CA38" s="10">
        <v>97</v>
      </c>
      <c r="CB38" s="10">
        <v>679</v>
      </c>
      <c r="CC38" s="10">
        <v>135</v>
      </c>
      <c r="CD38" s="10">
        <v>727</v>
      </c>
      <c r="CE38" s="10">
        <v>15414</v>
      </c>
      <c r="CF38" s="10">
        <v>271</v>
      </c>
      <c r="CG38" s="10">
        <v>252</v>
      </c>
      <c r="CH38" s="10">
        <v>1009</v>
      </c>
      <c r="CI38" s="10">
        <v>12183</v>
      </c>
      <c r="CJ38" s="10">
        <v>15240</v>
      </c>
      <c r="CK38" s="10">
        <v>4097</v>
      </c>
      <c r="CL38" s="51">
        <v>2474</v>
      </c>
      <c r="CM38" s="7">
        <f t="shared" si="33"/>
        <v>92839</v>
      </c>
      <c r="CN38" s="7">
        <f t="shared" si="34"/>
        <v>14888</v>
      </c>
      <c r="CO38" s="7">
        <f t="shared" si="35"/>
        <v>48876</v>
      </c>
      <c r="CP38" s="7">
        <f t="shared" si="36"/>
        <v>4553</v>
      </c>
      <c r="CQ38" s="7">
        <f t="shared" si="37"/>
        <v>25095</v>
      </c>
      <c r="CR38" s="7">
        <f t="shared" si="38"/>
        <v>52481</v>
      </c>
      <c r="CS38" s="7">
        <f t="shared" si="39"/>
        <v>0</v>
      </c>
      <c r="CT38" s="7">
        <f t="shared" si="57"/>
        <v>84109</v>
      </c>
      <c r="CU38" s="7">
        <f t="shared" si="58"/>
        <v>73056</v>
      </c>
      <c r="CV38" s="7">
        <f t="shared" si="40"/>
        <v>164127</v>
      </c>
      <c r="CW38" s="7">
        <f t="shared" si="41"/>
        <v>74139</v>
      </c>
      <c r="CX38" s="33">
        <f t="shared" si="42"/>
        <v>64086</v>
      </c>
      <c r="CY38" s="7">
        <f t="shared" si="43"/>
        <v>192550</v>
      </c>
      <c r="CZ38" s="7">
        <f t="shared" si="44"/>
        <v>46050</v>
      </c>
      <c r="DA38" s="7">
        <f t="shared" si="45"/>
        <v>32185</v>
      </c>
      <c r="DB38" s="7">
        <f t="shared" si="46"/>
        <v>5967</v>
      </c>
      <c r="DC38" s="7">
        <f t="shared" si="47"/>
        <v>6276</v>
      </c>
      <c r="DD38" s="7">
        <f t="shared" si="48"/>
        <v>2518</v>
      </c>
      <c r="DE38" s="7">
        <f t="shared" si="49"/>
        <v>42982</v>
      </c>
      <c r="DF38" s="7">
        <f t="shared" si="50"/>
        <v>3640</v>
      </c>
      <c r="DG38" s="7">
        <f t="shared" si="51"/>
        <v>5998</v>
      </c>
      <c r="DH38" s="7">
        <f t="shared" si="52"/>
        <v>12183</v>
      </c>
      <c r="DI38" s="7">
        <f t="shared" si="53"/>
        <v>19337</v>
      </c>
      <c r="DJ38" s="7">
        <f t="shared" si="54"/>
        <v>15414</v>
      </c>
    </row>
    <row r="39" spans="1:114">
      <c r="A39" s="63" t="s">
        <v>277</v>
      </c>
      <c r="B39" s="10">
        <v>3357953</v>
      </c>
      <c r="C39" s="10">
        <v>73548</v>
      </c>
      <c r="D39" s="10">
        <v>82932</v>
      </c>
      <c r="E39" s="10">
        <v>103012</v>
      </c>
      <c r="F39" s="10">
        <v>144499</v>
      </c>
      <c r="G39" s="10">
        <v>80037</v>
      </c>
      <c r="H39" s="10">
        <v>98820</v>
      </c>
      <c r="I39" s="10">
        <f t="shared" si="55"/>
        <v>582848</v>
      </c>
      <c r="J39" s="10">
        <f t="shared" si="31"/>
        <v>2775105</v>
      </c>
      <c r="K39" s="40">
        <f t="shared" si="32"/>
        <v>195257</v>
      </c>
      <c r="L39" s="33">
        <f t="shared" si="56"/>
        <v>387591</v>
      </c>
      <c r="M39" s="10">
        <v>11430</v>
      </c>
      <c r="N39" s="10">
        <v>25599</v>
      </c>
      <c r="O39" s="10">
        <v>1666</v>
      </c>
      <c r="P39" s="10">
        <v>2204</v>
      </c>
      <c r="Q39" s="10">
        <v>32649</v>
      </c>
      <c r="R39" s="10">
        <v>2892</v>
      </c>
      <c r="S39" s="10">
        <v>763</v>
      </c>
      <c r="T39" s="10">
        <v>73</v>
      </c>
      <c r="U39" s="10">
        <v>55</v>
      </c>
      <c r="V39" s="10">
        <v>329</v>
      </c>
      <c r="W39" s="10">
        <v>70</v>
      </c>
      <c r="X39" s="10">
        <v>289</v>
      </c>
      <c r="Y39" s="10">
        <v>677</v>
      </c>
      <c r="Z39" s="10">
        <v>367</v>
      </c>
      <c r="AA39" s="10">
        <v>4235</v>
      </c>
      <c r="AB39" s="10">
        <v>1998</v>
      </c>
      <c r="AC39" s="10">
        <v>219</v>
      </c>
      <c r="AD39" s="10">
        <v>445</v>
      </c>
      <c r="AE39" s="10">
        <v>415</v>
      </c>
      <c r="AF39" s="10">
        <v>691</v>
      </c>
      <c r="AG39" s="10">
        <v>80</v>
      </c>
      <c r="AH39" s="10">
        <v>301</v>
      </c>
      <c r="AI39" s="10">
        <v>378</v>
      </c>
      <c r="AJ39" s="10">
        <v>34942</v>
      </c>
      <c r="AK39" s="10">
        <v>78</v>
      </c>
      <c r="AL39" s="10">
        <v>1929</v>
      </c>
      <c r="AM39" s="10">
        <v>962</v>
      </c>
      <c r="AN39" s="10">
        <v>305</v>
      </c>
      <c r="AO39" s="10">
        <v>231</v>
      </c>
      <c r="AP39" s="10">
        <v>680</v>
      </c>
      <c r="AQ39" s="10">
        <v>371</v>
      </c>
      <c r="AR39" s="10">
        <v>477</v>
      </c>
      <c r="AS39" s="10">
        <v>111</v>
      </c>
      <c r="AT39" s="10">
        <v>116</v>
      </c>
      <c r="AU39" s="10">
        <v>276</v>
      </c>
      <c r="AV39" s="10">
        <v>106</v>
      </c>
      <c r="AW39" s="10">
        <v>177</v>
      </c>
      <c r="AX39" s="10">
        <v>122</v>
      </c>
      <c r="AY39" s="10">
        <v>142</v>
      </c>
      <c r="AZ39" s="10">
        <v>294</v>
      </c>
      <c r="BA39" s="10">
        <v>60</v>
      </c>
      <c r="BB39" s="10">
        <v>59</v>
      </c>
      <c r="BC39" s="10">
        <v>1265</v>
      </c>
      <c r="BD39" s="10">
        <v>104</v>
      </c>
      <c r="BE39" s="10">
        <v>1778</v>
      </c>
      <c r="BF39" s="10">
        <v>265</v>
      </c>
      <c r="BG39" s="10">
        <v>169</v>
      </c>
      <c r="BH39" s="10">
        <v>34</v>
      </c>
      <c r="BI39" s="10">
        <v>73</v>
      </c>
      <c r="BJ39" s="10">
        <v>62</v>
      </c>
      <c r="BK39" s="10">
        <v>2377</v>
      </c>
      <c r="BL39" s="10">
        <v>1337</v>
      </c>
      <c r="BM39" s="10">
        <v>52</v>
      </c>
      <c r="BN39" s="10">
        <v>215</v>
      </c>
      <c r="BO39" s="10">
        <v>391</v>
      </c>
      <c r="BP39" s="10">
        <v>323</v>
      </c>
      <c r="BQ39" s="10">
        <v>899</v>
      </c>
      <c r="BR39" s="10">
        <v>172</v>
      </c>
      <c r="BS39" s="10">
        <v>393</v>
      </c>
      <c r="BT39" s="10">
        <v>4414</v>
      </c>
      <c r="BU39" s="10">
        <v>22</v>
      </c>
      <c r="BV39" s="10">
        <v>1050</v>
      </c>
      <c r="BW39" s="10">
        <v>4958</v>
      </c>
      <c r="BX39" s="10">
        <v>517</v>
      </c>
      <c r="BY39" s="10">
        <v>52</v>
      </c>
      <c r="BZ39" s="10">
        <v>90</v>
      </c>
      <c r="CA39" s="10">
        <v>69</v>
      </c>
      <c r="CB39" s="10">
        <v>646</v>
      </c>
      <c r="CC39" s="10">
        <v>158</v>
      </c>
      <c r="CD39" s="10">
        <v>634</v>
      </c>
      <c r="CE39" s="10">
        <v>12775</v>
      </c>
      <c r="CF39" s="10">
        <v>230</v>
      </c>
      <c r="CG39" s="10">
        <v>257</v>
      </c>
      <c r="CH39" s="10">
        <v>899</v>
      </c>
      <c r="CI39" s="10">
        <v>10456</v>
      </c>
      <c r="CJ39" s="10">
        <v>12928</v>
      </c>
      <c r="CK39" s="10">
        <v>3731</v>
      </c>
      <c r="CL39" s="51">
        <v>2199</v>
      </c>
      <c r="CM39" s="7">
        <f t="shared" si="33"/>
        <v>73548</v>
      </c>
      <c r="CN39" s="7">
        <f t="shared" si="34"/>
        <v>12412</v>
      </c>
      <c r="CO39" s="7">
        <f t="shared" si="35"/>
        <v>40081</v>
      </c>
      <c r="CP39" s="7">
        <f t="shared" si="36"/>
        <v>4591</v>
      </c>
      <c r="CQ39" s="7">
        <f t="shared" si="37"/>
        <v>19712</v>
      </c>
      <c r="CR39" s="7">
        <f t="shared" si="38"/>
        <v>44913</v>
      </c>
      <c r="CS39" s="7">
        <f t="shared" si="39"/>
        <v>0</v>
      </c>
      <c r="CT39" s="7">
        <f t="shared" si="57"/>
        <v>70520</v>
      </c>
      <c r="CU39" s="7">
        <f t="shared" si="58"/>
        <v>62931</v>
      </c>
      <c r="CV39" s="7">
        <f t="shared" si="40"/>
        <v>139908</v>
      </c>
      <c r="CW39" s="7">
        <f t="shared" si="41"/>
        <v>60325</v>
      </c>
      <c r="CX39" s="33">
        <f t="shared" si="42"/>
        <v>53907</v>
      </c>
      <c r="CY39" s="7">
        <f t="shared" si="43"/>
        <v>156076</v>
      </c>
      <c r="CZ39" s="7">
        <f t="shared" si="44"/>
        <v>36519</v>
      </c>
      <c r="DA39" s="7">
        <f t="shared" si="45"/>
        <v>25599</v>
      </c>
      <c r="DB39" s="7">
        <f t="shared" si="46"/>
        <v>4958</v>
      </c>
      <c r="DC39" s="7">
        <f t="shared" si="47"/>
        <v>4414</v>
      </c>
      <c r="DD39" s="7">
        <f t="shared" si="48"/>
        <v>1950</v>
      </c>
      <c r="DE39" s="7">
        <f t="shared" si="49"/>
        <v>34942</v>
      </c>
      <c r="DF39" s="7">
        <f t="shared" si="50"/>
        <v>2892</v>
      </c>
      <c r="DG39" s="7">
        <f t="shared" si="51"/>
        <v>4912</v>
      </c>
      <c r="DH39" s="7">
        <f t="shared" si="52"/>
        <v>10456</v>
      </c>
      <c r="DI39" s="7">
        <f t="shared" si="53"/>
        <v>16659</v>
      </c>
      <c r="DJ39" s="7">
        <f t="shared" si="54"/>
        <v>12775</v>
      </c>
    </row>
    <row r="40" spans="1:114">
      <c r="A40" s="63" t="s">
        <v>278</v>
      </c>
      <c r="B40" s="10">
        <v>2559231</v>
      </c>
      <c r="C40" s="10">
        <v>53639</v>
      </c>
      <c r="D40" s="10">
        <v>63057</v>
      </c>
      <c r="E40" s="10">
        <v>81615</v>
      </c>
      <c r="F40" s="10">
        <v>109729</v>
      </c>
      <c r="G40" s="10">
        <v>61747</v>
      </c>
      <c r="H40" s="10">
        <v>76894</v>
      </c>
      <c r="I40" s="10">
        <f t="shared" si="55"/>
        <v>446681</v>
      </c>
      <c r="J40" s="10">
        <f t="shared" si="31"/>
        <v>2112550</v>
      </c>
      <c r="K40" s="40">
        <f t="shared" si="32"/>
        <v>146980</v>
      </c>
      <c r="L40" s="33">
        <f t="shared" si="56"/>
        <v>299701</v>
      </c>
      <c r="M40" s="10">
        <v>8692</v>
      </c>
      <c r="N40" s="10">
        <v>19134</v>
      </c>
      <c r="O40" s="10">
        <v>1187</v>
      </c>
      <c r="P40" s="10">
        <v>1634</v>
      </c>
      <c r="Q40" s="10">
        <v>22992</v>
      </c>
      <c r="R40" s="10">
        <v>2112</v>
      </c>
      <c r="S40" s="10">
        <v>609</v>
      </c>
      <c r="T40" s="10">
        <v>85</v>
      </c>
      <c r="U40" s="10">
        <v>43</v>
      </c>
      <c r="V40" s="10">
        <v>262</v>
      </c>
      <c r="W40" s="10">
        <v>54</v>
      </c>
      <c r="X40" s="10">
        <v>236</v>
      </c>
      <c r="Y40" s="10">
        <v>496</v>
      </c>
      <c r="Z40" s="10">
        <v>325</v>
      </c>
      <c r="AA40" s="10">
        <v>3243</v>
      </c>
      <c r="AB40" s="10">
        <v>1642</v>
      </c>
      <c r="AC40" s="10">
        <v>193</v>
      </c>
      <c r="AD40" s="10">
        <v>416</v>
      </c>
      <c r="AE40" s="10">
        <v>346</v>
      </c>
      <c r="AF40" s="10">
        <v>587</v>
      </c>
      <c r="AG40" s="10">
        <v>79</v>
      </c>
      <c r="AH40" s="10">
        <v>263</v>
      </c>
      <c r="AI40" s="10">
        <v>309</v>
      </c>
      <c r="AJ40" s="10">
        <v>25798</v>
      </c>
      <c r="AK40" s="10">
        <v>84</v>
      </c>
      <c r="AL40" s="10">
        <v>1573</v>
      </c>
      <c r="AM40" s="10">
        <v>894</v>
      </c>
      <c r="AN40" s="10">
        <v>283</v>
      </c>
      <c r="AO40" s="10">
        <v>208</v>
      </c>
      <c r="AP40" s="10">
        <v>591</v>
      </c>
      <c r="AQ40" s="10">
        <v>404</v>
      </c>
      <c r="AR40" s="10">
        <v>456</v>
      </c>
      <c r="AS40" s="10">
        <v>112</v>
      </c>
      <c r="AT40" s="10">
        <v>95</v>
      </c>
      <c r="AU40" s="10">
        <v>256</v>
      </c>
      <c r="AV40" s="10">
        <v>90</v>
      </c>
      <c r="AW40" s="10">
        <v>185</v>
      </c>
      <c r="AX40" s="10">
        <v>167</v>
      </c>
      <c r="AY40" s="10">
        <v>152</v>
      </c>
      <c r="AZ40" s="10">
        <v>296</v>
      </c>
      <c r="BA40" s="10">
        <v>67</v>
      </c>
      <c r="BB40" s="10">
        <v>56</v>
      </c>
      <c r="BC40" s="10">
        <v>1095</v>
      </c>
      <c r="BD40" s="10">
        <v>97</v>
      </c>
      <c r="BE40" s="10">
        <v>1329</v>
      </c>
      <c r="BF40" s="10">
        <v>216</v>
      </c>
      <c r="BG40" s="10">
        <v>140</v>
      </c>
      <c r="BH40" s="10">
        <v>36</v>
      </c>
      <c r="BI40" s="10">
        <v>59</v>
      </c>
      <c r="BJ40" s="10">
        <v>46</v>
      </c>
      <c r="BK40" s="10">
        <v>1790</v>
      </c>
      <c r="BL40" s="10">
        <v>1028</v>
      </c>
      <c r="BM40" s="10">
        <v>44</v>
      </c>
      <c r="BN40" s="10">
        <v>182</v>
      </c>
      <c r="BO40" s="10">
        <v>307</v>
      </c>
      <c r="BP40" s="10">
        <v>309</v>
      </c>
      <c r="BQ40" s="10">
        <v>742</v>
      </c>
      <c r="BR40" s="10">
        <v>147</v>
      </c>
      <c r="BS40" s="10">
        <v>277</v>
      </c>
      <c r="BT40" s="10">
        <v>2912</v>
      </c>
      <c r="BU40" s="10">
        <v>22</v>
      </c>
      <c r="BV40" s="10">
        <v>758</v>
      </c>
      <c r="BW40" s="10">
        <v>3903</v>
      </c>
      <c r="BX40" s="10">
        <v>449</v>
      </c>
      <c r="BY40" s="10">
        <v>51</v>
      </c>
      <c r="BZ40" s="10">
        <v>80</v>
      </c>
      <c r="CA40" s="10">
        <v>65</v>
      </c>
      <c r="CB40" s="10">
        <v>529</v>
      </c>
      <c r="CC40" s="10">
        <v>162</v>
      </c>
      <c r="CD40" s="10">
        <v>548</v>
      </c>
      <c r="CE40" s="10">
        <v>9593</v>
      </c>
      <c r="CF40" s="10">
        <v>204</v>
      </c>
      <c r="CG40" s="10">
        <v>252</v>
      </c>
      <c r="CH40" s="10">
        <v>712</v>
      </c>
      <c r="CI40" s="10">
        <v>7609</v>
      </c>
      <c r="CJ40" s="10">
        <v>9790</v>
      </c>
      <c r="CK40" s="10">
        <v>3064</v>
      </c>
      <c r="CL40" s="51">
        <v>1727</v>
      </c>
      <c r="CM40" s="7">
        <f t="shared" si="33"/>
        <v>53639</v>
      </c>
      <c r="CN40" s="7">
        <f t="shared" si="34"/>
        <v>9716</v>
      </c>
      <c r="CO40" s="7">
        <f t="shared" si="35"/>
        <v>30216</v>
      </c>
      <c r="CP40" s="7">
        <f t="shared" si="36"/>
        <v>4327</v>
      </c>
      <c r="CQ40" s="7">
        <f t="shared" si="37"/>
        <v>14892</v>
      </c>
      <c r="CR40" s="7">
        <f t="shared" si="38"/>
        <v>34190</v>
      </c>
      <c r="CS40" s="7">
        <f t="shared" si="39"/>
        <v>0</v>
      </c>
      <c r="CT40" s="7">
        <f t="shared" si="57"/>
        <v>53341</v>
      </c>
      <c r="CU40" s="7">
        <f t="shared" si="58"/>
        <v>51399</v>
      </c>
      <c r="CV40" s="7">
        <f t="shared" si="40"/>
        <v>105402</v>
      </c>
      <c r="CW40" s="7">
        <f t="shared" si="41"/>
        <v>46855</v>
      </c>
      <c r="CX40" s="33">
        <f t="shared" si="42"/>
        <v>42704</v>
      </c>
      <c r="CY40" s="7">
        <f t="shared" si="43"/>
        <v>114943</v>
      </c>
      <c r="CZ40" s="7">
        <f t="shared" si="44"/>
        <v>25813</v>
      </c>
      <c r="DA40" s="7">
        <f t="shared" si="45"/>
        <v>19134</v>
      </c>
      <c r="DB40" s="7">
        <f t="shared" si="46"/>
        <v>3903</v>
      </c>
      <c r="DC40" s="7">
        <f t="shared" si="47"/>
        <v>2912</v>
      </c>
      <c r="DD40" s="7">
        <f t="shared" si="48"/>
        <v>1476</v>
      </c>
      <c r="DE40" s="7">
        <f t="shared" si="49"/>
        <v>25798</v>
      </c>
      <c r="DF40" s="7">
        <f t="shared" si="50"/>
        <v>2112</v>
      </c>
      <c r="DG40" s="7">
        <f t="shared" si="51"/>
        <v>3739</v>
      </c>
      <c r="DH40" s="7">
        <f t="shared" si="52"/>
        <v>7609</v>
      </c>
      <c r="DI40" s="7">
        <f t="shared" si="53"/>
        <v>12854</v>
      </c>
      <c r="DJ40" s="7">
        <f t="shared" si="54"/>
        <v>9593</v>
      </c>
    </row>
    <row r="41" spans="1:114">
      <c r="A41" s="63" t="s">
        <v>279</v>
      </c>
      <c r="B41" s="10">
        <v>2198146</v>
      </c>
      <c r="C41" s="10">
        <v>44174</v>
      </c>
      <c r="D41" s="10">
        <v>53853</v>
      </c>
      <c r="E41" s="10">
        <v>71437</v>
      </c>
      <c r="F41" s="10">
        <v>92626</v>
      </c>
      <c r="G41" s="10">
        <v>52615</v>
      </c>
      <c r="H41" s="10">
        <v>67945</v>
      </c>
      <c r="I41" s="10">
        <f t="shared" si="55"/>
        <v>382650</v>
      </c>
      <c r="J41" s="10">
        <f t="shared" si="31"/>
        <v>1815496</v>
      </c>
      <c r="K41" s="40">
        <f t="shared" si="32"/>
        <v>123965</v>
      </c>
      <c r="L41" s="33">
        <f t="shared" si="56"/>
        <v>258685</v>
      </c>
      <c r="M41" s="10">
        <v>7125</v>
      </c>
      <c r="N41" s="10">
        <v>16310</v>
      </c>
      <c r="O41" s="10">
        <v>997</v>
      </c>
      <c r="P41" s="10">
        <v>1322</v>
      </c>
      <c r="Q41" s="10">
        <v>18420</v>
      </c>
      <c r="R41" s="10">
        <v>1730</v>
      </c>
      <c r="S41" s="10">
        <v>556</v>
      </c>
      <c r="T41" s="10">
        <v>66</v>
      </c>
      <c r="U41" s="10">
        <v>22</v>
      </c>
      <c r="V41" s="10">
        <v>272</v>
      </c>
      <c r="W41" s="10">
        <v>54</v>
      </c>
      <c r="X41" s="10">
        <v>198</v>
      </c>
      <c r="Y41" s="10">
        <v>428</v>
      </c>
      <c r="Z41" s="10">
        <v>294</v>
      </c>
      <c r="AA41" s="10">
        <v>2642</v>
      </c>
      <c r="AB41" s="10">
        <v>1523</v>
      </c>
      <c r="AC41" s="10">
        <v>173</v>
      </c>
      <c r="AD41" s="10">
        <v>319</v>
      </c>
      <c r="AE41" s="10">
        <v>310</v>
      </c>
      <c r="AF41" s="10">
        <v>445</v>
      </c>
      <c r="AG41" s="10">
        <v>84</v>
      </c>
      <c r="AH41" s="10">
        <v>228</v>
      </c>
      <c r="AI41" s="10">
        <v>267</v>
      </c>
      <c r="AJ41" s="10">
        <v>21635</v>
      </c>
      <c r="AK41" s="10">
        <v>68</v>
      </c>
      <c r="AL41" s="10">
        <v>1277</v>
      </c>
      <c r="AM41" s="10">
        <v>765</v>
      </c>
      <c r="AN41" s="10">
        <v>256</v>
      </c>
      <c r="AO41" s="10">
        <v>215</v>
      </c>
      <c r="AP41" s="10">
        <v>607</v>
      </c>
      <c r="AQ41" s="10">
        <v>364</v>
      </c>
      <c r="AR41" s="10">
        <v>383</v>
      </c>
      <c r="AS41" s="10">
        <v>124</v>
      </c>
      <c r="AT41" s="10">
        <v>110</v>
      </c>
      <c r="AU41" s="10">
        <v>225</v>
      </c>
      <c r="AV41" s="10">
        <v>94</v>
      </c>
      <c r="AW41" s="10">
        <v>152</v>
      </c>
      <c r="AX41" s="10">
        <v>134</v>
      </c>
      <c r="AY41" s="10">
        <v>157</v>
      </c>
      <c r="AZ41" s="10">
        <v>320</v>
      </c>
      <c r="BA41" s="10">
        <v>60</v>
      </c>
      <c r="BB41" s="10">
        <v>60</v>
      </c>
      <c r="BC41" s="10">
        <v>1042</v>
      </c>
      <c r="BD41" s="10">
        <v>86</v>
      </c>
      <c r="BE41" s="10">
        <v>1086</v>
      </c>
      <c r="BF41" s="10">
        <v>190</v>
      </c>
      <c r="BG41" s="10">
        <v>132</v>
      </c>
      <c r="BH41" s="10">
        <v>34</v>
      </c>
      <c r="BI41" s="10">
        <v>70</v>
      </c>
      <c r="BJ41" s="10">
        <v>62</v>
      </c>
      <c r="BK41" s="10">
        <v>1552</v>
      </c>
      <c r="BL41" s="10">
        <v>852</v>
      </c>
      <c r="BM41" s="10">
        <v>41</v>
      </c>
      <c r="BN41" s="10">
        <v>154</v>
      </c>
      <c r="BO41" s="10">
        <v>279</v>
      </c>
      <c r="BP41" s="10">
        <v>280</v>
      </c>
      <c r="BQ41" s="10">
        <v>640</v>
      </c>
      <c r="BR41" s="10">
        <v>105</v>
      </c>
      <c r="BS41" s="10">
        <v>205</v>
      </c>
      <c r="BT41" s="10">
        <v>2305</v>
      </c>
      <c r="BU41" s="10">
        <v>23</v>
      </c>
      <c r="BV41" s="10">
        <v>592</v>
      </c>
      <c r="BW41" s="10">
        <v>3300</v>
      </c>
      <c r="BX41" s="10">
        <v>399</v>
      </c>
      <c r="BY41" s="10">
        <v>50</v>
      </c>
      <c r="BZ41" s="10">
        <v>64</v>
      </c>
      <c r="CA41" s="10">
        <v>73</v>
      </c>
      <c r="CB41" s="10">
        <v>478</v>
      </c>
      <c r="CC41" s="10">
        <v>124</v>
      </c>
      <c r="CD41" s="10">
        <v>487</v>
      </c>
      <c r="CE41" s="10">
        <v>8408</v>
      </c>
      <c r="CF41" s="10">
        <v>174</v>
      </c>
      <c r="CG41" s="10">
        <v>197</v>
      </c>
      <c r="CH41" s="10">
        <v>664</v>
      </c>
      <c r="CI41" s="10">
        <v>6369</v>
      </c>
      <c r="CJ41" s="10">
        <v>8439</v>
      </c>
      <c r="CK41" s="10">
        <v>2659</v>
      </c>
      <c r="CL41" s="51">
        <v>1559</v>
      </c>
      <c r="CM41" s="7">
        <f t="shared" si="33"/>
        <v>44174</v>
      </c>
      <c r="CN41" s="7">
        <f t="shared" si="34"/>
        <v>8277</v>
      </c>
      <c r="CO41" s="7">
        <f t="shared" si="35"/>
        <v>25335</v>
      </c>
      <c r="CP41" s="7">
        <f t="shared" si="36"/>
        <v>4133</v>
      </c>
      <c r="CQ41" s="7">
        <f t="shared" si="37"/>
        <v>12488</v>
      </c>
      <c r="CR41" s="7">
        <f t="shared" si="38"/>
        <v>29558</v>
      </c>
      <c r="CS41" s="7">
        <f t="shared" si="39"/>
        <v>0</v>
      </c>
      <c r="CT41" s="7">
        <f t="shared" si="57"/>
        <v>45576</v>
      </c>
      <c r="CU41" s="7">
        <f t="shared" si="58"/>
        <v>46102</v>
      </c>
      <c r="CV41" s="7">
        <f t="shared" si="40"/>
        <v>88493</v>
      </c>
      <c r="CW41" s="7">
        <f t="shared" si="41"/>
        <v>40127</v>
      </c>
      <c r="CX41" s="33">
        <f t="shared" si="42"/>
        <v>38387</v>
      </c>
      <c r="CY41" s="7">
        <f t="shared" si="43"/>
        <v>96155</v>
      </c>
      <c r="CZ41" s="7">
        <f t="shared" si="44"/>
        <v>20739</v>
      </c>
      <c r="DA41" s="7">
        <f t="shared" si="45"/>
        <v>16310</v>
      </c>
      <c r="DB41" s="7">
        <f t="shared" si="46"/>
        <v>3300</v>
      </c>
      <c r="DC41" s="7">
        <f t="shared" si="47"/>
        <v>2305</v>
      </c>
      <c r="DD41" s="7">
        <f t="shared" si="48"/>
        <v>1191</v>
      </c>
      <c r="DE41" s="7">
        <f t="shared" si="49"/>
        <v>21635</v>
      </c>
      <c r="DF41" s="7">
        <f t="shared" si="50"/>
        <v>1730</v>
      </c>
      <c r="DG41" s="7">
        <f t="shared" si="51"/>
        <v>3070</v>
      </c>
      <c r="DH41" s="7">
        <f t="shared" si="52"/>
        <v>6369</v>
      </c>
      <c r="DI41" s="7">
        <f t="shared" si="53"/>
        <v>11098</v>
      </c>
      <c r="DJ41" s="7">
        <f t="shared" si="54"/>
        <v>8408</v>
      </c>
    </row>
    <row r="42" spans="1:114">
      <c r="A42" s="63" t="s">
        <v>280</v>
      </c>
      <c r="B42" s="10">
        <v>1660785</v>
      </c>
      <c r="C42" s="10">
        <v>32561</v>
      </c>
      <c r="D42" s="10">
        <v>39173</v>
      </c>
      <c r="E42" s="10">
        <v>51719</v>
      </c>
      <c r="F42" s="10">
        <v>65875</v>
      </c>
      <c r="G42" s="10">
        <v>38990</v>
      </c>
      <c r="H42" s="10">
        <v>50474</v>
      </c>
      <c r="I42" s="10">
        <f t="shared" si="55"/>
        <v>278792</v>
      </c>
      <c r="J42" s="10">
        <f t="shared" si="31"/>
        <v>1381993</v>
      </c>
      <c r="K42" s="40">
        <f t="shared" si="32"/>
        <v>90627</v>
      </c>
      <c r="L42" s="33">
        <f t="shared" si="56"/>
        <v>188165</v>
      </c>
      <c r="M42" s="10">
        <v>5135</v>
      </c>
      <c r="N42" s="10">
        <v>12410</v>
      </c>
      <c r="O42" s="10">
        <v>706</v>
      </c>
      <c r="P42" s="10">
        <v>1040</v>
      </c>
      <c r="Q42" s="10">
        <v>13270</v>
      </c>
      <c r="R42" s="10">
        <v>1290</v>
      </c>
      <c r="S42" s="10">
        <v>450</v>
      </c>
      <c r="T42" s="10">
        <v>45</v>
      </c>
      <c r="U42" s="10">
        <v>22</v>
      </c>
      <c r="V42" s="10">
        <v>188</v>
      </c>
      <c r="W42" s="10">
        <v>50</v>
      </c>
      <c r="X42" s="10">
        <v>141</v>
      </c>
      <c r="Y42" s="10">
        <v>274</v>
      </c>
      <c r="Z42" s="10">
        <v>201</v>
      </c>
      <c r="AA42" s="10">
        <v>1962</v>
      </c>
      <c r="AB42" s="10">
        <v>1123</v>
      </c>
      <c r="AC42" s="10">
        <v>155</v>
      </c>
      <c r="AD42" s="10">
        <v>293</v>
      </c>
      <c r="AE42" s="10">
        <v>215</v>
      </c>
      <c r="AF42" s="10">
        <v>339</v>
      </c>
      <c r="AG42" s="10">
        <v>69</v>
      </c>
      <c r="AH42" s="10">
        <v>197</v>
      </c>
      <c r="AI42" s="10">
        <v>216</v>
      </c>
      <c r="AJ42" s="10">
        <v>15314</v>
      </c>
      <c r="AK42" s="10">
        <v>69</v>
      </c>
      <c r="AL42" s="10">
        <v>956</v>
      </c>
      <c r="AM42" s="10">
        <v>635</v>
      </c>
      <c r="AN42" s="10">
        <v>200</v>
      </c>
      <c r="AO42" s="10">
        <v>156</v>
      </c>
      <c r="AP42" s="10">
        <v>392</v>
      </c>
      <c r="AQ42" s="10">
        <v>289</v>
      </c>
      <c r="AR42" s="10">
        <v>295</v>
      </c>
      <c r="AS42" s="10">
        <v>111</v>
      </c>
      <c r="AT42" s="10">
        <v>103</v>
      </c>
      <c r="AU42" s="10">
        <v>160</v>
      </c>
      <c r="AV42" s="10">
        <v>51</v>
      </c>
      <c r="AW42" s="10">
        <v>118</v>
      </c>
      <c r="AX42" s="10">
        <v>109</v>
      </c>
      <c r="AY42" s="10">
        <v>125</v>
      </c>
      <c r="AZ42" s="10">
        <v>232</v>
      </c>
      <c r="BA42" s="10">
        <v>50</v>
      </c>
      <c r="BB42" s="10">
        <v>70</v>
      </c>
      <c r="BC42" s="10">
        <v>729</v>
      </c>
      <c r="BD42" s="10">
        <v>86</v>
      </c>
      <c r="BE42" s="10">
        <v>775</v>
      </c>
      <c r="BF42" s="10">
        <v>147</v>
      </c>
      <c r="BG42" s="10">
        <v>111</v>
      </c>
      <c r="BH42" s="10">
        <v>23</v>
      </c>
      <c r="BI42" s="10">
        <v>51</v>
      </c>
      <c r="BJ42" s="10">
        <v>39</v>
      </c>
      <c r="BK42" s="10">
        <v>1053</v>
      </c>
      <c r="BL42" s="10">
        <v>569</v>
      </c>
      <c r="BM42" s="10">
        <v>30</v>
      </c>
      <c r="BN42" s="10">
        <v>96</v>
      </c>
      <c r="BO42" s="10">
        <v>194</v>
      </c>
      <c r="BP42" s="10">
        <v>185</v>
      </c>
      <c r="BQ42" s="10">
        <v>470</v>
      </c>
      <c r="BR42" s="10">
        <v>87</v>
      </c>
      <c r="BS42" s="10">
        <v>161</v>
      </c>
      <c r="BT42" s="10">
        <v>1645</v>
      </c>
      <c r="BU42" s="10">
        <v>17</v>
      </c>
      <c r="BV42" s="10">
        <v>422</v>
      </c>
      <c r="BW42" s="10">
        <v>2465</v>
      </c>
      <c r="BX42" s="10">
        <v>322</v>
      </c>
      <c r="BY42" s="10">
        <v>36</v>
      </c>
      <c r="BZ42" s="10">
        <v>45</v>
      </c>
      <c r="CA42" s="10">
        <v>48</v>
      </c>
      <c r="CB42" s="10">
        <v>391</v>
      </c>
      <c r="CC42" s="10">
        <v>78</v>
      </c>
      <c r="CD42" s="10">
        <v>408</v>
      </c>
      <c r="CE42" s="10">
        <v>6084</v>
      </c>
      <c r="CF42" s="10">
        <v>123</v>
      </c>
      <c r="CG42" s="10">
        <v>182</v>
      </c>
      <c r="CH42" s="10">
        <v>484</v>
      </c>
      <c r="CI42" s="10">
        <v>4636</v>
      </c>
      <c r="CJ42" s="10">
        <v>5921</v>
      </c>
      <c r="CK42" s="10">
        <v>2058</v>
      </c>
      <c r="CL42" s="51">
        <v>1230</v>
      </c>
      <c r="CM42" s="7">
        <f t="shared" si="33"/>
        <v>32561</v>
      </c>
      <c r="CN42" s="7">
        <f t="shared" si="34"/>
        <v>6194</v>
      </c>
      <c r="CO42" s="7">
        <f t="shared" si="35"/>
        <v>18210</v>
      </c>
      <c r="CP42" s="7">
        <f t="shared" si="36"/>
        <v>3076</v>
      </c>
      <c r="CQ42" s="7">
        <f t="shared" si="37"/>
        <v>8991</v>
      </c>
      <c r="CR42" s="7">
        <f t="shared" si="38"/>
        <v>21595</v>
      </c>
      <c r="CS42" s="7">
        <f t="shared" si="39"/>
        <v>0</v>
      </c>
      <c r="CT42" s="7">
        <f t="shared" si="57"/>
        <v>32979</v>
      </c>
      <c r="CU42" s="7">
        <f t="shared" si="58"/>
        <v>33509</v>
      </c>
      <c r="CV42" s="7">
        <f t="shared" si="40"/>
        <v>62799</v>
      </c>
      <c r="CW42" s="7">
        <f t="shared" si="41"/>
        <v>29999</v>
      </c>
      <c r="CX42" s="33">
        <f t="shared" si="42"/>
        <v>28879</v>
      </c>
      <c r="CY42" s="7">
        <f t="shared" si="43"/>
        <v>69937</v>
      </c>
      <c r="CZ42" s="7">
        <f t="shared" si="44"/>
        <v>15016</v>
      </c>
      <c r="DA42" s="7">
        <f t="shared" si="45"/>
        <v>12410</v>
      </c>
      <c r="DB42" s="7">
        <f t="shared" si="46"/>
        <v>2465</v>
      </c>
      <c r="DC42" s="7">
        <f t="shared" si="47"/>
        <v>1645</v>
      </c>
      <c r="DD42" s="7">
        <f t="shared" si="48"/>
        <v>862</v>
      </c>
      <c r="DE42" s="7">
        <f t="shared" si="49"/>
        <v>15314</v>
      </c>
      <c r="DF42" s="7">
        <f t="shared" si="50"/>
        <v>1290</v>
      </c>
      <c r="DG42" s="7">
        <f t="shared" si="51"/>
        <v>2236</v>
      </c>
      <c r="DH42" s="7">
        <f t="shared" si="52"/>
        <v>4636</v>
      </c>
      <c r="DI42" s="7">
        <f t="shared" si="53"/>
        <v>7979</v>
      </c>
      <c r="DJ42" s="7">
        <f t="shared" si="54"/>
        <v>6084</v>
      </c>
    </row>
    <row r="43" spans="1:114">
      <c r="A43" s="63" t="s">
        <v>281</v>
      </c>
      <c r="B43" s="10">
        <v>1245674</v>
      </c>
      <c r="C43" s="10">
        <v>23192</v>
      </c>
      <c r="D43" s="10">
        <v>28943</v>
      </c>
      <c r="E43" s="10">
        <v>37728</v>
      </c>
      <c r="F43" s="10">
        <v>48611</v>
      </c>
      <c r="G43" s="10">
        <v>28081</v>
      </c>
      <c r="H43" s="10">
        <v>36696</v>
      </c>
      <c r="I43" s="10">
        <f t="shared" si="55"/>
        <v>203251</v>
      </c>
      <c r="J43" s="10">
        <f t="shared" si="31"/>
        <v>1042423</v>
      </c>
      <c r="K43" s="40">
        <f t="shared" si="32"/>
        <v>64627</v>
      </c>
      <c r="L43" s="33">
        <f t="shared" si="56"/>
        <v>138624</v>
      </c>
      <c r="M43" s="10">
        <v>3766</v>
      </c>
      <c r="N43" s="10">
        <v>8943</v>
      </c>
      <c r="O43" s="10">
        <v>506</v>
      </c>
      <c r="P43" s="10">
        <v>696</v>
      </c>
      <c r="Q43" s="10">
        <v>9281</v>
      </c>
      <c r="R43" s="10">
        <v>784</v>
      </c>
      <c r="S43" s="10">
        <v>301</v>
      </c>
      <c r="T43" s="10">
        <v>43</v>
      </c>
      <c r="U43" s="10">
        <v>11</v>
      </c>
      <c r="V43" s="10">
        <v>157</v>
      </c>
      <c r="W43" s="10">
        <v>36</v>
      </c>
      <c r="X43" s="10">
        <v>98</v>
      </c>
      <c r="Y43" s="10">
        <v>191</v>
      </c>
      <c r="Z43" s="10">
        <v>142</v>
      </c>
      <c r="AA43" s="10">
        <v>1478</v>
      </c>
      <c r="AB43" s="10">
        <v>876</v>
      </c>
      <c r="AC43" s="10">
        <v>119</v>
      </c>
      <c r="AD43" s="10">
        <v>224</v>
      </c>
      <c r="AE43" s="10">
        <v>143</v>
      </c>
      <c r="AF43" s="10">
        <v>234</v>
      </c>
      <c r="AG43" s="10">
        <v>47</v>
      </c>
      <c r="AH43" s="10">
        <v>124</v>
      </c>
      <c r="AI43" s="10">
        <v>148</v>
      </c>
      <c r="AJ43" s="10">
        <v>10744</v>
      </c>
      <c r="AK43" s="10">
        <v>40</v>
      </c>
      <c r="AL43" s="10">
        <v>655</v>
      </c>
      <c r="AM43" s="10">
        <v>449</v>
      </c>
      <c r="AN43" s="10">
        <v>118</v>
      </c>
      <c r="AO43" s="10">
        <v>158</v>
      </c>
      <c r="AP43" s="10">
        <v>310</v>
      </c>
      <c r="AQ43" s="10">
        <v>191</v>
      </c>
      <c r="AR43" s="10">
        <v>245</v>
      </c>
      <c r="AS43" s="10">
        <v>99</v>
      </c>
      <c r="AT43" s="10">
        <v>78</v>
      </c>
      <c r="AU43" s="10">
        <v>133</v>
      </c>
      <c r="AV43" s="10">
        <v>47</v>
      </c>
      <c r="AW43" s="10">
        <v>91</v>
      </c>
      <c r="AX43" s="10">
        <v>64</v>
      </c>
      <c r="AY43" s="10">
        <v>119</v>
      </c>
      <c r="AZ43" s="10">
        <v>190</v>
      </c>
      <c r="BA43" s="10">
        <v>33</v>
      </c>
      <c r="BB43" s="10">
        <v>45</v>
      </c>
      <c r="BC43" s="10">
        <v>549</v>
      </c>
      <c r="BD43" s="10">
        <v>74</v>
      </c>
      <c r="BE43" s="10">
        <v>522</v>
      </c>
      <c r="BF43" s="10">
        <v>87</v>
      </c>
      <c r="BG43" s="10">
        <v>88</v>
      </c>
      <c r="BH43" s="10">
        <v>20</v>
      </c>
      <c r="BI43" s="10">
        <v>31</v>
      </c>
      <c r="BJ43" s="10">
        <v>55</v>
      </c>
      <c r="BK43" s="10">
        <v>747</v>
      </c>
      <c r="BL43" s="10">
        <v>461</v>
      </c>
      <c r="BM43" s="10">
        <v>17</v>
      </c>
      <c r="BN43" s="10">
        <v>76</v>
      </c>
      <c r="BO43" s="10">
        <v>130</v>
      </c>
      <c r="BP43" s="10">
        <v>149</v>
      </c>
      <c r="BQ43" s="10">
        <v>339</v>
      </c>
      <c r="BR43" s="10">
        <v>60</v>
      </c>
      <c r="BS43" s="10">
        <v>131</v>
      </c>
      <c r="BT43" s="10">
        <v>1149</v>
      </c>
      <c r="BU43" s="10">
        <v>20</v>
      </c>
      <c r="BV43" s="10">
        <v>270</v>
      </c>
      <c r="BW43" s="10">
        <v>1719</v>
      </c>
      <c r="BX43" s="10">
        <v>228</v>
      </c>
      <c r="BY43" s="10">
        <v>35</v>
      </c>
      <c r="BZ43" s="10">
        <v>37</v>
      </c>
      <c r="CA43" s="10">
        <v>43</v>
      </c>
      <c r="CB43" s="10">
        <v>317</v>
      </c>
      <c r="CC43" s="10">
        <v>66</v>
      </c>
      <c r="CD43" s="10">
        <v>321</v>
      </c>
      <c r="CE43" s="10">
        <v>4412</v>
      </c>
      <c r="CF43" s="10">
        <v>94</v>
      </c>
      <c r="CG43" s="10">
        <v>139</v>
      </c>
      <c r="CH43" s="10">
        <v>355</v>
      </c>
      <c r="CI43" s="10">
        <v>3374</v>
      </c>
      <c r="CJ43" s="10">
        <v>4128</v>
      </c>
      <c r="CK43" s="10">
        <v>1414</v>
      </c>
      <c r="CL43" s="51">
        <v>813</v>
      </c>
      <c r="CM43" s="7">
        <f t="shared" si="33"/>
        <v>23192</v>
      </c>
      <c r="CN43" s="7">
        <f t="shared" si="34"/>
        <v>4460</v>
      </c>
      <c r="CO43" s="7">
        <f t="shared" si="35"/>
        <v>12702</v>
      </c>
      <c r="CP43" s="7">
        <f t="shared" si="36"/>
        <v>2426</v>
      </c>
      <c r="CQ43" s="7">
        <f t="shared" si="37"/>
        <v>6414</v>
      </c>
      <c r="CR43" s="7">
        <f t="shared" si="38"/>
        <v>15433</v>
      </c>
      <c r="CS43" s="7">
        <f t="shared" si="39"/>
        <v>0</v>
      </c>
      <c r="CT43" s="7">
        <f t="shared" si="57"/>
        <v>24483</v>
      </c>
      <c r="CU43" s="7">
        <f t="shared" si="58"/>
        <v>25026</v>
      </c>
      <c r="CV43" s="7">
        <f t="shared" si="40"/>
        <v>46185</v>
      </c>
      <c r="CW43" s="7">
        <f t="shared" si="41"/>
        <v>21667</v>
      </c>
      <c r="CX43" s="33">
        <f t="shared" si="42"/>
        <v>21263</v>
      </c>
      <c r="CY43" s="7">
        <f t="shared" si="43"/>
        <v>49401</v>
      </c>
      <c r="CZ43" s="7">
        <f t="shared" si="44"/>
        <v>10483</v>
      </c>
      <c r="DA43" s="7">
        <f t="shared" si="45"/>
        <v>8943</v>
      </c>
      <c r="DB43" s="7">
        <f t="shared" si="46"/>
        <v>1719</v>
      </c>
      <c r="DC43" s="7">
        <f t="shared" si="47"/>
        <v>1149</v>
      </c>
      <c r="DD43" s="7">
        <f t="shared" si="48"/>
        <v>582</v>
      </c>
      <c r="DE43" s="7">
        <f t="shared" si="49"/>
        <v>10744</v>
      </c>
      <c r="DF43" s="7">
        <f t="shared" si="50"/>
        <v>784</v>
      </c>
      <c r="DG43" s="7">
        <f t="shared" si="51"/>
        <v>1669</v>
      </c>
      <c r="DH43" s="7">
        <f t="shared" si="52"/>
        <v>3374</v>
      </c>
      <c r="DI43" s="7">
        <f t="shared" si="53"/>
        <v>5542</v>
      </c>
      <c r="DJ43" s="7">
        <f t="shared" si="54"/>
        <v>4412</v>
      </c>
    </row>
    <row r="44" spans="1:114">
      <c r="A44" s="63" t="s">
        <v>282</v>
      </c>
      <c r="B44" s="10">
        <v>865270</v>
      </c>
      <c r="C44" s="10">
        <v>15403</v>
      </c>
      <c r="D44" s="10">
        <v>19396</v>
      </c>
      <c r="E44" s="10">
        <v>24488</v>
      </c>
      <c r="F44" s="10">
        <v>33324</v>
      </c>
      <c r="G44" s="10">
        <v>19133</v>
      </c>
      <c r="H44" s="10">
        <v>24953</v>
      </c>
      <c r="I44" s="10">
        <f t="shared" si="55"/>
        <v>136697</v>
      </c>
      <c r="J44" s="10">
        <f t="shared" si="31"/>
        <v>728573</v>
      </c>
      <c r="K44" s="40">
        <f t="shared" si="32"/>
        <v>43129</v>
      </c>
      <c r="L44" s="33">
        <f t="shared" si="56"/>
        <v>93568</v>
      </c>
      <c r="M44" s="10">
        <v>2518</v>
      </c>
      <c r="N44" s="10">
        <v>5994</v>
      </c>
      <c r="O44" s="10">
        <v>305</v>
      </c>
      <c r="P44" s="10">
        <v>510</v>
      </c>
      <c r="Q44" s="10">
        <v>6076</v>
      </c>
      <c r="R44" s="10">
        <v>567</v>
      </c>
      <c r="S44" s="10">
        <v>228</v>
      </c>
      <c r="T44" s="10">
        <v>18</v>
      </c>
      <c r="U44" s="10">
        <v>12</v>
      </c>
      <c r="V44" s="10">
        <v>113</v>
      </c>
      <c r="W44" s="10">
        <v>25</v>
      </c>
      <c r="X44" s="10">
        <v>75</v>
      </c>
      <c r="Y44" s="10">
        <v>115</v>
      </c>
      <c r="Z44" s="10">
        <v>97</v>
      </c>
      <c r="AA44" s="10">
        <v>997</v>
      </c>
      <c r="AB44" s="10">
        <v>543</v>
      </c>
      <c r="AC44" s="10">
        <v>77</v>
      </c>
      <c r="AD44" s="10">
        <v>178</v>
      </c>
      <c r="AE44" s="10">
        <v>86</v>
      </c>
      <c r="AF44" s="10">
        <v>151</v>
      </c>
      <c r="AG44" s="10">
        <v>30</v>
      </c>
      <c r="AH44" s="10">
        <v>75</v>
      </c>
      <c r="AI44" s="10">
        <v>91</v>
      </c>
      <c r="AJ44" s="10">
        <v>6810</v>
      </c>
      <c r="AK44" s="10">
        <v>28</v>
      </c>
      <c r="AL44" s="10">
        <v>448</v>
      </c>
      <c r="AM44" s="10">
        <v>315</v>
      </c>
      <c r="AN44" s="10">
        <v>81</v>
      </c>
      <c r="AO44" s="10">
        <v>98</v>
      </c>
      <c r="AP44" s="10">
        <v>197</v>
      </c>
      <c r="AQ44" s="10">
        <v>138</v>
      </c>
      <c r="AR44" s="10">
        <v>202</v>
      </c>
      <c r="AS44" s="10">
        <v>65</v>
      </c>
      <c r="AT44" s="10">
        <v>53</v>
      </c>
      <c r="AU44" s="10">
        <v>86</v>
      </c>
      <c r="AV44" s="10">
        <v>35</v>
      </c>
      <c r="AW44" s="10">
        <v>88</v>
      </c>
      <c r="AX44" s="10">
        <v>59</v>
      </c>
      <c r="AY44" s="10">
        <v>83</v>
      </c>
      <c r="AZ44" s="10">
        <v>149</v>
      </c>
      <c r="BA44" s="10">
        <v>31</v>
      </c>
      <c r="BB44" s="10">
        <v>23</v>
      </c>
      <c r="BC44" s="10">
        <v>373</v>
      </c>
      <c r="BD44" s="10">
        <v>37</v>
      </c>
      <c r="BE44" s="10">
        <v>384</v>
      </c>
      <c r="BF44" s="10">
        <v>62</v>
      </c>
      <c r="BG44" s="10">
        <v>47</v>
      </c>
      <c r="BH44" s="10">
        <v>11</v>
      </c>
      <c r="BI44" s="10">
        <v>25</v>
      </c>
      <c r="BJ44" s="10">
        <v>18</v>
      </c>
      <c r="BK44" s="10">
        <v>519</v>
      </c>
      <c r="BL44" s="10">
        <v>367</v>
      </c>
      <c r="BM44" s="10">
        <v>17</v>
      </c>
      <c r="BN44" s="10">
        <v>47</v>
      </c>
      <c r="BO44" s="10">
        <v>74</v>
      </c>
      <c r="BP44" s="10">
        <v>103</v>
      </c>
      <c r="BQ44" s="10">
        <v>283</v>
      </c>
      <c r="BR44" s="10">
        <v>36</v>
      </c>
      <c r="BS44" s="10">
        <v>76</v>
      </c>
      <c r="BT44" s="10">
        <v>787</v>
      </c>
      <c r="BU44" s="10">
        <v>18</v>
      </c>
      <c r="BV44" s="10">
        <v>162</v>
      </c>
      <c r="BW44" s="10">
        <v>1115</v>
      </c>
      <c r="BX44" s="10">
        <v>163</v>
      </c>
      <c r="BY44" s="10">
        <v>13</v>
      </c>
      <c r="BZ44" s="10">
        <v>26</v>
      </c>
      <c r="CA44" s="10">
        <v>37</v>
      </c>
      <c r="CB44" s="10">
        <v>238</v>
      </c>
      <c r="CC44" s="10">
        <v>55</v>
      </c>
      <c r="CD44" s="10">
        <v>195</v>
      </c>
      <c r="CE44" s="10">
        <v>2993</v>
      </c>
      <c r="CF44" s="10">
        <v>72</v>
      </c>
      <c r="CG44" s="10">
        <v>107</v>
      </c>
      <c r="CH44" s="10">
        <v>241</v>
      </c>
      <c r="CI44" s="10">
        <v>2256</v>
      </c>
      <c r="CJ44" s="10">
        <v>2763</v>
      </c>
      <c r="CK44" s="10">
        <v>949</v>
      </c>
      <c r="CL44" s="51">
        <v>590</v>
      </c>
      <c r="CM44" s="7">
        <f t="shared" si="33"/>
        <v>15403</v>
      </c>
      <c r="CN44" s="7">
        <f t="shared" si="34"/>
        <v>3045</v>
      </c>
      <c r="CO44" s="7">
        <f t="shared" si="35"/>
        <v>8115</v>
      </c>
      <c r="CP44" s="7">
        <f t="shared" si="36"/>
        <v>1717</v>
      </c>
      <c r="CQ44" s="7">
        <f t="shared" si="37"/>
        <v>4390</v>
      </c>
      <c r="CR44" s="7">
        <f t="shared" si="38"/>
        <v>10459</v>
      </c>
      <c r="CS44" s="7">
        <f t="shared" si="39"/>
        <v>0</v>
      </c>
      <c r="CT44" s="7">
        <f t="shared" si="57"/>
        <v>16351</v>
      </c>
      <c r="CU44" s="7">
        <f t="shared" si="58"/>
        <v>16373</v>
      </c>
      <c r="CV44" s="7">
        <f t="shared" si="40"/>
        <v>31607</v>
      </c>
      <c r="CW44" s="7">
        <f t="shared" si="41"/>
        <v>14743</v>
      </c>
      <c r="CX44" s="33">
        <f t="shared" si="42"/>
        <v>14494</v>
      </c>
      <c r="CY44" s="7">
        <f t="shared" si="43"/>
        <v>32657</v>
      </c>
      <c r="CZ44" s="7">
        <f t="shared" si="44"/>
        <v>6891</v>
      </c>
      <c r="DA44" s="7">
        <f t="shared" si="45"/>
        <v>5994</v>
      </c>
      <c r="DB44" s="7">
        <f t="shared" si="46"/>
        <v>1115</v>
      </c>
      <c r="DC44" s="7">
        <f t="shared" si="47"/>
        <v>787</v>
      </c>
      <c r="DD44" s="7">
        <f t="shared" si="48"/>
        <v>420</v>
      </c>
      <c r="DE44" s="7">
        <f t="shared" si="49"/>
        <v>6810</v>
      </c>
      <c r="DF44" s="7">
        <f t="shared" si="50"/>
        <v>567</v>
      </c>
      <c r="DG44" s="7">
        <f t="shared" si="51"/>
        <v>1112</v>
      </c>
      <c r="DH44" s="7">
        <f t="shared" si="52"/>
        <v>2256</v>
      </c>
      <c r="DI44" s="7">
        <f t="shared" si="53"/>
        <v>3712</v>
      </c>
      <c r="DJ44" s="7">
        <f t="shared" si="54"/>
        <v>2993</v>
      </c>
    </row>
    <row r="45" spans="1:114">
      <c r="A45" s="63" t="s">
        <v>283</v>
      </c>
      <c r="B45" s="10">
        <v>483876</v>
      </c>
      <c r="C45" s="10">
        <v>8005</v>
      </c>
      <c r="D45" s="10">
        <v>10102</v>
      </c>
      <c r="E45" s="10">
        <v>12813</v>
      </c>
      <c r="F45" s="10">
        <v>17528</v>
      </c>
      <c r="G45" s="10">
        <v>10430</v>
      </c>
      <c r="H45" s="10">
        <v>12307</v>
      </c>
      <c r="I45" s="10">
        <f t="shared" si="55"/>
        <v>71185</v>
      </c>
      <c r="J45" s="10">
        <f t="shared" si="31"/>
        <v>412691</v>
      </c>
      <c r="K45" s="40">
        <f t="shared" si="32"/>
        <v>22462</v>
      </c>
      <c r="L45" s="33">
        <f t="shared" si="56"/>
        <v>48723</v>
      </c>
      <c r="M45" s="10">
        <v>1376</v>
      </c>
      <c r="N45" s="10">
        <v>3146</v>
      </c>
      <c r="O45" s="10">
        <v>136</v>
      </c>
      <c r="P45" s="10">
        <v>267</v>
      </c>
      <c r="Q45" s="10">
        <v>3080</v>
      </c>
      <c r="R45" s="10">
        <v>272</v>
      </c>
      <c r="S45" s="10">
        <v>114</v>
      </c>
      <c r="T45" s="10">
        <v>22</v>
      </c>
      <c r="U45" s="10">
        <v>4</v>
      </c>
      <c r="V45" s="10">
        <v>67</v>
      </c>
      <c r="W45" s="10">
        <v>8</v>
      </c>
      <c r="X45" s="10">
        <v>52</v>
      </c>
      <c r="Y45" s="10">
        <v>60</v>
      </c>
      <c r="Z45" s="10">
        <v>54</v>
      </c>
      <c r="AA45" s="10">
        <v>499</v>
      </c>
      <c r="AB45" s="10">
        <v>275</v>
      </c>
      <c r="AC45" s="10">
        <v>51</v>
      </c>
      <c r="AD45" s="10">
        <v>98</v>
      </c>
      <c r="AE45" s="10">
        <v>49</v>
      </c>
      <c r="AF45" s="10">
        <v>67</v>
      </c>
      <c r="AG45" s="10">
        <v>17</v>
      </c>
      <c r="AH45" s="10">
        <v>37</v>
      </c>
      <c r="AI45" s="10">
        <v>42</v>
      </c>
      <c r="AJ45" s="10">
        <v>3430</v>
      </c>
      <c r="AK45" s="10">
        <v>10</v>
      </c>
      <c r="AL45" s="10">
        <v>247</v>
      </c>
      <c r="AM45" s="10">
        <v>144</v>
      </c>
      <c r="AN45" s="10">
        <v>43</v>
      </c>
      <c r="AO45" s="10">
        <v>64</v>
      </c>
      <c r="AP45" s="10">
        <v>110</v>
      </c>
      <c r="AQ45" s="10">
        <v>99</v>
      </c>
      <c r="AR45" s="10">
        <v>100</v>
      </c>
      <c r="AS45" s="10">
        <v>29</v>
      </c>
      <c r="AT45" s="10">
        <v>29</v>
      </c>
      <c r="AU45" s="10">
        <v>68</v>
      </c>
      <c r="AV45" s="10">
        <v>32</v>
      </c>
      <c r="AW45" s="10">
        <v>49</v>
      </c>
      <c r="AX45" s="10">
        <v>28</v>
      </c>
      <c r="AY45" s="10">
        <v>54</v>
      </c>
      <c r="AZ45" s="10">
        <v>90</v>
      </c>
      <c r="BA45" s="10">
        <v>19</v>
      </c>
      <c r="BB45" s="10">
        <v>34</v>
      </c>
      <c r="BC45" s="10">
        <v>229</v>
      </c>
      <c r="BD45" s="10">
        <v>36</v>
      </c>
      <c r="BE45" s="10">
        <v>176</v>
      </c>
      <c r="BF45" s="10">
        <v>40</v>
      </c>
      <c r="BG45" s="10">
        <v>37</v>
      </c>
      <c r="BH45" s="10">
        <v>9</v>
      </c>
      <c r="BI45" s="10">
        <v>11</v>
      </c>
      <c r="BJ45" s="10">
        <v>11</v>
      </c>
      <c r="BK45" s="10">
        <v>291</v>
      </c>
      <c r="BL45" s="10">
        <v>217</v>
      </c>
      <c r="BM45" s="10">
        <v>11</v>
      </c>
      <c r="BN45" s="10">
        <v>17</v>
      </c>
      <c r="BO45" s="10">
        <v>38</v>
      </c>
      <c r="BP45" s="10">
        <v>51</v>
      </c>
      <c r="BQ45" s="10">
        <v>161</v>
      </c>
      <c r="BR45" s="10">
        <v>24</v>
      </c>
      <c r="BS45" s="10">
        <v>38</v>
      </c>
      <c r="BT45" s="10">
        <v>427</v>
      </c>
      <c r="BU45" s="10">
        <v>9</v>
      </c>
      <c r="BV45" s="10">
        <v>114</v>
      </c>
      <c r="BW45" s="10">
        <v>521</v>
      </c>
      <c r="BX45" s="10">
        <v>73</v>
      </c>
      <c r="BY45" s="10">
        <v>8</v>
      </c>
      <c r="BZ45" s="10">
        <v>15</v>
      </c>
      <c r="CA45" s="10">
        <v>18</v>
      </c>
      <c r="CB45" s="10">
        <v>112</v>
      </c>
      <c r="CC45" s="10">
        <v>27</v>
      </c>
      <c r="CD45" s="10">
        <v>112</v>
      </c>
      <c r="CE45" s="10">
        <v>1587</v>
      </c>
      <c r="CF45" s="10">
        <v>30</v>
      </c>
      <c r="CG45" s="10">
        <v>55</v>
      </c>
      <c r="CH45" s="10">
        <v>139</v>
      </c>
      <c r="CI45" s="10">
        <v>1201</v>
      </c>
      <c r="CJ45" s="10">
        <v>1376</v>
      </c>
      <c r="CK45" s="10">
        <v>480</v>
      </c>
      <c r="CL45" s="51">
        <v>289</v>
      </c>
      <c r="CM45" s="7">
        <f t="shared" si="33"/>
        <v>8005</v>
      </c>
      <c r="CN45" s="7">
        <f t="shared" si="34"/>
        <v>1576</v>
      </c>
      <c r="CO45" s="7">
        <f t="shared" si="35"/>
        <v>4086</v>
      </c>
      <c r="CP45" s="7">
        <f t="shared" si="36"/>
        <v>1070</v>
      </c>
      <c r="CQ45" s="7">
        <f t="shared" si="37"/>
        <v>2317</v>
      </c>
      <c r="CR45" s="7">
        <f t="shared" si="38"/>
        <v>5408</v>
      </c>
      <c r="CS45" s="7">
        <f t="shared" si="39"/>
        <v>0</v>
      </c>
      <c r="CT45" s="7">
        <f t="shared" si="57"/>
        <v>8526</v>
      </c>
      <c r="CU45" s="7">
        <f t="shared" si="58"/>
        <v>8727</v>
      </c>
      <c r="CV45" s="7">
        <f t="shared" si="40"/>
        <v>16458</v>
      </c>
      <c r="CW45" s="7">
        <f t="shared" si="41"/>
        <v>8113</v>
      </c>
      <c r="CX45" s="33">
        <f t="shared" si="42"/>
        <v>6899</v>
      </c>
      <c r="CY45" s="7">
        <f t="shared" si="43"/>
        <v>16682</v>
      </c>
      <c r="CZ45" s="7">
        <f t="shared" si="44"/>
        <v>3483</v>
      </c>
      <c r="DA45" s="7">
        <f t="shared" si="45"/>
        <v>3146</v>
      </c>
      <c r="DB45" s="7">
        <f t="shared" si="46"/>
        <v>521</v>
      </c>
      <c r="DC45" s="7">
        <f t="shared" si="47"/>
        <v>427</v>
      </c>
      <c r="DD45" s="7">
        <f t="shared" si="48"/>
        <v>200</v>
      </c>
      <c r="DE45" s="7">
        <f t="shared" si="49"/>
        <v>3430</v>
      </c>
      <c r="DF45" s="7">
        <f t="shared" si="50"/>
        <v>272</v>
      </c>
      <c r="DG45" s="7">
        <f t="shared" si="51"/>
        <v>559</v>
      </c>
      <c r="DH45" s="7">
        <f t="shared" si="52"/>
        <v>1201</v>
      </c>
      <c r="DI45" s="7">
        <f t="shared" si="53"/>
        <v>1856</v>
      </c>
      <c r="DJ45" s="7">
        <f t="shared" si="54"/>
        <v>1587</v>
      </c>
    </row>
    <row r="46" spans="1:114">
      <c r="A46" s="63" t="s">
        <v>284</v>
      </c>
      <c r="B46" s="10">
        <v>494706</v>
      </c>
      <c r="C46" s="10">
        <v>7120</v>
      </c>
      <c r="D46" s="10">
        <v>9751</v>
      </c>
      <c r="E46" s="10">
        <v>11867</v>
      </c>
      <c r="F46" s="10">
        <v>16909</v>
      </c>
      <c r="G46" s="10">
        <v>8696</v>
      </c>
      <c r="H46" s="10">
        <v>13299</v>
      </c>
      <c r="I46" s="10">
        <f t="shared" si="55"/>
        <v>67642</v>
      </c>
      <c r="J46" s="10">
        <f t="shared" si="31"/>
        <v>427064</v>
      </c>
      <c r="K46" s="40">
        <f t="shared" si="32"/>
        <v>20627</v>
      </c>
      <c r="L46" s="33">
        <f t="shared" si="56"/>
        <v>47015</v>
      </c>
      <c r="M46" s="10">
        <v>1129</v>
      </c>
      <c r="N46" s="10">
        <v>2714</v>
      </c>
      <c r="O46" s="10">
        <v>139</v>
      </c>
      <c r="P46" s="10">
        <v>250</v>
      </c>
      <c r="Q46" s="10">
        <v>2888</v>
      </c>
      <c r="R46" s="10">
        <v>253</v>
      </c>
      <c r="S46" s="10">
        <v>120</v>
      </c>
      <c r="T46" s="10">
        <v>16</v>
      </c>
      <c r="U46" s="10">
        <v>8</v>
      </c>
      <c r="V46" s="10">
        <v>60</v>
      </c>
      <c r="W46" s="10">
        <v>9</v>
      </c>
      <c r="X46" s="10">
        <v>51</v>
      </c>
      <c r="Y46" s="10">
        <v>42</v>
      </c>
      <c r="Z46" s="10">
        <v>42</v>
      </c>
      <c r="AA46" s="10">
        <v>491</v>
      </c>
      <c r="AB46" s="10">
        <v>289</v>
      </c>
      <c r="AC46" s="10">
        <v>42</v>
      </c>
      <c r="AD46" s="10">
        <v>78</v>
      </c>
      <c r="AE46" s="10">
        <v>32</v>
      </c>
      <c r="AF46" s="10">
        <v>51</v>
      </c>
      <c r="AG46" s="10">
        <v>9</v>
      </c>
      <c r="AH46" s="10">
        <v>38</v>
      </c>
      <c r="AI46" s="10">
        <v>32</v>
      </c>
      <c r="AJ46" s="10">
        <v>3310</v>
      </c>
      <c r="AK46" s="10">
        <v>10</v>
      </c>
      <c r="AL46" s="10">
        <v>201</v>
      </c>
      <c r="AM46" s="10">
        <v>161</v>
      </c>
      <c r="AN46" s="10">
        <v>53</v>
      </c>
      <c r="AO46" s="10">
        <v>55</v>
      </c>
      <c r="AP46" s="10">
        <v>108</v>
      </c>
      <c r="AQ46" s="10">
        <v>60</v>
      </c>
      <c r="AR46" s="10">
        <v>91</v>
      </c>
      <c r="AS46" s="10">
        <v>36</v>
      </c>
      <c r="AT46" s="10">
        <v>23</v>
      </c>
      <c r="AU46" s="10">
        <v>52</v>
      </c>
      <c r="AV46" s="10">
        <v>14</v>
      </c>
      <c r="AW46" s="10">
        <v>44</v>
      </c>
      <c r="AX46" s="10">
        <v>27</v>
      </c>
      <c r="AY46" s="10">
        <v>40</v>
      </c>
      <c r="AZ46" s="10">
        <v>64</v>
      </c>
      <c r="BA46" s="10">
        <v>9</v>
      </c>
      <c r="BB46" s="10">
        <v>24</v>
      </c>
      <c r="BC46" s="10">
        <v>224</v>
      </c>
      <c r="BD46" s="10">
        <v>20</v>
      </c>
      <c r="BE46" s="10">
        <v>148</v>
      </c>
      <c r="BF46" s="10">
        <v>30</v>
      </c>
      <c r="BG46" s="10">
        <v>32</v>
      </c>
      <c r="BH46" s="10">
        <v>7</v>
      </c>
      <c r="BI46" s="10">
        <v>5</v>
      </c>
      <c r="BJ46" s="10">
        <v>6</v>
      </c>
      <c r="BK46" s="10">
        <v>219</v>
      </c>
      <c r="BL46" s="10">
        <v>142</v>
      </c>
      <c r="BM46" s="10">
        <v>5</v>
      </c>
      <c r="BN46" s="10">
        <v>18</v>
      </c>
      <c r="BO46" s="10">
        <v>35</v>
      </c>
      <c r="BP46" s="10">
        <v>45</v>
      </c>
      <c r="BQ46" s="10">
        <v>131</v>
      </c>
      <c r="BR46" s="10">
        <v>12</v>
      </c>
      <c r="BS46" s="10">
        <v>25</v>
      </c>
      <c r="BT46" s="10">
        <v>375</v>
      </c>
      <c r="BU46" s="10">
        <v>6</v>
      </c>
      <c r="BV46" s="10">
        <v>82</v>
      </c>
      <c r="BW46" s="10">
        <v>520</v>
      </c>
      <c r="BX46" s="10">
        <v>72</v>
      </c>
      <c r="BY46" s="10">
        <v>10</v>
      </c>
      <c r="BZ46" s="10">
        <v>16</v>
      </c>
      <c r="CA46" s="10">
        <v>19</v>
      </c>
      <c r="CB46" s="10">
        <v>94</v>
      </c>
      <c r="CC46" s="10">
        <v>39</v>
      </c>
      <c r="CD46" s="10">
        <v>137</v>
      </c>
      <c r="CE46" s="10">
        <v>1467</v>
      </c>
      <c r="CF46" s="10">
        <v>32</v>
      </c>
      <c r="CG46" s="10">
        <v>51</v>
      </c>
      <c r="CH46" s="10">
        <v>125</v>
      </c>
      <c r="CI46" s="10">
        <v>1146</v>
      </c>
      <c r="CJ46" s="10">
        <v>1343</v>
      </c>
      <c r="CK46" s="10">
        <v>495</v>
      </c>
      <c r="CL46" s="51">
        <v>329</v>
      </c>
      <c r="CM46" s="7">
        <f t="shared" si="33"/>
        <v>7120</v>
      </c>
      <c r="CN46" s="7">
        <f t="shared" si="34"/>
        <v>1501</v>
      </c>
      <c r="CO46" s="7">
        <f t="shared" si="35"/>
        <v>3897</v>
      </c>
      <c r="CP46" s="7">
        <f t="shared" si="36"/>
        <v>891</v>
      </c>
      <c r="CQ46" s="7">
        <f t="shared" si="37"/>
        <v>1960</v>
      </c>
      <c r="CR46" s="7">
        <f t="shared" si="38"/>
        <v>5258</v>
      </c>
      <c r="CS46" s="7">
        <f t="shared" si="39"/>
        <v>0</v>
      </c>
      <c r="CT46" s="7">
        <f t="shared" si="57"/>
        <v>8250</v>
      </c>
      <c r="CU46" s="7">
        <f t="shared" si="58"/>
        <v>7970</v>
      </c>
      <c r="CV46" s="7">
        <f t="shared" si="40"/>
        <v>16018</v>
      </c>
      <c r="CW46" s="7">
        <f t="shared" si="41"/>
        <v>6736</v>
      </c>
      <c r="CX46" s="33">
        <f t="shared" si="42"/>
        <v>8041</v>
      </c>
      <c r="CY46" s="7">
        <f t="shared" si="43"/>
        <v>15593</v>
      </c>
      <c r="CZ46" s="7">
        <f t="shared" si="44"/>
        <v>3277</v>
      </c>
      <c r="DA46" s="7">
        <f t="shared" si="45"/>
        <v>2714</v>
      </c>
      <c r="DB46" s="7">
        <f t="shared" si="46"/>
        <v>520</v>
      </c>
      <c r="DC46" s="7">
        <f t="shared" si="47"/>
        <v>375</v>
      </c>
      <c r="DD46" s="7">
        <f t="shared" si="48"/>
        <v>160</v>
      </c>
      <c r="DE46" s="7">
        <f t="shared" si="49"/>
        <v>3310</v>
      </c>
      <c r="DF46" s="7">
        <f t="shared" si="50"/>
        <v>253</v>
      </c>
      <c r="DG46" s="7">
        <f t="shared" si="51"/>
        <v>533</v>
      </c>
      <c r="DH46" s="7">
        <f t="shared" si="52"/>
        <v>1146</v>
      </c>
      <c r="DI46" s="7">
        <f t="shared" si="53"/>
        <v>1838</v>
      </c>
      <c r="DJ46" s="7">
        <f t="shared" si="54"/>
        <v>1467</v>
      </c>
    </row>
    <row r="47" spans="1:114">
      <c r="A47" s="65" t="s">
        <v>458</v>
      </c>
      <c r="B47" s="10">
        <f>SUM(B29:B46)</f>
        <v>95429611</v>
      </c>
      <c r="C47" s="10">
        <f t="shared" ref="C47:H47" si="59">SUM(C29:C46)</f>
        <v>2279551</v>
      </c>
      <c r="D47" s="10">
        <f t="shared" si="59"/>
        <v>2271224</v>
      </c>
      <c r="E47" s="10">
        <f t="shared" si="59"/>
        <v>2955578</v>
      </c>
      <c r="F47" s="10">
        <f t="shared" si="59"/>
        <v>3788588</v>
      </c>
      <c r="G47" s="10">
        <f t="shared" si="59"/>
        <v>2201236</v>
      </c>
      <c r="H47" s="10">
        <f t="shared" si="59"/>
        <v>2723623</v>
      </c>
      <c r="I47" s="10">
        <f t="shared" si="55"/>
        <v>16219800</v>
      </c>
      <c r="J47" s="10">
        <f t="shared" si="31"/>
        <v>79209811</v>
      </c>
      <c r="K47" s="40">
        <f t="shared" si="32"/>
        <v>6022613</v>
      </c>
      <c r="L47" s="33">
        <f t="shared" si="56"/>
        <v>10197187</v>
      </c>
      <c r="M47" s="10">
        <f t="shared" ref="M47:BX47" si="60">SUM(M29:M46)</f>
        <v>337188</v>
      </c>
      <c r="N47" s="10">
        <f t="shared" si="60"/>
        <v>718303</v>
      </c>
      <c r="O47" s="10">
        <f t="shared" si="60"/>
        <v>53860</v>
      </c>
      <c r="P47" s="10">
        <f t="shared" si="60"/>
        <v>69886</v>
      </c>
      <c r="Q47" s="10">
        <f t="shared" si="60"/>
        <v>1100314</v>
      </c>
      <c r="R47" s="10">
        <f t="shared" si="60"/>
        <v>108218</v>
      </c>
      <c r="S47" s="10">
        <f t="shared" si="60"/>
        <v>20749</v>
      </c>
      <c r="T47" s="10">
        <f t="shared" si="60"/>
        <v>1959</v>
      </c>
      <c r="U47" s="10">
        <f t="shared" si="60"/>
        <v>1397</v>
      </c>
      <c r="V47" s="10">
        <f t="shared" si="60"/>
        <v>9611</v>
      </c>
      <c r="W47" s="10">
        <f t="shared" si="60"/>
        <v>1559</v>
      </c>
      <c r="X47" s="10">
        <f t="shared" si="60"/>
        <v>7186</v>
      </c>
      <c r="Y47" s="10">
        <f t="shared" si="60"/>
        <v>22778</v>
      </c>
      <c r="Z47" s="10">
        <f t="shared" si="60"/>
        <v>11766</v>
      </c>
      <c r="AA47" s="10">
        <f t="shared" si="60"/>
        <v>124999</v>
      </c>
      <c r="AB47" s="10">
        <f t="shared" si="60"/>
        <v>51900</v>
      </c>
      <c r="AC47" s="10">
        <f t="shared" si="60"/>
        <v>6039</v>
      </c>
      <c r="AD47" s="10">
        <f t="shared" si="60"/>
        <v>12479</v>
      </c>
      <c r="AE47" s="10">
        <f t="shared" si="60"/>
        <v>11732</v>
      </c>
      <c r="AF47" s="10">
        <f t="shared" si="60"/>
        <v>21581</v>
      </c>
      <c r="AG47" s="10">
        <f t="shared" si="60"/>
        <v>1667</v>
      </c>
      <c r="AH47" s="10">
        <f t="shared" si="60"/>
        <v>9903</v>
      </c>
      <c r="AI47" s="10">
        <f t="shared" si="60"/>
        <v>10120</v>
      </c>
      <c r="AJ47" s="10">
        <f t="shared" si="60"/>
        <v>1139951</v>
      </c>
      <c r="AK47" s="10">
        <f t="shared" si="60"/>
        <v>1692</v>
      </c>
      <c r="AL47" s="10">
        <f t="shared" si="60"/>
        <v>53982</v>
      </c>
      <c r="AM47" s="10">
        <f t="shared" si="60"/>
        <v>23980</v>
      </c>
      <c r="AN47" s="10">
        <f t="shared" si="60"/>
        <v>8799</v>
      </c>
      <c r="AO47" s="10">
        <f t="shared" si="60"/>
        <v>4135</v>
      </c>
      <c r="AP47" s="10">
        <f t="shared" si="60"/>
        <v>17986</v>
      </c>
      <c r="AQ47" s="10">
        <f t="shared" si="60"/>
        <v>9124</v>
      </c>
      <c r="AR47" s="10">
        <f t="shared" si="60"/>
        <v>11170</v>
      </c>
      <c r="AS47" s="10">
        <f t="shared" si="60"/>
        <v>2079</v>
      </c>
      <c r="AT47" s="10">
        <f t="shared" si="60"/>
        <v>3037</v>
      </c>
      <c r="AU47" s="10">
        <f t="shared" si="60"/>
        <v>5522</v>
      </c>
      <c r="AV47" s="10">
        <f t="shared" si="60"/>
        <v>1606</v>
      </c>
      <c r="AW47" s="10">
        <f t="shared" si="60"/>
        <v>5116</v>
      </c>
      <c r="AX47" s="10">
        <f t="shared" si="60"/>
        <v>2252</v>
      </c>
      <c r="AY47" s="10">
        <f t="shared" si="60"/>
        <v>2628</v>
      </c>
      <c r="AZ47" s="10">
        <f t="shared" si="60"/>
        <v>5905</v>
      </c>
      <c r="BA47" s="10">
        <f t="shared" si="60"/>
        <v>1167</v>
      </c>
      <c r="BB47" s="10">
        <f t="shared" si="60"/>
        <v>1127</v>
      </c>
      <c r="BC47" s="10">
        <f t="shared" si="60"/>
        <v>31637</v>
      </c>
      <c r="BD47" s="10">
        <f t="shared" si="60"/>
        <v>2042</v>
      </c>
      <c r="BE47" s="10">
        <f t="shared" si="60"/>
        <v>61485</v>
      </c>
      <c r="BF47" s="10">
        <f t="shared" si="60"/>
        <v>7165</v>
      </c>
      <c r="BG47" s="10">
        <f t="shared" si="60"/>
        <v>3355</v>
      </c>
      <c r="BH47" s="10">
        <f t="shared" si="60"/>
        <v>714</v>
      </c>
      <c r="BI47" s="10">
        <f t="shared" si="60"/>
        <v>1479</v>
      </c>
      <c r="BJ47" s="10">
        <f t="shared" si="60"/>
        <v>1362</v>
      </c>
      <c r="BK47" s="10">
        <f t="shared" si="60"/>
        <v>69086</v>
      </c>
      <c r="BL47" s="10">
        <f t="shared" si="60"/>
        <v>31839</v>
      </c>
      <c r="BM47" s="10">
        <f t="shared" si="60"/>
        <v>921</v>
      </c>
      <c r="BN47" s="10">
        <f t="shared" si="60"/>
        <v>7747</v>
      </c>
      <c r="BO47" s="10">
        <f t="shared" si="60"/>
        <v>11160</v>
      </c>
      <c r="BP47" s="10">
        <f t="shared" si="60"/>
        <v>9873</v>
      </c>
      <c r="BQ47" s="10">
        <f t="shared" si="60"/>
        <v>24264</v>
      </c>
      <c r="BR47" s="10">
        <f t="shared" si="60"/>
        <v>5308</v>
      </c>
      <c r="BS47" s="10">
        <f t="shared" si="60"/>
        <v>14240</v>
      </c>
      <c r="BT47" s="10">
        <f t="shared" si="60"/>
        <v>158770</v>
      </c>
      <c r="BU47" s="10">
        <f t="shared" si="60"/>
        <v>398</v>
      </c>
      <c r="BV47" s="10">
        <f t="shared" si="60"/>
        <v>30753</v>
      </c>
      <c r="BW47" s="10">
        <f t="shared" si="60"/>
        <v>143864</v>
      </c>
      <c r="BX47" s="10">
        <f t="shared" si="60"/>
        <v>13449</v>
      </c>
      <c r="BY47" s="10">
        <f t="shared" ref="BY47:CL47" si="61">SUM(BY29:BY46)</f>
        <v>1615</v>
      </c>
      <c r="BZ47" s="10">
        <f t="shared" si="61"/>
        <v>2228</v>
      </c>
      <c r="CA47" s="10">
        <f t="shared" si="61"/>
        <v>1776</v>
      </c>
      <c r="CB47" s="10">
        <f t="shared" si="61"/>
        <v>16480</v>
      </c>
      <c r="CC47" s="10">
        <f t="shared" si="61"/>
        <v>4277</v>
      </c>
      <c r="CD47" s="10">
        <f t="shared" si="61"/>
        <v>15972</v>
      </c>
      <c r="CE47" s="10">
        <f t="shared" si="61"/>
        <v>412544</v>
      </c>
      <c r="CF47" s="10">
        <f t="shared" si="61"/>
        <v>5252</v>
      </c>
      <c r="CG47" s="10">
        <f t="shared" si="61"/>
        <v>6680</v>
      </c>
      <c r="CH47" s="10">
        <f t="shared" si="61"/>
        <v>25353</v>
      </c>
      <c r="CI47" s="10">
        <f t="shared" si="61"/>
        <v>306992</v>
      </c>
      <c r="CJ47" s="10">
        <f t="shared" si="61"/>
        <v>415006</v>
      </c>
      <c r="CK47" s="10">
        <f t="shared" si="61"/>
        <v>103050</v>
      </c>
      <c r="CL47" s="51">
        <f t="shared" si="61"/>
        <v>58025</v>
      </c>
      <c r="CM47" s="7">
        <f t="shared" si="33"/>
        <v>2279551</v>
      </c>
      <c r="CN47" s="7">
        <f t="shared" si="34"/>
        <v>380640</v>
      </c>
      <c r="CO47" s="7">
        <f t="shared" si="35"/>
        <v>1283407</v>
      </c>
      <c r="CP47" s="7">
        <f t="shared" si="36"/>
        <v>106533</v>
      </c>
      <c r="CQ47" s="7">
        <f t="shared" si="37"/>
        <v>602851</v>
      </c>
      <c r="CR47" s="7">
        <f t="shared" si="38"/>
        <v>1369631</v>
      </c>
      <c r="CS47" s="7">
        <f t="shared" si="39"/>
        <v>0</v>
      </c>
      <c r="CT47" s="7">
        <f t="shared" si="57"/>
        <v>1890584</v>
      </c>
      <c r="CU47" s="7">
        <f t="shared" si="58"/>
        <v>1672171</v>
      </c>
      <c r="CV47" s="7">
        <f t="shared" si="40"/>
        <v>3682055</v>
      </c>
      <c r="CW47" s="7">
        <f t="shared" si="41"/>
        <v>1598385</v>
      </c>
      <c r="CX47" s="33">
        <f t="shared" si="42"/>
        <v>1353992</v>
      </c>
      <c r="CY47" s="7">
        <f t="shared" si="43"/>
        <v>4945328</v>
      </c>
      <c r="CZ47" s="7">
        <f t="shared" si="44"/>
        <v>1224060</v>
      </c>
      <c r="DA47" s="7">
        <f t="shared" si="45"/>
        <v>718303</v>
      </c>
      <c r="DB47" s="7">
        <f t="shared" si="46"/>
        <v>143864</v>
      </c>
      <c r="DC47" s="7">
        <f t="shared" si="47"/>
        <v>158770</v>
      </c>
      <c r="DD47" s="7">
        <f t="shared" si="48"/>
        <v>66793</v>
      </c>
      <c r="DE47" s="7">
        <f t="shared" si="49"/>
        <v>1139951</v>
      </c>
      <c r="DF47" s="7">
        <f t="shared" si="50"/>
        <v>108218</v>
      </c>
      <c r="DG47" s="7">
        <f t="shared" si="51"/>
        <v>147777</v>
      </c>
      <c r="DH47" s="7">
        <f t="shared" si="52"/>
        <v>306992</v>
      </c>
      <c r="DI47" s="7">
        <f t="shared" si="53"/>
        <v>518056</v>
      </c>
      <c r="DJ47" s="7">
        <f t="shared" si="54"/>
        <v>412544</v>
      </c>
    </row>
    <row r="48" spans="1:114">
      <c r="L48" s="75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80"/>
      <c r="CX48" s="75"/>
    </row>
    <row r="49" spans="1:114">
      <c r="A49" s="61">
        <v>2010</v>
      </c>
      <c r="L49" s="75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80"/>
      <c r="CX49" s="75"/>
    </row>
    <row r="50" spans="1:114">
      <c r="A50" s="13" t="s">
        <v>266</v>
      </c>
      <c r="B50" s="9">
        <v>112336538</v>
      </c>
      <c r="C50" s="9">
        <v>3155070</v>
      </c>
      <c r="D50" s="9">
        <v>2748391</v>
      </c>
      <c r="E50" s="9">
        <v>3406465</v>
      </c>
      <c r="F50" s="9">
        <v>4653458</v>
      </c>
      <c r="G50" s="9">
        <v>2662480</v>
      </c>
      <c r="H50" s="9">
        <v>3268554</v>
      </c>
      <c r="I50" s="10">
        <f>SUM(C50:H50)</f>
        <v>19894418</v>
      </c>
      <c r="J50" s="10">
        <f t="shared" ref="J50:J69" si="62">B50-I50</f>
        <v>92442120</v>
      </c>
      <c r="K50" s="40">
        <f t="shared" ref="K50:K69" si="63">SUM(M50:CL50)</f>
        <v>7703163</v>
      </c>
      <c r="L50" s="33">
        <f>I50-K50</f>
        <v>12191255</v>
      </c>
      <c r="M50" s="9">
        <v>466814</v>
      </c>
      <c r="N50" s="9">
        <v>936826</v>
      </c>
      <c r="O50" s="9">
        <v>90668</v>
      </c>
      <c r="P50" s="9">
        <v>101079</v>
      </c>
      <c r="Q50" s="9">
        <v>1559683</v>
      </c>
      <c r="R50" s="9">
        <v>136755</v>
      </c>
      <c r="S50" s="9">
        <v>22675</v>
      </c>
      <c r="T50" s="9">
        <v>2091</v>
      </c>
      <c r="U50" s="9">
        <v>1852</v>
      </c>
      <c r="V50" s="9">
        <v>9935</v>
      </c>
      <c r="W50" s="9">
        <v>1599</v>
      </c>
      <c r="X50" s="9">
        <v>8207</v>
      </c>
      <c r="Y50" s="9">
        <v>27928</v>
      </c>
      <c r="Z50" s="9">
        <v>10991</v>
      </c>
      <c r="AA50" s="9">
        <v>152806</v>
      </c>
      <c r="AB50" s="9">
        <v>60847</v>
      </c>
      <c r="AC50" s="9">
        <v>6289</v>
      </c>
      <c r="AD50" s="9">
        <v>12702</v>
      </c>
      <c r="AE50" s="9">
        <v>11457</v>
      </c>
      <c r="AF50" s="9">
        <v>23975</v>
      </c>
      <c r="AG50" s="9">
        <v>1681</v>
      </c>
      <c r="AH50" s="9">
        <v>6458</v>
      </c>
      <c r="AI50" s="9">
        <v>10953</v>
      </c>
      <c r="AJ50" s="9">
        <v>1332131</v>
      </c>
      <c r="AK50" s="9">
        <v>1601</v>
      </c>
      <c r="AL50" s="9">
        <v>59337</v>
      </c>
      <c r="AM50" s="9">
        <v>26304</v>
      </c>
      <c r="AN50" s="9">
        <v>4799</v>
      </c>
      <c r="AO50" s="9">
        <v>3443</v>
      </c>
      <c r="AP50" s="9">
        <v>18480</v>
      </c>
      <c r="AQ50" s="9">
        <v>7855</v>
      </c>
      <c r="AR50" s="9">
        <v>10864</v>
      </c>
      <c r="AS50" s="9">
        <v>1716</v>
      </c>
      <c r="AT50" s="9">
        <v>3345</v>
      </c>
      <c r="AU50" s="9">
        <v>5527</v>
      </c>
      <c r="AV50" s="9">
        <v>1277</v>
      </c>
      <c r="AW50" s="9">
        <v>5349</v>
      </c>
      <c r="AX50" s="9">
        <v>1374</v>
      </c>
      <c r="AY50" s="9">
        <v>2030</v>
      </c>
      <c r="AZ50" s="9">
        <v>5359</v>
      </c>
      <c r="BA50" s="9">
        <v>862</v>
      </c>
      <c r="BB50" s="9">
        <v>1034</v>
      </c>
      <c r="BC50" s="9">
        <v>34671</v>
      </c>
      <c r="BD50" s="9">
        <v>1971</v>
      </c>
      <c r="BE50" s="9">
        <v>79138</v>
      </c>
      <c r="BF50" s="9">
        <v>9049</v>
      </c>
      <c r="BG50" s="9">
        <v>3037</v>
      </c>
      <c r="BH50" s="9">
        <v>625</v>
      </c>
      <c r="BI50" s="9">
        <v>1646</v>
      </c>
      <c r="BJ50" s="9">
        <v>1454</v>
      </c>
      <c r="BK50" s="9">
        <v>81309</v>
      </c>
      <c r="BL50" s="9">
        <v>32936</v>
      </c>
      <c r="BM50" s="9">
        <v>958</v>
      </c>
      <c r="BN50" s="9">
        <v>8639</v>
      </c>
      <c r="BO50" s="9">
        <v>15652</v>
      </c>
      <c r="BP50" s="9">
        <v>12316</v>
      </c>
      <c r="BQ50" s="9">
        <v>29707</v>
      </c>
      <c r="BR50" s="9">
        <v>6401</v>
      </c>
      <c r="BS50" s="9">
        <v>12751</v>
      </c>
      <c r="BT50" s="9">
        <v>220292</v>
      </c>
      <c r="BU50" s="9">
        <v>443</v>
      </c>
      <c r="BV50" s="9">
        <v>57342</v>
      </c>
      <c r="BW50" s="9">
        <v>178380</v>
      </c>
      <c r="BX50" s="9">
        <v>16014</v>
      </c>
      <c r="BY50" s="9">
        <v>1998</v>
      </c>
      <c r="BZ50" s="9">
        <v>2703</v>
      </c>
      <c r="CA50" s="9">
        <v>1735</v>
      </c>
      <c r="CB50" s="9">
        <v>14933</v>
      </c>
      <c r="CC50" s="9">
        <v>4477</v>
      </c>
      <c r="CD50" s="9">
        <v>15775</v>
      </c>
      <c r="CE50" s="9">
        <v>489193</v>
      </c>
      <c r="CF50" s="9">
        <v>4530</v>
      </c>
      <c r="CG50" s="9">
        <v>4762</v>
      </c>
      <c r="CH50" s="9">
        <v>27015</v>
      </c>
      <c r="CI50" s="9">
        <v>384033</v>
      </c>
      <c r="CJ50" s="9">
        <v>608891</v>
      </c>
      <c r="CK50" s="9">
        <v>118259</v>
      </c>
      <c r="CL50" s="32">
        <v>63170</v>
      </c>
      <c r="CM50" s="7">
        <f t="shared" ref="CM50:CM69" si="64">SUM(M50:Q50)</f>
        <v>3155070</v>
      </c>
      <c r="CN50" s="7">
        <f t="shared" ref="CN50:CN69" si="65">SUM(R50:AD50)</f>
        <v>454677</v>
      </c>
      <c r="CO50" s="7">
        <f t="shared" ref="CO50:CO69" si="66">SUM(AE50:AN50)</f>
        <v>1478696</v>
      </c>
      <c r="CP50" s="7">
        <f t="shared" ref="CP50:CP69" si="67">SUM(AO50:BD50)</f>
        <v>105157</v>
      </c>
      <c r="CQ50" s="7">
        <f t="shared" ref="CQ50:CQ69" si="68">SUM(BE50:CA50)</f>
        <v>774525</v>
      </c>
      <c r="CR50" s="7">
        <f t="shared" ref="CR50:CR69" si="69">SUM(CB50:CL50)</f>
        <v>1735038</v>
      </c>
      <c r="CS50" s="7">
        <f t="shared" ref="CS50:CS69" si="70">C50-CM50</f>
        <v>0</v>
      </c>
      <c r="CT50" s="7">
        <f>D50-CN50</f>
        <v>2293714</v>
      </c>
      <c r="CU50" s="7">
        <f>E50-CO50</f>
        <v>1927769</v>
      </c>
      <c r="CV50" s="7">
        <f t="shared" ref="CV50:CV69" si="71">F50-CP50</f>
        <v>4548301</v>
      </c>
      <c r="CW50" s="7">
        <f t="shared" ref="CW50:CW69" si="72">G50-CQ50</f>
        <v>1887955</v>
      </c>
      <c r="CX50" s="33">
        <f t="shared" ref="CX50:CX69" si="73">H50-CR50</f>
        <v>1533516</v>
      </c>
      <c r="CY50" s="7">
        <f t="shared" ref="CY50:CY69" si="74">SUM(CZ50:DJ50)</f>
        <v>6422463</v>
      </c>
      <c r="CZ50" s="7">
        <f t="shared" ref="CZ50:CZ69" si="75">SUM(O50:Q50)</f>
        <v>1751430</v>
      </c>
      <c r="DA50" s="7">
        <f t="shared" ref="DA50:DA69" si="76">N50</f>
        <v>936826</v>
      </c>
      <c r="DB50" s="7">
        <f t="shared" ref="DB50:DB69" si="77">BW50</f>
        <v>178380</v>
      </c>
      <c r="DC50" s="7">
        <f t="shared" ref="DC50:DC69" si="78">BT50</f>
        <v>220292</v>
      </c>
      <c r="DD50" s="7">
        <f t="shared" ref="DD50:DD69" si="79">BE50+BR50</f>
        <v>85539</v>
      </c>
      <c r="DE50" s="7">
        <f t="shared" ref="DE50:DE69" si="80">AJ50</f>
        <v>1332131</v>
      </c>
      <c r="DF50" s="7">
        <f t="shared" ref="DF50:DF69" si="81">R50</f>
        <v>136755</v>
      </c>
      <c r="DG50" s="7">
        <f t="shared" ref="DG50:DG69" si="82">Y50+AA50</f>
        <v>180734</v>
      </c>
      <c r="DH50" s="7">
        <f t="shared" ref="DH50:DH69" si="83">CI50</f>
        <v>384033</v>
      </c>
      <c r="DI50" s="7">
        <f t="shared" ref="DI50:DI69" si="84">CJ50+CK50</f>
        <v>727150</v>
      </c>
      <c r="DJ50" s="7">
        <f t="shared" ref="DJ50:DJ69" si="85">CE50</f>
        <v>489193</v>
      </c>
    </row>
    <row r="51" spans="1:114">
      <c r="A51" s="13" t="s">
        <v>267</v>
      </c>
      <c r="B51" s="9">
        <v>10528322</v>
      </c>
      <c r="C51" s="9">
        <v>293234</v>
      </c>
      <c r="D51" s="9">
        <v>258246</v>
      </c>
      <c r="E51" s="9">
        <v>322676</v>
      </c>
      <c r="F51" s="9">
        <v>413360</v>
      </c>
      <c r="G51" s="9">
        <v>250969</v>
      </c>
      <c r="H51" s="9">
        <v>302937</v>
      </c>
      <c r="I51" s="10">
        <f t="shared" ref="I51:I69" si="86">SUM(C51:H51)</f>
        <v>1841422</v>
      </c>
      <c r="J51" s="10">
        <f t="shared" si="62"/>
        <v>8686900</v>
      </c>
      <c r="K51" s="40">
        <f t="shared" si="63"/>
        <v>749159</v>
      </c>
      <c r="L51" s="33">
        <f t="shared" ref="L51:L69" si="87">I51-K51</f>
        <v>1092263</v>
      </c>
      <c r="M51" s="9">
        <v>43335</v>
      </c>
      <c r="N51" s="9">
        <v>82980</v>
      </c>
      <c r="O51" s="9">
        <v>8232</v>
      </c>
      <c r="P51" s="9">
        <v>9412</v>
      </c>
      <c r="Q51" s="9">
        <v>149275</v>
      </c>
      <c r="R51" s="9">
        <v>14264</v>
      </c>
      <c r="S51" s="9">
        <v>2074</v>
      </c>
      <c r="T51" s="9">
        <v>164</v>
      </c>
      <c r="U51" s="9">
        <v>225</v>
      </c>
      <c r="V51" s="9">
        <v>922</v>
      </c>
      <c r="W51" s="9">
        <v>145</v>
      </c>
      <c r="X51" s="9">
        <v>809</v>
      </c>
      <c r="Y51" s="9">
        <v>2879</v>
      </c>
      <c r="Z51" s="9">
        <v>1138</v>
      </c>
      <c r="AA51" s="9">
        <v>15350</v>
      </c>
      <c r="AB51" s="9">
        <v>5526</v>
      </c>
      <c r="AC51" s="9">
        <v>571</v>
      </c>
      <c r="AD51" s="9">
        <v>1296</v>
      </c>
      <c r="AE51" s="9">
        <v>1230</v>
      </c>
      <c r="AF51" s="9">
        <v>2654</v>
      </c>
      <c r="AG51" s="9">
        <v>143</v>
      </c>
      <c r="AH51" s="9">
        <v>651</v>
      </c>
      <c r="AI51" s="9">
        <v>1236</v>
      </c>
      <c r="AJ51" s="9">
        <v>133825</v>
      </c>
      <c r="AK51" s="9">
        <v>117</v>
      </c>
      <c r="AL51" s="9">
        <v>5828</v>
      </c>
      <c r="AM51" s="9">
        <v>2581</v>
      </c>
      <c r="AN51" s="9">
        <v>458</v>
      </c>
      <c r="AO51" s="9">
        <v>223</v>
      </c>
      <c r="AP51" s="9">
        <v>1689</v>
      </c>
      <c r="AQ51" s="9">
        <v>712</v>
      </c>
      <c r="AR51" s="9">
        <v>926</v>
      </c>
      <c r="AS51" s="9">
        <v>119</v>
      </c>
      <c r="AT51" s="9">
        <v>289</v>
      </c>
      <c r="AU51" s="9">
        <v>508</v>
      </c>
      <c r="AV51" s="9">
        <v>98</v>
      </c>
      <c r="AW51" s="9">
        <v>544</v>
      </c>
      <c r="AX51" s="9">
        <v>96</v>
      </c>
      <c r="AY51" s="9">
        <v>160</v>
      </c>
      <c r="AZ51" s="9">
        <v>403</v>
      </c>
      <c r="BA51" s="9">
        <v>60</v>
      </c>
      <c r="BB51" s="9">
        <v>81</v>
      </c>
      <c r="BC51" s="9">
        <v>2978</v>
      </c>
      <c r="BD51" s="9">
        <v>166</v>
      </c>
      <c r="BE51" s="9">
        <v>8231</v>
      </c>
      <c r="BF51" s="9">
        <v>1042</v>
      </c>
      <c r="BG51" s="9">
        <v>248</v>
      </c>
      <c r="BH51" s="9">
        <v>51</v>
      </c>
      <c r="BI51" s="9">
        <v>125</v>
      </c>
      <c r="BJ51" s="9">
        <v>148</v>
      </c>
      <c r="BK51" s="9">
        <v>8319</v>
      </c>
      <c r="BL51" s="9">
        <v>3178</v>
      </c>
      <c r="BM51" s="9">
        <v>96</v>
      </c>
      <c r="BN51" s="9">
        <v>997</v>
      </c>
      <c r="BO51" s="9">
        <v>1815</v>
      </c>
      <c r="BP51" s="9">
        <v>1207</v>
      </c>
      <c r="BQ51" s="9">
        <v>2843</v>
      </c>
      <c r="BR51" s="9">
        <v>726</v>
      </c>
      <c r="BS51" s="9">
        <v>1293</v>
      </c>
      <c r="BT51" s="9">
        <v>24177</v>
      </c>
      <c r="BU51" s="9">
        <v>30</v>
      </c>
      <c r="BV51" s="9">
        <v>6368</v>
      </c>
      <c r="BW51" s="9">
        <v>18231</v>
      </c>
      <c r="BX51" s="9">
        <v>1445</v>
      </c>
      <c r="BY51" s="9">
        <v>224</v>
      </c>
      <c r="BZ51" s="9">
        <v>314</v>
      </c>
      <c r="CA51" s="9">
        <v>148</v>
      </c>
      <c r="CB51" s="9">
        <v>1396</v>
      </c>
      <c r="CC51" s="9">
        <v>295</v>
      </c>
      <c r="CD51" s="9">
        <v>1396</v>
      </c>
      <c r="CE51" s="9">
        <v>47052</v>
      </c>
      <c r="CF51" s="9">
        <v>388</v>
      </c>
      <c r="CG51" s="9">
        <v>353</v>
      </c>
      <c r="CH51" s="9">
        <v>2251</v>
      </c>
      <c r="CI51" s="9">
        <v>37636</v>
      </c>
      <c r="CJ51" s="9">
        <v>61790</v>
      </c>
      <c r="CK51" s="9">
        <v>12723</v>
      </c>
      <c r="CL51" s="32">
        <v>6251</v>
      </c>
      <c r="CM51" s="7">
        <f t="shared" si="64"/>
        <v>293234</v>
      </c>
      <c r="CN51" s="7">
        <f t="shared" si="65"/>
        <v>45363</v>
      </c>
      <c r="CO51" s="7">
        <f t="shared" si="66"/>
        <v>148723</v>
      </c>
      <c r="CP51" s="7">
        <f t="shared" si="67"/>
        <v>9052</v>
      </c>
      <c r="CQ51" s="7">
        <f t="shared" si="68"/>
        <v>81256</v>
      </c>
      <c r="CR51" s="7">
        <f t="shared" si="69"/>
        <v>171531</v>
      </c>
      <c r="CS51" s="7">
        <f t="shared" si="70"/>
        <v>0</v>
      </c>
      <c r="CT51" s="7">
        <f t="shared" ref="CT51:CT69" si="88">D51-CN51</f>
        <v>212883</v>
      </c>
      <c r="CU51" s="7">
        <f t="shared" ref="CU51:CU69" si="89">E51-CO51</f>
        <v>173953</v>
      </c>
      <c r="CV51" s="7">
        <f t="shared" si="71"/>
        <v>404308</v>
      </c>
      <c r="CW51" s="7">
        <f t="shared" si="72"/>
        <v>169713</v>
      </c>
      <c r="CX51" s="33">
        <f t="shared" si="73"/>
        <v>131406</v>
      </c>
      <c r="CY51" s="7">
        <f t="shared" si="74"/>
        <v>626783</v>
      </c>
      <c r="CZ51" s="7">
        <f t="shared" si="75"/>
        <v>166919</v>
      </c>
      <c r="DA51" s="7">
        <f t="shared" si="76"/>
        <v>82980</v>
      </c>
      <c r="DB51" s="7">
        <f t="shared" si="77"/>
        <v>18231</v>
      </c>
      <c r="DC51" s="7">
        <f t="shared" si="78"/>
        <v>24177</v>
      </c>
      <c r="DD51" s="7">
        <f t="shared" si="79"/>
        <v>8957</v>
      </c>
      <c r="DE51" s="7">
        <f t="shared" si="80"/>
        <v>133825</v>
      </c>
      <c r="DF51" s="7">
        <f t="shared" si="81"/>
        <v>14264</v>
      </c>
      <c r="DG51" s="7">
        <f t="shared" si="82"/>
        <v>18229</v>
      </c>
      <c r="DH51" s="7">
        <f t="shared" si="83"/>
        <v>37636</v>
      </c>
      <c r="DI51" s="7">
        <f t="shared" si="84"/>
        <v>74513</v>
      </c>
      <c r="DJ51" s="7">
        <f t="shared" si="85"/>
        <v>47052</v>
      </c>
    </row>
    <row r="52" spans="1:114">
      <c r="A52" s="63" t="s">
        <v>268</v>
      </c>
      <c r="B52" s="9">
        <v>11047537</v>
      </c>
      <c r="C52" s="9">
        <v>303180</v>
      </c>
      <c r="D52" s="9">
        <v>270736</v>
      </c>
      <c r="E52" s="9">
        <v>335064</v>
      </c>
      <c r="F52" s="9">
        <v>430525</v>
      </c>
      <c r="G52" s="9">
        <v>259950</v>
      </c>
      <c r="H52" s="9">
        <v>305122</v>
      </c>
      <c r="I52" s="10">
        <f t="shared" si="86"/>
        <v>1904577</v>
      </c>
      <c r="J52" s="10">
        <f t="shared" si="62"/>
        <v>9142960</v>
      </c>
      <c r="K52" s="40">
        <f t="shared" si="63"/>
        <v>764080</v>
      </c>
      <c r="L52" s="33">
        <f t="shared" si="87"/>
        <v>1140497</v>
      </c>
      <c r="M52" s="9">
        <v>44560</v>
      </c>
      <c r="N52" s="9">
        <v>87108</v>
      </c>
      <c r="O52" s="9">
        <v>8727</v>
      </c>
      <c r="P52" s="9">
        <v>9704</v>
      </c>
      <c r="Q52" s="9">
        <v>153081</v>
      </c>
      <c r="R52" s="9">
        <v>15419</v>
      </c>
      <c r="S52" s="9">
        <v>2090</v>
      </c>
      <c r="T52" s="9">
        <v>218</v>
      </c>
      <c r="U52" s="9">
        <v>212</v>
      </c>
      <c r="V52" s="9">
        <v>1005</v>
      </c>
      <c r="W52" s="9">
        <v>130</v>
      </c>
      <c r="X52" s="9">
        <v>880</v>
      </c>
      <c r="Y52" s="9">
        <v>3019</v>
      </c>
      <c r="Z52" s="9">
        <v>1169</v>
      </c>
      <c r="AA52" s="9">
        <v>15785</v>
      </c>
      <c r="AB52" s="9">
        <v>5743</v>
      </c>
      <c r="AC52" s="9">
        <v>656</v>
      </c>
      <c r="AD52" s="9">
        <v>1177</v>
      </c>
      <c r="AE52" s="9">
        <v>1240</v>
      </c>
      <c r="AF52" s="9">
        <v>2582</v>
      </c>
      <c r="AG52" s="9">
        <v>141</v>
      </c>
      <c r="AH52" s="9">
        <v>762</v>
      </c>
      <c r="AI52" s="9">
        <v>1241</v>
      </c>
      <c r="AJ52" s="9">
        <v>137363</v>
      </c>
      <c r="AK52" s="9">
        <v>145</v>
      </c>
      <c r="AL52" s="9">
        <v>5997</v>
      </c>
      <c r="AM52" s="9">
        <v>2636</v>
      </c>
      <c r="AN52" s="9">
        <v>509</v>
      </c>
      <c r="AO52" s="9">
        <v>277</v>
      </c>
      <c r="AP52" s="9">
        <v>1793</v>
      </c>
      <c r="AQ52" s="9">
        <v>713</v>
      </c>
      <c r="AR52" s="9">
        <v>912</v>
      </c>
      <c r="AS52" s="9">
        <v>124</v>
      </c>
      <c r="AT52" s="9">
        <v>350</v>
      </c>
      <c r="AU52" s="9">
        <v>526</v>
      </c>
      <c r="AV52" s="9">
        <v>86</v>
      </c>
      <c r="AW52" s="9">
        <v>488</v>
      </c>
      <c r="AX52" s="9">
        <v>95</v>
      </c>
      <c r="AY52" s="9">
        <v>133</v>
      </c>
      <c r="AZ52" s="9">
        <v>444</v>
      </c>
      <c r="BA52" s="9">
        <v>75</v>
      </c>
      <c r="BB52" s="9">
        <v>79</v>
      </c>
      <c r="BC52" s="9">
        <v>3205</v>
      </c>
      <c r="BD52" s="9">
        <v>150</v>
      </c>
      <c r="BE52" s="9">
        <v>8804</v>
      </c>
      <c r="BF52" s="9">
        <v>1042</v>
      </c>
      <c r="BG52" s="9">
        <v>257</v>
      </c>
      <c r="BH52" s="9">
        <v>57</v>
      </c>
      <c r="BI52" s="9">
        <v>133</v>
      </c>
      <c r="BJ52" s="9">
        <v>161</v>
      </c>
      <c r="BK52" s="9">
        <v>8122</v>
      </c>
      <c r="BL52" s="9">
        <v>3114</v>
      </c>
      <c r="BM52" s="9">
        <v>74</v>
      </c>
      <c r="BN52" s="9">
        <v>986</v>
      </c>
      <c r="BO52" s="9">
        <v>1821</v>
      </c>
      <c r="BP52" s="9">
        <v>1297</v>
      </c>
      <c r="BQ52" s="9">
        <v>3045</v>
      </c>
      <c r="BR52" s="9">
        <v>717</v>
      </c>
      <c r="BS52" s="9">
        <v>1249</v>
      </c>
      <c r="BT52" s="9">
        <v>24215</v>
      </c>
      <c r="BU52" s="9">
        <v>34</v>
      </c>
      <c r="BV52" s="9">
        <v>6117</v>
      </c>
      <c r="BW52" s="9">
        <v>18658</v>
      </c>
      <c r="BX52" s="9">
        <v>1586</v>
      </c>
      <c r="BY52" s="9">
        <v>213</v>
      </c>
      <c r="BZ52" s="9">
        <v>332</v>
      </c>
      <c r="CA52" s="9">
        <v>175</v>
      </c>
      <c r="CB52" s="9">
        <v>1462</v>
      </c>
      <c r="CC52" s="9">
        <v>342</v>
      </c>
      <c r="CD52" s="9">
        <v>1367</v>
      </c>
      <c r="CE52" s="9">
        <v>49155</v>
      </c>
      <c r="CF52" s="9">
        <v>362</v>
      </c>
      <c r="CG52" s="9">
        <v>393</v>
      </c>
      <c r="CH52" s="9">
        <v>2379</v>
      </c>
      <c r="CI52" s="9">
        <v>38194</v>
      </c>
      <c r="CJ52" s="9">
        <v>57088</v>
      </c>
      <c r="CK52" s="9">
        <v>12204</v>
      </c>
      <c r="CL52" s="32">
        <v>6176</v>
      </c>
      <c r="CM52" s="7">
        <f t="shared" si="64"/>
        <v>303180</v>
      </c>
      <c r="CN52" s="7">
        <f t="shared" si="65"/>
        <v>47503</v>
      </c>
      <c r="CO52" s="7">
        <f t="shared" si="66"/>
        <v>152616</v>
      </c>
      <c r="CP52" s="7">
        <f t="shared" si="67"/>
        <v>9450</v>
      </c>
      <c r="CQ52" s="7">
        <f t="shared" si="68"/>
        <v>82209</v>
      </c>
      <c r="CR52" s="7">
        <f t="shared" si="69"/>
        <v>169122</v>
      </c>
      <c r="CS52" s="7">
        <f t="shared" si="70"/>
        <v>0</v>
      </c>
      <c r="CT52" s="7">
        <f t="shared" si="88"/>
        <v>223233</v>
      </c>
      <c r="CU52" s="7">
        <f t="shared" si="89"/>
        <v>182448</v>
      </c>
      <c r="CV52" s="7">
        <f t="shared" si="71"/>
        <v>421075</v>
      </c>
      <c r="CW52" s="7">
        <f t="shared" si="72"/>
        <v>177741</v>
      </c>
      <c r="CX52" s="33">
        <f t="shared" si="73"/>
        <v>136000</v>
      </c>
      <c r="CY52" s="7">
        <f t="shared" si="74"/>
        <v>639241</v>
      </c>
      <c r="CZ52" s="7">
        <f t="shared" si="75"/>
        <v>171512</v>
      </c>
      <c r="DA52" s="7">
        <f t="shared" si="76"/>
        <v>87108</v>
      </c>
      <c r="DB52" s="7">
        <f t="shared" si="77"/>
        <v>18658</v>
      </c>
      <c r="DC52" s="7">
        <f t="shared" si="78"/>
        <v>24215</v>
      </c>
      <c r="DD52" s="7">
        <f t="shared" si="79"/>
        <v>9521</v>
      </c>
      <c r="DE52" s="7">
        <f t="shared" si="80"/>
        <v>137363</v>
      </c>
      <c r="DF52" s="7">
        <f t="shared" si="81"/>
        <v>15419</v>
      </c>
      <c r="DG52" s="7">
        <f t="shared" si="82"/>
        <v>18804</v>
      </c>
      <c r="DH52" s="7">
        <f t="shared" si="83"/>
        <v>38194</v>
      </c>
      <c r="DI52" s="7">
        <f t="shared" si="84"/>
        <v>69292</v>
      </c>
      <c r="DJ52" s="7">
        <f t="shared" si="85"/>
        <v>49155</v>
      </c>
    </row>
    <row r="53" spans="1:114">
      <c r="A53" s="63" t="s">
        <v>269</v>
      </c>
      <c r="B53" s="9">
        <v>10939937</v>
      </c>
      <c r="C53" s="9">
        <v>305472</v>
      </c>
      <c r="D53" s="9">
        <v>268193</v>
      </c>
      <c r="E53" s="9">
        <v>324661</v>
      </c>
      <c r="F53" s="9">
        <v>415368</v>
      </c>
      <c r="G53" s="9">
        <v>256883</v>
      </c>
      <c r="H53" s="9">
        <v>294469</v>
      </c>
      <c r="I53" s="10">
        <f t="shared" si="86"/>
        <v>1865046</v>
      </c>
      <c r="J53" s="10">
        <f t="shared" si="62"/>
        <v>9074891</v>
      </c>
      <c r="K53" s="40">
        <f t="shared" si="63"/>
        <v>740232</v>
      </c>
      <c r="L53" s="33">
        <f t="shared" si="87"/>
        <v>1124814</v>
      </c>
      <c r="M53" s="9">
        <v>45948</v>
      </c>
      <c r="N53" s="9">
        <v>87678</v>
      </c>
      <c r="O53" s="9">
        <v>8994</v>
      </c>
      <c r="P53" s="9">
        <v>10027</v>
      </c>
      <c r="Q53" s="9">
        <v>152825</v>
      </c>
      <c r="R53" s="9">
        <v>14656</v>
      </c>
      <c r="S53" s="9">
        <v>2313</v>
      </c>
      <c r="T53" s="9">
        <v>182</v>
      </c>
      <c r="U53" s="9">
        <v>157</v>
      </c>
      <c r="V53" s="9">
        <v>1048</v>
      </c>
      <c r="W53" s="9">
        <v>170</v>
      </c>
      <c r="X53" s="9">
        <v>893</v>
      </c>
      <c r="Y53" s="9">
        <v>3172</v>
      </c>
      <c r="Z53" s="9">
        <v>1206</v>
      </c>
      <c r="AA53" s="9">
        <v>15499</v>
      </c>
      <c r="AB53" s="9">
        <v>5811</v>
      </c>
      <c r="AC53" s="9">
        <v>637</v>
      </c>
      <c r="AD53" s="9">
        <v>1240</v>
      </c>
      <c r="AE53" s="9">
        <v>1287</v>
      </c>
      <c r="AF53" s="9">
        <v>2455</v>
      </c>
      <c r="AG53" s="9">
        <v>147</v>
      </c>
      <c r="AH53" s="9">
        <v>698</v>
      </c>
      <c r="AI53" s="9">
        <v>1199</v>
      </c>
      <c r="AJ53" s="9">
        <v>126054</v>
      </c>
      <c r="AK53" s="9">
        <v>140</v>
      </c>
      <c r="AL53" s="9">
        <v>5866</v>
      </c>
      <c r="AM53" s="9">
        <v>2541</v>
      </c>
      <c r="AN53" s="9">
        <v>541</v>
      </c>
      <c r="AO53" s="9">
        <v>272</v>
      </c>
      <c r="AP53" s="9">
        <v>1781</v>
      </c>
      <c r="AQ53" s="9">
        <v>680</v>
      </c>
      <c r="AR53" s="9">
        <v>970</v>
      </c>
      <c r="AS53" s="9">
        <v>165</v>
      </c>
      <c r="AT53" s="9">
        <v>324</v>
      </c>
      <c r="AU53" s="9">
        <v>473</v>
      </c>
      <c r="AV53" s="9">
        <v>94</v>
      </c>
      <c r="AW53" s="9">
        <v>516</v>
      </c>
      <c r="AX53" s="9">
        <v>106</v>
      </c>
      <c r="AY53" s="9">
        <v>121</v>
      </c>
      <c r="AZ53" s="9">
        <v>437</v>
      </c>
      <c r="BA53" s="9">
        <v>72</v>
      </c>
      <c r="BB53" s="9">
        <v>72</v>
      </c>
      <c r="BC53" s="9">
        <v>3225</v>
      </c>
      <c r="BD53" s="9">
        <v>162</v>
      </c>
      <c r="BE53" s="9">
        <v>8577</v>
      </c>
      <c r="BF53" s="9">
        <v>967</v>
      </c>
      <c r="BG53" s="9">
        <v>264</v>
      </c>
      <c r="BH53" s="9">
        <v>58</v>
      </c>
      <c r="BI53" s="9">
        <v>141</v>
      </c>
      <c r="BJ53" s="9">
        <v>140</v>
      </c>
      <c r="BK53" s="9">
        <v>7792</v>
      </c>
      <c r="BL53" s="9">
        <v>3261</v>
      </c>
      <c r="BM53" s="9">
        <v>95</v>
      </c>
      <c r="BN53" s="9">
        <v>882</v>
      </c>
      <c r="BO53" s="9">
        <v>1587</v>
      </c>
      <c r="BP53" s="9">
        <v>1387</v>
      </c>
      <c r="BQ53" s="9">
        <v>3007</v>
      </c>
      <c r="BR53" s="9">
        <v>701</v>
      </c>
      <c r="BS53" s="9">
        <v>1321</v>
      </c>
      <c r="BT53" s="9">
        <v>22465</v>
      </c>
      <c r="BU53" s="9">
        <v>35</v>
      </c>
      <c r="BV53" s="9">
        <v>5568</v>
      </c>
      <c r="BW53" s="9">
        <v>17864</v>
      </c>
      <c r="BX53" s="9">
        <v>1615</v>
      </c>
      <c r="BY53" s="9">
        <v>194</v>
      </c>
      <c r="BZ53" s="9">
        <v>248</v>
      </c>
      <c r="CA53" s="9">
        <v>174</v>
      </c>
      <c r="CB53" s="9">
        <v>1376</v>
      </c>
      <c r="CC53" s="9">
        <v>365</v>
      </c>
      <c r="CD53" s="9">
        <v>1438</v>
      </c>
      <c r="CE53" s="9">
        <v>47367</v>
      </c>
      <c r="CF53" s="9">
        <v>377</v>
      </c>
      <c r="CG53" s="9">
        <v>441</v>
      </c>
      <c r="CH53" s="9">
        <v>2678</v>
      </c>
      <c r="CI53" s="9">
        <v>36637</v>
      </c>
      <c r="CJ53" s="9">
        <v>50430</v>
      </c>
      <c r="CK53" s="9">
        <v>11730</v>
      </c>
      <c r="CL53" s="32">
        <v>6196</v>
      </c>
      <c r="CM53" s="7">
        <f t="shared" si="64"/>
        <v>305472</v>
      </c>
      <c r="CN53" s="7">
        <f t="shared" si="65"/>
        <v>46984</v>
      </c>
      <c r="CO53" s="7">
        <f t="shared" si="66"/>
        <v>140928</v>
      </c>
      <c r="CP53" s="7">
        <f t="shared" si="67"/>
        <v>9470</v>
      </c>
      <c r="CQ53" s="7">
        <f t="shared" si="68"/>
        <v>78343</v>
      </c>
      <c r="CR53" s="7">
        <f t="shared" si="69"/>
        <v>159035</v>
      </c>
      <c r="CS53" s="7">
        <f t="shared" si="70"/>
        <v>0</v>
      </c>
      <c r="CT53" s="7">
        <f t="shared" si="88"/>
        <v>221209</v>
      </c>
      <c r="CU53" s="7">
        <f t="shared" si="89"/>
        <v>183733</v>
      </c>
      <c r="CV53" s="7">
        <f t="shared" si="71"/>
        <v>405898</v>
      </c>
      <c r="CW53" s="7">
        <f t="shared" si="72"/>
        <v>178540</v>
      </c>
      <c r="CX53" s="33">
        <f t="shared" si="73"/>
        <v>135434</v>
      </c>
      <c r="CY53" s="7">
        <f t="shared" si="74"/>
        <v>614676</v>
      </c>
      <c r="CZ53" s="7">
        <f t="shared" si="75"/>
        <v>171846</v>
      </c>
      <c r="DA53" s="7">
        <f t="shared" si="76"/>
        <v>87678</v>
      </c>
      <c r="DB53" s="7">
        <f t="shared" si="77"/>
        <v>17864</v>
      </c>
      <c r="DC53" s="7">
        <f t="shared" si="78"/>
        <v>22465</v>
      </c>
      <c r="DD53" s="7">
        <f t="shared" si="79"/>
        <v>9278</v>
      </c>
      <c r="DE53" s="7">
        <f t="shared" si="80"/>
        <v>126054</v>
      </c>
      <c r="DF53" s="7">
        <f t="shared" si="81"/>
        <v>14656</v>
      </c>
      <c r="DG53" s="7">
        <f t="shared" si="82"/>
        <v>18671</v>
      </c>
      <c r="DH53" s="7">
        <f t="shared" si="83"/>
        <v>36637</v>
      </c>
      <c r="DI53" s="7">
        <f t="shared" si="84"/>
        <v>62160</v>
      </c>
      <c r="DJ53" s="7">
        <f t="shared" si="85"/>
        <v>47367</v>
      </c>
    </row>
    <row r="54" spans="1:114">
      <c r="A54" s="63" t="s">
        <v>270</v>
      </c>
      <c r="B54" s="9">
        <v>11026112</v>
      </c>
      <c r="C54" s="9">
        <v>299195</v>
      </c>
      <c r="D54" s="9">
        <v>261942</v>
      </c>
      <c r="E54" s="9">
        <v>322034</v>
      </c>
      <c r="F54" s="9">
        <v>406428</v>
      </c>
      <c r="G54" s="9">
        <v>251510</v>
      </c>
      <c r="H54" s="9">
        <v>291682</v>
      </c>
      <c r="I54" s="10">
        <f t="shared" si="86"/>
        <v>1832791</v>
      </c>
      <c r="J54" s="10">
        <f t="shared" si="62"/>
        <v>9193321</v>
      </c>
      <c r="K54" s="40">
        <f t="shared" si="63"/>
        <v>710470</v>
      </c>
      <c r="L54" s="33">
        <f t="shared" si="87"/>
        <v>1122321</v>
      </c>
      <c r="M54" s="9">
        <v>47153</v>
      </c>
      <c r="N54" s="9">
        <v>85975</v>
      </c>
      <c r="O54" s="9">
        <v>8610</v>
      </c>
      <c r="P54" s="9">
        <v>9700</v>
      </c>
      <c r="Q54" s="9">
        <v>147757</v>
      </c>
      <c r="R54" s="9">
        <v>13306</v>
      </c>
      <c r="S54" s="9">
        <v>2271</v>
      </c>
      <c r="T54" s="9">
        <v>181</v>
      </c>
      <c r="U54" s="9">
        <v>157</v>
      </c>
      <c r="V54" s="9">
        <v>1039</v>
      </c>
      <c r="W54" s="9">
        <v>174</v>
      </c>
      <c r="X54" s="9">
        <v>793</v>
      </c>
      <c r="Y54" s="9">
        <v>2901</v>
      </c>
      <c r="Z54" s="9">
        <v>1158</v>
      </c>
      <c r="AA54" s="9">
        <v>14905</v>
      </c>
      <c r="AB54" s="9">
        <v>5753</v>
      </c>
      <c r="AC54" s="9">
        <v>588</v>
      </c>
      <c r="AD54" s="9">
        <v>1247</v>
      </c>
      <c r="AE54" s="9">
        <v>1079</v>
      </c>
      <c r="AF54" s="9">
        <v>2318</v>
      </c>
      <c r="AG54" s="9">
        <v>128</v>
      </c>
      <c r="AH54" s="9">
        <v>576</v>
      </c>
      <c r="AI54" s="9">
        <v>1262</v>
      </c>
      <c r="AJ54" s="9">
        <v>118666</v>
      </c>
      <c r="AK54" s="9">
        <v>133</v>
      </c>
      <c r="AL54" s="9">
        <v>5881</v>
      </c>
      <c r="AM54" s="9">
        <v>2294</v>
      </c>
      <c r="AN54" s="9">
        <v>437</v>
      </c>
      <c r="AO54" s="9">
        <v>250</v>
      </c>
      <c r="AP54" s="9">
        <v>1738</v>
      </c>
      <c r="AQ54" s="9">
        <v>716</v>
      </c>
      <c r="AR54" s="9">
        <v>958</v>
      </c>
      <c r="AS54" s="9">
        <v>122</v>
      </c>
      <c r="AT54" s="9">
        <v>306</v>
      </c>
      <c r="AU54" s="9">
        <v>458</v>
      </c>
      <c r="AV54" s="9">
        <v>103</v>
      </c>
      <c r="AW54" s="9">
        <v>541</v>
      </c>
      <c r="AX54" s="9">
        <v>98</v>
      </c>
      <c r="AY54" s="9">
        <v>129</v>
      </c>
      <c r="AZ54" s="9">
        <v>392</v>
      </c>
      <c r="BA54" s="9">
        <v>65</v>
      </c>
      <c r="BB54" s="9">
        <v>59</v>
      </c>
      <c r="BC54" s="9">
        <v>3230</v>
      </c>
      <c r="BD54" s="9">
        <v>172</v>
      </c>
      <c r="BE54" s="9">
        <v>7826</v>
      </c>
      <c r="BF54" s="9">
        <v>807</v>
      </c>
      <c r="BG54" s="9">
        <v>269</v>
      </c>
      <c r="BH54" s="9">
        <v>49</v>
      </c>
      <c r="BI54" s="9">
        <v>155</v>
      </c>
      <c r="BJ54" s="9">
        <v>125</v>
      </c>
      <c r="BK54" s="9">
        <v>7985</v>
      </c>
      <c r="BL54" s="9">
        <v>3101</v>
      </c>
      <c r="BM54" s="9">
        <v>64</v>
      </c>
      <c r="BN54" s="9">
        <v>815</v>
      </c>
      <c r="BO54" s="9">
        <v>1491</v>
      </c>
      <c r="BP54" s="9">
        <v>1194</v>
      </c>
      <c r="BQ54" s="9">
        <v>2879</v>
      </c>
      <c r="BR54" s="9">
        <v>626</v>
      </c>
      <c r="BS54" s="9">
        <v>1259</v>
      </c>
      <c r="BT54" s="9">
        <v>19689</v>
      </c>
      <c r="BU54" s="9">
        <v>36</v>
      </c>
      <c r="BV54" s="9">
        <v>5020</v>
      </c>
      <c r="BW54" s="9">
        <v>16818</v>
      </c>
      <c r="BX54" s="9">
        <v>1450</v>
      </c>
      <c r="BY54" s="9">
        <v>178</v>
      </c>
      <c r="BZ54" s="9">
        <v>220</v>
      </c>
      <c r="CA54" s="9">
        <v>139</v>
      </c>
      <c r="CB54" s="9">
        <v>1310</v>
      </c>
      <c r="CC54" s="9">
        <v>342</v>
      </c>
      <c r="CD54" s="9">
        <v>1420</v>
      </c>
      <c r="CE54" s="9">
        <v>46693</v>
      </c>
      <c r="CF54" s="9">
        <v>451</v>
      </c>
      <c r="CG54" s="9">
        <v>418</v>
      </c>
      <c r="CH54" s="9">
        <v>2559</v>
      </c>
      <c r="CI54" s="9">
        <v>34199</v>
      </c>
      <c r="CJ54" s="9">
        <v>48317</v>
      </c>
      <c r="CK54" s="9">
        <v>10955</v>
      </c>
      <c r="CL54" s="32">
        <v>5832</v>
      </c>
      <c r="CM54" s="7">
        <f t="shared" si="64"/>
        <v>299195</v>
      </c>
      <c r="CN54" s="7">
        <f t="shared" si="65"/>
        <v>44473</v>
      </c>
      <c r="CO54" s="7">
        <f t="shared" si="66"/>
        <v>132774</v>
      </c>
      <c r="CP54" s="7">
        <f t="shared" si="67"/>
        <v>9337</v>
      </c>
      <c r="CQ54" s="7">
        <f t="shared" si="68"/>
        <v>72195</v>
      </c>
      <c r="CR54" s="7">
        <f t="shared" si="69"/>
        <v>152496</v>
      </c>
      <c r="CS54" s="7">
        <f t="shared" si="70"/>
        <v>0</v>
      </c>
      <c r="CT54" s="7">
        <f t="shared" si="88"/>
        <v>217469</v>
      </c>
      <c r="CU54" s="7">
        <f t="shared" si="89"/>
        <v>189260</v>
      </c>
      <c r="CV54" s="7">
        <f t="shared" si="71"/>
        <v>397091</v>
      </c>
      <c r="CW54" s="7">
        <f t="shared" si="72"/>
        <v>179315</v>
      </c>
      <c r="CX54" s="33">
        <f t="shared" si="73"/>
        <v>139186</v>
      </c>
      <c r="CY54" s="7">
        <f t="shared" si="74"/>
        <v>586943</v>
      </c>
      <c r="CZ54" s="7">
        <f t="shared" si="75"/>
        <v>166067</v>
      </c>
      <c r="DA54" s="7">
        <f t="shared" si="76"/>
        <v>85975</v>
      </c>
      <c r="DB54" s="7">
        <f t="shared" si="77"/>
        <v>16818</v>
      </c>
      <c r="DC54" s="7">
        <f t="shared" si="78"/>
        <v>19689</v>
      </c>
      <c r="DD54" s="7">
        <f t="shared" si="79"/>
        <v>8452</v>
      </c>
      <c r="DE54" s="7">
        <f t="shared" si="80"/>
        <v>118666</v>
      </c>
      <c r="DF54" s="7">
        <f t="shared" si="81"/>
        <v>13306</v>
      </c>
      <c r="DG54" s="7">
        <f t="shared" si="82"/>
        <v>17806</v>
      </c>
      <c r="DH54" s="7">
        <f t="shared" si="83"/>
        <v>34199</v>
      </c>
      <c r="DI54" s="7">
        <f t="shared" si="84"/>
        <v>59272</v>
      </c>
      <c r="DJ54" s="7">
        <f t="shared" si="85"/>
        <v>46693</v>
      </c>
    </row>
    <row r="55" spans="1:114">
      <c r="A55" s="63" t="s">
        <v>271</v>
      </c>
      <c r="B55" s="9">
        <v>9892271</v>
      </c>
      <c r="C55" s="9">
        <v>286479</v>
      </c>
      <c r="D55" s="9">
        <v>230132</v>
      </c>
      <c r="E55" s="9">
        <v>285872</v>
      </c>
      <c r="F55" s="9">
        <v>401723</v>
      </c>
      <c r="G55" s="9">
        <v>228147</v>
      </c>
      <c r="H55" s="9">
        <v>275453</v>
      </c>
      <c r="I55" s="10">
        <f t="shared" si="86"/>
        <v>1707806</v>
      </c>
      <c r="J55" s="10">
        <f t="shared" si="62"/>
        <v>8184465</v>
      </c>
      <c r="K55" s="40">
        <f t="shared" si="63"/>
        <v>664431</v>
      </c>
      <c r="L55" s="33">
        <f t="shared" si="87"/>
        <v>1043375</v>
      </c>
      <c r="M55" s="9">
        <v>44399</v>
      </c>
      <c r="N55" s="9">
        <v>82500</v>
      </c>
      <c r="O55" s="9">
        <v>7940</v>
      </c>
      <c r="P55" s="9">
        <v>9224</v>
      </c>
      <c r="Q55" s="9">
        <v>142416</v>
      </c>
      <c r="R55" s="9">
        <v>11206</v>
      </c>
      <c r="S55" s="9">
        <v>1909</v>
      </c>
      <c r="T55" s="9">
        <v>157</v>
      </c>
      <c r="U55" s="9">
        <v>137</v>
      </c>
      <c r="V55" s="9">
        <v>785</v>
      </c>
      <c r="W55" s="9">
        <v>137</v>
      </c>
      <c r="X55" s="9">
        <v>641</v>
      </c>
      <c r="Y55" s="9">
        <v>2370</v>
      </c>
      <c r="Z55" s="9">
        <v>821</v>
      </c>
      <c r="AA55" s="9">
        <v>12723</v>
      </c>
      <c r="AB55" s="9">
        <v>5091</v>
      </c>
      <c r="AC55" s="9">
        <v>468</v>
      </c>
      <c r="AD55" s="9">
        <v>1052</v>
      </c>
      <c r="AE55" s="9">
        <v>926</v>
      </c>
      <c r="AF55" s="9">
        <v>1919</v>
      </c>
      <c r="AG55" s="9">
        <v>126</v>
      </c>
      <c r="AH55" s="9">
        <v>454</v>
      </c>
      <c r="AI55" s="9">
        <v>906</v>
      </c>
      <c r="AJ55" s="9">
        <v>107558</v>
      </c>
      <c r="AK55" s="9">
        <v>109</v>
      </c>
      <c r="AL55" s="9">
        <v>5272</v>
      </c>
      <c r="AM55" s="9">
        <v>1919</v>
      </c>
      <c r="AN55" s="9">
        <v>329</v>
      </c>
      <c r="AO55" s="9">
        <v>217</v>
      </c>
      <c r="AP55" s="9">
        <v>1310</v>
      </c>
      <c r="AQ55" s="9">
        <v>612</v>
      </c>
      <c r="AR55" s="9">
        <v>873</v>
      </c>
      <c r="AS55" s="9">
        <v>110</v>
      </c>
      <c r="AT55" s="9">
        <v>227</v>
      </c>
      <c r="AU55" s="9">
        <v>418</v>
      </c>
      <c r="AV55" s="9">
        <v>95</v>
      </c>
      <c r="AW55" s="9">
        <v>419</v>
      </c>
      <c r="AX55" s="9">
        <v>80</v>
      </c>
      <c r="AY55" s="9">
        <v>98</v>
      </c>
      <c r="AZ55" s="9">
        <v>312</v>
      </c>
      <c r="BA55" s="9">
        <v>47</v>
      </c>
      <c r="BB55" s="9">
        <v>66</v>
      </c>
      <c r="BC55" s="9">
        <v>2865</v>
      </c>
      <c r="BD55" s="9">
        <v>150</v>
      </c>
      <c r="BE55" s="9">
        <v>6864</v>
      </c>
      <c r="BF55" s="9">
        <v>754</v>
      </c>
      <c r="BG55" s="9">
        <v>182</v>
      </c>
      <c r="BH55" s="9">
        <v>40</v>
      </c>
      <c r="BI55" s="9">
        <v>113</v>
      </c>
      <c r="BJ55" s="9">
        <v>103</v>
      </c>
      <c r="BK55" s="9">
        <v>7388</v>
      </c>
      <c r="BL55" s="9">
        <v>2577</v>
      </c>
      <c r="BM55" s="9">
        <v>67</v>
      </c>
      <c r="BN55" s="9">
        <v>737</v>
      </c>
      <c r="BO55" s="9">
        <v>1434</v>
      </c>
      <c r="BP55" s="9">
        <v>1011</v>
      </c>
      <c r="BQ55" s="9">
        <v>2390</v>
      </c>
      <c r="BR55" s="9">
        <v>544</v>
      </c>
      <c r="BS55" s="9">
        <v>1074</v>
      </c>
      <c r="BT55" s="9">
        <v>18084</v>
      </c>
      <c r="BU55" s="9">
        <v>27</v>
      </c>
      <c r="BV55" s="9">
        <v>5001</v>
      </c>
      <c r="BW55" s="9">
        <v>15010</v>
      </c>
      <c r="BX55" s="9">
        <v>1212</v>
      </c>
      <c r="BY55" s="9">
        <v>184</v>
      </c>
      <c r="BZ55" s="9">
        <v>219</v>
      </c>
      <c r="CA55" s="9">
        <v>124</v>
      </c>
      <c r="CB55" s="9">
        <v>1151</v>
      </c>
      <c r="CC55" s="9">
        <v>323</v>
      </c>
      <c r="CD55" s="9">
        <v>1287</v>
      </c>
      <c r="CE55" s="9">
        <v>41485</v>
      </c>
      <c r="CF55" s="9">
        <v>364</v>
      </c>
      <c r="CG55" s="9">
        <v>334</v>
      </c>
      <c r="CH55" s="9">
        <v>2254</v>
      </c>
      <c r="CI55" s="9">
        <v>30638</v>
      </c>
      <c r="CJ55" s="9">
        <v>55158</v>
      </c>
      <c r="CK55" s="9">
        <v>9894</v>
      </c>
      <c r="CL55" s="32">
        <v>5011</v>
      </c>
      <c r="CM55" s="7">
        <f t="shared" si="64"/>
        <v>286479</v>
      </c>
      <c r="CN55" s="7">
        <f t="shared" si="65"/>
        <v>37497</v>
      </c>
      <c r="CO55" s="7">
        <f t="shared" si="66"/>
        <v>119518</v>
      </c>
      <c r="CP55" s="7">
        <f t="shared" si="67"/>
        <v>7899</v>
      </c>
      <c r="CQ55" s="7">
        <f t="shared" si="68"/>
        <v>65139</v>
      </c>
      <c r="CR55" s="7">
        <f t="shared" si="69"/>
        <v>147899</v>
      </c>
      <c r="CS55" s="7">
        <f t="shared" si="70"/>
        <v>0</v>
      </c>
      <c r="CT55" s="7">
        <f t="shared" si="88"/>
        <v>192635</v>
      </c>
      <c r="CU55" s="7">
        <f t="shared" si="89"/>
        <v>166354</v>
      </c>
      <c r="CV55" s="7">
        <f t="shared" si="71"/>
        <v>393824</v>
      </c>
      <c r="CW55" s="7">
        <f t="shared" si="72"/>
        <v>163008</v>
      </c>
      <c r="CX55" s="33">
        <f t="shared" si="73"/>
        <v>127554</v>
      </c>
      <c r="CY55" s="7">
        <f t="shared" si="74"/>
        <v>553614</v>
      </c>
      <c r="CZ55" s="7">
        <f t="shared" si="75"/>
        <v>159580</v>
      </c>
      <c r="DA55" s="7">
        <f t="shared" si="76"/>
        <v>82500</v>
      </c>
      <c r="DB55" s="7">
        <f t="shared" si="77"/>
        <v>15010</v>
      </c>
      <c r="DC55" s="7">
        <f t="shared" si="78"/>
        <v>18084</v>
      </c>
      <c r="DD55" s="7">
        <f t="shared" si="79"/>
        <v>7408</v>
      </c>
      <c r="DE55" s="7">
        <f t="shared" si="80"/>
        <v>107558</v>
      </c>
      <c r="DF55" s="7">
        <f t="shared" si="81"/>
        <v>11206</v>
      </c>
      <c r="DG55" s="7">
        <f t="shared" si="82"/>
        <v>15093</v>
      </c>
      <c r="DH55" s="7">
        <f t="shared" si="83"/>
        <v>30638</v>
      </c>
      <c r="DI55" s="7">
        <f t="shared" si="84"/>
        <v>65052</v>
      </c>
      <c r="DJ55" s="7">
        <f t="shared" si="85"/>
        <v>41485</v>
      </c>
    </row>
    <row r="56" spans="1:114">
      <c r="A56" s="63" t="s">
        <v>272</v>
      </c>
      <c r="B56" s="9">
        <v>8788177</v>
      </c>
      <c r="C56" s="9">
        <v>265428</v>
      </c>
      <c r="D56" s="9">
        <v>210236</v>
      </c>
      <c r="E56" s="9">
        <v>255036</v>
      </c>
      <c r="F56" s="9">
        <v>384086</v>
      </c>
      <c r="G56" s="9">
        <v>207251</v>
      </c>
      <c r="H56" s="9">
        <v>258116</v>
      </c>
      <c r="I56" s="10">
        <f t="shared" si="86"/>
        <v>1580153</v>
      </c>
      <c r="J56" s="10">
        <f t="shared" si="62"/>
        <v>7208024</v>
      </c>
      <c r="K56" s="40">
        <f t="shared" si="63"/>
        <v>625446</v>
      </c>
      <c r="L56" s="33">
        <f t="shared" si="87"/>
        <v>954707</v>
      </c>
      <c r="M56" s="9">
        <v>38230</v>
      </c>
      <c r="N56" s="9">
        <v>74970</v>
      </c>
      <c r="O56" s="9">
        <v>7131</v>
      </c>
      <c r="P56" s="9">
        <v>8543</v>
      </c>
      <c r="Q56" s="9">
        <v>136554</v>
      </c>
      <c r="R56" s="9">
        <v>11047</v>
      </c>
      <c r="S56" s="9">
        <v>1493</v>
      </c>
      <c r="T56" s="9">
        <v>120</v>
      </c>
      <c r="U56" s="9">
        <v>146</v>
      </c>
      <c r="V56" s="9">
        <v>608</v>
      </c>
      <c r="W56" s="9">
        <v>96</v>
      </c>
      <c r="X56" s="9">
        <v>550</v>
      </c>
      <c r="Y56" s="9">
        <v>1992</v>
      </c>
      <c r="Z56" s="9">
        <v>716</v>
      </c>
      <c r="AA56" s="9">
        <v>11832</v>
      </c>
      <c r="AB56" s="9">
        <v>4477</v>
      </c>
      <c r="AC56" s="9">
        <v>459</v>
      </c>
      <c r="AD56" s="9">
        <v>927</v>
      </c>
      <c r="AE56" s="9">
        <v>786</v>
      </c>
      <c r="AF56" s="9">
        <v>1716</v>
      </c>
      <c r="AG56" s="9">
        <v>95</v>
      </c>
      <c r="AH56" s="9">
        <v>352</v>
      </c>
      <c r="AI56" s="9">
        <v>746</v>
      </c>
      <c r="AJ56" s="9">
        <v>103103</v>
      </c>
      <c r="AK56" s="9">
        <v>94</v>
      </c>
      <c r="AL56" s="9">
        <v>4487</v>
      </c>
      <c r="AM56" s="9">
        <v>1813</v>
      </c>
      <c r="AN56" s="9">
        <v>243</v>
      </c>
      <c r="AO56" s="9">
        <v>193</v>
      </c>
      <c r="AP56" s="9">
        <v>1176</v>
      </c>
      <c r="AQ56" s="9">
        <v>544</v>
      </c>
      <c r="AR56" s="9">
        <v>740</v>
      </c>
      <c r="AS56" s="9">
        <v>101</v>
      </c>
      <c r="AT56" s="9">
        <v>242</v>
      </c>
      <c r="AU56" s="9">
        <v>391</v>
      </c>
      <c r="AV56" s="9">
        <v>78</v>
      </c>
      <c r="AW56" s="9">
        <v>330</v>
      </c>
      <c r="AX56" s="9">
        <v>68</v>
      </c>
      <c r="AY56" s="9">
        <v>106</v>
      </c>
      <c r="AZ56" s="9">
        <v>295</v>
      </c>
      <c r="BA56" s="9">
        <v>56</v>
      </c>
      <c r="BB56" s="9">
        <v>74</v>
      </c>
      <c r="BC56" s="9">
        <v>2470</v>
      </c>
      <c r="BD56" s="9">
        <v>100</v>
      </c>
      <c r="BE56" s="9">
        <v>6142</v>
      </c>
      <c r="BF56" s="9">
        <v>732</v>
      </c>
      <c r="BG56" s="9">
        <v>196</v>
      </c>
      <c r="BH56" s="9">
        <v>41</v>
      </c>
      <c r="BI56" s="9">
        <v>99</v>
      </c>
      <c r="BJ56" s="9">
        <v>86</v>
      </c>
      <c r="BK56" s="9">
        <v>6606</v>
      </c>
      <c r="BL56" s="9">
        <v>2369</v>
      </c>
      <c r="BM56" s="9">
        <v>54</v>
      </c>
      <c r="BN56" s="9">
        <v>697</v>
      </c>
      <c r="BO56" s="9">
        <v>1307</v>
      </c>
      <c r="BP56" s="9">
        <v>937</v>
      </c>
      <c r="BQ56" s="9">
        <v>2218</v>
      </c>
      <c r="BR56" s="9">
        <v>461</v>
      </c>
      <c r="BS56" s="9">
        <v>1060</v>
      </c>
      <c r="BT56" s="9">
        <v>19120</v>
      </c>
      <c r="BU56" s="9">
        <v>27</v>
      </c>
      <c r="BV56" s="9">
        <v>5015</v>
      </c>
      <c r="BW56" s="9">
        <v>13902</v>
      </c>
      <c r="BX56" s="9">
        <v>1221</v>
      </c>
      <c r="BY56" s="9">
        <v>159</v>
      </c>
      <c r="BZ56" s="9">
        <v>198</v>
      </c>
      <c r="CA56" s="9">
        <v>112</v>
      </c>
      <c r="CB56" s="9">
        <v>1024</v>
      </c>
      <c r="CC56" s="9">
        <v>386</v>
      </c>
      <c r="CD56" s="9">
        <v>1116</v>
      </c>
      <c r="CE56" s="9">
        <v>38297</v>
      </c>
      <c r="CF56" s="9">
        <v>297</v>
      </c>
      <c r="CG56" s="9">
        <v>330</v>
      </c>
      <c r="CH56" s="9">
        <v>2054</v>
      </c>
      <c r="CI56" s="9">
        <v>29658</v>
      </c>
      <c r="CJ56" s="9">
        <v>55392</v>
      </c>
      <c r="CK56" s="9">
        <v>9117</v>
      </c>
      <c r="CL56" s="32">
        <v>4726</v>
      </c>
      <c r="CM56" s="7">
        <f t="shared" si="64"/>
        <v>265428</v>
      </c>
      <c r="CN56" s="7">
        <f t="shared" si="65"/>
        <v>34463</v>
      </c>
      <c r="CO56" s="7">
        <f t="shared" si="66"/>
        <v>113435</v>
      </c>
      <c r="CP56" s="7">
        <f t="shared" si="67"/>
        <v>6964</v>
      </c>
      <c r="CQ56" s="7">
        <f t="shared" si="68"/>
        <v>62759</v>
      </c>
      <c r="CR56" s="7">
        <f t="shared" si="69"/>
        <v>142397</v>
      </c>
      <c r="CS56" s="7">
        <f t="shared" si="70"/>
        <v>0</v>
      </c>
      <c r="CT56" s="7">
        <f t="shared" si="88"/>
        <v>175773</v>
      </c>
      <c r="CU56" s="7">
        <f t="shared" si="89"/>
        <v>141601</v>
      </c>
      <c r="CV56" s="7">
        <f t="shared" si="71"/>
        <v>377122</v>
      </c>
      <c r="CW56" s="7">
        <f t="shared" si="72"/>
        <v>144492</v>
      </c>
      <c r="CX56" s="33">
        <f t="shared" si="73"/>
        <v>115719</v>
      </c>
      <c r="CY56" s="7">
        <f t="shared" si="74"/>
        <v>527261</v>
      </c>
      <c r="CZ56" s="7">
        <f t="shared" si="75"/>
        <v>152228</v>
      </c>
      <c r="DA56" s="7">
        <f t="shared" si="76"/>
        <v>74970</v>
      </c>
      <c r="DB56" s="7">
        <f t="shared" si="77"/>
        <v>13902</v>
      </c>
      <c r="DC56" s="7">
        <f t="shared" si="78"/>
        <v>19120</v>
      </c>
      <c r="DD56" s="7">
        <f t="shared" si="79"/>
        <v>6603</v>
      </c>
      <c r="DE56" s="7">
        <f t="shared" si="80"/>
        <v>103103</v>
      </c>
      <c r="DF56" s="7">
        <f t="shared" si="81"/>
        <v>11047</v>
      </c>
      <c r="DG56" s="7">
        <f t="shared" si="82"/>
        <v>13824</v>
      </c>
      <c r="DH56" s="7">
        <f t="shared" si="83"/>
        <v>29658</v>
      </c>
      <c r="DI56" s="7">
        <f t="shared" si="84"/>
        <v>64509</v>
      </c>
      <c r="DJ56" s="7">
        <f t="shared" si="85"/>
        <v>38297</v>
      </c>
    </row>
    <row r="57" spans="1:114">
      <c r="A57" s="63" t="s">
        <v>273</v>
      </c>
      <c r="B57" s="9">
        <v>8470798</v>
      </c>
      <c r="C57" s="9">
        <v>264023</v>
      </c>
      <c r="D57" s="9">
        <v>216325</v>
      </c>
      <c r="E57" s="9">
        <v>251304</v>
      </c>
      <c r="F57" s="9">
        <v>383736</v>
      </c>
      <c r="G57" s="9">
        <v>205910</v>
      </c>
      <c r="H57" s="9">
        <v>255313</v>
      </c>
      <c r="I57" s="10">
        <f t="shared" si="86"/>
        <v>1576611</v>
      </c>
      <c r="J57" s="10">
        <f t="shared" si="62"/>
        <v>6894187</v>
      </c>
      <c r="K57" s="40">
        <f t="shared" si="63"/>
        <v>627655</v>
      </c>
      <c r="L57" s="33">
        <f t="shared" si="87"/>
        <v>948956</v>
      </c>
      <c r="M57" s="9">
        <v>36556</v>
      </c>
      <c r="N57" s="9">
        <v>74910</v>
      </c>
      <c r="O57" s="9">
        <v>6863</v>
      </c>
      <c r="P57" s="9">
        <v>8655</v>
      </c>
      <c r="Q57" s="9">
        <v>137039</v>
      </c>
      <c r="R57" s="9">
        <v>12073</v>
      </c>
      <c r="S57" s="9">
        <v>1472</v>
      </c>
      <c r="T57" s="9">
        <v>144</v>
      </c>
      <c r="U57" s="9">
        <v>147</v>
      </c>
      <c r="V57" s="9">
        <v>731</v>
      </c>
      <c r="W57" s="9">
        <v>108</v>
      </c>
      <c r="X57" s="9">
        <v>617</v>
      </c>
      <c r="Y57" s="9">
        <v>2014</v>
      </c>
      <c r="Z57" s="9">
        <v>798</v>
      </c>
      <c r="AA57" s="9">
        <v>11492</v>
      </c>
      <c r="AB57" s="9">
        <v>4578</v>
      </c>
      <c r="AC57" s="9">
        <v>432</v>
      </c>
      <c r="AD57" s="9">
        <v>860</v>
      </c>
      <c r="AE57" s="9">
        <v>820</v>
      </c>
      <c r="AF57" s="9">
        <v>1514</v>
      </c>
      <c r="AG57" s="9">
        <v>132</v>
      </c>
      <c r="AH57" s="9">
        <v>470</v>
      </c>
      <c r="AI57" s="9">
        <v>679</v>
      </c>
      <c r="AJ57" s="9">
        <v>106448</v>
      </c>
      <c r="AK57" s="9">
        <v>118</v>
      </c>
      <c r="AL57" s="9">
        <v>4199</v>
      </c>
      <c r="AM57" s="9">
        <v>1961</v>
      </c>
      <c r="AN57" s="9">
        <v>313</v>
      </c>
      <c r="AO57" s="9">
        <v>230</v>
      </c>
      <c r="AP57" s="9">
        <v>1154</v>
      </c>
      <c r="AQ57" s="9">
        <v>513</v>
      </c>
      <c r="AR57" s="9">
        <v>787</v>
      </c>
      <c r="AS57" s="9">
        <v>100</v>
      </c>
      <c r="AT57" s="9">
        <v>213</v>
      </c>
      <c r="AU57" s="9">
        <v>361</v>
      </c>
      <c r="AV57" s="9">
        <v>69</v>
      </c>
      <c r="AW57" s="9">
        <v>369</v>
      </c>
      <c r="AX57" s="9">
        <v>85</v>
      </c>
      <c r="AY57" s="9">
        <v>103</v>
      </c>
      <c r="AZ57" s="9">
        <v>335</v>
      </c>
      <c r="BA57" s="9">
        <v>52</v>
      </c>
      <c r="BB57" s="9">
        <v>75</v>
      </c>
      <c r="BC57" s="9">
        <v>2475</v>
      </c>
      <c r="BD57" s="9">
        <v>135</v>
      </c>
      <c r="BE57" s="9">
        <v>6442</v>
      </c>
      <c r="BF57" s="9">
        <v>721</v>
      </c>
      <c r="BG57" s="9">
        <v>171</v>
      </c>
      <c r="BH57" s="9">
        <v>32</v>
      </c>
      <c r="BI57" s="9">
        <v>99</v>
      </c>
      <c r="BJ57" s="9">
        <v>80</v>
      </c>
      <c r="BK57" s="9">
        <v>6543</v>
      </c>
      <c r="BL57" s="9">
        <v>2183</v>
      </c>
      <c r="BM57" s="9">
        <v>68</v>
      </c>
      <c r="BN57" s="9">
        <v>650</v>
      </c>
      <c r="BO57" s="9">
        <v>1224</v>
      </c>
      <c r="BP57" s="9">
        <v>876</v>
      </c>
      <c r="BQ57" s="9">
        <v>2205</v>
      </c>
      <c r="BR57" s="9">
        <v>449</v>
      </c>
      <c r="BS57" s="9">
        <v>1058</v>
      </c>
      <c r="BT57" s="9">
        <v>20522</v>
      </c>
      <c r="BU57" s="9">
        <v>40</v>
      </c>
      <c r="BV57" s="9">
        <v>4972</v>
      </c>
      <c r="BW57" s="9">
        <v>13792</v>
      </c>
      <c r="BX57" s="9">
        <v>1151</v>
      </c>
      <c r="BY57" s="9">
        <v>138</v>
      </c>
      <c r="BZ57" s="9">
        <v>191</v>
      </c>
      <c r="CA57" s="9">
        <v>123</v>
      </c>
      <c r="CB57" s="9">
        <v>1077</v>
      </c>
      <c r="CC57" s="9">
        <v>349</v>
      </c>
      <c r="CD57" s="9">
        <v>1075</v>
      </c>
      <c r="CE57" s="9">
        <v>39222</v>
      </c>
      <c r="CF57" s="9">
        <v>282</v>
      </c>
      <c r="CG57" s="9">
        <v>345</v>
      </c>
      <c r="CH57" s="9">
        <v>2026</v>
      </c>
      <c r="CI57" s="9">
        <v>30158</v>
      </c>
      <c r="CJ57" s="9">
        <v>52350</v>
      </c>
      <c r="CK57" s="9">
        <v>9112</v>
      </c>
      <c r="CL57" s="32">
        <v>4730</v>
      </c>
      <c r="CM57" s="7">
        <f t="shared" si="64"/>
        <v>264023</v>
      </c>
      <c r="CN57" s="7">
        <f t="shared" si="65"/>
        <v>35466</v>
      </c>
      <c r="CO57" s="7">
        <f t="shared" si="66"/>
        <v>116654</v>
      </c>
      <c r="CP57" s="7">
        <f t="shared" si="67"/>
        <v>7056</v>
      </c>
      <c r="CQ57" s="7">
        <f t="shared" si="68"/>
        <v>63730</v>
      </c>
      <c r="CR57" s="7">
        <f t="shared" si="69"/>
        <v>140726</v>
      </c>
      <c r="CS57" s="7">
        <f t="shared" si="70"/>
        <v>0</v>
      </c>
      <c r="CT57" s="7">
        <f t="shared" si="88"/>
        <v>180859</v>
      </c>
      <c r="CU57" s="7">
        <f t="shared" si="89"/>
        <v>134650</v>
      </c>
      <c r="CV57" s="7">
        <f t="shared" si="71"/>
        <v>376680</v>
      </c>
      <c r="CW57" s="7">
        <f t="shared" si="72"/>
        <v>142180</v>
      </c>
      <c r="CX57" s="33">
        <f t="shared" si="73"/>
        <v>114587</v>
      </c>
      <c r="CY57" s="7">
        <f t="shared" si="74"/>
        <v>531541</v>
      </c>
      <c r="CZ57" s="7">
        <f t="shared" si="75"/>
        <v>152557</v>
      </c>
      <c r="DA57" s="7">
        <f t="shared" si="76"/>
        <v>74910</v>
      </c>
      <c r="DB57" s="7">
        <f t="shared" si="77"/>
        <v>13792</v>
      </c>
      <c r="DC57" s="7">
        <f t="shared" si="78"/>
        <v>20522</v>
      </c>
      <c r="DD57" s="7">
        <f t="shared" si="79"/>
        <v>6891</v>
      </c>
      <c r="DE57" s="7">
        <f t="shared" si="80"/>
        <v>106448</v>
      </c>
      <c r="DF57" s="7">
        <f t="shared" si="81"/>
        <v>12073</v>
      </c>
      <c r="DG57" s="7">
        <f t="shared" si="82"/>
        <v>13506</v>
      </c>
      <c r="DH57" s="7">
        <f t="shared" si="83"/>
        <v>30158</v>
      </c>
      <c r="DI57" s="7">
        <f t="shared" si="84"/>
        <v>61462</v>
      </c>
      <c r="DJ57" s="7">
        <f t="shared" si="85"/>
        <v>39222</v>
      </c>
    </row>
    <row r="58" spans="1:114">
      <c r="A58" s="63" t="s">
        <v>274</v>
      </c>
      <c r="B58" s="9">
        <v>8292987</v>
      </c>
      <c r="C58" s="9">
        <v>264063</v>
      </c>
      <c r="D58" s="9">
        <v>211770</v>
      </c>
      <c r="E58" s="9">
        <v>259968</v>
      </c>
      <c r="F58" s="9">
        <v>383357</v>
      </c>
      <c r="G58" s="9">
        <v>202731</v>
      </c>
      <c r="H58" s="9">
        <v>250586</v>
      </c>
      <c r="I58" s="10">
        <f t="shared" si="86"/>
        <v>1572475</v>
      </c>
      <c r="J58" s="10">
        <f t="shared" si="62"/>
        <v>6720512</v>
      </c>
      <c r="K58" s="40">
        <f t="shared" si="63"/>
        <v>621225</v>
      </c>
      <c r="L58" s="33">
        <f t="shared" si="87"/>
        <v>951250</v>
      </c>
      <c r="M58" s="9">
        <v>35539</v>
      </c>
      <c r="N58" s="9">
        <v>77022</v>
      </c>
      <c r="O58" s="9">
        <v>7083</v>
      </c>
      <c r="P58" s="9">
        <v>8277</v>
      </c>
      <c r="Q58" s="9">
        <v>136142</v>
      </c>
      <c r="R58" s="9">
        <v>11493</v>
      </c>
      <c r="S58" s="9">
        <v>1615</v>
      </c>
      <c r="T58" s="9">
        <v>141</v>
      </c>
      <c r="U58" s="9">
        <v>90</v>
      </c>
      <c r="V58" s="9">
        <v>738</v>
      </c>
      <c r="W58" s="9">
        <v>124</v>
      </c>
      <c r="X58" s="9">
        <v>592</v>
      </c>
      <c r="Y58" s="9">
        <v>2042</v>
      </c>
      <c r="Z58" s="9">
        <v>806</v>
      </c>
      <c r="AA58" s="9">
        <v>11507</v>
      </c>
      <c r="AB58" s="9">
        <v>4294</v>
      </c>
      <c r="AC58" s="9">
        <v>457</v>
      </c>
      <c r="AD58" s="9">
        <v>899</v>
      </c>
      <c r="AE58" s="9">
        <v>895</v>
      </c>
      <c r="AF58" s="9">
        <v>1436</v>
      </c>
      <c r="AG58" s="9">
        <v>130</v>
      </c>
      <c r="AH58" s="9">
        <v>491</v>
      </c>
      <c r="AI58" s="9">
        <v>679</v>
      </c>
      <c r="AJ58" s="9">
        <v>108946</v>
      </c>
      <c r="AK58" s="9">
        <v>106</v>
      </c>
      <c r="AL58" s="9">
        <v>4312</v>
      </c>
      <c r="AM58" s="9">
        <v>1905</v>
      </c>
      <c r="AN58" s="9">
        <v>358</v>
      </c>
      <c r="AO58" s="9">
        <v>240</v>
      </c>
      <c r="AP58" s="9">
        <v>1237</v>
      </c>
      <c r="AQ58" s="9">
        <v>610</v>
      </c>
      <c r="AR58" s="9">
        <v>709</v>
      </c>
      <c r="AS58" s="9">
        <v>113</v>
      </c>
      <c r="AT58" s="9">
        <v>271</v>
      </c>
      <c r="AU58" s="9">
        <v>377</v>
      </c>
      <c r="AV58" s="9">
        <v>80</v>
      </c>
      <c r="AW58" s="9">
        <v>383</v>
      </c>
      <c r="AX58" s="9">
        <v>76</v>
      </c>
      <c r="AY58" s="9">
        <v>126</v>
      </c>
      <c r="AZ58" s="9">
        <v>382</v>
      </c>
      <c r="BA58" s="9">
        <v>66</v>
      </c>
      <c r="BB58" s="9">
        <v>50</v>
      </c>
      <c r="BC58" s="9">
        <v>2557</v>
      </c>
      <c r="BD58" s="9">
        <v>113</v>
      </c>
      <c r="BE58" s="9">
        <v>6296</v>
      </c>
      <c r="BF58" s="9">
        <v>668</v>
      </c>
      <c r="BG58" s="9">
        <v>193</v>
      </c>
      <c r="BH58" s="9">
        <v>41</v>
      </c>
      <c r="BI58" s="9">
        <v>99</v>
      </c>
      <c r="BJ58" s="9">
        <v>90</v>
      </c>
      <c r="BK58" s="9">
        <v>6075</v>
      </c>
      <c r="BL58" s="9">
        <v>2374</v>
      </c>
      <c r="BM58" s="9">
        <v>60</v>
      </c>
      <c r="BN58" s="9">
        <v>666</v>
      </c>
      <c r="BO58" s="9">
        <v>1147</v>
      </c>
      <c r="BP58" s="9">
        <v>854</v>
      </c>
      <c r="BQ58" s="9">
        <v>2260</v>
      </c>
      <c r="BR58" s="9">
        <v>441</v>
      </c>
      <c r="BS58" s="9">
        <v>874</v>
      </c>
      <c r="BT58" s="9">
        <v>18722</v>
      </c>
      <c r="BU58" s="9">
        <v>26</v>
      </c>
      <c r="BV58" s="9">
        <v>4640</v>
      </c>
      <c r="BW58" s="9">
        <v>13994</v>
      </c>
      <c r="BX58" s="9">
        <v>1137</v>
      </c>
      <c r="BY58" s="9">
        <v>143</v>
      </c>
      <c r="BZ58" s="9">
        <v>189</v>
      </c>
      <c r="CA58" s="9">
        <v>112</v>
      </c>
      <c r="CB58" s="9">
        <v>1047</v>
      </c>
      <c r="CC58" s="9">
        <v>305</v>
      </c>
      <c r="CD58" s="9">
        <v>1036</v>
      </c>
      <c r="CE58" s="9">
        <v>39921</v>
      </c>
      <c r="CF58" s="9">
        <v>271</v>
      </c>
      <c r="CG58" s="9">
        <v>354</v>
      </c>
      <c r="CH58" s="9">
        <v>2191</v>
      </c>
      <c r="CI58" s="9">
        <v>29877</v>
      </c>
      <c r="CJ58" s="9">
        <v>46302</v>
      </c>
      <c r="CK58" s="9">
        <v>8728</v>
      </c>
      <c r="CL58" s="32">
        <v>4583</v>
      </c>
      <c r="CM58" s="7">
        <f t="shared" si="64"/>
        <v>264063</v>
      </c>
      <c r="CN58" s="7">
        <f t="shared" si="65"/>
        <v>34798</v>
      </c>
      <c r="CO58" s="7">
        <f t="shared" si="66"/>
        <v>119258</v>
      </c>
      <c r="CP58" s="7">
        <f t="shared" si="67"/>
        <v>7390</v>
      </c>
      <c r="CQ58" s="7">
        <f t="shared" si="68"/>
        <v>61101</v>
      </c>
      <c r="CR58" s="7">
        <f t="shared" si="69"/>
        <v>134615</v>
      </c>
      <c r="CS58" s="7">
        <f t="shared" si="70"/>
        <v>0</v>
      </c>
      <c r="CT58" s="7">
        <f t="shared" si="88"/>
        <v>176972</v>
      </c>
      <c r="CU58" s="7">
        <f t="shared" si="89"/>
        <v>140710</v>
      </c>
      <c r="CV58" s="7">
        <f t="shared" si="71"/>
        <v>375967</v>
      </c>
      <c r="CW58" s="7">
        <f t="shared" si="72"/>
        <v>141630</v>
      </c>
      <c r="CX58" s="33">
        <f t="shared" si="73"/>
        <v>115971</v>
      </c>
      <c r="CY58" s="7">
        <f t="shared" si="74"/>
        <v>526793</v>
      </c>
      <c r="CZ58" s="7">
        <f t="shared" si="75"/>
        <v>151502</v>
      </c>
      <c r="DA58" s="7">
        <f t="shared" si="76"/>
        <v>77022</v>
      </c>
      <c r="DB58" s="7">
        <f t="shared" si="77"/>
        <v>13994</v>
      </c>
      <c r="DC58" s="7">
        <f t="shared" si="78"/>
        <v>18722</v>
      </c>
      <c r="DD58" s="7">
        <f t="shared" si="79"/>
        <v>6737</v>
      </c>
      <c r="DE58" s="7">
        <f t="shared" si="80"/>
        <v>108946</v>
      </c>
      <c r="DF58" s="7">
        <f t="shared" si="81"/>
        <v>11493</v>
      </c>
      <c r="DG58" s="7">
        <f t="shared" si="82"/>
        <v>13549</v>
      </c>
      <c r="DH58" s="7">
        <f t="shared" si="83"/>
        <v>29877</v>
      </c>
      <c r="DI58" s="7">
        <f t="shared" si="84"/>
        <v>55030</v>
      </c>
      <c r="DJ58" s="7">
        <f t="shared" si="85"/>
        <v>39921</v>
      </c>
    </row>
    <row r="59" spans="1:114">
      <c r="A59" s="63" t="s">
        <v>275</v>
      </c>
      <c r="B59" s="9">
        <v>7009226</v>
      </c>
      <c r="C59" s="9">
        <v>215049</v>
      </c>
      <c r="D59" s="9">
        <v>177554</v>
      </c>
      <c r="E59" s="9">
        <v>222756</v>
      </c>
      <c r="F59" s="9">
        <v>321008</v>
      </c>
      <c r="G59" s="9">
        <v>172253</v>
      </c>
      <c r="H59" s="9">
        <v>213736</v>
      </c>
      <c r="I59" s="10">
        <f t="shared" si="86"/>
        <v>1322356</v>
      </c>
      <c r="J59" s="10">
        <f t="shared" si="62"/>
        <v>5686870</v>
      </c>
      <c r="K59" s="40">
        <f t="shared" si="63"/>
        <v>508097</v>
      </c>
      <c r="L59" s="33">
        <f t="shared" si="87"/>
        <v>814259</v>
      </c>
      <c r="M59" s="9">
        <v>30126</v>
      </c>
      <c r="N59" s="9">
        <v>62736</v>
      </c>
      <c r="O59" s="9">
        <v>6129</v>
      </c>
      <c r="P59" s="9">
        <v>6844</v>
      </c>
      <c r="Q59" s="9">
        <v>109214</v>
      </c>
      <c r="R59" s="9">
        <v>8801</v>
      </c>
      <c r="S59" s="9">
        <v>1513</v>
      </c>
      <c r="T59" s="9">
        <v>111</v>
      </c>
      <c r="U59" s="9">
        <v>62</v>
      </c>
      <c r="V59" s="9">
        <v>638</v>
      </c>
      <c r="W59" s="9">
        <v>91</v>
      </c>
      <c r="X59" s="9">
        <v>478</v>
      </c>
      <c r="Y59" s="9">
        <v>1761</v>
      </c>
      <c r="Z59" s="9">
        <v>707</v>
      </c>
      <c r="AA59" s="9">
        <v>9738</v>
      </c>
      <c r="AB59" s="9">
        <v>3843</v>
      </c>
      <c r="AC59" s="9">
        <v>401</v>
      </c>
      <c r="AD59" s="9">
        <v>761</v>
      </c>
      <c r="AE59" s="9">
        <v>721</v>
      </c>
      <c r="AF59" s="9">
        <v>1301</v>
      </c>
      <c r="AG59" s="9">
        <v>96</v>
      </c>
      <c r="AH59" s="9">
        <v>437</v>
      </c>
      <c r="AI59" s="9">
        <v>631</v>
      </c>
      <c r="AJ59" s="9">
        <v>88679</v>
      </c>
      <c r="AK59" s="9">
        <v>113</v>
      </c>
      <c r="AL59" s="9">
        <v>3773</v>
      </c>
      <c r="AM59" s="9">
        <v>1727</v>
      </c>
      <c r="AN59" s="9">
        <v>307</v>
      </c>
      <c r="AO59" s="9">
        <v>218</v>
      </c>
      <c r="AP59" s="9">
        <v>1111</v>
      </c>
      <c r="AQ59" s="9">
        <v>542</v>
      </c>
      <c r="AR59" s="9">
        <v>701</v>
      </c>
      <c r="AS59" s="9">
        <v>98</v>
      </c>
      <c r="AT59" s="9">
        <v>203</v>
      </c>
      <c r="AU59" s="9">
        <v>352</v>
      </c>
      <c r="AV59" s="9">
        <v>68</v>
      </c>
      <c r="AW59" s="9">
        <v>346</v>
      </c>
      <c r="AX59" s="9">
        <v>93</v>
      </c>
      <c r="AY59" s="9">
        <v>120</v>
      </c>
      <c r="AZ59" s="9">
        <v>375</v>
      </c>
      <c r="BA59" s="9">
        <v>55</v>
      </c>
      <c r="BB59" s="9">
        <v>42</v>
      </c>
      <c r="BC59" s="9">
        <v>2353</v>
      </c>
      <c r="BD59" s="9">
        <v>120</v>
      </c>
      <c r="BE59" s="9">
        <v>5018</v>
      </c>
      <c r="BF59" s="9">
        <v>546</v>
      </c>
      <c r="BG59" s="9">
        <v>179</v>
      </c>
      <c r="BH59" s="9">
        <v>40</v>
      </c>
      <c r="BI59" s="9">
        <v>112</v>
      </c>
      <c r="BJ59" s="9">
        <v>77</v>
      </c>
      <c r="BK59" s="9">
        <v>5095</v>
      </c>
      <c r="BL59" s="9">
        <v>2167</v>
      </c>
      <c r="BM59" s="9">
        <v>64</v>
      </c>
      <c r="BN59" s="9">
        <v>550</v>
      </c>
      <c r="BO59" s="9">
        <v>885</v>
      </c>
      <c r="BP59" s="9">
        <v>746</v>
      </c>
      <c r="BQ59" s="9">
        <v>1913</v>
      </c>
      <c r="BR59" s="9">
        <v>379</v>
      </c>
      <c r="BS59" s="9">
        <v>801</v>
      </c>
      <c r="BT59" s="9">
        <v>14244</v>
      </c>
      <c r="BU59" s="9">
        <v>29</v>
      </c>
      <c r="BV59" s="9">
        <v>3533</v>
      </c>
      <c r="BW59" s="9">
        <v>11448</v>
      </c>
      <c r="BX59" s="9">
        <v>1055</v>
      </c>
      <c r="BY59" s="9">
        <v>121</v>
      </c>
      <c r="BZ59" s="9">
        <v>168</v>
      </c>
      <c r="CA59" s="9">
        <v>97</v>
      </c>
      <c r="CB59" s="9">
        <v>923</v>
      </c>
      <c r="CC59" s="9">
        <v>267</v>
      </c>
      <c r="CD59" s="9">
        <v>1012</v>
      </c>
      <c r="CE59" s="9">
        <v>34502</v>
      </c>
      <c r="CF59" s="9">
        <v>273</v>
      </c>
      <c r="CG59" s="9">
        <v>338</v>
      </c>
      <c r="CH59" s="9">
        <v>1835</v>
      </c>
      <c r="CI59" s="9">
        <v>24122</v>
      </c>
      <c r="CJ59" s="9">
        <v>35459</v>
      </c>
      <c r="CK59" s="9">
        <v>7584</v>
      </c>
      <c r="CL59" s="32">
        <v>3979</v>
      </c>
      <c r="CM59" s="7">
        <f t="shared" si="64"/>
        <v>215049</v>
      </c>
      <c r="CN59" s="7">
        <f t="shared" si="65"/>
        <v>28905</v>
      </c>
      <c r="CO59" s="7">
        <f t="shared" si="66"/>
        <v>97785</v>
      </c>
      <c r="CP59" s="7">
        <f t="shared" si="67"/>
        <v>6797</v>
      </c>
      <c r="CQ59" s="7">
        <f t="shared" si="68"/>
        <v>49267</v>
      </c>
      <c r="CR59" s="7">
        <f t="shared" si="69"/>
        <v>110294</v>
      </c>
      <c r="CS59" s="7">
        <f t="shared" si="70"/>
        <v>0</v>
      </c>
      <c r="CT59" s="7">
        <f t="shared" si="88"/>
        <v>148649</v>
      </c>
      <c r="CU59" s="7">
        <f t="shared" si="89"/>
        <v>124971</v>
      </c>
      <c r="CV59" s="7">
        <f t="shared" si="71"/>
        <v>314211</v>
      </c>
      <c r="CW59" s="7">
        <f t="shared" si="72"/>
        <v>122986</v>
      </c>
      <c r="CX59" s="33">
        <f t="shared" si="73"/>
        <v>103442</v>
      </c>
      <c r="CY59" s="7">
        <f t="shared" si="74"/>
        <v>426658</v>
      </c>
      <c r="CZ59" s="7">
        <f t="shared" si="75"/>
        <v>122187</v>
      </c>
      <c r="DA59" s="7">
        <f t="shared" si="76"/>
        <v>62736</v>
      </c>
      <c r="DB59" s="7">
        <f t="shared" si="77"/>
        <v>11448</v>
      </c>
      <c r="DC59" s="7">
        <f t="shared" si="78"/>
        <v>14244</v>
      </c>
      <c r="DD59" s="7">
        <f t="shared" si="79"/>
        <v>5397</v>
      </c>
      <c r="DE59" s="7">
        <f t="shared" si="80"/>
        <v>88679</v>
      </c>
      <c r="DF59" s="7">
        <f t="shared" si="81"/>
        <v>8801</v>
      </c>
      <c r="DG59" s="7">
        <f t="shared" si="82"/>
        <v>11499</v>
      </c>
      <c r="DH59" s="7">
        <f t="shared" si="83"/>
        <v>24122</v>
      </c>
      <c r="DI59" s="7">
        <f t="shared" si="84"/>
        <v>43043</v>
      </c>
      <c r="DJ59" s="7">
        <f t="shared" si="85"/>
        <v>34502</v>
      </c>
    </row>
    <row r="60" spans="1:114">
      <c r="A60" s="63" t="s">
        <v>276</v>
      </c>
      <c r="B60" s="9">
        <v>5928730</v>
      </c>
      <c r="C60" s="9">
        <v>171104</v>
      </c>
      <c r="D60" s="9">
        <v>150271</v>
      </c>
      <c r="E60" s="9">
        <v>183153</v>
      </c>
      <c r="F60" s="9">
        <v>260606</v>
      </c>
      <c r="G60" s="9">
        <v>147842</v>
      </c>
      <c r="H60" s="9">
        <v>177182</v>
      </c>
      <c r="I60" s="10">
        <f t="shared" si="86"/>
        <v>1090158</v>
      </c>
      <c r="J60" s="10">
        <f t="shared" si="62"/>
        <v>4838572</v>
      </c>
      <c r="K60" s="40">
        <f t="shared" si="63"/>
        <v>401954</v>
      </c>
      <c r="L60" s="33">
        <f t="shared" si="87"/>
        <v>688204</v>
      </c>
      <c r="M60" s="9">
        <v>25504</v>
      </c>
      <c r="N60" s="9">
        <v>52229</v>
      </c>
      <c r="O60" s="9">
        <v>4766</v>
      </c>
      <c r="P60" s="9">
        <v>5526</v>
      </c>
      <c r="Q60" s="9">
        <v>83079</v>
      </c>
      <c r="R60" s="9">
        <v>6376</v>
      </c>
      <c r="S60" s="9">
        <v>1393</v>
      </c>
      <c r="T60" s="9">
        <v>116</v>
      </c>
      <c r="U60" s="9">
        <v>70</v>
      </c>
      <c r="V60" s="9">
        <v>524</v>
      </c>
      <c r="W60" s="9">
        <v>92</v>
      </c>
      <c r="X60" s="9">
        <v>447</v>
      </c>
      <c r="Y60" s="9">
        <v>1507</v>
      </c>
      <c r="Z60" s="9">
        <v>579</v>
      </c>
      <c r="AA60" s="9">
        <v>8272</v>
      </c>
      <c r="AB60" s="9">
        <v>3543</v>
      </c>
      <c r="AC60" s="9">
        <v>330</v>
      </c>
      <c r="AD60" s="9">
        <v>716</v>
      </c>
      <c r="AE60" s="9">
        <v>570</v>
      </c>
      <c r="AF60" s="9">
        <v>1217</v>
      </c>
      <c r="AG60" s="9">
        <v>105</v>
      </c>
      <c r="AH60" s="9">
        <v>388</v>
      </c>
      <c r="AI60" s="9">
        <v>489</v>
      </c>
      <c r="AJ60" s="9">
        <v>67348</v>
      </c>
      <c r="AK60" s="9">
        <v>102</v>
      </c>
      <c r="AL60" s="9">
        <v>3246</v>
      </c>
      <c r="AM60" s="9">
        <v>1405</v>
      </c>
      <c r="AN60" s="9">
        <v>261</v>
      </c>
      <c r="AO60" s="9">
        <v>198</v>
      </c>
      <c r="AP60" s="9">
        <v>987</v>
      </c>
      <c r="AQ60" s="9">
        <v>429</v>
      </c>
      <c r="AR60" s="9">
        <v>664</v>
      </c>
      <c r="AS60" s="9">
        <v>100</v>
      </c>
      <c r="AT60" s="9">
        <v>185</v>
      </c>
      <c r="AU60" s="9">
        <v>295</v>
      </c>
      <c r="AV60" s="9">
        <v>69</v>
      </c>
      <c r="AW60" s="9">
        <v>285</v>
      </c>
      <c r="AX60" s="9">
        <v>79</v>
      </c>
      <c r="AY60" s="9">
        <v>114</v>
      </c>
      <c r="AZ60" s="9">
        <v>301</v>
      </c>
      <c r="BA60" s="9">
        <v>60</v>
      </c>
      <c r="BB60" s="9">
        <v>68</v>
      </c>
      <c r="BC60" s="9">
        <v>2054</v>
      </c>
      <c r="BD60" s="9">
        <v>109</v>
      </c>
      <c r="BE60" s="9">
        <v>3952</v>
      </c>
      <c r="BF60" s="9">
        <v>419</v>
      </c>
      <c r="BG60" s="9">
        <v>205</v>
      </c>
      <c r="BH60" s="9">
        <v>39</v>
      </c>
      <c r="BI60" s="9">
        <v>91</v>
      </c>
      <c r="BJ60" s="9">
        <v>78</v>
      </c>
      <c r="BK60" s="9">
        <v>4322</v>
      </c>
      <c r="BL60" s="9">
        <v>1985</v>
      </c>
      <c r="BM60" s="9">
        <v>66</v>
      </c>
      <c r="BN60" s="9">
        <v>445</v>
      </c>
      <c r="BO60" s="9">
        <v>724</v>
      </c>
      <c r="BP60" s="9">
        <v>625</v>
      </c>
      <c r="BQ60" s="9">
        <v>1609</v>
      </c>
      <c r="BR60" s="9">
        <v>349</v>
      </c>
      <c r="BS60" s="9">
        <v>723</v>
      </c>
      <c r="BT60" s="9">
        <v>10179</v>
      </c>
      <c r="BU60" s="9">
        <v>28</v>
      </c>
      <c r="BV60" s="9">
        <v>3066</v>
      </c>
      <c r="BW60" s="9">
        <v>9593</v>
      </c>
      <c r="BX60" s="9">
        <v>860</v>
      </c>
      <c r="BY60" s="9">
        <v>100</v>
      </c>
      <c r="BZ60" s="9">
        <v>141</v>
      </c>
      <c r="CA60" s="9">
        <v>97</v>
      </c>
      <c r="CB60" s="9">
        <v>846</v>
      </c>
      <c r="CC60" s="9">
        <v>244</v>
      </c>
      <c r="CD60" s="9">
        <v>928</v>
      </c>
      <c r="CE60" s="9">
        <v>26605</v>
      </c>
      <c r="CF60" s="9">
        <v>288</v>
      </c>
      <c r="CG60" s="9">
        <v>293</v>
      </c>
      <c r="CH60" s="9">
        <v>1631</v>
      </c>
      <c r="CI60" s="9">
        <v>18829</v>
      </c>
      <c r="CJ60" s="9">
        <v>26798</v>
      </c>
      <c r="CK60" s="9">
        <v>6110</v>
      </c>
      <c r="CL60" s="32">
        <v>3489</v>
      </c>
      <c r="CM60" s="7">
        <f t="shared" si="64"/>
        <v>171104</v>
      </c>
      <c r="CN60" s="7">
        <f t="shared" si="65"/>
        <v>23965</v>
      </c>
      <c r="CO60" s="7">
        <f t="shared" si="66"/>
        <v>75131</v>
      </c>
      <c r="CP60" s="7">
        <f t="shared" si="67"/>
        <v>5997</v>
      </c>
      <c r="CQ60" s="7">
        <f t="shared" si="68"/>
        <v>39696</v>
      </c>
      <c r="CR60" s="7">
        <f t="shared" si="69"/>
        <v>86061</v>
      </c>
      <c r="CS60" s="7">
        <f t="shared" si="70"/>
        <v>0</v>
      </c>
      <c r="CT60" s="7">
        <f t="shared" si="88"/>
        <v>126306</v>
      </c>
      <c r="CU60" s="7">
        <f t="shared" si="89"/>
        <v>108022</v>
      </c>
      <c r="CV60" s="7">
        <f t="shared" si="71"/>
        <v>254609</v>
      </c>
      <c r="CW60" s="7">
        <f t="shared" si="72"/>
        <v>108146</v>
      </c>
      <c r="CX60" s="33">
        <f t="shared" si="73"/>
        <v>91121</v>
      </c>
      <c r="CY60" s="7">
        <f t="shared" si="74"/>
        <v>331518</v>
      </c>
      <c r="CZ60" s="7">
        <f t="shared" si="75"/>
        <v>93371</v>
      </c>
      <c r="DA60" s="7">
        <f t="shared" si="76"/>
        <v>52229</v>
      </c>
      <c r="DB60" s="7">
        <f t="shared" si="77"/>
        <v>9593</v>
      </c>
      <c r="DC60" s="7">
        <f t="shared" si="78"/>
        <v>10179</v>
      </c>
      <c r="DD60" s="7">
        <f t="shared" si="79"/>
        <v>4301</v>
      </c>
      <c r="DE60" s="7">
        <f t="shared" si="80"/>
        <v>67348</v>
      </c>
      <c r="DF60" s="7">
        <f t="shared" si="81"/>
        <v>6376</v>
      </c>
      <c r="DG60" s="7">
        <f t="shared" si="82"/>
        <v>9779</v>
      </c>
      <c r="DH60" s="7">
        <f t="shared" si="83"/>
        <v>18829</v>
      </c>
      <c r="DI60" s="7">
        <f t="shared" si="84"/>
        <v>32908</v>
      </c>
      <c r="DJ60" s="7">
        <f t="shared" si="85"/>
        <v>26605</v>
      </c>
    </row>
    <row r="61" spans="1:114">
      <c r="A61" s="63" t="s">
        <v>277</v>
      </c>
      <c r="B61" s="9">
        <v>5064291</v>
      </c>
      <c r="C61" s="9">
        <v>136690</v>
      </c>
      <c r="D61" s="9">
        <v>125961</v>
      </c>
      <c r="E61" s="9">
        <v>149069</v>
      </c>
      <c r="F61" s="9">
        <v>220801</v>
      </c>
      <c r="G61" s="9">
        <v>128595</v>
      </c>
      <c r="H61" s="9">
        <v>147748</v>
      </c>
      <c r="I61" s="10">
        <f t="shared" si="86"/>
        <v>908864</v>
      </c>
      <c r="J61" s="10">
        <f t="shared" si="62"/>
        <v>4155427</v>
      </c>
      <c r="K61" s="40">
        <f t="shared" si="63"/>
        <v>321221</v>
      </c>
      <c r="L61" s="33">
        <f t="shared" si="87"/>
        <v>587643</v>
      </c>
      <c r="M61" s="9">
        <v>21195</v>
      </c>
      <c r="N61" s="9">
        <v>43894</v>
      </c>
      <c r="O61" s="9">
        <v>3708</v>
      </c>
      <c r="P61" s="9">
        <v>4193</v>
      </c>
      <c r="Q61" s="9">
        <v>63700</v>
      </c>
      <c r="R61" s="9">
        <v>4943</v>
      </c>
      <c r="S61" s="9">
        <v>1111</v>
      </c>
      <c r="T61" s="9">
        <v>107</v>
      </c>
      <c r="U61" s="9">
        <v>88</v>
      </c>
      <c r="V61" s="9">
        <v>447</v>
      </c>
      <c r="W61" s="9">
        <v>71</v>
      </c>
      <c r="X61" s="9">
        <v>351</v>
      </c>
      <c r="Y61" s="9">
        <v>1206</v>
      </c>
      <c r="Z61" s="9">
        <v>386</v>
      </c>
      <c r="AA61" s="9">
        <v>6800</v>
      </c>
      <c r="AB61" s="9">
        <v>2980</v>
      </c>
      <c r="AC61" s="9">
        <v>283</v>
      </c>
      <c r="AD61" s="9">
        <v>617</v>
      </c>
      <c r="AE61" s="9">
        <v>503</v>
      </c>
      <c r="AF61" s="9">
        <v>910</v>
      </c>
      <c r="AG61" s="9">
        <v>96</v>
      </c>
      <c r="AH61" s="9">
        <v>254</v>
      </c>
      <c r="AI61" s="9">
        <v>421</v>
      </c>
      <c r="AJ61" s="9">
        <v>52188</v>
      </c>
      <c r="AK61" s="9">
        <v>71</v>
      </c>
      <c r="AL61" s="9">
        <v>2743</v>
      </c>
      <c r="AM61" s="9">
        <v>1204</v>
      </c>
      <c r="AN61" s="9">
        <v>218</v>
      </c>
      <c r="AO61" s="9">
        <v>182</v>
      </c>
      <c r="AP61" s="9">
        <v>852</v>
      </c>
      <c r="AQ61" s="9">
        <v>387</v>
      </c>
      <c r="AR61" s="9">
        <v>549</v>
      </c>
      <c r="AS61" s="9">
        <v>89</v>
      </c>
      <c r="AT61" s="9">
        <v>115</v>
      </c>
      <c r="AU61" s="9">
        <v>294</v>
      </c>
      <c r="AV61" s="9">
        <v>77</v>
      </c>
      <c r="AW61" s="9">
        <v>248</v>
      </c>
      <c r="AX61" s="9">
        <v>71</v>
      </c>
      <c r="AY61" s="9">
        <v>113</v>
      </c>
      <c r="AZ61" s="9">
        <v>263</v>
      </c>
      <c r="BA61" s="9">
        <v>35</v>
      </c>
      <c r="BB61" s="9">
        <v>52</v>
      </c>
      <c r="BC61" s="9">
        <v>1715</v>
      </c>
      <c r="BD61" s="9">
        <v>85</v>
      </c>
      <c r="BE61" s="9">
        <v>3238</v>
      </c>
      <c r="BF61" s="9">
        <v>355</v>
      </c>
      <c r="BG61" s="9">
        <v>169</v>
      </c>
      <c r="BH61" s="9">
        <v>33</v>
      </c>
      <c r="BI61" s="9">
        <v>119</v>
      </c>
      <c r="BJ61" s="9">
        <v>71</v>
      </c>
      <c r="BK61" s="9">
        <v>3705</v>
      </c>
      <c r="BL61" s="9">
        <v>1711</v>
      </c>
      <c r="BM61" s="9">
        <v>49</v>
      </c>
      <c r="BN61" s="9">
        <v>306</v>
      </c>
      <c r="BO61" s="9">
        <v>605</v>
      </c>
      <c r="BP61" s="9">
        <v>497</v>
      </c>
      <c r="BQ61" s="9">
        <v>1329</v>
      </c>
      <c r="BR61" s="9">
        <v>286</v>
      </c>
      <c r="BS61" s="9">
        <v>615</v>
      </c>
      <c r="BT61" s="9">
        <v>8074</v>
      </c>
      <c r="BU61" s="9">
        <v>26</v>
      </c>
      <c r="BV61" s="9">
        <v>2518</v>
      </c>
      <c r="BW61" s="9">
        <v>7971</v>
      </c>
      <c r="BX61" s="9">
        <v>860</v>
      </c>
      <c r="BY61" s="9">
        <v>93</v>
      </c>
      <c r="BZ61" s="9">
        <v>90</v>
      </c>
      <c r="CA61" s="9">
        <v>92</v>
      </c>
      <c r="CB61" s="9">
        <v>723</v>
      </c>
      <c r="CC61" s="9">
        <v>220</v>
      </c>
      <c r="CD61" s="9">
        <v>852</v>
      </c>
      <c r="CE61" s="9">
        <v>20930</v>
      </c>
      <c r="CF61" s="9">
        <v>253</v>
      </c>
      <c r="CG61" s="9">
        <v>242</v>
      </c>
      <c r="CH61" s="9">
        <v>1249</v>
      </c>
      <c r="CI61" s="9">
        <v>15534</v>
      </c>
      <c r="CJ61" s="9">
        <v>20399</v>
      </c>
      <c r="CK61" s="9">
        <v>5109</v>
      </c>
      <c r="CL61" s="32">
        <v>3083</v>
      </c>
      <c r="CM61" s="7">
        <f t="shared" si="64"/>
        <v>136690</v>
      </c>
      <c r="CN61" s="7">
        <f t="shared" si="65"/>
        <v>19390</v>
      </c>
      <c r="CO61" s="7">
        <f t="shared" si="66"/>
        <v>58608</v>
      </c>
      <c r="CP61" s="7">
        <f t="shared" si="67"/>
        <v>5127</v>
      </c>
      <c r="CQ61" s="7">
        <f t="shared" si="68"/>
        <v>32812</v>
      </c>
      <c r="CR61" s="7">
        <f t="shared" si="69"/>
        <v>68594</v>
      </c>
      <c r="CS61" s="7">
        <f t="shared" si="70"/>
        <v>0</v>
      </c>
      <c r="CT61" s="7">
        <f t="shared" si="88"/>
        <v>106571</v>
      </c>
      <c r="CU61" s="7">
        <f t="shared" si="89"/>
        <v>90461</v>
      </c>
      <c r="CV61" s="7">
        <f t="shared" si="71"/>
        <v>215674</v>
      </c>
      <c r="CW61" s="7">
        <f t="shared" si="72"/>
        <v>95783</v>
      </c>
      <c r="CX61" s="33">
        <f t="shared" si="73"/>
        <v>79154</v>
      </c>
      <c r="CY61" s="7">
        <f t="shared" si="74"/>
        <v>262173</v>
      </c>
      <c r="CZ61" s="7">
        <f t="shared" si="75"/>
        <v>71601</v>
      </c>
      <c r="DA61" s="7">
        <f t="shared" si="76"/>
        <v>43894</v>
      </c>
      <c r="DB61" s="7">
        <f t="shared" si="77"/>
        <v>7971</v>
      </c>
      <c r="DC61" s="7">
        <f t="shared" si="78"/>
        <v>8074</v>
      </c>
      <c r="DD61" s="7">
        <f t="shared" si="79"/>
        <v>3524</v>
      </c>
      <c r="DE61" s="7">
        <f t="shared" si="80"/>
        <v>52188</v>
      </c>
      <c r="DF61" s="7">
        <f t="shared" si="81"/>
        <v>4943</v>
      </c>
      <c r="DG61" s="7">
        <f t="shared" si="82"/>
        <v>8006</v>
      </c>
      <c r="DH61" s="7">
        <f t="shared" si="83"/>
        <v>15534</v>
      </c>
      <c r="DI61" s="7">
        <f t="shared" si="84"/>
        <v>25508</v>
      </c>
      <c r="DJ61" s="7">
        <f t="shared" si="85"/>
        <v>20930</v>
      </c>
    </row>
    <row r="62" spans="1:114">
      <c r="A62" s="63" t="s">
        <v>278</v>
      </c>
      <c r="B62" s="9">
        <v>3895365</v>
      </c>
      <c r="C62" s="9">
        <v>97874</v>
      </c>
      <c r="D62" s="9">
        <v>95121</v>
      </c>
      <c r="E62" s="9">
        <v>108607</v>
      </c>
      <c r="F62" s="9">
        <v>162140</v>
      </c>
      <c r="G62" s="9">
        <v>97274</v>
      </c>
      <c r="H62" s="9">
        <v>109317</v>
      </c>
      <c r="I62" s="10">
        <f t="shared" si="86"/>
        <v>670333</v>
      </c>
      <c r="J62" s="10">
        <f t="shared" si="62"/>
        <v>3225032</v>
      </c>
      <c r="K62" s="40">
        <f t="shared" si="63"/>
        <v>230308</v>
      </c>
      <c r="L62" s="33">
        <f t="shared" si="87"/>
        <v>440025</v>
      </c>
      <c r="M62" s="9">
        <v>15584</v>
      </c>
      <c r="N62" s="9">
        <v>32132</v>
      </c>
      <c r="O62" s="9">
        <v>2667</v>
      </c>
      <c r="P62" s="9">
        <v>3084</v>
      </c>
      <c r="Q62" s="9">
        <v>44407</v>
      </c>
      <c r="R62" s="9">
        <v>3568</v>
      </c>
      <c r="S62" s="9">
        <v>734</v>
      </c>
      <c r="T62" s="9">
        <v>72</v>
      </c>
      <c r="U62" s="9">
        <v>56</v>
      </c>
      <c r="V62" s="9">
        <v>344</v>
      </c>
      <c r="W62" s="9">
        <v>64</v>
      </c>
      <c r="X62" s="9">
        <v>299</v>
      </c>
      <c r="Y62" s="9">
        <v>802</v>
      </c>
      <c r="Z62" s="9">
        <v>331</v>
      </c>
      <c r="AA62" s="9">
        <v>4958</v>
      </c>
      <c r="AB62" s="9">
        <v>2351</v>
      </c>
      <c r="AC62" s="9">
        <v>191</v>
      </c>
      <c r="AD62" s="9">
        <v>463</v>
      </c>
      <c r="AE62" s="9">
        <v>370</v>
      </c>
      <c r="AF62" s="9">
        <v>694</v>
      </c>
      <c r="AG62" s="9">
        <v>52</v>
      </c>
      <c r="AH62" s="9">
        <v>203</v>
      </c>
      <c r="AI62" s="9">
        <v>339</v>
      </c>
      <c r="AJ62" s="9">
        <v>35962</v>
      </c>
      <c r="AK62" s="9">
        <v>63</v>
      </c>
      <c r="AL62" s="9">
        <v>2150</v>
      </c>
      <c r="AM62" s="9">
        <v>883</v>
      </c>
      <c r="AN62" s="9">
        <v>189</v>
      </c>
      <c r="AO62" s="9">
        <v>158</v>
      </c>
      <c r="AP62" s="9">
        <v>685</v>
      </c>
      <c r="AQ62" s="9">
        <v>288</v>
      </c>
      <c r="AR62" s="9">
        <v>462</v>
      </c>
      <c r="AS62" s="9">
        <v>69</v>
      </c>
      <c r="AT62" s="9">
        <v>111</v>
      </c>
      <c r="AU62" s="9">
        <v>225</v>
      </c>
      <c r="AV62" s="9">
        <v>60</v>
      </c>
      <c r="AW62" s="9">
        <v>202</v>
      </c>
      <c r="AX62" s="9">
        <v>52</v>
      </c>
      <c r="AY62" s="9">
        <v>99</v>
      </c>
      <c r="AZ62" s="9">
        <v>207</v>
      </c>
      <c r="BA62" s="9">
        <v>29</v>
      </c>
      <c r="BB62" s="9">
        <v>57</v>
      </c>
      <c r="BC62" s="9">
        <v>1264</v>
      </c>
      <c r="BD62" s="9">
        <v>90</v>
      </c>
      <c r="BE62" s="9">
        <v>2267</v>
      </c>
      <c r="BF62" s="9">
        <v>253</v>
      </c>
      <c r="BG62" s="9">
        <v>160</v>
      </c>
      <c r="BH62" s="9">
        <v>26</v>
      </c>
      <c r="BI62" s="9">
        <v>79</v>
      </c>
      <c r="BJ62" s="9">
        <v>73</v>
      </c>
      <c r="BK62" s="9">
        <v>2796</v>
      </c>
      <c r="BL62" s="9">
        <v>1320</v>
      </c>
      <c r="BM62" s="9">
        <v>47</v>
      </c>
      <c r="BN62" s="9">
        <v>274</v>
      </c>
      <c r="BO62" s="9">
        <v>477</v>
      </c>
      <c r="BP62" s="9">
        <v>437</v>
      </c>
      <c r="BQ62" s="9">
        <v>1063</v>
      </c>
      <c r="BR62" s="9">
        <v>202</v>
      </c>
      <c r="BS62" s="9">
        <v>455</v>
      </c>
      <c r="BT62" s="9">
        <v>6135</v>
      </c>
      <c r="BU62" s="9">
        <v>19</v>
      </c>
      <c r="BV62" s="9">
        <v>1880</v>
      </c>
      <c r="BW62" s="9">
        <v>6007</v>
      </c>
      <c r="BX62" s="9">
        <v>612</v>
      </c>
      <c r="BY62" s="9">
        <v>50</v>
      </c>
      <c r="BZ62" s="9">
        <v>99</v>
      </c>
      <c r="CA62" s="9">
        <v>80</v>
      </c>
      <c r="CB62" s="9">
        <v>589</v>
      </c>
      <c r="CC62" s="9">
        <v>144</v>
      </c>
      <c r="CD62" s="9">
        <v>687</v>
      </c>
      <c r="CE62" s="9">
        <v>14629</v>
      </c>
      <c r="CF62" s="9">
        <v>252</v>
      </c>
      <c r="CG62" s="9">
        <v>194</v>
      </c>
      <c r="CH62" s="9">
        <v>913</v>
      </c>
      <c r="CI62" s="9">
        <v>11008</v>
      </c>
      <c r="CJ62" s="9">
        <v>14051</v>
      </c>
      <c r="CK62" s="9">
        <v>3654</v>
      </c>
      <c r="CL62" s="32">
        <v>2306</v>
      </c>
      <c r="CM62" s="7">
        <f t="shared" si="64"/>
        <v>97874</v>
      </c>
      <c r="CN62" s="7">
        <f t="shared" si="65"/>
        <v>14233</v>
      </c>
      <c r="CO62" s="7">
        <f t="shared" si="66"/>
        <v>40905</v>
      </c>
      <c r="CP62" s="7">
        <f t="shared" si="67"/>
        <v>4058</v>
      </c>
      <c r="CQ62" s="7">
        <f t="shared" si="68"/>
        <v>24811</v>
      </c>
      <c r="CR62" s="7">
        <f t="shared" si="69"/>
        <v>48427</v>
      </c>
      <c r="CS62" s="7">
        <f t="shared" si="70"/>
        <v>0</v>
      </c>
      <c r="CT62" s="7">
        <f t="shared" si="88"/>
        <v>80888</v>
      </c>
      <c r="CU62" s="7">
        <f t="shared" si="89"/>
        <v>67702</v>
      </c>
      <c r="CV62" s="7">
        <f t="shared" si="71"/>
        <v>158082</v>
      </c>
      <c r="CW62" s="7">
        <f t="shared" si="72"/>
        <v>72463</v>
      </c>
      <c r="CX62" s="33">
        <f t="shared" si="73"/>
        <v>60890</v>
      </c>
      <c r="CY62" s="7">
        <f t="shared" si="74"/>
        <v>185533</v>
      </c>
      <c r="CZ62" s="7">
        <f t="shared" si="75"/>
        <v>50158</v>
      </c>
      <c r="DA62" s="7">
        <f t="shared" si="76"/>
        <v>32132</v>
      </c>
      <c r="DB62" s="7">
        <f t="shared" si="77"/>
        <v>6007</v>
      </c>
      <c r="DC62" s="7">
        <f t="shared" si="78"/>
        <v>6135</v>
      </c>
      <c r="DD62" s="7">
        <f t="shared" si="79"/>
        <v>2469</v>
      </c>
      <c r="DE62" s="7">
        <f t="shared" si="80"/>
        <v>35962</v>
      </c>
      <c r="DF62" s="7">
        <f t="shared" si="81"/>
        <v>3568</v>
      </c>
      <c r="DG62" s="7">
        <f t="shared" si="82"/>
        <v>5760</v>
      </c>
      <c r="DH62" s="7">
        <f t="shared" si="83"/>
        <v>11008</v>
      </c>
      <c r="DI62" s="7">
        <f t="shared" si="84"/>
        <v>17705</v>
      </c>
      <c r="DJ62" s="7">
        <f t="shared" si="85"/>
        <v>14629</v>
      </c>
    </row>
    <row r="63" spans="1:114">
      <c r="A63" s="63" t="s">
        <v>279</v>
      </c>
      <c r="B63" s="9">
        <v>3116466</v>
      </c>
      <c r="C63" s="9">
        <v>75229</v>
      </c>
      <c r="D63" s="9">
        <v>77527</v>
      </c>
      <c r="E63" s="9">
        <v>89542</v>
      </c>
      <c r="F63" s="9">
        <v>132607</v>
      </c>
      <c r="G63" s="9">
        <v>74443</v>
      </c>
      <c r="H63" s="9">
        <v>89766</v>
      </c>
      <c r="I63" s="10">
        <f t="shared" si="86"/>
        <v>539114</v>
      </c>
      <c r="J63" s="10">
        <f t="shared" si="62"/>
        <v>2577352</v>
      </c>
      <c r="K63" s="40">
        <f t="shared" si="63"/>
        <v>179867</v>
      </c>
      <c r="L63" s="33">
        <f t="shared" si="87"/>
        <v>359247</v>
      </c>
      <c r="M63" s="9">
        <v>12147</v>
      </c>
      <c r="N63" s="9">
        <v>24750</v>
      </c>
      <c r="O63" s="9">
        <v>2323</v>
      </c>
      <c r="P63" s="9">
        <v>2408</v>
      </c>
      <c r="Q63" s="9">
        <v>33601</v>
      </c>
      <c r="R63" s="9">
        <v>2731</v>
      </c>
      <c r="S63" s="9">
        <v>676</v>
      </c>
      <c r="T63" s="9">
        <v>65</v>
      </c>
      <c r="U63" s="9">
        <v>39</v>
      </c>
      <c r="V63" s="9">
        <v>283</v>
      </c>
      <c r="W63" s="9">
        <v>53</v>
      </c>
      <c r="X63" s="9">
        <v>265</v>
      </c>
      <c r="Y63" s="9">
        <v>650</v>
      </c>
      <c r="Z63" s="9">
        <v>310</v>
      </c>
      <c r="AA63" s="9">
        <v>3764</v>
      </c>
      <c r="AB63" s="9">
        <v>1842</v>
      </c>
      <c r="AC63" s="9">
        <v>205</v>
      </c>
      <c r="AD63" s="9">
        <v>396</v>
      </c>
      <c r="AE63" s="9">
        <v>307</v>
      </c>
      <c r="AF63" s="9">
        <v>540</v>
      </c>
      <c r="AG63" s="9">
        <v>77</v>
      </c>
      <c r="AH63" s="9">
        <v>184</v>
      </c>
      <c r="AI63" s="9">
        <v>286</v>
      </c>
      <c r="AJ63" s="9">
        <v>27553</v>
      </c>
      <c r="AK63" s="9">
        <v>70</v>
      </c>
      <c r="AL63" s="9">
        <v>1734</v>
      </c>
      <c r="AM63" s="9">
        <v>812</v>
      </c>
      <c r="AN63" s="9">
        <v>148</v>
      </c>
      <c r="AO63" s="9">
        <v>186</v>
      </c>
      <c r="AP63" s="9">
        <v>542</v>
      </c>
      <c r="AQ63" s="9">
        <v>280</v>
      </c>
      <c r="AR63" s="9">
        <v>423</v>
      </c>
      <c r="AS63" s="9">
        <v>84</v>
      </c>
      <c r="AT63" s="9">
        <v>140</v>
      </c>
      <c r="AU63" s="9">
        <v>227</v>
      </c>
      <c r="AV63" s="9">
        <v>71</v>
      </c>
      <c r="AW63" s="9">
        <v>186</v>
      </c>
      <c r="AX63" s="9">
        <v>81</v>
      </c>
      <c r="AY63" s="9">
        <v>125</v>
      </c>
      <c r="AZ63" s="9">
        <v>263</v>
      </c>
      <c r="BA63" s="9">
        <v>42</v>
      </c>
      <c r="BB63" s="9">
        <v>56</v>
      </c>
      <c r="BC63" s="9">
        <v>1134</v>
      </c>
      <c r="BD63" s="9">
        <v>100</v>
      </c>
      <c r="BE63" s="9">
        <v>1589</v>
      </c>
      <c r="BF63" s="9">
        <v>227</v>
      </c>
      <c r="BG63" s="9">
        <v>130</v>
      </c>
      <c r="BH63" s="9">
        <v>29</v>
      </c>
      <c r="BI63" s="9">
        <v>71</v>
      </c>
      <c r="BJ63" s="9">
        <v>54</v>
      </c>
      <c r="BK63" s="9">
        <v>2100</v>
      </c>
      <c r="BL63" s="9">
        <v>1132</v>
      </c>
      <c r="BM63" s="9">
        <v>45</v>
      </c>
      <c r="BN63" s="9">
        <v>175</v>
      </c>
      <c r="BO63" s="9">
        <v>354</v>
      </c>
      <c r="BP63" s="9">
        <v>332</v>
      </c>
      <c r="BQ63" s="9">
        <v>802</v>
      </c>
      <c r="BR63" s="9">
        <v>159</v>
      </c>
      <c r="BS63" s="9">
        <v>302</v>
      </c>
      <c r="BT63" s="9">
        <v>4065</v>
      </c>
      <c r="BU63" s="9">
        <v>19</v>
      </c>
      <c r="BV63" s="9">
        <v>1260</v>
      </c>
      <c r="BW63" s="9">
        <v>4679</v>
      </c>
      <c r="BX63" s="9">
        <v>528</v>
      </c>
      <c r="BY63" s="9">
        <v>57</v>
      </c>
      <c r="BZ63" s="9">
        <v>75</v>
      </c>
      <c r="CA63" s="9">
        <v>72</v>
      </c>
      <c r="CB63" s="9">
        <v>502</v>
      </c>
      <c r="CC63" s="9">
        <v>124</v>
      </c>
      <c r="CD63" s="9">
        <v>550</v>
      </c>
      <c r="CE63" s="9">
        <v>11458</v>
      </c>
      <c r="CF63" s="9">
        <v>192</v>
      </c>
      <c r="CG63" s="9">
        <v>183</v>
      </c>
      <c r="CH63" s="9">
        <v>772</v>
      </c>
      <c r="CI63" s="9">
        <v>9116</v>
      </c>
      <c r="CJ63" s="9">
        <v>11371</v>
      </c>
      <c r="CK63" s="9">
        <v>3221</v>
      </c>
      <c r="CL63" s="32">
        <v>1963</v>
      </c>
      <c r="CM63" s="7">
        <f t="shared" si="64"/>
        <v>75229</v>
      </c>
      <c r="CN63" s="7">
        <f t="shared" si="65"/>
        <v>11279</v>
      </c>
      <c r="CO63" s="7">
        <f t="shared" si="66"/>
        <v>31711</v>
      </c>
      <c r="CP63" s="7">
        <f t="shared" si="67"/>
        <v>3940</v>
      </c>
      <c r="CQ63" s="7">
        <f t="shared" si="68"/>
        <v>18256</v>
      </c>
      <c r="CR63" s="7">
        <f t="shared" si="69"/>
        <v>39452</v>
      </c>
      <c r="CS63" s="7">
        <f t="shared" si="70"/>
        <v>0</v>
      </c>
      <c r="CT63" s="7">
        <f t="shared" si="88"/>
        <v>66248</v>
      </c>
      <c r="CU63" s="7">
        <f t="shared" si="89"/>
        <v>57831</v>
      </c>
      <c r="CV63" s="7">
        <f t="shared" si="71"/>
        <v>128667</v>
      </c>
      <c r="CW63" s="7">
        <f t="shared" si="72"/>
        <v>56187</v>
      </c>
      <c r="CX63" s="33">
        <f t="shared" si="73"/>
        <v>50314</v>
      </c>
      <c r="CY63" s="7">
        <f t="shared" si="74"/>
        <v>143438</v>
      </c>
      <c r="CZ63" s="7">
        <f t="shared" si="75"/>
        <v>38332</v>
      </c>
      <c r="DA63" s="7">
        <f t="shared" si="76"/>
        <v>24750</v>
      </c>
      <c r="DB63" s="7">
        <f t="shared" si="77"/>
        <v>4679</v>
      </c>
      <c r="DC63" s="7">
        <f t="shared" si="78"/>
        <v>4065</v>
      </c>
      <c r="DD63" s="7">
        <f t="shared" si="79"/>
        <v>1748</v>
      </c>
      <c r="DE63" s="7">
        <f t="shared" si="80"/>
        <v>27553</v>
      </c>
      <c r="DF63" s="7">
        <f t="shared" si="81"/>
        <v>2731</v>
      </c>
      <c r="DG63" s="7">
        <f t="shared" si="82"/>
        <v>4414</v>
      </c>
      <c r="DH63" s="7">
        <f t="shared" si="83"/>
        <v>9116</v>
      </c>
      <c r="DI63" s="7">
        <f t="shared" si="84"/>
        <v>14592</v>
      </c>
      <c r="DJ63" s="7">
        <f t="shared" si="85"/>
        <v>11458</v>
      </c>
    </row>
    <row r="64" spans="1:114">
      <c r="A64" s="63" t="s">
        <v>280</v>
      </c>
      <c r="B64" s="9">
        <v>2317265</v>
      </c>
      <c r="C64" s="9">
        <v>52560</v>
      </c>
      <c r="D64" s="9">
        <v>55667</v>
      </c>
      <c r="E64" s="9">
        <v>68809</v>
      </c>
      <c r="F64" s="9">
        <v>96803</v>
      </c>
      <c r="G64" s="9">
        <v>56240</v>
      </c>
      <c r="H64" s="9">
        <v>66138</v>
      </c>
      <c r="I64" s="10">
        <f t="shared" si="86"/>
        <v>396217</v>
      </c>
      <c r="J64" s="10">
        <f t="shared" si="62"/>
        <v>1921048</v>
      </c>
      <c r="K64" s="40">
        <f t="shared" si="63"/>
        <v>130113</v>
      </c>
      <c r="L64" s="33">
        <f t="shared" si="87"/>
        <v>266104</v>
      </c>
      <c r="M64" s="9">
        <v>8791</v>
      </c>
      <c r="N64" s="9">
        <v>17611</v>
      </c>
      <c r="O64" s="9">
        <v>1561</v>
      </c>
      <c r="P64" s="9">
        <v>1795</v>
      </c>
      <c r="Q64" s="9">
        <v>22802</v>
      </c>
      <c r="R64" s="9">
        <v>1874</v>
      </c>
      <c r="S64" s="9">
        <v>514</v>
      </c>
      <c r="T64" s="9">
        <v>56</v>
      </c>
      <c r="U64" s="9">
        <v>33</v>
      </c>
      <c r="V64" s="9">
        <v>246</v>
      </c>
      <c r="W64" s="9">
        <v>44</v>
      </c>
      <c r="X64" s="9">
        <v>191</v>
      </c>
      <c r="Y64" s="9">
        <v>485</v>
      </c>
      <c r="Z64" s="9">
        <v>272</v>
      </c>
      <c r="AA64" s="9">
        <v>2758</v>
      </c>
      <c r="AB64" s="9">
        <v>1425</v>
      </c>
      <c r="AC64" s="9">
        <v>164</v>
      </c>
      <c r="AD64" s="9">
        <v>365</v>
      </c>
      <c r="AE64" s="9">
        <v>250</v>
      </c>
      <c r="AF64" s="9">
        <v>451</v>
      </c>
      <c r="AG64" s="9">
        <v>68</v>
      </c>
      <c r="AH64" s="9">
        <v>161</v>
      </c>
      <c r="AI64" s="9">
        <v>246</v>
      </c>
      <c r="AJ64" s="9">
        <v>19966</v>
      </c>
      <c r="AK64" s="9">
        <v>93</v>
      </c>
      <c r="AL64" s="9">
        <v>1385</v>
      </c>
      <c r="AM64" s="9">
        <v>709</v>
      </c>
      <c r="AN64" s="9">
        <v>149</v>
      </c>
      <c r="AO64" s="9">
        <v>200</v>
      </c>
      <c r="AP64" s="9">
        <v>542</v>
      </c>
      <c r="AQ64" s="9">
        <v>263</v>
      </c>
      <c r="AR64" s="9">
        <v>413</v>
      </c>
      <c r="AS64" s="9">
        <v>89</v>
      </c>
      <c r="AT64" s="9">
        <v>113</v>
      </c>
      <c r="AU64" s="9">
        <v>192</v>
      </c>
      <c r="AV64" s="9">
        <v>62</v>
      </c>
      <c r="AW64" s="9">
        <v>143</v>
      </c>
      <c r="AX64" s="9">
        <v>89</v>
      </c>
      <c r="AY64" s="9">
        <v>119</v>
      </c>
      <c r="AZ64" s="9">
        <v>277</v>
      </c>
      <c r="BA64" s="9">
        <v>45</v>
      </c>
      <c r="BB64" s="9">
        <v>49</v>
      </c>
      <c r="BC64" s="9">
        <v>1025</v>
      </c>
      <c r="BD64" s="9">
        <v>85</v>
      </c>
      <c r="BE64" s="9">
        <v>1234</v>
      </c>
      <c r="BF64" s="9">
        <v>195</v>
      </c>
      <c r="BG64" s="9">
        <v>121</v>
      </c>
      <c r="BH64" s="9">
        <v>26</v>
      </c>
      <c r="BI64" s="9">
        <v>67</v>
      </c>
      <c r="BJ64" s="9">
        <v>41</v>
      </c>
      <c r="BK64" s="9">
        <v>1551</v>
      </c>
      <c r="BL64" s="9">
        <v>849</v>
      </c>
      <c r="BM64" s="9">
        <v>30</v>
      </c>
      <c r="BN64" s="9">
        <v>165</v>
      </c>
      <c r="BO64" s="9">
        <v>273</v>
      </c>
      <c r="BP64" s="9">
        <v>284</v>
      </c>
      <c r="BQ64" s="9">
        <v>662</v>
      </c>
      <c r="BR64" s="9">
        <v>137</v>
      </c>
      <c r="BS64" s="9">
        <v>198</v>
      </c>
      <c r="BT64" s="9">
        <v>2608</v>
      </c>
      <c r="BU64" s="9">
        <v>16</v>
      </c>
      <c r="BV64" s="9">
        <v>919</v>
      </c>
      <c r="BW64" s="9">
        <v>3667</v>
      </c>
      <c r="BX64" s="9">
        <v>378</v>
      </c>
      <c r="BY64" s="9">
        <v>43</v>
      </c>
      <c r="BZ64" s="9">
        <v>74</v>
      </c>
      <c r="CA64" s="9">
        <v>60</v>
      </c>
      <c r="CB64" s="9">
        <v>420</v>
      </c>
      <c r="CC64" s="9">
        <v>101</v>
      </c>
      <c r="CD64" s="9">
        <v>484</v>
      </c>
      <c r="CE64" s="9">
        <v>8025</v>
      </c>
      <c r="CF64" s="9">
        <v>165</v>
      </c>
      <c r="CG64" s="9">
        <v>143</v>
      </c>
      <c r="CH64" s="9">
        <v>623</v>
      </c>
      <c r="CI64" s="9">
        <v>6393</v>
      </c>
      <c r="CJ64" s="9">
        <v>8034</v>
      </c>
      <c r="CK64" s="9">
        <v>2462</v>
      </c>
      <c r="CL64" s="32">
        <v>1494</v>
      </c>
      <c r="CM64" s="7">
        <f t="shared" si="64"/>
        <v>52560</v>
      </c>
      <c r="CN64" s="7">
        <f t="shared" si="65"/>
        <v>8427</v>
      </c>
      <c r="CO64" s="7">
        <f t="shared" si="66"/>
        <v>23478</v>
      </c>
      <c r="CP64" s="7">
        <f t="shared" si="67"/>
        <v>3706</v>
      </c>
      <c r="CQ64" s="7">
        <f t="shared" si="68"/>
        <v>13598</v>
      </c>
      <c r="CR64" s="7">
        <f t="shared" si="69"/>
        <v>28344</v>
      </c>
      <c r="CS64" s="7">
        <f t="shared" si="70"/>
        <v>0</v>
      </c>
      <c r="CT64" s="7">
        <f t="shared" si="88"/>
        <v>47240</v>
      </c>
      <c r="CU64" s="7">
        <f t="shared" si="89"/>
        <v>45331</v>
      </c>
      <c r="CV64" s="7">
        <f t="shared" si="71"/>
        <v>93097</v>
      </c>
      <c r="CW64" s="7">
        <f t="shared" si="72"/>
        <v>42642</v>
      </c>
      <c r="CX64" s="33">
        <f t="shared" si="73"/>
        <v>37794</v>
      </c>
      <c r="CY64" s="7">
        <f t="shared" si="74"/>
        <v>101412</v>
      </c>
      <c r="CZ64" s="7">
        <f t="shared" si="75"/>
        <v>26158</v>
      </c>
      <c r="DA64" s="7">
        <f t="shared" si="76"/>
        <v>17611</v>
      </c>
      <c r="DB64" s="7">
        <f t="shared" si="77"/>
        <v>3667</v>
      </c>
      <c r="DC64" s="7">
        <f t="shared" si="78"/>
        <v>2608</v>
      </c>
      <c r="DD64" s="7">
        <f t="shared" si="79"/>
        <v>1371</v>
      </c>
      <c r="DE64" s="7">
        <f t="shared" si="80"/>
        <v>19966</v>
      </c>
      <c r="DF64" s="7">
        <f t="shared" si="81"/>
        <v>1874</v>
      </c>
      <c r="DG64" s="7">
        <f t="shared" si="82"/>
        <v>3243</v>
      </c>
      <c r="DH64" s="7">
        <f t="shared" si="83"/>
        <v>6393</v>
      </c>
      <c r="DI64" s="7">
        <f t="shared" si="84"/>
        <v>10496</v>
      </c>
      <c r="DJ64" s="7">
        <f t="shared" si="85"/>
        <v>8025</v>
      </c>
    </row>
    <row r="65" spans="1:114">
      <c r="A65" s="63" t="s">
        <v>281</v>
      </c>
      <c r="B65" s="9">
        <v>1873934</v>
      </c>
      <c r="C65" s="9">
        <v>37742</v>
      </c>
      <c r="D65" s="9">
        <v>42832</v>
      </c>
      <c r="E65" s="9">
        <v>54419</v>
      </c>
      <c r="F65" s="9">
        <v>75631</v>
      </c>
      <c r="G65" s="9">
        <v>43912</v>
      </c>
      <c r="H65" s="9">
        <v>53619</v>
      </c>
      <c r="I65" s="10">
        <f t="shared" si="86"/>
        <v>308155</v>
      </c>
      <c r="J65" s="10">
        <f t="shared" si="62"/>
        <v>1565779</v>
      </c>
      <c r="K65" s="40">
        <f t="shared" si="63"/>
        <v>96494</v>
      </c>
      <c r="L65" s="33">
        <f t="shared" si="87"/>
        <v>211661</v>
      </c>
      <c r="M65" s="9">
        <v>6362</v>
      </c>
      <c r="N65" s="9">
        <v>13327</v>
      </c>
      <c r="O65" s="9">
        <v>1075</v>
      </c>
      <c r="P65" s="9">
        <v>1198</v>
      </c>
      <c r="Q65" s="9">
        <v>15780</v>
      </c>
      <c r="R65" s="9">
        <v>1372</v>
      </c>
      <c r="S65" s="9">
        <v>450</v>
      </c>
      <c r="T65" s="9">
        <v>58</v>
      </c>
      <c r="U65" s="9">
        <v>17</v>
      </c>
      <c r="V65" s="9">
        <v>234</v>
      </c>
      <c r="W65" s="9">
        <v>33</v>
      </c>
      <c r="X65" s="9">
        <v>166</v>
      </c>
      <c r="Y65" s="9">
        <v>377</v>
      </c>
      <c r="Z65" s="9">
        <v>219</v>
      </c>
      <c r="AA65" s="9">
        <v>2062</v>
      </c>
      <c r="AB65" s="9">
        <v>1186</v>
      </c>
      <c r="AC65" s="9">
        <v>135</v>
      </c>
      <c r="AD65" s="9">
        <v>253</v>
      </c>
      <c r="AE65" s="9">
        <v>206</v>
      </c>
      <c r="AF65" s="9">
        <v>322</v>
      </c>
      <c r="AG65" s="9">
        <v>63</v>
      </c>
      <c r="AH65" s="9">
        <v>124</v>
      </c>
      <c r="AI65" s="9">
        <v>203</v>
      </c>
      <c r="AJ65" s="9">
        <v>14378</v>
      </c>
      <c r="AK65" s="9">
        <v>56</v>
      </c>
      <c r="AL65" s="9">
        <v>995</v>
      </c>
      <c r="AM65" s="9">
        <v>548</v>
      </c>
      <c r="AN65" s="9">
        <v>132</v>
      </c>
      <c r="AO65" s="9">
        <v>180</v>
      </c>
      <c r="AP65" s="9">
        <v>445</v>
      </c>
      <c r="AQ65" s="9">
        <v>250</v>
      </c>
      <c r="AR65" s="9">
        <v>290</v>
      </c>
      <c r="AS65" s="9">
        <v>76</v>
      </c>
      <c r="AT65" s="9">
        <v>95</v>
      </c>
      <c r="AU65" s="9">
        <v>168</v>
      </c>
      <c r="AV65" s="9">
        <v>77</v>
      </c>
      <c r="AW65" s="9">
        <v>136</v>
      </c>
      <c r="AX65" s="9">
        <v>75</v>
      </c>
      <c r="AY65" s="9">
        <v>158</v>
      </c>
      <c r="AZ65" s="9">
        <v>278</v>
      </c>
      <c r="BA65" s="9">
        <v>42</v>
      </c>
      <c r="BB65" s="9">
        <v>52</v>
      </c>
      <c r="BC65" s="9">
        <v>865</v>
      </c>
      <c r="BD65" s="9">
        <v>62</v>
      </c>
      <c r="BE65" s="9">
        <v>831</v>
      </c>
      <c r="BF65" s="9">
        <v>157</v>
      </c>
      <c r="BG65" s="9">
        <v>128</v>
      </c>
      <c r="BH65" s="9">
        <v>30</v>
      </c>
      <c r="BI65" s="9">
        <v>56</v>
      </c>
      <c r="BJ65" s="9">
        <v>46</v>
      </c>
      <c r="BK65" s="9">
        <v>1211</v>
      </c>
      <c r="BL65" s="9">
        <v>614</v>
      </c>
      <c r="BM65" s="9">
        <v>38</v>
      </c>
      <c r="BN65" s="9">
        <v>122</v>
      </c>
      <c r="BO65" s="9">
        <v>233</v>
      </c>
      <c r="BP65" s="9">
        <v>237</v>
      </c>
      <c r="BQ65" s="9">
        <v>528</v>
      </c>
      <c r="BR65" s="9">
        <v>96</v>
      </c>
      <c r="BS65" s="9">
        <v>160</v>
      </c>
      <c r="BT65" s="9">
        <v>1800</v>
      </c>
      <c r="BU65" s="9">
        <v>20</v>
      </c>
      <c r="BV65" s="9">
        <v>607</v>
      </c>
      <c r="BW65" s="9">
        <v>2763</v>
      </c>
      <c r="BX65" s="9">
        <v>381</v>
      </c>
      <c r="BY65" s="9">
        <v>40</v>
      </c>
      <c r="BZ65" s="9">
        <v>59</v>
      </c>
      <c r="CA65" s="9">
        <v>55</v>
      </c>
      <c r="CB65" s="9">
        <v>330</v>
      </c>
      <c r="CC65" s="9">
        <v>72</v>
      </c>
      <c r="CD65" s="9">
        <v>405</v>
      </c>
      <c r="CE65" s="9">
        <v>6275</v>
      </c>
      <c r="CF65" s="9">
        <v>114</v>
      </c>
      <c r="CG65" s="9">
        <v>135</v>
      </c>
      <c r="CH65" s="9">
        <v>487</v>
      </c>
      <c r="CI65" s="9">
        <v>4666</v>
      </c>
      <c r="CJ65" s="9">
        <v>5980</v>
      </c>
      <c r="CK65" s="9">
        <v>1973</v>
      </c>
      <c r="CL65" s="32">
        <v>1265</v>
      </c>
      <c r="CM65" s="7">
        <f t="shared" si="64"/>
        <v>37742</v>
      </c>
      <c r="CN65" s="7">
        <f t="shared" si="65"/>
        <v>6562</v>
      </c>
      <c r="CO65" s="7">
        <f t="shared" si="66"/>
        <v>17027</v>
      </c>
      <c r="CP65" s="7">
        <f t="shared" si="67"/>
        <v>3249</v>
      </c>
      <c r="CQ65" s="7">
        <f t="shared" si="68"/>
        <v>10212</v>
      </c>
      <c r="CR65" s="7">
        <f t="shared" si="69"/>
        <v>21702</v>
      </c>
      <c r="CS65" s="7">
        <f t="shared" si="70"/>
        <v>0</v>
      </c>
      <c r="CT65" s="7">
        <f t="shared" si="88"/>
        <v>36270</v>
      </c>
      <c r="CU65" s="7">
        <f t="shared" si="89"/>
        <v>37392</v>
      </c>
      <c r="CV65" s="7">
        <f t="shared" si="71"/>
        <v>72382</v>
      </c>
      <c r="CW65" s="7">
        <f t="shared" si="72"/>
        <v>33700</v>
      </c>
      <c r="CX65" s="33">
        <f t="shared" si="73"/>
        <v>31917</v>
      </c>
      <c r="CY65" s="7">
        <f t="shared" si="74"/>
        <v>73953</v>
      </c>
      <c r="CZ65" s="7">
        <f t="shared" si="75"/>
        <v>18053</v>
      </c>
      <c r="DA65" s="7">
        <f t="shared" si="76"/>
        <v>13327</v>
      </c>
      <c r="DB65" s="7">
        <f t="shared" si="77"/>
        <v>2763</v>
      </c>
      <c r="DC65" s="7">
        <f t="shared" si="78"/>
        <v>1800</v>
      </c>
      <c r="DD65" s="7">
        <f t="shared" si="79"/>
        <v>927</v>
      </c>
      <c r="DE65" s="7">
        <f t="shared" si="80"/>
        <v>14378</v>
      </c>
      <c r="DF65" s="7">
        <f t="shared" si="81"/>
        <v>1372</v>
      </c>
      <c r="DG65" s="7">
        <f t="shared" si="82"/>
        <v>2439</v>
      </c>
      <c r="DH65" s="7">
        <f t="shared" si="83"/>
        <v>4666</v>
      </c>
      <c r="DI65" s="7">
        <f t="shared" si="84"/>
        <v>7953</v>
      </c>
      <c r="DJ65" s="7">
        <f t="shared" si="85"/>
        <v>6275</v>
      </c>
    </row>
    <row r="66" spans="1:114">
      <c r="A66" s="63" t="s">
        <v>282</v>
      </c>
      <c r="B66" s="9">
        <v>1245483</v>
      </c>
      <c r="C66" s="9">
        <v>24055</v>
      </c>
      <c r="D66" s="9">
        <v>27610</v>
      </c>
      <c r="E66" s="9">
        <v>34386</v>
      </c>
      <c r="F66" s="9">
        <v>48049</v>
      </c>
      <c r="G66" s="9">
        <v>28060</v>
      </c>
      <c r="H66" s="9">
        <v>35422</v>
      </c>
      <c r="I66" s="10">
        <f t="shared" si="86"/>
        <v>197582</v>
      </c>
      <c r="J66" s="10">
        <f t="shared" si="62"/>
        <v>1047901</v>
      </c>
      <c r="K66" s="40">
        <f t="shared" si="63"/>
        <v>61424</v>
      </c>
      <c r="L66" s="33">
        <f t="shared" si="87"/>
        <v>136158</v>
      </c>
      <c r="M66" s="9">
        <v>4108</v>
      </c>
      <c r="N66" s="9">
        <v>8612</v>
      </c>
      <c r="O66" s="9">
        <v>624</v>
      </c>
      <c r="P66" s="9">
        <v>864</v>
      </c>
      <c r="Q66" s="9">
        <v>9847</v>
      </c>
      <c r="R66" s="9">
        <v>875</v>
      </c>
      <c r="S66" s="9">
        <v>292</v>
      </c>
      <c r="T66" s="9">
        <v>34</v>
      </c>
      <c r="U66" s="9">
        <v>14</v>
      </c>
      <c r="V66" s="9">
        <v>130</v>
      </c>
      <c r="W66" s="9">
        <v>31</v>
      </c>
      <c r="X66" s="9">
        <v>91</v>
      </c>
      <c r="Y66" s="9">
        <v>198</v>
      </c>
      <c r="Z66" s="9">
        <v>132</v>
      </c>
      <c r="AA66" s="9">
        <v>1289</v>
      </c>
      <c r="AB66" s="9">
        <v>779</v>
      </c>
      <c r="AC66" s="9">
        <v>100</v>
      </c>
      <c r="AD66" s="9">
        <v>202</v>
      </c>
      <c r="AE66" s="9">
        <v>117</v>
      </c>
      <c r="AF66" s="9">
        <v>196</v>
      </c>
      <c r="AG66" s="9">
        <v>37</v>
      </c>
      <c r="AH66" s="9">
        <v>82</v>
      </c>
      <c r="AI66" s="9">
        <v>141</v>
      </c>
      <c r="AJ66" s="9">
        <v>8961</v>
      </c>
      <c r="AK66" s="9">
        <v>29</v>
      </c>
      <c r="AL66" s="9">
        <v>674</v>
      </c>
      <c r="AM66" s="9">
        <v>397</v>
      </c>
      <c r="AN66" s="9">
        <v>95</v>
      </c>
      <c r="AO66" s="9">
        <v>98</v>
      </c>
      <c r="AP66" s="9">
        <v>264</v>
      </c>
      <c r="AQ66" s="9">
        <v>154</v>
      </c>
      <c r="AR66" s="9">
        <v>203</v>
      </c>
      <c r="AS66" s="9">
        <v>76</v>
      </c>
      <c r="AT66" s="9">
        <v>72</v>
      </c>
      <c r="AU66" s="9">
        <v>106</v>
      </c>
      <c r="AV66" s="9">
        <v>33</v>
      </c>
      <c r="AW66" s="9">
        <v>95</v>
      </c>
      <c r="AX66" s="9">
        <v>59</v>
      </c>
      <c r="AY66" s="9">
        <v>80</v>
      </c>
      <c r="AZ66" s="9">
        <v>164</v>
      </c>
      <c r="BA66" s="9">
        <v>22</v>
      </c>
      <c r="BB66" s="9">
        <v>53</v>
      </c>
      <c r="BC66" s="9">
        <v>574</v>
      </c>
      <c r="BD66" s="9">
        <v>51</v>
      </c>
      <c r="BE66" s="9">
        <v>561</v>
      </c>
      <c r="BF66" s="9">
        <v>68</v>
      </c>
      <c r="BG66" s="9">
        <v>79</v>
      </c>
      <c r="BH66" s="9">
        <v>17</v>
      </c>
      <c r="BI66" s="9">
        <v>48</v>
      </c>
      <c r="BJ66" s="9">
        <v>37</v>
      </c>
      <c r="BK66" s="9">
        <v>731</v>
      </c>
      <c r="BL66" s="9">
        <v>385</v>
      </c>
      <c r="BM66" s="9">
        <v>20</v>
      </c>
      <c r="BN66" s="9">
        <v>77</v>
      </c>
      <c r="BO66" s="9">
        <v>117</v>
      </c>
      <c r="BP66" s="9">
        <v>138</v>
      </c>
      <c r="BQ66" s="9">
        <v>326</v>
      </c>
      <c r="BR66" s="9">
        <v>52</v>
      </c>
      <c r="BS66" s="9">
        <v>91</v>
      </c>
      <c r="BT66" s="9">
        <v>1172</v>
      </c>
      <c r="BU66" s="9">
        <v>15</v>
      </c>
      <c r="BV66" s="9">
        <v>375</v>
      </c>
      <c r="BW66" s="9">
        <v>1727</v>
      </c>
      <c r="BX66" s="9">
        <v>218</v>
      </c>
      <c r="BY66" s="9">
        <v>17</v>
      </c>
      <c r="BZ66" s="9">
        <v>19</v>
      </c>
      <c r="CA66" s="9">
        <v>30</v>
      </c>
      <c r="CB66" s="9">
        <v>242</v>
      </c>
      <c r="CC66" s="9">
        <v>44</v>
      </c>
      <c r="CD66" s="9">
        <v>268</v>
      </c>
      <c r="CE66" s="9">
        <v>3991</v>
      </c>
      <c r="CF66" s="9">
        <v>77</v>
      </c>
      <c r="CG66" s="9">
        <v>117</v>
      </c>
      <c r="CH66" s="9">
        <v>319</v>
      </c>
      <c r="CI66" s="9">
        <v>3077</v>
      </c>
      <c r="CJ66" s="9">
        <v>3749</v>
      </c>
      <c r="CK66" s="9">
        <v>1340</v>
      </c>
      <c r="CL66" s="32">
        <v>825</v>
      </c>
      <c r="CM66" s="7">
        <f t="shared" si="64"/>
        <v>24055</v>
      </c>
      <c r="CN66" s="7">
        <f t="shared" si="65"/>
        <v>4167</v>
      </c>
      <c r="CO66" s="7">
        <f t="shared" si="66"/>
        <v>10729</v>
      </c>
      <c r="CP66" s="7">
        <f t="shared" si="67"/>
        <v>2104</v>
      </c>
      <c r="CQ66" s="7">
        <f t="shared" si="68"/>
        <v>6320</v>
      </c>
      <c r="CR66" s="7">
        <f t="shared" si="69"/>
        <v>14049</v>
      </c>
      <c r="CS66" s="7">
        <f t="shared" si="70"/>
        <v>0</v>
      </c>
      <c r="CT66" s="7">
        <f t="shared" si="88"/>
        <v>23443</v>
      </c>
      <c r="CU66" s="7">
        <f t="shared" si="89"/>
        <v>23657</v>
      </c>
      <c r="CV66" s="7">
        <f t="shared" si="71"/>
        <v>45945</v>
      </c>
      <c r="CW66" s="7">
        <f t="shared" si="72"/>
        <v>21740</v>
      </c>
      <c r="CX66" s="33">
        <f t="shared" si="73"/>
        <v>21373</v>
      </c>
      <c r="CY66" s="7">
        <f t="shared" si="74"/>
        <v>46939</v>
      </c>
      <c r="CZ66" s="7">
        <f t="shared" si="75"/>
        <v>11335</v>
      </c>
      <c r="DA66" s="7">
        <f t="shared" si="76"/>
        <v>8612</v>
      </c>
      <c r="DB66" s="7">
        <f t="shared" si="77"/>
        <v>1727</v>
      </c>
      <c r="DC66" s="7">
        <f t="shared" si="78"/>
        <v>1172</v>
      </c>
      <c r="DD66" s="7">
        <f t="shared" si="79"/>
        <v>613</v>
      </c>
      <c r="DE66" s="7">
        <f t="shared" si="80"/>
        <v>8961</v>
      </c>
      <c r="DF66" s="7">
        <f t="shared" si="81"/>
        <v>875</v>
      </c>
      <c r="DG66" s="7">
        <f t="shared" si="82"/>
        <v>1487</v>
      </c>
      <c r="DH66" s="7">
        <f t="shared" si="83"/>
        <v>3077</v>
      </c>
      <c r="DI66" s="7">
        <f t="shared" si="84"/>
        <v>5089</v>
      </c>
      <c r="DJ66" s="7">
        <f t="shared" si="85"/>
        <v>3991</v>
      </c>
    </row>
    <row r="67" spans="1:114">
      <c r="A67" s="63" t="s">
        <v>283</v>
      </c>
      <c r="B67" s="9">
        <v>798936</v>
      </c>
      <c r="C67" s="9">
        <v>14744</v>
      </c>
      <c r="D67" s="9">
        <v>17076</v>
      </c>
      <c r="E67" s="9">
        <v>20704</v>
      </c>
      <c r="F67" s="9">
        <v>30455</v>
      </c>
      <c r="G67" s="9">
        <v>17019</v>
      </c>
      <c r="H67" s="9">
        <v>22387</v>
      </c>
      <c r="I67" s="10">
        <f t="shared" si="86"/>
        <v>122385</v>
      </c>
      <c r="J67" s="10">
        <f t="shared" si="62"/>
        <v>676551</v>
      </c>
      <c r="K67" s="40">
        <f t="shared" si="63"/>
        <v>37172</v>
      </c>
      <c r="L67" s="33">
        <f t="shared" si="87"/>
        <v>85213</v>
      </c>
      <c r="M67" s="9">
        <v>2444</v>
      </c>
      <c r="N67" s="9">
        <v>5376</v>
      </c>
      <c r="O67" s="9">
        <v>360</v>
      </c>
      <c r="P67" s="9">
        <v>481</v>
      </c>
      <c r="Q67" s="9">
        <v>6083</v>
      </c>
      <c r="R67" s="9">
        <v>475</v>
      </c>
      <c r="S67" s="9">
        <v>163</v>
      </c>
      <c r="T67" s="9">
        <v>19</v>
      </c>
      <c r="U67" s="9">
        <v>7</v>
      </c>
      <c r="V67" s="9">
        <v>81</v>
      </c>
      <c r="W67" s="9">
        <v>16</v>
      </c>
      <c r="X67" s="9">
        <v>57</v>
      </c>
      <c r="Y67" s="9">
        <v>107</v>
      </c>
      <c r="Z67" s="9">
        <v>78</v>
      </c>
      <c r="AA67" s="9">
        <v>800</v>
      </c>
      <c r="AB67" s="9">
        <v>473</v>
      </c>
      <c r="AC67" s="9">
        <v>66</v>
      </c>
      <c r="AD67" s="9">
        <v>100</v>
      </c>
      <c r="AE67" s="9">
        <v>53</v>
      </c>
      <c r="AF67" s="9">
        <v>106</v>
      </c>
      <c r="AG67" s="9">
        <v>24</v>
      </c>
      <c r="AH67" s="9">
        <v>37</v>
      </c>
      <c r="AI67" s="9">
        <v>69</v>
      </c>
      <c r="AJ67" s="9">
        <v>5280</v>
      </c>
      <c r="AK67" s="9">
        <v>19</v>
      </c>
      <c r="AL67" s="9">
        <v>360</v>
      </c>
      <c r="AM67" s="9">
        <v>243</v>
      </c>
      <c r="AN67" s="9">
        <v>46</v>
      </c>
      <c r="AO67" s="9">
        <v>68</v>
      </c>
      <c r="AP67" s="9">
        <v>171</v>
      </c>
      <c r="AQ67" s="9">
        <v>83</v>
      </c>
      <c r="AR67" s="9">
        <v>130</v>
      </c>
      <c r="AS67" s="9">
        <v>46</v>
      </c>
      <c r="AT67" s="9">
        <v>35</v>
      </c>
      <c r="AU67" s="9">
        <v>76</v>
      </c>
      <c r="AV67" s="9">
        <v>22</v>
      </c>
      <c r="AW67" s="9">
        <v>44</v>
      </c>
      <c r="AX67" s="9">
        <v>19</v>
      </c>
      <c r="AY67" s="9">
        <v>60</v>
      </c>
      <c r="AZ67" s="9">
        <v>103</v>
      </c>
      <c r="BA67" s="9">
        <v>21</v>
      </c>
      <c r="BB67" s="9">
        <v>24</v>
      </c>
      <c r="BC67" s="9">
        <v>328</v>
      </c>
      <c r="BD67" s="9">
        <v>39</v>
      </c>
      <c r="BE67" s="9">
        <v>310</v>
      </c>
      <c r="BF67" s="9">
        <v>34</v>
      </c>
      <c r="BG67" s="9">
        <v>51</v>
      </c>
      <c r="BH67" s="9">
        <v>10</v>
      </c>
      <c r="BI67" s="9">
        <v>19</v>
      </c>
      <c r="BJ67" s="9">
        <v>28</v>
      </c>
      <c r="BK67" s="9">
        <v>463</v>
      </c>
      <c r="BL67" s="9">
        <v>283</v>
      </c>
      <c r="BM67" s="9">
        <v>13</v>
      </c>
      <c r="BN67" s="9">
        <v>34</v>
      </c>
      <c r="BO67" s="9">
        <v>78</v>
      </c>
      <c r="BP67" s="9">
        <v>79</v>
      </c>
      <c r="BQ67" s="9">
        <v>208</v>
      </c>
      <c r="BR67" s="9">
        <v>48</v>
      </c>
      <c r="BS67" s="9">
        <v>62</v>
      </c>
      <c r="BT67" s="9">
        <v>729</v>
      </c>
      <c r="BU67" s="9">
        <v>6</v>
      </c>
      <c r="BV67" s="9">
        <v>205</v>
      </c>
      <c r="BW67" s="9">
        <v>1052</v>
      </c>
      <c r="BX67" s="9">
        <v>130</v>
      </c>
      <c r="BY67" s="9">
        <v>10</v>
      </c>
      <c r="BZ67" s="9">
        <v>21</v>
      </c>
      <c r="CA67" s="9">
        <v>21</v>
      </c>
      <c r="CB67" s="9">
        <v>141</v>
      </c>
      <c r="CC67" s="9">
        <v>33</v>
      </c>
      <c r="CD67" s="9">
        <v>180</v>
      </c>
      <c r="CE67" s="9">
        <v>2530</v>
      </c>
      <c r="CF67" s="9">
        <v>45</v>
      </c>
      <c r="CG67" s="9">
        <v>58</v>
      </c>
      <c r="CH67" s="9">
        <v>172</v>
      </c>
      <c r="CI67" s="9">
        <v>1922</v>
      </c>
      <c r="CJ67" s="9">
        <v>2238</v>
      </c>
      <c r="CK67" s="9">
        <v>772</v>
      </c>
      <c r="CL67" s="32">
        <v>495</v>
      </c>
      <c r="CM67" s="7">
        <f t="shared" si="64"/>
        <v>14744</v>
      </c>
      <c r="CN67" s="7">
        <f t="shared" si="65"/>
        <v>2442</v>
      </c>
      <c r="CO67" s="7">
        <f t="shared" si="66"/>
        <v>6237</v>
      </c>
      <c r="CP67" s="7">
        <f t="shared" si="67"/>
        <v>1269</v>
      </c>
      <c r="CQ67" s="7">
        <f t="shared" si="68"/>
        <v>3894</v>
      </c>
      <c r="CR67" s="7">
        <f t="shared" si="69"/>
        <v>8586</v>
      </c>
      <c r="CS67" s="7">
        <f t="shared" si="70"/>
        <v>0</v>
      </c>
      <c r="CT67" s="7">
        <f t="shared" si="88"/>
        <v>14634</v>
      </c>
      <c r="CU67" s="7">
        <f t="shared" si="89"/>
        <v>14467</v>
      </c>
      <c r="CV67" s="7">
        <f t="shared" si="71"/>
        <v>29186</v>
      </c>
      <c r="CW67" s="7">
        <f t="shared" si="72"/>
        <v>13125</v>
      </c>
      <c r="CX67" s="33">
        <f t="shared" si="73"/>
        <v>13801</v>
      </c>
      <c r="CY67" s="7">
        <f t="shared" si="74"/>
        <v>28563</v>
      </c>
      <c r="CZ67" s="7">
        <f t="shared" si="75"/>
        <v>6924</v>
      </c>
      <c r="DA67" s="7">
        <f t="shared" si="76"/>
        <v>5376</v>
      </c>
      <c r="DB67" s="7">
        <f t="shared" si="77"/>
        <v>1052</v>
      </c>
      <c r="DC67" s="7">
        <f t="shared" si="78"/>
        <v>729</v>
      </c>
      <c r="DD67" s="7">
        <f t="shared" si="79"/>
        <v>358</v>
      </c>
      <c r="DE67" s="7">
        <f t="shared" si="80"/>
        <v>5280</v>
      </c>
      <c r="DF67" s="7">
        <f t="shared" si="81"/>
        <v>475</v>
      </c>
      <c r="DG67" s="7">
        <f t="shared" si="82"/>
        <v>907</v>
      </c>
      <c r="DH67" s="7">
        <f t="shared" si="83"/>
        <v>1922</v>
      </c>
      <c r="DI67" s="7">
        <f t="shared" si="84"/>
        <v>3010</v>
      </c>
      <c r="DJ67" s="7">
        <f t="shared" si="85"/>
        <v>2530</v>
      </c>
    </row>
    <row r="68" spans="1:114">
      <c r="A68" s="63" t="s">
        <v>284</v>
      </c>
      <c r="B68" s="9">
        <v>703295</v>
      </c>
      <c r="C68" s="9">
        <v>11524</v>
      </c>
      <c r="D68" s="9">
        <v>13232</v>
      </c>
      <c r="E68" s="9">
        <v>14865</v>
      </c>
      <c r="F68" s="9">
        <v>23733</v>
      </c>
      <c r="G68" s="9">
        <v>13200</v>
      </c>
      <c r="H68" s="9">
        <v>17765</v>
      </c>
      <c r="I68" s="10">
        <f t="shared" si="86"/>
        <v>94319</v>
      </c>
      <c r="J68" s="10">
        <f t="shared" si="62"/>
        <v>608976</v>
      </c>
      <c r="K68" s="40">
        <f t="shared" si="63"/>
        <v>28593</v>
      </c>
      <c r="L68" s="33">
        <f t="shared" si="87"/>
        <v>65726</v>
      </c>
      <c r="M68" s="9">
        <v>1987</v>
      </c>
      <c r="N68" s="9">
        <v>4074</v>
      </c>
      <c r="O68" s="9">
        <v>267</v>
      </c>
      <c r="P68" s="9">
        <v>421</v>
      </c>
      <c r="Q68" s="9">
        <v>4775</v>
      </c>
      <c r="R68" s="9">
        <v>367</v>
      </c>
      <c r="S68" s="9">
        <v>121</v>
      </c>
      <c r="T68" s="9">
        <v>13</v>
      </c>
      <c r="U68" s="9">
        <v>3</v>
      </c>
      <c r="V68" s="9">
        <v>59</v>
      </c>
      <c r="W68" s="9">
        <v>13</v>
      </c>
      <c r="X68" s="9">
        <v>45</v>
      </c>
      <c r="Y68" s="9">
        <v>85</v>
      </c>
      <c r="Z68" s="9">
        <v>69</v>
      </c>
      <c r="AA68" s="9">
        <v>585</v>
      </c>
      <c r="AB68" s="9">
        <v>339</v>
      </c>
      <c r="AC68" s="9">
        <v>47</v>
      </c>
      <c r="AD68" s="9">
        <v>100</v>
      </c>
      <c r="AE68" s="9">
        <v>34</v>
      </c>
      <c r="AF68" s="9">
        <v>71</v>
      </c>
      <c r="AG68" s="9">
        <v>18</v>
      </c>
      <c r="AH68" s="9">
        <v>32</v>
      </c>
      <c r="AI68" s="9">
        <v>51</v>
      </c>
      <c r="AJ68" s="9">
        <v>3894</v>
      </c>
      <c r="AK68" s="9">
        <v>14</v>
      </c>
      <c r="AL68" s="9">
        <v>272</v>
      </c>
      <c r="AM68" s="9">
        <v>176</v>
      </c>
      <c r="AN68" s="9">
        <v>27</v>
      </c>
      <c r="AO68" s="9">
        <v>44</v>
      </c>
      <c r="AP68" s="9">
        <v>125</v>
      </c>
      <c r="AQ68" s="9">
        <v>68</v>
      </c>
      <c r="AR68" s="9">
        <v>113</v>
      </c>
      <c r="AS68" s="9">
        <v>22</v>
      </c>
      <c r="AT68" s="9">
        <v>40</v>
      </c>
      <c r="AU68" s="9">
        <v>52</v>
      </c>
      <c r="AV68" s="9">
        <v>26</v>
      </c>
      <c r="AW68" s="9">
        <v>51</v>
      </c>
      <c r="AX68" s="9">
        <v>18</v>
      </c>
      <c r="AY68" s="9">
        <v>47</v>
      </c>
      <c r="AZ68" s="9">
        <v>88</v>
      </c>
      <c r="BA68" s="9">
        <v>13</v>
      </c>
      <c r="BB68" s="9">
        <v>16</v>
      </c>
      <c r="BC68" s="9">
        <v>253</v>
      </c>
      <c r="BD68" s="9">
        <v>25</v>
      </c>
      <c r="BE68" s="9">
        <v>234</v>
      </c>
      <c r="BF68" s="9">
        <v>43</v>
      </c>
      <c r="BG68" s="9">
        <v>35</v>
      </c>
      <c r="BH68" s="9">
        <v>6</v>
      </c>
      <c r="BI68" s="9">
        <v>19</v>
      </c>
      <c r="BJ68" s="9">
        <v>13</v>
      </c>
      <c r="BK68" s="9">
        <v>311</v>
      </c>
      <c r="BL68" s="9">
        <v>215</v>
      </c>
      <c r="BM68" s="9">
        <v>7</v>
      </c>
      <c r="BN68" s="9">
        <v>31</v>
      </c>
      <c r="BO68" s="9">
        <v>50</v>
      </c>
      <c r="BP68" s="9">
        <v>69</v>
      </c>
      <c r="BQ68" s="9">
        <v>190</v>
      </c>
      <c r="BR68" s="9">
        <v>21</v>
      </c>
      <c r="BS68" s="9">
        <v>40</v>
      </c>
      <c r="BT68" s="9">
        <v>566</v>
      </c>
      <c r="BU68" s="9">
        <v>10</v>
      </c>
      <c r="BV68" s="9">
        <v>135</v>
      </c>
      <c r="BW68" s="9">
        <v>733</v>
      </c>
      <c r="BX68" s="9">
        <v>104</v>
      </c>
      <c r="BY68" s="9">
        <v>9</v>
      </c>
      <c r="BZ68" s="9">
        <v>19</v>
      </c>
      <c r="CA68" s="9">
        <v>24</v>
      </c>
      <c r="CB68" s="9">
        <v>117</v>
      </c>
      <c r="CC68" s="9">
        <v>23</v>
      </c>
      <c r="CD68" s="9">
        <v>139</v>
      </c>
      <c r="CE68" s="9">
        <v>2001</v>
      </c>
      <c r="CF68" s="9">
        <v>37</v>
      </c>
      <c r="CG68" s="9">
        <v>53</v>
      </c>
      <c r="CH68" s="9">
        <v>138</v>
      </c>
      <c r="CI68" s="9">
        <v>1424</v>
      </c>
      <c r="CJ68" s="9">
        <v>1809</v>
      </c>
      <c r="CK68" s="9">
        <v>598</v>
      </c>
      <c r="CL68" s="32">
        <v>410</v>
      </c>
      <c r="CM68" s="7">
        <f t="shared" si="64"/>
        <v>11524</v>
      </c>
      <c r="CN68" s="7">
        <f t="shared" si="65"/>
        <v>1846</v>
      </c>
      <c r="CO68" s="7">
        <f t="shared" si="66"/>
        <v>4589</v>
      </c>
      <c r="CP68" s="7">
        <f t="shared" si="67"/>
        <v>1001</v>
      </c>
      <c r="CQ68" s="7">
        <f t="shared" si="68"/>
        <v>2884</v>
      </c>
      <c r="CR68" s="7">
        <f t="shared" si="69"/>
        <v>6749</v>
      </c>
      <c r="CS68" s="7">
        <f t="shared" si="70"/>
        <v>0</v>
      </c>
      <c r="CT68" s="7">
        <f t="shared" si="88"/>
        <v>11386</v>
      </c>
      <c r="CU68" s="7">
        <f t="shared" si="89"/>
        <v>10276</v>
      </c>
      <c r="CV68" s="7">
        <f t="shared" si="71"/>
        <v>22732</v>
      </c>
      <c r="CW68" s="7">
        <f t="shared" si="72"/>
        <v>10316</v>
      </c>
      <c r="CX68" s="33">
        <f t="shared" si="73"/>
        <v>11016</v>
      </c>
      <c r="CY68" s="7">
        <f t="shared" si="74"/>
        <v>21854</v>
      </c>
      <c r="CZ68" s="7">
        <f t="shared" si="75"/>
        <v>5463</v>
      </c>
      <c r="DA68" s="7">
        <f t="shared" si="76"/>
        <v>4074</v>
      </c>
      <c r="DB68" s="7">
        <f t="shared" si="77"/>
        <v>733</v>
      </c>
      <c r="DC68" s="7">
        <f t="shared" si="78"/>
        <v>566</v>
      </c>
      <c r="DD68" s="7">
        <f t="shared" si="79"/>
        <v>255</v>
      </c>
      <c r="DE68" s="7">
        <f t="shared" si="80"/>
        <v>3894</v>
      </c>
      <c r="DF68" s="7">
        <f t="shared" si="81"/>
        <v>367</v>
      </c>
      <c r="DG68" s="7">
        <f t="shared" si="82"/>
        <v>670</v>
      </c>
      <c r="DH68" s="7">
        <f t="shared" si="83"/>
        <v>1424</v>
      </c>
      <c r="DI68" s="7">
        <f t="shared" si="84"/>
        <v>2407</v>
      </c>
      <c r="DJ68" s="7">
        <f t="shared" si="85"/>
        <v>2001</v>
      </c>
    </row>
    <row r="69" spans="1:114">
      <c r="A69" s="65" t="s">
        <v>458</v>
      </c>
      <c r="B69" s="9">
        <v>110939132</v>
      </c>
      <c r="C69" s="9">
        <v>3117645</v>
      </c>
      <c r="D69" s="9">
        <v>2710431</v>
      </c>
      <c r="E69" s="9">
        <v>3302925</v>
      </c>
      <c r="F69" s="9">
        <v>4590416</v>
      </c>
      <c r="G69" s="9">
        <v>2642189</v>
      </c>
      <c r="H69" s="9">
        <v>3166758</v>
      </c>
      <c r="I69" s="10">
        <f t="shared" si="86"/>
        <v>19530364</v>
      </c>
      <c r="J69" s="10">
        <f t="shared" si="62"/>
        <v>91408768</v>
      </c>
      <c r="K69" s="40">
        <f t="shared" si="63"/>
        <v>7497941</v>
      </c>
      <c r="L69" s="33">
        <f t="shared" si="87"/>
        <v>12032423</v>
      </c>
      <c r="M69" s="9">
        <v>463968</v>
      </c>
      <c r="N69" s="9">
        <v>917884</v>
      </c>
      <c r="O69" s="9">
        <v>87060</v>
      </c>
      <c r="P69" s="9">
        <v>100356</v>
      </c>
      <c r="Q69" s="9">
        <v>1548377</v>
      </c>
      <c r="R69" s="9">
        <v>134846</v>
      </c>
      <c r="S69" s="9">
        <v>22204</v>
      </c>
      <c r="T69" s="9">
        <v>1958</v>
      </c>
      <c r="U69" s="9">
        <v>1660</v>
      </c>
      <c r="V69" s="9">
        <v>9862</v>
      </c>
      <c r="W69" s="9">
        <v>1592</v>
      </c>
      <c r="X69" s="9">
        <v>8165</v>
      </c>
      <c r="Y69" s="9">
        <v>27567</v>
      </c>
      <c r="Z69" s="9">
        <v>10895</v>
      </c>
      <c r="AA69" s="9">
        <v>150119</v>
      </c>
      <c r="AB69" s="9">
        <v>60034</v>
      </c>
      <c r="AC69" s="9">
        <v>6190</v>
      </c>
      <c r="AD69" s="9">
        <v>12671</v>
      </c>
      <c r="AE69" s="9">
        <v>11394</v>
      </c>
      <c r="AF69" s="9">
        <v>22402</v>
      </c>
      <c r="AG69" s="9">
        <v>1678</v>
      </c>
      <c r="AH69" s="9">
        <v>6356</v>
      </c>
      <c r="AI69" s="9">
        <v>10824</v>
      </c>
      <c r="AJ69" s="9">
        <v>1266172</v>
      </c>
      <c r="AK69" s="9">
        <v>1592</v>
      </c>
      <c r="AL69" s="9">
        <v>59174</v>
      </c>
      <c r="AM69" s="9">
        <v>25754</v>
      </c>
      <c r="AN69" s="9">
        <v>4760</v>
      </c>
      <c r="AO69" s="9">
        <v>3434</v>
      </c>
      <c r="AP69" s="9">
        <v>17602</v>
      </c>
      <c r="AQ69" s="9">
        <v>7844</v>
      </c>
      <c r="AR69" s="9">
        <v>10823</v>
      </c>
      <c r="AS69" s="9">
        <v>1703</v>
      </c>
      <c r="AT69" s="9">
        <v>3331</v>
      </c>
      <c r="AU69" s="9">
        <v>5499</v>
      </c>
      <c r="AV69" s="9">
        <v>1268</v>
      </c>
      <c r="AW69" s="9">
        <v>5326</v>
      </c>
      <c r="AX69" s="9">
        <v>1340</v>
      </c>
      <c r="AY69" s="9">
        <v>2011</v>
      </c>
      <c r="AZ69" s="9">
        <v>5319</v>
      </c>
      <c r="BA69" s="9">
        <v>857</v>
      </c>
      <c r="BB69" s="9">
        <v>1025</v>
      </c>
      <c r="BC69" s="9">
        <v>34570</v>
      </c>
      <c r="BD69" s="9">
        <v>1914</v>
      </c>
      <c r="BE69" s="9">
        <v>78416</v>
      </c>
      <c r="BF69" s="9">
        <v>9030</v>
      </c>
      <c r="BG69" s="9">
        <v>3037</v>
      </c>
      <c r="BH69" s="9">
        <v>625</v>
      </c>
      <c r="BI69" s="9">
        <v>1645</v>
      </c>
      <c r="BJ69" s="9">
        <v>1451</v>
      </c>
      <c r="BK69" s="9">
        <v>81115</v>
      </c>
      <c r="BL69" s="9">
        <v>32818</v>
      </c>
      <c r="BM69" s="9">
        <v>957</v>
      </c>
      <c r="BN69" s="9">
        <v>8609</v>
      </c>
      <c r="BO69" s="9">
        <v>15622</v>
      </c>
      <c r="BP69" s="9">
        <v>12207</v>
      </c>
      <c r="BQ69" s="9">
        <v>29477</v>
      </c>
      <c r="BR69" s="9">
        <v>6394</v>
      </c>
      <c r="BS69" s="9">
        <v>12635</v>
      </c>
      <c r="BT69" s="9">
        <v>216566</v>
      </c>
      <c r="BU69" s="9">
        <v>443</v>
      </c>
      <c r="BV69" s="9">
        <v>57199</v>
      </c>
      <c r="BW69" s="9">
        <v>177909</v>
      </c>
      <c r="BX69" s="9">
        <v>15943</v>
      </c>
      <c r="BY69" s="9">
        <v>1973</v>
      </c>
      <c r="BZ69" s="9">
        <v>2676</v>
      </c>
      <c r="CA69" s="9">
        <v>1735</v>
      </c>
      <c r="CB69" s="9">
        <v>14676</v>
      </c>
      <c r="CC69" s="9">
        <v>3979</v>
      </c>
      <c r="CD69" s="9">
        <v>15640</v>
      </c>
      <c r="CE69" s="9">
        <v>480138</v>
      </c>
      <c r="CF69" s="9">
        <v>4488</v>
      </c>
      <c r="CG69" s="9">
        <v>4724</v>
      </c>
      <c r="CH69" s="9">
        <v>26531</v>
      </c>
      <c r="CI69" s="9">
        <v>363088</v>
      </c>
      <c r="CJ69" s="9">
        <v>556715</v>
      </c>
      <c r="CK69" s="9">
        <v>117286</v>
      </c>
      <c r="CL69" s="32">
        <v>62814</v>
      </c>
      <c r="CM69" s="7">
        <f t="shared" si="64"/>
        <v>3117645</v>
      </c>
      <c r="CN69" s="7">
        <f t="shared" si="65"/>
        <v>447763</v>
      </c>
      <c r="CO69" s="7">
        <f t="shared" si="66"/>
        <v>1410106</v>
      </c>
      <c r="CP69" s="7">
        <f t="shared" si="67"/>
        <v>103866</v>
      </c>
      <c r="CQ69" s="7">
        <f t="shared" si="68"/>
        <v>768482</v>
      </c>
      <c r="CR69" s="7">
        <f t="shared" si="69"/>
        <v>1650079</v>
      </c>
      <c r="CS69" s="7">
        <f t="shared" si="70"/>
        <v>0</v>
      </c>
      <c r="CT69" s="7">
        <f t="shared" si="88"/>
        <v>2262668</v>
      </c>
      <c r="CU69" s="7">
        <f t="shared" si="89"/>
        <v>1892819</v>
      </c>
      <c r="CV69" s="7">
        <f t="shared" si="71"/>
        <v>4486550</v>
      </c>
      <c r="CW69" s="7">
        <f t="shared" si="72"/>
        <v>1873707</v>
      </c>
      <c r="CX69" s="33">
        <f t="shared" si="73"/>
        <v>1516679</v>
      </c>
      <c r="CY69" s="7">
        <f t="shared" si="74"/>
        <v>6228893</v>
      </c>
      <c r="CZ69" s="7">
        <f t="shared" si="75"/>
        <v>1735793</v>
      </c>
      <c r="DA69" s="7">
        <f t="shared" si="76"/>
        <v>917884</v>
      </c>
      <c r="DB69" s="7">
        <f t="shared" si="77"/>
        <v>177909</v>
      </c>
      <c r="DC69" s="7">
        <f t="shared" si="78"/>
        <v>216566</v>
      </c>
      <c r="DD69" s="7">
        <f t="shared" si="79"/>
        <v>84810</v>
      </c>
      <c r="DE69" s="7">
        <f t="shared" si="80"/>
        <v>1266172</v>
      </c>
      <c r="DF69" s="7">
        <f t="shared" si="81"/>
        <v>134846</v>
      </c>
      <c r="DG69" s="7">
        <f t="shared" si="82"/>
        <v>177686</v>
      </c>
      <c r="DH69" s="7">
        <f t="shared" si="83"/>
        <v>363088</v>
      </c>
      <c r="DI69" s="7">
        <f t="shared" si="84"/>
        <v>674001</v>
      </c>
      <c r="DJ69" s="7">
        <f t="shared" si="85"/>
        <v>480138</v>
      </c>
    </row>
    <row r="70" spans="1:114">
      <c r="L70" s="75"/>
      <c r="CL70" s="75"/>
      <c r="CX70" s="75"/>
    </row>
    <row r="71" spans="1:114">
      <c r="A71" s="4" t="s">
        <v>285</v>
      </c>
      <c r="L71" s="75"/>
      <c r="CL71" s="75"/>
      <c r="CX71" s="75"/>
    </row>
    <row r="72" spans="1:114">
      <c r="A72" s="68">
        <v>2010</v>
      </c>
      <c r="L72" s="75"/>
      <c r="CL72" s="75"/>
      <c r="CX72" s="75"/>
    </row>
    <row r="73" spans="1:114">
      <c r="A73" s="13" t="s">
        <v>266</v>
      </c>
      <c r="B73" s="10">
        <v>114255555.4490363</v>
      </c>
      <c r="C73" s="10">
        <v>3224843.5582250492</v>
      </c>
      <c r="D73" s="10">
        <v>2782012.5630004555</v>
      </c>
      <c r="E73" s="10">
        <v>3525273.1767963748</v>
      </c>
      <c r="F73" s="10">
        <v>4723272.5689203562</v>
      </c>
      <c r="G73" s="10">
        <v>2727031.8683015006</v>
      </c>
      <c r="H73" s="10">
        <v>3334664.4010617635</v>
      </c>
      <c r="I73" s="10">
        <f>SUM(C73:H73)</f>
        <v>20317098.136305496</v>
      </c>
      <c r="J73" s="10">
        <f>B73-I73</f>
        <v>93938457.312730804</v>
      </c>
      <c r="K73" s="40"/>
      <c r="L73" s="33"/>
      <c r="CL73" s="75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33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</row>
    <row r="74" spans="1:114">
      <c r="A74" s="69" t="s">
        <v>267</v>
      </c>
      <c r="B74" s="66">
        <v>11194496.561923344</v>
      </c>
      <c r="C74" s="10">
        <v>299681.46572289366</v>
      </c>
      <c r="D74" s="10">
        <v>270915.77509965567</v>
      </c>
      <c r="E74" s="10">
        <v>352023.65968698758</v>
      </c>
      <c r="F74" s="10">
        <v>434180.14130947756</v>
      </c>
      <c r="G74" s="10">
        <v>266917.54508621758</v>
      </c>
      <c r="H74" s="10">
        <v>321449.843293463</v>
      </c>
      <c r="I74" s="10">
        <f t="shared" ref="I74:I91" si="90">SUM(C74:H74)</f>
        <v>1945168.430198695</v>
      </c>
      <c r="J74" s="10">
        <f t="shared" ref="J74:J133" si="91">B74-I74</f>
        <v>9249328.1317246482</v>
      </c>
      <c r="K74" s="40"/>
      <c r="L74" s="33"/>
      <c r="CL74" s="75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33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</row>
    <row r="75" spans="1:114">
      <c r="A75" s="69" t="s">
        <v>268</v>
      </c>
      <c r="B75" s="66">
        <v>11301749.245789364</v>
      </c>
      <c r="C75" s="10">
        <v>312723.57064934843</v>
      </c>
      <c r="D75" s="10">
        <v>274742.19604515471</v>
      </c>
      <c r="E75" s="10">
        <v>352192.42454385059</v>
      </c>
      <c r="F75" s="10">
        <v>440718.4226903274</v>
      </c>
      <c r="G75" s="10">
        <v>268422.23712287634</v>
      </c>
      <c r="H75" s="10">
        <v>317693.26353636134</v>
      </c>
      <c r="I75" s="10">
        <f t="shared" si="90"/>
        <v>1966492.1145879189</v>
      </c>
      <c r="J75" s="10">
        <f t="shared" si="91"/>
        <v>9335257.1312014461</v>
      </c>
      <c r="K75" s="40"/>
      <c r="L75" s="33"/>
      <c r="CL75" s="75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33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</row>
    <row r="76" spans="1:114">
      <c r="A76" s="69" t="s">
        <v>269</v>
      </c>
      <c r="B76" s="66">
        <v>11374547.798912305</v>
      </c>
      <c r="C76" s="10">
        <v>320878.46984877333</v>
      </c>
      <c r="D76" s="10">
        <v>274725.09597613884</v>
      </c>
      <c r="E76" s="10">
        <v>343901.53456764529</v>
      </c>
      <c r="F76" s="10">
        <v>431959.57447584276</v>
      </c>
      <c r="G76" s="10">
        <v>263786.24357874133</v>
      </c>
      <c r="H76" s="10">
        <v>312840.33176414936</v>
      </c>
      <c r="I76" s="10">
        <f t="shared" si="90"/>
        <v>1948091.250211291</v>
      </c>
      <c r="J76" s="10">
        <f t="shared" si="91"/>
        <v>9426456.5487010144</v>
      </c>
      <c r="K76" s="40"/>
      <c r="L76" s="33"/>
      <c r="CL76" s="75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33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</row>
    <row r="77" spans="1:114">
      <c r="A77" s="69" t="s">
        <v>270</v>
      </c>
      <c r="B77" s="66">
        <v>11004330.151972178</v>
      </c>
      <c r="C77" s="10">
        <v>310198.46687494393</v>
      </c>
      <c r="D77" s="10">
        <v>261644.08690709891</v>
      </c>
      <c r="E77" s="10">
        <v>327178.56119957485</v>
      </c>
      <c r="F77" s="10">
        <v>416773.17642468621</v>
      </c>
      <c r="G77" s="10">
        <v>254156.80881393602</v>
      </c>
      <c r="H77" s="10">
        <v>299569.29926451633</v>
      </c>
      <c r="I77" s="10">
        <f t="shared" si="90"/>
        <v>1869520.3994847564</v>
      </c>
      <c r="J77" s="10">
        <f t="shared" si="91"/>
        <v>9134809.752487421</v>
      </c>
      <c r="K77" s="40"/>
      <c r="L77" s="33"/>
      <c r="CL77" s="75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33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</row>
    <row r="78" spans="1:114">
      <c r="A78" s="69" t="s">
        <v>271</v>
      </c>
      <c r="B78" s="66">
        <v>10095174.296940472</v>
      </c>
      <c r="C78" s="10">
        <v>289650.36374698917</v>
      </c>
      <c r="D78" s="10">
        <v>236298.87972916133</v>
      </c>
      <c r="E78" s="10">
        <v>298370.52237294667</v>
      </c>
      <c r="F78" s="10">
        <v>404413.8339718277</v>
      </c>
      <c r="G78" s="10">
        <v>234368.6149608733</v>
      </c>
      <c r="H78" s="10">
        <v>284819.42083694629</v>
      </c>
      <c r="I78" s="10">
        <f t="shared" si="90"/>
        <v>1747921.6356187444</v>
      </c>
      <c r="J78" s="10">
        <f t="shared" si="91"/>
        <v>8347252.6613217276</v>
      </c>
      <c r="K78" s="40"/>
      <c r="L78" s="33"/>
      <c r="CL78" s="75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33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</row>
    <row r="79" spans="1:114">
      <c r="A79" s="69" t="s">
        <v>272</v>
      </c>
      <c r="B79" s="66">
        <v>9340770.9379805587</v>
      </c>
      <c r="C79" s="10">
        <v>277462.86718394706</v>
      </c>
      <c r="D79" s="10">
        <v>225247.14456681217</v>
      </c>
      <c r="E79" s="10">
        <v>283394.76860773959</v>
      </c>
      <c r="F79" s="10">
        <v>400256.33086993545</v>
      </c>
      <c r="G79" s="10">
        <v>221070.02539702062</v>
      </c>
      <c r="H79" s="10">
        <v>278258.7468229807</v>
      </c>
      <c r="I79" s="10">
        <f t="shared" si="90"/>
        <v>1685689.8834484357</v>
      </c>
      <c r="J79" s="10">
        <f t="shared" si="91"/>
        <v>7655081.0545321228</v>
      </c>
      <c r="K79" s="40"/>
      <c r="L79" s="33"/>
      <c r="CL79" s="75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33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</row>
    <row r="80" spans="1:114">
      <c r="A80" s="69" t="s">
        <v>273</v>
      </c>
      <c r="B80" s="66">
        <v>8877605.0674680956</v>
      </c>
      <c r="C80" s="10">
        <v>275225.04055162711</v>
      </c>
      <c r="D80" s="10">
        <v>222913.77804784221</v>
      </c>
      <c r="E80" s="10">
        <v>278978.19324066734</v>
      </c>
      <c r="F80" s="10">
        <v>400537.23856802483</v>
      </c>
      <c r="G80" s="10">
        <v>214752.41154617048</v>
      </c>
      <c r="H80" s="10">
        <v>275643.64082653547</v>
      </c>
      <c r="I80" s="10">
        <f t="shared" si="90"/>
        <v>1668050.3027808673</v>
      </c>
      <c r="J80" s="10">
        <f t="shared" si="91"/>
        <v>7209554.764687228</v>
      </c>
      <c r="K80" s="40"/>
      <c r="L80" s="33"/>
      <c r="CL80" s="75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33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</row>
    <row r="81" spans="1:114">
      <c r="A81" s="69" t="s">
        <v>274</v>
      </c>
      <c r="B81" s="66">
        <v>8250619.2320805425</v>
      </c>
      <c r="C81" s="10">
        <v>262219.77575716033</v>
      </c>
      <c r="D81" s="10">
        <v>211731.45835240372</v>
      </c>
      <c r="E81" s="10">
        <v>269118.41929218703</v>
      </c>
      <c r="F81" s="10">
        <v>379502.25109015754</v>
      </c>
      <c r="G81" s="10">
        <v>203813.49833778036</v>
      </c>
      <c r="H81" s="10">
        <v>259328.08928649756</v>
      </c>
      <c r="I81" s="10">
        <f t="shared" si="90"/>
        <v>1585713.4921161865</v>
      </c>
      <c r="J81" s="10">
        <f t="shared" si="91"/>
        <v>6664905.7399643557</v>
      </c>
      <c r="K81" s="40"/>
      <c r="L81" s="33"/>
      <c r="CL81" s="75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33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</row>
    <row r="82" spans="1:114">
      <c r="A82" s="69" t="s">
        <v>275</v>
      </c>
      <c r="B82" s="66">
        <v>7296904.4963468686</v>
      </c>
      <c r="C82" s="10">
        <v>228527.24916397803</v>
      </c>
      <c r="D82" s="10">
        <v>185106.24696729064</v>
      </c>
      <c r="E82" s="10">
        <v>242612.77833856494</v>
      </c>
      <c r="F82" s="10">
        <v>333636.52785931213</v>
      </c>
      <c r="G82" s="10">
        <v>180785.26100306405</v>
      </c>
      <c r="H82" s="10">
        <v>229160.08395441243</v>
      </c>
      <c r="I82" s="10">
        <f t="shared" si="90"/>
        <v>1399828.1472866223</v>
      </c>
      <c r="J82" s="10">
        <f t="shared" si="91"/>
        <v>5897076.3490602467</v>
      </c>
      <c r="K82" s="40"/>
      <c r="L82" s="33"/>
      <c r="CL82" s="75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33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</row>
    <row r="83" spans="1:114">
      <c r="A83" s="69" t="s">
        <v>276</v>
      </c>
      <c r="B83" s="66">
        <v>6143372.3150560781</v>
      </c>
      <c r="C83" s="10">
        <v>181642.43507042836</v>
      </c>
      <c r="D83" s="10">
        <v>153535.18432579868</v>
      </c>
      <c r="E83" s="10">
        <v>199770.9743716332</v>
      </c>
      <c r="F83" s="10">
        <v>274650.35898866528</v>
      </c>
      <c r="G83" s="10">
        <v>153185.51878934258</v>
      </c>
      <c r="H83" s="10">
        <v>189118.50683449197</v>
      </c>
      <c r="I83" s="10">
        <f t="shared" si="90"/>
        <v>1151902.9783803602</v>
      </c>
      <c r="J83" s="10">
        <f t="shared" si="91"/>
        <v>4991469.3366757184</v>
      </c>
      <c r="K83" s="40"/>
      <c r="L83" s="33"/>
      <c r="CL83" s="75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33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</row>
    <row r="84" spans="1:114">
      <c r="A84" s="69" t="s">
        <v>277</v>
      </c>
      <c r="B84" s="66">
        <v>5104584.1063366188</v>
      </c>
      <c r="C84" s="10">
        <v>140213.4171524813</v>
      </c>
      <c r="D84" s="10">
        <v>126354.56488079077</v>
      </c>
      <c r="E84" s="10">
        <v>158251.09297877224</v>
      </c>
      <c r="F84" s="10">
        <v>221101.25085737533</v>
      </c>
      <c r="G84" s="10">
        <v>128534.7427137552</v>
      </c>
      <c r="H84" s="10">
        <v>152825.60584191067</v>
      </c>
      <c r="I84" s="10">
        <f t="shared" si="90"/>
        <v>927280.67442508554</v>
      </c>
      <c r="J84" s="10">
        <f t="shared" si="91"/>
        <v>4177303.4319115332</v>
      </c>
      <c r="K84" s="40"/>
      <c r="L84" s="33"/>
      <c r="CL84" s="75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33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</row>
    <row r="85" spans="1:114">
      <c r="A85" s="69" t="s">
        <v>278</v>
      </c>
      <c r="B85" s="66">
        <v>4075583.8599599143</v>
      </c>
      <c r="C85" s="10">
        <v>104628.96626016196</v>
      </c>
      <c r="D85" s="10">
        <v>100376.82143517071</v>
      </c>
      <c r="E85" s="10">
        <v>121500.55649630632</v>
      </c>
      <c r="F85" s="10">
        <v>172640.20330986142</v>
      </c>
      <c r="G85" s="10">
        <v>101462.54379750237</v>
      </c>
      <c r="H85" s="10">
        <v>119383.6449492699</v>
      </c>
      <c r="I85" s="10">
        <f t="shared" si="90"/>
        <v>719992.7362482727</v>
      </c>
      <c r="J85" s="10">
        <f t="shared" si="91"/>
        <v>3355591.1237116419</v>
      </c>
      <c r="K85" s="40"/>
      <c r="L85" s="33"/>
      <c r="CL85" s="75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33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</row>
    <row r="86" spans="1:114">
      <c r="A86" s="69" t="s">
        <v>279</v>
      </c>
      <c r="B86" s="66">
        <v>3137409.0765623054</v>
      </c>
      <c r="C86" s="10">
        <v>75653.166627688071</v>
      </c>
      <c r="D86" s="10">
        <v>76992.809513508284</v>
      </c>
      <c r="E86" s="10">
        <v>93298.710877295758</v>
      </c>
      <c r="F86" s="10">
        <v>132005.47062722879</v>
      </c>
      <c r="G86" s="10">
        <v>75808.175784298481</v>
      </c>
      <c r="H86" s="10">
        <v>91132.842650957493</v>
      </c>
      <c r="I86" s="10">
        <f t="shared" si="90"/>
        <v>544891.17608097685</v>
      </c>
      <c r="J86" s="10">
        <f t="shared" si="91"/>
        <v>2592517.9004813284</v>
      </c>
      <c r="K86" s="40"/>
      <c r="L86" s="33"/>
      <c r="CL86" s="75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33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</row>
    <row r="87" spans="1:114">
      <c r="A87" s="69" t="s">
        <v>280</v>
      </c>
      <c r="B87" s="66">
        <v>2417135.8456743369</v>
      </c>
      <c r="C87" s="10">
        <v>54368.991732363764</v>
      </c>
      <c r="D87" s="10">
        <v>58047.025841773313</v>
      </c>
      <c r="E87" s="10">
        <v>72708.831485306931</v>
      </c>
      <c r="F87" s="10">
        <v>100513.76777157382</v>
      </c>
      <c r="G87" s="10">
        <v>56951.885806139318</v>
      </c>
      <c r="H87" s="10">
        <v>70588.114494161739</v>
      </c>
      <c r="I87" s="10">
        <f t="shared" si="90"/>
        <v>413178.6171313189</v>
      </c>
      <c r="J87" s="10">
        <f t="shared" si="91"/>
        <v>2003957.228543018</v>
      </c>
      <c r="K87" s="40"/>
      <c r="L87" s="33"/>
      <c r="CL87" s="75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33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</row>
    <row r="88" spans="1:114">
      <c r="A88" s="69" t="s">
        <v>281</v>
      </c>
      <c r="B88" s="66">
        <v>1813131.8717644783</v>
      </c>
      <c r="C88" s="10">
        <v>38120.378543762912</v>
      </c>
      <c r="D88" s="10">
        <v>42152.725520163382</v>
      </c>
      <c r="E88" s="10">
        <v>54652.096794724261</v>
      </c>
      <c r="F88" s="10">
        <v>73771.141517407756</v>
      </c>
      <c r="G88" s="10">
        <v>41991.395287262014</v>
      </c>
      <c r="H88" s="10">
        <v>53285.573516795113</v>
      </c>
      <c r="I88" s="10">
        <f t="shared" si="90"/>
        <v>303973.31118011544</v>
      </c>
      <c r="J88" s="10">
        <f t="shared" si="91"/>
        <v>1509158.5605843628</v>
      </c>
      <c r="K88" s="40"/>
      <c r="L88" s="33"/>
      <c r="CL88" s="75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33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</row>
    <row r="89" spans="1:114">
      <c r="A89" s="69" t="s">
        <v>282</v>
      </c>
      <c r="B89" s="66">
        <v>1299495.2274121621</v>
      </c>
      <c r="C89" s="10">
        <v>25615.542372227734</v>
      </c>
      <c r="D89" s="10">
        <v>29068.427885764806</v>
      </c>
      <c r="E89" s="10">
        <v>37595.433300919023</v>
      </c>
      <c r="F89" s="10">
        <v>50838.19363695004</v>
      </c>
      <c r="G89" s="10">
        <v>29359.344259738413</v>
      </c>
      <c r="H89" s="10">
        <v>37661.682823503972</v>
      </c>
      <c r="I89" s="10">
        <f t="shared" si="90"/>
        <v>210138.624279104</v>
      </c>
      <c r="J89" s="10">
        <f t="shared" si="91"/>
        <v>1089356.6031330582</v>
      </c>
      <c r="K89" s="40"/>
      <c r="L89" s="33"/>
      <c r="CL89" s="75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33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</row>
    <row r="90" spans="1:114">
      <c r="A90" s="69" t="s">
        <v>283</v>
      </c>
      <c r="B90" s="66">
        <v>823282.37660559779</v>
      </c>
      <c r="C90" s="10">
        <v>15635.79920304993</v>
      </c>
      <c r="D90" s="10">
        <v>17906.289289361092</v>
      </c>
      <c r="E90" s="10">
        <v>22522.807308481697</v>
      </c>
      <c r="F90" s="10">
        <v>30990.68891667205</v>
      </c>
      <c r="G90" s="10">
        <v>17719.393374703795</v>
      </c>
      <c r="H90" s="10">
        <v>23356.892002502624</v>
      </c>
      <c r="I90" s="10">
        <f t="shared" si="90"/>
        <v>128131.87009477118</v>
      </c>
      <c r="J90" s="10">
        <f t="shared" si="91"/>
        <v>695150.50651082664</v>
      </c>
      <c r="K90" s="40"/>
      <c r="L90" s="33"/>
      <c r="CL90" s="75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33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</row>
    <row r="91" spans="1:114">
      <c r="A91" s="69" t="s">
        <v>284</v>
      </c>
      <c r="B91" s="66">
        <v>705362.98025110806</v>
      </c>
      <c r="C91" s="10">
        <v>12397.591763223569</v>
      </c>
      <c r="D91" s="10">
        <v>14254.052616568082</v>
      </c>
      <c r="E91" s="10">
        <v>17201.811332771893</v>
      </c>
      <c r="F91" s="10">
        <v>24783.996035029919</v>
      </c>
      <c r="G91" s="10">
        <v>13946.222642078439</v>
      </c>
      <c r="H91" s="10">
        <v>18548.818362308528</v>
      </c>
      <c r="I91" s="10">
        <f t="shared" si="90"/>
        <v>101132.49275198043</v>
      </c>
      <c r="J91" s="10">
        <f t="shared" si="91"/>
        <v>604230.48749912763</v>
      </c>
      <c r="K91" s="40"/>
      <c r="L91" s="33"/>
      <c r="CL91" s="75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33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</row>
    <row r="92" spans="1:114">
      <c r="A92" s="70"/>
      <c r="B92" s="10"/>
      <c r="C92" s="10"/>
      <c r="D92" s="10"/>
      <c r="E92" s="10"/>
      <c r="F92" s="10"/>
      <c r="G92" s="10"/>
      <c r="H92" s="10"/>
      <c r="I92" s="10"/>
      <c r="J92" s="10"/>
      <c r="K92" s="40"/>
      <c r="L92" s="33"/>
      <c r="CL92" s="75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33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</row>
    <row r="93" spans="1:114">
      <c r="A93" s="68">
        <v>2020</v>
      </c>
      <c r="J93" s="10"/>
      <c r="L93" s="75"/>
      <c r="CL93" s="75"/>
      <c r="CX93" s="75"/>
    </row>
    <row r="94" spans="1:114">
      <c r="A94" s="13" t="s">
        <v>266</v>
      </c>
      <c r="B94" s="10">
        <v>127091642.26581174</v>
      </c>
      <c r="C94" s="10">
        <v>3729225.4755943492</v>
      </c>
      <c r="D94" s="10">
        <v>3129782.4293941949</v>
      </c>
      <c r="E94" s="10">
        <v>3882739.1317483275</v>
      </c>
      <c r="F94" s="10">
        <v>5440277.4992724108</v>
      </c>
      <c r="G94" s="10">
        <v>3125864.5542537952</v>
      </c>
      <c r="H94" s="10">
        <v>3735588.5432214113</v>
      </c>
      <c r="I94" s="10">
        <f>SUM(C94:H94)</f>
        <v>23043477.633484486</v>
      </c>
      <c r="J94" s="10">
        <f t="shared" si="91"/>
        <v>104048164.63232726</v>
      </c>
      <c r="K94" s="40"/>
      <c r="L94" s="33"/>
      <c r="CL94" s="75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33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</row>
    <row r="95" spans="1:114">
      <c r="A95" s="69" t="s">
        <v>267</v>
      </c>
      <c r="B95" s="66">
        <v>11004311.394287765</v>
      </c>
      <c r="C95" s="10">
        <v>310288.76477233163</v>
      </c>
      <c r="D95" s="10">
        <v>268936.92539510678</v>
      </c>
      <c r="E95" s="10">
        <v>343598.14470488252</v>
      </c>
      <c r="F95" s="10">
        <v>441307.3157668708</v>
      </c>
      <c r="G95" s="10">
        <v>269772.69867494813</v>
      </c>
      <c r="H95" s="10">
        <v>305081.31791232439</v>
      </c>
      <c r="I95" s="10">
        <f t="shared" ref="I95:I112" si="92">SUM(C95:H95)</f>
        <v>1938985.1672264643</v>
      </c>
      <c r="J95" s="10">
        <f t="shared" si="91"/>
        <v>9065326.2270613015</v>
      </c>
      <c r="K95" s="40"/>
      <c r="L95" s="33"/>
      <c r="CL95" s="75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33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</row>
    <row r="96" spans="1:114">
      <c r="A96" s="69" t="s">
        <v>268</v>
      </c>
      <c r="B96" s="66">
        <v>11000894.118053064</v>
      </c>
      <c r="C96" s="10">
        <v>308891.00581469724</v>
      </c>
      <c r="D96" s="10">
        <v>266506.7743437622</v>
      </c>
      <c r="E96" s="10">
        <v>338580.19603332394</v>
      </c>
      <c r="F96" s="10">
        <v>444261.56645765516</v>
      </c>
      <c r="G96" s="10">
        <v>269599.05182857718</v>
      </c>
      <c r="H96" s="10">
        <v>305006.43652057298</v>
      </c>
      <c r="I96" s="10">
        <f t="shared" si="92"/>
        <v>1932845.0309985888</v>
      </c>
      <c r="J96" s="10">
        <f t="shared" si="91"/>
        <v>9068049.0870544743</v>
      </c>
      <c r="K96" s="40"/>
      <c r="L96" s="33"/>
      <c r="CL96" s="75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33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</row>
    <row r="97" spans="1:114">
      <c r="A97" s="69" t="s">
        <v>269</v>
      </c>
      <c r="B97" s="66">
        <v>11089221.163419748</v>
      </c>
      <c r="C97" s="10">
        <v>311832.53770180419</v>
      </c>
      <c r="D97" s="10">
        <v>269287.30299046473</v>
      </c>
      <c r="E97" s="10">
        <v>346763.30570718297</v>
      </c>
      <c r="F97" s="10">
        <v>447467.49088617554</v>
      </c>
      <c r="G97" s="10">
        <v>273764.66942119121</v>
      </c>
      <c r="H97" s="10">
        <v>317932.34471720678</v>
      </c>
      <c r="I97" s="10">
        <f t="shared" si="92"/>
        <v>1967047.6514240257</v>
      </c>
      <c r="J97" s="10">
        <f t="shared" si="91"/>
        <v>9122173.5119957216</v>
      </c>
      <c r="K97" s="40"/>
      <c r="L97" s="33"/>
      <c r="CL97" s="75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33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</row>
    <row r="98" spans="1:114">
      <c r="A98" s="69" t="s">
        <v>270</v>
      </c>
      <c r="B98" s="66">
        <v>11005441.256434366</v>
      </c>
      <c r="C98" s="10">
        <v>311760.13916464912</v>
      </c>
      <c r="D98" s="10">
        <v>270714.426600718</v>
      </c>
      <c r="E98" s="10">
        <v>338009.84666094417</v>
      </c>
      <c r="F98" s="10">
        <v>448009.1382201541</v>
      </c>
      <c r="G98" s="10">
        <v>268384.99216770125</v>
      </c>
      <c r="H98" s="10">
        <v>313340.87637160253</v>
      </c>
      <c r="I98" s="10">
        <f t="shared" si="92"/>
        <v>1950219.419185769</v>
      </c>
      <c r="J98" s="10">
        <f t="shared" si="91"/>
        <v>9055221.8372485973</v>
      </c>
      <c r="K98" s="40"/>
      <c r="L98" s="33"/>
      <c r="CL98" s="75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33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</row>
    <row r="99" spans="1:114">
      <c r="A99" s="69" t="s">
        <v>271</v>
      </c>
      <c r="B99" s="66">
        <v>10805982.091636252</v>
      </c>
      <c r="C99" s="10">
        <v>325162.78233445145</v>
      </c>
      <c r="D99" s="10">
        <v>266997.12631079624</v>
      </c>
      <c r="E99" s="10">
        <v>324029.32472172112</v>
      </c>
      <c r="F99" s="10">
        <v>443785.67012503935</v>
      </c>
      <c r="G99" s="10">
        <v>261157.71563315671</v>
      </c>
      <c r="H99" s="10">
        <v>310267.02579540201</v>
      </c>
      <c r="I99" s="10">
        <f t="shared" si="92"/>
        <v>1931399.6449205668</v>
      </c>
      <c r="J99" s="10">
        <f t="shared" si="91"/>
        <v>8874582.4467156846</v>
      </c>
      <c r="K99" s="40"/>
      <c r="L99" s="33"/>
      <c r="CL99" s="75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33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</row>
    <row r="100" spans="1:114">
      <c r="A100" s="69" t="s">
        <v>272</v>
      </c>
      <c r="B100" s="66">
        <v>10326688.165277638</v>
      </c>
      <c r="C100" s="10">
        <v>318479.21649305092</v>
      </c>
      <c r="D100" s="10">
        <v>251900.0056027461</v>
      </c>
      <c r="E100" s="10">
        <v>303069.00407679542</v>
      </c>
      <c r="F100" s="10">
        <v>427372.03994094644</v>
      </c>
      <c r="G100" s="10">
        <v>249981.29333694512</v>
      </c>
      <c r="H100" s="10">
        <v>296178.20337476814</v>
      </c>
      <c r="I100" s="10">
        <f t="shared" si="92"/>
        <v>1846979.7628252523</v>
      </c>
      <c r="J100" s="10">
        <f t="shared" si="91"/>
        <v>8479708.4024523851</v>
      </c>
      <c r="K100" s="40"/>
      <c r="L100" s="33"/>
      <c r="CL100" s="75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33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</row>
    <row r="101" spans="1:114">
      <c r="A101" s="69" t="s">
        <v>273</v>
      </c>
      <c r="B101" s="66">
        <v>9508112.3087286651</v>
      </c>
      <c r="C101" s="10">
        <v>293385.09202907083</v>
      </c>
      <c r="D101" s="10">
        <v>228108.71862997807</v>
      </c>
      <c r="E101" s="10">
        <v>274880.49927434587</v>
      </c>
      <c r="F101" s="10">
        <v>406870.20957332943</v>
      </c>
      <c r="G101" s="10">
        <v>230470.4613089987</v>
      </c>
      <c r="H101" s="10">
        <v>277719.41989007453</v>
      </c>
      <c r="I101" s="10">
        <f t="shared" si="92"/>
        <v>1711434.4007057974</v>
      </c>
      <c r="J101" s="10">
        <f t="shared" si="91"/>
        <v>7796677.9080228675</v>
      </c>
      <c r="K101" s="40"/>
      <c r="L101" s="33"/>
      <c r="CL101" s="75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33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</row>
    <row r="102" spans="1:114">
      <c r="A102" s="69" t="s">
        <v>274</v>
      </c>
      <c r="B102" s="66">
        <v>8908295.262332309</v>
      </c>
      <c r="C102" s="10">
        <v>276014.75321230444</v>
      </c>
      <c r="D102" s="10">
        <v>218186.2349637174</v>
      </c>
      <c r="E102" s="10">
        <v>262788.85123987799</v>
      </c>
      <c r="F102" s="10">
        <v>398682.66646993917</v>
      </c>
      <c r="G102" s="10">
        <v>218065.09214030294</v>
      </c>
      <c r="H102" s="10">
        <v>269504.64468275744</v>
      </c>
      <c r="I102" s="10">
        <f t="shared" si="92"/>
        <v>1643242.2427088995</v>
      </c>
      <c r="J102" s="10">
        <f t="shared" si="91"/>
        <v>7265053.01962341</v>
      </c>
      <c r="K102" s="40"/>
      <c r="L102" s="33"/>
      <c r="CL102" s="75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33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</row>
    <row r="103" spans="1:114">
      <c r="A103" s="69" t="s">
        <v>275</v>
      </c>
      <c r="B103" s="66">
        <v>8508169.6857719757</v>
      </c>
      <c r="C103" s="10">
        <v>269781.31969878753</v>
      </c>
      <c r="D103" s="10">
        <v>215616.28293759597</v>
      </c>
      <c r="E103" s="10">
        <v>260949.03463474821</v>
      </c>
      <c r="F103" s="10">
        <v>396801.98518550559</v>
      </c>
      <c r="G103" s="10">
        <v>211382.00008586515</v>
      </c>
      <c r="H103" s="10">
        <v>266338.00554493588</v>
      </c>
      <c r="I103" s="10">
        <f t="shared" si="92"/>
        <v>1620868.6280874382</v>
      </c>
      <c r="J103" s="10">
        <f t="shared" si="91"/>
        <v>6887301.057684537</v>
      </c>
      <c r="K103" s="40"/>
      <c r="L103" s="33"/>
      <c r="CL103" s="75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33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</row>
    <row r="104" spans="1:114">
      <c r="A104" s="69" t="s">
        <v>276</v>
      </c>
      <c r="B104" s="66">
        <v>7884963.3318051267</v>
      </c>
      <c r="C104" s="10">
        <v>253753.62218248367</v>
      </c>
      <c r="D104" s="10">
        <v>203258.43531441363</v>
      </c>
      <c r="E104" s="10">
        <v>252092.02141957486</v>
      </c>
      <c r="F104" s="10">
        <v>373226.64040672506</v>
      </c>
      <c r="G104" s="10">
        <v>198732.65955997258</v>
      </c>
      <c r="H104" s="10">
        <v>249503.06432765082</v>
      </c>
      <c r="I104" s="10">
        <f t="shared" si="92"/>
        <v>1530566.4432108207</v>
      </c>
      <c r="J104" s="10">
        <f t="shared" si="91"/>
        <v>6354396.8885943061</v>
      </c>
      <c r="K104" s="40"/>
      <c r="L104" s="33"/>
      <c r="CL104" s="75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33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</row>
    <row r="105" spans="1:114">
      <c r="A105" s="69" t="s">
        <v>277</v>
      </c>
      <c r="B105" s="66">
        <v>6909543.6134080291</v>
      </c>
      <c r="C105" s="10">
        <v>218192.9157807813</v>
      </c>
      <c r="D105" s="10">
        <v>175800.75885751558</v>
      </c>
      <c r="E105" s="10">
        <v>225947.8594920765</v>
      </c>
      <c r="F105" s="10">
        <v>324646.02102441306</v>
      </c>
      <c r="G105" s="10">
        <v>174034.89450548633</v>
      </c>
      <c r="H105" s="10">
        <v>218503.5757603604</v>
      </c>
      <c r="I105" s="10">
        <f t="shared" si="92"/>
        <v>1337126.0254206331</v>
      </c>
      <c r="J105" s="10">
        <f t="shared" si="91"/>
        <v>5572417.5879873959</v>
      </c>
      <c r="K105" s="40"/>
      <c r="L105" s="33"/>
      <c r="CL105" s="75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33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</row>
    <row r="106" spans="1:114">
      <c r="A106" s="69" t="s">
        <v>278</v>
      </c>
      <c r="B106" s="66">
        <v>5714140.7344076391</v>
      </c>
      <c r="C106" s="10">
        <v>170218.93866007356</v>
      </c>
      <c r="D106" s="10">
        <v>143156.78373522829</v>
      </c>
      <c r="E106" s="10">
        <v>183166.6254695176</v>
      </c>
      <c r="F106" s="10">
        <v>262513.10343191307</v>
      </c>
      <c r="G106" s="10">
        <v>144493.59808211128</v>
      </c>
      <c r="H106" s="10">
        <v>177323.40759930958</v>
      </c>
      <c r="I106" s="10">
        <f t="shared" si="92"/>
        <v>1080872.4569781534</v>
      </c>
      <c r="J106" s="10">
        <f t="shared" si="91"/>
        <v>4633268.2774294857</v>
      </c>
      <c r="K106" s="40"/>
      <c r="L106" s="33"/>
      <c r="CL106" s="75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33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</row>
    <row r="107" spans="1:114">
      <c r="A107" s="69" t="s">
        <v>279</v>
      </c>
      <c r="B107" s="66">
        <v>4602247.6686705248</v>
      </c>
      <c r="C107" s="10">
        <v>127492.90698786108</v>
      </c>
      <c r="D107" s="10">
        <v>114160.89609352956</v>
      </c>
      <c r="E107" s="10">
        <v>140796.57570410258</v>
      </c>
      <c r="F107" s="10">
        <v>204994.28169445225</v>
      </c>
      <c r="G107" s="10">
        <v>117352.153259121</v>
      </c>
      <c r="H107" s="10">
        <v>139089.4530676672</v>
      </c>
      <c r="I107" s="10">
        <f t="shared" si="92"/>
        <v>843886.26680673368</v>
      </c>
      <c r="J107" s="10">
        <f t="shared" si="91"/>
        <v>3758361.401863791</v>
      </c>
      <c r="K107" s="40"/>
      <c r="L107" s="33"/>
      <c r="CL107" s="75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33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</row>
    <row r="108" spans="1:114">
      <c r="A108" s="69" t="s">
        <v>280</v>
      </c>
      <c r="B108" s="66">
        <v>3498439.6973995622</v>
      </c>
      <c r="C108" s="10">
        <v>90774.706153481457</v>
      </c>
      <c r="D108" s="10">
        <v>86314.442487563356</v>
      </c>
      <c r="E108" s="10">
        <v>102976.38159037317</v>
      </c>
      <c r="F108" s="10">
        <v>152504.87135185895</v>
      </c>
      <c r="G108" s="10">
        <v>88193.058802676125</v>
      </c>
      <c r="H108" s="10">
        <v>103587.1028143102</v>
      </c>
      <c r="I108" s="10">
        <f t="shared" si="92"/>
        <v>624350.56320026331</v>
      </c>
      <c r="J108" s="10">
        <f t="shared" si="91"/>
        <v>2874089.1341992989</v>
      </c>
      <c r="K108" s="40"/>
      <c r="L108" s="33"/>
      <c r="CL108" s="75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33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</row>
    <row r="109" spans="1:114">
      <c r="A109" s="69" t="s">
        <v>281</v>
      </c>
      <c r="B109" s="66">
        <v>2496234.0472038453</v>
      </c>
      <c r="C109" s="10">
        <v>60946.916180765264</v>
      </c>
      <c r="D109" s="10">
        <v>61373.97494468611</v>
      </c>
      <c r="E109" s="10">
        <v>73330.022543455285</v>
      </c>
      <c r="F109" s="10">
        <v>108075.564564573</v>
      </c>
      <c r="G109" s="10">
        <v>61121.202231031595</v>
      </c>
      <c r="H109" s="10">
        <v>73354.483369976399</v>
      </c>
      <c r="I109" s="10">
        <f t="shared" si="92"/>
        <v>438202.16383448767</v>
      </c>
      <c r="J109" s="10">
        <f t="shared" si="91"/>
        <v>2058031.8833693578</v>
      </c>
      <c r="K109" s="40"/>
      <c r="L109" s="33"/>
      <c r="CL109" s="75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33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</row>
    <row r="110" spans="1:114">
      <c r="A110" s="69" t="s">
        <v>282</v>
      </c>
      <c r="B110" s="66">
        <v>1715413.0164404588</v>
      </c>
      <c r="C110" s="10">
        <v>39090.507190785036</v>
      </c>
      <c r="D110" s="10">
        <v>41332.026835014243</v>
      </c>
      <c r="E110" s="10">
        <v>51017.380099128823</v>
      </c>
      <c r="F110" s="10">
        <v>73421.319590985557</v>
      </c>
      <c r="G110" s="10">
        <v>40968.839393860937</v>
      </c>
      <c r="H110" s="10">
        <v>50694.722048734417</v>
      </c>
      <c r="I110" s="10">
        <f t="shared" si="92"/>
        <v>296524.79515850905</v>
      </c>
      <c r="J110" s="10">
        <f t="shared" si="91"/>
        <v>1418888.2212819499</v>
      </c>
      <c r="K110" s="40"/>
      <c r="L110" s="33"/>
      <c r="CL110" s="75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33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</row>
    <row r="111" spans="1:114">
      <c r="A111" s="69" t="s">
        <v>283</v>
      </c>
      <c r="B111" s="66">
        <v>1090715.0348390983</v>
      </c>
      <c r="C111" s="10">
        <v>23230.299284149169</v>
      </c>
      <c r="D111" s="10">
        <v>25490.918704748437</v>
      </c>
      <c r="E111" s="10">
        <v>32507.173590601811</v>
      </c>
      <c r="F111" s="10">
        <v>45746.110683760795</v>
      </c>
      <c r="G111" s="10">
        <v>25596.884052877987</v>
      </c>
      <c r="H111" s="10">
        <v>32469.868197123673</v>
      </c>
      <c r="I111" s="10">
        <f t="shared" si="92"/>
        <v>185041.25451326187</v>
      </c>
      <c r="J111" s="10">
        <f t="shared" si="91"/>
        <v>905673.7803258365</v>
      </c>
      <c r="K111" s="40"/>
      <c r="L111" s="33"/>
      <c r="CL111" s="75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33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</row>
    <row r="112" spans="1:114">
      <c r="A112" s="69" t="s">
        <v>284</v>
      </c>
      <c r="B112" s="66">
        <v>1022829.6756956889</v>
      </c>
      <c r="C112" s="10">
        <v>19929.051952821788</v>
      </c>
      <c r="D112" s="10">
        <v>22640.394646610912</v>
      </c>
      <c r="E112" s="10">
        <v>28236.884785675044</v>
      </c>
      <c r="F112" s="10">
        <v>40591.50389811302</v>
      </c>
      <c r="G112" s="10">
        <v>22793.289768971896</v>
      </c>
      <c r="H112" s="10">
        <v>29694.591226634322</v>
      </c>
      <c r="I112" s="10">
        <f t="shared" si="92"/>
        <v>163885.71627882699</v>
      </c>
      <c r="J112" s="10">
        <f t="shared" si="91"/>
        <v>858943.95941686188</v>
      </c>
      <c r="K112" s="40"/>
      <c r="L112" s="33"/>
      <c r="CL112" s="75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33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</row>
    <row r="113" spans="1:114">
      <c r="A113" s="70"/>
      <c r="B113" s="10"/>
      <c r="C113" s="10"/>
      <c r="D113" s="10"/>
      <c r="E113" s="10"/>
      <c r="F113" s="10"/>
      <c r="G113" s="10"/>
      <c r="H113" s="10"/>
      <c r="I113" s="10"/>
      <c r="J113" s="10"/>
      <c r="K113" s="40"/>
      <c r="L113" s="33"/>
      <c r="CL113" s="75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33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</row>
    <row r="114" spans="1:114">
      <c r="A114" s="68">
        <v>2030</v>
      </c>
      <c r="J114" s="10"/>
      <c r="L114" s="75"/>
      <c r="CL114" s="75"/>
      <c r="CX114" s="75"/>
    </row>
    <row r="115" spans="1:114">
      <c r="A115" s="13" t="s">
        <v>266</v>
      </c>
      <c r="B115" s="10">
        <v>137481335.77616751</v>
      </c>
      <c r="C115" s="10">
        <v>4169239.7739831307</v>
      </c>
      <c r="D115" s="10">
        <v>3427878.7838787958</v>
      </c>
      <c r="E115" s="10">
        <v>4177815.2550139409</v>
      </c>
      <c r="F115" s="10">
        <v>6097769.2618181165</v>
      </c>
      <c r="G115" s="10">
        <v>3476929.9387501976</v>
      </c>
      <c r="H115" s="10">
        <v>4069115.3006118191</v>
      </c>
      <c r="I115" s="10">
        <f>SUM(C115:H115)</f>
        <v>25418748.314056002</v>
      </c>
      <c r="J115" s="10">
        <f t="shared" si="91"/>
        <v>112062587.4621115</v>
      </c>
      <c r="K115" s="40"/>
      <c r="L115" s="33"/>
      <c r="CL115" s="75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33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</row>
    <row r="116" spans="1:114">
      <c r="A116" s="69" t="s">
        <v>267</v>
      </c>
      <c r="B116" s="66">
        <v>10780419.331965324</v>
      </c>
      <c r="C116" s="10">
        <v>318950.90390223026</v>
      </c>
      <c r="D116" s="10">
        <v>268327.68390289787</v>
      </c>
      <c r="E116" s="10">
        <v>346981.07293837937</v>
      </c>
      <c r="F116" s="10">
        <v>456386.56897145649</v>
      </c>
      <c r="G116" s="10">
        <v>276215.66656915186</v>
      </c>
      <c r="H116" s="10">
        <v>304748.00524434733</v>
      </c>
      <c r="I116" s="10">
        <f t="shared" ref="I116:I133" si="93">SUM(C116:H116)</f>
        <v>1971609.9015284632</v>
      </c>
      <c r="J116" s="10">
        <f t="shared" si="91"/>
        <v>8808809.4304368608</v>
      </c>
      <c r="K116" s="40"/>
      <c r="L116" s="33"/>
      <c r="CL116" s="75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33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</row>
    <row r="117" spans="1:114">
      <c r="A117" s="69" t="s">
        <v>268</v>
      </c>
      <c r="B117" s="66">
        <v>10869670.654580923</v>
      </c>
      <c r="C117" s="10">
        <v>322861.94693323073</v>
      </c>
      <c r="D117" s="10">
        <v>268719.64144268469</v>
      </c>
      <c r="E117" s="10">
        <v>343657.88797722501</v>
      </c>
      <c r="F117" s="10">
        <v>458026.89888034132</v>
      </c>
      <c r="G117" s="10">
        <v>277110.35394028836</v>
      </c>
      <c r="H117" s="10">
        <v>302946.71258085512</v>
      </c>
      <c r="I117" s="10">
        <f t="shared" si="93"/>
        <v>1973323.4417546252</v>
      </c>
      <c r="J117" s="10">
        <f t="shared" si="91"/>
        <v>8896347.2128262967</v>
      </c>
      <c r="K117" s="40"/>
      <c r="L117" s="33"/>
      <c r="CL117" s="75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33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</row>
    <row r="118" spans="1:114">
      <c r="A118" s="69" t="s">
        <v>269</v>
      </c>
      <c r="B118" s="66">
        <v>10861698.975066949</v>
      </c>
      <c r="C118" s="10">
        <v>315266.16690785682</v>
      </c>
      <c r="D118" s="10">
        <v>266111.20423481945</v>
      </c>
      <c r="E118" s="10">
        <v>333846.6965498128</v>
      </c>
      <c r="F118" s="10">
        <v>452326.76118020026</v>
      </c>
      <c r="G118" s="10">
        <v>272915.47082115506</v>
      </c>
      <c r="H118" s="10">
        <v>299941.08086608083</v>
      </c>
      <c r="I118" s="10">
        <f t="shared" si="93"/>
        <v>1940407.3805599255</v>
      </c>
      <c r="J118" s="10">
        <f t="shared" si="91"/>
        <v>8921291.5945070237</v>
      </c>
      <c r="K118" s="40"/>
      <c r="L118" s="33"/>
      <c r="CL118" s="75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33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</row>
    <row r="119" spans="1:114">
      <c r="A119" s="69" t="s">
        <v>270</v>
      </c>
      <c r="B119" s="66">
        <v>10708377.933304001</v>
      </c>
      <c r="C119" s="10">
        <v>307006.42502792459</v>
      </c>
      <c r="D119" s="10">
        <v>262597.93254139286</v>
      </c>
      <c r="E119" s="10">
        <v>323205.62547539035</v>
      </c>
      <c r="F119" s="10">
        <v>450193.64859123912</v>
      </c>
      <c r="G119" s="10">
        <v>268127.76591776643</v>
      </c>
      <c r="H119" s="10">
        <v>300559.08467453695</v>
      </c>
      <c r="I119" s="10">
        <f t="shared" si="93"/>
        <v>1911690.4822282502</v>
      </c>
      <c r="J119" s="10">
        <f t="shared" si="91"/>
        <v>8796687.4510757513</v>
      </c>
      <c r="K119" s="40"/>
      <c r="L119" s="33"/>
      <c r="CL119" s="75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33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</row>
    <row r="120" spans="1:114">
      <c r="A120" s="69" t="s">
        <v>271</v>
      </c>
      <c r="B120" s="66">
        <v>10544524.58485545</v>
      </c>
      <c r="C120" s="10">
        <v>315884.57654226379</v>
      </c>
      <c r="D120" s="10">
        <v>261992.85828002571</v>
      </c>
      <c r="E120" s="10">
        <v>326282.34116293932</v>
      </c>
      <c r="F120" s="10">
        <v>457967.36396894697</v>
      </c>
      <c r="G120" s="10">
        <v>269421.57032733667</v>
      </c>
      <c r="H120" s="10">
        <v>313558.93170350912</v>
      </c>
      <c r="I120" s="10">
        <f t="shared" si="93"/>
        <v>1945107.6419850215</v>
      </c>
      <c r="J120" s="10">
        <f t="shared" si="91"/>
        <v>8599416.9428704288</v>
      </c>
      <c r="K120" s="40"/>
      <c r="L120" s="33"/>
      <c r="CL120" s="75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33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</row>
    <row r="121" spans="1:114">
      <c r="A121" s="69" t="s">
        <v>272</v>
      </c>
      <c r="B121" s="66">
        <v>10309679.189009402</v>
      </c>
      <c r="C121" s="10">
        <v>320272.99689748278</v>
      </c>
      <c r="D121" s="10">
        <v>260753.62524124264</v>
      </c>
      <c r="E121" s="10">
        <v>314468.85080453113</v>
      </c>
      <c r="F121" s="10">
        <v>457627.49504025816</v>
      </c>
      <c r="G121" s="10">
        <v>263125.13593339722</v>
      </c>
      <c r="H121" s="10">
        <v>307916.13602691243</v>
      </c>
      <c r="I121" s="10">
        <f t="shared" si="93"/>
        <v>1924164.2399438242</v>
      </c>
      <c r="J121" s="10">
        <f t="shared" si="91"/>
        <v>8385514.9490655772</v>
      </c>
      <c r="K121" s="40"/>
      <c r="L121" s="33"/>
      <c r="CL121" s="75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33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</row>
    <row r="122" spans="1:114">
      <c r="A122" s="69" t="s">
        <v>273</v>
      </c>
      <c r="B122" s="66">
        <v>10154400.462784588</v>
      </c>
      <c r="C122" s="10">
        <v>326584.06737313606</v>
      </c>
      <c r="D122" s="10">
        <v>257746.59034166593</v>
      </c>
      <c r="E122" s="10">
        <v>299717.9720361823</v>
      </c>
      <c r="F122" s="10">
        <v>447367.34279863036</v>
      </c>
      <c r="G122" s="10">
        <v>256417.13214806101</v>
      </c>
      <c r="H122" s="10">
        <v>302371.38741146494</v>
      </c>
      <c r="I122" s="10">
        <f t="shared" si="93"/>
        <v>1890204.4921091404</v>
      </c>
      <c r="J122" s="10">
        <f t="shared" si="91"/>
        <v>8264195.970675448</v>
      </c>
      <c r="K122" s="40"/>
      <c r="L122" s="33"/>
      <c r="CL122" s="75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33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</row>
    <row r="123" spans="1:114">
      <c r="A123" s="69" t="s">
        <v>274</v>
      </c>
      <c r="B123" s="66">
        <v>9813200.4756887592</v>
      </c>
      <c r="C123" s="10">
        <v>314194.71709231613</v>
      </c>
      <c r="D123" s="10">
        <v>244467.04227198672</v>
      </c>
      <c r="E123" s="10">
        <v>281845.55390056735</v>
      </c>
      <c r="F123" s="10">
        <v>428266.78333754931</v>
      </c>
      <c r="G123" s="10">
        <v>245685.63770130737</v>
      </c>
      <c r="H123" s="10">
        <v>288237.14186732681</v>
      </c>
      <c r="I123" s="10">
        <f t="shared" si="93"/>
        <v>1802696.8761710536</v>
      </c>
      <c r="J123" s="10">
        <f t="shared" si="91"/>
        <v>8010503.5995177059</v>
      </c>
      <c r="K123" s="40"/>
      <c r="L123" s="33"/>
      <c r="CL123" s="75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33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</row>
    <row r="124" spans="1:114">
      <c r="A124" s="69" t="s">
        <v>275</v>
      </c>
      <c r="B124" s="66">
        <v>9098937.5311749168</v>
      </c>
      <c r="C124" s="10">
        <v>286966.60625149519</v>
      </c>
      <c r="D124" s="10">
        <v>221428.43145383932</v>
      </c>
      <c r="E124" s="10">
        <v>257773.52895220494</v>
      </c>
      <c r="F124" s="10">
        <v>405427.48554983811</v>
      </c>
      <c r="G124" s="10">
        <v>225975.69086402416</v>
      </c>
      <c r="H124" s="10">
        <v>269632.89256060461</v>
      </c>
      <c r="I124" s="10">
        <f t="shared" si="93"/>
        <v>1667204.6356320065</v>
      </c>
      <c r="J124" s="10">
        <f t="shared" si="91"/>
        <v>7431732.8955429103</v>
      </c>
      <c r="K124" s="40"/>
      <c r="L124" s="33"/>
      <c r="CL124" s="75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33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</row>
    <row r="125" spans="1:114">
      <c r="A125" s="69" t="s">
        <v>276</v>
      </c>
      <c r="B125" s="66">
        <v>8521917.6524165869</v>
      </c>
      <c r="C125" s="10">
        <v>267314.22456363682</v>
      </c>
      <c r="D125" s="10">
        <v>210356.49863433262</v>
      </c>
      <c r="E125" s="10">
        <v>246954.39079163724</v>
      </c>
      <c r="F125" s="10">
        <v>393672.60155652696</v>
      </c>
      <c r="G125" s="10">
        <v>212452.05326701177</v>
      </c>
      <c r="H125" s="10">
        <v>260037.80216001737</v>
      </c>
      <c r="I125" s="10">
        <f t="shared" si="93"/>
        <v>1590787.5709731628</v>
      </c>
      <c r="J125" s="10">
        <f t="shared" si="91"/>
        <v>6931130.0814434243</v>
      </c>
      <c r="K125" s="40"/>
      <c r="L125" s="33"/>
      <c r="CL125" s="75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33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</row>
    <row r="126" spans="1:114">
      <c r="A126" s="69" t="s">
        <v>277</v>
      </c>
      <c r="B126" s="66">
        <v>8081231.1706839185</v>
      </c>
      <c r="C126" s="10">
        <v>257214.65323915592</v>
      </c>
      <c r="D126" s="10">
        <v>205531.19481261849</v>
      </c>
      <c r="E126" s="10">
        <v>243766.04539559508</v>
      </c>
      <c r="F126" s="10">
        <v>386913.38573038043</v>
      </c>
      <c r="G126" s="10">
        <v>203780.0998336937</v>
      </c>
      <c r="H126" s="10">
        <v>254455.23706125369</v>
      </c>
      <c r="I126" s="10">
        <f t="shared" si="93"/>
        <v>1551660.6160726976</v>
      </c>
      <c r="J126" s="10">
        <f t="shared" si="91"/>
        <v>6529570.554611221</v>
      </c>
      <c r="K126" s="40"/>
      <c r="L126" s="33"/>
      <c r="CL126" s="75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33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</row>
    <row r="127" spans="1:114">
      <c r="A127" s="69" t="s">
        <v>278</v>
      </c>
      <c r="B127" s="66">
        <v>7371439.0555906128</v>
      </c>
      <c r="C127" s="10">
        <v>236711.37509965297</v>
      </c>
      <c r="D127" s="10">
        <v>190423.21173330303</v>
      </c>
      <c r="E127" s="10">
        <v>231801.91644952237</v>
      </c>
      <c r="F127" s="10">
        <v>357515.31657171459</v>
      </c>
      <c r="G127" s="10">
        <v>188218.7132791575</v>
      </c>
      <c r="H127" s="10">
        <v>234585.1877666089</v>
      </c>
      <c r="I127" s="10">
        <f t="shared" si="93"/>
        <v>1439255.7208999591</v>
      </c>
      <c r="J127" s="10">
        <f t="shared" si="91"/>
        <v>5932183.3346906537</v>
      </c>
      <c r="K127" s="40"/>
      <c r="L127" s="33"/>
      <c r="CL127" s="75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33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</row>
    <row r="128" spans="1:114">
      <c r="A128" s="69" t="s">
        <v>279</v>
      </c>
      <c r="B128" s="66">
        <v>6276606.8539998904</v>
      </c>
      <c r="C128" s="10">
        <v>197299.7240106237</v>
      </c>
      <c r="D128" s="10">
        <v>160071.7904070658</v>
      </c>
      <c r="E128" s="10">
        <v>201860.29008596274</v>
      </c>
      <c r="F128" s="10">
        <v>302244.55837395636</v>
      </c>
      <c r="G128" s="10">
        <v>160072.12470830913</v>
      </c>
      <c r="H128" s="10">
        <v>199781.57388609659</v>
      </c>
      <c r="I128" s="10">
        <f t="shared" si="93"/>
        <v>1221330.0614720145</v>
      </c>
      <c r="J128" s="10">
        <f t="shared" si="91"/>
        <v>5055276.7925278759</v>
      </c>
      <c r="K128" s="40"/>
      <c r="L128" s="33"/>
      <c r="CL128" s="75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33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</row>
    <row r="129" spans="1:114">
      <c r="A129" s="69" t="s">
        <v>280</v>
      </c>
      <c r="B129" s="66">
        <v>4951936.7818218833</v>
      </c>
      <c r="C129" s="10">
        <v>146968.93314169755</v>
      </c>
      <c r="D129" s="10">
        <v>124354.6146145449</v>
      </c>
      <c r="E129" s="10">
        <v>156208.97166534179</v>
      </c>
      <c r="F129" s="10">
        <v>233363.00236959942</v>
      </c>
      <c r="G129" s="10">
        <v>126716.56340084446</v>
      </c>
      <c r="H129" s="10">
        <v>154901.55341707118</v>
      </c>
      <c r="I129" s="10">
        <f t="shared" si="93"/>
        <v>942513.6386090992</v>
      </c>
      <c r="J129" s="10">
        <f t="shared" si="91"/>
        <v>4009423.1432127841</v>
      </c>
      <c r="K129" s="40"/>
      <c r="L129" s="33"/>
      <c r="CL129" s="75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33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</row>
    <row r="130" spans="1:114">
      <c r="A130" s="69" t="s">
        <v>281</v>
      </c>
      <c r="B130" s="66">
        <v>3702147.0979600642</v>
      </c>
      <c r="C130" s="10">
        <v>102416.79132786109</v>
      </c>
      <c r="D130" s="10">
        <v>92028.050829825312</v>
      </c>
      <c r="E130" s="10">
        <v>111641.08022222247</v>
      </c>
      <c r="F130" s="10">
        <v>169280.06079045642</v>
      </c>
      <c r="G130" s="10">
        <v>95490.523740568809</v>
      </c>
      <c r="H130" s="10">
        <v>112940.15950269278</v>
      </c>
      <c r="I130" s="10">
        <f t="shared" si="93"/>
        <v>683796.66641362687</v>
      </c>
      <c r="J130" s="10">
        <f t="shared" si="91"/>
        <v>3018350.4315464376</v>
      </c>
      <c r="K130" s="40"/>
      <c r="L130" s="33"/>
      <c r="CL130" s="75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33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</row>
    <row r="131" spans="1:114">
      <c r="A131" s="69" t="s">
        <v>282</v>
      </c>
      <c r="B131" s="66">
        <v>2514413.61420384</v>
      </c>
      <c r="C131" s="10">
        <v>65279.03284234849</v>
      </c>
      <c r="D131" s="10">
        <v>62163.924041064944</v>
      </c>
      <c r="E131" s="10">
        <v>73078.516393048645</v>
      </c>
      <c r="F131" s="10">
        <v>112564.56799845821</v>
      </c>
      <c r="G131" s="10">
        <v>64130.688570955521</v>
      </c>
      <c r="H131" s="10">
        <v>75228.543760040135</v>
      </c>
      <c r="I131" s="10">
        <f t="shared" si="93"/>
        <v>452445.27360591595</v>
      </c>
      <c r="J131" s="10">
        <f t="shared" si="91"/>
        <v>2061968.3405979241</v>
      </c>
      <c r="K131" s="40"/>
      <c r="L131" s="33"/>
      <c r="CL131" s="75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33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</row>
    <row r="132" spans="1:114">
      <c r="A132" s="69" t="s">
        <v>283</v>
      </c>
      <c r="B132" s="66">
        <v>1523820.907513659</v>
      </c>
      <c r="C132" s="10">
        <v>37269.698125592731</v>
      </c>
      <c r="D132" s="10">
        <v>37574.439974974972</v>
      </c>
      <c r="E132" s="10">
        <v>44201.202288318542</v>
      </c>
      <c r="F132" s="10">
        <v>67799.342952089908</v>
      </c>
      <c r="G132" s="10">
        <v>37763.27180840951</v>
      </c>
      <c r="H132" s="10">
        <v>45310.212771183011</v>
      </c>
      <c r="I132" s="10">
        <f t="shared" si="93"/>
        <v>269918.16792056867</v>
      </c>
      <c r="J132" s="10">
        <f t="shared" si="91"/>
        <v>1253902.7395930903</v>
      </c>
      <c r="K132" s="40"/>
      <c r="L132" s="33"/>
      <c r="CL132" s="75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33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</row>
    <row r="133" spans="1:114">
      <c r="A133" s="69" t="s">
        <v>284</v>
      </c>
      <c r="B133" s="66">
        <v>1396913.5035467127</v>
      </c>
      <c r="C133" s="10">
        <v>30776.934704625713</v>
      </c>
      <c r="D133" s="10">
        <v>33230.049120509735</v>
      </c>
      <c r="E133" s="10">
        <v>40523.31192506045</v>
      </c>
      <c r="F133" s="10">
        <v>60826.07715647381</v>
      </c>
      <c r="G133" s="10">
        <v>33311.475918759053</v>
      </c>
      <c r="H133" s="10">
        <v>41963.657351217611</v>
      </c>
      <c r="I133" s="10">
        <f t="shared" si="93"/>
        <v>240631.50617664636</v>
      </c>
      <c r="J133" s="10">
        <f t="shared" si="91"/>
        <v>1156281.9973700664</v>
      </c>
      <c r="K133" s="40"/>
      <c r="L133" s="33"/>
      <c r="CL133" s="75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33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</row>
    <row r="134" spans="1:114">
      <c r="B134" s="10"/>
      <c r="C134" s="10"/>
      <c r="D134" s="10"/>
      <c r="E134" s="10"/>
      <c r="F134" s="10"/>
      <c r="G134" s="10"/>
      <c r="H134" s="10"/>
      <c r="I134" s="10"/>
      <c r="J134" s="10"/>
      <c r="K134" s="40"/>
      <c r="L134" s="33"/>
      <c r="CL134" s="75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33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</row>
    <row r="135" spans="1:114">
      <c r="A135" s="68">
        <v>2040</v>
      </c>
      <c r="L135" s="75"/>
      <c r="CL135" s="75"/>
      <c r="CX135" s="75"/>
    </row>
    <row r="136" spans="1:114">
      <c r="A136" s="13" t="s">
        <v>266</v>
      </c>
      <c r="B136" s="9">
        <v>145415858.7078613</v>
      </c>
      <c r="L136" s="75"/>
      <c r="CL136" s="75"/>
      <c r="CX136" s="75"/>
    </row>
    <row r="137" spans="1:114">
      <c r="A137" s="69" t="s">
        <v>267</v>
      </c>
      <c r="B137" s="10">
        <v>10549816.417396173</v>
      </c>
      <c r="L137" s="75"/>
      <c r="CL137" s="75"/>
      <c r="CX137" s="75"/>
    </row>
    <row r="138" spans="1:114">
      <c r="A138" s="69" t="s">
        <v>268</v>
      </c>
      <c r="B138" s="10">
        <v>10605110.136883043</v>
      </c>
      <c r="L138" s="75"/>
      <c r="CL138" s="75"/>
      <c r="CX138" s="75"/>
    </row>
    <row r="139" spans="1:114">
      <c r="A139" s="69" t="s">
        <v>269</v>
      </c>
      <c r="B139" s="10">
        <v>10655047.260874765</v>
      </c>
      <c r="L139" s="75"/>
      <c r="CL139" s="75"/>
      <c r="CX139" s="75"/>
    </row>
    <row r="140" spans="1:114">
      <c r="A140" s="69" t="s">
        <v>270</v>
      </c>
      <c r="B140" s="10">
        <v>10593722.471800506</v>
      </c>
      <c r="L140" s="75"/>
      <c r="CL140" s="75"/>
      <c r="CX140" s="75"/>
    </row>
    <row r="141" spans="1:114">
      <c r="A141" s="69" t="s">
        <v>271</v>
      </c>
      <c r="B141" s="10">
        <v>10346710.304363571</v>
      </c>
      <c r="L141" s="75"/>
      <c r="CL141" s="75"/>
      <c r="CX141" s="75"/>
    </row>
    <row r="142" spans="1:114">
      <c r="A142" s="69" t="s">
        <v>272</v>
      </c>
      <c r="B142" s="10">
        <v>10054757.454503817</v>
      </c>
      <c r="L142" s="75"/>
      <c r="CL142" s="75"/>
      <c r="CX142" s="75"/>
    </row>
    <row r="143" spans="1:114">
      <c r="A143" s="69" t="s">
        <v>273</v>
      </c>
      <c r="B143" s="10">
        <v>9936732.9105142094</v>
      </c>
      <c r="L143" s="75"/>
      <c r="CL143" s="75"/>
      <c r="CX143" s="75"/>
    </row>
    <row r="144" spans="1:114">
      <c r="A144" s="69" t="s">
        <v>274</v>
      </c>
      <c r="B144" s="10">
        <v>9824440.7836655751</v>
      </c>
      <c r="L144" s="75"/>
      <c r="CL144" s="75"/>
      <c r="CX144" s="75"/>
    </row>
    <row r="145" spans="1:102">
      <c r="A145" s="69" t="s">
        <v>275</v>
      </c>
      <c r="B145" s="10">
        <v>9742096.7570394762</v>
      </c>
      <c r="L145" s="75"/>
      <c r="CL145" s="75"/>
      <c r="CX145" s="75"/>
    </row>
    <row r="146" spans="1:102">
      <c r="A146" s="69" t="s">
        <v>276</v>
      </c>
      <c r="B146" s="10">
        <v>9421272.2382176258</v>
      </c>
      <c r="L146" s="75"/>
      <c r="CL146" s="75"/>
      <c r="CX146" s="75"/>
    </row>
    <row r="147" spans="1:102">
      <c r="A147" s="69" t="s">
        <v>277</v>
      </c>
      <c r="B147" s="10">
        <v>8691255.5198309384</v>
      </c>
      <c r="L147" s="75"/>
      <c r="CL147" s="75"/>
      <c r="CX147" s="75"/>
    </row>
    <row r="148" spans="1:102">
      <c r="A148" s="69" t="s">
        <v>278</v>
      </c>
      <c r="B148" s="10">
        <v>8030231.6911172178</v>
      </c>
      <c r="L148" s="75"/>
      <c r="CL148" s="75"/>
      <c r="CX148" s="75"/>
    </row>
    <row r="149" spans="1:102">
      <c r="A149" s="69" t="s">
        <v>279</v>
      </c>
      <c r="B149" s="10">
        <v>7415653.1831157496</v>
      </c>
      <c r="L149" s="75"/>
      <c r="CL149" s="75"/>
      <c r="CX149" s="75"/>
    </row>
    <row r="150" spans="1:102">
      <c r="A150" s="69" t="s">
        <v>280</v>
      </c>
      <c r="B150" s="10">
        <v>6465772.9212486856</v>
      </c>
      <c r="L150" s="75"/>
      <c r="CL150" s="75"/>
      <c r="CX150" s="75"/>
    </row>
    <row r="151" spans="1:102">
      <c r="A151" s="69" t="s">
        <v>281</v>
      </c>
      <c r="B151" s="10">
        <v>5118803.0552920811</v>
      </c>
      <c r="L151" s="75"/>
      <c r="CL151" s="75"/>
      <c r="CX151" s="75"/>
    </row>
    <row r="152" spans="1:102">
      <c r="A152" s="69" t="s">
        <v>282</v>
      </c>
      <c r="B152" s="10">
        <v>3610958.9548072573</v>
      </c>
      <c r="L152" s="75"/>
      <c r="CL152" s="75"/>
      <c r="CX152" s="75"/>
    </row>
    <row r="153" spans="1:102">
      <c r="A153" s="69" t="s">
        <v>283</v>
      </c>
      <c r="B153" s="10">
        <v>2296896.3142896709</v>
      </c>
      <c r="L153" s="75"/>
      <c r="CL153" s="75"/>
      <c r="CX153" s="75"/>
    </row>
    <row r="154" spans="1:102">
      <c r="A154" s="69" t="s">
        <v>284</v>
      </c>
      <c r="B154" s="10">
        <v>2056580.332900953</v>
      </c>
      <c r="L154" s="75"/>
      <c r="CL154" s="75"/>
      <c r="CX154" s="75"/>
    </row>
    <row r="155" spans="1:102">
      <c r="B155" s="10"/>
      <c r="L155" s="75"/>
      <c r="CL155" s="75"/>
      <c r="CX155" s="75"/>
    </row>
    <row r="156" spans="1:102">
      <c r="A156" s="68">
        <v>2050</v>
      </c>
      <c r="L156" s="75"/>
      <c r="CL156" s="75"/>
      <c r="CX156" s="75"/>
    </row>
    <row r="157" spans="1:102">
      <c r="A157" s="13" t="s">
        <v>266</v>
      </c>
      <c r="B157" s="9">
        <v>150837516.65781602</v>
      </c>
      <c r="L157" s="75"/>
      <c r="CL157" s="75"/>
      <c r="CX157" s="75"/>
    </row>
    <row r="158" spans="1:102">
      <c r="A158" s="69" t="s">
        <v>267</v>
      </c>
      <c r="B158" s="66">
        <v>10373869.736364875</v>
      </c>
      <c r="L158" s="75"/>
      <c r="CL158" s="75"/>
      <c r="CX158" s="75"/>
    </row>
    <row r="159" spans="1:102">
      <c r="A159" s="69" t="s">
        <v>268</v>
      </c>
      <c r="B159" s="66">
        <v>10423200.074210376</v>
      </c>
      <c r="L159" s="75"/>
      <c r="CL159" s="75"/>
      <c r="CX159" s="75"/>
    </row>
    <row r="160" spans="1:102">
      <c r="A160" s="69" t="s">
        <v>269</v>
      </c>
      <c r="B160" s="66">
        <v>10437509.623180719</v>
      </c>
      <c r="L160" s="75"/>
      <c r="CL160" s="75"/>
      <c r="CX160" s="75"/>
    </row>
    <row r="161" spans="1:102">
      <c r="A161" s="69" t="s">
        <v>270</v>
      </c>
      <c r="B161" s="66">
        <v>10349309.472457569</v>
      </c>
      <c r="L161" s="75"/>
      <c r="CL161" s="75"/>
      <c r="CX161" s="75"/>
    </row>
    <row r="162" spans="1:102">
      <c r="A162" s="69" t="s">
        <v>271</v>
      </c>
      <c r="B162" s="66">
        <v>10168299.0751094</v>
      </c>
      <c r="L162" s="75"/>
      <c r="CL162" s="75"/>
      <c r="CX162" s="75"/>
    </row>
    <row r="163" spans="1:102">
      <c r="A163" s="69" t="s">
        <v>272</v>
      </c>
      <c r="B163" s="66">
        <v>9966235.3126375768</v>
      </c>
      <c r="L163" s="75"/>
      <c r="CL163" s="75"/>
      <c r="CX163" s="75"/>
    </row>
    <row r="164" spans="1:102">
      <c r="A164" s="69" t="s">
        <v>273</v>
      </c>
      <c r="B164" s="66">
        <v>9773969.7817505635</v>
      </c>
      <c r="L164" s="75"/>
      <c r="CL164" s="75"/>
      <c r="CX164" s="75"/>
    </row>
    <row r="165" spans="1:102">
      <c r="A165" s="69" t="s">
        <v>274</v>
      </c>
      <c r="B165" s="66">
        <v>9617110.1992078759</v>
      </c>
      <c r="L165" s="75"/>
      <c r="CL165" s="75"/>
      <c r="CX165" s="75"/>
    </row>
    <row r="166" spans="1:102">
      <c r="A166" s="69" t="s">
        <v>275</v>
      </c>
      <c r="B166" s="66">
        <v>9561446.440340776</v>
      </c>
      <c r="L166" s="75"/>
      <c r="CL166" s="75"/>
      <c r="CX166" s="75"/>
    </row>
    <row r="167" spans="1:102">
      <c r="A167" s="69" t="s">
        <v>276</v>
      </c>
      <c r="B167" s="66">
        <v>9473010.0640907325</v>
      </c>
      <c r="L167" s="75"/>
      <c r="CL167" s="75"/>
      <c r="CX167" s="75"/>
    </row>
    <row r="168" spans="1:102">
      <c r="A168" s="69" t="s">
        <v>277</v>
      </c>
      <c r="B168" s="66">
        <v>9343585.1665143128</v>
      </c>
      <c r="L168" s="75"/>
      <c r="CL168" s="75"/>
      <c r="CX168" s="75"/>
    </row>
    <row r="169" spans="1:102">
      <c r="A169" s="69" t="s">
        <v>278</v>
      </c>
      <c r="B169" s="66">
        <v>8922774.7877795342</v>
      </c>
      <c r="L169" s="75"/>
      <c r="CL169" s="75"/>
      <c r="CX169" s="75"/>
    </row>
    <row r="170" spans="1:102">
      <c r="A170" s="69" t="s">
        <v>279</v>
      </c>
      <c r="B170" s="66">
        <v>8064357.569323441</v>
      </c>
      <c r="L170" s="75"/>
      <c r="CL170" s="75"/>
      <c r="CX170" s="75"/>
    </row>
    <row r="171" spans="1:102">
      <c r="A171" s="69" t="s">
        <v>280</v>
      </c>
      <c r="B171" s="66">
        <v>7143462.8549674284</v>
      </c>
      <c r="L171" s="75"/>
      <c r="CL171" s="75"/>
      <c r="CX171" s="75"/>
    </row>
    <row r="172" spans="1:102">
      <c r="A172" s="69" t="s">
        <v>281</v>
      </c>
      <c r="B172" s="66">
        <v>6127306.0983832451</v>
      </c>
      <c r="L172" s="75"/>
      <c r="CL172" s="75"/>
      <c r="CX172" s="75"/>
    </row>
    <row r="173" spans="1:102">
      <c r="A173" s="69" t="s">
        <v>282</v>
      </c>
      <c r="B173" s="66">
        <v>4776570.8848324502</v>
      </c>
      <c r="L173" s="75"/>
      <c r="CL173" s="75"/>
      <c r="CX173" s="75"/>
    </row>
    <row r="174" spans="1:102">
      <c r="A174" s="69" t="s">
        <v>283</v>
      </c>
      <c r="B174" s="66">
        <v>3225208.2261791881</v>
      </c>
      <c r="L174" s="75"/>
      <c r="CL174" s="75"/>
      <c r="CX174" s="75"/>
    </row>
    <row r="175" spans="1:102">
      <c r="A175" s="69" t="s">
        <v>284</v>
      </c>
      <c r="B175" s="66">
        <v>3090291.2904859516</v>
      </c>
      <c r="L175" s="75"/>
      <c r="CL175" s="75"/>
      <c r="CX175" s="75"/>
    </row>
    <row r="176" spans="1:102">
      <c r="B176" s="10"/>
      <c r="L176" s="75"/>
      <c r="CL176" s="75"/>
      <c r="CX176" s="75"/>
    </row>
    <row r="177" spans="1:114">
      <c r="A177" s="4" t="s">
        <v>286</v>
      </c>
      <c r="L177" s="75"/>
      <c r="CL177" s="75"/>
      <c r="CX177" s="75"/>
    </row>
    <row r="178" spans="1:114">
      <c r="A178" s="4" t="s">
        <v>265</v>
      </c>
      <c r="L178" s="75"/>
      <c r="CL178" s="75"/>
      <c r="CX178" s="75"/>
    </row>
    <row r="179" spans="1:114">
      <c r="A179" s="61">
        <v>1990</v>
      </c>
      <c r="L179" s="75"/>
      <c r="CL179" s="75"/>
      <c r="CX179" s="75"/>
    </row>
    <row r="180" spans="1:114">
      <c r="A180" s="13" t="s">
        <v>267</v>
      </c>
      <c r="B180" s="73">
        <f t="shared" ref="B180:J180" si="94">B7/B$25*100</f>
        <v>12.624453641264735</v>
      </c>
      <c r="C180" s="73">
        <f t="shared" si="94"/>
        <v>12.454071883642222</v>
      </c>
      <c r="D180" s="73">
        <f t="shared" si="94"/>
        <v>11.731983462518595</v>
      </c>
      <c r="E180" s="73">
        <f t="shared" si="94"/>
        <v>12.082673677177592</v>
      </c>
      <c r="F180" s="73">
        <f t="shared" si="94"/>
        <v>10.756120011303823</v>
      </c>
      <c r="G180" s="73">
        <f t="shared" si="94"/>
        <v>11.796673937443321</v>
      </c>
      <c r="H180" s="73">
        <f t="shared" si="94"/>
        <v>11.508067208438922</v>
      </c>
      <c r="I180" s="73">
        <f t="shared" si="94"/>
        <v>11.62763600516702</v>
      </c>
      <c r="J180" s="73">
        <f t="shared" si="94"/>
        <v>12.817855226528771</v>
      </c>
      <c r="K180" s="84">
        <f t="shared" ref="K180:BW180" si="95">K7/K$25*100</f>
        <v>12.211470210952911</v>
      </c>
      <c r="L180" s="76">
        <f t="shared" ref="L180:L197" si="96">L7/L$25*100</f>
        <v>11.334702423220437</v>
      </c>
      <c r="M180" s="73">
        <f t="shared" si="95"/>
        <v>12.615662820372314</v>
      </c>
      <c r="N180" s="73">
        <f t="shared" si="95"/>
        <v>11.931453488964433</v>
      </c>
      <c r="O180" s="73"/>
      <c r="P180" s="73">
        <f t="shared" si="95"/>
        <v>13.046285065925897</v>
      </c>
      <c r="Q180" s="73">
        <f t="shared" si="95"/>
        <v>12.776286426704642</v>
      </c>
      <c r="R180" s="73">
        <f t="shared" si="95"/>
        <v>12.507654071966288</v>
      </c>
      <c r="S180" s="73">
        <f t="shared" si="95"/>
        <v>12.390686488850022</v>
      </c>
      <c r="T180" s="73">
        <f t="shared" si="95"/>
        <v>10.872313527180784</v>
      </c>
      <c r="U180" s="73">
        <f t="shared" si="95"/>
        <v>12.223133716160788</v>
      </c>
      <c r="V180" s="73">
        <f t="shared" si="95"/>
        <v>12.395664631867447</v>
      </c>
      <c r="W180" s="73">
        <f t="shared" si="95"/>
        <v>12.845138055222089</v>
      </c>
      <c r="X180" s="73">
        <f t="shared" si="95"/>
        <v>12.252606133857077</v>
      </c>
      <c r="Y180" s="73">
        <f t="shared" si="95"/>
        <v>14.493883425281842</v>
      </c>
      <c r="Z180" s="73">
        <f t="shared" si="95"/>
        <v>12.882262996941895</v>
      </c>
      <c r="AA180" s="73">
        <f t="shared" si="95"/>
        <v>12.527046335986935</v>
      </c>
      <c r="AB180" s="73">
        <f t="shared" si="95"/>
        <v>11.652393054695342</v>
      </c>
      <c r="AC180" s="73">
        <f t="shared" si="95"/>
        <v>11.365199449793673</v>
      </c>
      <c r="AD180" s="73">
        <f t="shared" si="95"/>
        <v>11.683241936982991</v>
      </c>
      <c r="AE180" s="73">
        <f t="shared" si="95"/>
        <v>12.762547448334036</v>
      </c>
      <c r="AF180" s="73">
        <f t="shared" si="95"/>
        <v>13.459419757620273</v>
      </c>
      <c r="AG180" s="73">
        <f t="shared" si="95"/>
        <v>10.146211785556048</v>
      </c>
      <c r="AH180" s="73">
        <f t="shared" si="95"/>
        <v>12.537346464534691</v>
      </c>
      <c r="AI180" s="73">
        <f t="shared" si="95"/>
        <v>15.591694230062478</v>
      </c>
      <c r="AJ180" s="73">
        <f t="shared" si="95"/>
        <v>12.037325682620455</v>
      </c>
      <c r="AK180" s="73">
        <f t="shared" si="95"/>
        <v>11.385606874328678</v>
      </c>
      <c r="AL180" s="73">
        <f t="shared" si="95"/>
        <v>12.879436091757324</v>
      </c>
      <c r="AM180" s="73">
        <f t="shared" si="95"/>
        <v>10.538661305185558</v>
      </c>
      <c r="AN180" s="73">
        <f t="shared" si="95"/>
        <v>12.566686425607587</v>
      </c>
      <c r="AO180" s="73">
        <f t="shared" si="95"/>
        <v>8.542812254516889</v>
      </c>
      <c r="AP180" s="73">
        <f t="shared" si="95"/>
        <v>11.905036968576709</v>
      </c>
      <c r="AQ180" s="73">
        <f t="shared" si="95"/>
        <v>10.435464888191447</v>
      </c>
      <c r="AR180" s="73">
        <f t="shared" si="95"/>
        <v>10.39739184069081</v>
      </c>
      <c r="AS180" s="73">
        <f t="shared" si="95"/>
        <v>8.9164785553047405</v>
      </c>
      <c r="AT180" s="73">
        <f t="shared" si="95"/>
        <v>10.440000000000001</v>
      </c>
      <c r="AU180" s="73">
        <f t="shared" si="95"/>
        <v>10.016301394674878</v>
      </c>
      <c r="AV180" s="73">
        <f t="shared" si="95"/>
        <v>8.9908256880733948</v>
      </c>
      <c r="AW180" s="73">
        <f t="shared" si="95"/>
        <v>10.911497730711044</v>
      </c>
      <c r="AX180" s="73">
        <f t="shared" si="95"/>
        <v>8.6186186186186191</v>
      </c>
      <c r="AY180" s="73">
        <f t="shared" si="95"/>
        <v>7.919023518904436</v>
      </c>
      <c r="AZ180" s="73">
        <f t="shared" si="95"/>
        <v>8.4009181331293039</v>
      </c>
      <c r="BA180" s="73">
        <f t="shared" si="95"/>
        <v>7.7533577533577533</v>
      </c>
      <c r="BB180" s="73">
        <f t="shared" si="95"/>
        <v>7.9333986287952989</v>
      </c>
      <c r="BC180" s="73">
        <f t="shared" si="95"/>
        <v>11.03403188900592</v>
      </c>
      <c r="BD180" s="73">
        <f t="shared" si="95"/>
        <v>10.686742563349247</v>
      </c>
      <c r="BE180" s="73">
        <f t="shared" si="95"/>
        <v>12.951322146605019</v>
      </c>
      <c r="BF180" s="73">
        <f t="shared" si="95"/>
        <v>13.050314465408805</v>
      </c>
      <c r="BG180" s="73">
        <f t="shared" si="95"/>
        <v>11.059190031152648</v>
      </c>
      <c r="BH180" s="73">
        <f t="shared" si="95"/>
        <v>10.619469026548673</v>
      </c>
      <c r="BI180" s="73">
        <f t="shared" si="95"/>
        <v>11.069182389937108</v>
      </c>
      <c r="BJ180" s="73">
        <f t="shared" si="95"/>
        <v>12.827822120866591</v>
      </c>
      <c r="BK180" s="73">
        <f t="shared" si="95"/>
        <v>12.816337607707442</v>
      </c>
      <c r="BL180" s="73">
        <f t="shared" si="95"/>
        <v>11.549443943492637</v>
      </c>
      <c r="BM180" s="73">
        <f t="shared" si="95"/>
        <v>11.298315163528246</v>
      </c>
      <c r="BN180" s="73">
        <f t="shared" si="95"/>
        <v>14.044316913757374</v>
      </c>
      <c r="BO180" s="73">
        <f t="shared" si="95"/>
        <v>13.030459473412492</v>
      </c>
      <c r="BP180" s="73">
        <f t="shared" si="95"/>
        <v>11.971541934601177</v>
      </c>
      <c r="BQ180" s="73">
        <f t="shared" si="95"/>
        <v>11.47985273061976</v>
      </c>
      <c r="BR180" s="73">
        <f t="shared" si="95"/>
        <v>14.002157497303127</v>
      </c>
      <c r="BS180" s="73">
        <f t="shared" si="95"/>
        <v>12.851775170615751</v>
      </c>
      <c r="BT180" s="73">
        <f t="shared" si="95"/>
        <v>12.605853935777208</v>
      </c>
      <c r="BU180" s="73">
        <f t="shared" si="95"/>
        <v>6.132075471698113</v>
      </c>
      <c r="BV180" s="73">
        <f t="shared" si="95"/>
        <v>13.522273309715837</v>
      </c>
      <c r="BW180" s="73">
        <f t="shared" si="95"/>
        <v>12.433052438787499</v>
      </c>
      <c r="BX180" s="73">
        <f t="shared" ref="BX180:DJ180" si="97">BX7/BX$25*100</f>
        <v>11.483594864479315</v>
      </c>
      <c r="BY180" s="73">
        <f t="shared" si="97"/>
        <v>11.073369565217392</v>
      </c>
      <c r="BZ180" s="73">
        <f t="shared" si="97"/>
        <v>13.132760267430754</v>
      </c>
      <c r="CA180" s="73">
        <f t="shared" si="97"/>
        <v>12.45136186770428</v>
      </c>
      <c r="CB180" s="73">
        <f t="shared" si="97"/>
        <v>11.132604055496264</v>
      </c>
      <c r="CC180" s="73">
        <f t="shared" si="97"/>
        <v>11.311706629055006</v>
      </c>
      <c r="CD180" s="73">
        <f t="shared" si="97"/>
        <v>10.670678780163186</v>
      </c>
      <c r="CE180" s="73">
        <f t="shared" si="97"/>
        <v>12.273277104840179</v>
      </c>
      <c r="CF180" s="73">
        <f t="shared" si="97"/>
        <v>13.703140830800406</v>
      </c>
      <c r="CG180" s="73">
        <f t="shared" si="97"/>
        <v>10.23084025854109</v>
      </c>
      <c r="CH180" s="73">
        <f t="shared" si="97"/>
        <v>11.840256873369457</v>
      </c>
      <c r="CI180" s="73">
        <f t="shared" si="97"/>
        <v>11.389638831725414</v>
      </c>
      <c r="CJ180" s="73">
        <f t="shared" si="97"/>
        <v>11.893531838130176</v>
      </c>
      <c r="CK180" s="73">
        <f t="shared" si="97"/>
        <v>12.1167867650194</v>
      </c>
      <c r="CL180" s="76">
        <f t="shared" si="97"/>
        <v>11.858936744513555</v>
      </c>
      <c r="CM180" s="73">
        <f t="shared" si="97"/>
        <v>12.454071883642222</v>
      </c>
      <c r="CN180" s="73">
        <f t="shared" si="97"/>
        <v>12.414708112206217</v>
      </c>
      <c r="CO180" s="73">
        <f t="shared" si="97"/>
        <v>12.124330410754853</v>
      </c>
      <c r="CP180" s="73">
        <f t="shared" si="97"/>
        <v>10.348579755123669</v>
      </c>
      <c r="CQ180" s="73">
        <f t="shared" si="97"/>
        <v>12.546914902201104</v>
      </c>
      <c r="CR180" s="73">
        <f t="shared" si="97"/>
        <v>11.883054609768752</v>
      </c>
      <c r="CS180" s="73"/>
      <c r="CT180" s="73">
        <f t="shared" si="97"/>
        <v>11.618431751118662</v>
      </c>
      <c r="CU180" s="73">
        <f t="shared" si="97"/>
        <v>12.057502018881955</v>
      </c>
      <c r="CV180" s="73">
        <f t="shared" si="97"/>
        <v>10.770590672064136</v>
      </c>
      <c r="CW180" s="73">
        <f t="shared" si="97"/>
        <v>11.542031585866303</v>
      </c>
      <c r="CX180" s="76">
        <f t="shared" si="97"/>
        <v>11.201283359024412</v>
      </c>
      <c r="CY180" s="73">
        <f t="shared" si="97"/>
        <v>12.237901344322362</v>
      </c>
      <c r="CZ180" s="73">
        <f t="shared" si="97"/>
        <v>12.793885498460918</v>
      </c>
      <c r="DA180" s="73">
        <f t="shared" si="97"/>
        <v>11.931453488964433</v>
      </c>
      <c r="DB180" s="73">
        <f t="shared" si="97"/>
        <v>12.433052438787499</v>
      </c>
      <c r="DC180" s="73">
        <f t="shared" si="97"/>
        <v>12.605853935777208</v>
      </c>
      <c r="DD180" s="73">
        <f t="shared" si="97"/>
        <v>13.064243154893004</v>
      </c>
      <c r="DE180" s="73">
        <f t="shared" si="97"/>
        <v>12.037325682620455</v>
      </c>
      <c r="DF180" s="73">
        <f t="shared" si="97"/>
        <v>12.507654071966288</v>
      </c>
      <c r="DG180" s="73">
        <f t="shared" si="97"/>
        <v>12.813110521909016</v>
      </c>
      <c r="DH180" s="73">
        <f t="shared" si="97"/>
        <v>11.389638831725414</v>
      </c>
      <c r="DI180" s="73">
        <f t="shared" si="97"/>
        <v>11.949485585438769</v>
      </c>
      <c r="DJ180" s="73">
        <f t="shared" si="97"/>
        <v>12.273277104840179</v>
      </c>
    </row>
    <row r="181" spans="1:114">
      <c r="A181" s="63" t="s">
        <v>268</v>
      </c>
      <c r="B181" s="73">
        <f t="shared" ref="B181:J181" si="98">B8/B$25*100</f>
        <v>13.078970615440966</v>
      </c>
      <c r="C181" s="73">
        <f t="shared" si="98"/>
        <v>11.377831210488312</v>
      </c>
      <c r="D181" s="73">
        <f t="shared" si="98"/>
        <v>12.031593994326013</v>
      </c>
      <c r="E181" s="73">
        <f t="shared" si="98"/>
        <v>11.847376141991896</v>
      </c>
      <c r="F181" s="73">
        <f t="shared" si="98"/>
        <v>11.373839565523079</v>
      </c>
      <c r="G181" s="73">
        <f t="shared" si="98"/>
        <v>11.979263089194028</v>
      </c>
      <c r="H181" s="73">
        <f t="shared" si="98"/>
        <v>11.663742709712691</v>
      </c>
      <c r="I181" s="73">
        <f t="shared" si="98"/>
        <v>11.692364717258446</v>
      </c>
      <c r="J181" s="73">
        <f t="shared" si="98"/>
        <v>13.347998539038688</v>
      </c>
      <c r="K181" s="84">
        <f t="shared" ref="K181:BW181" si="99">K8/K$25*100</f>
        <v>11.433169658253</v>
      </c>
      <c r="L181" s="76">
        <f t="shared" si="96"/>
        <v>11.822413515881195</v>
      </c>
      <c r="M181" s="73">
        <f t="shared" si="99"/>
        <v>11.852014216154435</v>
      </c>
      <c r="N181" s="73">
        <f t="shared" si="99"/>
        <v>11.202993985539484</v>
      </c>
      <c r="O181" s="73"/>
      <c r="P181" s="73">
        <f t="shared" si="99"/>
        <v>11.946868030830627</v>
      </c>
      <c r="Q181" s="73">
        <f t="shared" si="99"/>
        <v>11.313352866394951</v>
      </c>
      <c r="R181" s="73">
        <f t="shared" si="99"/>
        <v>11.562151064366242</v>
      </c>
      <c r="S181" s="73">
        <f t="shared" si="99"/>
        <v>11.308482728465238</v>
      </c>
      <c r="T181" s="73">
        <f t="shared" si="99"/>
        <v>11.546565528866413</v>
      </c>
      <c r="U181" s="73">
        <f t="shared" si="99"/>
        <v>13.289581624282199</v>
      </c>
      <c r="V181" s="73">
        <f t="shared" si="99"/>
        <v>11.710477139653669</v>
      </c>
      <c r="W181" s="73">
        <f t="shared" si="99"/>
        <v>11.824729891956782</v>
      </c>
      <c r="X181" s="73">
        <f t="shared" si="99"/>
        <v>11.57274512766279</v>
      </c>
      <c r="Y181" s="73">
        <f t="shared" si="99"/>
        <v>13.162628927800432</v>
      </c>
      <c r="Z181" s="73">
        <f t="shared" si="99"/>
        <v>13.57033639143731</v>
      </c>
      <c r="AA181" s="73">
        <f t="shared" si="99"/>
        <v>11.798326189018168</v>
      </c>
      <c r="AB181" s="73">
        <f t="shared" si="99"/>
        <v>11.408922965209406</v>
      </c>
      <c r="AC181" s="73">
        <f t="shared" si="99"/>
        <v>11.72627235213205</v>
      </c>
      <c r="AD181" s="73">
        <f t="shared" si="99"/>
        <v>12.296681847755368</v>
      </c>
      <c r="AE181" s="73">
        <f t="shared" si="99"/>
        <v>12.8806410797132</v>
      </c>
      <c r="AF181" s="73">
        <f t="shared" si="99"/>
        <v>13.324764353041987</v>
      </c>
      <c r="AG181" s="73">
        <f t="shared" si="99"/>
        <v>9.8360655737704921</v>
      </c>
      <c r="AH181" s="73">
        <f t="shared" si="99"/>
        <v>11.430784552395707</v>
      </c>
      <c r="AI181" s="73">
        <f t="shared" si="99"/>
        <v>14.608599779492835</v>
      </c>
      <c r="AJ181" s="73">
        <f t="shared" si="99"/>
        <v>11.022045384284047</v>
      </c>
      <c r="AK181" s="73">
        <f t="shared" si="99"/>
        <v>11.636233440744718</v>
      </c>
      <c r="AL181" s="73">
        <f t="shared" si="99"/>
        <v>13.066862241779734</v>
      </c>
      <c r="AM181" s="73">
        <f t="shared" si="99"/>
        <v>11.749183211862277</v>
      </c>
      <c r="AN181" s="73">
        <f t="shared" si="99"/>
        <v>12.139893301719027</v>
      </c>
      <c r="AO181" s="73">
        <f t="shared" si="99"/>
        <v>9.8782403770620579</v>
      </c>
      <c r="AP181" s="73">
        <f t="shared" si="99"/>
        <v>12.73105360443623</v>
      </c>
      <c r="AQ181" s="73">
        <f t="shared" si="99"/>
        <v>10.919314763959722</v>
      </c>
      <c r="AR181" s="73">
        <f t="shared" si="99"/>
        <v>12.238963785355537</v>
      </c>
      <c r="AS181" s="73">
        <f t="shared" si="99"/>
        <v>9.5184349134687736</v>
      </c>
      <c r="AT181" s="73">
        <f t="shared" si="99"/>
        <v>11.08</v>
      </c>
      <c r="AU181" s="73">
        <f t="shared" si="99"/>
        <v>12.660749864155044</v>
      </c>
      <c r="AV181" s="73">
        <f t="shared" si="99"/>
        <v>9.0366972477064227</v>
      </c>
      <c r="AW181" s="73">
        <f t="shared" si="99"/>
        <v>11.932677760968231</v>
      </c>
      <c r="AX181" s="73">
        <f t="shared" si="99"/>
        <v>8.9489489489489493</v>
      </c>
      <c r="AY181" s="73">
        <f t="shared" si="99"/>
        <v>9.8243524858588867</v>
      </c>
      <c r="AZ181" s="73">
        <f t="shared" si="99"/>
        <v>9.5485845447589899</v>
      </c>
      <c r="BA181" s="73">
        <f t="shared" si="99"/>
        <v>7.6312576312576317</v>
      </c>
      <c r="BB181" s="73">
        <f t="shared" si="99"/>
        <v>9.5984329089128302</v>
      </c>
      <c r="BC181" s="73">
        <f t="shared" si="99"/>
        <v>10.994079831474957</v>
      </c>
      <c r="BD181" s="73">
        <f t="shared" si="99"/>
        <v>10.576569959603379</v>
      </c>
      <c r="BE181" s="73">
        <f t="shared" si="99"/>
        <v>11.948672658319913</v>
      </c>
      <c r="BF181" s="73">
        <f t="shared" si="99"/>
        <v>13.238993710691824</v>
      </c>
      <c r="BG181" s="73">
        <f t="shared" si="99"/>
        <v>12.201453790238837</v>
      </c>
      <c r="BH181" s="73">
        <f t="shared" si="99"/>
        <v>12.262958280657395</v>
      </c>
      <c r="BI181" s="73">
        <f t="shared" si="99"/>
        <v>11.69811320754717</v>
      </c>
      <c r="BJ181" s="73">
        <f t="shared" si="99"/>
        <v>14.481185860889395</v>
      </c>
      <c r="BK181" s="73">
        <f t="shared" si="99"/>
        <v>12.738313318406947</v>
      </c>
      <c r="BL181" s="73">
        <f t="shared" si="99"/>
        <v>11.943943492636008</v>
      </c>
      <c r="BM181" s="73">
        <f t="shared" si="99"/>
        <v>10.703666997026758</v>
      </c>
      <c r="BN181" s="73">
        <f t="shared" si="99"/>
        <v>13.94866889845369</v>
      </c>
      <c r="BO181" s="73">
        <f t="shared" si="99"/>
        <v>12.927207021166753</v>
      </c>
      <c r="BP181" s="73">
        <f t="shared" si="99"/>
        <v>11.88945136133534</v>
      </c>
      <c r="BQ181" s="73">
        <f t="shared" si="99"/>
        <v>11.490079770914297</v>
      </c>
      <c r="BR181" s="73">
        <f t="shared" si="99"/>
        <v>11.909385113268609</v>
      </c>
      <c r="BS181" s="73">
        <f t="shared" si="99"/>
        <v>11.893259719346675</v>
      </c>
      <c r="BT181" s="73">
        <f t="shared" si="99"/>
        <v>11.20488775220233</v>
      </c>
      <c r="BU181" s="73">
        <f t="shared" si="99"/>
        <v>8.0188679245283012</v>
      </c>
      <c r="BV181" s="73">
        <f t="shared" si="99"/>
        <v>13.503429562071304</v>
      </c>
      <c r="BW181" s="73">
        <f t="shared" si="99"/>
        <v>11.757795517404054</v>
      </c>
      <c r="BX181" s="73">
        <f t="shared" ref="BX181:DJ181" si="100">BX8/BX$25*100</f>
        <v>12.498018703439531</v>
      </c>
      <c r="BY181" s="73">
        <f t="shared" si="100"/>
        <v>11.209239130434783</v>
      </c>
      <c r="BZ181" s="73">
        <f t="shared" si="100"/>
        <v>12.225405921680993</v>
      </c>
      <c r="CA181" s="73">
        <f t="shared" si="100"/>
        <v>12.395775430794886</v>
      </c>
      <c r="CB181" s="73">
        <f t="shared" si="100"/>
        <v>10.785752401280684</v>
      </c>
      <c r="CC181" s="73">
        <f t="shared" si="100"/>
        <v>11.452750352609309</v>
      </c>
      <c r="CD181" s="73">
        <f t="shared" si="100"/>
        <v>10.98894739887738</v>
      </c>
      <c r="CE181" s="73">
        <f t="shared" si="100"/>
        <v>11.171021889343651</v>
      </c>
      <c r="CF181" s="73">
        <f t="shared" si="100"/>
        <v>13.424518743667679</v>
      </c>
      <c r="CG181" s="73">
        <f t="shared" si="100"/>
        <v>11.929824561403509</v>
      </c>
      <c r="CH181" s="73">
        <f t="shared" si="100"/>
        <v>11.398755769616697</v>
      </c>
      <c r="CI181" s="73">
        <f t="shared" si="100"/>
        <v>11.134291162421887</v>
      </c>
      <c r="CJ181" s="73">
        <f t="shared" si="100"/>
        <v>11.385505014313878</v>
      </c>
      <c r="CK181" s="73">
        <f t="shared" si="100"/>
        <v>11.807657868929349</v>
      </c>
      <c r="CL181" s="76">
        <f t="shared" si="100"/>
        <v>12.146461682901068</v>
      </c>
      <c r="CM181" s="73">
        <f t="shared" si="100"/>
        <v>11.377831210488312</v>
      </c>
      <c r="CN181" s="73">
        <f t="shared" si="100"/>
        <v>11.7996051897521</v>
      </c>
      <c r="CO181" s="73">
        <f t="shared" si="100"/>
        <v>11.273888718729548</v>
      </c>
      <c r="CP181" s="73">
        <f t="shared" si="100"/>
        <v>11.144333213481444</v>
      </c>
      <c r="CQ181" s="73">
        <f t="shared" si="100"/>
        <v>11.987970593815628</v>
      </c>
      <c r="CR181" s="73">
        <f t="shared" si="100"/>
        <v>11.341906327770149</v>
      </c>
      <c r="CS181" s="73"/>
      <c r="CT181" s="73">
        <f t="shared" si="100"/>
        <v>12.070178694317505</v>
      </c>
      <c r="CU181" s="73">
        <f t="shared" si="100"/>
        <v>12.193913861480397</v>
      </c>
      <c r="CV181" s="73">
        <f t="shared" si="100"/>
        <v>11.381988720146133</v>
      </c>
      <c r="CW181" s="73">
        <f t="shared" si="100"/>
        <v>11.976307639468713</v>
      </c>
      <c r="CX181" s="76">
        <f t="shared" si="100"/>
        <v>11.927042766684808</v>
      </c>
      <c r="CY181" s="73">
        <f t="shared" si="100"/>
        <v>11.279809103855396</v>
      </c>
      <c r="CZ181" s="73">
        <f t="shared" si="100"/>
        <v>11.354646699837039</v>
      </c>
      <c r="DA181" s="73">
        <f t="shared" si="100"/>
        <v>11.202993985539484</v>
      </c>
      <c r="DB181" s="73">
        <f t="shared" si="100"/>
        <v>11.757795517404054</v>
      </c>
      <c r="DC181" s="73">
        <f t="shared" si="100"/>
        <v>11.20488775220233</v>
      </c>
      <c r="DD181" s="73">
        <f t="shared" si="100"/>
        <v>11.944450884473605</v>
      </c>
      <c r="DE181" s="73">
        <f t="shared" si="100"/>
        <v>11.022045384284047</v>
      </c>
      <c r="DF181" s="73">
        <f t="shared" si="100"/>
        <v>11.562151064366242</v>
      </c>
      <c r="DG181" s="73">
        <f t="shared" si="100"/>
        <v>11.996755512140664</v>
      </c>
      <c r="DH181" s="73">
        <f t="shared" si="100"/>
        <v>11.134291162421887</v>
      </c>
      <c r="DI181" s="73">
        <f t="shared" si="100"/>
        <v>11.49130798351095</v>
      </c>
      <c r="DJ181" s="73">
        <f t="shared" si="100"/>
        <v>11.171021889343651</v>
      </c>
    </row>
    <row r="182" spans="1:114">
      <c r="A182" s="63" t="s">
        <v>269</v>
      </c>
      <c r="B182" s="73">
        <f t="shared" ref="B182:J182" si="101">B9/B$25*100</f>
        <v>12.864572872473079</v>
      </c>
      <c r="C182" s="73">
        <f t="shared" si="101"/>
        <v>11.078500238236753</v>
      </c>
      <c r="D182" s="73">
        <f t="shared" si="101"/>
        <v>12.845412695020958</v>
      </c>
      <c r="E182" s="73">
        <f t="shared" si="101"/>
        <v>11.707401082700651</v>
      </c>
      <c r="F182" s="73">
        <f t="shared" si="101"/>
        <v>11.987081715546619</v>
      </c>
      <c r="G182" s="73">
        <f t="shared" si="101"/>
        <v>12.287465177364028</v>
      </c>
      <c r="H182" s="73">
        <f t="shared" si="101"/>
        <v>12.046030476369722</v>
      </c>
      <c r="I182" s="73">
        <f t="shared" si="101"/>
        <v>12.002664744059823</v>
      </c>
      <c r="J182" s="73">
        <f t="shared" si="101"/>
        <v>13.031799446673398</v>
      </c>
      <c r="K182" s="84">
        <f t="shared" ref="K182:BW182" si="102">K9/K$25*100</f>
        <v>11.348184520388221</v>
      </c>
      <c r="L182" s="76">
        <f t="shared" si="96"/>
        <v>12.331044332534349</v>
      </c>
      <c r="M182" s="73">
        <f t="shared" si="102"/>
        <v>11.338870535923972</v>
      </c>
      <c r="N182" s="73">
        <f t="shared" si="102"/>
        <v>11.332214890459388</v>
      </c>
      <c r="O182" s="73"/>
      <c r="P182" s="73">
        <f t="shared" si="102"/>
        <v>11.802104933682852</v>
      </c>
      <c r="Q182" s="73">
        <f t="shared" si="102"/>
        <v>10.733499200672199</v>
      </c>
      <c r="R182" s="73">
        <f t="shared" si="102"/>
        <v>11.916939811979974</v>
      </c>
      <c r="S182" s="73">
        <f t="shared" si="102"/>
        <v>11.117184083952775</v>
      </c>
      <c r="T182" s="73">
        <f t="shared" si="102"/>
        <v>12.262958280657395</v>
      </c>
      <c r="U182" s="73">
        <f t="shared" si="102"/>
        <v>15.258408531583264</v>
      </c>
      <c r="V182" s="73">
        <f t="shared" si="102"/>
        <v>13.541796437025042</v>
      </c>
      <c r="W182" s="73">
        <f t="shared" si="102"/>
        <v>13.26530612244898</v>
      </c>
      <c r="X182" s="73">
        <f t="shared" si="102"/>
        <v>11.950445686659616</v>
      </c>
      <c r="Y182" s="73">
        <f t="shared" si="102"/>
        <v>12.407052050851524</v>
      </c>
      <c r="Z182" s="73">
        <f t="shared" si="102"/>
        <v>13.621304791029562</v>
      </c>
      <c r="AA182" s="73">
        <f t="shared" si="102"/>
        <v>11.04715248009798</v>
      </c>
      <c r="AB182" s="73">
        <f t="shared" si="102"/>
        <v>12.325139354590693</v>
      </c>
      <c r="AC182" s="73">
        <f t="shared" si="102"/>
        <v>12.534387895460796</v>
      </c>
      <c r="AD182" s="73">
        <f t="shared" si="102"/>
        <v>12.120085509805744</v>
      </c>
      <c r="AE182" s="73">
        <f t="shared" si="102"/>
        <v>12.180514550822439</v>
      </c>
      <c r="AF182" s="73">
        <f t="shared" si="102"/>
        <v>12.902436038682824</v>
      </c>
      <c r="AG182" s="73">
        <f t="shared" si="102"/>
        <v>12.450155073105892</v>
      </c>
      <c r="AH182" s="73">
        <f t="shared" si="102"/>
        <v>12.67013389399137</v>
      </c>
      <c r="AI182" s="73">
        <f t="shared" si="102"/>
        <v>13.257993384785005</v>
      </c>
      <c r="AJ182" s="73">
        <f t="shared" si="102"/>
        <v>10.755451844359044</v>
      </c>
      <c r="AK182" s="73">
        <f t="shared" si="102"/>
        <v>12.925170068027212</v>
      </c>
      <c r="AL182" s="73">
        <f t="shared" si="102"/>
        <v>12.677749256407122</v>
      </c>
      <c r="AM182" s="73">
        <f t="shared" si="102"/>
        <v>13.424646058473652</v>
      </c>
      <c r="AN182" s="73">
        <f t="shared" si="102"/>
        <v>12.803793716656786</v>
      </c>
      <c r="AO182" s="73">
        <f t="shared" si="102"/>
        <v>10.526315789473683</v>
      </c>
      <c r="AP182" s="73">
        <f t="shared" si="102"/>
        <v>12.257393715341959</v>
      </c>
      <c r="AQ182" s="73">
        <f t="shared" si="102"/>
        <v>11.533934876422126</v>
      </c>
      <c r="AR182" s="73">
        <f t="shared" si="102"/>
        <v>12.846946867565423</v>
      </c>
      <c r="AS182" s="73">
        <f t="shared" si="102"/>
        <v>10.571858540255832</v>
      </c>
      <c r="AT182" s="73">
        <f t="shared" si="102"/>
        <v>11.559999999999999</v>
      </c>
      <c r="AU182" s="73">
        <f t="shared" si="102"/>
        <v>12.008694077159934</v>
      </c>
      <c r="AV182" s="73">
        <f t="shared" si="102"/>
        <v>10.871559633027523</v>
      </c>
      <c r="AW182" s="73">
        <f t="shared" si="102"/>
        <v>12.291981845688351</v>
      </c>
      <c r="AX182" s="73">
        <f t="shared" si="102"/>
        <v>10.15015015015015</v>
      </c>
      <c r="AY182" s="73">
        <f t="shared" si="102"/>
        <v>12.057159869008634</v>
      </c>
      <c r="AZ182" s="73">
        <f t="shared" si="102"/>
        <v>11.752104055087988</v>
      </c>
      <c r="BA182" s="73">
        <f t="shared" si="102"/>
        <v>11.111111111111111</v>
      </c>
      <c r="BB182" s="73">
        <f t="shared" si="102"/>
        <v>11.655239960822723</v>
      </c>
      <c r="BC182" s="73">
        <f t="shared" si="102"/>
        <v>11.248320197581084</v>
      </c>
      <c r="BD182" s="73">
        <f t="shared" si="102"/>
        <v>11.200881380829967</v>
      </c>
      <c r="BE182" s="73">
        <f t="shared" si="102"/>
        <v>12.10971998545379</v>
      </c>
      <c r="BF182" s="73">
        <f t="shared" si="102"/>
        <v>13.254716981132075</v>
      </c>
      <c r="BG182" s="73">
        <f t="shared" si="102"/>
        <v>12.175493250259606</v>
      </c>
      <c r="BH182" s="73">
        <f t="shared" si="102"/>
        <v>11.757269279393173</v>
      </c>
      <c r="BI182" s="73">
        <f t="shared" si="102"/>
        <v>11.572327044025158</v>
      </c>
      <c r="BJ182" s="73">
        <f t="shared" si="102"/>
        <v>14.59521094640821</v>
      </c>
      <c r="BK182" s="73">
        <f t="shared" si="102"/>
        <v>13.135219485718164</v>
      </c>
      <c r="BL182" s="73">
        <f t="shared" si="102"/>
        <v>11.151187255785993</v>
      </c>
      <c r="BM182" s="73">
        <f t="shared" si="102"/>
        <v>11.000991080277503</v>
      </c>
      <c r="BN182" s="73">
        <f t="shared" si="102"/>
        <v>11.940060577076359</v>
      </c>
      <c r="BO182" s="73">
        <f t="shared" si="102"/>
        <v>13.133711925658234</v>
      </c>
      <c r="BP182" s="73">
        <f t="shared" si="102"/>
        <v>12.505130660829114</v>
      </c>
      <c r="BQ182" s="73">
        <f t="shared" si="102"/>
        <v>12.226426672121088</v>
      </c>
      <c r="BR182" s="73">
        <f t="shared" si="102"/>
        <v>11.607335490830636</v>
      </c>
      <c r="BS182" s="73">
        <f t="shared" si="102"/>
        <v>11.187792347212637</v>
      </c>
      <c r="BT182" s="73">
        <f t="shared" si="102"/>
        <v>11.138581036279247</v>
      </c>
      <c r="BU182" s="73">
        <f t="shared" si="102"/>
        <v>8.2547169811320753</v>
      </c>
      <c r="BV182" s="73">
        <f t="shared" si="102"/>
        <v>13.013492123313487</v>
      </c>
      <c r="BW182" s="73">
        <f t="shared" si="102"/>
        <v>11.839196351762606</v>
      </c>
      <c r="BX182" s="73">
        <f t="shared" ref="BX182:DJ182" si="103">BX9/BX$25*100</f>
        <v>12.252337929941353</v>
      </c>
      <c r="BY182" s="73">
        <f t="shared" si="103"/>
        <v>11.073369565217392</v>
      </c>
      <c r="BZ182" s="73">
        <f t="shared" si="103"/>
        <v>11.938872970391595</v>
      </c>
      <c r="CA182" s="73">
        <f t="shared" si="103"/>
        <v>12.173429683157309</v>
      </c>
      <c r="CB182" s="73">
        <f t="shared" si="103"/>
        <v>12.266542155816436</v>
      </c>
      <c r="CC182" s="73">
        <f t="shared" si="103"/>
        <v>11.311706629055006</v>
      </c>
      <c r="CD182" s="73">
        <f t="shared" si="103"/>
        <v>12.319888895318558</v>
      </c>
      <c r="CE182" s="73">
        <f t="shared" si="103"/>
        <v>11.17533016288588</v>
      </c>
      <c r="CF182" s="73">
        <f t="shared" si="103"/>
        <v>13.069908814589665</v>
      </c>
      <c r="CG182" s="73">
        <f t="shared" si="103"/>
        <v>11.948291782086796</v>
      </c>
      <c r="CH182" s="73">
        <f t="shared" si="103"/>
        <v>11.835239815372265</v>
      </c>
      <c r="CI182" s="73">
        <f t="shared" si="103"/>
        <v>11.524156550304907</v>
      </c>
      <c r="CJ182" s="73">
        <f t="shared" si="103"/>
        <v>11.463580715658278</v>
      </c>
      <c r="CK182" s="73">
        <f t="shared" si="103"/>
        <v>12.736110518910159</v>
      </c>
      <c r="CL182" s="76">
        <f t="shared" si="103"/>
        <v>12.396823534014006</v>
      </c>
      <c r="CM182" s="73">
        <f t="shared" si="103"/>
        <v>11.078500238236753</v>
      </c>
      <c r="CN182" s="73">
        <f t="shared" si="103"/>
        <v>11.798889953795758</v>
      </c>
      <c r="CO182" s="73">
        <f t="shared" si="103"/>
        <v>11.06587810666273</v>
      </c>
      <c r="CP182" s="73">
        <f t="shared" si="103"/>
        <v>11.668527524932347</v>
      </c>
      <c r="CQ182" s="73">
        <f t="shared" si="103"/>
        <v>11.967688962649087</v>
      </c>
      <c r="CR182" s="73">
        <f t="shared" si="103"/>
        <v>11.598638067003201</v>
      </c>
      <c r="CS182" s="73"/>
      <c r="CT182" s="73">
        <f t="shared" si="103"/>
        <v>13.019471809979594</v>
      </c>
      <c r="CU182" s="73">
        <f t="shared" si="103"/>
        <v>12.095050227386359</v>
      </c>
      <c r="CV182" s="73">
        <f t="shared" si="103"/>
        <v>11.998392719935143</v>
      </c>
      <c r="CW182" s="73">
        <f t="shared" si="103"/>
        <v>12.396001729110042</v>
      </c>
      <c r="CX182" s="76">
        <f t="shared" si="103"/>
        <v>12.412050148117491</v>
      </c>
      <c r="CY182" s="73">
        <f t="shared" si="103"/>
        <v>11.15571736437813</v>
      </c>
      <c r="CZ182" s="73">
        <f t="shared" si="103"/>
        <v>10.803153140516732</v>
      </c>
      <c r="DA182" s="73">
        <f t="shared" si="103"/>
        <v>11.332214890459388</v>
      </c>
      <c r="DB182" s="73">
        <f t="shared" si="103"/>
        <v>11.839196351762606</v>
      </c>
      <c r="DC182" s="73">
        <f t="shared" si="103"/>
        <v>11.138581036279247</v>
      </c>
      <c r="DD182" s="73">
        <f t="shared" si="103"/>
        <v>12.055734588366217</v>
      </c>
      <c r="DE182" s="73">
        <f t="shared" si="103"/>
        <v>10.755451844359044</v>
      </c>
      <c r="DF182" s="73">
        <f t="shared" si="103"/>
        <v>11.916939811979974</v>
      </c>
      <c r="DG182" s="73">
        <f t="shared" si="103"/>
        <v>11.244941389896734</v>
      </c>
      <c r="DH182" s="73">
        <f t="shared" si="103"/>
        <v>11.524156550304907</v>
      </c>
      <c r="DI182" s="73">
        <f t="shared" si="103"/>
        <v>11.782511240712887</v>
      </c>
      <c r="DJ182" s="73">
        <f t="shared" si="103"/>
        <v>11.17533016288588</v>
      </c>
    </row>
    <row r="183" spans="1:114">
      <c r="A183" s="63" t="s">
        <v>270</v>
      </c>
      <c r="B183" s="73">
        <f t="shared" ref="B183:J183" si="104">B10/B$25*100</f>
        <v>11.967207207564188</v>
      </c>
      <c r="C183" s="73">
        <f t="shared" si="104"/>
        <v>12.410170007711994</v>
      </c>
      <c r="D183" s="73">
        <f t="shared" si="104"/>
        <v>12.393574514286705</v>
      </c>
      <c r="E183" s="73">
        <f t="shared" si="104"/>
        <v>12.419186501308246</v>
      </c>
      <c r="F183" s="73">
        <f t="shared" si="104"/>
        <v>12.604217260522955</v>
      </c>
      <c r="G183" s="73">
        <f t="shared" si="104"/>
        <v>12.041212979966588</v>
      </c>
      <c r="H183" s="73">
        <f t="shared" si="104"/>
        <v>12.269102625287633</v>
      </c>
      <c r="I183" s="73">
        <f t="shared" si="104"/>
        <v>12.380055844707789</v>
      </c>
      <c r="J183" s="73">
        <f t="shared" si="104"/>
        <v>11.88710671775921</v>
      </c>
      <c r="K183" s="84">
        <f t="shared" ref="K183:BW183" si="105">K10/K$25*100</f>
        <v>12.516992465837159</v>
      </c>
      <c r="L183" s="76">
        <f t="shared" si="96"/>
        <v>12.311349121926629</v>
      </c>
      <c r="M183" s="73">
        <f t="shared" si="105"/>
        <v>11.89232985235866</v>
      </c>
      <c r="N183" s="73">
        <f t="shared" si="105"/>
        <v>12.46395908400887</v>
      </c>
      <c r="O183" s="73"/>
      <c r="P183" s="73">
        <f t="shared" si="105"/>
        <v>12.746977581282524</v>
      </c>
      <c r="Q183" s="73">
        <f t="shared" si="105"/>
        <v>12.523938912805068</v>
      </c>
      <c r="R183" s="73">
        <f t="shared" si="105"/>
        <v>13.719698879804056</v>
      </c>
      <c r="S183" s="73">
        <f t="shared" si="105"/>
        <v>11.390467861827721</v>
      </c>
      <c r="T183" s="73">
        <f t="shared" si="105"/>
        <v>11.799410029498524</v>
      </c>
      <c r="U183" s="73">
        <f t="shared" si="105"/>
        <v>12.059064807219032</v>
      </c>
      <c r="V183" s="73">
        <f t="shared" si="105"/>
        <v>12.482870312694654</v>
      </c>
      <c r="W183" s="73">
        <f t="shared" si="105"/>
        <v>12.244897959183673</v>
      </c>
      <c r="X183" s="73">
        <f t="shared" si="105"/>
        <v>12.297930200936698</v>
      </c>
      <c r="Y183" s="73">
        <f t="shared" si="105"/>
        <v>11.807387862796833</v>
      </c>
      <c r="Z183" s="73">
        <f t="shared" si="105"/>
        <v>11.327726809378186</v>
      </c>
      <c r="AA183" s="73">
        <f t="shared" si="105"/>
        <v>12.042253521126762</v>
      </c>
      <c r="AB183" s="73">
        <f t="shared" si="105"/>
        <v>11.966341327979839</v>
      </c>
      <c r="AC183" s="73">
        <f t="shared" si="105"/>
        <v>12.32806052269601</v>
      </c>
      <c r="AD183" s="73">
        <f t="shared" si="105"/>
        <v>12.194441862626638</v>
      </c>
      <c r="AE183" s="73">
        <f t="shared" si="105"/>
        <v>12.340784479122734</v>
      </c>
      <c r="AF183" s="73">
        <f t="shared" si="105"/>
        <v>11.874158403721385</v>
      </c>
      <c r="AG183" s="73">
        <f t="shared" si="105"/>
        <v>13.29198050509526</v>
      </c>
      <c r="AH183" s="73">
        <f t="shared" si="105"/>
        <v>13.599645900188115</v>
      </c>
      <c r="AI183" s="73">
        <f t="shared" si="105"/>
        <v>12.063579566335905</v>
      </c>
      <c r="AJ183" s="73">
        <f t="shared" si="105"/>
        <v>13.050665707740524</v>
      </c>
      <c r="AK183" s="73">
        <f t="shared" si="105"/>
        <v>12.674543501611172</v>
      </c>
      <c r="AL183" s="73">
        <f t="shared" si="105"/>
        <v>12.43735484659577</v>
      </c>
      <c r="AM183" s="73">
        <f t="shared" si="105"/>
        <v>12.469632235905168</v>
      </c>
      <c r="AN183" s="73">
        <f t="shared" si="105"/>
        <v>12.910491997628929</v>
      </c>
      <c r="AO183" s="73">
        <f t="shared" si="105"/>
        <v>12.824037706205813</v>
      </c>
      <c r="AP183" s="73">
        <f t="shared" si="105"/>
        <v>11.616219963031424</v>
      </c>
      <c r="AQ183" s="73">
        <f t="shared" si="105"/>
        <v>12.370864391264549</v>
      </c>
      <c r="AR183" s="73">
        <f t="shared" si="105"/>
        <v>11.375451581637149</v>
      </c>
      <c r="AS183" s="73">
        <f t="shared" si="105"/>
        <v>11.173814898419865</v>
      </c>
      <c r="AT183" s="73">
        <f t="shared" si="105"/>
        <v>11.959999999999999</v>
      </c>
      <c r="AU183" s="73">
        <f t="shared" si="105"/>
        <v>10.668357181669988</v>
      </c>
      <c r="AV183" s="73">
        <f t="shared" si="105"/>
        <v>13.027522935779817</v>
      </c>
      <c r="AW183" s="73">
        <f t="shared" si="105"/>
        <v>11.440998487140694</v>
      </c>
      <c r="AX183" s="73">
        <f t="shared" si="105"/>
        <v>11.081081081081082</v>
      </c>
      <c r="AY183" s="73">
        <f t="shared" si="105"/>
        <v>10.241143197380174</v>
      </c>
      <c r="AZ183" s="73">
        <f t="shared" si="105"/>
        <v>12.45600612088753</v>
      </c>
      <c r="BA183" s="73">
        <f t="shared" si="105"/>
        <v>12.637362637362637</v>
      </c>
      <c r="BB183" s="73">
        <f t="shared" si="105"/>
        <v>7.5416258570029386</v>
      </c>
      <c r="BC183" s="73">
        <f t="shared" si="105"/>
        <v>11.873025097156139</v>
      </c>
      <c r="BD183" s="73">
        <f t="shared" si="105"/>
        <v>9.474843922144693</v>
      </c>
      <c r="BE183" s="73">
        <f t="shared" si="105"/>
        <v>12.413631876980622</v>
      </c>
      <c r="BF183" s="73">
        <f t="shared" si="105"/>
        <v>12.154088050314465</v>
      </c>
      <c r="BG183" s="73">
        <f t="shared" si="105"/>
        <v>10.202492211838006</v>
      </c>
      <c r="BH183" s="73">
        <f t="shared" si="105"/>
        <v>10.493046776232617</v>
      </c>
      <c r="BI183" s="73">
        <f t="shared" si="105"/>
        <v>10.314465408805033</v>
      </c>
      <c r="BJ183" s="73">
        <f t="shared" si="105"/>
        <v>10.091220068415051</v>
      </c>
      <c r="BK183" s="73">
        <f t="shared" si="105"/>
        <v>12.356672772915395</v>
      </c>
      <c r="BL183" s="73">
        <f t="shared" si="105"/>
        <v>10.388488127442139</v>
      </c>
      <c r="BM183" s="73">
        <f t="shared" si="105"/>
        <v>10.505450941526263</v>
      </c>
      <c r="BN183" s="73">
        <f t="shared" si="105"/>
        <v>11.174876454646899</v>
      </c>
      <c r="BO183" s="73">
        <f t="shared" si="105"/>
        <v>12.834279814145585</v>
      </c>
      <c r="BP183" s="73">
        <f t="shared" si="105"/>
        <v>12.436721849774251</v>
      </c>
      <c r="BQ183" s="73">
        <f t="shared" si="105"/>
        <v>12.425853957864593</v>
      </c>
      <c r="BR183" s="73">
        <f t="shared" si="105"/>
        <v>12.297734627831716</v>
      </c>
      <c r="BS183" s="73">
        <f t="shared" si="105"/>
        <v>11.371827313856299</v>
      </c>
      <c r="BT183" s="73">
        <f t="shared" si="105"/>
        <v>12.592592592592592</v>
      </c>
      <c r="BU183" s="73">
        <f t="shared" si="105"/>
        <v>9.433962264150944</v>
      </c>
      <c r="BV183" s="73">
        <f t="shared" si="105"/>
        <v>12.014773498153312</v>
      </c>
      <c r="BW183" s="73">
        <f t="shared" si="105"/>
        <v>12.816931373546577</v>
      </c>
      <c r="BX183" s="73">
        <f t="shared" ref="BX183:DJ183" si="106">BX10/BX$25*100</f>
        <v>11.166587414804248</v>
      </c>
      <c r="BY183" s="73">
        <f t="shared" si="106"/>
        <v>11.209239130434783</v>
      </c>
      <c r="BZ183" s="73">
        <f t="shared" si="106"/>
        <v>11.365807067812799</v>
      </c>
      <c r="CA183" s="73">
        <f t="shared" si="106"/>
        <v>9.3941078376876046</v>
      </c>
      <c r="CB183" s="73">
        <f t="shared" si="106"/>
        <v>11.752934898612594</v>
      </c>
      <c r="CC183" s="73">
        <f t="shared" si="106"/>
        <v>10.324400564174894</v>
      </c>
      <c r="CD183" s="73">
        <f t="shared" si="106"/>
        <v>11.694925062207048</v>
      </c>
      <c r="CE183" s="73">
        <f t="shared" si="106"/>
        <v>12.564582677426303</v>
      </c>
      <c r="CF183" s="73">
        <f t="shared" si="106"/>
        <v>10.410334346504559</v>
      </c>
      <c r="CG183" s="73">
        <f t="shared" si="106"/>
        <v>10.987996306555864</v>
      </c>
      <c r="CH183" s="73">
        <f t="shared" si="106"/>
        <v>11.634557495484648</v>
      </c>
      <c r="CI183" s="73">
        <f t="shared" si="106"/>
        <v>13.036890894330433</v>
      </c>
      <c r="CJ183" s="73">
        <f t="shared" si="106"/>
        <v>12.452183089302203</v>
      </c>
      <c r="CK183" s="73">
        <f t="shared" si="106"/>
        <v>12.631646271265936</v>
      </c>
      <c r="CL183" s="76">
        <f t="shared" si="106"/>
        <v>12.216875953526582</v>
      </c>
      <c r="CM183" s="73">
        <f t="shared" si="106"/>
        <v>12.410170007711994</v>
      </c>
      <c r="CN183" s="73">
        <f t="shared" si="106"/>
        <v>12.315647932252851</v>
      </c>
      <c r="CO183" s="73">
        <f t="shared" si="106"/>
        <v>12.96353424132316</v>
      </c>
      <c r="CP183" s="73">
        <f t="shared" si="106"/>
        <v>11.650549741687641</v>
      </c>
      <c r="CQ183" s="73">
        <f t="shared" si="106"/>
        <v>12.260573163258409</v>
      </c>
      <c r="CR183" s="73">
        <f t="shared" si="106"/>
        <v>12.550975391396399</v>
      </c>
      <c r="CS183" s="73"/>
      <c r="CT183" s="73">
        <f t="shared" si="106"/>
        <v>12.406535371577474</v>
      </c>
      <c r="CU183" s="73">
        <f t="shared" si="106"/>
        <v>12.090256839066647</v>
      </c>
      <c r="CV183" s="73">
        <f t="shared" si="106"/>
        <v>12.638079434710464</v>
      </c>
      <c r="CW183" s="73">
        <f t="shared" si="106"/>
        <v>11.96675904377846</v>
      </c>
      <c r="CX183" s="76">
        <f t="shared" si="106"/>
        <v>12.038497511821697</v>
      </c>
      <c r="CY183" s="73">
        <f t="shared" si="106"/>
        <v>12.678535364990065</v>
      </c>
      <c r="CZ183" s="73">
        <f t="shared" si="106"/>
        <v>12.538477036190729</v>
      </c>
      <c r="DA183" s="73">
        <f t="shared" si="106"/>
        <v>12.46395908400887</v>
      </c>
      <c r="DB183" s="73">
        <f t="shared" si="106"/>
        <v>12.816931373546577</v>
      </c>
      <c r="DC183" s="73">
        <f t="shared" si="106"/>
        <v>12.592592592592592</v>
      </c>
      <c r="DD183" s="73">
        <f t="shared" si="106"/>
        <v>12.401177752532863</v>
      </c>
      <c r="DE183" s="73">
        <f t="shared" si="106"/>
        <v>13.050665707740524</v>
      </c>
      <c r="DF183" s="73">
        <f t="shared" si="106"/>
        <v>13.719698879804056</v>
      </c>
      <c r="DG183" s="73">
        <f t="shared" si="106"/>
        <v>12.008093776165223</v>
      </c>
      <c r="DH183" s="73">
        <f t="shared" si="106"/>
        <v>13.036890894330433</v>
      </c>
      <c r="DI183" s="73">
        <f t="shared" si="106"/>
        <v>12.49716143613966</v>
      </c>
      <c r="DJ183" s="73">
        <f t="shared" si="106"/>
        <v>12.564582677426303</v>
      </c>
    </row>
    <row r="184" spans="1:114">
      <c r="A184" s="63" t="s">
        <v>271</v>
      </c>
      <c r="B184" s="73">
        <f t="shared" ref="B184:J184" si="107">B11/B$25*100</f>
        <v>9.6946718677599488</v>
      </c>
      <c r="C184" s="73">
        <f t="shared" si="107"/>
        <v>11.309000437176723</v>
      </c>
      <c r="D184" s="73">
        <f t="shared" si="107"/>
        <v>10.107303918293786</v>
      </c>
      <c r="E184" s="73">
        <f t="shared" si="107"/>
        <v>10.550625281412946</v>
      </c>
      <c r="F184" s="73">
        <f t="shared" si="107"/>
        <v>10.950951983733397</v>
      </c>
      <c r="G184" s="73">
        <f t="shared" si="107"/>
        <v>10.004327097633801</v>
      </c>
      <c r="H184" s="73">
        <f t="shared" si="107"/>
        <v>10.359142574829772</v>
      </c>
      <c r="I184" s="73">
        <f t="shared" si="107"/>
        <v>10.564634179518613</v>
      </c>
      <c r="J184" s="73">
        <f t="shared" si="107"/>
        <v>9.5258826287645881</v>
      </c>
      <c r="K184" s="84">
        <f t="shared" ref="K184:BW184" si="108">K11/K$25*100</f>
        <v>11.11152166733268</v>
      </c>
      <c r="L184" s="76">
        <f t="shared" si="96"/>
        <v>10.290238282293823</v>
      </c>
      <c r="M184" s="73">
        <f t="shared" si="108"/>
        <v>10.519249737752657</v>
      </c>
      <c r="N184" s="73">
        <f t="shared" si="108"/>
        <v>10.653507982489803</v>
      </c>
      <c r="O184" s="73"/>
      <c r="P184" s="73">
        <f t="shared" si="108"/>
        <v>10.773113189091905</v>
      </c>
      <c r="Q184" s="73">
        <f t="shared" si="108"/>
        <v>12.148145723187053</v>
      </c>
      <c r="R184" s="73">
        <f t="shared" si="108"/>
        <v>11.515326153513669</v>
      </c>
      <c r="S184" s="73">
        <f t="shared" si="108"/>
        <v>10.264538696982948</v>
      </c>
      <c r="T184" s="73">
        <f t="shared" si="108"/>
        <v>8.470290771175728</v>
      </c>
      <c r="U184" s="73">
        <f t="shared" si="108"/>
        <v>8.5315832649712871</v>
      </c>
      <c r="V184" s="73">
        <f t="shared" si="108"/>
        <v>10.153232839167808</v>
      </c>
      <c r="W184" s="73">
        <f t="shared" si="108"/>
        <v>8.2833133253301305</v>
      </c>
      <c r="X184" s="73">
        <f t="shared" si="108"/>
        <v>9.2914337513219518</v>
      </c>
      <c r="Y184" s="73">
        <f t="shared" si="108"/>
        <v>10.596066202926362</v>
      </c>
      <c r="Z184" s="73">
        <f t="shared" si="108"/>
        <v>9.8369011213047912</v>
      </c>
      <c r="AA184" s="73">
        <f t="shared" si="108"/>
        <v>10.31434986731986</v>
      </c>
      <c r="AB184" s="73">
        <f t="shared" si="108"/>
        <v>9.2582705080836334</v>
      </c>
      <c r="AC184" s="73">
        <f t="shared" si="108"/>
        <v>8.9752407152682263</v>
      </c>
      <c r="AD184" s="73">
        <f t="shared" si="108"/>
        <v>9.0993586764569194</v>
      </c>
      <c r="AE184" s="73">
        <f t="shared" si="108"/>
        <v>10.046393926613243</v>
      </c>
      <c r="AF184" s="73">
        <f t="shared" si="108"/>
        <v>9.664585628595912</v>
      </c>
      <c r="AG184" s="73">
        <f t="shared" si="108"/>
        <v>9.2157731501993805</v>
      </c>
      <c r="AH184" s="73">
        <f t="shared" si="108"/>
        <v>10.578731880048689</v>
      </c>
      <c r="AI184" s="73">
        <f t="shared" si="108"/>
        <v>9.1051084160235209</v>
      </c>
      <c r="AJ184" s="73">
        <f t="shared" si="108"/>
        <v>12.040559471314353</v>
      </c>
      <c r="AK184" s="73">
        <f t="shared" si="108"/>
        <v>9.595417114214106</v>
      </c>
      <c r="AL184" s="73">
        <f t="shared" si="108"/>
        <v>9.568919854948458</v>
      </c>
      <c r="AM184" s="73">
        <f t="shared" si="108"/>
        <v>8.9553489151378063</v>
      </c>
      <c r="AN184" s="73">
        <f t="shared" si="108"/>
        <v>9.7332542975696512</v>
      </c>
      <c r="AO184" s="73">
        <f t="shared" si="108"/>
        <v>8.6802827965435974</v>
      </c>
      <c r="AP184" s="73">
        <f t="shared" si="108"/>
        <v>8.7396025878003698</v>
      </c>
      <c r="AQ184" s="73">
        <f t="shared" si="108"/>
        <v>9.1016084739113374</v>
      </c>
      <c r="AR184" s="73">
        <f t="shared" si="108"/>
        <v>8.661556084236496</v>
      </c>
      <c r="AS184" s="73">
        <f t="shared" si="108"/>
        <v>9.3303235515425129</v>
      </c>
      <c r="AT184" s="73">
        <f t="shared" si="108"/>
        <v>8.92</v>
      </c>
      <c r="AU184" s="73">
        <f t="shared" si="108"/>
        <v>8.4948378916862879</v>
      </c>
      <c r="AV184" s="73">
        <f t="shared" si="108"/>
        <v>9.0825688073394506</v>
      </c>
      <c r="AW184" s="73">
        <f t="shared" si="108"/>
        <v>9.1527987897125573</v>
      </c>
      <c r="AX184" s="73">
        <f t="shared" si="108"/>
        <v>10.36036036036036</v>
      </c>
      <c r="AY184" s="73">
        <f t="shared" si="108"/>
        <v>8.6037511164036928</v>
      </c>
      <c r="AZ184" s="73">
        <f t="shared" si="108"/>
        <v>9.533282325937261</v>
      </c>
      <c r="BA184" s="73">
        <f t="shared" si="108"/>
        <v>10.866910866910867</v>
      </c>
      <c r="BB184" s="73">
        <f t="shared" si="108"/>
        <v>7.0519098922624881</v>
      </c>
      <c r="BC184" s="73">
        <f t="shared" si="108"/>
        <v>10.071550503032723</v>
      </c>
      <c r="BD184" s="73">
        <f t="shared" si="108"/>
        <v>9.54829232464194</v>
      </c>
      <c r="BE184" s="73">
        <f t="shared" si="108"/>
        <v>10.543404852200114</v>
      </c>
      <c r="BF184" s="73">
        <f t="shared" si="108"/>
        <v>8.9937106918238996</v>
      </c>
      <c r="BG184" s="73">
        <f t="shared" si="108"/>
        <v>7.3727933541017654</v>
      </c>
      <c r="BH184" s="73">
        <f t="shared" si="108"/>
        <v>8.3438685208596706</v>
      </c>
      <c r="BI184" s="73">
        <f t="shared" si="108"/>
        <v>8.7421383647798745</v>
      </c>
      <c r="BJ184" s="73">
        <f t="shared" si="108"/>
        <v>6.6704675028506273</v>
      </c>
      <c r="BK184" s="73">
        <f t="shared" si="108"/>
        <v>9.8649840559060991</v>
      </c>
      <c r="BL184" s="73">
        <f t="shared" si="108"/>
        <v>8.8743612864442429</v>
      </c>
      <c r="BM184" s="73">
        <f t="shared" si="108"/>
        <v>9.3161546085232896</v>
      </c>
      <c r="BN184" s="73">
        <f t="shared" si="108"/>
        <v>9.7242148892077154</v>
      </c>
      <c r="BO184" s="73">
        <f t="shared" si="108"/>
        <v>8.9932885906040276</v>
      </c>
      <c r="BP184" s="73">
        <f t="shared" si="108"/>
        <v>9.5772335476809403</v>
      </c>
      <c r="BQ184" s="73">
        <f t="shared" si="108"/>
        <v>9.2861525874411939</v>
      </c>
      <c r="BR184" s="73">
        <f t="shared" si="108"/>
        <v>10.463861920172599</v>
      </c>
      <c r="BS184" s="73">
        <f t="shared" si="108"/>
        <v>12.905452035886819</v>
      </c>
      <c r="BT184" s="73">
        <f t="shared" si="108"/>
        <v>12.387989012029934</v>
      </c>
      <c r="BU184" s="73">
        <f t="shared" si="108"/>
        <v>7.0754716981132075</v>
      </c>
      <c r="BV184" s="73">
        <f t="shared" si="108"/>
        <v>9.0035426245571717</v>
      </c>
      <c r="BW184" s="73">
        <f t="shared" si="108"/>
        <v>10.595058599350644</v>
      </c>
      <c r="BX184" s="73">
        <f t="shared" ref="BX184:DJ184" si="109">BX11/BX$25*100</f>
        <v>9.0347123157394194</v>
      </c>
      <c r="BY184" s="73">
        <f t="shared" si="109"/>
        <v>10.9375</v>
      </c>
      <c r="BZ184" s="73">
        <f t="shared" si="109"/>
        <v>9.7898758357211086</v>
      </c>
      <c r="CA184" s="73">
        <f t="shared" si="109"/>
        <v>7.7265147304057811</v>
      </c>
      <c r="CB184" s="73">
        <f t="shared" si="109"/>
        <v>9.4850586979722511</v>
      </c>
      <c r="CC184" s="73">
        <f t="shared" si="109"/>
        <v>9.873060648801129</v>
      </c>
      <c r="CD184" s="73">
        <f t="shared" si="109"/>
        <v>9.420751113940165</v>
      </c>
      <c r="CE184" s="73">
        <f t="shared" si="109"/>
        <v>11.872276259755754</v>
      </c>
      <c r="CF184" s="73">
        <f t="shared" si="109"/>
        <v>8.5359675785207703</v>
      </c>
      <c r="CG184" s="73">
        <f t="shared" si="109"/>
        <v>8.9750692520775619</v>
      </c>
      <c r="CH184" s="73">
        <f t="shared" si="109"/>
        <v>9.8033313265101345</v>
      </c>
      <c r="CI184" s="73">
        <f t="shared" si="109"/>
        <v>10.784073102120189</v>
      </c>
      <c r="CJ184" s="73">
        <f t="shared" si="109"/>
        <v>11.126322206654617</v>
      </c>
      <c r="CK184" s="73">
        <f t="shared" si="109"/>
        <v>10.109580863855371</v>
      </c>
      <c r="CL184" s="76">
        <f t="shared" si="109"/>
        <v>9.4139967922387822</v>
      </c>
      <c r="CM184" s="73">
        <f t="shared" si="109"/>
        <v>11.309000437176723</v>
      </c>
      <c r="CN184" s="73">
        <f t="shared" si="109"/>
        <v>10.237172243123007</v>
      </c>
      <c r="CO184" s="73">
        <f t="shared" si="109"/>
        <v>11.671180173768187</v>
      </c>
      <c r="CP184" s="73">
        <f t="shared" si="109"/>
        <v>9.2689665613231647</v>
      </c>
      <c r="CQ184" s="73">
        <f t="shared" si="109"/>
        <v>10.526820821602337</v>
      </c>
      <c r="CR184" s="73">
        <f t="shared" si="109"/>
        <v>10.989771560536607</v>
      </c>
      <c r="CS184" s="73"/>
      <c r="CT184" s="73">
        <f t="shared" si="109"/>
        <v>10.085704038242952</v>
      </c>
      <c r="CU184" s="73">
        <f t="shared" si="109"/>
        <v>9.873514465713626</v>
      </c>
      <c r="CV184" s="73">
        <f t="shared" si="109"/>
        <v>11.010674772052813</v>
      </c>
      <c r="CW184" s="73">
        <f t="shared" si="109"/>
        <v>9.8269853677023562</v>
      </c>
      <c r="CX184" s="76">
        <f t="shared" si="109"/>
        <v>9.843213807352754</v>
      </c>
      <c r="CY184" s="73">
        <f t="shared" si="109"/>
        <v>11.47303973333711</v>
      </c>
      <c r="CZ184" s="73">
        <f t="shared" si="109"/>
        <v>12.058518248379947</v>
      </c>
      <c r="DA184" s="73">
        <f t="shared" si="109"/>
        <v>10.653507982489803</v>
      </c>
      <c r="DB184" s="73">
        <f t="shared" si="109"/>
        <v>10.595058599350644</v>
      </c>
      <c r="DC184" s="73">
        <f t="shared" si="109"/>
        <v>12.387989012029934</v>
      </c>
      <c r="DD184" s="73">
        <f t="shared" si="109"/>
        <v>10.534857301833862</v>
      </c>
      <c r="DE184" s="73">
        <f t="shared" si="109"/>
        <v>12.040559471314353</v>
      </c>
      <c r="DF184" s="73">
        <f t="shared" si="109"/>
        <v>11.515326153513669</v>
      </c>
      <c r="DG184" s="73">
        <f t="shared" si="109"/>
        <v>10.35532375104661</v>
      </c>
      <c r="DH184" s="73">
        <f t="shared" si="109"/>
        <v>10.784073102120189</v>
      </c>
      <c r="DI184" s="73">
        <f t="shared" si="109"/>
        <v>10.871499215888477</v>
      </c>
      <c r="DJ184" s="73">
        <f t="shared" si="109"/>
        <v>11.872276259755754</v>
      </c>
    </row>
    <row r="185" spans="1:114">
      <c r="A185" s="63" t="s">
        <v>272</v>
      </c>
      <c r="B185" s="73">
        <f t="shared" ref="B185:J185" si="110">B12/B$25*100</f>
        <v>7.9305594114123066</v>
      </c>
      <c r="C185" s="73">
        <f t="shared" si="110"/>
        <v>9.2940578350419241</v>
      </c>
      <c r="D185" s="73">
        <f t="shared" si="110"/>
        <v>8.1815349136790179</v>
      </c>
      <c r="E185" s="73">
        <f t="shared" si="110"/>
        <v>8.5142018869451377</v>
      </c>
      <c r="F185" s="73">
        <f t="shared" si="110"/>
        <v>8.6736728308842252</v>
      </c>
      <c r="G185" s="73">
        <f t="shared" si="110"/>
        <v>8.3436721308938733</v>
      </c>
      <c r="H185" s="73">
        <f t="shared" si="110"/>
        <v>8.4295550432095858</v>
      </c>
      <c r="I185" s="73">
        <f t="shared" si="110"/>
        <v>8.5608255951379864</v>
      </c>
      <c r="J185" s="73">
        <f t="shared" si="110"/>
        <v>7.808275781331238</v>
      </c>
      <c r="K185" s="84">
        <f t="shared" ref="K185:BW185" si="111">K12/K$25*100</f>
        <v>8.9594771885839819</v>
      </c>
      <c r="L185" s="76">
        <f t="shared" si="96"/>
        <v>8.360805729807117</v>
      </c>
      <c r="M185" s="73">
        <f t="shared" si="111"/>
        <v>8.8956646991592425</v>
      </c>
      <c r="N185" s="73">
        <f t="shared" si="111"/>
        <v>8.9552973778853957</v>
      </c>
      <c r="O185" s="73"/>
      <c r="P185" s="73">
        <f t="shared" si="111"/>
        <v>8.9185805391447239</v>
      </c>
      <c r="Q185" s="73">
        <f t="shared" si="111"/>
        <v>9.7312021562754047</v>
      </c>
      <c r="R185" s="73">
        <f t="shared" si="111"/>
        <v>8.7076324604689699</v>
      </c>
      <c r="S185" s="73">
        <f t="shared" si="111"/>
        <v>8.5811106252732827</v>
      </c>
      <c r="T185" s="73">
        <f t="shared" si="111"/>
        <v>8.1753055204382648</v>
      </c>
      <c r="U185" s="73">
        <f t="shared" si="111"/>
        <v>6.9729286300246107</v>
      </c>
      <c r="V185" s="73">
        <f t="shared" si="111"/>
        <v>7.0512021925999759</v>
      </c>
      <c r="W185" s="73">
        <f t="shared" si="111"/>
        <v>6.7827130852340929</v>
      </c>
      <c r="X185" s="73">
        <f t="shared" si="111"/>
        <v>7.8561716271340076</v>
      </c>
      <c r="Y185" s="73">
        <f t="shared" si="111"/>
        <v>9.2648117054449504</v>
      </c>
      <c r="Z185" s="73">
        <f t="shared" si="111"/>
        <v>7.1992864424057084</v>
      </c>
      <c r="AA185" s="73">
        <f t="shared" si="111"/>
        <v>8.5578689528475191</v>
      </c>
      <c r="AB185" s="73">
        <f t="shared" si="111"/>
        <v>8.0110202251030476</v>
      </c>
      <c r="AC185" s="73">
        <f t="shared" si="111"/>
        <v>7.7028885832187077</v>
      </c>
      <c r="AD185" s="73">
        <f t="shared" si="111"/>
        <v>7.5936425318338134</v>
      </c>
      <c r="AE185" s="73">
        <f t="shared" si="111"/>
        <v>8.1400253057781526</v>
      </c>
      <c r="AF185" s="73">
        <f t="shared" si="111"/>
        <v>7.8344962663728728</v>
      </c>
      <c r="AG185" s="73">
        <f t="shared" si="111"/>
        <v>7.8865750996898534</v>
      </c>
      <c r="AH185" s="73">
        <f t="shared" si="111"/>
        <v>7.8123270997012284</v>
      </c>
      <c r="AI185" s="73">
        <f t="shared" si="111"/>
        <v>6.9367879456082315</v>
      </c>
      <c r="AJ185" s="73">
        <f t="shared" si="111"/>
        <v>9.4368421665349445</v>
      </c>
      <c r="AK185" s="73">
        <f t="shared" si="111"/>
        <v>6.337271750805586</v>
      </c>
      <c r="AL185" s="73">
        <f t="shared" si="111"/>
        <v>8.07562237705252</v>
      </c>
      <c r="AM185" s="73">
        <f t="shared" si="111"/>
        <v>7.0830191840495935</v>
      </c>
      <c r="AN185" s="73">
        <f t="shared" si="111"/>
        <v>7.4333135743924128</v>
      </c>
      <c r="AO185" s="73">
        <f t="shared" si="111"/>
        <v>6.5003927729772188</v>
      </c>
      <c r="AP185" s="73">
        <f t="shared" si="111"/>
        <v>7.376386321626617</v>
      </c>
      <c r="AQ185" s="73">
        <f t="shared" si="111"/>
        <v>6.9569765921276314</v>
      </c>
      <c r="AR185" s="73">
        <f t="shared" si="111"/>
        <v>6.6966252533262844</v>
      </c>
      <c r="AS185" s="73">
        <f t="shared" si="111"/>
        <v>6.6591422121896153</v>
      </c>
      <c r="AT185" s="73">
        <f t="shared" si="111"/>
        <v>7.08</v>
      </c>
      <c r="AU185" s="73">
        <f t="shared" si="111"/>
        <v>7.1545009961963419</v>
      </c>
      <c r="AV185" s="73">
        <f t="shared" si="111"/>
        <v>6.6055045871559637</v>
      </c>
      <c r="AW185" s="73">
        <f t="shared" si="111"/>
        <v>7.0537065052950068</v>
      </c>
      <c r="AX185" s="73">
        <f t="shared" si="111"/>
        <v>7.4474474474474475</v>
      </c>
      <c r="AY185" s="73">
        <f t="shared" si="111"/>
        <v>6.1030068472759744</v>
      </c>
      <c r="AZ185" s="73">
        <f t="shared" si="111"/>
        <v>6.7023718439173683</v>
      </c>
      <c r="BA185" s="73">
        <f t="shared" si="111"/>
        <v>8.6080586080586077</v>
      </c>
      <c r="BB185" s="73">
        <f t="shared" si="111"/>
        <v>6.8560235063663075</v>
      </c>
      <c r="BC185" s="73">
        <f t="shared" si="111"/>
        <v>8.0993716630951944</v>
      </c>
      <c r="BD185" s="73">
        <f t="shared" si="111"/>
        <v>7.0877708409842093</v>
      </c>
      <c r="BE185" s="73">
        <f t="shared" si="111"/>
        <v>8.5121305002857284</v>
      </c>
      <c r="BF185" s="73">
        <f t="shared" si="111"/>
        <v>7.6257861635220126</v>
      </c>
      <c r="BG185" s="73">
        <f t="shared" si="111"/>
        <v>7.1391484942886816</v>
      </c>
      <c r="BH185" s="73">
        <f t="shared" si="111"/>
        <v>6.9532237673830597</v>
      </c>
      <c r="BI185" s="73">
        <f t="shared" si="111"/>
        <v>7.5471698113207548</v>
      </c>
      <c r="BJ185" s="73">
        <f t="shared" si="111"/>
        <v>6.3283922462941842</v>
      </c>
      <c r="BK185" s="73">
        <f t="shared" si="111"/>
        <v>8.0381979781531978</v>
      </c>
      <c r="BL185" s="73">
        <f t="shared" si="111"/>
        <v>8.1529906822963625</v>
      </c>
      <c r="BM185" s="73">
        <f t="shared" si="111"/>
        <v>5.6491575817641229</v>
      </c>
      <c r="BN185" s="73">
        <f t="shared" si="111"/>
        <v>8.8952654232424688</v>
      </c>
      <c r="BO185" s="73">
        <f t="shared" si="111"/>
        <v>7.2792978833247286</v>
      </c>
      <c r="BP185" s="73">
        <f t="shared" si="111"/>
        <v>6.9092899165412502</v>
      </c>
      <c r="BQ185" s="73">
        <f t="shared" si="111"/>
        <v>7.6293720597259158</v>
      </c>
      <c r="BR185" s="73">
        <f t="shared" si="111"/>
        <v>8.2416396979503777</v>
      </c>
      <c r="BS185" s="73">
        <f t="shared" si="111"/>
        <v>11.042097998619738</v>
      </c>
      <c r="BT185" s="73">
        <f t="shared" si="111"/>
        <v>9.4202898550724647</v>
      </c>
      <c r="BU185" s="73">
        <f t="shared" si="111"/>
        <v>8.0188679245283012</v>
      </c>
      <c r="BV185" s="73">
        <f t="shared" si="111"/>
        <v>8.189492726313409</v>
      </c>
      <c r="BW185" s="73">
        <f t="shared" si="111"/>
        <v>8.4092611949272484</v>
      </c>
      <c r="BX185" s="73">
        <f t="shared" ref="BX185:DJ185" si="112">BX12/BX$25*100</f>
        <v>7.5130765572990965</v>
      </c>
      <c r="BY185" s="73">
        <f t="shared" si="112"/>
        <v>7.9483695652173916</v>
      </c>
      <c r="BZ185" s="73">
        <f t="shared" si="112"/>
        <v>7.2588347659980901</v>
      </c>
      <c r="CA185" s="73">
        <f t="shared" si="112"/>
        <v>6.0589216231239575</v>
      </c>
      <c r="CB185" s="73">
        <f t="shared" si="112"/>
        <v>7.1571504802561376</v>
      </c>
      <c r="CC185" s="73">
        <f t="shared" si="112"/>
        <v>7.72919605077574</v>
      </c>
      <c r="CD185" s="73">
        <f t="shared" si="112"/>
        <v>7.5863665297147147</v>
      </c>
      <c r="CE185" s="73">
        <f t="shared" si="112"/>
        <v>9.1815937298049679</v>
      </c>
      <c r="CF185" s="73">
        <f t="shared" si="112"/>
        <v>7.8267477203647422</v>
      </c>
      <c r="CG185" s="73">
        <f t="shared" si="112"/>
        <v>7.5530932594644513</v>
      </c>
      <c r="CH185" s="73">
        <f t="shared" si="112"/>
        <v>8.4336744932771417</v>
      </c>
      <c r="CI185" s="73">
        <f t="shared" si="112"/>
        <v>8.5430551097853389</v>
      </c>
      <c r="CJ185" s="73">
        <f t="shared" si="112"/>
        <v>9.1730036328374265</v>
      </c>
      <c r="CK185" s="73">
        <f t="shared" si="112"/>
        <v>8.0917153455847863</v>
      </c>
      <c r="CL185" s="76">
        <f t="shared" si="112"/>
        <v>7.7025388256464415</v>
      </c>
      <c r="CM185" s="73">
        <f t="shared" si="112"/>
        <v>9.2940578350419241</v>
      </c>
      <c r="CN185" s="73">
        <f t="shared" si="112"/>
        <v>8.3661149813323412</v>
      </c>
      <c r="CO185" s="73">
        <f t="shared" si="112"/>
        <v>9.1773665063251535</v>
      </c>
      <c r="CP185" s="73">
        <f t="shared" si="112"/>
        <v>7.2772174176333664</v>
      </c>
      <c r="CQ185" s="73">
        <f t="shared" si="112"/>
        <v>8.492115243281436</v>
      </c>
      <c r="CR185" s="73">
        <f t="shared" si="112"/>
        <v>8.7755847916818119</v>
      </c>
      <c r="CS185" s="73"/>
      <c r="CT185" s="73">
        <f t="shared" si="112"/>
        <v>8.1508353006184091</v>
      </c>
      <c r="CU185" s="73">
        <f t="shared" si="112"/>
        <v>8.1134754794886259</v>
      </c>
      <c r="CV185" s="73">
        <f t="shared" si="112"/>
        <v>8.7232572148698928</v>
      </c>
      <c r="CW185" s="73">
        <f t="shared" si="112"/>
        <v>8.2932884475315767</v>
      </c>
      <c r="CX185" s="76">
        <f t="shared" si="112"/>
        <v>8.1464619636240396</v>
      </c>
      <c r="CY185" s="73">
        <f t="shared" si="112"/>
        <v>9.1929009701691538</v>
      </c>
      <c r="CZ185" s="73">
        <f t="shared" si="112"/>
        <v>9.6782337924650044</v>
      </c>
      <c r="DA185" s="73">
        <f t="shared" si="112"/>
        <v>8.9552973778853957</v>
      </c>
      <c r="DB185" s="73">
        <f t="shared" si="112"/>
        <v>8.4092611949272484</v>
      </c>
      <c r="DC185" s="73">
        <f t="shared" si="112"/>
        <v>9.4202898550724647</v>
      </c>
      <c r="DD185" s="73">
        <f t="shared" si="112"/>
        <v>8.4830640113138429</v>
      </c>
      <c r="DE185" s="73">
        <f t="shared" si="112"/>
        <v>9.4368421665349445</v>
      </c>
      <c r="DF185" s="73">
        <f t="shared" si="112"/>
        <v>8.7076324604689699</v>
      </c>
      <c r="DG185" s="73">
        <f t="shared" si="112"/>
        <v>8.6606893664526936</v>
      </c>
      <c r="DH185" s="73">
        <f t="shared" si="112"/>
        <v>8.5430551097853389</v>
      </c>
      <c r="DI185" s="73">
        <f t="shared" si="112"/>
        <v>8.9020034249777584</v>
      </c>
      <c r="DJ185" s="73">
        <f t="shared" si="112"/>
        <v>9.1815937298049679</v>
      </c>
    </row>
    <row r="186" spans="1:114">
      <c r="A186" s="63" t="s">
        <v>273</v>
      </c>
      <c r="B186" s="73">
        <f t="shared" ref="B186:J186" si="113">B13/B$25*100</f>
        <v>6.6713642765528061</v>
      </c>
      <c r="C186" s="73">
        <f t="shared" si="113"/>
        <v>7.5328864961513711</v>
      </c>
      <c r="D186" s="73">
        <f t="shared" si="113"/>
        <v>6.9798289440602916</v>
      </c>
      <c r="E186" s="73">
        <f t="shared" si="113"/>
        <v>6.9445141852874714</v>
      </c>
      <c r="F186" s="73">
        <f t="shared" si="113"/>
        <v>7.3610796124644438</v>
      </c>
      <c r="G186" s="73">
        <f t="shared" si="113"/>
        <v>7.3670080634331514</v>
      </c>
      <c r="H186" s="73">
        <f t="shared" si="113"/>
        <v>7.0492681145294886</v>
      </c>
      <c r="I186" s="73">
        <f t="shared" si="113"/>
        <v>7.196729333011544</v>
      </c>
      <c r="J186" s="73">
        <f t="shared" si="113"/>
        <v>6.5694334608429124</v>
      </c>
      <c r="K186" s="84">
        <f t="shared" ref="K186:BW186" si="114">K13/K$25*100</f>
        <v>7.2940330671104325</v>
      </c>
      <c r="L186" s="76">
        <f t="shared" si="96"/>
        <v>7.1479080562108859</v>
      </c>
      <c r="M186" s="73">
        <f t="shared" si="114"/>
        <v>7.5448951793458692</v>
      </c>
      <c r="N186" s="73">
        <f t="shared" si="114"/>
        <v>7.5674886316168406</v>
      </c>
      <c r="O186" s="73"/>
      <c r="P186" s="73">
        <f t="shared" si="114"/>
        <v>6.6845338237020231</v>
      </c>
      <c r="Q186" s="73">
        <f t="shared" si="114"/>
        <v>7.5600587083080981</v>
      </c>
      <c r="R186" s="73">
        <f t="shared" si="114"/>
        <v>6.6851565032597344</v>
      </c>
      <c r="S186" s="73">
        <f t="shared" si="114"/>
        <v>7.138172278093573</v>
      </c>
      <c r="T186" s="73">
        <f t="shared" si="114"/>
        <v>6.9532237673830597</v>
      </c>
      <c r="U186" s="73">
        <f t="shared" si="114"/>
        <v>7.6292042657916319</v>
      </c>
      <c r="V186" s="73">
        <f t="shared" si="114"/>
        <v>5.8676965242307215</v>
      </c>
      <c r="W186" s="73">
        <f t="shared" si="114"/>
        <v>5.5822328931572631</v>
      </c>
      <c r="X186" s="73">
        <f t="shared" si="114"/>
        <v>6.9950143526212409</v>
      </c>
      <c r="Y186" s="73">
        <f t="shared" si="114"/>
        <v>7.3998560805948674</v>
      </c>
      <c r="Z186" s="73">
        <f t="shared" si="114"/>
        <v>5.5555555555555554</v>
      </c>
      <c r="AA186" s="73">
        <f t="shared" si="114"/>
        <v>7.2820983874260055</v>
      </c>
      <c r="AB186" s="73">
        <f t="shared" si="114"/>
        <v>7.0157828417657981</v>
      </c>
      <c r="AC186" s="73">
        <f t="shared" si="114"/>
        <v>5.8115543328748274</v>
      </c>
      <c r="AD186" s="73">
        <f t="shared" si="114"/>
        <v>6.7664281067013663</v>
      </c>
      <c r="AE186" s="73">
        <f t="shared" si="114"/>
        <v>6.7988190636862083</v>
      </c>
      <c r="AF186" s="73">
        <f t="shared" si="114"/>
        <v>6.3410454155955449</v>
      </c>
      <c r="AG186" s="73">
        <f t="shared" si="114"/>
        <v>4.918032786885246</v>
      </c>
      <c r="AH186" s="73">
        <f t="shared" si="114"/>
        <v>5.9533030873077344</v>
      </c>
      <c r="AI186" s="73">
        <f t="shared" si="114"/>
        <v>4.9430356486585811</v>
      </c>
      <c r="AJ186" s="73">
        <f t="shared" si="114"/>
        <v>7.4628081962314727</v>
      </c>
      <c r="AK186" s="73">
        <f t="shared" si="114"/>
        <v>4.9767275331185106</v>
      </c>
      <c r="AL186" s="73">
        <f t="shared" si="114"/>
        <v>6.4743511388175854</v>
      </c>
      <c r="AM186" s="73">
        <f t="shared" si="114"/>
        <v>6.1196280472480522</v>
      </c>
      <c r="AN186" s="73">
        <f t="shared" si="114"/>
        <v>5.9632483698873742</v>
      </c>
      <c r="AO186" s="73">
        <f t="shared" si="114"/>
        <v>5.6166535742340926</v>
      </c>
      <c r="AP186" s="73">
        <f t="shared" si="114"/>
        <v>6.3366451016635867</v>
      </c>
      <c r="AQ186" s="73">
        <f t="shared" si="114"/>
        <v>5.5185039884922187</v>
      </c>
      <c r="AR186" s="73">
        <f t="shared" si="114"/>
        <v>6.1062648691514667</v>
      </c>
      <c r="AS186" s="73">
        <f t="shared" si="114"/>
        <v>5.0790067720090297</v>
      </c>
      <c r="AT186" s="73">
        <f t="shared" si="114"/>
        <v>5.76</v>
      </c>
      <c r="AU186" s="73">
        <f t="shared" si="114"/>
        <v>6.7016844774497377</v>
      </c>
      <c r="AV186" s="73">
        <f t="shared" si="114"/>
        <v>5.0917431192660549</v>
      </c>
      <c r="AW186" s="73">
        <f t="shared" si="114"/>
        <v>6.2027231467473527</v>
      </c>
      <c r="AX186" s="73">
        <f t="shared" si="114"/>
        <v>5.2552552552552552</v>
      </c>
      <c r="AY186" s="73">
        <f t="shared" si="114"/>
        <v>5.2396546591247395</v>
      </c>
      <c r="AZ186" s="73">
        <f t="shared" si="114"/>
        <v>4.8201989288446825</v>
      </c>
      <c r="BA186" s="73">
        <f t="shared" si="114"/>
        <v>6.2271062271062272</v>
      </c>
      <c r="BB186" s="73">
        <f t="shared" si="114"/>
        <v>6.8560235063663075</v>
      </c>
      <c r="BC186" s="73">
        <f t="shared" si="114"/>
        <v>6.7882177750335959</v>
      </c>
      <c r="BD186" s="73">
        <f t="shared" si="114"/>
        <v>5.1781123760558208</v>
      </c>
      <c r="BE186" s="73">
        <f t="shared" si="114"/>
        <v>7.5224686996727099</v>
      </c>
      <c r="BF186" s="73">
        <f t="shared" si="114"/>
        <v>5.7075471698113205</v>
      </c>
      <c r="BG186" s="73">
        <f t="shared" si="114"/>
        <v>6.1786085150571131</v>
      </c>
      <c r="BH186" s="73">
        <f t="shared" si="114"/>
        <v>6.3211125158027803</v>
      </c>
      <c r="BI186" s="73">
        <f t="shared" si="114"/>
        <v>7.3584905660377355</v>
      </c>
      <c r="BJ186" s="73">
        <f t="shared" si="114"/>
        <v>6.100342075256556</v>
      </c>
      <c r="BK186" s="73">
        <f t="shared" si="114"/>
        <v>7.2460818237329523</v>
      </c>
      <c r="BL186" s="73">
        <f t="shared" si="114"/>
        <v>7.7584911331529911</v>
      </c>
      <c r="BM186" s="73">
        <f t="shared" si="114"/>
        <v>7.3339940535183352</v>
      </c>
      <c r="BN186" s="73">
        <f t="shared" si="114"/>
        <v>6.6634783994898781</v>
      </c>
      <c r="BO186" s="73">
        <f t="shared" si="114"/>
        <v>6.174496644295302</v>
      </c>
      <c r="BP186" s="73">
        <f t="shared" si="114"/>
        <v>6.143111232726775</v>
      </c>
      <c r="BQ186" s="73">
        <f t="shared" si="114"/>
        <v>6.5708733892411537</v>
      </c>
      <c r="BR186" s="73">
        <f t="shared" si="114"/>
        <v>6.2135922330097086</v>
      </c>
      <c r="BS186" s="73">
        <f t="shared" si="114"/>
        <v>8.2969097461851096</v>
      </c>
      <c r="BT186" s="73">
        <f t="shared" si="114"/>
        <v>7.7626219569953578</v>
      </c>
      <c r="BU186" s="73">
        <f t="shared" si="114"/>
        <v>6.8396226415094334</v>
      </c>
      <c r="BV186" s="73">
        <f t="shared" si="114"/>
        <v>7.6392552950930881</v>
      </c>
      <c r="BW186" s="73">
        <f t="shared" si="114"/>
        <v>7.1105478831158013</v>
      </c>
      <c r="BX186" s="73">
        <f t="shared" ref="BX186:DJ186" si="115">BX13/BX$25*100</f>
        <v>7.1168172452052616</v>
      </c>
      <c r="BY186" s="73">
        <f t="shared" si="115"/>
        <v>6.25</v>
      </c>
      <c r="BZ186" s="73">
        <f t="shared" si="115"/>
        <v>5.0620821394460362</v>
      </c>
      <c r="CA186" s="73">
        <f t="shared" si="115"/>
        <v>6.8371317398554758</v>
      </c>
      <c r="CB186" s="73">
        <f t="shared" si="115"/>
        <v>6.3900747065101386</v>
      </c>
      <c r="CC186" s="73">
        <f t="shared" si="115"/>
        <v>6.488011283497884</v>
      </c>
      <c r="CD186" s="73">
        <f t="shared" si="115"/>
        <v>6.7415080145824895</v>
      </c>
      <c r="CE186" s="73">
        <f t="shared" si="115"/>
        <v>7.3303617292747187</v>
      </c>
      <c r="CF186" s="73">
        <f t="shared" si="115"/>
        <v>6.8895643363728469</v>
      </c>
      <c r="CG186" s="73">
        <f t="shared" si="115"/>
        <v>6.6112650046168051</v>
      </c>
      <c r="CH186" s="73">
        <f t="shared" si="115"/>
        <v>6.94862532610877</v>
      </c>
      <c r="CI186" s="73">
        <f t="shared" si="115"/>
        <v>7.1110313969075083</v>
      </c>
      <c r="CJ186" s="73">
        <f t="shared" si="115"/>
        <v>7.3066735116596613</v>
      </c>
      <c r="CK186" s="73">
        <f t="shared" si="115"/>
        <v>6.6953055046262744</v>
      </c>
      <c r="CL186" s="76">
        <f t="shared" si="115"/>
        <v>6.6971795172710555</v>
      </c>
      <c r="CM186" s="73">
        <f t="shared" si="115"/>
        <v>7.5328864961513711</v>
      </c>
      <c r="CN186" s="73">
        <f t="shared" si="115"/>
        <v>6.9588882372294618</v>
      </c>
      <c r="CO186" s="73">
        <f t="shared" si="115"/>
        <v>7.2719981138020762</v>
      </c>
      <c r="CP186" s="73">
        <f t="shared" si="115"/>
        <v>6.0878451261283422</v>
      </c>
      <c r="CQ186" s="73">
        <f t="shared" si="115"/>
        <v>7.296807496788742</v>
      </c>
      <c r="CR186" s="73">
        <f t="shared" si="115"/>
        <v>7.1455672944876367</v>
      </c>
      <c r="CS186" s="73"/>
      <c r="CT186" s="73">
        <f t="shared" si="115"/>
        <v>6.9833118314873861</v>
      </c>
      <c r="CU186" s="73">
        <f t="shared" si="115"/>
        <v>6.7466274851554751</v>
      </c>
      <c r="CV186" s="73">
        <f t="shared" si="115"/>
        <v>7.4062887520296785</v>
      </c>
      <c r="CW186" s="73">
        <f t="shared" si="115"/>
        <v>7.3908351246202759</v>
      </c>
      <c r="CX186" s="76">
        <f t="shared" si="115"/>
        <v>6.9704840460027828</v>
      </c>
      <c r="CY186" s="73">
        <f t="shared" si="115"/>
        <v>7.4024261885287226</v>
      </c>
      <c r="CZ186" s="73">
        <f t="shared" si="115"/>
        <v>7.5029901789516904</v>
      </c>
      <c r="DA186" s="73">
        <f t="shared" si="115"/>
        <v>7.5674886316168406</v>
      </c>
      <c r="DB186" s="73">
        <f t="shared" si="115"/>
        <v>7.1105478831158013</v>
      </c>
      <c r="DC186" s="73">
        <f t="shared" si="115"/>
        <v>7.7626219569953578</v>
      </c>
      <c r="DD186" s="73">
        <f t="shared" si="115"/>
        <v>7.3818190248765445</v>
      </c>
      <c r="DE186" s="73">
        <f t="shared" si="115"/>
        <v>7.4628081962314727</v>
      </c>
      <c r="DF186" s="73">
        <f t="shared" si="115"/>
        <v>6.6851565032597344</v>
      </c>
      <c r="DG186" s="73">
        <f t="shared" si="115"/>
        <v>7.2992255093497063</v>
      </c>
      <c r="DH186" s="73">
        <f t="shared" si="115"/>
        <v>7.1110313969075083</v>
      </c>
      <c r="DI186" s="73">
        <f t="shared" si="115"/>
        <v>7.1534480870083268</v>
      </c>
      <c r="DJ186" s="73">
        <f t="shared" si="115"/>
        <v>7.3303617292747187</v>
      </c>
    </row>
    <row r="187" spans="1:114">
      <c r="A187" s="63" t="s">
        <v>274</v>
      </c>
      <c r="B187" s="73">
        <f t="shared" ref="B187:J187" si="116">B14/B$25*100</f>
        <v>5.6702136696361372</v>
      </c>
      <c r="C187" s="73">
        <f t="shared" si="116"/>
        <v>5.975383020842032</v>
      </c>
      <c r="D187" s="73">
        <f t="shared" si="116"/>
        <v>5.7261054863660634</v>
      </c>
      <c r="E187" s="73">
        <f t="shared" si="116"/>
        <v>5.5810749403975155</v>
      </c>
      <c r="F187" s="73">
        <f t="shared" si="116"/>
        <v>5.8531353022880515</v>
      </c>
      <c r="G187" s="73">
        <f t="shared" si="116"/>
        <v>5.9821157683748289</v>
      </c>
      <c r="H187" s="73">
        <f t="shared" si="116"/>
        <v>5.697660610378815</v>
      </c>
      <c r="I187" s="73">
        <f t="shared" si="116"/>
        <v>5.7907125805136701</v>
      </c>
      <c r="J187" s="73">
        <f t="shared" si="116"/>
        <v>5.6468345885059756</v>
      </c>
      <c r="K187" s="84">
        <f t="shared" ref="K187:BW187" si="117">K14/K$25*100</f>
        <v>5.7446623129460237</v>
      </c>
      <c r="L187" s="76">
        <f t="shared" si="96"/>
        <v>5.8138178896827881</v>
      </c>
      <c r="M187" s="73">
        <f t="shared" si="117"/>
        <v>6.1913857619263828</v>
      </c>
      <c r="N187" s="73">
        <f t="shared" si="117"/>
        <v>6.0998719677236402</v>
      </c>
      <c r="O187" s="73"/>
      <c r="P187" s="73">
        <f t="shared" si="117"/>
        <v>5.888336789389256</v>
      </c>
      <c r="Q187" s="73">
        <f t="shared" si="117"/>
        <v>5.8061752846752768</v>
      </c>
      <c r="R187" s="73">
        <f t="shared" si="117"/>
        <v>5.2335842668299533</v>
      </c>
      <c r="S187" s="73">
        <f t="shared" si="117"/>
        <v>5.077612592916485</v>
      </c>
      <c r="T187" s="73">
        <f t="shared" si="117"/>
        <v>5.4361567635903922</v>
      </c>
      <c r="U187" s="73">
        <f t="shared" si="117"/>
        <v>6.3166529942575877</v>
      </c>
      <c r="V187" s="73">
        <f t="shared" si="117"/>
        <v>4.659274947053694</v>
      </c>
      <c r="W187" s="73">
        <f t="shared" si="117"/>
        <v>4.8019207683073235</v>
      </c>
      <c r="X187" s="73">
        <f t="shared" si="117"/>
        <v>5.0309714458377393</v>
      </c>
      <c r="Y187" s="73">
        <f t="shared" si="117"/>
        <v>5.2410650035979858</v>
      </c>
      <c r="Z187" s="73">
        <f t="shared" si="117"/>
        <v>4.6890927624872578</v>
      </c>
      <c r="AA187" s="73">
        <f t="shared" si="117"/>
        <v>5.9348846703408853</v>
      </c>
      <c r="AB187" s="73">
        <f t="shared" si="117"/>
        <v>5.8454178502018239</v>
      </c>
      <c r="AC187" s="73">
        <f t="shared" si="117"/>
        <v>4.5392022008253097</v>
      </c>
      <c r="AD187" s="73">
        <f t="shared" si="117"/>
        <v>4.9168138302816242</v>
      </c>
      <c r="AE187" s="73">
        <f t="shared" si="117"/>
        <v>5.1961197806832562</v>
      </c>
      <c r="AF187" s="73">
        <f t="shared" si="117"/>
        <v>5.1719916758477167</v>
      </c>
      <c r="AG187" s="73">
        <f t="shared" si="117"/>
        <v>4.2091271599468323</v>
      </c>
      <c r="AH187" s="73">
        <f t="shared" si="117"/>
        <v>5.3889565121168523</v>
      </c>
      <c r="AI187" s="73">
        <f t="shared" si="117"/>
        <v>4.603087100330761</v>
      </c>
      <c r="AJ187" s="73">
        <f t="shared" si="117"/>
        <v>5.6956073507897562</v>
      </c>
      <c r="AK187" s="73">
        <f t="shared" si="117"/>
        <v>4.9767275331185106</v>
      </c>
      <c r="AL187" s="73">
        <f t="shared" si="117"/>
        <v>5.5290714256610851</v>
      </c>
      <c r="AM187" s="73">
        <f t="shared" si="117"/>
        <v>4.9719359973192594</v>
      </c>
      <c r="AN187" s="73">
        <f t="shared" si="117"/>
        <v>4.9555423829282752</v>
      </c>
      <c r="AO187" s="73">
        <f t="shared" si="117"/>
        <v>4.6347211311861747</v>
      </c>
      <c r="AP187" s="73">
        <f t="shared" si="117"/>
        <v>5.3835489833641406</v>
      </c>
      <c r="AQ187" s="73">
        <f t="shared" si="117"/>
        <v>5.0477311363933568</v>
      </c>
      <c r="AR187" s="73">
        <f t="shared" si="117"/>
        <v>5.4630363908714425</v>
      </c>
      <c r="AS187" s="73">
        <f t="shared" si="117"/>
        <v>4.1384499623777282</v>
      </c>
      <c r="AT187" s="73">
        <f t="shared" si="117"/>
        <v>4.68</v>
      </c>
      <c r="AU187" s="73">
        <f t="shared" si="117"/>
        <v>5.2345589567107407</v>
      </c>
      <c r="AV187" s="73">
        <f t="shared" si="117"/>
        <v>4.7706422018348622</v>
      </c>
      <c r="AW187" s="73">
        <f t="shared" si="117"/>
        <v>5.3517397881996978</v>
      </c>
      <c r="AX187" s="73">
        <f t="shared" si="117"/>
        <v>5.2852852852852852</v>
      </c>
      <c r="AY187" s="73">
        <f t="shared" si="117"/>
        <v>5.3885084846680558</v>
      </c>
      <c r="AZ187" s="73">
        <f t="shared" si="117"/>
        <v>3.8408569242540165</v>
      </c>
      <c r="BA187" s="73">
        <f t="shared" si="117"/>
        <v>4.2735042735042734</v>
      </c>
      <c r="BB187" s="73">
        <f t="shared" si="117"/>
        <v>4.4074436826640548</v>
      </c>
      <c r="BC187" s="73">
        <f t="shared" si="117"/>
        <v>5.2664075836269202</v>
      </c>
      <c r="BD187" s="73">
        <f t="shared" si="117"/>
        <v>5.2882849798016895</v>
      </c>
      <c r="BE187" s="73">
        <f t="shared" si="117"/>
        <v>5.8210816146293318</v>
      </c>
      <c r="BF187" s="73">
        <f t="shared" si="117"/>
        <v>5.1886792452830193</v>
      </c>
      <c r="BG187" s="73">
        <f t="shared" si="117"/>
        <v>5.4257528556593977</v>
      </c>
      <c r="BH187" s="73">
        <f t="shared" si="117"/>
        <v>4.5512010113780024</v>
      </c>
      <c r="BI187" s="73">
        <f t="shared" si="117"/>
        <v>5.1572327044025164</v>
      </c>
      <c r="BJ187" s="73">
        <f t="shared" si="117"/>
        <v>5.4161915621436716</v>
      </c>
      <c r="BK187" s="73">
        <f t="shared" si="117"/>
        <v>5.8229866341000065</v>
      </c>
      <c r="BL187" s="73">
        <f t="shared" si="117"/>
        <v>6.3119927862939589</v>
      </c>
      <c r="BM187" s="73">
        <f t="shared" si="117"/>
        <v>5.1536174430128838</v>
      </c>
      <c r="BN187" s="73">
        <f t="shared" si="117"/>
        <v>5.3562888570062173</v>
      </c>
      <c r="BO187" s="73">
        <f t="shared" si="117"/>
        <v>5.6892101187403199</v>
      </c>
      <c r="BP187" s="73">
        <f t="shared" si="117"/>
        <v>5.6095225064988368</v>
      </c>
      <c r="BQ187" s="73">
        <f t="shared" si="117"/>
        <v>5.9879320924524446</v>
      </c>
      <c r="BR187" s="73">
        <f t="shared" si="117"/>
        <v>5.3074433656957929</v>
      </c>
      <c r="BS187" s="73">
        <f t="shared" si="117"/>
        <v>5.7357564603941418</v>
      </c>
      <c r="BT187" s="73">
        <f t="shared" si="117"/>
        <v>6.3464999526380597</v>
      </c>
      <c r="BU187" s="73">
        <f t="shared" si="117"/>
        <v>4.4811320754716979</v>
      </c>
      <c r="BV187" s="73">
        <f t="shared" si="117"/>
        <v>6.3088867113891611</v>
      </c>
      <c r="BW187" s="73">
        <f t="shared" si="117"/>
        <v>5.6508829215499459</v>
      </c>
      <c r="BX187" s="73">
        <f t="shared" ref="BX187:DJ187" si="118">BX14/BX$25*100</f>
        <v>5.7536852116024724</v>
      </c>
      <c r="BY187" s="73">
        <f t="shared" si="118"/>
        <v>5.0271739130434785</v>
      </c>
      <c r="BZ187" s="73">
        <f t="shared" si="118"/>
        <v>5.9216809933142311</v>
      </c>
      <c r="CA187" s="73">
        <f t="shared" si="118"/>
        <v>5.0583657587548636</v>
      </c>
      <c r="CB187" s="73">
        <f t="shared" si="118"/>
        <v>5.1627534685165424</v>
      </c>
      <c r="CC187" s="73">
        <f t="shared" si="118"/>
        <v>4.7954866008462629</v>
      </c>
      <c r="CD187" s="73">
        <f t="shared" si="118"/>
        <v>5.5436606677854297</v>
      </c>
      <c r="CE187" s="73">
        <f t="shared" si="118"/>
        <v>5.534805879136357</v>
      </c>
      <c r="CF187" s="73">
        <f t="shared" si="118"/>
        <v>5.648429584599798</v>
      </c>
      <c r="CG187" s="73">
        <f t="shared" si="118"/>
        <v>5.1892890120036936</v>
      </c>
      <c r="CH187" s="73">
        <f t="shared" si="118"/>
        <v>5.393337346979731</v>
      </c>
      <c r="CI187" s="73">
        <f t="shared" si="118"/>
        <v>5.756414371212264</v>
      </c>
      <c r="CJ187" s="73">
        <f t="shared" si="118"/>
        <v>5.5562091573171903</v>
      </c>
      <c r="CK187" s="73">
        <f t="shared" si="118"/>
        <v>5.1368694836481472</v>
      </c>
      <c r="CL187" s="76">
        <f t="shared" si="118"/>
        <v>5.4453702617063726</v>
      </c>
      <c r="CM187" s="73">
        <f t="shared" si="118"/>
        <v>5.975383020842032</v>
      </c>
      <c r="CN187" s="73">
        <f t="shared" si="118"/>
        <v>5.5126811335059438</v>
      </c>
      <c r="CO187" s="73">
        <f t="shared" si="118"/>
        <v>5.6226766823188781</v>
      </c>
      <c r="CP187" s="73">
        <f t="shared" si="118"/>
        <v>5.1037980432602232</v>
      </c>
      <c r="CQ187" s="73">
        <f t="shared" si="118"/>
        <v>5.9180927415749451</v>
      </c>
      <c r="CR187" s="73">
        <f t="shared" si="118"/>
        <v>5.533574795276853</v>
      </c>
      <c r="CS187" s="73"/>
      <c r="CT187" s="73">
        <f t="shared" si="118"/>
        <v>5.7616025209799133</v>
      </c>
      <c r="CU187" s="73">
        <f t="shared" si="118"/>
        <v>5.555936511571705</v>
      </c>
      <c r="CV187" s="73">
        <f t="shared" si="118"/>
        <v>5.8797422573213725</v>
      </c>
      <c r="CW187" s="73">
        <f t="shared" si="118"/>
        <v>6.0038460855198883</v>
      </c>
      <c r="CX187" s="76">
        <f t="shared" si="118"/>
        <v>5.8319021283945629</v>
      </c>
      <c r="CY187" s="73">
        <f t="shared" si="118"/>
        <v>5.7704247924605383</v>
      </c>
      <c r="CZ187" s="73">
        <f t="shared" si="118"/>
        <v>5.8115307420999347</v>
      </c>
      <c r="DA187" s="73">
        <f t="shared" si="118"/>
        <v>6.0998719677236402</v>
      </c>
      <c r="DB187" s="73">
        <f t="shared" si="118"/>
        <v>5.6508829215499459</v>
      </c>
      <c r="DC187" s="73">
        <f t="shared" si="118"/>
        <v>6.3464999526380597</v>
      </c>
      <c r="DD187" s="73">
        <f t="shared" si="118"/>
        <v>5.7658869079359194</v>
      </c>
      <c r="DE187" s="73">
        <f t="shared" si="118"/>
        <v>5.6956073507897562</v>
      </c>
      <c r="DF187" s="73">
        <f t="shared" si="118"/>
        <v>5.2335842668299533</v>
      </c>
      <c r="DG187" s="73">
        <f t="shared" si="118"/>
        <v>5.8339729277142061</v>
      </c>
      <c r="DH187" s="73">
        <f t="shared" si="118"/>
        <v>5.756414371212264</v>
      </c>
      <c r="DI187" s="73">
        <f t="shared" si="118"/>
        <v>5.4511112476590196</v>
      </c>
      <c r="DJ187" s="73">
        <f t="shared" si="118"/>
        <v>5.534805879136357</v>
      </c>
    </row>
    <row r="188" spans="1:114">
      <c r="A188" s="63" t="s">
        <v>275</v>
      </c>
      <c r="B188" s="73">
        <f t="shared" ref="B188:J188" si="119">B15/B$25*100</f>
        <v>4.3312078722712402</v>
      </c>
      <c r="C188" s="73">
        <f t="shared" si="119"/>
        <v>4.4065203188934028</v>
      </c>
      <c r="D188" s="73">
        <f t="shared" si="119"/>
        <v>4.5277143566737159</v>
      </c>
      <c r="E188" s="73">
        <f t="shared" si="119"/>
        <v>4.4357942744266436</v>
      </c>
      <c r="F188" s="73">
        <f t="shared" si="119"/>
        <v>4.7130194802771967</v>
      </c>
      <c r="G188" s="73">
        <f t="shared" si="119"/>
        <v>4.5426235695847588</v>
      </c>
      <c r="H188" s="73">
        <f t="shared" si="119"/>
        <v>4.5172782329889563</v>
      </c>
      <c r="I188" s="73">
        <f t="shared" si="119"/>
        <v>4.5395981744582823</v>
      </c>
      <c r="J188" s="73">
        <f t="shared" si="119"/>
        <v>4.2907761891457277</v>
      </c>
      <c r="K188" s="84">
        <f t="shared" ref="K188:BW188" si="120">K15/K$25*100</f>
        <v>4.3819121701636927</v>
      </c>
      <c r="L188" s="76">
        <f t="shared" si="96"/>
        <v>4.6187157143404818</v>
      </c>
      <c r="M188" s="73">
        <f t="shared" si="120"/>
        <v>4.5321820544535072</v>
      </c>
      <c r="N188" s="73">
        <f t="shared" si="120"/>
        <v>4.5251089293173532</v>
      </c>
      <c r="O188" s="73"/>
      <c r="P188" s="73">
        <f t="shared" si="120"/>
        <v>4.293986462694158</v>
      </c>
      <c r="Q188" s="73">
        <f t="shared" si="120"/>
        <v>4.2753125017050513</v>
      </c>
      <c r="R188" s="73">
        <f t="shared" si="120"/>
        <v>4.1494074847819045</v>
      </c>
      <c r="S188" s="73">
        <f t="shared" si="120"/>
        <v>4.6075644949715784</v>
      </c>
      <c r="T188" s="73">
        <f t="shared" si="120"/>
        <v>3.5398230088495577</v>
      </c>
      <c r="U188" s="73">
        <f t="shared" si="120"/>
        <v>3.8556193601312549</v>
      </c>
      <c r="V188" s="73">
        <f t="shared" si="120"/>
        <v>4.4101158589759564</v>
      </c>
      <c r="W188" s="73">
        <f t="shared" si="120"/>
        <v>4.2617046818727493</v>
      </c>
      <c r="X188" s="73">
        <f t="shared" si="120"/>
        <v>4.59283879740142</v>
      </c>
      <c r="Y188" s="73">
        <f t="shared" si="120"/>
        <v>3.9038138642360276</v>
      </c>
      <c r="Z188" s="73">
        <f t="shared" si="120"/>
        <v>4.3323139653414877</v>
      </c>
      <c r="AA188" s="73">
        <f t="shared" si="120"/>
        <v>4.4723412941416614</v>
      </c>
      <c r="AB188" s="73">
        <f t="shared" si="120"/>
        <v>4.6771885611771991</v>
      </c>
      <c r="AC188" s="73">
        <f t="shared" si="120"/>
        <v>4.4532324621733146</v>
      </c>
      <c r="AD188" s="73">
        <f t="shared" si="120"/>
        <v>4.2661957430988009</v>
      </c>
      <c r="AE188" s="73">
        <f t="shared" si="120"/>
        <v>4.2091944327288067</v>
      </c>
      <c r="AF188" s="73">
        <f t="shared" si="120"/>
        <v>4.1804382421349002</v>
      </c>
      <c r="AG188" s="73">
        <f t="shared" si="120"/>
        <v>4.0319007532122288</v>
      </c>
      <c r="AH188" s="73">
        <f t="shared" si="120"/>
        <v>3.8287042160008853</v>
      </c>
      <c r="AI188" s="73">
        <f t="shared" si="120"/>
        <v>4.1253215729511208</v>
      </c>
      <c r="AJ188" s="73">
        <f t="shared" si="120"/>
        <v>4.2750686533339719</v>
      </c>
      <c r="AK188" s="73">
        <f t="shared" si="120"/>
        <v>4.9409237379162185</v>
      </c>
      <c r="AL188" s="73">
        <f t="shared" si="120"/>
        <v>4.4595200260766816</v>
      </c>
      <c r="AM188" s="73">
        <f t="shared" si="120"/>
        <v>4.5237496858507162</v>
      </c>
      <c r="AN188" s="73">
        <f t="shared" si="120"/>
        <v>4.1138114997036155</v>
      </c>
      <c r="AO188" s="73">
        <f t="shared" si="120"/>
        <v>5.3220738413197175</v>
      </c>
      <c r="AP188" s="73">
        <f t="shared" si="120"/>
        <v>4.3207024029574859</v>
      </c>
      <c r="AQ188" s="73">
        <f t="shared" si="120"/>
        <v>4.7992676866745132</v>
      </c>
      <c r="AR188" s="73">
        <f t="shared" si="120"/>
        <v>4.9167327517842985</v>
      </c>
      <c r="AS188" s="73">
        <f t="shared" si="120"/>
        <v>4.928517682468021</v>
      </c>
      <c r="AT188" s="73">
        <f t="shared" si="120"/>
        <v>4.5600000000000005</v>
      </c>
      <c r="AU188" s="73">
        <f t="shared" si="120"/>
        <v>4.8360804202137295</v>
      </c>
      <c r="AV188" s="73">
        <f t="shared" si="120"/>
        <v>6.192660550458716</v>
      </c>
      <c r="AW188" s="73">
        <f t="shared" si="120"/>
        <v>4.7844175491679275</v>
      </c>
      <c r="AX188" s="73">
        <f t="shared" si="120"/>
        <v>4.6246246246246248</v>
      </c>
      <c r="AY188" s="73">
        <f t="shared" si="120"/>
        <v>5.0014885382554333</v>
      </c>
      <c r="AZ188" s="73">
        <f t="shared" si="120"/>
        <v>4.7742922723794949</v>
      </c>
      <c r="BA188" s="73">
        <f t="shared" si="120"/>
        <v>6.288156288156288</v>
      </c>
      <c r="BB188" s="73">
        <f t="shared" si="120"/>
        <v>5.5827619980411356</v>
      </c>
      <c r="BC188" s="73">
        <f t="shared" si="120"/>
        <v>4.743398830494316</v>
      </c>
      <c r="BD188" s="73">
        <f t="shared" si="120"/>
        <v>4.3701799485861184</v>
      </c>
      <c r="BE188" s="73">
        <f t="shared" si="120"/>
        <v>4.1794378928775524</v>
      </c>
      <c r="BF188" s="73">
        <f t="shared" si="120"/>
        <v>4.6069182389937104</v>
      </c>
      <c r="BG188" s="73">
        <f t="shared" si="120"/>
        <v>4.9325025960539985</v>
      </c>
      <c r="BH188" s="73">
        <f t="shared" si="120"/>
        <v>3.9190897597977248</v>
      </c>
      <c r="BI188" s="73">
        <f t="shared" si="120"/>
        <v>5.3459119496855347</v>
      </c>
      <c r="BJ188" s="73">
        <f t="shared" si="120"/>
        <v>4.1619156214367159</v>
      </c>
      <c r="BK188" s="73">
        <f t="shared" si="120"/>
        <v>4.3167786145600111</v>
      </c>
      <c r="BL188" s="73">
        <f t="shared" si="120"/>
        <v>5.3426510369702429</v>
      </c>
      <c r="BM188" s="73">
        <f t="shared" si="120"/>
        <v>4.4598612487611495</v>
      </c>
      <c r="BN188" s="73">
        <f t="shared" si="120"/>
        <v>3.8896859556830865</v>
      </c>
      <c r="BO188" s="73">
        <f t="shared" si="120"/>
        <v>4.4605059370160047</v>
      </c>
      <c r="BP188" s="73">
        <f t="shared" si="120"/>
        <v>4.1729374743466963</v>
      </c>
      <c r="BQ188" s="73">
        <f t="shared" si="120"/>
        <v>4.5817140519533641</v>
      </c>
      <c r="BR188" s="73">
        <f t="shared" si="120"/>
        <v>3.9697950377562026</v>
      </c>
      <c r="BS188" s="73">
        <f t="shared" si="120"/>
        <v>4.0104286481098077</v>
      </c>
      <c r="BT188" s="73">
        <f t="shared" si="120"/>
        <v>4.2180543715070566</v>
      </c>
      <c r="BU188" s="73">
        <f t="shared" si="120"/>
        <v>4.716981132075472</v>
      </c>
      <c r="BV188" s="73">
        <f t="shared" si="120"/>
        <v>4.4207431974071003</v>
      </c>
      <c r="BW188" s="73">
        <f t="shared" si="120"/>
        <v>4.349394581294459</v>
      </c>
      <c r="BX188" s="73">
        <f t="shared" ref="BX188:DJ188" si="121">BX15/BX$25*100</f>
        <v>4.5173561578697097</v>
      </c>
      <c r="BY188" s="73">
        <f t="shared" si="121"/>
        <v>4.4157608695652177</v>
      </c>
      <c r="BZ188" s="73">
        <f t="shared" si="121"/>
        <v>5.1575931232091694</v>
      </c>
      <c r="CA188" s="73">
        <f t="shared" si="121"/>
        <v>4.836020011117288</v>
      </c>
      <c r="CB188" s="73">
        <f t="shared" si="121"/>
        <v>4.6358057630736393</v>
      </c>
      <c r="CC188" s="73">
        <f t="shared" si="121"/>
        <v>4.2031029619181943</v>
      </c>
      <c r="CD188" s="73">
        <f t="shared" si="121"/>
        <v>4.7856026850298017</v>
      </c>
      <c r="CE188" s="73">
        <f t="shared" si="121"/>
        <v>4.0938540820891811</v>
      </c>
      <c r="CF188" s="73">
        <f t="shared" si="121"/>
        <v>4.6099290780141837</v>
      </c>
      <c r="CG188" s="73">
        <f t="shared" si="121"/>
        <v>4.3397968605724841</v>
      </c>
      <c r="CH188" s="73">
        <f t="shared" si="121"/>
        <v>4.5003010234798317</v>
      </c>
      <c r="CI188" s="73">
        <f t="shared" si="121"/>
        <v>4.6519531028753756</v>
      </c>
      <c r="CJ188" s="73">
        <f t="shared" si="121"/>
        <v>4.4232202126938969</v>
      </c>
      <c r="CK188" s="73">
        <f t="shared" si="121"/>
        <v>4.3235406984181131</v>
      </c>
      <c r="CL188" s="76">
        <f t="shared" si="121"/>
        <v>4.7236239877948591</v>
      </c>
      <c r="CM188" s="73">
        <f t="shared" si="121"/>
        <v>4.4065203188934028</v>
      </c>
      <c r="CN188" s="73">
        <f t="shared" si="121"/>
        <v>4.3944097157652307</v>
      </c>
      <c r="CO188" s="73">
        <f t="shared" si="121"/>
        <v>4.2827269662401424</v>
      </c>
      <c r="CP188" s="73">
        <f t="shared" si="121"/>
        <v>4.7906061351550822</v>
      </c>
      <c r="CQ188" s="73">
        <f t="shared" si="121"/>
        <v>4.373635624139939</v>
      </c>
      <c r="CR188" s="73">
        <f t="shared" si="121"/>
        <v>4.3889376305194086</v>
      </c>
      <c r="CS188" s="73"/>
      <c r="CT188" s="73">
        <f t="shared" si="121"/>
        <v>4.5498857695846722</v>
      </c>
      <c r="CU188" s="73">
        <f t="shared" si="121"/>
        <v>4.5282873156958834</v>
      </c>
      <c r="CV188" s="73">
        <f t="shared" si="121"/>
        <v>4.71026458638576</v>
      </c>
      <c r="CW188" s="73">
        <f t="shared" si="121"/>
        <v>4.5999804586878899</v>
      </c>
      <c r="CX188" s="76">
        <f t="shared" si="121"/>
        <v>4.6222759580382657</v>
      </c>
      <c r="CY188" s="73">
        <f t="shared" si="121"/>
        <v>4.3394260114199072</v>
      </c>
      <c r="CZ188" s="73">
        <f t="shared" si="121"/>
        <v>4.2765297092449446</v>
      </c>
      <c r="DA188" s="73">
        <f t="shared" si="121"/>
        <v>4.5251089293173532</v>
      </c>
      <c r="DB188" s="73">
        <f t="shared" si="121"/>
        <v>4.349394581294459</v>
      </c>
      <c r="DC188" s="73">
        <f t="shared" si="121"/>
        <v>4.2180543715070566</v>
      </c>
      <c r="DD188" s="73">
        <f t="shared" si="121"/>
        <v>4.1569100224885815</v>
      </c>
      <c r="DE188" s="73">
        <f t="shared" si="121"/>
        <v>4.2750686533339719</v>
      </c>
      <c r="DF188" s="73">
        <f t="shared" si="121"/>
        <v>4.1494074847819045</v>
      </c>
      <c r="DG188" s="73">
        <f t="shared" si="121"/>
        <v>4.3896525258163548</v>
      </c>
      <c r="DH188" s="73">
        <f t="shared" si="121"/>
        <v>4.6519531028753756</v>
      </c>
      <c r="DI188" s="73">
        <f t="shared" si="121"/>
        <v>4.3982378195555016</v>
      </c>
      <c r="DJ188" s="73">
        <f t="shared" si="121"/>
        <v>4.0938540820891811</v>
      </c>
    </row>
    <row r="189" spans="1:114">
      <c r="A189" s="63" t="s">
        <v>276</v>
      </c>
      <c r="B189" s="73">
        <f t="shared" ref="B189:J189" si="122">B16/B$25*100</f>
        <v>3.679985655800126</v>
      </c>
      <c r="C189" s="73">
        <f t="shared" si="122"/>
        <v>3.5981731907515018</v>
      </c>
      <c r="D189" s="73">
        <f t="shared" si="122"/>
        <v>3.8180326272044325</v>
      </c>
      <c r="E189" s="73">
        <f t="shared" si="122"/>
        <v>3.9010007407514995</v>
      </c>
      <c r="F189" s="73">
        <f t="shared" si="122"/>
        <v>3.9530287854911341</v>
      </c>
      <c r="G189" s="73">
        <f t="shared" si="122"/>
        <v>3.8477458473954798</v>
      </c>
      <c r="H189" s="73">
        <f t="shared" si="122"/>
        <v>3.9306047549589636</v>
      </c>
      <c r="I189" s="73">
        <f t="shared" si="122"/>
        <v>3.860929744809301</v>
      </c>
      <c r="J189" s="73">
        <f t="shared" si="122"/>
        <v>3.6448790601789587</v>
      </c>
      <c r="K189" s="84">
        <f t="shared" ref="K189:BW189" si="123">K16/K$25*100</f>
        <v>3.71058432186148</v>
      </c>
      <c r="L189" s="76">
        <f t="shared" si="96"/>
        <v>3.9363642137679933</v>
      </c>
      <c r="M189" s="73">
        <f t="shared" si="123"/>
        <v>3.7133440841696541</v>
      </c>
      <c r="N189" s="73">
        <f t="shared" si="123"/>
        <v>3.7350105448333712</v>
      </c>
      <c r="O189" s="73"/>
      <c r="P189" s="73">
        <f t="shared" si="123"/>
        <v>3.4704018154074889</v>
      </c>
      <c r="Q189" s="73">
        <f t="shared" si="123"/>
        <v>3.4570245363625949</v>
      </c>
      <c r="R189" s="73">
        <f t="shared" si="123"/>
        <v>3.524475020711018</v>
      </c>
      <c r="S189" s="73">
        <f t="shared" si="123"/>
        <v>3.8696982947092264</v>
      </c>
      <c r="T189" s="73">
        <f t="shared" si="123"/>
        <v>4.1719342604298353</v>
      </c>
      <c r="U189" s="73">
        <f t="shared" si="123"/>
        <v>5.0041017227235436</v>
      </c>
      <c r="V189" s="73">
        <f t="shared" si="123"/>
        <v>3.7249283667621778</v>
      </c>
      <c r="W189" s="73">
        <f t="shared" si="123"/>
        <v>4.2617046818727493</v>
      </c>
      <c r="X189" s="73">
        <f t="shared" si="123"/>
        <v>3.9734098806466238</v>
      </c>
      <c r="Y189" s="73">
        <f t="shared" si="123"/>
        <v>3.280163108659151</v>
      </c>
      <c r="Z189" s="73">
        <f t="shared" si="123"/>
        <v>4.281345565749235</v>
      </c>
      <c r="AA189" s="73">
        <f t="shared" si="123"/>
        <v>3.8936517656664624</v>
      </c>
      <c r="AB189" s="73">
        <f t="shared" si="123"/>
        <v>3.9916280460457467</v>
      </c>
      <c r="AC189" s="73">
        <f t="shared" si="123"/>
        <v>3.7310866574965615</v>
      </c>
      <c r="AD189" s="73">
        <f t="shared" si="123"/>
        <v>4.4334975369458132</v>
      </c>
      <c r="AE189" s="73">
        <f t="shared" si="123"/>
        <v>3.8380430198228592</v>
      </c>
      <c r="AF189" s="73">
        <f t="shared" si="123"/>
        <v>3.8193169298567753</v>
      </c>
      <c r="AG189" s="73">
        <f t="shared" si="123"/>
        <v>5.6712450155073109</v>
      </c>
      <c r="AH189" s="73">
        <f t="shared" si="123"/>
        <v>3.6405886909372582</v>
      </c>
      <c r="AI189" s="73">
        <f t="shared" si="123"/>
        <v>3.6567438441749358</v>
      </c>
      <c r="AJ189" s="73">
        <f t="shared" si="123"/>
        <v>3.6006296833344762</v>
      </c>
      <c r="AK189" s="73">
        <f t="shared" si="123"/>
        <v>5.6569996419620479</v>
      </c>
      <c r="AL189" s="73">
        <f t="shared" si="123"/>
        <v>3.9094650205761319</v>
      </c>
      <c r="AM189" s="73">
        <f t="shared" si="123"/>
        <v>4.4483538577532045</v>
      </c>
      <c r="AN189" s="73">
        <f t="shared" si="123"/>
        <v>4.1967990515708351</v>
      </c>
      <c r="AO189" s="73">
        <f t="shared" si="123"/>
        <v>5.5970149253731343</v>
      </c>
      <c r="AP189" s="73">
        <f t="shared" si="123"/>
        <v>4.3264787430683915</v>
      </c>
      <c r="AQ189" s="73">
        <f t="shared" si="123"/>
        <v>4.3677259055838888</v>
      </c>
      <c r="AR189" s="73">
        <f t="shared" si="123"/>
        <v>4.652392281258261</v>
      </c>
      <c r="AS189" s="73">
        <f t="shared" si="123"/>
        <v>5.3047404063205423</v>
      </c>
      <c r="AT189" s="73">
        <f t="shared" si="123"/>
        <v>3.9600000000000004</v>
      </c>
      <c r="AU189" s="73">
        <f t="shared" si="123"/>
        <v>4.6730664734649521</v>
      </c>
      <c r="AV189" s="73">
        <f t="shared" si="123"/>
        <v>5.6880733944954134</v>
      </c>
      <c r="AW189" s="73">
        <f t="shared" si="123"/>
        <v>4.368381240544629</v>
      </c>
      <c r="AX189" s="73">
        <f t="shared" si="123"/>
        <v>5.5255255255255253</v>
      </c>
      <c r="AY189" s="73">
        <f t="shared" si="123"/>
        <v>5.2694254242334031</v>
      </c>
      <c r="AZ189" s="73">
        <f t="shared" si="123"/>
        <v>5.1568477429227242</v>
      </c>
      <c r="BA189" s="73">
        <f t="shared" si="123"/>
        <v>5.4334554334554337</v>
      </c>
      <c r="BB189" s="73">
        <f t="shared" si="123"/>
        <v>4.7012732615083248</v>
      </c>
      <c r="BC189" s="73">
        <f t="shared" si="123"/>
        <v>4.5363745323793268</v>
      </c>
      <c r="BD189" s="73">
        <f t="shared" si="123"/>
        <v>5.1413881748071981</v>
      </c>
      <c r="BE189" s="73">
        <f t="shared" si="123"/>
        <v>3.4884929087225314</v>
      </c>
      <c r="BF189" s="73">
        <f t="shared" si="123"/>
        <v>4.0723270440251573</v>
      </c>
      <c r="BG189" s="73">
        <f t="shared" si="123"/>
        <v>4.413291796469367</v>
      </c>
      <c r="BH189" s="73">
        <f t="shared" si="123"/>
        <v>5.9418457648546141</v>
      </c>
      <c r="BI189" s="73">
        <f t="shared" si="123"/>
        <v>4.5911949685534585</v>
      </c>
      <c r="BJ189" s="73">
        <f t="shared" si="123"/>
        <v>3.1356898517673892</v>
      </c>
      <c r="BK189" s="73">
        <f t="shared" si="123"/>
        <v>3.6298256326752156</v>
      </c>
      <c r="BL189" s="73">
        <f t="shared" si="123"/>
        <v>4.3958521190261495</v>
      </c>
      <c r="BM189" s="73">
        <f t="shared" si="123"/>
        <v>5.5500495540138752</v>
      </c>
      <c r="BN189" s="73">
        <f t="shared" si="123"/>
        <v>3.7780966044954569</v>
      </c>
      <c r="BO189" s="73">
        <f t="shared" si="123"/>
        <v>4.4088797108931335</v>
      </c>
      <c r="BP189" s="73">
        <f t="shared" si="123"/>
        <v>4.0634833766589136</v>
      </c>
      <c r="BQ189" s="73">
        <f t="shared" si="123"/>
        <v>4.1214972386991207</v>
      </c>
      <c r="BR189" s="73">
        <f t="shared" si="123"/>
        <v>4.3149946062567421</v>
      </c>
      <c r="BS189" s="73">
        <f t="shared" si="123"/>
        <v>2.9522275899087491</v>
      </c>
      <c r="BT189" s="73">
        <f t="shared" si="123"/>
        <v>3.099365350004736</v>
      </c>
      <c r="BU189" s="73">
        <f t="shared" si="123"/>
        <v>5.6603773584905666</v>
      </c>
      <c r="BV189" s="73">
        <f t="shared" si="123"/>
        <v>3.5313183085852113</v>
      </c>
      <c r="BW189" s="73">
        <f t="shared" si="123"/>
        <v>3.7657135985643855</v>
      </c>
      <c r="BX189" s="73">
        <f t="shared" ref="BX189:DJ189" si="124">BX16/BX$25*100</f>
        <v>4.0893961008083695</v>
      </c>
      <c r="BY189" s="73">
        <f t="shared" si="124"/>
        <v>4.7554347826086962</v>
      </c>
      <c r="BZ189" s="73">
        <f t="shared" si="124"/>
        <v>3.5816618911174785</v>
      </c>
      <c r="CA189" s="73">
        <f t="shared" si="124"/>
        <v>4.1133963312951636</v>
      </c>
      <c r="CB189" s="73">
        <f t="shared" si="124"/>
        <v>4.1622198505869799</v>
      </c>
      <c r="CC189" s="73">
        <f t="shared" si="124"/>
        <v>5.4442877291960503</v>
      </c>
      <c r="CD189" s="73">
        <f t="shared" si="124"/>
        <v>4.3110931080377295</v>
      </c>
      <c r="CE189" s="73">
        <f t="shared" si="124"/>
        <v>3.5682447099371988</v>
      </c>
      <c r="CF189" s="73">
        <f t="shared" si="124"/>
        <v>4.2046605876393111</v>
      </c>
      <c r="CG189" s="73">
        <f t="shared" si="124"/>
        <v>4.3028624192059093</v>
      </c>
      <c r="CH189" s="73">
        <f t="shared" si="124"/>
        <v>4.1892434276540236</v>
      </c>
      <c r="CI189" s="73">
        <f t="shared" si="124"/>
        <v>3.8854381029697738</v>
      </c>
      <c r="CJ189" s="73">
        <f t="shared" si="124"/>
        <v>3.8517345996570378</v>
      </c>
      <c r="CK189" s="73">
        <f t="shared" si="124"/>
        <v>4.0165437257493712</v>
      </c>
      <c r="CL189" s="76">
        <f t="shared" si="124"/>
        <v>4.0214372335015449</v>
      </c>
      <c r="CM189" s="73">
        <f t="shared" si="124"/>
        <v>3.5981731907515018</v>
      </c>
      <c r="CN189" s="73">
        <f t="shared" si="124"/>
        <v>3.8333071080149344</v>
      </c>
      <c r="CO189" s="73">
        <f t="shared" si="124"/>
        <v>3.6647547612174791</v>
      </c>
      <c r="CP189" s="73">
        <f t="shared" si="124"/>
        <v>4.7054482145222645</v>
      </c>
      <c r="CQ189" s="73">
        <f t="shared" si="124"/>
        <v>3.6428426559777383</v>
      </c>
      <c r="CR189" s="73">
        <f t="shared" si="124"/>
        <v>3.8263784393140141</v>
      </c>
      <c r="CS189" s="73"/>
      <c r="CT189" s="73">
        <f t="shared" si="124"/>
        <v>3.8154921543541089</v>
      </c>
      <c r="CU189" s="73">
        <f t="shared" si="124"/>
        <v>4.043755646378429</v>
      </c>
      <c r="CV189" s="73">
        <f t="shared" si="124"/>
        <v>3.9263123908727731</v>
      </c>
      <c r="CW189" s="73">
        <f t="shared" si="124"/>
        <v>3.9172928768956554</v>
      </c>
      <c r="CX189" s="76">
        <f t="shared" si="124"/>
        <v>4.0158741539053153</v>
      </c>
      <c r="CY189" s="73">
        <f t="shared" si="124"/>
        <v>3.6324931402837617</v>
      </c>
      <c r="CZ189" s="73">
        <f t="shared" si="124"/>
        <v>3.4578964951787348</v>
      </c>
      <c r="DA189" s="73">
        <f t="shared" si="124"/>
        <v>3.7350105448333712</v>
      </c>
      <c r="DB189" s="73">
        <f t="shared" si="124"/>
        <v>3.7657135985643855</v>
      </c>
      <c r="DC189" s="73">
        <f t="shared" si="124"/>
        <v>3.099365350004736</v>
      </c>
      <c r="DD189" s="73">
        <f t="shared" si="124"/>
        <v>3.5773073980478984</v>
      </c>
      <c r="DE189" s="73">
        <f t="shared" si="124"/>
        <v>3.6006296833344762</v>
      </c>
      <c r="DF189" s="73">
        <f t="shared" si="124"/>
        <v>3.524475020711018</v>
      </c>
      <c r="DG189" s="73">
        <f t="shared" si="124"/>
        <v>3.8044236673178902</v>
      </c>
      <c r="DH189" s="73">
        <f t="shared" si="124"/>
        <v>3.8854381029697738</v>
      </c>
      <c r="DI189" s="73">
        <f t="shared" si="124"/>
        <v>3.8930402421528738</v>
      </c>
      <c r="DJ189" s="73">
        <f t="shared" si="124"/>
        <v>3.5682447099371988</v>
      </c>
    </row>
    <row r="190" spans="1:114">
      <c r="A190" s="63" t="s">
        <v>277</v>
      </c>
      <c r="B190" s="73">
        <f t="shared" ref="B190:J190" si="125">B17/B$25*100</f>
        <v>2.9641761533125517</v>
      </c>
      <c r="C190" s="73">
        <f t="shared" si="125"/>
        <v>2.913979339715786</v>
      </c>
      <c r="D190" s="73">
        <f t="shared" si="125"/>
        <v>3.1304838289359003</v>
      </c>
      <c r="E190" s="73">
        <f t="shared" si="125"/>
        <v>3.2898911282039576</v>
      </c>
      <c r="F190" s="73">
        <f t="shared" si="125"/>
        <v>3.2530288179360918</v>
      </c>
      <c r="G190" s="73">
        <f t="shared" si="125"/>
        <v>3.225428523586551</v>
      </c>
      <c r="H190" s="73">
        <f t="shared" si="125"/>
        <v>3.3411977692785109</v>
      </c>
      <c r="I190" s="73">
        <f t="shared" si="125"/>
        <v>3.2105944151786776</v>
      </c>
      <c r="J190" s="73">
        <f t="shared" si="125"/>
        <v>2.9163663225500427</v>
      </c>
      <c r="K190" s="84">
        <f t="shared" ref="K190:BW190" si="126">K17/K$25*100</f>
        <v>3.1056981554165137</v>
      </c>
      <c r="L190" s="76">
        <f t="shared" si="96"/>
        <v>3.2632251737063784</v>
      </c>
      <c r="M190" s="73">
        <f t="shared" si="126"/>
        <v>2.965352037700991</v>
      </c>
      <c r="N190" s="73">
        <f t="shared" si="126"/>
        <v>3.1069052527194123</v>
      </c>
      <c r="O190" s="73"/>
      <c r="P190" s="73">
        <f t="shared" si="126"/>
        <v>2.797449039477288</v>
      </c>
      <c r="Q190" s="73">
        <f t="shared" si="126"/>
        <v>2.7492238608896815</v>
      </c>
      <c r="R190" s="73">
        <f t="shared" si="126"/>
        <v>2.9697799229189927</v>
      </c>
      <c r="S190" s="73">
        <f t="shared" si="126"/>
        <v>3.5690861390467865</v>
      </c>
      <c r="T190" s="73">
        <f t="shared" si="126"/>
        <v>3.6662452591656134</v>
      </c>
      <c r="U190" s="73">
        <f t="shared" si="126"/>
        <v>2.1328958162428218</v>
      </c>
      <c r="V190" s="73">
        <f t="shared" si="126"/>
        <v>3.6501806403388564</v>
      </c>
      <c r="W190" s="73">
        <f t="shared" si="126"/>
        <v>3.2412965186074429</v>
      </c>
      <c r="X190" s="73">
        <f t="shared" si="126"/>
        <v>3.444629098051065</v>
      </c>
      <c r="Y190" s="73">
        <f t="shared" si="126"/>
        <v>2.5425761573518826</v>
      </c>
      <c r="Z190" s="73">
        <f t="shared" si="126"/>
        <v>3.3639143730886847</v>
      </c>
      <c r="AA190" s="73">
        <f t="shared" si="126"/>
        <v>3.1945294958154729</v>
      </c>
      <c r="AB190" s="73">
        <f t="shared" si="126"/>
        <v>3.829314653055123</v>
      </c>
      <c r="AC190" s="73">
        <f t="shared" si="126"/>
        <v>3.6795048143053641</v>
      </c>
      <c r="AD190" s="73">
        <f t="shared" si="126"/>
        <v>3.2716795241193419</v>
      </c>
      <c r="AE190" s="73">
        <f t="shared" si="126"/>
        <v>3.2138338253901306</v>
      </c>
      <c r="AF190" s="73">
        <f t="shared" si="126"/>
        <v>3.3969886154976128</v>
      </c>
      <c r="AG190" s="73">
        <f t="shared" si="126"/>
        <v>4.5635799734160392</v>
      </c>
      <c r="AH190" s="73">
        <f t="shared" si="126"/>
        <v>3.6627199291800374</v>
      </c>
      <c r="AI190" s="73">
        <f t="shared" si="126"/>
        <v>3.1606027195883866</v>
      </c>
      <c r="AJ190" s="73">
        <f t="shared" si="126"/>
        <v>3.0309654670172956</v>
      </c>
      <c r="AK190" s="73">
        <f t="shared" si="126"/>
        <v>3.8310060866451843</v>
      </c>
      <c r="AL190" s="73">
        <f t="shared" si="126"/>
        <v>3.0273397710141383</v>
      </c>
      <c r="AM190" s="73">
        <f t="shared" si="126"/>
        <v>4.1006953170813443</v>
      </c>
      <c r="AN190" s="73">
        <f t="shared" si="126"/>
        <v>3.9241256668642559</v>
      </c>
      <c r="AO190" s="73">
        <f t="shared" si="126"/>
        <v>4.9882168106834248</v>
      </c>
      <c r="AP190" s="73">
        <f t="shared" si="126"/>
        <v>4.1185304990757858</v>
      </c>
      <c r="AQ190" s="73">
        <f t="shared" si="126"/>
        <v>4.7600366156662748</v>
      </c>
      <c r="AR190" s="73">
        <f t="shared" si="126"/>
        <v>4.0003524539607014</v>
      </c>
      <c r="AS190" s="73">
        <f t="shared" si="126"/>
        <v>5.3047404063205423</v>
      </c>
      <c r="AT190" s="73">
        <f t="shared" si="126"/>
        <v>4.2799999999999994</v>
      </c>
      <c r="AU190" s="73">
        <f t="shared" si="126"/>
        <v>4.3651512407172612</v>
      </c>
      <c r="AV190" s="73">
        <f t="shared" si="126"/>
        <v>4.3577981651376145</v>
      </c>
      <c r="AW190" s="73">
        <f t="shared" si="126"/>
        <v>3.6308623298033282</v>
      </c>
      <c r="AX190" s="73">
        <f t="shared" si="126"/>
        <v>5.2552552552552552</v>
      </c>
      <c r="AY190" s="73">
        <f t="shared" si="126"/>
        <v>5.0014885382554333</v>
      </c>
      <c r="AZ190" s="73">
        <f t="shared" si="126"/>
        <v>5.0191277735271616</v>
      </c>
      <c r="BA190" s="73">
        <f t="shared" si="126"/>
        <v>4.6398046398046402</v>
      </c>
      <c r="BB190" s="73">
        <f t="shared" si="126"/>
        <v>4.3095004897159646</v>
      </c>
      <c r="BC190" s="73">
        <f t="shared" si="126"/>
        <v>4.1077979152289981</v>
      </c>
      <c r="BD190" s="73">
        <f t="shared" si="126"/>
        <v>4.406904149834741</v>
      </c>
      <c r="BE190" s="73">
        <f t="shared" si="126"/>
        <v>2.9430100264948829</v>
      </c>
      <c r="BF190" s="73">
        <f t="shared" si="126"/>
        <v>3.5849056603773586</v>
      </c>
      <c r="BG190" s="73">
        <f t="shared" si="126"/>
        <v>4.5430944963655246</v>
      </c>
      <c r="BH190" s="73">
        <f t="shared" si="126"/>
        <v>5.9418457648546141</v>
      </c>
      <c r="BI190" s="73">
        <f t="shared" si="126"/>
        <v>4.9685534591194971</v>
      </c>
      <c r="BJ190" s="73">
        <f t="shared" si="126"/>
        <v>4.1619156214367159</v>
      </c>
      <c r="BK190" s="73">
        <f t="shared" si="126"/>
        <v>2.9784924350362982</v>
      </c>
      <c r="BL190" s="73">
        <f t="shared" si="126"/>
        <v>3.715810039074241</v>
      </c>
      <c r="BM190" s="73">
        <f t="shared" si="126"/>
        <v>5.3518334985133791</v>
      </c>
      <c r="BN190" s="73">
        <f t="shared" si="126"/>
        <v>3.0129124820659969</v>
      </c>
      <c r="BO190" s="73">
        <f t="shared" si="126"/>
        <v>3.1905007743933922</v>
      </c>
      <c r="BP190" s="73">
        <f t="shared" si="126"/>
        <v>3.8719387057052947</v>
      </c>
      <c r="BQ190" s="73">
        <f t="shared" si="126"/>
        <v>3.7737778686848031</v>
      </c>
      <c r="BR190" s="73">
        <f t="shared" si="126"/>
        <v>3.1499460625674223</v>
      </c>
      <c r="BS190" s="73">
        <f t="shared" si="126"/>
        <v>2.331109577486389</v>
      </c>
      <c r="BT190" s="73">
        <f t="shared" si="126"/>
        <v>2.5253386378706071</v>
      </c>
      <c r="BU190" s="73">
        <f t="shared" si="126"/>
        <v>8.0188679245283012</v>
      </c>
      <c r="BV190" s="73">
        <f t="shared" si="126"/>
        <v>2.6795809150523859</v>
      </c>
      <c r="BW190" s="73">
        <f t="shared" si="126"/>
        <v>3.241233222640532</v>
      </c>
      <c r="BX190" s="73">
        <f t="shared" ref="BX190:DJ190" si="127">BX17/BX$25*100</f>
        <v>3.7961642098589312</v>
      </c>
      <c r="BY190" s="73">
        <f t="shared" si="127"/>
        <v>4.5516304347826084</v>
      </c>
      <c r="BZ190" s="73">
        <f t="shared" si="127"/>
        <v>4.1547277936962752</v>
      </c>
      <c r="CA190" s="73">
        <f t="shared" si="127"/>
        <v>4.4469149527515288</v>
      </c>
      <c r="CB190" s="73">
        <f t="shared" si="127"/>
        <v>3.9954642475987194</v>
      </c>
      <c r="CC190" s="73">
        <f t="shared" si="127"/>
        <v>4.0620592383638927</v>
      </c>
      <c r="CD190" s="73">
        <f t="shared" si="127"/>
        <v>3.9233840634222554</v>
      </c>
      <c r="CE190" s="73">
        <f t="shared" si="127"/>
        <v>3.0138030456179887</v>
      </c>
      <c r="CF190" s="73">
        <f t="shared" si="127"/>
        <v>3.0395136778115504</v>
      </c>
      <c r="CG190" s="73">
        <f t="shared" si="127"/>
        <v>3.8781163434903045</v>
      </c>
      <c r="CH190" s="73">
        <f t="shared" si="127"/>
        <v>3.6524182219546462</v>
      </c>
      <c r="CI190" s="73">
        <f t="shared" si="127"/>
        <v>3.3058319330904147</v>
      </c>
      <c r="CJ190" s="73">
        <f t="shared" si="127"/>
        <v>3.2756143559467663</v>
      </c>
      <c r="CK190" s="73">
        <f t="shared" si="127"/>
        <v>3.3790986227774695</v>
      </c>
      <c r="CL190" s="76">
        <f t="shared" si="127"/>
        <v>3.5598325705120684</v>
      </c>
      <c r="CM190" s="73">
        <f t="shared" si="127"/>
        <v>2.913979339715786</v>
      </c>
      <c r="CN190" s="73">
        <f t="shared" si="127"/>
        <v>3.2782840058935441</v>
      </c>
      <c r="CO190" s="73">
        <f t="shared" si="127"/>
        <v>3.0903017255626093</v>
      </c>
      <c r="CP190" s="73">
        <f t="shared" si="127"/>
        <v>4.355354540809568</v>
      </c>
      <c r="CQ190" s="73">
        <f t="shared" si="127"/>
        <v>3.0817175270367225</v>
      </c>
      <c r="CR190" s="73">
        <f t="shared" si="127"/>
        <v>3.2619271212484846</v>
      </c>
      <c r="CS190" s="73"/>
      <c r="CT190" s="73">
        <f t="shared" si="127"/>
        <v>3.1059014983485511</v>
      </c>
      <c r="CU190" s="73">
        <f t="shared" si="127"/>
        <v>3.4104957894743846</v>
      </c>
      <c r="CV190" s="73">
        <f t="shared" si="127"/>
        <v>3.2138881898848193</v>
      </c>
      <c r="CW190" s="73">
        <f t="shared" si="127"/>
        <v>3.2742060601753984</v>
      </c>
      <c r="CX190" s="76">
        <f t="shared" si="127"/>
        <v>3.4060504935620219</v>
      </c>
      <c r="CY190" s="73">
        <f t="shared" si="127"/>
        <v>3.0169749987648613</v>
      </c>
      <c r="CZ190" s="73">
        <f t="shared" si="127"/>
        <v>2.7523672781338222</v>
      </c>
      <c r="DA190" s="73">
        <f t="shared" si="127"/>
        <v>3.1069052527194123</v>
      </c>
      <c r="DB190" s="73">
        <f t="shared" si="127"/>
        <v>3.241233222640532</v>
      </c>
      <c r="DC190" s="73">
        <f t="shared" si="127"/>
        <v>2.5253386378706071</v>
      </c>
      <c r="DD190" s="73">
        <f t="shared" si="127"/>
        <v>2.9652470266385365</v>
      </c>
      <c r="DE190" s="73">
        <f t="shared" si="127"/>
        <v>3.0309654670172956</v>
      </c>
      <c r="DF190" s="73">
        <f t="shared" si="127"/>
        <v>2.9697799229189927</v>
      </c>
      <c r="DG190" s="73">
        <f t="shared" si="127"/>
        <v>3.0997069494836729</v>
      </c>
      <c r="DH190" s="73">
        <f t="shared" si="127"/>
        <v>3.3058319330904147</v>
      </c>
      <c r="DI190" s="73">
        <f t="shared" si="127"/>
        <v>3.3015503233959111</v>
      </c>
      <c r="DJ190" s="73">
        <f t="shared" si="127"/>
        <v>3.0138030456179887</v>
      </c>
    </row>
    <row r="191" spans="1:114">
      <c r="A191" s="63" t="s">
        <v>278</v>
      </c>
      <c r="B191" s="73">
        <f t="shared" ref="B191:J191" si="128">B18/B$25*100</f>
        <v>2.3458958178187554</v>
      </c>
      <c r="C191" s="73">
        <f t="shared" si="128"/>
        <v>2.2828361471468077</v>
      </c>
      <c r="D191" s="73">
        <f t="shared" si="128"/>
        <v>2.3983121855045622</v>
      </c>
      <c r="E191" s="73">
        <f t="shared" si="128"/>
        <v>2.5049850293499438</v>
      </c>
      <c r="F191" s="73">
        <f t="shared" si="128"/>
        <v>2.4367461211241661</v>
      </c>
      <c r="G191" s="73">
        <f t="shared" si="128"/>
        <v>2.5110982041163243</v>
      </c>
      <c r="H191" s="73">
        <f t="shared" si="128"/>
        <v>2.6468420144607037</v>
      </c>
      <c r="I191" s="73">
        <f t="shared" si="128"/>
        <v>2.4704131336340036</v>
      </c>
      <c r="J191" s="73">
        <f t="shared" si="128"/>
        <v>2.3217370896829195</v>
      </c>
      <c r="K191" s="84">
        <f t="shared" ref="K191:BW191" si="129">K18/K$25*100</f>
        <v>2.3948656751277744</v>
      </c>
      <c r="L191" s="76">
        <f t="shared" si="96"/>
        <v>2.5083183940793061</v>
      </c>
      <c r="M191" s="73">
        <f t="shared" si="129"/>
        <v>2.3152134771649102</v>
      </c>
      <c r="N191" s="73">
        <f t="shared" si="129"/>
        <v>2.4852525156474456</v>
      </c>
      <c r="O191" s="73"/>
      <c r="P191" s="73">
        <f t="shared" si="129"/>
        <v>2.2927344575296371</v>
      </c>
      <c r="Q191" s="73">
        <f t="shared" si="129"/>
        <v>2.1082611755847642</v>
      </c>
      <c r="R191" s="73">
        <f t="shared" si="129"/>
        <v>2.2980225479955334</v>
      </c>
      <c r="S191" s="73">
        <f t="shared" si="129"/>
        <v>2.8804110188019241</v>
      </c>
      <c r="T191" s="73">
        <f t="shared" si="129"/>
        <v>2.5705857564264645</v>
      </c>
      <c r="U191" s="73">
        <f t="shared" si="129"/>
        <v>2.0508613617719442</v>
      </c>
      <c r="V191" s="73">
        <f t="shared" si="129"/>
        <v>2.6909181512395666</v>
      </c>
      <c r="W191" s="73">
        <f t="shared" si="129"/>
        <v>3.2412965186074429</v>
      </c>
      <c r="X191" s="73">
        <f t="shared" si="129"/>
        <v>2.5834718235382987</v>
      </c>
      <c r="Y191" s="73">
        <f t="shared" si="129"/>
        <v>1.8109858479251622</v>
      </c>
      <c r="Z191" s="73">
        <f t="shared" si="129"/>
        <v>2.4592252803261978</v>
      </c>
      <c r="AA191" s="73">
        <f t="shared" si="129"/>
        <v>2.5056133904878548</v>
      </c>
      <c r="AB191" s="73">
        <f t="shared" si="129"/>
        <v>2.8212630544817716</v>
      </c>
      <c r="AC191" s="73">
        <f t="shared" si="129"/>
        <v>3.1121045392022006</v>
      </c>
      <c r="AD191" s="73">
        <f t="shared" si="129"/>
        <v>2.9742541128357654</v>
      </c>
      <c r="AE191" s="73">
        <f t="shared" si="129"/>
        <v>2.6064951497258537</v>
      </c>
      <c r="AF191" s="73">
        <f t="shared" si="129"/>
        <v>2.6196596890684294</v>
      </c>
      <c r="AG191" s="73">
        <f t="shared" si="129"/>
        <v>3.8103677447939743</v>
      </c>
      <c r="AH191" s="73">
        <f t="shared" si="129"/>
        <v>2.8217328759544098</v>
      </c>
      <c r="AI191" s="73">
        <f t="shared" si="129"/>
        <v>2.5082690187431091</v>
      </c>
      <c r="AJ191" s="73">
        <f t="shared" si="129"/>
        <v>2.2623585702514726</v>
      </c>
      <c r="AK191" s="73">
        <f t="shared" si="129"/>
        <v>3.2581453634085209</v>
      </c>
      <c r="AL191" s="73">
        <f t="shared" si="129"/>
        <v>2.2389275964633502</v>
      </c>
      <c r="AM191" s="73">
        <f t="shared" si="129"/>
        <v>3.4221328642037365</v>
      </c>
      <c r="AN191" s="73">
        <f t="shared" si="129"/>
        <v>2.8689982216953172</v>
      </c>
      <c r="AO191" s="73">
        <f t="shared" si="129"/>
        <v>3.1618224666142969</v>
      </c>
      <c r="AP191" s="73">
        <f t="shared" si="129"/>
        <v>3.0036968576709797</v>
      </c>
      <c r="AQ191" s="73">
        <f t="shared" si="129"/>
        <v>3.8446449588073759</v>
      </c>
      <c r="AR191" s="73">
        <f t="shared" si="129"/>
        <v>3.0222927130143624</v>
      </c>
      <c r="AS191" s="73">
        <f t="shared" si="129"/>
        <v>4.6651617757712565</v>
      </c>
      <c r="AT191" s="73">
        <f t="shared" si="129"/>
        <v>3.64</v>
      </c>
      <c r="AU191" s="73">
        <f t="shared" si="129"/>
        <v>3.1697156312262269</v>
      </c>
      <c r="AV191" s="73">
        <f t="shared" si="129"/>
        <v>3.2110091743119269</v>
      </c>
      <c r="AW191" s="73">
        <f t="shared" si="129"/>
        <v>2.7609682299546141</v>
      </c>
      <c r="AX191" s="73">
        <f t="shared" si="129"/>
        <v>4.6846846846846848</v>
      </c>
      <c r="AY191" s="73">
        <f t="shared" si="129"/>
        <v>3.7213456385829118</v>
      </c>
      <c r="AZ191" s="73">
        <f t="shared" si="129"/>
        <v>4.2081101759755164</v>
      </c>
      <c r="BA191" s="73">
        <f t="shared" si="129"/>
        <v>3.6019536019536016</v>
      </c>
      <c r="BB191" s="73">
        <f t="shared" si="129"/>
        <v>5.0930460333006859</v>
      </c>
      <c r="BC191" s="73">
        <f t="shared" si="129"/>
        <v>3.0472523880434386</v>
      </c>
      <c r="BD191" s="73">
        <f t="shared" si="129"/>
        <v>3.5255233198677933</v>
      </c>
      <c r="BE191" s="73">
        <f t="shared" si="129"/>
        <v>2.2624551924775314</v>
      </c>
      <c r="BF191" s="73">
        <f t="shared" si="129"/>
        <v>2.6572327044025159</v>
      </c>
      <c r="BG191" s="73">
        <f t="shared" si="129"/>
        <v>3.8681204569055034</v>
      </c>
      <c r="BH191" s="73">
        <f t="shared" si="129"/>
        <v>2.6548672566371683</v>
      </c>
      <c r="BI191" s="73">
        <f t="shared" si="129"/>
        <v>3.8364779874213837</v>
      </c>
      <c r="BJ191" s="73">
        <f t="shared" si="129"/>
        <v>3.1927023945267958</v>
      </c>
      <c r="BK191" s="73">
        <f t="shared" si="129"/>
        <v>2.189768641020422</v>
      </c>
      <c r="BL191" s="73">
        <f t="shared" si="129"/>
        <v>2.6600541027953111</v>
      </c>
      <c r="BM191" s="73">
        <f t="shared" si="129"/>
        <v>2.7750247770069376</v>
      </c>
      <c r="BN191" s="73">
        <f t="shared" si="129"/>
        <v>2.168021680216802</v>
      </c>
      <c r="BO191" s="73">
        <f t="shared" si="129"/>
        <v>2.7258647392875579</v>
      </c>
      <c r="BP191" s="73">
        <f t="shared" si="129"/>
        <v>2.8047612532494184</v>
      </c>
      <c r="BQ191" s="73">
        <f t="shared" si="129"/>
        <v>2.7101656780527712</v>
      </c>
      <c r="BR191" s="73">
        <f t="shared" si="129"/>
        <v>2.5458468176914781</v>
      </c>
      <c r="BS191" s="73">
        <f t="shared" si="129"/>
        <v>1.6793190706234185</v>
      </c>
      <c r="BT191" s="73">
        <f t="shared" si="129"/>
        <v>1.9768873733068106</v>
      </c>
      <c r="BU191" s="73">
        <f t="shared" si="129"/>
        <v>4.0094339622641506</v>
      </c>
      <c r="BV191" s="73">
        <f t="shared" si="129"/>
        <v>2.0275872465515943</v>
      </c>
      <c r="BW191" s="73">
        <f t="shared" si="129"/>
        <v>2.5030756565254797</v>
      </c>
      <c r="BX191" s="73">
        <f t="shared" ref="BX191:DJ191" si="130">BX18/BX$25*100</f>
        <v>3.1304485655412906</v>
      </c>
      <c r="BY191" s="73">
        <f t="shared" si="130"/>
        <v>2.8532608695652173</v>
      </c>
      <c r="BZ191" s="73">
        <f t="shared" si="130"/>
        <v>2.2922636103151861</v>
      </c>
      <c r="CA191" s="73">
        <f t="shared" si="130"/>
        <v>3.1128404669260701</v>
      </c>
      <c r="CB191" s="73">
        <f t="shared" si="130"/>
        <v>3.4751867662753471</v>
      </c>
      <c r="CC191" s="73">
        <f t="shared" si="130"/>
        <v>2.9055007052186177</v>
      </c>
      <c r="CD191" s="73">
        <f t="shared" si="130"/>
        <v>3.2694867195185462</v>
      </c>
      <c r="CE191" s="73">
        <f t="shared" si="130"/>
        <v>2.3738587217683809</v>
      </c>
      <c r="CF191" s="73">
        <f t="shared" si="130"/>
        <v>2.1529888551165146</v>
      </c>
      <c r="CG191" s="73">
        <f t="shared" si="130"/>
        <v>3.7119113573407199</v>
      </c>
      <c r="CH191" s="73">
        <f t="shared" si="130"/>
        <v>2.9600642183423642</v>
      </c>
      <c r="CI191" s="73">
        <f t="shared" si="130"/>
        <v>2.5308210772745294</v>
      </c>
      <c r="CJ191" s="73">
        <f t="shared" si="130"/>
        <v>2.4595628473744817</v>
      </c>
      <c r="CK191" s="73">
        <f t="shared" si="130"/>
        <v>2.6574425446637959</v>
      </c>
      <c r="CL191" s="76">
        <f t="shared" si="130"/>
        <v>2.7461565543950242</v>
      </c>
      <c r="CM191" s="73">
        <f t="shared" si="130"/>
        <v>2.2828361471468077</v>
      </c>
      <c r="CN191" s="73">
        <f t="shared" si="130"/>
        <v>2.5398028809704321</v>
      </c>
      <c r="CO191" s="73">
        <f t="shared" si="130"/>
        <v>2.3235931189031849</v>
      </c>
      <c r="CP191" s="73">
        <f t="shared" si="130"/>
        <v>3.33629809057018</v>
      </c>
      <c r="CQ191" s="73">
        <f t="shared" si="130"/>
        <v>2.3367492252634974</v>
      </c>
      <c r="CR191" s="73">
        <f t="shared" si="130"/>
        <v>2.5280806563887666</v>
      </c>
      <c r="CS191" s="73"/>
      <c r="CT191" s="73">
        <f t="shared" si="130"/>
        <v>2.3747792566368733</v>
      </c>
      <c r="CU191" s="73">
        <f t="shared" si="130"/>
        <v>2.6145936038890358</v>
      </c>
      <c r="CV191" s="73">
        <f t="shared" si="130"/>
        <v>2.4048054448628018</v>
      </c>
      <c r="CW191" s="73">
        <f t="shared" si="130"/>
        <v>2.5702747034753926</v>
      </c>
      <c r="CX191" s="76">
        <f t="shared" si="130"/>
        <v>2.744002789627539</v>
      </c>
      <c r="CY191" s="73">
        <f t="shared" si="130"/>
        <v>2.3254127458829421</v>
      </c>
      <c r="CZ191" s="73">
        <f t="shared" si="130"/>
        <v>2.1202855270238219</v>
      </c>
      <c r="DA191" s="73">
        <f t="shared" si="130"/>
        <v>2.4852525156474456</v>
      </c>
      <c r="DB191" s="73">
        <f t="shared" si="130"/>
        <v>2.5030756565254797</v>
      </c>
      <c r="DC191" s="73">
        <f t="shared" si="130"/>
        <v>1.9768873733068106</v>
      </c>
      <c r="DD191" s="73">
        <f t="shared" si="130"/>
        <v>2.2929079822873439</v>
      </c>
      <c r="DE191" s="73">
        <f t="shared" si="130"/>
        <v>2.2623585702514726</v>
      </c>
      <c r="DF191" s="73">
        <f t="shared" si="130"/>
        <v>2.2980225479955334</v>
      </c>
      <c r="DG191" s="73">
        <f t="shared" si="130"/>
        <v>2.4045841473625451</v>
      </c>
      <c r="DH191" s="73">
        <f t="shared" si="130"/>
        <v>2.5308210772745294</v>
      </c>
      <c r="DI191" s="73">
        <f t="shared" si="130"/>
        <v>2.5091568730647671</v>
      </c>
      <c r="DJ191" s="73">
        <f t="shared" si="130"/>
        <v>2.3738587217683809</v>
      </c>
    </row>
    <row r="192" spans="1:114">
      <c r="A192" s="63" t="s">
        <v>279</v>
      </c>
      <c r="B192" s="73">
        <f t="shared" ref="B192:J192" si="131">B19/B$25*100</f>
        <v>1.9952566564195122</v>
      </c>
      <c r="C192" s="73">
        <f t="shared" si="131"/>
        <v>1.8892542944016817</v>
      </c>
      <c r="D192" s="73">
        <f t="shared" si="131"/>
        <v>2.0405644611421714</v>
      </c>
      <c r="E192" s="73">
        <f t="shared" si="131"/>
        <v>2.1256040652110308</v>
      </c>
      <c r="F192" s="73">
        <f t="shared" si="131"/>
        <v>2.0245004855387956</v>
      </c>
      <c r="G192" s="73">
        <f t="shared" si="131"/>
        <v>2.0340122031890102</v>
      </c>
      <c r="H192" s="73">
        <f t="shared" si="131"/>
        <v>2.1859098883518966</v>
      </c>
      <c r="I192" s="73">
        <f t="shared" si="131"/>
        <v>2.0574418167445878</v>
      </c>
      <c r="J192" s="73">
        <f t="shared" si="131"/>
        <v>1.9831915522808565</v>
      </c>
      <c r="K192" s="84">
        <f t="shared" ref="K192:BW192" si="132">K19/K$25*100</f>
        <v>1.9830549762151095</v>
      </c>
      <c r="L192" s="76">
        <f t="shared" si="96"/>
        <v>2.0947647475185005</v>
      </c>
      <c r="M192" s="73">
        <f t="shared" si="132"/>
        <v>1.9844686947127803</v>
      </c>
      <c r="N192" s="73">
        <f t="shared" si="132"/>
        <v>2.0646478093575631</v>
      </c>
      <c r="O192" s="73"/>
      <c r="P192" s="73">
        <f t="shared" si="132"/>
        <v>1.7606322626080835</v>
      </c>
      <c r="Q192" s="73">
        <f t="shared" si="132"/>
        <v>1.7241473382111425</v>
      </c>
      <c r="R192" s="73">
        <f t="shared" si="132"/>
        <v>1.8081619421532253</v>
      </c>
      <c r="S192" s="73">
        <f t="shared" si="132"/>
        <v>2.3393091386095319</v>
      </c>
      <c r="T192" s="73">
        <f t="shared" si="132"/>
        <v>3.2869785082174459</v>
      </c>
      <c r="U192" s="73">
        <f t="shared" si="132"/>
        <v>1.2305168170631664</v>
      </c>
      <c r="V192" s="73">
        <f t="shared" si="132"/>
        <v>2.404385199950168</v>
      </c>
      <c r="W192" s="73">
        <f t="shared" si="132"/>
        <v>3.3013205282112845</v>
      </c>
      <c r="X192" s="73">
        <f t="shared" si="132"/>
        <v>2.2057712645414713</v>
      </c>
      <c r="Y192" s="73">
        <f t="shared" si="132"/>
        <v>1.4511873350923483</v>
      </c>
      <c r="Z192" s="73">
        <f t="shared" si="132"/>
        <v>2.1534148827726809</v>
      </c>
      <c r="AA192" s="73">
        <f t="shared" si="132"/>
        <v>2.0840987956725865</v>
      </c>
      <c r="AB192" s="73">
        <f t="shared" si="132"/>
        <v>2.4069367618478101</v>
      </c>
      <c r="AC192" s="73">
        <f t="shared" si="132"/>
        <v>3.2840440165061899</v>
      </c>
      <c r="AD192" s="73">
        <f t="shared" si="132"/>
        <v>2.4072869225764477</v>
      </c>
      <c r="AE192" s="73">
        <f t="shared" si="132"/>
        <v>1.9569801771404469</v>
      </c>
      <c r="AF192" s="73">
        <f t="shared" si="132"/>
        <v>1.9402619659689071</v>
      </c>
      <c r="AG192" s="73">
        <f t="shared" si="132"/>
        <v>3.3673017279574653</v>
      </c>
      <c r="AH192" s="73">
        <f t="shared" si="132"/>
        <v>2.0803363948212903</v>
      </c>
      <c r="AI192" s="73">
        <f t="shared" si="132"/>
        <v>1.9937522969496511</v>
      </c>
      <c r="AJ192" s="73">
        <f t="shared" si="132"/>
        <v>1.8864629724726971</v>
      </c>
      <c r="AK192" s="73">
        <f t="shared" si="132"/>
        <v>2.9717150017901894</v>
      </c>
      <c r="AL192" s="73">
        <f t="shared" si="132"/>
        <v>1.9374159638186041</v>
      </c>
      <c r="AM192" s="73">
        <f t="shared" si="132"/>
        <v>2.6723632403451454</v>
      </c>
      <c r="AN192" s="73">
        <f t="shared" si="132"/>
        <v>2.0628334321280377</v>
      </c>
      <c r="AO192" s="73">
        <f t="shared" si="132"/>
        <v>3.6527886881382559</v>
      </c>
      <c r="AP192" s="73">
        <f t="shared" si="132"/>
        <v>2.4896025878003698</v>
      </c>
      <c r="AQ192" s="73">
        <f t="shared" si="132"/>
        <v>3.0992546096508438</v>
      </c>
      <c r="AR192" s="73">
        <f t="shared" si="132"/>
        <v>2.6169706582077716</v>
      </c>
      <c r="AS192" s="73">
        <f t="shared" si="132"/>
        <v>4.1384499623777282</v>
      </c>
      <c r="AT192" s="73">
        <f t="shared" si="132"/>
        <v>3.2800000000000002</v>
      </c>
      <c r="AU192" s="73">
        <f t="shared" si="132"/>
        <v>3.0972649882267707</v>
      </c>
      <c r="AV192" s="73">
        <f t="shared" si="132"/>
        <v>3.761467889908257</v>
      </c>
      <c r="AW192" s="73">
        <f t="shared" si="132"/>
        <v>2.8366111951588504</v>
      </c>
      <c r="AX192" s="73">
        <f t="shared" si="132"/>
        <v>3.4834834834834836</v>
      </c>
      <c r="AY192" s="73">
        <f t="shared" si="132"/>
        <v>4.6144685918428099</v>
      </c>
      <c r="AZ192" s="73">
        <f t="shared" si="132"/>
        <v>3.8714613618974747</v>
      </c>
      <c r="BA192" s="73">
        <f t="shared" si="132"/>
        <v>3.0525030525030523</v>
      </c>
      <c r="BB192" s="73">
        <f t="shared" si="132"/>
        <v>4.2115572967678743</v>
      </c>
      <c r="BC192" s="73">
        <f t="shared" si="132"/>
        <v>2.5387716558311841</v>
      </c>
      <c r="BD192" s="73">
        <f t="shared" si="132"/>
        <v>4.0763863385971355</v>
      </c>
      <c r="BE192" s="73">
        <f t="shared" si="132"/>
        <v>1.9585433009506987</v>
      </c>
      <c r="BF192" s="73">
        <f t="shared" si="132"/>
        <v>1.949685534591195</v>
      </c>
      <c r="BG192" s="73">
        <f t="shared" si="132"/>
        <v>3.2191069574247146</v>
      </c>
      <c r="BH192" s="73">
        <f t="shared" si="132"/>
        <v>2.5284450063211126</v>
      </c>
      <c r="BI192" s="73">
        <f t="shared" si="132"/>
        <v>2.3270440251572326</v>
      </c>
      <c r="BJ192" s="73">
        <f t="shared" si="132"/>
        <v>3.4207525655644244</v>
      </c>
      <c r="BK192" s="73">
        <f t="shared" si="132"/>
        <v>1.7131420042065268</v>
      </c>
      <c r="BL192" s="73">
        <f t="shared" si="132"/>
        <v>2.6112113014727982</v>
      </c>
      <c r="BM192" s="73">
        <f t="shared" si="132"/>
        <v>3.6669970267591676</v>
      </c>
      <c r="BN192" s="73">
        <f t="shared" si="132"/>
        <v>1.6260162601626018</v>
      </c>
      <c r="BO192" s="73">
        <f t="shared" si="132"/>
        <v>1.848218895198761</v>
      </c>
      <c r="BP192" s="73">
        <f t="shared" si="132"/>
        <v>2.7363524421945549</v>
      </c>
      <c r="BQ192" s="73">
        <f t="shared" si="132"/>
        <v>2.4238085498056861</v>
      </c>
      <c r="BR192" s="73">
        <f t="shared" si="132"/>
        <v>2.1359223300970873</v>
      </c>
      <c r="BS192" s="73">
        <f t="shared" si="132"/>
        <v>1.5566290928609769</v>
      </c>
      <c r="BT192" s="73">
        <f t="shared" si="132"/>
        <v>1.5790470777683054</v>
      </c>
      <c r="BU192" s="73">
        <f t="shared" si="132"/>
        <v>8.0188679245283012</v>
      </c>
      <c r="BV192" s="73">
        <f t="shared" si="132"/>
        <v>1.5225748096781488</v>
      </c>
      <c r="BW192" s="73">
        <f t="shared" si="132"/>
        <v>2.0174456788182078</v>
      </c>
      <c r="BX192" s="73">
        <f t="shared" ref="BX192:DJ192" si="133">BX19/BX$25*100</f>
        <v>2.1556506577904582</v>
      </c>
      <c r="BY192" s="73">
        <f t="shared" si="133"/>
        <v>2.8532608695652173</v>
      </c>
      <c r="BZ192" s="73">
        <f t="shared" si="133"/>
        <v>2.3877745940783188</v>
      </c>
      <c r="CA192" s="73">
        <f t="shared" si="133"/>
        <v>3.3907726514730405</v>
      </c>
      <c r="CB192" s="73">
        <f t="shared" si="133"/>
        <v>3.1216648879402351</v>
      </c>
      <c r="CC192" s="73">
        <f t="shared" si="133"/>
        <v>3.1311706629055003</v>
      </c>
      <c r="CD192" s="73">
        <f t="shared" si="133"/>
        <v>2.5635090561888783</v>
      </c>
      <c r="CE192" s="73">
        <f t="shared" si="133"/>
        <v>1.9629157069711178</v>
      </c>
      <c r="CF192" s="73">
        <f t="shared" si="133"/>
        <v>1.8237082066869299</v>
      </c>
      <c r="CG192" s="73">
        <f t="shared" si="133"/>
        <v>2.7516158818097876</v>
      </c>
      <c r="CH192" s="73">
        <f t="shared" si="133"/>
        <v>2.3279149106963675</v>
      </c>
      <c r="CI192" s="73">
        <f t="shared" si="133"/>
        <v>2.1183000736307513</v>
      </c>
      <c r="CJ192" s="73">
        <f t="shared" si="133"/>
        <v>1.9647268954748178</v>
      </c>
      <c r="CK192" s="73">
        <f t="shared" si="133"/>
        <v>2.1255276510467747</v>
      </c>
      <c r="CL192" s="76">
        <f t="shared" si="133"/>
        <v>2.229785236474592</v>
      </c>
      <c r="CM192" s="73">
        <f t="shared" si="133"/>
        <v>1.8892542944016817</v>
      </c>
      <c r="CN192" s="73">
        <f t="shared" si="133"/>
        <v>2.1274693521392707</v>
      </c>
      <c r="CO192" s="73">
        <f t="shared" si="133"/>
        <v>1.9236574611687818</v>
      </c>
      <c r="CP192" s="73">
        <f t="shared" si="133"/>
        <v>3.0022898018659046</v>
      </c>
      <c r="CQ192" s="73">
        <f t="shared" si="133"/>
        <v>1.9254464684882333</v>
      </c>
      <c r="CR192" s="73">
        <f t="shared" si="133"/>
        <v>2.0676963156306609</v>
      </c>
      <c r="CS192" s="73"/>
      <c r="CT192" s="73">
        <f t="shared" si="133"/>
        <v>2.0261103190421892</v>
      </c>
      <c r="CU192" s="73">
        <f t="shared" si="133"/>
        <v>2.2476330980800481</v>
      </c>
      <c r="CV192" s="73">
        <f t="shared" si="133"/>
        <v>1.989781811059256</v>
      </c>
      <c r="CW192" s="73">
        <f t="shared" si="133"/>
        <v>2.0708609428387015</v>
      </c>
      <c r="CX192" s="76">
        <f t="shared" si="133"/>
        <v>2.282622510599607</v>
      </c>
      <c r="CY192" s="73">
        <f t="shared" si="133"/>
        <v>1.9123129342308003</v>
      </c>
      <c r="CZ192" s="73">
        <f t="shared" si="133"/>
        <v>1.7265255013172089</v>
      </c>
      <c r="DA192" s="73">
        <f t="shared" si="133"/>
        <v>2.0646478093575631</v>
      </c>
      <c r="DB192" s="73">
        <f t="shared" si="133"/>
        <v>2.0174456788182078</v>
      </c>
      <c r="DC192" s="73">
        <f t="shared" si="133"/>
        <v>1.5790470777683054</v>
      </c>
      <c r="DD192" s="73">
        <f t="shared" si="133"/>
        <v>1.9776041545916119</v>
      </c>
      <c r="DE192" s="73">
        <f t="shared" si="133"/>
        <v>1.8864629724726971</v>
      </c>
      <c r="DF192" s="73">
        <f t="shared" si="133"/>
        <v>1.8081619421532253</v>
      </c>
      <c r="DG192" s="73">
        <f t="shared" si="133"/>
        <v>1.9920457716996929</v>
      </c>
      <c r="DH192" s="73">
        <f t="shared" si="133"/>
        <v>2.1183000736307513</v>
      </c>
      <c r="DI192" s="73">
        <f t="shared" si="133"/>
        <v>2.0050279314683856</v>
      </c>
      <c r="DJ192" s="73">
        <f t="shared" si="133"/>
        <v>1.9629157069711178</v>
      </c>
    </row>
    <row r="193" spans="1:114">
      <c r="A193" s="63" t="s">
        <v>280</v>
      </c>
      <c r="B193" s="73">
        <f t="shared" ref="B193:J193" si="134">B20/B$25*100</f>
        <v>1.4656877179522168</v>
      </c>
      <c r="C193" s="73">
        <f t="shared" si="134"/>
        <v>1.3970006729574269</v>
      </c>
      <c r="D193" s="73">
        <f t="shared" si="134"/>
        <v>1.5017754792621063</v>
      </c>
      <c r="E193" s="73">
        <f t="shared" si="134"/>
        <v>1.5084356448791663</v>
      </c>
      <c r="F193" s="73">
        <f t="shared" si="134"/>
        <v>1.4955503362433216</v>
      </c>
      <c r="G193" s="73">
        <f t="shared" si="134"/>
        <v>1.5398499165804103</v>
      </c>
      <c r="H193" s="73">
        <f t="shared" si="134"/>
        <v>1.6105289337303641</v>
      </c>
      <c r="I193" s="73">
        <f t="shared" si="134"/>
        <v>1.5122773083494019</v>
      </c>
      <c r="J193" s="73">
        <f t="shared" si="134"/>
        <v>1.4566484510759894</v>
      </c>
      <c r="K193" s="84">
        <f t="shared" ref="K193:BW193" si="135">K20/K$25*100</f>
        <v>1.4662787366546419</v>
      </c>
      <c r="L193" s="76">
        <f t="shared" si="96"/>
        <v>1.5353566795774627</v>
      </c>
      <c r="M193" s="73">
        <f t="shared" si="135"/>
        <v>1.4599740101141363</v>
      </c>
      <c r="N193" s="73">
        <f t="shared" si="135"/>
        <v>1.5550657651202042</v>
      </c>
      <c r="O193" s="73"/>
      <c r="P193" s="73">
        <f t="shared" si="135"/>
        <v>1.3830744551821277</v>
      </c>
      <c r="Q193" s="73">
        <f t="shared" si="135"/>
        <v>1.249051991772107</v>
      </c>
      <c r="R193" s="73">
        <f t="shared" si="135"/>
        <v>1.248063970032057</v>
      </c>
      <c r="S193" s="73">
        <f t="shared" si="135"/>
        <v>1.9512461740271096</v>
      </c>
      <c r="T193" s="73">
        <f t="shared" si="135"/>
        <v>2.359882005899705</v>
      </c>
      <c r="U193" s="73">
        <f t="shared" si="135"/>
        <v>1.0664479081214109</v>
      </c>
      <c r="V193" s="73">
        <f t="shared" si="135"/>
        <v>1.9060670237946928</v>
      </c>
      <c r="W193" s="73">
        <f t="shared" si="135"/>
        <v>2.1608643457382954</v>
      </c>
      <c r="X193" s="73">
        <f t="shared" si="135"/>
        <v>2.1906632421815986</v>
      </c>
      <c r="Y193" s="73">
        <f t="shared" si="135"/>
        <v>1.0434156872151596</v>
      </c>
      <c r="Z193" s="73">
        <f t="shared" si="135"/>
        <v>1.7711518858307846</v>
      </c>
      <c r="AA193" s="73">
        <f t="shared" si="135"/>
        <v>1.629924474382527</v>
      </c>
      <c r="AB193" s="73">
        <f t="shared" si="135"/>
        <v>1.7534117848066122</v>
      </c>
      <c r="AC193" s="73">
        <f t="shared" si="135"/>
        <v>2.2352132049518572</v>
      </c>
      <c r="AD193" s="73">
        <f t="shared" si="135"/>
        <v>2.2121014964216004</v>
      </c>
      <c r="AE193" s="73">
        <f t="shared" si="135"/>
        <v>1.3580767608603965</v>
      </c>
      <c r="AF193" s="73">
        <f t="shared" si="135"/>
        <v>1.4261231484881871</v>
      </c>
      <c r="AG193" s="73">
        <f t="shared" si="135"/>
        <v>2.5254762959680992</v>
      </c>
      <c r="AH193" s="73">
        <f t="shared" si="135"/>
        <v>1.4827929622662388</v>
      </c>
      <c r="AI193" s="73">
        <f t="shared" si="135"/>
        <v>1.3138552002940096</v>
      </c>
      <c r="AJ193" s="73">
        <f t="shared" si="135"/>
        <v>1.3338731604593015</v>
      </c>
      <c r="AK193" s="73">
        <f t="shared" si="135"/>
        <v>2.0050125313283207</v>
      </c>
      <c r="AL193" s="73">
        <f t="shared" si="135"/>
        <v>1.3995844028847328</v>
      </c>
      <c r="AM193" s="73">
        <f t="shared" si="135"/>
        <v>2.0398760157493507</v>
      </c>
      <c r="AN193" s="73">
        <f t="shared" si="135"/>
        <v>1.5411973918197985</v>
      </c>
      <c r="AO193" s="73">
        <f t="shared" si="135"/>
        <v>3.1618224666142969</v>
      </c>
      <c r="AP193" s="73">
        <f t="shared" si="135"/>
        <v>1.8195471349353052</v>
      </c>
      <c r="AQ193" s="73">
        <f t="shared" si="135"/>
        <v>2.4323264025107885</v>
      </c>
      <c r="AR193" s="73">
        <f t="shared" si="135"/>
        <v>2.3438188386641996</v>
      </c>
      <c r="AS193" s="73">
        <f t="shared" si="135"/>
        <v>3.3107599699021821</v>
      </c>
      <c r="AT193" s="73">
        <f t="shared" si="135"/>
        <v>2.8000000000000003</v>
      </c>
      <c r="AU193" s="73">
        <f t="shared" si="135"/>
        <v>2.2278572722332912</v>
      </c>
      <c r="AV193" s="73">
        <f t="shared" si="135"/>
        <v>2.8899082568807342</v>
      </c>
      <c r="AW193" s="73">
        <f t="shared" si="135"/>
        <v>2.2881996974281393</v>
      </c>
      <c r="AX193" s="73">
        <f t="shared" si="135"/>
        <v>3.2732732732732734</v>
      </c>
      <c r="AY193" s="73">
        <f t="shared" si="135"/>
        <v>3.4236379874962788</v>
      </c>
      <c r="AZ193" s="73">
        <f t="shared" si="135"/>
        <v>3.519510328997705</v>
      </c>
      <c r="BA193" s="73">
        <f t="shared" si="135"/>
        <v>2.8693528693528694</v>
      </c>
      <c r="BB193" s="73">
        <f t="shared" si="135"/>
        <v>2.8403525954946129</v>
      </c>
      <c r="BC193" s="73">
        <f t="shared" si="135"/>
        <v>1.9758108451676173</v>
      </c>
      <c r="BD193" s="73">
        <f t="shared" si="135"/>
        <v>2.7543150936467131</v>
      </c>
      <c r="BE193" s="73">
        <f t="shared" si="135"/>
        <v>1.311756454880773</v>
      </c>
      <c r="BF193" s="73">
        <f t="shared" si="135"/>
        <v>1.3522012578616354</v>
      </c>
      <c r="BG193" s="73">
        <f t="shared" si="135"/>
        <v>2.0508826583592938</v>
      </c>
      <c r="BH193" s="73">
        <f t="shared" si="135"/>
        <v>3.1605562579013902</v>
      </c>
      <c r="BI193" s="73">
        <f t="shared" si="135"/>
        <v>2.2641509433962264</v>
      </c>
      <c r="BJ193" s="73">
        <f t="shared" si="135"/>
        <v>2.6795895096921321</v>
      </c>
      <c r="BK193" s="73">
        <f t="shared" si="135"/>
        <v>1.2263382861795238</v>
      </c>
      <c r="BL193" s="73">
        <f t="shared" si="135"/>
        <v>2.0551547941088066</v>
      </c>
      <c r="BM193" s="73">
        <f t="shared" si="135"/>
        <v>3.4687809712586719</v>
      </c>
      <c r="BN193" s="73">
        <f t="shared" si="135"/>
        <v>1.5463095807428662</v>
      </c>
      <c r="BO193" s="73">
        <f t="shared" si="135"/>
        <v>1.3216313887454827</v>
      </c>
      <c r="BP193" s="73">
        <f t="shared" si="135"/>
        <v>1.9701737583800794</v>
      </c>
      <c r="BQ193" s="73">
        <f t="shared" si="135"/>
        <v>1.8306402127224379</v>
      </c>
      <c r="BR193" s="73">
        <f t="shared" si="135"/>
        <v>1.6181229773462782</v>
      </c>
      <c r="BS193" s="73">
        <f t="shared" si="135"/>
        <v>1.0198604401502953</v>
      </c>
      <c r="BT193" s="73">
        <f t="shared" si="135"/>
        <v>1.2910864829023396</v>
      </c>
      <c r="BU193" s="73">
        <f t="shared" si="135"/>
        <v>4.2452830188679247</v>
      </c>
      <c r="BV193" s="73">
        <f t="shared" si="135"/>
        <v>1.0552498680937665</v>
      </c>
      <c r="BW193" s="73">
        <f t="shared" si="135"/>
        <v>1.4328396866067878</v>
      </c>
      <c r="BX193" s="73">
        <f t="shared" ref="BX193:DJ193" si="136">BX20/BX$25*100</f>
        <v>1.8782691393247741</v>
      </c>
      <c r="BY193" s="73">
        <f t="shared" si="136"/>
        <v>2.1739130434782608</v>
      </c>
      <c r="BZ193" s="73">
        <f t="shared" si="136"/>
        <v>1.6714422158548232</v>
      </c>
      <c r="CA193" s="73">
        <f t="shared" si="136"/>
        <v>2.7793218454697053</v>
      </c>
      <c r="CB193" s="73">
        <f t="shared" si="136"/>
        <v>2.2345250800426895</v>
      </c>
      <c r="CC193" s="73">
        <f t="shared" si="136"/>
        <v>2.1156558533145273</v>
      </c>
      <c r="CD193" s="73">
        <f t="shared" si="136"/>
        <v>2.152653202939645</v>
      </c>
      <c r="CE193" s="73">
        <f t="shared" si="136"/>
        <v>1.4687898722431192</v>
      </c>
      <c r="CF193" s="73">
        <f t="shared" si="136"/>
        <v>1.6970618034447822</v>
      </c>
      <c r="CG193" s="73">
        <f t="shared" si="136"/>
        <v>2.7146814404432131</v>
      </c>
      <c r="CH193" s="73">
        <f t="shared" si="136"/>
        <v>1.8613285169576561</v>
      </c>
      <c r="CI193" s="73">
        <f t="shared" si="136"/>
        <v>1.5995808711084261</v>
      </c>
      <c r="CJ193" s="73">
        <f t="shared" si="136"/>
        <v>1.4075016845099948</v>
      </c>
      <c r="CK193" s="73">
        <f t="shared" si="136"/>
        <v>1.5573700592674711</v>
      </c>
      <c r="CL193" s="76">
        <f t="shared" si="136"/>
        <v>1.6840746391268628</v>
      </c>
      <c r="CM193" s="73">
        <f t="shared" si="136"/>
        <v>1.3970006729574269</v>
      </c>
      <c r="CN193" s="73">
        <f t="shared" si="136"/>
        <v>1.6278770366343855</v>
      </c>
      <c r="CO193" s="73">
        <f t="shared" si="136"/>
        <v>1.3661713928117349</v>
      </c>
      <c r="CP193" s="73">
        <f t="shared" si="136"/>
        <v>2.4052381583180362</v>
      </c>
      <c r="CQ193" s="73">
        <f t="shared" si="136"/>
        <v>1.4354160896578947</v>
      </c>
      <c r="CR193" s="73">
        <f t="shared" si="136"/>
        <v>1.5393945791561314</v>
      </c>
      <c r="CS193" s="73"/>
      <c r="CT193" s="73">
        <f t="shared" si="136"/>
        <v>1.480802093203216</v>
      </c>
      <c r="CU193" s="73">
        <f t="shared" si="136"/>
        <v>1.5944007898438755</v>
      </c>
      <c r="CV193" s="73">
        <f t="shared" si="136"/>
        <v>1.4632497630572188</v>
      </c>
      <c r="CW193" s="73">
        <f t="shared" si="136"/>
        <v>1.5752962285267629</v>
      </c>
      <c r="CX193" s="76">
        <f t="shared" si="136"/>
        <v>1.6687252119106668</v>
      </c>
      <c r="CY193" s="73">
        <f t="shared" si="136"/>
        <v>1.4018466122088358</v>
      </c>
      <c r="CZ193" s="73">
        <f t="shared" si="136"/>
        <v>1.2577878541353729</v>
      </c>
      <c r="DA193" s="73">
        <f t="shared" si="136"/>
        <v>1.5550657651202042</v>
      </c>
      <c r="DB193" s="73">
        <f t="shared" si="136"/>
        <v>1.4328396866067878</v>
      </c>
      <c r="DC193" s="73">
        <f t="shared" si="136"/>
        <v>1.2910864829023396</v>
      </c>
      <c r="DD193" s="73">
        <f t="shared" si="136"/>
        <v>1.3446780887023855</v>
      </c>
      <c r="DE193" s="73">
        <f t="shared" si="136"/>
        <v>1.3338731604593015</v>
      </c>
      <c r="DF193" s="73">
        <f t="shared" si="136"/>
        <v>1.248063970032057</v>
      </c>
      <c r="DG193" s="73">
        <f t="shared" si="136"/>
        <v>1.544620429807424</v>
      </c>
      <c r="DH193" s="73">
        <f t="shared" si="136"/>
        <v>1.5995808711084261</v>
      </c>
      <c r="DI193" s="73">
        <f t="shared" si="136"/>
        <v>1.4450627689956692</v>
      </c>
      <c r="DJ193" s="73">
        <f t="shared" si="136"/>
        <v>1.4687898722431192</v>
      </c>
    </row>
    <row r="194" spans="1:114">
      <c r="A194" s="63" t="s">
        <v>281</v>
      </c>
      <c r="B194" s="73">
        <f t="shared" ref="B194:J194" si="137">B21/B$25*100</f>
        <v>1.0240884486346635</v>
      </c>
      <c r="C194" s="73">
        <f t="shared" si="137"/>
        <v>0.88540566561384026</v>
      </c>
      <c r="D194" s="73">
        <f t="shared" si="137"/>
        <v>0.98200857880572945</v>
      </c>
      <c r="E194" s="73">
        <f t="shared" si="137"/>
        <v>1.006550567183256</v>
      </c>
      <c r="F194" s="73">
        <f t="shared" si="137"/>
        <v>0.96952023316244573</v>
      </c>
      <c r="G194" s="73">
        <f t="shared" si="137"/>
        <v>1.055027087189083</v>
      </c>
      <c r="H194" s="73">
        <f t="shared" si="137"/>
        <v>0.98576559499723282</v>
      </c>
      <c r="I194" s="73">
        <f t="shared" si="137"/>
        <v>0.98230049988336787</v>
      </c>
      <c r="J194" s="73">
        <f t="shared" si="137"/>
        <v>1.0321961056832196</v>
      </c>
      <c r="K194" s="84">
        <f t="shared" ref="K194:BW194" si="138">K21/K$25*100</f>
        <v>0.93964914777651865</v>
      </c>
      <c r="L194" s="76">
        <f t="shared" si="96"/>
        <v>1.003700433672287</v>
      </c>
      <c r="M194" s="73">
        <f t="shared" si="138"/>
        <v>0.93117377213445851</v>
      </c>
      <c r="N194" s="73">
        <f t="shared" si="138"/>
        <v>0.97976954190255283</v>
      </c>
      <c r="O194" s="73"/>
      <c r="P194" s="73">
        <f t="shared" si="138"/>
        <v>0.92335380883446139</v>
      </c>
      <c r="Q194" s="73">
        <f t="shared" si="138"/>
        <v>0.79100715302898861</v>
      </c>
      <c r="R194" s="73">
        <f t="shared" si="138"/>
        <v>0.8752656413211829</v>
      </c>
      <c r="S194" s="73">
        <f t="shared" si="138"/>
        <v>1.2024486226497595</v>
      </c>
      <c r="T194" s="73">
        <f t="shared" si="138"/>
        <v>1.5170670037926675</v>
      </c>
      <c r="U194" s="73">
        <f t="shared" si="138"/>
        <v>0.57424118129614443</v>
      </c>
      <c r="V194" s="73">
        <f t="shared" si="138"/>
        <v>1.370374984427557</v>
      </c>
      <c r="W194" s="73">
        <f t="shared" si="138"/>
        <v>1.680672268907563</v>
      </c>
      <c r="X194" s="73">
        <f t="shared" si="138"/>
        <v>1.2237498111497205</v>
      </c>
      <c r="Y194" s="73">
        <f t="shared" si="138"/>
        <v>0.63564403933797065</v>
      </c>
      <c r="Z194" s="73">
        <f t="shared" si="138"/>
        <v>1.1595310907237513</v>
      </c>
      <c r="AA194" s="73">
        <f t="shared" si="138"/>
        <v>1.0185752194325373</v>
      </c>
      <c r="AB194" s="73">
        <f t="shared" si="138"/>
        <v>1.0870725925293125</v>
      </c>
      <c r="AC194" s="73">
        <f t="shared" si="138"/>
        <v>1.9257221458046769</v>
      </c>
      <c r="AD194" s="73">
        <f t="shared" si="138"/>
        <v>1.3662979830839297</v>
      </c>
      <c r="AE194" s="73">
        <f t="shared" si="138"/>
        <v>1.0037958667229017</v>
      </c>
      <c r="AF194" s="73">
        <f t="shared" si="138"/>
        <v>0.7650875260129758</v>
      </c>
      <c r="AG194" s="73">
        <f t="shared" si="138"/>
        <v>1.4178112538768277</v>
      </c>
      <c r="AH194" s="73">
        <f t="shared" si="138"/>
        <v>1.0291025782892553</v>
      </c>
      <c r="AI194" s="73">
        <f t="shared" si="138"/>
        <v>0.97390665196618897</v>
      </c>
      <c r="AJ194" s="73">
        <f t="shared" si="138"/>
        <v>0.81530280550571932</v>
      </c>
      <c r="AK194" s="73">
        <f t="shared" si="138"/>
        <v>1.2531328320802004</v>
      </c>
      <c r="AL194" s="73">
        <f t="shared" si="138"/>
        <v>0.97176384305097174</v>
      </c>
      <c r="AM194" s="73">
        <f t="shared" si="138"/>
        <v>1.2314651922593618</v>
      </c>
      <c r="AN194" s="73">
        <f t="shared" si="138"/>
        <v>0.87729697688203911</v>
      </c>
      <c r="AO194" s="73">
        <f t="shared" si="138"/>
        <v>2.3762765121759619</v>
      </c>
      <c r="AP194" s="73">
        <f t="shared" si="138"/>
        <v>1.2592421441774491</v>
      </c>
      <c r="AQ194" s="73">
        <f t="shared" si="138"/>
        <v>2.1054008107754676</v>
      </c>
      <c r="AR194" s="73">
        <f t="shared" si="138"/>
        <v>1.7710811525244514</v>
      </c>
      <c r="AS194" s="73">
        <f t="shared" si="138"/>
        <v>1.9187358916478554</v>
      </c>
      <c r="AT194" s="73">
        <f t="shared" si="138"/>
        <v>2.2800000000000002</v>
      </c>
      <c r="AU194" s="73">
        <f t="shared" si="138"/>
        <v>1.8293787357362798</v>
      </c>
      <c r="AV194" s="73">
        <f t="shared" si="138"/>
        <v>2.7981651376146792</v>
      </c>
      <c r="AW194" s="73">
        <f t="shared" si="138"/>
        <v>2.0801815431164901</v>
      </c>
      <c r="AX194" s="73">
        <f t="shared" si="138"/>
        <v>2.2222222222222223</v>
      </c>
      <c r="AY194" s="73">
        <f t="shared" si="138"/>
        <v>2.5305150342363798</v>
      </c>
      <c r="AZ194" s="73">
        <f t="shared" si="138"/>
        <v>2.7237949502677892</v>
      </c>
      <c r="BA194" s="73">
        <f t="shared" si="138"/>
        <v>1.7704517704517704</v>
      </c>
      <c r="BB194" s="73">
        <f t="shared" si="138"/>
        <v>5.0930460333006859</v>
      </c>
      <c r="BC194" s="73">
        <f t="shared" si="138"/>
        <v>1.3256819089819489</v>
      </c>
      <c r="BD194" s="73">
        <f t="shared" si="138"/>
        <v>2.5339698861549764</v>
      </c>
      <c r="BE194" s="73">
        <f t="shared" si="138"/>
        <v>0.88835783677074132</v>
      </c>
      <c r="BF194" s="73">
        <f t="shared" si="138"/>
        <v>1.1163522012578615</v>
      </c>
      <c r="BG194" s="73">
        <f t="shared" si="138"/>
        <v>2.2845275181723781</v>
      </c>
      <c r="BH194" s="73">
        <f t="shared" si="138"/>
        <v>1.8963337547408345</v>
      </c>
      <c r="BI194" s="73">
        <f t="shared" si="138"/>
        <v>1.6981132075471699</v>
      </c>
      <c r="BJ194" s="73">
        <f t="shared" si="138"/>
        <v>1.3683010262257698</v>
      </c>
      <c r="BK194" s="73">
        <f t="shared" si="138"/>
        <v>0.84809010109234007</v>
      </c>
      <c r="BL194" s="73">
        <f t="shared" si="138"/>
        <v>1.4690411782386534</v>
      </c>
      <c r="BM194" s="73">
        <f t="shared" si="138"/>
        <v>1.8830525272547076</v>
      </c>
      <c r="BN194" s="73">
        <f t="shared" si="138"/>
        <v>1.0202454965726127</v>
      </c>
      <c r="BO194" s="73">
        <f t="shared" si="138"/>
        <v>0.88797108931337121</v>
      </c>
      <c r="BP194" s="73">
        <f t="shared" si="138"/>
        <v>1.4092215077301957</v>
      </c>
      <c r="BQ194" s="73">
        <f t="shared" si="138"/>
        <v>1.493147883002659</v>
      </c>
      <c r="BR194" s="73">
        <f t="shared" si="138"/>
        <v>1.0140237324703345</v>
      </c>
      <c r="BS194" s="73">
        <f t="shared" si="138"/>
        <v>0.56744114715129201</v>
      </c>
      <c r="BT194" s="73">
        <f t="shared" si="138"/>
        <v>0.79757506867481287</v>
      </c>
      <c r="BU194" s="73">
        <f t="shared" si="138"/>
        <v>2.8301886792452833</v>
      </c>
      <c r="BV194" s="73">
        <f t="shared" si="138"/>
        <v>0.70475616190547974</v>
      </c>
      <c r="BW194" s="73">
        <f t="shared" si="138"/>
        <v>0.86765889350365832</v>
      </c>
      <c r="BX194" s="73">
        <f t="shared" ref="BX194:DJ194" si="139">BX21/BX$25*100</f>
        <v>1.5691868758915835</v>
      </c>
      <c r="BY194" s="73">
        <f t="shared" si="139"/>
        <v>1.3586956521739131</v>
      </c>
      <c r="BZ194" s="73">
        <f t="shared" si="139"/>
        <v>1.6714422158548232</v>
      </c>
      <c r="CA194" s="73">
        <f t="shared" si="139"/>
        <v>2.2234574763757644</v>
      </c>
      <c r="CB194" s="73">
        <f t="shared" si="139"/>
        <v>1.6542155816435433</v>
      </c>
      <c r="CC194" s="73">
        <f t="shared" si="139"/>
        <v>1.692524682651622</v>
      </c>
      <c r="CD194" s="73">
        <f t="shared" si="139"/>
        <v>1.5334760719865748</v>
      </c>
      <c r="CE194" s="73">
        <f t="shared" si="139"/>
        <v>0.92627881157931369</v>
      </c>
      <c r="CF194" s="73">
        <f t="shared" si="139"/>
        <v>1.21580547112462</v>
      </c>
      <c r="CG194" s="73">
        <f t="shared" si="139"/>
        <v>1.8651892890120036</v>
      </c>
      <c r="CH194" s="73">
        <f t="shared" si="139"/>
        <v>1.2642986152919928</v>
      </c>
      <c r="CI194" s="73">
        <f t="shared" si="139"/>
        <v>1.0119508373137993</v>
      </c>
      <c r="CJ194" s="73">
        <f t="shared" si="139"/>
        <v>0.87238009675682815</v>
      </c>
      <c r="CK194" s="73">
        <f t="shared" si="139"/>
        <v>0.96256342472178391</v>
      </c>
      <c r="CL194" s="76">
        <f t="shared" si="139"/>
        <v>1.1285842819700349</v>
      </c>
      <c r="CM194" s="73">
        <f t="shared" si="139"/>
        <v>0.88540566561384026</v>
      </c>
      <c r="CN194" s="73">
        <f t="shared" si="139"/>
        <v>1.048178294019197</v>
      </c>
      <c r="CO194" s="73">
        <f t="shared" si="139"/>
        <v>0.84372101017356982</v>
      </c>
      <c r="CP194" s="73">
        <f t="shared" si="139"/>
        <v>1.8290028953693016</v>
      </c>
      <c r="CQ194" s="73">
        <f t="shared" si="139"/>
        <v>0.96283227527189374</v>
      </c>
      <c r="CR194" s="73">
        <f t="shared" si="139"/>
        <v>0.97992254230148346</v>
      </c>
      <c r="CS194" s="73"/>
      <c r="CT194" s="73">
        <f t="shared" si="139"/>
        <v>0.97100313992378295</v>
      </c>
      <c r="CU194" s="73">
        <f t="shared" si="139"/>
        <v>1.1049425825311621</v>
      </c>
      <c r="CV194" s="73">
        <f t="shared" si="139"/>
        <v>0.9390023104650933</v>
      </c>
      <c r="CW194" s="73">
        <f t="shared" si="139"/>
        <v>1.0863193050398821</v>
      </c>
      <c r="CX194" s="76">
        <f t="shared" si="139"/>
        <v>0.99054590012742338</v>
      </c>
      <c r="CY194" s="73">
        <f t="shared" si="139"/>
        <v>0.87808990598208858</v>
      </c>
      <c r="CZ194" s="73">
        <f t="shared" si="139"/>
        <v>0.79963378277401898</v>
      </c>
      <c r="DA194" s="73">
        <f t="shared" si="139"/>
        <v>0.97976954190255283</v>
      </c>
      <c r="DB194" s="73">
        <f t="shared" si="139"/>
        <v>0.86765889350365832</v>
      </c>
      <c r="DC194" s="73">
        <f t="shared" si="139"/>
        <v>0.79757506867481287</v>
      </c>
      <c r="DD194" s="73">
        <f t="shared" si="139"/>
        <v>0.90186168362970354</v>
      </c>
      <c r="DE194" s="73">
        <f t="shared" si="139"/>
        <v>0.81530280550571932</v>
      </c>
      <c r="DF194" s="73">
        <f t="shared" si="139"/>
        <v>0.8752656413211829</v>
      </c>
      <c r="DG194" s="73">
        <f t="shared" si="139"/>
        <v>0.96288026793190062</v>
      </c>
      <c r="DH194" s="73">
        <f t="shared" si="139"/>
        <v>1.0119508373137993</v>
      </c>
      <c r="DI194" s="73">
        <f t="shared" si="139"/>
        <v>0.8949824877307252</v>
      </c>
      <c r="DJ194" s="73">
        <f t="shared" si="139"/>
        <v>0.92627881157931369</v>
      </c>
    </row>
    <row r="195" spans="1:114">
      <c r="A195" s="63" t="s">
        <v>282</v>
      </c>
      <c r="B195" s="73">
        <f t="shared" ref="B195:J195" si="140">B22/B$25*100</f>
        <v>0.73161858396099533</v>
      </c>
      <c r="C195" s="73">
        <f t="shared" si="140"/>
        <v>0.57950476227901693</v>
      </c>
      <c r="D195" s="73">
        <f t="shared" si="140"/>
        <v>0.72258410641350124</v>
      </c>
      <c r="E195" s="73">
        <f t="shared" si="140"/>
        <v>0.74863624951498409</v>
      </c>
      <c r="F195" s="73">
        <f t="shared" si="140"/>
        <v>0.74844028975943033</v>
      </c>
      <c r="G195" s="73">
        <f t="shared" si="140"/>
        <v>0.7104066421777625</v>
      </c>
      <c r="H195" s="73">
        <f t="shared" si="140"/>
        <v>0.77604730312583325</v>
      </c>
      <c r="I195" s="73">
        <f t="shared" si="140"/>
        <v>0.72309607168960155</v>
      </c>
      <c r="J195" s="73">
        <f t="shared" si="140"/>
        <v>0.73327211347735921</v>
      </c>
      <c r="K195" s="84">
        <f t="shared" ref="K195:BW195" si="141">K22/K$25*100</f>
        <v>0.66227280274871958</v>
      </c>
      <c r="L195" s="76">
        <f t="shared" si="96"/>
        <v>0.75361360194045313</v>
      </c>
      <c r="M195" s="73">
        <f t="shared" si="141"/>
        <v>0.61373706376915971</v>
      </c>
      <c r="N195" s="73">
        <f t="shared" si="141"/>
        <v>0.6578210061231351</v>
      </c>
      <c r="O195" s="73"/>
      <c r="P195" s="73">
        <f t="shared" si="141"/>
        <v>0.63774013067803903</v>
      </c>
      <c r="Q195" s="73">
        <f t="shared" si="141"/>
        <v>0.50060290595212764</v>
      </c>
      <c r="R195" s="73">
        <f t="shared" si="141"/>
        <v>0.60692288297374208</v>
      </c>
      <c r="S195" s="73">
        <f t="shared" si="141"/>
        <v>0.93463052033231298</v>
      </c>
      <c r="T195" s="73">
        <f t="shared" si="141"/>
        <v>1.8120522545301307</v>
      </c>
      <c r="U195" s="73">
        <f t="shared" si="141"/>
        <v>1.2305168170631664</v>
      </c>
      <c r="V195" s="73">
        <f t="shared" si="141"/>
        <v>0.82222499065653432</v>
      </c>
      <c r="W195" s="73">
        <f t="shared" si="141"/>
        <v>1.5606242496998799</v>
      </c>
      <c r="X195" s="73">
        <f t="shared" si="141"/>
        <v>1.299289922949086</v>
      </c>
      <c r="Y195" s="73">
        <f t="shared" si="141"/>
        <v>0.35979851283281361</v>
      </c>
      <c r="Z195" s="73">
        <f t="shared" si="141"/>
        <v>0.99388379204892963</v>
      </c>
      <c r="AA195" s="73">
        <f t="shared" si="141"/>
        <v>0.75117370892018775</v>
      </c>
      <c r="AB195" s="73">
        <f t="shared" si="141"/>
        <v>0.87136663605493025</v>
      </c>
      <c r="AC195" s="73">
        <f t="shared" si="141"/>
        <v>1.0660247592847318</v>
      </c>
      <c r="AD195" s="73">
        <f t="shared" si="141"/>
        <v>1.1618180128264708</v>
      </c>
      <c r="AE195" s="73">
        <f t="shared" si="141"/>
        <v>0.81822016026992828</v>
      </c>
      <c r="AF195" s="73">
        <f t="shared" si="141"/>
        <v>0.59982862039417306</v>
      </c>
      <c r="AG195" s="73">
        <f t="shared" si="141"/>
        <v>0.84182543198936632</v>
      </c>
      <c r="AH195" s="73">
        <f t="shared" si="141"/>
        <v>0.70819962376894985</v>
      </c>
      <c r="AI195" s="73">
        <f t="shared" si="141"/>
        <v>0.65233370084527742</v>
      </c>
      <c r="AJ195" s="73">
        <f t="shared" si="141"/>
        <v>0.60032053313533917</v>
      </c>
      <c r="AK195" s="73">
        <f t="shared" si="141"/>
        <v>0.71607590404582888</v>
      </c>
      <c r="AL195" s="73">
        <f t="shared" si="141"/>
        <v>0.67636393268956518</v>
      </c>
      <c r="AM195" s="73">
        <f t="shared" si="141"/>
        <v>0.99271173661724055</v>
      </c>
      <c r="AN195" s="73">
        <f t="shared" si="141"/>
        <v>0.94842916419679901</v>
      </c>
      <c r="AO195" s="73">
        <f t="shared" si="141"/>
        <v>2.1406127258444618</v>
      </c>
      <c r="AP195" s="73">
        <f t="shared" si="141"/>
        <v>1.0108595194085028</v>
      </c>
      <c r="AQ195" s="73">
        <f t="shared" si="141"/>
        <v>1.3469334379495226</v>
      </c>
      <c r="AR195" s="73">
        <f t="shared" si="141"/>
        <v>1.251211560489911</v>
      </c>
      <c r="AS195" s="73">
        <f t="shared" si="141"/>
        <v>2.18209179834462</v>
      </c>
      <c r="AT195" s="73">
        <f t="shared" si="141"/>
        <v>1.7999999999999998</v>
      </c>
      <c r="AU195" s="73">
        <f t="shared" si="141"/>
        <v>1.5033508422387249</v>
      </c>
      <c r="AV195" s="73">
        <f t="shared" si="141"/>
        <v>2.1559633027522938</v>
      </c>
      <c r="AW195" s="73">
        <f t="shared" si="141"/>
        <v>1.3048411497730712</v>
      </c>
      <c r="AX195" s="73">
        <f t="shared" si="141"/>
        <v>1.7417417417417418</v>
      </c>
      <c r="AY195" s="73">
        <f t="shared" si="141"/>
        <v>2.4114319738017267</v>
      </c>
      <c r="AZ195" s="73">
        <f t="shared" si="141"/>
        <v>1.7291507268553941</v>
      </c>
      <c r="BA195" s="73">
        <f t="shared" si="141"/>
        <v>1.3431013431013432</v>
      </c>
      <c r="BB195" s="73">
        <f t="shared" si="141"/>
        <v>2.546523016650343</v>
      </c>
      <c r="BC195" s="73">
        <f t="shared" si="141"/>
        <v>1.0896015690262595</v>
      </c>
      <c r="BD195" s="73">
        <f t="shared" si="141"/>
        <v>2.2769004774146162</v>
      </c>
      <c r="BE195" s="73">
        <f t="shared" si="141"/>
        <v>0.60003117045041299</v>
      </c>
      <c r="BF195" s="73">
        <f t="shared" si="141"/>
        <v>0.83333333333333337</v>
      </c>
      <c r="BG195" s="73">
        <f t="shared" si="141"/>
        <v>1.2461059190031152</v>
      </c>
      <c r="BH195" s="73">
        <f t="shared" si="141"/>
        <v>0.63211125158027814</v>
      </c>
      <c r="BI195" s="73">
        <f t="shared" si="141"/>
        <v>0.69182389937106925</v>
      </c>
      <c r="BJ195" s="73">
        <f t="shared" si="141"/>
        <v>0.79817559863169896</v>
      </c>
      <c r="BK195" s="73">
        <f t="shared" si="141"/>
        <v>0.52411968247506624</v>
      </c>
      <c r="BL195" s="73">
        <f t="shared" si="141"/>
        <v>0.90547039374812144</v>
      </c>
      <c r="BM195" s="73">
        <f t="shared" si="141"/>
        <v>1.1892963330029733</v>
      </c>
      <c r="BN195" s="73">
        <f t="shared" si="141"/>
        <v>0.65359477124183007</v>
      </c>
      <c r="BO195" s="73">
        <f t="shared" si="141"/>
        <v>0.53691275167785235</v>
      </c>
      <c r="BP195" s="73">
        <f t="shared" si="141"/>
        <v>0.94404159255712139</v>
      </c>
      <c r="BQ195" s="73">
        <f t="shared" si="141"/>
        <v>0.91020658621394968</v>
      </c>
      <c r="BR195" s="73">
        <f t="shared" si="141"/>
        <v>0.75512405609492994</v>
      </c>
      <c r="BS195" s="73">
        <f t="shared" si="141"/>
        <v>0.31439306801625644</v>
      </c>
      <c r="BT195" s="73">
        <f t="shared" si="141"/>
        <v>0.51056171260774841</v>
      </c>
      <c r="BU195" s="73">
        <f t="shared" si="141"/>
        <v>2.5943396226415096</v>
      </c>
      <c r="BV195" s="73">
        <f t="shared" si="141"/>
        <v>0.47109369111328858</v>
      </c>
      <c r="BW195" s="73">
        <f t="shared" si="141"/>
        <v>0.56703081206582362</v>
      </c>
      <c r="BX195" s="73">
        <f t="shared" ref="BX195:DJ195" si="142">BX22/BX$25*100</f>
        <v>0.84006974163892845</v>
      </c>
      <c r="BY195" s="73">
        <f t="shared" si="142"/>
        <v>1.2907608695652173</v>
      </c>
      <c r="BZ195" s="73">
        <f t="shared" si="142"/>
        <v>1.0983763132760267</v>
      </c>
      <c r="CA195" s="73">
        <f t="shared" si="142"/>
        <v>1.556420233463035</v>
      </c>
      <c r="CB195" s="73">
        <f t="shared" si="142"/>
        <v>1.2006403415154749</v>
      </c>
      <c r="CC195" s="73">
        <f t="shared" si="142"/>
        <v>1.382228490832158</v>
      </c>
      <c r="CD195" s="73">
        <f t="shared" si="142"/>
        <v>1.1978473467970603</v>
      </c>
      <c r="CE195" s="73">
        <f t="shared" si="142"/>
        <v>0.6992659364695355</v>
      </c>
      <c r="CF195" s="73">
        <f t="shared" si="142"/>
        <v>0.86119554204660587</v>
      </c>
      <c r="CG195" s="73">
        <f t="shared" si="142"/>
        <v>1.1449676823638042</v>
      </c>
      <c r="CH195" s="73">
        <f t="shared" si="142"/>
        <v>1.0786674693959462</v>
      </c>
      <c r="CI195" s="73">
        <f t="shared" si="142"/>
        <v>0.75141125606509718</v>
      </c>
      <c r="CJ195" s="73">
        <f t="shared" si="142"/>
        <v>0.65027433448486083</v>
      </c>
      <c r="CK195" s="73">
        <f t="shared" si="142"/>
        <v>0.77708608706775251</v>
      </c>
      <c r="CL195" s="76">
        <f t="shared" si="142"/>
        <v>0.83519148769706208</v>
      </c>
      <c r="CM195" s="73">
        <f t="shared" si="142"/>
        <v>0.57950476227901693</v>
      </c>
      <c r="CN195" s="73">
        <f t="shared" si="142"/>
        <v>0.79140858569242001</v>
      </c>
      <c r="CO195" s="73">
        <f t="shared" si="142"/>
        <v>0.6234809606388394</v>
      </c>
      <c r="CP195" s="73">
        <f t="shared" si="142"/>
        <v>1.4126752833866358</v>
      </c>
      <c r="CQ195" s="73">
        <f t="shared" si="142"/>
        <v>0.61150208377404081</v>
      </c>
      <c r="CR195" s="73">
        <f t="shared" si="142"/>
        <v>0.73982160231277649</v>
      </c>
      <c r="CS195" s="73"/>
      <c r="CT195" s="73">
        <f t="shared" si="142"/>
        <v>0.71113712348721281</v>
      </c>
      <c r="CU195" s="73">
        <f t="shared" si="142"/>
        <v>0.82426306647697278</v>
      </c>
      <c r="CV195" s="73">
        <f t="shared" si="142"/>
        <v>0.72485508777717944</v>
      </c>
      <c r="CW195" s="73">
        <f t="shared" si="142"/>
        <v>0.74397624250176164</v>
      </c>
      <c r="CX195" s="76">
        <f t="shared" si="142"/>
        <v>0.80568419200198138</v>
      </c>
      <c r="CY195" s="73">
        <f t="shared" si="142"/>
        <v>0.61589373933338321</v>
      </c>
      <c r="CZ195" s="73">
        <f t="shared" si="142"/>
        <v>0.50954179492345397</v>
      </c>
      <c r="DA195" s="73">
        <f t="shared" si="142"/>
        <v>0.6578210061231351</v>
      </c>
      <c r="DB195" s="73">
        <f t="shared" si="142"/>
        <v>0.56703081206582362</v>
      </c>
      <c r="DC195" s="73">
        <f t="shared" si="142"/>
        <v>0.51056171260774841</v>
      </c>
      <c r="DD195" s="73">
        <f t="shared" si="142"/>
        <v>0.61669719240488718</v>
      </c>
      <c r="DE195" s="73">
        <f t="shared" si="142"/>
        <v>0.60032053313533917</v>
      </c>
      <c r="DF195" s="73">
        <f t="shared" si="142"/>
        <v>0.60692288297374208</v>
      </c>
      <c r="DG195" s="73">
        <f t="shared" si="142"/>
        <v>0.69425062796539205</v>
      </c>
      <c r="DH195" s="73">
        <f t="shared" si="142"/>
        <v>0.75141125606509718</v>
      </c>
      <c r="DI195" s="73">
        <f t="shared" si="142"/>
        <v>0.68205680333628094</v>
      </c>
      <c r="DJ195" s="73">
        <f t="shared" si="142"/>
        <v>0.6992659364695355</v>
      </c>
    </row>
    <row r="196" spans="1:114">
      <c r="A196" s="63" t="s">
        <v>283</v>
      </c>
      <c r="B196" s="73">
        <f t="shared" ref="B196:J196" si="143">B23/B$25*100</f>
        <v>0.49757929244361326</v>
      </c>
      <c r="C196" s="73">
        <f t="shared" si="143"/>
        <v>0.33500508402143642</v>
      </c>
      <c r="D196" s="73">
        <f t="shared" si="143"/>
        <v>0.48799543470045825</v>
      </c>
      <c r="E196" s="73">
        <f t="shared" si="143"/>
        <v>0.47661237947226121</v>
      </c>
      <c r="F196" s="73">
        <f t="shared" si="143"/>
        <v>0.46668827500865467</v>
      </c>
      <c r="G196" s="73">
        <f t="shared" si="143"/>
        <v>0.41010717165314475</v>
      </c>
      <c r="H196" s="73">
        <f t="shared" si="143"/>
        <v>0.52671555612316912</v>
      </c>
      <c r="I196" s="73">
        <f t="shared" si="143"/>
        <v>0.45775712345420577</v>
      </c>
      <c r="J196" s="73">
        <f t="shared" si="143"/>
        <v>0.50530555082057538</v>
      </c>
      <c r="K196" s="84">
        <f t="shared" ref="K196:BW196" si="144">K23/K$25*100</f>
        <v>0.4076367106600467</v>
      </c>
      <c r="L196" s="76">
        <f t="shared" si="96"/>
        <v>0.48290459152465076</v>
      </c>
      <c r="M196" s="73">
        <f t="shared" si="144"/>
        <v>0.33818164738300638</v>
      </c>
      <c r="N196" s="73">
        <f t="shared" si="144"/>
        <v>0.37628584139619708</v>
      </c>
      <c r="O196" s="73"/>
      <c r="P196" s="73">
        <f t="shared" si="144"/>
        <v>0.33452012989553581</v>
      </c>
      <c r="Q196" s="73">
        <f t="shared" si="144"/>
        <v>0.30077095575597862</v>
      </c>
      <c r="R196" s="73">
        <f t="shared" si="144"/>
        <v>0.38900695169830346</v>
      </c>
      <c r="S196" s="73">
        <f t="shared" si="144"/>
        <v>0.79252295583734145</v>
      </c>
      <c r="T196" s="73">
        <f t="shared" si="144"/>
        <v>0.63211125158027814</v>
      </c>
      <c r="U196" s="73">
        <f t="shared" si="144"/>
        <v>0.41017227235438886</v>
      </c>
      <c r="V196" s="73">
        <f t="shared" si="144"/>
        <v>0.62289772019434408</v>
      </c>
      <c r="W196" s="73">
        <f t="shared" si="144"/>
        <v>0.30012004801920772</v>
      </c>
      <c r="X196" s="73">
        <f t="shared" si="144"/>
        <v>0.69496902855416232</v>
      </c>
      <c r="Y196" s="73">
        <f t="shared" si="144"/>
        <v>0.31782201966898532</v>
      </c>
      <c r="Z196" s="73">
        <f t="shared" si="144"/>
        <v>0.43323139653414883</v>
      </c>
      <c r="AA196" s="73">
        <f t="shared" si="144"/>
        <v>0.53684425392937329</v>
      </c>
      <c r="AB196" s="73">
        <f t="shared" si="144"/>
        <v>0.59799671101808938</v>
      </c>
      <c r="AC196" s="73">
        <f t="shared" si="144"/>
        <v>0.89408528198074277</v>
      </c>
      <c r="AD196" s="73">
        <f t="shared" si="144"/>
        <v>0.73426898410632957</v>
      </c>
      <c r="AE196" s="73">
        <f t="shared" si="144"/>
        <v>0.3795866722901729</v>
      </c>
      <c r="AF196" s="73">
        <f t="shared" si="144"/>
        <v>0.40396621373485131</v>
      </c>
      <c r="AG196" s="73">
        <f t="shared" si="144"/>
        <v>0.88613203367301718</v>
      </c>
      <c r="AH196" s="73">
        <f t="shared" si="144"/>
        <v>0.48688724134115302</v>
      </c>
      <c r="AI196" s="73">
        <f t="shared" si="144"/>
        <v>0.23888276368981992</v>
      </c>
      <c r="AJ196" s="73">
        <f t="shared" si="144"/>
        <v>0.38326863600086408</v>
      </c>
      <c r="AK196" s="73">
        <f t="shared" si="144"/>
        <v>0.64446831364124602</v>
      </c>
      <c r="AL196" s="73">
        <f t="shared" si="144"/>
        <v>0.37892678156704557</v>
      </c>
      <c r="AM196" s="73">
        <f t="shared" si="144"/>
        <v>0.70369439557677815</v>
      </c>
      <c r="AN196" s="73">
        <f t="shared" si="144"/>
        <v>0.58091286307053946</v>
      </c>
      <c r="AO196" s="73">
        <f t="shared" si="144"/>
        <v>1.4532600157109192</v>
      </c>
      <c r="AP196" s="73">
        <f t="shared" si="144"/>
        <v>0.68160813308687618</v>
      </c>
      <c r="AQ196" s="73">
        <f t="shared" si="144"/>
        <v>0.60154308879299068</v>
      </c>
      <c r="AR196" s="73">
        <f t="shared" si="144"/>
        <v>1.0133051370164772</v>
      </c>
      <c r="AS196" s="73">
        <f t="shared" si="144"/>
        <v>1.4296463506395787</v>
      </c>
      <c r="AT196" s="73">
        <f t="shared" si="144"/>
        <v>1.3599999999999999</v>
      </c>
      <c r="AU196" s="73">
        <f t="shared" si="144"/>
        <v>0.72450642999456616</v>
      </c>
      <c r="AV196" s="73">
        <f t="shared" si="144"/>
        <v>0.91743119266055051</v>
      </c>
      <c r="AW196" s="73">
        <f t="shared" si="144"/>
        <v>0.83207261724659609</v>
      </c>
      <c r="AX196" s="73">
        <f t="shared" si="144"/>
        <v>1.1111111111111112</v>
      </c>
      <c r="AY196" s="73">
        <f t="shared" si="144"/>
        <v>1.2801428996725217</v>
      </c>
      <c r="AZ196" s="73">
        <f t="shared" si="144"/>
        <v>1.1476664116296864</v>
      </c>
      <c r="BA196" s="73">
        <f t="shared" si="144"/>
        <v>1.3431013431013432</v>
      </c>
      <c r="BB196" s="73">
        <f t="shared" si="144"/>
        <v>2.3506366307541624</v>
      </c>
      <c r="BC196" s="73">
        <f t="shared" si="144"/>
        <v>0.67192096756619324</v>
      </c>
      <c r="BD196" s="73">
        <f t="shared" si="144"/>
        <v>1.1384502387073081</v>
      </c>
      <c r="BE196" s="73">
        <f t="shared" si="144"/>
        <v>0.32209465426775413</v>
      </c>
      <c r="BF196" s="73">
        <f t="shared" si="144"/>
        <v>0.36163522012578619</v>
      </c>
      <c r="BG196" s="73">
        <f t="shared" si="144"/>
        <v>1.142263759086189</v>
      </c>
      <c r="BH196" s="73">
        <f t="shared" si="144"/>
        <v>1.2642225031605563</v>
      </c>
      <c r="BI196" s="73">
        <f t="shared" si="144"/>
        <v>0.31446540880503149</v>
      </c>
      <c r="BJ196" s="73">
        <f t="shared" si="144"/>
        <v>0.17103762827822122</v>
      </c>
      <c r="BK196" s="73">
        <f t="shared" si="144"/>
        <v>0.35450166225659813</v>
      </c>
      <c r="BL196" s="73">
        <f t="shared" si="144"/>
        <v>0.38322813345356177</v>
      </c>
      <c r="BM196" s="73">
        <f t="shared" si="144"/>
        <v>0.39643211100099107</v>
      </c>
      <c r="BN196" s="73">
        <f t="shared" si="144"/>
        <v>0.39853339709867691</v>
      </c>
      <c r="BO196" s="73">
        <f t="shared" si="144"/>
        <v>0.29943211151264842</v>
      </c>
      <c r="BP196" s="73">
        <f t="shared" si="144"/>
        <v>0.54727048843891091</v>
      </c>
      <c r="BQ196" s="73">
        <f t="shared" si="144"/>
        <v>0.59316833708324812</v>
      </c>
      <c r="BR196" s="73">
        <f t="shared" si="144"/>
        <v>0.30204962243797195</v>
      </c>
      <c r="BS196" s="73">
        <f t="shared" si="144"/>
        <v>0.14569434859289931</v>
      </c>
      <c r="BT196" s="73">
        <f t="shared" si="144"/>
        <v>0.30595813204508854</v>
      </c>
      <c r="BU196" s="73">
        <f t="shared" si="144"/>
        <v>1.179245283018868</v>
      </c>
      <c r="BV196" s="73">
        <f t="shared" si="144"/>
        <v>0.20728122408984698</v>
      </c>
      <c r="BW196" s="73">
        <f t="shared" si="144"/>
        <v>0.3450285365424996</v>
      </c>
      <c r="BX196" s="73">
        <f t="shared" ref="BX196:DJ196" si="145">BX23/BX$25*100</f>
        <v>0.68156601680139484</v>
      </c>
      <c r="BY196" s="73">
        <f t="shared" si="145"/>
        <v>0.67934782608695654</v>
      </c>
      <c r="BZ196" s="73">
        <f t="shared" si="145"/>
        <v>0.76408787010506207</v>
      </c>
      <c r="CA196" s="73">
        <f t="shared" si="145"/>
        <v>0.66703724291272926</v>
      </c>
      <c r="CB196" s="73">
        <f t="shared" si="145"/>
        <v>0.82710779082177166</v>
      </c>
      <c r="CC196" s="73">
        <f t="shared" si="145"/>
        <v>1.2129760225669959</v>
      </c>
      <c r="CD196" s="73">
        <f t="shared" si="145"/>
        <v>0.78120479138938714</v>
      </c>
      <c r="CE196" s="73">
        <f t="shared" si="145"/>
        <v>0.4351356277651659</v>
      </c>
      <c r="CF196" s="73">
        <f t="shared" si="145"/>
        <v>0.45592705167173248</v>
      </c>
      <c r="CG196" s="73">
        <f t="shared" si="145"/>
        <v>0.96029547553093253</v>
      </c>
      <c r="CH196" s="73">
        <f t="shared" si="145"/>
        <v>0.56692755368252057</v>
      </c>
      <c r="CI196" s="73">
        <f t="shared" si="145"/>
        <v>0.46444012309551236</v>
      </c>
      <c r="CJ196" s="73">
        <f t="shared" si="145"/>
        <v>0.41497770029625985</v>
      </c>
      <c r="CK196" s="73">
        <f t="shared" si="145"/>
        <v>0.46689122926704474</v>
      </c>
      <c r="CL196" s="76">
        <f t="shared" si="145"/>
        <v>0.68067128271329658</v>
      </c>
      <c r="CM196" s="73">
        <f t="shared" si="145"/>
        <v>0.33500508402143642</v>
      </c>
      <c r="CN196" s="73">
        <f t="shared" si="145"/>
        <v>0.53857267512552387</v>
      </c>
      <c r="CO196" s="73">
        <f t="shared" si="145"/>
        <v>0.39497777767984432</v>
      </c>
      <c r="CP196" s="73">
        <f t="shared" si="145"/>
        <v>0.89510436576273111</v>
      </c>
      <c r="CQ196" s="73">
        <f t="shared" si="145"/>
        <v>0.359181145497805</v>
      </c>
      <c r="CR196" s="73">
        <f t="shared" si="145"/>
        <v>0.4712391737978272</v>
      </c>
      <c r="CS196" s="73"/>
      <c r="CT196" s="73">
        <f t="shared" si="145"/>
        <v>0.47958335786863471</v>
      </c>
      <c r="CU196" s="73">
        <f t="shared" si="145"/>
        <v>0.52594121841273611</v>
      </c>
      <c r="CV196" s="73">
        <f t="shared" si="145"/>
        <v>0.45147636938816854</v>
      </c>
      <c r="CW196" s="73">
        <f t="shared" si="145"/>
        <v>0.42739218229083398</v>
      </c>
      <c r="CX196" s="76">
        <f t="shared" si="145"/>
        <v>0.57210176926260625</v>
      </c>
      <c r="CY196" s="73">
        <f t="shared" si="145"/>
        <v>0.37799586206776997</v>
      </c>
      <c r="CZ196" s="73">
        <f t="shared" si="145"/>
        <v>0.30297079698151319</v>
      </c>
      <c r="DA196" s="73">
        <f t="shared" si="145"/>
        <v>0.37628584139619708</v>
      </c>
      <c r="DB196" s="73">
        <f t="shared" si="145"/>
        <v>0.3450285365424996</v>
      </c>
      <c r="DC196" s="73">
        <f t="shared" si="145"/>
        <v>0.30595813204508854</v>
      </c>
      <c r="DD196" s="73">
        <f t="shared" si="145"/>
        <v>0.31994064869125727</v>
      </c>
      <c r="DE196" s="73">
        <f t="shared" si="145"/>
        <v>0.38326863600086408</v>
      </c>
      <c r="DF196" s="73">
        <f t="shared" si="145"/>
        <v>0.38900695169830346</v>
      </c>
      <c r="DG196" s="73">
        <f t="shared" si="145"/>
        <v>0.50498883617080659</v>
      </c>
      <c r="DH196" s="73">
        <f t="shared" si="145"/>
        <v>0.46444012309551236</v>
      </c>
      <c r="DI196" s="73">
        <f t="shared" si="145"/>
        <v>0.42798864040137963</v>
      </c>
      <c r="DJ196" s="73">
        <f t="shared" si="145"/>
        <v>0.4351356277651659</v>
      </c>
    </row>
    <row r="197" spans="1:114">
      <c r="A197" s="63" t="s">
        <v>284</v>
      </c>
      <c r="B197" s="73">
        <f t="shared" ref="B197:J197" si="146">B24/B$25*100</f>
        <v>0.46249023928215605</v>
      </c>
      <c r="C197" s="73">
        <f t="shared" si="146"/>
        <v>0.28041939492776757</v>
      </c>
      <c r="D197" s="73">
        <f t="shared" si="146"/>
        <v>0.39319101280599161</v>
      </c>
      <c r="E197" s="73">
        <f t="shared" si="146"/>
        <v>0.35543622378580036</v>
      </c>
      <c r="F197" s="73">
        <f t="shared" si="146"/>
        <v>0.37937889319217177</v>
      </c>
      <c r="G197" s="73">
        <f t="shared" si="146"/>
        <v>0.32196259022385404</v>
      </c>
      <c r="H197" s="73">
        <f t="shared" si="146"/>
        <v>0.45654058922773921</v>
      </c>
      <c r="I197" s="73">
        <f t="shared" si="146"/>
        <v>0.36996871242368334</v>
      </c>
      <c r="J197" s="73">
        <f t="shared" si="146"/>
        <v>0.48044117565957312</v>
      </c>
      <c r="K197" s="84">
        <f t="shared" ref="K197:BW197" si="147">K24/K$25*100</f>
        <v>0.32853621197108951</v>
      </c>
      <c r="L197" s="76">
        <f t="shared" si="96"/>
        <v>0.39075709831526417</v>
      </c>
      <c r="M197" s="73">
        <f t="shared" si="147"/>
        <v>0.2963003554038609</v>
      </c>
      <c r="N197" s="73">
        <f t="shared" si="147"/>
        <v>0.30734538489490826</v>
      </c>
      <c r="O197" s="73"/>
      <c r="P197" s="73">
        <f t="shared" si="147"/>
        <v>0.2993074846433742</v>
      </c>
      <c r="Q197" s="73">
        <f t="shared" si="147"/>
        <v>0.25193830171487186</v>
      </c>
      <c r="R197" s="73">
        <f t="shared" si="147"/>
        <v>0.28275042322515581</v>
      </c>
      <c r="S197" s="73">
        <f t="shared" si="147"/>
        <v>0.58482728465238298</v>
      </c>
      <c r="T197" s="73">
        <f t="shared" si="147"/>
        <v>0.92709650231774121</v>
      </c>
      <c r="U197" s="73">
        <f t="shared" si="147"/>
        <v>0.16406890894175555</v>
      </c>
      <c r="V197" s="73">
        <f t="shared" si="147"/>
        <v>0.53569203936713583</v>
      </c>
      <c r="W197" s="73">
        <f t="shared" si="147"/>
        <v>0.36014405762304924</v>
      </c>
      <c r="X197" s="73">
        <f t="shared" si="147"/>
        <v>0.54388880495543135</v>
      </c>
      <c r="Y197" s="73">
        <f t="shared" si="147"/>
        <v>0.28184216838570403</v>
      </c>
      <c r="Z197" s="73">
        <f t="shared" si="147"/>
        <v>0.36952089704383284</v>
      </c>
      <c r="AA197" s="73">
        <f t="shared" si="147"/>
        <v>0.40926719738722189</v>
      </c>
      <c r="AB197" s="73">
        <f t="shared" si="147"/>
        <v>0.48053307135382184</v>
      </c>
      <c r="AC197" s="73">
        <f t="shared" si="147"/>
        <v>0.63617606602475929</v>
      </c>
      <c r="AD197" s="73">
        <f t="shared" si="147"/>
        <v>0.50190538154103537</v>
      </c>
      <c r="AE197" s="73">
        <f t="shared" si="147"/>
        <v>0.26992830029523407</v>
      </c>
      <c r="AF197" s="73">
        <f t="shared" si="147"/>
        <v>0.27543150936467131</v>
      </c>
      <c r="AG197" s="73">
        <f t="shared" si="147"/>
        <v>0.93043863535666804</v>
      </c>
      <c r="AH197" s="73">
        <f t="shared" si="147"/>
        <v>0.28770609715613588</v>
      </c>
      <c r="AI197" s="73">
        <f t="shared" si="147"/>
        <v>0.26644615950018374</v>
      </c>
      <c r="AJ197" s="73">
        <f t="shared" si="147"/>
        <v>0.31044371461426717</v>
      </c>
      <c r="AK197" s="73">
        <f t="shared" si="147"/>
        <v>0.21482277121374865</v>
      </c>
      <c r="AL197" s="73">
        <f t="shared" si="147"/>
        <v>0.29132542883918022</v>
      </c>
      <c r="AM197" s="73">
        <f t="shared" si="147"/>
        <v>0.55290273938175416</v>
      </c>
      <c r="AN197" s="73">
        <f t="shared" si="147"/>
        <v>0.37937166567871961</v>
      </c>
      <c r="AO197" s="73">
        <f t="shared" si="147"/>
        <v>0.94265514532600159</v>
      </c>
      <c r="AP197" s="73">
        <f t="shared" si="147"/>
        <v>0.62384473197781887</v>
      </c>
      <c r="AQ197" s="73">
        <f t="shared" si="147"/>
        <v>0.7584673728259449</v>
      </c>
      <c r="AR197" s="73">
        <f t="shared" si="147"/>
        <v>0.6256057802449555</v>
      </c>
      <c r="AS197" s="73">
        <f t="shared" si="147"/>
        <v>1.4296463506395787</v>
      </c>
      <c r="AT197" s="73">
        <f t="shared" si="147"/>
        <v>0.55999999999999994</v>
      </c>
      <c r="AU197" s="73">
        <f t="shared" si="147"/>
        <v>0.6339431262452454</v>
      </c>
      <c r="AV197" s="73">
        <f t="shared" si="147"/>
        <v>0.55045871559633031</v>
      </c>
      <c r="AW197" s="73">
        <f t="shared" si="147"/>
        <v>0.77534039334341909</v>
      </c>
      <c r="AX197" s="73">
        <f t="shared" si="147"/>
        <v>0.93093093093093093</v>
      </c>
      <c r="AY197" s="73">
        <f t="shared" si="147"/>
        <v>1.3694551949985114</v>
      </c>
      <c r="AZ197" s="73">
        <f t="shared" si="147"/>
        <v>0.79571537872991582</v>
      </c>
      <c r="BA197" s="73">
        <f t="shared" si="147"/>
        <v>0.5494505494505495</v>
      </c>
      <c r="BB197" s="73">
        <f t="shared" si="147"/>
        <v>1.3712047012732616</v>
      </c>
      <c r="BC197" s="73">
        <f t="shared" si="147"/>
        <v>0.58838484727418017</v>
      </c>
      <c r="BD197" s="73">
        <f t="shared" si="147"/>
        <v>0.73448402497245679</v>
      </c>
      <c r="BE197" s="73">
        <f t="shared" si="147"/>
        <v>0.22338822795989402</v>
      </c>
      <c r="BF197" s="73">
        <f t="shared" si="147"/>
        <v>0.25157232704402516</v>
      </c>
      <c r="BG197" s="73">
        <f t="shared" si="147"/>
        <v>0.54517133956386288</v>
      </c>
      <c r="BH197" s="73">
        <f t="shared" si="147"/>
        <v>0.75853350189633373</v>
      </c>
      <c r="BI197" s="73">
        <f t="shared" si="147"/>
        <v>0.50314465408805031</v>
      </c>
      <c r="BJ197" s="73">
        <f t="shared" si="147"/>
        <v>0.39908779931584948</v>
      </c>
      <c r="BK197" s="73">
        <f t="shared" si="147"/>
        <v>0.20014926385779225</v>
      </c>
      <c r="BL197" s="73">
        <f t="shared" si="147"/>
        <v>0.33062819356777878</v>
      </c>
      <c r="BM197" s="73">
        <f t="shared" si="147"/>
        <v>0.29732408325074333</v>
      </c>
      <c r="BN197" s="73">
        <f t="shared" si="147"/>
        <v>0.15941335883947075</v>
      </c>
      <c r="BO197" s="73">
        <f t="shared" si="147"/>
        <v>0.25813113061435211</v>
      </c>
      <c r="BP197" s="73">
        <f t="shared" si="147"/>
        <v>0.43781639075112877</v>
      </c>
      <c r="BQ197" s="73">
        <f t="shared" si="147"/>
        <v>0.46533033340151359</v>
      </c>
      <c r="BR197" s="73">
        <f t="shared" si="147"/>
        <v>0.15102481121898598</v>
      </c>
      <c r="BS197" s="73">
        <f t="shared" si="147"/>
        <v>0.13802622498274672</v>
      </c>
      <c r="BT197" s="73">
        <f t="shared" si="147"/>
        <v>0.23680969972530078</v>
      </c>
      <c r="BU197" s="73">
        <f t="shared" si="147"/>
        <v>0.47169811320754718</v>
      </c>
      <c r="BV197" s="73">
        <f t="shared" si="147"/>
        <v>0.18466872691640912</v>
      </c>
      <c r="BW197" s="73">
        <f t="shared" si="147"/>
        <v>0.29785305299379317</v>
      </c>
      <c r="BX197" s="73">
        <f t="shared" ref="BX197:DJ197" si="148">BX24/BX$25*100</f>
        <v>0.52306229196386111</v>
      </c>
      <c r="BY197" s="73">
        <f t="shared" si="148"/>
        <v>0.33967391304347827</v>
      </c>
      <c r="BZ197" s="73">
        <f t="shared" si="148"/>
        <v>0.52531041069723017</v>
      </c>
      <c r="CA197" s="73">
        <f t="shared" si="148"/>
        <v>0.77821011673151752</v>
      </c>
      <c r="CB197" s="73">
        <f t="shared" si="148"/>
        <v>0.56029882604055492</v>
      </c>
      <c r="CC197" s="73">
        <f t="shared" si="148"/>
        <v>0.56417489421720735</v>
      </c>
      <c r="CD197" s="73">
        <f t="shared" si="148"/>
        <v>0.51501649210115152</v>
      </c>
      <c r="CE197" s="73">
        <f t="shared" si="148"/>
        <v>0.35460405309118626</v>
      </c>
      <c r="CF197" s="73">
        <f t="shared" si="148"/>
        <v>0.43059777102330293</v>
      </c>
      <c r="CG197" s="73">
        <f t="shared" si="148"/>
        <v>0.90489381348107112</v>
      </c>
      <c r="CH197" s="73">
        <f t="shared" si="148"/>
        <v>0.31105759582580772</v>
      </c>
      <c r="CI197" s="73">
        <f t="shared" si="148"/>
        <v>0.4007212037683841</v>
      </c>
      <c r="CJ197" s="73">
        <f t="shared" si="148"/>
        <v>0.3229981069316249</v>
      </c>
      <c r="CK197" s="73">
        <f t="shared" si="148"/>
        <v>0.40826333518100028</v>
      </c>
      <c r="CL197" s="76">
        <f t="shared" si="148"/>
        <v>0.51245941399679218</v>
      </c>
      <c r="CM197" s="73">
        <f t="shared" si="148"/>
        <v>0.28041939492776757</v>
      </c>
      <c r="CN197" s="73">
        <f t="shared" si="148"/>
        <v>0.41698256254738442</v>
      </c>
      <c r="CO197" s="73">
        <f t="shared" si="148"/>
        <v>0.31576187191922844</v>
      </c>
      <c r="CP197" s="73">
        <f t="shared" si="148"/>
        <v>0.71816513067009824</v>
      </c>
      <c r="CQ197" s="73">
        <f t="shared" si="148"/>
        <v>0.27369297972054962</v>
      </c>
      <c r="CR197" s="73">
        <f t="shared" si="148"/>
        <v>0.377529101409037</v>
      </c>
      <c r="CS197" s="73"/>
      <c r="CT197" s="73">
        <f t="shared" si="148"/>
        <v>0.38923396922886588</v>
      </c>
      <c r="CU197" s="73">
        <f t="shared" si="148"/>
        <v>0.37941000047268136</v>
      </c>
      <c r="CV197" s="73">
        <f t="shared" si="148"/>
        <v>0.36734950311729686</v>
      </c>
      <c r="CW197" s="73">
        <f t="shared" si="148"/>
        <v>0.33834597597010774</v>
      </c>
      <c r="CX197" s="76">
        <f t="shared" si="148"/>
        <v>0.52118128994202395</v>
      </c>
      <c r="CY197" s="73">
        <f t="shared" si="148"/>
        <v>0.30879918778417226</v>
      </c>
      <c r="CZ197" s="73">
        <f t="shared" si="148"/>
        <v>0.2550259233851121</v>
      </c>
      <c r="DA197" s="73">
        <f t="shared" si="148"/>
        <v>0.30734538489490826</v>
      </c>
      <c r="DB197" s="73">
        <f t="shared" si="148"/>
        <v>0.29785305299379317</v>
      </c>
      <c r="DC197" s="73">
        <f t="shared" si="148"/>
        <v>0.23680969972530078</v>
      </c>
      <c r="DD197" s="73">
        <f t="shared" si="148"/>
        <v>0.21561217629193427</v>
      </c>
      <c r="DE197" s="73">
        <f t="shared" si="148"/>
        <v>0.31044371461426717</v>
      </c>
      <c r="DF197" s="73">
        <f t="shared" si="148"/>
        <v>0.28275042322515581</v>
      </c>
      <c r="DG197" s="73">
        <f t="shared" si="148"/>
        <v>0.39073402176946692</v>
      </c>
      <c r="DH197" s="73">
        <f t="shared" si="148"/>
        <v>0.4007212037683841</v>
      </c>
      <c r="DI197" s="73">
        <f t="shared" si="148"/>
        <v>0.3443678885626581</v>
      </c>
      <c r="DJ197" s="73">
        <f t="shared" si="148"/>
        <v>0.35460405309118626</v>
      </c>
    </row>
    <row r="198" spans="1:114">
      <c r="A198" s="2"/>
      <c r="B198" s="73"/>
      <c r="C198" s="73"/>
      <c r="D198" s="73"/>
      <c r="E198" s="73"/>
      <c r="F198" s="73"/>
      <c r="G198" s="73"/>
      <c r="H198" s="73"/>
      <c r="I198" s="73"/>
      <c r="J198" s="73"/>
      <c r="K198" s="84"/>
      <c r="L198" s="76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6"/>
      <c r="CM198" s="73"/>
      <c r="CN198" s="73"/>
      <c r="CO198" s="73"/>
      <c r="CP198" s="73"/>
      <c r="CQ198" s="73"/>
      <c r="CR198" s="73"/>
      <c r="CS198" s="73"/>
      <c r="CT198" s="73"/>
      <c r="CU198" s="73"/>
      <c r="CV198" s="73"/>
      <c r="CW198" s="73"/>
      <c r="CX198" s="76"/>
      <c r="CY198" s="73"/>
      <c r="CZ198" s="73"/>
      <c r="DA198" s="73"/>
      <c r="DB198" s="73"/>
      <c r="DC198" s="73"/>
      <c r="DD198" s="73"/>
      <c r="DE198" s="73"/>
      <c r="DF198" s="73"/>
      <c r="DG198" s="73"/>
      <c r="DH198" s="73"/>
      <c r="DI198" s="73"/>
      <c r="DJ198" s="73"/>
    </row>
    <row r="199" spans="1:114">
      <c r="A199" s="61">
        <v>2000</v>
      </c>
      <c r="B199" s="73"/>
      <c r="C199" s="73"/>
      <c r="D199" s="73"/>
      <c r="E199" s="73"/>
      <c r="F199" s="73"/>
      <c r="G199" s="73"/>
      <c r="H199" s="73"/>
      <c r="I199" s="73"/>
      <c r="J199" s="73"/>
      <c r="K199" s="84"/>
      <c r="L199" s="76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6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6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73"/>
    </row>
    <row r="200" spans="1:114">
      <c r="A200" s="13" t="s">
        <v>267</v>
      </c>
      <c r="B200" s="73">
        <f t="shared" ref="B200:J200" si="149">B29/B$47*100</f>
        <v>11.144504193776919</v>
      </c>
      <c r="C200" s="73">
        <f t="shared" si="149"/>
        <v>11.786619382501202</v>
      </c>
      <c r="D200" s="73">
        <f t="shared" si="149"/>
        <v>11.146897003554031</v>
      </c>
      <c r="E200" s="73">
        <f t="shared" si="149"/>
        <v>11.318293748295595</v>
      </c>
      <c r="F200" s="73">
        <f t="shared" si="149"/>
        <v>10.46730338585246</v>
      </c>
      <c r="G200" s="73">
        <f t="shared" si="149"/>
        <v>11.112802080285803</v>
      </c>
      <c r="H200" s="73">
        <f t="shared" si="149"/>
        <v>10.879405850222296</v>
      </c>
      <c r="I200" s="73">
        <f t="shared" si="149"/>
        <v>11.059754127671118</v>
      </c>
      <c r="J200" s="73">
        <f t="shared" si="149"/>
        <v>11.161858472304649</v>
      </c>
      <c r="K200" s="84">
        <f t="shared" ref="K200:BW200" si="150">K29/K$47*100</f>
        <v>11.910345227229444</v>
      </c>
      <c r="L200" s="76">
        <f t="shared" ref="L200:L217" si="151">L29/L$47*100</f>
        <v>10.557382148625891</v>
      </c>
      <c r="M200" s="73">
        <f t="shared" si="150"/>
        <v>11.439019182177301</v>
      </c>
      <c r="N200" s="73">
        <f t="shared" si="150"/>
        <v>11.030442584814486</v>
      </c>
      <c r="O200" s="73">
        <f t="shared" si="150"/>
        <v>12.909394727070181</v>
      </c>
      <c r="P200" s="73">
        <f t="shared" si="150"/>
        <v>12.513235841227141</v>
      </c>
      <c r="Q200" s="73">
        <f t="shared" si="150"/>
        <v>12.285674816461482</v>
      </c>
      <c r="R200" s="73">
        <f t="shared" si="150"/>
        <v>13.220536324825815</v>
      </c>
      <c r="S200" s="73">
        <f t="shared" si="150"/>
        <v>11.716227288062075</v>
      </c>
      <c r="T200" s="73">
        <f t="shared" si="150"/>
        <v>10.464522715671261</v>
      </c>
      <c r="U200" s="73">
        <f t="shared" si="150"/>
        <v>12.383679312813172</v>
      </c>
      <c r="V200" s="73">
        <f t="shared" si="150"/>
        <v>12.131932161065446</v>
      </c>
      <c r="W200" s="73">
        <f t="shared" si="150"/>
        <v>11.032713277742143</v>
      </c>
      <c r="X200" s="73">
        <f t="shared" si="150"/>
        <v>12.023378792095741</v>
      </c>
      <c r="Y200" s="73">
        <f t="shared" si="150"/>
        <v>13.530599701466329</v>
      </c>
      <c r="Z200" s="73">
        <f t="shared" si="150"/>
        <v>12.170661227265001</v>
      </c>
      <c r="AA200" s="73">
        <f t="shared" si="150"/>
        <v>12.268898151185208</v>
      </c>
      <c r="AB200" s="73">
        <f t="shared" si="150"/>
        <v>10.373795761078998</v>
      </c>
      <c r="AC200" s="73">
        <f t="shared" si="150"/>
        <v>11.491968869018049</v>
      </c>
      <c r="AD200" s="73">
        <f t="shared" si="150"/>
        <v>11.44322461735716</v>
      </c>
      <c r="AE200" s="73">
        <f t="shared" si="150"/>
        <v>12.205932492328673</v>
      </c>
      <c r="AF200" s="73">
        <f t="shared" si="150"/>
        <v>12.909503730132988</v>
      </c>
      <c r="AG200" s="73">
        <f t="shared" si="150"/>
        <v>9.1781643671265751</v>
      </c>
      <c r="AH200" s="73">
        <f t="shared" si="150"/>
        <v>13.137433101080481</v>
      </c>
      <c r="AI200" s="73">
        <f t="shared" si="150"/>
        <v>12.569169960474309</v>
      </c>
      <c r="AJ200" s="73">
        <f t="shared" si="150"/>
        <v>12.048061714933361</v>
      </c>
      <c r="AK200" s="73">
        <f t="shared" si="150"/>
        <v>9.456264775413711</v>
      </c>
      <c r="AL200" s="73">
        <f t="shared" si="150"/>
        <v>11.342669778815161</v>
      </c>
      <c r="AM200" s="73">
        <f t="shared" si="150"/>
        <v>10.758965804837365</v>
      </c>
      <c r="AN200" s="73">
        <f t="shared" si="150"/>
        <v>12.399136265484714</v>
      </c>
      <c r="AO200" s="73">
        <f t="shared" si="150"/>
        <v>8.0773881499395408</v>
      </c>
      <c r="AP200" s="73">
        <f t="shared" si="150"/>
        <v>11.014122094962749</v>
      </c>
      <c r="AQ200" s="73">
        <f t="shared" si="150"/>
        <v>9.1516878562034201</v>
      </c>
      <c r="AR200" s="73">
        <f t="shared" si="150"/>
        <v>9.8657117278424362</v>
      </c>
      <c r="AS200" s="73">
        <f t="shared" si="150"/>
        <v>8.2732082732082723</v>
      </c>
      <c r="AT200" s="73">
        <f t="shared" si="150"/>
        <v>11.326967402041488</v>
      </c>
      <c r="AU200" s="73">
        <f t="shared" si="150"/>
        <v>9.1271278522274546</v>
      </c>
      <c r="AV200" s="73">
        <f t="shared" si="150"/>
        <v>7.2851805728518055</v>
      </c>
      <c r="AW200" s="73">
        <f t="shared" si="150"/>
        <v>10.183737294761533</v>
      </c>
      <c r="AX200" s="73">
        <f t="shared" si="150"/>
        <v>8.2149200710479562</v>
      </c>
      <c r="AY200" s="73">
        <f t="shared" si="150"/>
        <v>6.5829528158295281</v>
      </c>
      <c r="AZ200" s="73">
        <f t="shared" si="150"/>
        <v>8.8060965283657922</v>
      </c>
      <c r="BA200" s="73">
        <f t="shared" si="150"/>
        <v>8.4832904884318765</v>
      </c>
      <c r="BB200" s="73">
        <f t="shared" si="150"/>
        <v>7.1872227151730268</v>
      </c>
      <c r="BC200" s="73">
        <f t="shared" si="150"/>
        <v>10.272781869330215</v>
      </c>
      <c r="BD200" s="73">
        <f t="shared" si="150"/>
        <v>9.1087169441723805</v>
      </c>
      <c r="BE200" s="73">
        <f t="shared" si="150"/>
        <v>13.136537366837439</v>
      </c>
      <c r="BF200" s="73">
        <f t="shared" si="150"/>
        <v>12.435450104675507</v>
      </c>
      <c r="BG200" s="73">
        <f t="shared" si="150"/>
        <v>9.329359165424739</v>
      </c>
      <c r="BH200" s="73">
        <f t="shared" si="150"/>
        <v>9.9439775910364148</v>
      </c>
      <c r="BI200" s="73">
        <f t="shared" si="150"/>
        <v>9.601081812035158</v>
      </c>
      <c r="BJ200" s="73">
        <f t="shared" si="150"/>
        <v>10.13215859030837</v>
      </c>
      <c r="BK200" s="73">
        <f t="shared" si="150"/>
        <v>10.977622094201431</v>
      </c>
      <c r="BL200" s="73">
        <f t="shared" si="150"/>
        <v>11.049342001947297</v>
      </c>
      <c r="BM200" s="73">
        <f t="shared" si="150"/>
        <v>11.074918566775244</v>
      </c>
      <c r="BN200" s="73">
        <f t="shared" si="150"/>
        <v>13.24383632373822</v>
      </c>
      <c r="BO200" s="73">
        <f t="shared" si="150"/>
        <v>12.553763440860216</v>
      </c>
      <c r="BP200" s="73">
        <f t="shared" si="150"/>
        <v>12.012559505722677</v>
      </c>
      <c r="BQ200" s="73">
        <f t="shared" si="150"/>
        <v>11.622156280909991</v>
      </c>
      <c r="BR200" s="73">
        <f t="shared" si="150"/>
        <v>13.22532027128862</v>
      </c>
      <c r="BS200" s="73">
        <f t="shared" si="150"/>
        <v>12.514044943820224</v>
      </c>
      <c r="BT200" s="73">
        <f t="shared" si="150"/>
        <v>13.409334257101468</v>
      </c>
      <c r="BU200" s="73">
        <f t="shared" si="150"/>
        <v>6.2814070351758788</v>
      </c>
      <c r="BV200" s="73">
        <f t="shared" si="150"/>
        <v>11.312717458459337</v>
      </c>
      <c r="BW200" s="73">
        <f t="shared" si="150"/>
        <v>12.040538286159149</v>
      </c>
      <c r="BX200" s="73">
        <f t="shared" ref="BX200:DJ200" si="152">BX29/BX$47*100</f>
        <v>10.863261209011823</v>
      </c>
      <c r="BY200" s="73">
        <f t="shared" si="152"/>
        <v>12.631578947368421</v>
      </c>
      <c r="BZ200" s="73">
        <f t="shared" si="152"/>
        <v>10.637342908438061</v>
      </c>
      <c r="CA200" s="73">
        <f t="shared" si="152"/>
        <v>10.585585585585585</v>
      </c>
      <c r="CB200" s="73">
        <f t="shared" si="152"/>
        <v>11.158980582524272</v>
      </c>
      <c r="CC200" s="73">
        <f t="shared" si="152"/>
        <v>11.082534486789806</v>
      </c>
      <c r="CD200" s="73">
        <f t="shared" si="152"/>
        <v>10.593538692712247</v>
      </c>
      <c r="CE200" s="73">
        <f t="shared" si="152"/>
        <v>11.985630623642569</v>
      </c>
      <c r="CF200" s="73">
        <f t="shared" si="152"/>
        <v>9.2155369383092154</v>
      </c>
      <c r="CG200" s="73">
        <f t="shared" si="152"/>
        <v>10.778443113772456</v>
      </c>
      <c r="CH200" s="73">
        <f t="shared" si="152"/>
        <v>11.596260797538752</v>
      </c>
      <c r="CI200" s="73">
        <f t="shared" si="152"/>
        <v>12.181424923125032</v>
      </c>
      <c r="CJ200" s="73">
        <f t="shared" si="152"/>
        <v>11.959827086837299</v>
      </c>
      <c r="CK200" s="73">
        <f t="shared" si="152"/>
        <v>11.775836972343523</v>
      </c>
      <c r="CL200" s="76">
        <f t="shared" si="152"/>
        <v>11.365790607496768</v>
      </c>
      <c r="CM200" s="73">
        <f t="shared" si="152"/>
        <v>11.786619382501202</v>
      </c>
      <c r="CN200" s="73">
        <f t="shared" si="152"/>
        <v>12.261979823455233</v>
      </c>
      <c r="CO200" s="73">
        <f t="shared" si="152"/>
        <v>12.018011433629393</v>
      </c>
      <c r="CP200" s="73">
        <f t="shared" si="152"/>
        <v>9.7659880037171583</v>
      </c>
      <c r="CQ200" s="73">
        <f t="shared" si="152"/>
        <v>12.26820557650232</v>
      </c>
      <c r="CR200" s="73">
        <f t="shared" si="152"/>
        <v>11.926935064991957</v>
      </c>
      <c r="CS200" s="73"/>
      <c r="CT200" s="73">
        <f t="shared" si="152"/>
        <v>10.922392234357215</v>
      </c>
      <c r="CU200" s="73">
        <f t="shared" si="152"/>
        <v>10.781253831097418</v>
      </c>
      <c r="CV200" s="73">
        <f t="shared" si="152"/>
        <v>10.487594563362036</v>
      </c>
      <c r="CW200" s="73">
        <f t="shared" si="152"/>
        <v>10.677027124253543</v>
      </c>
      <c r="CX200" s="76">
        <f t="shared" si="152"/>
        <v>9.8197773694379293</v>
      </c>
      <c r="CY200" s="73">
        <f t="shared" si="152"/>
        <v>12.05541877100973</v>
      </c>
      <c r="CZ200" s="73">
        <f t="shared" si="152"/>
        <v>12.32611146512426</v>
      </c>
      <c r="DA200" s="73">
        <f t="shared" si="152"/>
        <v>11.030442584814486</v>
      </c>
      <c r="DB200" s="73">
        <f t="shared" si="152"/>
        <v>12.040538286159149</v>
      </c>
      <c r="DC200" s="73">
        <f t="shared" si="152"/>
        <v>13.409334257101468</v>
      </c>
      <c r="DD200" s="73">
        <f t="shared" si="152"/>
        <v>13.143592891470663</v>
      </c>
      <c r="DE200" s="73">
        <f t="shared" si="152"/>
        <v>12.048061714933361</v>
      </c>
      <c r="DF200" s="73">
        <f t="shared" si="152"/>
        <v>13.220536324825815</v>
      </c>
      <c r="DG200" s="73">
        <f t="shared" si="152"/>
        <v>12.463373867381257</v>
      </c>
      <c r="DH200" s="73">
        <f t="shared" si="152"/>
        <v>12.181424923125032</v>
      </c>
      <c r="DI200" s="73">
        <f t="shared" si="152"/>
        <v>11.923228376855013</v>
      </c>
      <c r="DJ200" s="73">
        <f t="shared" si="152"/>
        <v>11.985630623642569</v>
      </c>
    </row>
    <row r="201" spans="1:114">
      <c r="A201" s="63" t="s">
        <v>268</v>
      </c>
      <c r="B201" s="73">
        <f t="shared" ref="B201:J201" si="153">B30/B$47*100</f>
        <v>11.752455954158716</v>
      </c>
      <c r="C201" s="73">
        <f t="shared" si="153"/>
        <v>11.42027530860244</v>
      </c>
      <c r="D201" s="73">
        <f t="shared" si="153"/>
        <v>11.325523154035006</v>
      </c>
      <c r="E201" s="73">
        <f t="shared" si="153"/>
        <v>11.568667786808536</v>
      </c>
      <c r="F201" s="73">
        <f t="shared" si="153"/>
        <v>10.182447919911059</v>
      </c>
      <c r="G201" s="73">
        <f t="shared" si="153"/>
        <v>11.197981497667673</v>
      </c>
      <c r="H201" s="73">
        <f t="shared" si="153"/>
        <v>10.821872190093856</v>
      </c>
      <c r="I201" s="73">
        <f t="shared" si="153"/>
        <v>11.014266513767124</v>
      </c>
      <c r="J201" s="73">
        <f t="shared" si="153"/>
        <v>11.903615071117894</v>
      </c>
      <c r="K201" s="84">
        <f t="shared" ref="K201:BW201" si="154">K30/K$47*100</f>
        <v>11.400483477852553</v>
      </c>
      <c r="L201" s="76">
        <f t="shared" si="151"/>
        <v>10.786160928499203</v>
      </c>
      <c r="M201" s="73">
        <f t="shared" si="154"/>
        <v>11.710381152354177</v>
      </c>
      <c r="N201" s="73">
        <f t="shared" si="154"/>
        <v>10.958885038764977</v>
      </c>
      <c r="O201" s="73">
        <f t="shared" si="154"/>
        <v>12.307835128109915</v>
      </c>
      <c r="P201" s="73">
        <f t="shared" si="154"/>
        <v>11.936582434250065</v>
      </c>
      <c r="Q201" s="73">
        <f t="shared" si="154"/>
        <v>11.556337554552609</v>
      </c>
      <c r="R201" s="73">
        <f t="shared" si="154"/>
        <v>12.004472453750763</v>
      </c>
      <c r="S201" s="73">
        <f t="shared" si="154"/>
        <v>11.730685816183913</v>
      </c>
      <c r="T201" s="73">
        <f t="shared" si="154"/>
        <v>10.413476263399694</v>
      </c>
      <c r="U201" s="73">
        <f t="shared" si="154"/>
        <v>11.739441660701504</v>
      </c>
      <c r="V201" s="73">
        <f t="shared" si="154"/>
        <v>11.788575590469254</v>
      </c>
      <c r="W201" s="73">
        <f t="shared" si="154"/>
        <v>12.315586914688904</v>
      </c>
      <c r="X201" s="73">
        <f t="shared" si="154"/>
        <v>11.884219315335374</v>
      </c>
      <c r="Y201" s="73">
        <f t="shared" si="154"/>
        <v>12.959873562209149</v>
      </c>
      <c r="Z201" s="73">
        <f t="shared" si="154"/>
        <v>13.411524732279451</v>
      </c>
      <c r="AA201" s="73">
        <f t="shared" si="154"/>
        <v>11.900095200761607</v>
      </c>
      <c r="AB201" s="73">
        <f t="shared" si="154"/>
        <v>11.138728323699421</v>
      </c>
      <c r="AC201" s="73">
        <f t="shared" si="154"/>
        <v>12.071535022354695</v>
      </c>
      <c r="AD201" s="73">
        <f t="shared" si="154"/>
        <v>11.290968827630419</v>
      </c>
      <c r="AE201" s="73">
        <f t="shared" si="154"/>
        <v>11.830889873849301</v>
      </c>
      <c r="AF201" s="73">
        <f t="shared" si="154"/>
        <v>12.724155507159074</v>
      </c>
      <c r="AG201" s="73">
        <f t="shared" si="154"/>
        <v>9.9580083983203362</v>
      </c>
      <c r="AH201" s="73">
        <f t="shared" si="154"/>
        <v>11.541956982732506</v>
      </c>
      <c r="AI201" s="73">
        <f t="shared" si="154"/>
        <v>13.310276679841898</v>
      </c>
      <c r="AJ201" s="73">
        <f t="shared" si="154"/>
        <v>11.351189656397512</v>
      </c>
      <c r="AK201" s="73">
        <f t="shared" si="154"/>
        <v>10.520094562647754</v>
      </c>
      <c r="AL201" s="73">
        <f t="shared" si="154"/>
        <v>11.866918602497128</v>
      </c>
      <c r="AM201" s="73">
        <f t="shared" si="154"/>
        <v>10.988323603002502</v>
      </c>
      <c r="AN201" s="73">
        <f t="shared" si="154"/>
        <v>12.149107853165132</v>
      </c>
      <c r="AO201" s="73">
        <f t="shared" si="154"/>
        <v>7.8597339782345825</v>
      </c>
      <c r="AP201" s="73">
        <f t="shared" si="154"/>
        <v>11.547870565995774</v>
      </c>
      <c r="AQ201" s="73">
        <f t="shared" si="154"/>
        <v>10.477860587461638</v>
      </c>
      <c r="AR201" s="73">
        <f t="shared" si="154"/>
        <v>10.447627573858549</v>
      </c>
      <c r="AS201" s="73">
        <f t="shared" si="154"/>
        <v>8.0808080808080813</v>
      </c>
      <c r="AT201" s="73">
        <f t="shared" si="154"/>
        <v>10.405004939084623</v>
      </c>
      <c r="AU201" s="73">
        <f t="shared" si="154"/>
        <v>9.597971749366172</v>
      </c>
      <c r="AV201" s="73">
        <f t="shared" si="154"/>
        <v>9.7135740971357407</v>
      </c>
      <c r="AW201" s="73">
        <f t="shared" si="154"/>
        <v>12.23612197028929</v>
      </c>
      <c r="AX201" s="73">
        <f t="shared" si="154"/>
        <v>7.7708703374777972</v>
      </c>
      <c r="AY201" s="73">
        <f t="shared" si="154"/>
        <v>7.4200913242009126</v>
      </c>
      <c r="AZ201" s="73">
        <f t="shared" si="154"/>
        <v>8.8569009314140565</v>
      </c>
      <c r="BA201" s="73">
        <f t="shared" si="154"/>
        <v>9.168808911739502</v>
      </c>
      <c r="BB201" s="73">
        <f t="shared" si="154"/>
        <v>7.7196095829636198</v>
      </c>
      <c r="BC201" s="73">
        <f t="shared" si="154"/>
        <v>10.699497423902393</v>
      </c>
      <c r="BD201" s="73">
        <f t="shared" si="154"/>
        <v>10.28403525954946</v>
      </c>
      <c r="BE201" s="73">
        <f t="shared" si="154"/>
        <v>12.072863299991868</v>
      </c>
      <c r="BF201" s="73">
        <f t="shared" si="154"/>
        <v>11.039776692254012</v>
      </c>
      <c r="BG201" s="73">
        <f t="shared" si="154"/>
        <v>10.551415797317437</v>
      </c>
      <c r="BH201" s="73">
        <f t="shared" si="154"/>
        <v>10.504201680672269</v>
      </c>
      <c r="BI201" s="73">
        <f t="shared" si="154"/>
        <v>10.68289384719405</v>
      </c>
      <c r="BJ201" s="73">
        <f t="shared" si="154"/>
        <v>10.279001468428781</v>
      </c>
      <c r="BK201" s="73">
        <f t="shared" si="154"/>
        <v>11.330805083519092</v>
      </c>
      <c r="BL201" s="73">
        <f t="shared" si="154"/>
        <v>11.23779013159961</v>
      </c>
      <c r="BM201" s="73">
        <f t="shared" si="154"/>
        <v>9.0119435396308365</v>
      </c>
      <c r="BN201" s="73">
        <f t="shared" si="154"/>
        <v>12.340260746095263</v>
      </c>
      <c r="BO201" s="73">
        <f t="shared" si="154"/>
        <v>11.917562724014337</v>
      </c>
      <c r="BP201" s="73">
        <f t="shared" si="154"/>
        <v>11.374455585941456</v>
      </c>
      <c r="BQ201" s="73">
        <f t="shared" si="154"/>
        <v>11.304813715792944</v>
      </c>
      <c r="BR201" s="73">
        <f t="shared" si="154"/>
        <v>12.735493594574226</v>
      </c>
      <c r="BS201" s="73">
        <f t="shared" si="154"/>
        <v>12.556179775280899</v>
      </c>
      <c r="BT201" s="73">
        <f t="shared" si="154"/>
        <v>11.463122756188197</v>
      </c>
      <c r="BU201" s="73">
        <f t="shared" si="154"/>
        <v>7.2864321608040195</v>
      </c>
      <c r="BV201" s="73">
        <f t="shared" si="154"/>
        <v>11.150131694468831</v>
      </c>
      <c r="BW201" s="73">
        <f t="shared" si="154"/>
        <v>11.740254684980259</v>
      </c>
      <c r="BX201" s="73">
        <f t="shared" ref="BX201:DJ201" si="155">BX30/BX$47*100</f>
        <v>10.997100156145438</v>
      </c>
      <c r="BY201" s="73">
        <f t="shared" si="155"/>
        <v>12.755417956656348</v>
      </c>
      <c r="BZ201" s="73">
        <f t="shared" si="155"/>
        <v>11.89407540394973</v>
      </c>
      <c r="CA201" s="73">
        <f t="shared" si="155"/>
        <v>10.529279279279278</v>
      </c>
      <c r="CB201" s="73">
        <f t="shared" si="155"/>
        <v>10.285194174757281</v>
      </c>
      <c r="CC201" s="73">
        <f t="shared" si="155"/>
        <v>11.503390226794483</v>
      </c>
      <c r="CD201" s="73">
        <f t="shared" si="155"/>
        <v>10.18031555221638</v>
      </c>
      <c r="CE201" s="73">
        <f t="shared" si="155"/>
        <v>11.605792351846105</v>
      </c>
      <c r="CF201" s="73">
        <f t="shared" si="155"/>
        <v>11.081492764661082</v>
      </c>
      <c r="CG201" s="73">
        <f t="shared" si="155"/>
        <v>10.449101796407186</v>
      </c>
      <c r="CH201" s="73">
        <f t="shared" si="155"/>
        <v>10.890229953062754</v>
      </c>
      <c r="CI201" s="73">
        <f t="shared" si="155"/>
        <v>11.358927919945797</v>
      </c>
      <c r="CJ201" s="73">
        <f t="shared" si="155"/>
        <v>10.821048370385007</v>
      </c>
      <c r="CK201" s="73">
        <f t="shared" si="155"/>
        <v>11.466278505579815</v>
      </c>
      <c r="CL201" s="76">
        <f t="shared" si="155"/>
        <v>11.102111158983197</v>
      </c>
      <c r="CM201" s="73">
        <f t="shared" si="155"/>
        <v>11.42027530860244</v>
      </c>
      <c r="CN201" s="73">
        <f t="shared" si="155"/>
        <v>11.899957965531737</v>
      </c>
      <c r="CO201" s="73">
        <f t="shared" si="155"/>
        <v>11.413059146474968</v>
      </c>
      <c r="CP201" s="73">
        <f t="shared" si="155"/>
        <v>10.328255094665503</v>
      </c>
      <c r="CQ201" s="73">
        <f t="shared" si="155"/>
        <v>11.566871415988363</v>
      </c>
      <c r="CR201" s="73">
        <f t="shared" si="155"/>
        <v>11.227111535880832</v>
      </c>
      <c r="CS201" s="73"/>
      <c r="CT201" s="73">
        <f t="shared" si="155"/>
        <v>11.209869542956039</v>
      </c>
      <c r="CU201" s="73">
        <f t="shared" si="155"/>
        <v>11.688098884623642</v>
      </c>
      <c r="CV201" s="73">
        <f t="shared" si="155"/>
        <v>10.178229276857625</v>
      </c>
      <c r="CW201" s="73">
        <f t="shared" si="155"/>
        <v>11.058850026745747</v>
      </c>
      <c r="CX201" s="76">
        <f t="shared" si="155"/>
        <v>10.411952212420752</v>
      </c>
      <c r="CY201" s="73">
        <f t="shared" si="155"/>
        <v>11.399122565783301</v>
      </c>
      <c r="CZ201" s="73">
        <f t="shared" si="155"/>
        <v>11.611113834289169</v>
      </c>
      <c r="DA201" s="73">
        <f t="shared" si="155"/>
        <v>10.958885038764977</v>
      </c>
      <c r="DB201" s="73">
        <f t="shared" si="155"/>
        <v>11.740254684980259</v>
      </c>
      <c r="DC201" s="73">
        <f t="shared" si="155"/>
        <v>11.463122756188197</v>
      </c>
      <c r="DD201" s="73">
        <f t="shared" si="155"/>
        <v>12.125522135553126</v>
      </c>
      <c r="DE201" s="73">
        <f t="shared" si="155"/>
        <v>11.351189656397512</v>
      </c>
      <c r="DF201" s="73">
        <f t="shared" si="155"/>
        <v>12.004472453750763</v>
      </c>
      <c r="DG201" s="73">
        <f t="shared" si="155"/>
        <v>12.063446950472672</v>
      </c>
      <c r="DH201" s="73">
        <f t="shared" si="155"/>
        <v>11.358927919945797</v>
      </c>
      <c r="DI201" s="73">
        <f t="shared" si="155"/>
        <v>10.949395432154054</v>
      </c>
      <c r="DJ201" s="73">
        <f t="shared" si="155"/>
        <v>11.605792351846105</v>
      </c>
    </row>
    <row r="202" spans="1:114">
      <c r="A202" s="63" t="s">
        <v>269</v>
      </c>
      <c r="B202" s="73">
        <f t="shared" ref="B202:J202" si="156">B31/B$47*100</f>
        <v>11.250693456143294</v>
      </c>
      <c r="C202" s="73">
        <f t="shared" si="156"/>
        <v>9.9474852723189784</v>
      </c>
      <c r="D202" s="73">
        <f t="shared" si="156"/>
        <v>10.331829885559504</v>
      </c>
      <c r="E202" s="73">
        <f t="shared" si="156"/>
        <v>10.37627834555542</v>
      </c>
      <c r="F202" s="73">
        <f t="shared" si="156"/>
        <v>9.3753662314297568</v>
      </c>
      <c r="G202" s="73">
        <f t="shared" si="156"/>
        <v>10.360315749878705</v>
      </c>
      <c r="H202" s="73">
        <f t="shared" si="156"/>
        <v>9.9174518646670258</v>
      </c>
      <c r="I202" s="73">
        <f t="shared" si="156"/>
        <v>9.9967878765459499</v>
      </c>
      <c r="J202" s="73">
        <f t="shared" si="156"/>
        <v>11.507455812512921</v>
      </c>
      <c r="K202" s="84">
        <f t="shared" ref="K202:BW202" si="157">K31/K$47*100</f>
        <v>9.8650535905262391</v>
      </c>
      <c r="L202" s="76">
        <f t="shared" si="151"/>
        <v>10.074592139969582</v>
      </c>
      <c r="M202" s="73">
        <f t="shared" si="157"/>
        <v>10.828973747582952</v>
      </c>
      <c r="N202" s="73">
        <f t="shared" si="157"/>
        <v>10.003856311333797</v>
      </c>
      <c r="O202" s="73">
        <f t="shared" si="157"/>
        <v>10.549572966951356</v>
      </c>
      <c r="P202" s="73">
        <f t="shared" si="157"/>
        <v>10.454168216810233</v>
      </c>
      <c r="Q202" s="73">
        <f t="shared" si="157"/>
        <v>9.5789020225135726</v>
      </c>
      <c r="R202" s="73">
        <f t="shared" si="157"/>
        <v>9.4494446395239233</v>
      </c>
      <c r="S202" s="73">
        <f t="shared" si="157"/>
        <v>11.108969106944913</v>
      </c>
      <c r="T202" s="73">
        <f t="shared" si="157"/>
        <v>10.668708524757529</v>
      </c>
      <c r="U202" s="73">
        <f t="shared" si="157"/>
        <v>10.021474588403724</v>
      </c>
      <c r="V202" s="73">
        <f t="shared" si="157"/>
        <v>11.143481427530954</v>
      </c>
      <c r="W202" s="73">
        <f t="shared" si="157"/>
        <v>11.417575368826171</v>
      </c>
      <c r="X202" s="73">
        <f t="shared" si="157"/>
        <v>10.24213748956304</v>
      </c>
      <c r="Y202" s="73">
        <f t="shared" si="157"/>
        <v>11.638423039775221</v>
      </c>
      <c r="Z202" s="73">
        <f t="shared" si="157"/>
        <v>11.85619581845997</v>
      </c>
      <c r="AA202" s="73">
        <f t="shared" si="157"/>
        <v>10.412083296666372</v>
      </c>
      <c r="AB202" s="73">
        <f t="shared" si="157"/>
        <v>10.73795761078998</v>
      </c>
      <c r="AC202" s="73">
        <f t="shared" si="157"/>
        <v>10.316277529392282</v>
      </c>
      <c r="AD202" s="73">
        <f t="shared" si="157"/>
        <v>10.746053369661031</v>
      </c>
      <c r="AE202" s="73">
        <f t="shared" si="157"/>
        <v>10.842141152403682</v>
      </c>
      <c r="AF202" s="73">
        <f t="shared" si="157"/>
        <v>12.358092766785598</v>
      </c>
      <c r="AG202" s="73">
        <f t="shared" si="157"/>
        <v>10.077984403119377</v>
      </c>
      <c r="AH202" s="73">
        <f t="shared" si="157"/>
        <v>11.138038978087449</v>
      </c>
      <c r="AI202" s="73">
        <f t="shared" si="157"/>
        <v>12.806324110671937</v>
      </c>
      <c r="AJ202" s="73">
        <f t="shared" si="157"/>
        <v>9.5247953640112595</v>
      </c>
      <c r="AK202" s="73">
        <f t="shared" si="157"/>
        <v>9.9881796690307336</v>
      </c>
      <c r="AL202" s="73">
        <f t="shared" si="157"/>
        <v>11.438998184580045</v>
      </c>
      <c r="AM202" s="73">
        <f t="shared" si="157"/>
        <v>10.141784820683904</v>
      </c>
      <c r="AN202" s="73">
        <f t="shared" si="157"/>
        <v>10.705762018411184</v>
      </c>
      <c r="AO202" s="73">
        <f t="shared" si="157"/>
        <v>8.3192261185006036</v>
      </c>
      <c r="AP202" s="73">
        <f t="shared" si="157"/>
        <v>10.786167018792394</v>
      </c>
      <c r="AQ202" s="73">
        <f t="shared" si="157"/>
        <v>9.6448925909688725</v>
      </c>
      <c r="AR202" s="73">
        <f t="shared" si="157"/>
        <v>10.044762757385856</v>
      </c>
      <c r="AS202" s="73">
        <f t="shared" si="157"/>
        <v>8.1770081770081777</v>
      </c>
      <c r="AT202" s="73">
        <f t="shared" si="157"/>
        <v>9.7135330918669744</v>
      </c>
      <c r="AU202" s="73">
        <f t="shared" si="157"/>
        <v>9.3806591814559948</v>
      </c>
      <c r="AV202" s="73">
        <f t="shared" si="157"/>
        <v>8.4059775840597766</v>
      </c>
      <c r="AW202" s="73">
        <f t="shared" si="157"/>
        <v>10.828772478498827</v>
      </c>
      <c r="AX202" s="73">
        <f t="shared" si="157"/>
        <v>7.0603907637655423</v>
      </c>
      <c r="AY202" s="73">
        <f t="shared" si="157"/>
        <v>7.9908675799086755</v>
      </c>
      <c r="AZ202" s="73">
        <f t="shared" si="157"/>
        <v>8.4674005080440296</v>
      </c>
      <c r="BA202" s="73">
        <f t="shared" si="157"/>
        <v>9.2544987146529554</v>
      </c>
      <c r="BB202" s="73">
        <f t="shared" si="157"/>
        <v>8.2519964507542145</v>
      </c>
      <c r="BC202" s="73">
        <f t="shared" si="157"/>
        <v>10.117899927300313</v>
      </c>
      <c r="BD202" s="73">
        <f t="shared" si="157"/>
        <v>9.4515181194906948</v>
      </c>
      <c r="BE202" s="73">
        <f t="shared" si="157"/>
        <v>10.54891436935838</v>
      </c>
      <c r="BF202" s="73">
        <f t="shared" si="157"/>
        <v>10.216329378925332</v>
      </c>
      <c r="BG202" s="73">
        <f t="shared" si="157"/>
        <v>10.611028315946349</v>
      </c>
      <c r="BH202" s="73">
        <f t="shared" si="157"/>
        <v>8.6834733893557416</v>
      </c>
      <c r="BI202" s="73">
        <f t="shared" si="157"/>
        <v>10.277214334009466</v>
      </c>
      <c r="BJ202" s="73">
        <f t="shared" si="157"/>
        <v>12.114537444933921</v>
      </c>
      <c r="BK202" s="73">
        <f t="shared" si="157"/>
        <v>11.110789450829401</v>
      </c>
      <c r="BL202" s="73">
        <f t="shared" si="157"/>
        <v>10.55309526052954</v>
      </c>
      <c r="BM202" s="73">
        <f t="shared" si="157"/>
        <v>8.7947882736156355</v>
      </c>
      <c r="BN202" s="73">
        <f t="shared" si="157"/>
        <v>11.875564734736027</v>
      </c>
      <c r="BO202" s="73">
        <f t="shared" si="157"/>
        <v>11.397849462365592</v>
      </c>
      <c r="BP202" s="73">
        <f t="shared" si="157"/>
        <v>11.799858199128938</v>
      </c>
      <c r="BQ202" s="73">
        <f t="shared" si="157"/>
        <v>10.789647213979558</v>
      </c>
      <c r="BR202" s="73">
        <f t="shared" si="157"/>
        <v>11.699321778447626</v>
      </c>
      <c r="BS202" s="73">
        <f t="shared" si="157"/>
        <v>11.165730337078651</v>
      </c>
      <c r="BT202" s="73">
        <f t="shared" si="157"/>
        <v>8.7869244819550296</v>
      </c>
      <c r="BU202" s="73">
        <f t="shared" si="157"/>
        <v>6.0301507537688437</v>
      </c>
      <c r="BV202" s="73">
        <f t="shared" si="157"/>
        <v>11.615126979481676</v>
      </c>
      <c r="BW202" s="73">
        <f t="shared" si="157"/>
        <v>10.382027470388701</v>
      </c>
      <c r="BX202" s="73">
        <f t="shared" ref="BX202:DJ202" si="158">BX31/BX$47*100</f>
        <v>10.565841326492675</v>
      </c>
      <c r="BY202" s="73">
        <f t="shared" si="158"/>
        <v>9.9071207430340564</v>
      </c>
      <c r="BZ202" s="73">
        <f t="shared" si="158"/>
        <v>11.265709156193896</v>
      </c>
      <c r="CA202" s="73">
        <f t="shared" si="158"/>
        <v>11.486486486486488</v>
      </c>
      <c r="CB202" s="73">
        <f t="shared" si="158"/>
        <v>10.030339805825243</v>
      </c>
      <c r="CC202" s="73">
        <f t="shared" si="158"/>
        <v>9.8433481412204813</v>
      </c>
      <c r="CD202" s="73">
        <f t="shared" si="158"/>
        <v>10.230403205609818</v>
      </c>
      <c r="CE202" s="73">
        <f t="shared" si="158"/>
        <v>9.6714532268073228</v>
      </c>
      <c r="CF202" s="73">
        <f t="shared" si="158"/>
        <v>12.718964204112718</v>
      </c>
      <c r="CG202" s="73">
        <f t="shared" si="158"/>
        <v>9.8952095808383245</v>
      </c>
      <c r="CH202" s="73">
        <f t="shared" si="158"/>
        <v>10.046148384806532</v>
      </c>
      <c r="CI202" s="73">
        <f t="shared" si="158"/>
        <v>9.4943842184812635</v>
      </c>
      <c r="CJ202" s="73">
        <f t="shared" si="158"/>
        <v>9.0622786176585404</v>
      </c>
      <c r="CK202" s="73">
        <f t="shared" si="158"/>
        <v>10.341581756428917</v>
      </c>
      <c r="CL202" s="76">
        <f t="shared" si="158"/>
        <v>10.371391641533821</v>
      </c>
      <c r="CM202" s="73">
        <f t="shared" si="158"/>
        <v>9.9474852723189784</v>
      </c>
      <c r="CN202" s="73">
        <f t="shared" si="158"/>
        <v>10.367538881883144</v>
      </c>
      <c r="CO202" s="73">
        <f t="shared" si="158"/>
        <v>9.7242729703048223</v>
      </c>
      <c r="CP202" s="73">
        <f t="shared" si="158"/>
        <v>9.7828841767339689</v>
      </c>
      <c r="CQ202" s="73">
        <f t="shared" si="158"/>
        <v>10.247142328701454</v>
      </c>
      <c r="CR202" s="73">
        <f t="shared" si="158"/>
        <v>9.5583408961975902</v>
      </c>
      <c r="CS202" s="73"/>
      <c r="CT202" s="73">
        <f t="shared" si="158"/>
        <v>10.324640428565989</v>
      </c>
      <c r="CU202" s="73">
        <f t="shared" si="158"/>
        <v>10.876698615153593</v>
      </c>
      <c r="CV202" s="73">
        <f t="shared" si="158"/>
        <v>9.3635755033534256</v>
      </c>
      <c r="CW202" s="73">
        <f t="shared" si="158"/>
        <v>10.403000528658616</v>
      </c>
      <c r="CX202" s="76">
        <f t="shared" si="158"/>
        <v>10.280710668896123</v>
      </c>
      <c r="CY202" s="73">
        <f t="shared" si="158"/>
        <v>9.6660929264954714</v>
      </c>
      <c r="CZ202" s="73">
        <f t="shared" si="158"/>
        <v>9.6715847262389101</v>
      </c>
      <c r="DA202" s="73">
        <f t="shared" si="158"/>
        <v>10.003856311333797</v>
      </c>
      <c r="DB202" s="73">
        <f t="shared" si="158"/>
        <v>10.382027470388701</v>
      </c>
      <c r="DC202" s="73">
        <f t="shared" si="158"/>
        <v>8.7869244819550296</v>
      </c>
      <c r="DD202" s="73">
        <f t="shared" si="158"/>
        <v>10.640336562214603</v>
      </c>
      <c r="DE202" s="73">
        <f t="shared" si="158"/>
        <v>9.5247953640112595</v>
      </c>
      <c r="DF202" s="73">
        <f t="shared" si="158"/>
        <v>9.4494446395239233</v>
      </c>
      <c r="DG202" s="73">
        <f t="shared" si="158"/>
        <v>10.601108426886457</v>
      </c>
      <c r="DH202" s="73">
        <f t="shared" si="158"/>
        <v>9.4943842184812635</v>
      </c>
      <c r="DI202" s="73">
        <f t="shared" si="158"/>
        <v>9.3167534011767064</v>
      </c>
      <c r="DJ202" s="73">
        <f t="shared" si="158"/>
        <v>9.6714532268073228</v>
      </c>
    </row>
    <row r="203" spans="1:114">
      <c r="A203" s="63" t="s">
        <v>270</v>
      </c>
      <c r="B203" s="73">
        <f t="shared" ref="B203:J203" si="159">B32/B$47*100</f>
        <v>10.470686085055926</v>
      </c>
      <c r="C203" s="73">
        <f t="shared" si="159"/>
        <v>9.6820382610435125</v>
      </c>
      <c r="D203" s="73">
        <f t="shared" si="159"/>
        <v>9.9248687051563387</v>
      </c>
      <c r="E203" s="73">
        <f t="shared" si="159"/>
        <v>9.8437259987724897</v>
      </c>
      <c r="F203" s="73">
        <f t="shared" si="159"/>
        <v>9.8666574459930718</v>
      </c>
      <c r="G203" s="73">
        <f t="shared" si="159"/>
        <v>9.9276043095788005</v>
      </c>
      <c r="H203" s="73">
        <f t="shared" si="159"/>
        <v>9.9650722585321088</v>
      </c>
      <c r="I203" s="73">
        <f t="shared" si="159"/>
        <v>9.8694805114736308</v>
      </c>
      <c r="J203" s="73">
        <f t="shared" si="159"/>
        <v>10.593795003500261</v>
      </c>
      <c r="K203" s="84">
        <f t="shared" ref="K203:BW203" si="160">K32/K$47*100</f>
        <v>9.723536943183964</v>
      </c>
      <c r="L203" s="76">
        <f t="shared" si="151"/>
        <v>9.9556769920959578</v>
      </c>
      <c r="M203" s="73">
        <f t="shared" si="160"/>
        <v>10.257779043145071</v>
      </c>
      <c r="N203" s="73">
        <f t="shared" si="160"/>
        <v>9.5456931127950195</v>
      </c>
      <c r="O203" s="73">
        <f t="shared" si="160"/>
        <v>9.8663200891199416</v>
      </c>
      <c r="P203" s="73">
        <f t="shared" si="160"/>
        <v>10.054946627364565</v>
      </c>
      <c r="Q203" s="73">
        <f t="shared" si="160"/>
        <v>9.5619068738560085</v>
      </c>
      <c r="R203" s="73">
        <f t="shared" si="160"/>
        <v>10.224731560368886</v>
      </c>
      <c r="S203" s="73">
        <f t="shared" si="160"/>
        <v>8.891994794929877</v>
      </c>
      <c r="T203" s="73">
        <f t="shared" si="160"/>
        <v>9.1373149566105152</v>
      </c>
      <c r="U203" s="73">
        <f t="shared" si="160"/>
        <v>11.166785969935576</v>
      </c>
      <c r="V203" s="73">
        <f t="shared" si="160"/>
        <v>9.0833420039538026</v>
      </c>
      <c r="W203" s="73">
        <f t="shared" si="160"/>
        <v>7.6330981398332263</v>
      </c>
      <c r="X203" s="73">
        <f t="shared" si="160"/>
        <v>9.3793487336487615</v>
      </c>
      <c r="Y203" s="73">
        <f t="shared" si="160"/>
        <v>10.035999648783914</v>
      </c>
      <c r="Z203" s="73">
        <f t="shared" si="160"/>
        <v>9.4849566547679753</v>
      </c>
      <c r="AA203" s="73">
        <f t="shared" si="160"/>
        <v>9.5752766022128171</v>
      </c>
      <c r="AB203" s="73">
        <f t="shared" si="160"/>
        <v>9.6801541425818893</v>
      </c>
      <c r="AC203" s="73">
        <f t="shared" si="160"/>
        <v>9.5545620135784084</v>
      </c>
      <c r="AD203" s="73">
        <f t="shared" si="160"/>
        <v>10.000801346261721</v>
      </c>
      <c r="AE203" s="73">
        <f t="shared" si="160"/>
        <v>9.2482100238663492</v>
      </c>
      <c r="AF203" s="73">
        <f t="shared" si="160"/>
        <v>10.495343125897781</v>
      </c>
      <c r="AG203" s="73">
        <f t="shared" si="160"/>
        <v>9.2381523695260945</v>
      </c>
      <c r="AH203" s="73">
        <f t="shared" si="160"/>
        <v>9.0174694537008993</v>
      </c>
      <c r="AI203" s="73">
        <f t="shared" si="160"/>
        <v>10.889328063241106</v>
      </c>
      <c r="AJ203" s="73">
        <f t="shared" si="160"/>
        <v>9.6921709792789343</v>
      </c>
      <c r="AK203" s="73">
        <f t="shared" si="160"/>
        <v>8.8652482269503547</v>
      </c>
      <c r="AL203" s="73">
        <f t="shared" si="160"/>
        <v>10.660961061094438</v>
      </c>
      <c r="AM203" s="73">
        <f t="shared" si="160"/>
        <v>9.2118432026688897</v>
      </c>
      <c r="AN203" s="73">
        <f t="shared" si="160"/>
        <v>9.4101602454824409</v>
      </c>
      <c r="AO203" s="73">
        <f t="shared" si="160"/>
        <v>9.1414752116082223</v>
      </c>
      <c r="AP203" s="73">
        <f t="shared" si="160"/>
        <v>10.219059268319803</v>
      </c>
      <c r="AQ203" s="73">
        <f t="shared" si="160"/>
        <v>9.0201665935992992</v>
      </c>
      <c r="AR203" s="73">
        <f t="shared" si="160"/>
        <v>9.6598030438675035</v>
      </c>
      <c r="AS203" s="73">
        <f t="shared" si="160"/>
        <v>7.9365079365079358</v>
      </c>
      <c r="AT203" s="73">
        <f t="shared" si="160"/>
        <v>8.7257161672703329</v>
      </c>
      <c r="AU203" s="73">
        <f t="shared" si="160"/>
        <v>9.3444404201376319</v>
      </c>
      <c r="AV203" s="73">
        <f t="shared" si="160"/>
        <v>9.4022415940224153</v>
      </c>
      <c r="AW203" s="73">
        <f t="shared" si="160"/>
        <v>9.8123534010946045</v>
      </c>
      <c r="AX203" s="73">
        <f t="shared" si="160"/>
        <v>7.3268206039076382</v>
      </c>
      <c r="AY203" s="73">
        <f t="shared" si="160"/>
        <v>8.8280060882800608</v>
      </c>
      <c r="AZ203" s="73">
        <f t="shared" si="160"/>
        <v>8.4504657070279414</v>
      </c>
      <c r="BA203" s="73">
        <f t="shared" si="160"/>
        <v>6.5124250214224508</v>
      </c>
      <c r="BB203" s="73">
        <f t="shared" si="160"/>
        <v>8.3407275953859799</v>
      </c>
      <c r="BC203" s="73">
        <f t="shared" si="160"/>
        <v>9.6785409488889584</v>
      </c>
      <c r="BD203" s="73">
        <f t="shared" si="160"/>
        <v>8.2761998041136131</v>
      </c>
      <c r="BE203" s="73">
        <f t="shared" si="160"/>
        <v>9.7470927868585822</v>
      </c>
      <c r="BF203" s="73">
        <f t="shared" si="160"/>
        <v>10.467550593161199</v>
      </c>
      <c r="BG203" s="73">
        <f t="shared" si="160"/>
        <v>9.7168405365126684</v>
      </c>
      <c r="BH203" s="73">
        <f t="shared" si="160"/>
        <v>9.8039215686274517</v>
      </c>
      <c r="BI203" s="73">
        <f t="shared" si="160"/>
        <v>8.1135902636916839</v>
      </c>
      <c r="BJ203" s="73">
        <f t="shared" si="160"/>
        <v>8.6637298091042574</v>
      </c>
      <c r="BK203" s="73">
        <f t="shared" si="160"/>
        <v>10.609964392206814</v>
      </c>
      <c r="BL203" s="73">
        <f t="shared" si="160"/>
        <v>9.6705298533245383</v>
      </c>
      <c r="BM203" s="73">
        <f t="shared" si="160"/>
        <v>5.8631921824104234</v>
      </c>
      <c r="BN203" s="73">
        <f t="shared" si="160"/>
        <v>9.2164708919581777</v>
      </c>
      <c r="BO203" s="73">
        <f t="shared" si="160"/>
        <v>10.170250896057349</v>
      </c>
      <c r="BP203" s="73">
        <f t="shared" si="160"/>
        <v>10.290691785678112</v>
      </c>
      <c r="BQ203" s="73">
        <f t="shared" si="160"/>
        <v>9.6604022420046167</v>
      </c>
      <c r="BR203" s="73">
        <f t="shared" si="160"/>
        <v>9.5892991710625477</v>
      </c>
      <c r="BS203" s="73">
        <f t="shared" si="160"/>
        <v>9.5786516853932575</v>
      </c>
      <c r="BT203" s="73">
        <f t="shared" si="160"/>
        <v>9.3808654027839022</v>
      </c>
      <c r="BU203" s="73">
        <f t="shared" si="160"/>
        <v>7.2864321608040195</v>
      </c>
      <c r="BV203" s="73">
        <f t="shared" si="160"/>
        <v>10.633108964979026</v>
      </c>
      <c r="BW203" s="73">
        <f t="shared" si="160"/>
        <v>9.5784907968637043</v>
      </c>
      <c r="BX203" s="73">
        <f t="shared" ref="BX203:DJ203" si="161">BX32/BX$47*100</f>
        <v>9.9486950702654475</v>
      </c>
      <c r="BY203" s="73">
        <f t="shared" si="161"/>
        <v>7.8637770897832819</v>
      </c>
      <c r="BZ203" s="73">
        <f t="shared" si="161"/>
        <v>9.0215439856373418</v>
      </c>
      <c r="CA203" s="73">
        <f t="shared" si="161"/>
        <v>7.8828828828828827</v>
      </c>
      <c r="CB203" s="73">
        <f t="shared" si="161"/>
        <v>9.7997572815533971</v>
      </c>
      <c r="CC203" s="73">
        <f t="shared" si="161"/>
        <v>10.4980126256722</v>
      </c>
      <c r="CD203" s="73">
        <f t="shared" si="161"/>
        <v>9.9173553719008272</v>
      </c>
      <c r="CE203" s="73">
        <f t="shared" si="161"/>
        <v>9.6406686317095875</v>
      </c>
      <c r="CF203" s="73">
        <f t="shared" si="161"/>
        <v>10.262757044935263</v>
      </c>
      <c r="CG203" s="73">
        <f t="shared" si="161"/>
        <v>9.1467065868263475</v>
      </c>
      <c r="CH203" s="73">
        <f t="shared" si="161"/>
        <v>9.7542697116712027</v>
      </c>
      <c r="CI203" s="73">
        <f t="shared" si="161"/>
        <v>9.5969927555115433</v>
      </c>
      <c r="CJ203" s="73">
        <f t="shared" si="161"/>
        <v>10.011180561244897</v>
      </c>
      <c r="CK203" s="73">
        <f t="shared" si="161"/>
        <v>9.8777292576419224</v>
      </c>
      <c r="CL203" s="76">
        <f t="shared" si="161"/>
        <v>10.16803102111159</v>
      </c>
      <c r="CM203" s="73">
        <f t="shared" si="161"/>
        <v>9.6820382610435125</v>
      </c>
      <c r="CN203" s="73">
        <f t="shared" si="161"/>
        <v>9.7548865069356872</v>
      </c>
      <c r="CO203" s="73">
        <f t="shared" si="161"/>
        <v>9.7340126709609667</v>
      </c>
      <c r="CP203" s="73">
        <f t="shared" si="161"/>
        <v>9.3999042550195711</v>
      </c>
      <c r="CQ203" s="73">
        <f t="shared" si="161"/>
        <v>9.7372319196617401</v>
      </c>
      <c r="CR203" s="73">
        <f t="shared" si="161"/>
        <v>9.7932216779555947</v>
      </c>
      <c r="CS203" s="73"/>
      <c r="CT203" s="73">
        <f t="shared" si="161"/>
        <v>9.9590920054332415</v>
      </c>
      <c r="CU203" s="73">
        <f t="shared" si="161"/>
        <v>9.9279320117380347</v>
      </c>
      <c r="CV203" s="73">
        <f t="shared" si="161"/>
        <v>9.8801620290843015</v>
      </c>
      <c r="CW203" s="73">
        <f t="shared" si="161"/>
        <v>9.9994056500780477</v>
      </c>
      <c r="CX203" s="76">
        <f t="shared" si="161"/>
        <v>10.138907763118246</v>
      </c>
      <c r="CY203" s="73">
        <f t="shared" si="161"/>
        <v>9.6669219918274365</v>
      </c>
      <c r="CZ203" s="73">
        <f t="shared" si="161"/>
        <v>9.6034508112347421</v>
      </c>
      <c r="DA203" s="73">
        <f t="shared" si="161"/>
        <v>9.5456931127950195</v>
      </c>
      <c r="DB203" s="73">
        <f t="shared" si="161"/>
        <v>9.5784907968637043</v>
      </c>
      <c r="DC203" s="73">
        <f t="shared" si="161"/>
        <v>9.3808654027839022</v>
      </c>
      <c r="DD203" s="73">
        <f t="shared" si="161"/>
        <v>9.7345530220232668</v>
      </c>
      <c r="DE203" s="73">
        <f t="shared" si="161"/>
        <v>9.6921709792789343</v>
      </c>
      <c r="DF203" s="73">
        <f t="shared" si="161"/>
        <v>10.224731560368886</v>
      </c>
      <c r="DG203" s="73">
        <f t="shared" si="161"/>
        <v>9.6462913714583465</v>
      </c>
      <c r="DH203" s="73">
        <f t="shared" si="161"/>
        <v>9.5969927555115433</v>
      </c>
      <c r="DI203" s="73">
        <f t="shared" si="161"/>
        <v>9.9846348657288022</v>
      </c>
      <c r="DJ203" s="73">
        <f t="shared" si="161"/>
        <v>9.6406686317095875</v>
      </c>
    </row>
    <row r="204" spans="1:114">
      <c r="A204" s="63" t="s">
        <v>271</v>
      </c>
      <c r="B204" s="73">
        <f t="shared" ref="B204:J204" si="162">B33/B$47*100</f>
        <v>9.5055757903068478</v>
      </c>
      <c r="C204" s="73">
        <f t="shared" si="162"/>
        <v>10.175951316728602</v>
      </c>
      <c r="D204" s="73">
        <f t="shared" si="162"/>
        <v>9.8562273029872873</v>
      </c>
      <c r="E204" s="73">
        <f t="shared" si="162"/>
        <v>9.4740521143410863</v>
      </c>
      <c r="F204" s="73">
        <f t="shared" si="162"/>
        <v>10.326670516825793</v>
      </c>
      <c r="G204" s="73">
        <f t="shared" si="162"/>
        <v>9.5690784631906798</v>
      </c>
      <c r="H204" s="73">
        <f t="shared" si="162"/>
        <v>9.9974188791914305</v>
      </c>
      <c r="I204" s="73">
        <f t="shared" si="162"/>
        <v>9.9261458217733889</v>
      </c>
      <c r="J204" s="73">
        <f t="shared" si="162"/>
        <v>9.419455627788329</v>
      </c>
      <c r="K204" s="84">
        <f t="shared" ref="K204:BW204" si="163">K33/K$47*100</f>
        <v>10.296660270218259</v>
      </c>
      <c r="L204" s="76">
        <f t="shared" si="151"/>
        <v>9.7073143799363493</v>
      </c>
      <c r="M204" s="73">
        <f t="shared" si="163"/>
        <v>9.4614873601670286</v>
      </c>
      <c r="N204" s="73">
        <f t="shared" si="163"/>
        <v>9.6748865033279827</v>
      </c>
      <c r="O204" s="73">
        <f t="shared" si="163"/>
        <v>9.9740066839955439</v>
      </c>
      <c r="P204" s="73">
        <f t="shared" si="163"/>
        <v>10.21091491858169</v>
      </c>
      <c r="Q204" s="73">
        <f t="shared" si="163"/>
        <v>10.729664441241319</v>
      </c>
      <c r="R204" s="73">
        <f t="shared" si="163"/>
        <v>12.398122308673234</v>
      </c>
      <c r="S204" s="73">
        <f t="shared" si="163"/>
        <v>8.0967757482288309</v>
      </c>
      <c r="T204" s="73">
        <f t="shared" si="163"/>
        <v>9.9030117406840237</v>
      </c>
      <c r="U204" s="73">
        <f t="shared" si="163"/>
        <v>11.023622047244094</v>
      </c>
      <c r="V204" s="73">
        <f t="shared" si="163"/>
        <v>9.7492456560191449</v>
      </c>
      <c r="W204" s="73">
        <f t="shared" si="163"/>
        <v>6.4785118665811421</v>
      </c>
      <c r="X204" s="73">
        <f t="shared" si="163"/>
        <v>9.1845254661842475</v>
      </c>
      <c r="Y204" s="73">
        <f t="shared" si="163"/>
        <v>9.3160066731056279</v>
      </c>
      <c r="Z204" s="73">
        <f t="shared" si="163"/>
        <v>8.6860445351011393</v>
      </c>
      <c r="AA204" s="73">
        <f t="shared" si="163"/>
        <v>9.1528732229857841</v>
      </c>
      <c r="AB204" s="73">
        <f t="shared" si="163"/>
        <v>8.7957610789980727</v>
      </c>
      <c r="AC204" s="73">
        <f t="shared" si="163"/>
        <v>8.4782248716674946</v>
      </c>
      <c r="AD204" s="73">
        <f t="shared" si="163"/>
        <v>8.7587146405962013</v>
      </c>
      <c r="AE204" s="73">
        <f t="shared" si="163"/>
        <v>8.7282645755199457</v>
      </c>
      <c r="AF204" s="73">
        <f t="shared" si="163"/>
        <v>8.5908901348408317</v>
      </c>
      <c r="AG204" s="73">
        <f t="shared" si="163"/>
        <v>7.3785242951409717</v>
      </c>
      <c r="AH204" s="73">
        <f t="shared" si="163"/>
        <v>9.9565788145006557</v>
      </c>
      <c r="AI204" s="73">
        <f t="shared" si="163"/>
        <v>7.9841897233201582</v>
      </c>
      <c r="AJ204" s="73">
        <f t="shared" si="163"/>
        <v>10.747830389200939</v>
      </c>
      <c r="AK204" s="73">
        <f t="shared" si="163"/>
        <v>7.8014184397163122</v>
      </c>
      <c r="AL204" s="73">
        <f t="shared" si="163"/>
        <v>8.8084917194620438</v>
      </c>
      <c r="AM204" s="73">
        <f t="shared" si="163"/>
        <v>8.7572977481234364</v>
      </c>
      <c r="AN204" s="73">
        <f t="shared" si="163"/>
        <v>9.7170132969655647</v>
      </c>
      <c r="AO204" s="73">
        <f t="shared" si="163"/>
        <v>8.0048367593712211</v>
      </c>
      <c r="AP204" s="73">
        <f t="shared" si="163"/>
        <v>8.1507839430668287</v>
      </c>
      <c r="AQ204" s="73">
        <f t="shared" si="163"/>
        <v>8.0556773345024126</v>
      </c>
      <c r="AR204" s="73">
        <f t="shared" si="163"/>
        <v>8.236347358997314</v>
      </c>
      <c r="AS204" s="73">
        <f t="shared" si="163"/>
        <v>6.9745069745069745</v>
      </c>
      <c r="AT204" s="73">
        <f t="shared" si="163"/>
        <v>7.770826473493579</v>
      </c>
      <c r="AU204" s="73">
        <f t="shared" si="163"/>
        <v>8.5295182904744653</v>
      </c>
      <c r="AV204" s="73">
        <f t="shared" si="163"/>
        <v>7.6587795765877962</v>
      </c>
      <c r="AW204" s="73">
        <f t="shared" si="163"/>
        <v>7.5449569976544169</v>
      </c>
      <c r="AX204" s="73">
        <f t="shared" si="163"/>
        <v>8.6589698046181169</v>
      </c>
      <c r="AY204" s="73">
        <f t="shared" si="163"/>
        <v>7.6103500761035008</v>
      </c>
      <c r="AZ204" s="73">
        <f t="shared" si="163"/>
        <v>7.8577476714648595</v>
      </c>
      <c r="BA204" s="73">
        <f t="shared" si="163"/>
        <v>6.8551842330762645</v>
      </c>
      <c r="BB204" s="73">
        <f t="shared" si="163"/>
        <v>7.7196095829636198</v>
      </c>
      <c r="BC204" s="73">
        <f t="shared" si="163"/>
        <v>8.5532762272023266</v>
      </c>
      <c r="BD204" s="73">
        <f t="shared" si="163"/>
        <v>7.6885406464250741</v>
      </c>
      <c r="BE204" s="73">
        <f t="shared" si="163"/>
        <v>10.383020248841181</v>
      </c>
      <c r="BF204" s="73">
        <f t="shared" si="163"/>
        <v>10.481507327285415</v>
      </c>
      <c r="BG204" s="73">
        <f t="shared" si="163"/>
        <v>7.6005961251862892</v>
      </c>
      <c r="BH204" s="73">
        <f t="shared" si="163"/>
        <v>7.4229691876750703</v>
      </c>
      <c r="BI204" s="73">
        <f t="shared" si="163"/>
        <v>6.2880324543610548</v>
      </c>
      <c r="BJ204" s="73">
        <f t="shared" si="163"/>
        <v>7.8560939794419973</v>
      </c>
      <c r="BK204" s="73">
        <f t="shared" si="163"/>
        <v>10.004921402310165</v>
      </c>
      <c r="BL204" s="73">
        <f t="shared" si="163"/>
        <v>7.8268789848927423</v>
      </c>
      <c r="BM204" s="73">
        <f t="shared" si="163"/>
        <v>9.5548317046688389</v>
      </c>
      <c r="BN204" s="73">
        <f t="shared" si="163"/>
        <v>8.5065186523815672</v>
      </c>
      <c r="BO204" s="73">
        <f t="shared" si="163"/>
        <v>8.8620071684587813</v>
      </c>
      <c r="BP204" s="73">
        <f t="shared" si="163"/>
        <v>8.5485667983389035</v>
      </c>
      <c r="BQ204" s="73">
        <f t="shared" si="163"/>
        <v>8.5393999340586877</v>
      </c>
      <c r="BR204" s="73">
        <f t="shared" si="163"/>
        <v>8.3082140165787486</v>
      </c>
      <c r="BS204" s="73">
        <f t="shared" si="163"/>
        <v>9.1151685393258415</v>
      </c>
      <c r="BT204" s="73">
        <f t="shared" si="163"/>
        <v>11.89897335768722</v>
      </c>
      <c r="BU204" s="73">
        <f t="shared" si="163"/>
        <v>7.7889447236180906</v>
      </c>
      <c r="BV204" s="73">
        <f t="shared" si="163"/>
        <v>9.316164276655936</v>
      </c>
      <c r="BW204" s="73">
        <f t="shared" si="163"/>
        <v>9.4839570705666461</v>
      </c>
      <c r="BX204" s="73">
        <f t="shared" ref="BX204:DJ204" si="164">BX33/BX$47*100</f>
        <v>8.2236597516543988</v>
      </c>
      <c r="BY204" s="73">
        <f t="shared" si="164"/>
        <v>8.235294117647058</v>
      </c>
      <c r="BZ204" s="73">
        <f t="shared" si="164"/>
        <v>8.8868940754039496</v>
      </c>
      <c r="CA204" s="73">
        <f t="shared" si="164"/>
        <v>7.9954954954954953</v>
      </c>
      <c r="CB204" s="73">
        <f t="shared" si="164"/>
        <v>9.9393203883495147</v>
      </c>
      <c r="CC204" s="73">
        <f t="shared" si="164"/>
        <v>8.5574000467617477</v>
      </c>
      <c r="CD204" s="73">
        <f t="shared" si="164"/>
        <v>9.2724768344603046</v>
      </c>
      <c r="CE204" s="73">
        <f t="shared" si="164"/>
        <v>10.43961371393112</v>
      </c>
      <c r="CF204" s="73">
        <f t="shared" si="164"/>
        <v>7.0449352627570443</v>
      </c>
      <c r="CG204" s="73">
        <f t="shared" si="164"/>
        <v>8.5628742514970053</v>
      </c>
      <c r="CH204" s="73">
        <f t="shared" si="164"/>
        <v>9.7029937285528334</v>
      </c>
      <c r="CI204" s="73">
        <f t="shared" si="164"/>
        <v>10.644902798770001</v>
      </c>
      <c r="CJ204" s="73">
        <f t="shared" si="164"/>
        <v>11.541519881640266</v>
      </c>
      <c r="CK204" s="73">
        <f t="shared" si="164"/>
        <v>9.6593886462882104</v>
      </c>
      <c r="CL204" s="76">
        <f t="shared" si="164"/>
        <v>9.4269711331322714</v>
      </c>
      <c r="CM204" s="73">
        <f t="shared" si="164"/>
        <v>10.175951316728602</v>
      </c>
      <c r="CN204" s="73">
        <f t="shared" si="164"/>
        <v>9.9563892391761257</v>
      </c>
      <c r="CO204" s="73">
        <f t="shared" si="164"/>
        <v>10.531109772659804</v>
      </c>
      <c r="CP204" s="73">
        <f t="shared" si="164"/>
        <v>8.1683609773497405</v>
      </c>
      <c r="CQ204" s="73">
        <f t="shared" si="164"/>
        <v>10.027187480820302</v>
      </c>
      <c r="CR204" s="73">
        <f t="shared" si="164"/>
        <v>10.656592907140682</v>
      </c>
      <c r="CS204" s="73"/>
      <c r="CT204" s="73">
        <f t="shared" si="164"/>
        <v>9.8360612382205712</v>
      </c>
      <c r="CU204" s="73">
        <f t="shared" si="164"/>
        <v>8.6627504005272193</v>
      </c>
      <c r="CV204" s="73">
        <f t="shared" si="164"/>
        <v>10.389116946922302</v>
      </c>
      <c r="CW204" s="73">
        <f t="shared" si="164"/>
        <v>9.3962968871704877</v>
      </c>
      <c r="CX204" s="76">
        <f t="shared" si="164"/>
        <v>9.3306312001843441</v>
      </c>
      <c r="CY204" s="73">
        <f t="shared" si="164"/>
        <v>10.565992791580255</v>
      </c>
      <c r="CZ204" s="73">
        <f t="shared" si="164"/>
        <v>10.666797379213437</v>
      </c>
      <c r="DA204" s="73">
        <f t="shared" si="164"/>
        <v>9.6748865033279827</v>
      </c>
      <c r="DB204" s="73">
        <f t="shared" si="164"/>
        <v>9.4839570705666461</v>
      </c>
      <c r="DC204" s="73">
        <f t="shared" si="164"/>
        <v>11.89897335768722</v>
      </c>
      <c r="DD204" s="73">
        <f t="shared" si="164"/>
        <v>10.218136631084096</v>
      </c>
      <c r="DE204" s="73">
        <f t="shared" si="164"/>
        <v>10.747830389200939</v>
      </c>
      <c r="DF204" s="73">
        <f t="shared" si="164"/>
        <v>12.398122308673234</v>
      </c>
      <c r="DG204" s="73">
        <f t="shared" si="164"/>
        <v>9.178018230171137</v>
      </c>
      <c r="DH204" s="73">
        <f t="shared" si="164"/>
        <v>10.644902798770001</v>
      </c>
      <c r="DI204" s="73">
        <f t="shared" si="164"/>
        <v>11.167132510771037</v>
      </c>
      <c r="DJ204" s="73">
        <f t="shared" si="164"/>
        <v>10.43961371393112</v>
      </c>
    </row>
    <row r="205" spans="1:114">
      <c r="A205" s="63" t="s">
        <v>272</v>
      </c>
      <c r="B205" s="73">
        <f t="shared" ref="B205:J205" si="165">B34/B$47*100</f>
        <v>8.5484399595844529</v>
      </c>
      <c r="C205" s="73">
        <f t="shared" si="165"/>
        <v>10.129494799633786</v>
      </c>
      <c r="D205" s="73">
        <f t="shared" si="165"/>
        <v>9.0110882942413433</v>
      </c>
      <c r="E205" s="73">
        <f t="shared" si="165"/>
        <v>9.2166067009566319</v>
      </c>
      <c r="F205" s="73">
        <f t="shared" si="165"/>
        <v>9.7433397350147324</v>
      </c>
      <c r="G205" s="73">
        <f t="shared" si="165"/>
        <v>8.8762858684847963</v>
      </c>
      <c r="H205" s="73">
        <f t="shared" si="165"/>
        <v>9.2712537675001272</v>
      </c>
      <c r="I205" s="73">
        <f t="shared" si="165"/>
        <v>9.4021504580820974</v>
      </c>
      <c r="J205" s="73">
        <f t="shared" si="165"/>
        <v>8.3736255853457351</v>
      </c>
      <c r="K205" s="84">
        <f t="shared" ref="K205:BW205" si="166">K34/K$47*100</f>
        <v>10.038981418862543</v>
      </c>
      <c r="L205" s="76">
        <f t="shared" si="151"/>
        <v>9.0260284527487826</v>
      </c>
      <c r="M205" s="73">
        <f t="shared" si="166"/>
        <v>8.7924244041899478</v>
      </c>
      <c r="N205" s="73">
        <f t="shared" si="166"/>
        <v>9.6861630815964848</v>
      </c>
      <c r="O205" s="73">
        <f t="shared" si="166"/>
        <v>9.7103601930932051</v>
      </c>
      <c r="P205" s="73">
        <f t="shared" si="166"/>
        <v>9.4954640414389146</v>
      </c>
      <c r="Q205" s="73">
        <f t="shared" si="166"/>
        <v>10.88943701525201</v>
      </c>
      <c r="R205" s="73">
        <f t="shared" si="166"/>
        <v>11.087804246982943</v>
      </c>
      <c r="S205" s="73">
        <f t="shared" si="166"/>
        <v>8.0823172201069937</v>
      </c>
      <c r="T205" s="73">
        <f t="shared" si="166"/>
        <v>7.5038284839203673</v>
      </c>
      <c r="U205" s="73">
        <f t="shared" si="166"/>
        <v>7.5161059413027917</v>
      </c>
      <c r="V205" s="73">
        <f t="shared" si="166"/>
        <v>8.2405576943086043</v>
      </c>
      <c r="W205" s="73">
        <f t="shared" si="166"/>
        <v>7.5048107761385499</v>
      </c>
      <c r="X205" s="73">
        <f t="shared" si="166"/>
        <v>8.4748121347063741</v>
      </c>
      <c r="Y205" s="73">
        <f t="shared" si="166"/>
        <v>8.7408903327772425</v>
      </c>
      <c r="Z205" s="73">
        <f t="shared" si="166"/>
        <v>8.4055753867074614</v>
      </c>
      <c r="AA205" s="73">
        <f t="shared" si="166"/>
        <v>9.2792742341938741</v>
      </c>
      <c r="AB205" s="73">
        <f t="shared" si="166"/>
        <v>7.8131021194605008</v>
      </c>
      <c r="AC205" s="73">
        <f t="shared" si="166"/>
        <v>8.627256168239775</v>
      </c>
      <c r="AD205" s="73">
        <f t="shared" si="166"/>
        <v>8.077570318134466</v>
      </c>
      <c r="AE205" s="73">
        <f t="shared" si="166"/>
        <v>9.5550630753494712</v>
      </c>
      <c r="AF205" s="73">
        <f t="shared" si="166"/>
        <v>7.5066030304434452</v>
      </c>
      <c r="AG205" s="73">
        <f t="shared" si="166"/>
        <v>7.438512297540492</v>
      </c>
      <c r="AH205" s="73">
        <f t="shared" si="166"/>
        <v>9.7546198121781273</v>
      </c>
      <c r="AI205" s="73">
        <f t="shared" si="166"/>
        <v>7.0256916996047432</v>
      </c>
      <c r="AJ205" s="73">
        <f t="shared" si="166"/>
        <v>10.711162146443137</v>
      </c>
      <c r="AK205" s="73">
        <f t="shared" si="166"/>
        <v>7.2695035460992905</v>
      </c>
      <c r="AL205" s="73">
        <f t="shared" si="166"/>
        <v>8.1916194286984538</v>
      </c>
      <c r="AM205" s="73">
        <f t="shared" si="166"/>
        <v>8.3569641367806504</v>
      </c>
      <c r="AN205" s="73">
        <f t="shared" si="166"/>
        <v>8.7737242868507792</v>
      </c>
      <c r="AO205" s="73">
        <f t="shared" si="166"/>
        <v>7.7388149939540503</v>
      </c>
      <c r="AP205" s="73">
        <f t="shared" si="166"/>
        <v>7.794951629044812</v>
      </c>
      <c r="AQ205" s="73">
        <f t="shared" si="166"/>
        <v>8.7242437527400263</v>
      </c>
      <c r="AR205" s="73">
        <f t="shared" si="166"/>
        <v>7.6007162041181742</v>
      </c>
      <c r="AS205" s="73">
        <f t="shared" si="166"/>
        <v>7.2150072150072146</v>
      </c>
      <c r="AT205" s="73">
        <f t="shared" si="166"/>
        <v>9.0220612446493256</v>
      </c>
      <c r="AU205" s="73">
        <f t="shared" si="166"/>
        <v>6.8091271278522267</v>
      </c>
      <c r="AV205" s="73">
        <f t="shared" si="166"/>
        <v>7.2229140722291403</v>
      </c>
      <c r="AW205" s="73">
        <f t="shared" si="166"/>
        <v>7.2517591868647386</v>
      </c>
      <c r="AX205" s="73">
        <f t="shared" si="166"/>
        <v>7.7708703374777972</v>
      </c>
      <c r="AY205" s="73">
        <f t="shared" si="166"/>
        <v>6.8112633181126325</v>
      </c>
      <c r="AZ205" s="73">
        <f t="shared" si="166"/>
        <v>7.5359864521591868</v>
      </c>
      <c r="BA205" s="73">
        <f t="shared" si="166"/>
        <v>7.1979434447300772</v>
      </c>
      <c r="BB205" s="73">
        <f t="shared" si="166"/>
        <v>5.5900621118012426</v>
      </c>
      <c r="BC205" s="73">
        <f t="shared" si="166"/>
        <v>8.4521288364889209</v>
      </c>
      <c r="BD205" s="73">
        <f t="shared" si="166"/>
        <v>5.9255631733594516</v>
      </c>
      <c r="BE205" s="73">
        <f t="shared" si="166"/>
        <v>9.9308774497845</v>
      </c>
      <c r="BF205" s="73">
        <f t="shared" si="166"/>
        <v>8.9183531053733436</v>
      </c>
      <c r="BG205" s="73">
        <f t="shared" si="166"/>
        <v>6.4977645305514153</v>
      </c>
      <c r="BH205" s="73">
        <f t="shared" si="166"/>
        <v>7.0028011204481793</v>
      </c>
      <c r="BI205" s="73">
        <f t="shared" si="166"/>
        <v>6.8965517241379306</v>
      </c>
      <c r="BJ205" s="73">
        <f t="shared" si="166"/>
        <v>6.2408223201174744</v>
      </c>
      <c r="BK205" s="73">
        <f t="shared" si="166"/>
        <v>8.8310222042092459</v>
      </c>
      <c r="BL205" s="73">
        <f t="shared" si="166"/>
        <v>8.059298344797261</v>
      </c>
      <c r="BM205" s="73">
        <f t="shared" si="166"/>
        <v>7.8175895765472303</v>
      </c>
      <c r="BN205" s="73">
        <f t="shared" si="166"/>
        <v>9.9264231315347882</v>
      </c>
      <c r="BO205" s="73">
        <f t="shared" si="166"/>
        <v>9.301075268817204</v>
      </c>
      <c r="BP205" s="73">
        <f t="shared" si="166"/>
        <v>8.5789526992808671</v>
      </c>
      <c r="BQ205" s="73">
        <f t="shared" si="166"/>
        <v>8.4281239696669967</v>
      </c>
      <c r="BR205" s="73">
        <f t="shared" si="166"/>
        <v>8.7226827430293898</v>
      </c>
      <c r="BS205" s="73">
        <f t="shared" si="166"/>
        <v>9.3609550561797743</v>
      </c>
      <c r="BT205" s="73">
        <f t="shared" si="166"/>
        <v>11.386911885116836</v>
      </c>
      <c r="BU205" s="73">
        <f t="shared" si="166"/>
        <v>7.0351758793969852</v>
      </c>
      <c r="BV205" s="73">
        <f t="shared" si="166"/>
        <v>8.7568692485285986</v>
      </c>
      <c r="BW205" s="73">
        <f t="shared" si="166"/>
        <v>9.1433576155257743</v>
      </c>
      <c r="BX205" s="73">
        <f t="shared" ref="BX205:DJ205" si="167">BX34/BX$47*100</f>
        <v>7.8072719161275934</v>
      </c>
      <c r="BY205" s="73">
        <f t="shared" si="167"/>
        <v>9.2260061919504643</v>
      </c>
      <c r="BZ205" s="73">
        <f t="shared" si="167"/>
        <v>8.4829443447037711</v>
      </c>
      <c r="CA205" s="73">
        <f t="shared" si="167"/>
        <v>6.9256756756756754</v>
      </c>
      <c r="CB205" s="73">
        <f t="shared" si="167"/>
        <v>8.6589805825242721</v>
      </c>
      <c r="CC205" s="73">
        <f t="shared" si="167"/>
        <v>8.2534486789805932</v>
      </c>
      <c r="CD205" s="73">
        <f t="shared" si="167"/>
        <v>7.7448034059604307</v>
      </c>
      <c r="CE205" s="73">
        <f t="shared" si="167"/>
        <v>10.177338659633882</v>
      </c>
      <c r="CF205" s="73">
        <f t="shared" si="167"/>
        <v>7.0258948971820265</v>
      </c>
      <c r="CG205" s="73">
        <f t="shared" si="167"/>
        <v>8.6227544910179645</v>
      </c>
      <c r="CH205" s="73">
        <f t="shared" si="167"/>
        <v>8.9811856585019534</v>
      </c>
      <c r="CI205" s="73">
        <f t="shared" si="167"/>
        <v>10.121436389221868</v>
      </c>
      <c r="CJ205" s="73">
        <f t="shared" si="167"/>
        <v>10.748519298516165</v>
      </c>
      <c r="CK205" s="73">
        <f t="shared" si="167"/>
        <v>8.7142163998059203</v>
      </c>
      <c r="CL205" s="76">
        <f t="shared" si="167"/>
        <v>8.5308056872037916</v>
      </c>
      <c r="CM205" s="73">
        <f t="shared" si="167"/>
        <v>10.129494799633786</v>
      </c>
      <c r="CN205" s="73">
        <f t="shared" si="167"/>
        <v>9.3550336275746115</v>
      </c>
      <c r="CO205" s="73">
        <f t="shared" si="167"/>
        <v>10.438231987202814</v>
      </c>
      <c r="CP205" s="73">
        <f t="shared" si="167"/>
        <v>7.8801873597852303</v>
      </c>
      <c r="CQ205" s="73">
        <f t="shared" si="167"/>
        <v>9.6041973887411647</v>
      </c>
      <c r="CR205" s="73">
        <f t="shared" si="167"/>
        <v>10.063586469640363</v>
      </c>
      <c r="CS205" s="73"/>
      <c r="CT205" s="73">
        <f t="shared" si="167"/>
        <v>8.9418401932947695</v>
      </c>
      <c r="CU205" s="73">
        <f t="shared" si="167"/>
        <v>8.2789977819254137</v>
      </c>
      <c r="CV205" s="73">
        <f t="shared" si="167"/>
        <v>9.7972463746467664</v>
      </c>
      <c r="CW205" s="73">
        <f t="shared" si="167"/>
        <v>8.6017448862445534</v>
      </c>
      <c r="CX205" s="76">
        <f t="shared" si="167"/>
        <v>8.4697693930244782</v>
      </c>
      <c r="CY205" s="73">
        <f t="shared" si="167"/>
        <v>10.381475202453711</v>
      </c>
      <c r="CZ205" s="73">
        <f t="shared" si="167"/>
        <v>10.757969380585919</v>
      </c>
      <c r="DA205" s="73">
        <f t="shared" si="167"/>
        <v>9.6861630815964848</v>
      </c>
      <c r="DB205" s="73">
        <f t="shared" si="167"/>
        <v>9.1433576155257743</v>
      </c>
      <c r="DC205" s="73">
        <f t="shared" si="167"/>
        <v>11.386911885116836</v>
      </c>
      <c r="DD205" s="73">
        <f t="shared" si="167"/>
        <v>9.8348629347386698</v>
      </c>
      <c r="DE205" s="73">
        <f t="shared" si="167"/>
        <v>10.711162146443137</v>
      </c>
      <c r="DF205" s="73">
        <f t="shared" si="167"/>
        <v>11.087804246982943</v>
      </c>
      <c r="DG205" s="73">
        <f t="shared" si="167"/>
        <v>9.1962890030248285</v>
      </c>
      <c r="DH205" s="73">
        <f t="shared" si="167"/>
        <v>10.121436389221868</v>
      </c>
      <c r="DI205" s="73">
        <f t="shared" si="167"/>
        <v>10.343862439581821</v>
      </c>
      <c r="DJ205" s="73">
        <f t="shared" si="167"/>
        <v>10.177338659633882</v>
      </c>
    </row>
    <row r="206" spans="1:114">
      <c r="A206" s="63" t="s">
        <v>273</v>
      </c>
      <c r="B206" s="73">
        <f t="shared" ref="B206:J206" si="168">B35/B$47*100</f>
        <v>7.478310898699986</v>
      </c>
      <c r="C206" s="73">
        <f t="shared" si="168"/>
        <v>8.6774544636202471</v>
      </c>
      <c r="D206" s="73">
        <f t="shared" si="168"/>
        <v>7.9115930441030917</v>
      </c>
      <c r="E206" s="73">
        <f t="shared" si="168"/>
        <v>8.2023888390020492</v>
      </c>
      <c r="F206" s="73">
        <f t="shared" si="168"/>
        <v>8.5143066493374313</v>
      </c>
      <c r="G206" s="73">
        <f t="shared" si="168"/>
        <v>7.8493173835063574</v>
      </c>
      <c r="H206" s="73">
        <f t="shared" si="168"/>
        <v>8.175874561200283</v>
      </c>
      <c r="I206" s="73">
        <f t="shared" si="168"/>
        <v>8.2489241544285381</v>
      </c>
      <c r="J206" s="73">
        <f t="shared" si="168"/>
        <v>7.3205123542082431</v>
      </c>
      <c r="K206" s="84">
        <f t="shared" ref="K206:BW206" si="169">K35/K$47*100</f>
        <v>8.5916528257751246</v>
      </c>
      <c r="L206" s="76">
        <f t="shared" si="151"/>
        <v>8.0465034131471747</v>
      </c>
      <c r="M206" s="73">
        <f t="shared" si="169"/>
        <v>7.8941124832437692</v>
      </c>
      <c r="N206" s="73">
        <f t="shared" si="169"/>
        <v>8.2486081778859344</v>
      </c>
      <c r="O206" s="73">
        <f t="shared" si="169"/>
        <v>8.6372075751949495</v>
      </c>
      <c r="P206" s="73">
        <f t="shared" si="169"/>
        <v>8.1446927853933548</v>
      </c>
      <c r="Q206" s="73">
        <f t="shared" si="169"/>
        <v>9.2332734110444825</v>
      </c>
      <c r="R206" s="73">
        <f t="shared" si="169"/>
        <v>8.4265094531408824</v>
      </c>
      <c r="S206" s="73">
        <f t="shared" si="169"/>
        <v>8.217263482577474</v>
      </c>
      <c r="T206" s="73">
        <f t="shared" si="169"/>
        <v>7.044410413476264</v>
      </c>
      <c r="U206" s="73">
        <f t="shared" si="169"/>
        <v>6.1560486757337145</v>
      </c>
      <c r="V206" s="73">
        <f t="shared" si="169"/>
        <v>7.9284153574029768</v>
      </c>
      <c r="W206" s="73">
        <f t="shared" si="169"/>
        <v>7.5689544579858881</v>
      </c>
      <c r="X206" s="73">
        <f t="shared" si="169"/>
        <v>7.0553854717506264</v>
      </c>
      <c r="Y206" s="73">
        <f t="shared" si="169"/>
        <v>7.9462639388884009</v>
      </c>
      <c r="Z206" s="73">
        <f t="shared" si="169"/>
        <v>8.0996090430052696</v>
      </c>
      <c r="AA206" s="73">
        <f t="shared" si="169"/>
        <v>8.049664397315178</v>
      </c>
      <c r="AB206" s="73">
        <f t="shared" si="169"/>
        <v>7.5992292870905587</v>
      </c>
      <c r="AC206" s="73">
        <f t="shared" si="169"/>
        <v>7.1700612684219251</v>
      </c>
      <c r="AD206" s="73">
        <f t="shared" si="169"/>
        <v>7.027806715281673</v>
      </c>
      <c r="AE206" s="73">
        <f t="shared" si="169"/>
        <v>7.9185134674394826</v>
      </c>
      <c r="AF206" s="73">
        <f t="shared" si="169"/>
        <v>7.6409804920995317</v>
      </c>
      <c r="AG206" s="73">
        <f t="shared" si="169"/>
        <v>6.2387522495500898</v>
      </c>
      <c r="AH206" s="73">
        <f t="shared" si="169"/>
        <v>7.9369887912753709</v>
      </c>
      <c r="AI206" s="73">
        <f t="shared" si="169"/>
        <v>6.5612648221343868</v>
      </c>
      <c r="AJ206" s="73">
        <f t="shared" si="169"/>
        <v>9.0464414698526525</v>
      </c>
      <c r="AK206" s="73">
        <f t="shared" si="169"/>
        <v>8.8061465721040193</v>
      </c>
      <c r="AL206" s="73">
        <f t="shared" si="169"/>
        <v>7.6395835648920007</v>
      </c>
      <c r="AM206" s="73">
        <f t="shared" si="169"/>
        <v>7.5562969140950784</v>
      </c>
      <c r="AN206" s="73">
        <f t="shared" si="169"/>
        <v>6.8871462666212064</v>
      </c>
      <c r="AO206" s="73">
        <f t="shared" si="169"/>
        <v>6.5296251511487311</v>
      </c>
      <c r="AP206" s="73">
        <f t="shared" si="169"/>
        <v>7.394640275770044</v>
      </c>
      <c r="AQ206" s="73">
        <f t="shared" si="169"/>
        <v>7.4090311266988156</v>
      </c>
      <c r="AR206" s="73">
        <f t="shared" si="169"/>
        <v>7.2694717994628473</v>
      </c>
      <c r="AS206" s="73">
        <f t="shared" si="169"/>
        <v>6.2049062049062051</v>
      </c>
      <c r="AT206" s="73">
        <f t="shared" si="169"/>
        <v>8.1659532433322362</v>
      </c>
      <c r="AU206" s="73">
        <f t="shared" si="169"/>
        <v>7.3524085476276717</v>
      </c>
      <c r="AV206" s="73">
        <f t="shared" si="169"/>
        <v>5.6662515566625151</v>
      </c>
      <c r="AW206" s="73">
        <f t="shared" si="169"/>
        <v>7.838154808444096</v>
      </c>
      <c r="AX206" s="73">
        <f t="shared" si="169"/>
        <v>7.104795737122557</v>
      </c>
      <c r="AY206" s="73">
        <f t="shared" si="169"/>
        <v>5.8599695585996949</v>
      </c>
      <c r="AZ206" s="73">
        <f t="shared" si="169"/>
        <v>7.2819644369178667</v>
      </c>
      <c r="BA206" s="73">
        <f t="shared" si="169"/>
        <v>6.9408740359897179</v>
      </c>
      <c r="BB206" s="73">
        <f t="shared" si="169"/>
        <v>5.6787932564330079</v>
      </c>
      <c r="BC206" s="73">
        <f t="shared" si="169"/>
        <v>7.7693839491734362</v>
      </c>
      <c r="BD206" s="73">
        <f t="shared" si="169"/>
        <v>7.0519098922624881</v>
      </c>
      <c r="BE206" s="73">
        <f t="shared" si="169"/>
        <v>8.3272342847849075</v>
      </c>
      <c r="BF206" s="73">
        <f t="shared" si="169"/>
        <v>7.3133286810886249</v>
      </c>
      <c r="BG206" s="73">
        <f t="shared" si="169"/>
        <v>5.2459016393442619</v>
      </c>
      <c r="BH206" s="73">
        <f t="shared" si="169"/>
        <v>6.8627450980392162</v>
      </c>
      <c r="BI206" s="73">
        <f t="shared" si="169"/>
        <v>7.2346179851250847</v>
      </c>
      <c r="BJ206" s="73">
        <f t="shared" si="169"/>
        <v>5.3597650513950077</v>
      </c>
      <c r="BK206" s="73">
        <f t="shared" si="169"/>
        <v>7.7208117418869238</v>
      </c>
      <c r="BL206" s="73">
        <f t="shared" si="169"/>
        <v>7.8582870065014605</v>
      </c>
      <c r="BM206" s="73">
        <f t="shared" si="169"/>
        <v>8.4690553745928341</v>
      </c>
      <c r="BN206" s="73">
        <f t="shared" si="169"/>
        <v>9.0486639989673421</v>
      </c>
      <c r="BO206" s="73">
        <f t="shared" si="169"/>
        <v>7.3835125448028673</v>
      </c>
      <c r="BP206" s="73">
        <f t="shared" si="169"/>
        <v>6.9887572166514742</v>
      </c>
      <c r="BQ206" s="73">
        <f t="shared" si="169"/>
        <v>7.6244642268381142</v>
      </c>
      <c r="BR206" s="73">
        <f t="shared" si="169"/>
        <v>7.705350414468727</v>
      </c>
      <c r="BS206" s="73">
        <f t="shared" si="169"/>
        <v>8.4058988764044944</v>
      </c>
      <c r="BT206" s="73">
        <f t="shared" si="169"/>
        <v>9.0413806134660195</v>
      </c>
      <c r="BU206" s="73">
        <f t="shared" si="169"/>
        <v>6.78391959798995</v>
      </c>
      <c r="BV206" s="73">
        <f t="shared" si="169"/>
        <v>7.9211784216174035</v>
      </c>
      <c r="BW206" s="73">
        <f t="shared" si="169"/>
        <v>8.1597898014791745</v>
      </c>
      <c r="BX206" s="73">
        <f t="shared" ref="BX206:DJ206" si="170">BX35/BX$47*100</f>
        <v>7.5693360101122762</v>
      </c>
      <c r="BY206" s="73">
        <f t="shared" si="170"/>
        <v>7.9256965944272455</v>
      </c>
      <c r="BZ206" s="73">
        <f t="shared" si="170"/>
        <v>7.9443447037701977</v>
      </c>
      <c r="CA206" s="73">
        <f t="shared" si="170"/>
        <v>6.25</v>
      </c>
      <c r="CB206" s="73">
        <f t="shared" si="170"/>
        <v>7.2997572815533989</v>
      </c>
      <c r="CC206" s="73">
        <f t="shared" si="170"/>
        <v>8.6743044189852689</v>
      </c>
      <c r="CD206" s="73">
        <f t="shared" si="170"/>
        <v>7.3127973954420238</v>
      </c>
      <c r="CE206" s="73">
        <f t="shared" si="170"/>
        <v>8.9171094477195165</v>
      </c>
      <c r="CF206" s="73">
        <f t="shared" si="170"/>
        <v>6.5498857578065506</v>
      </c>
      <c r="CG206" s="73">
        <f t="shared" si="170"/>
        <v>8.293413173652695</v>
      </c>
      <c r="CH206" s="73">
        <f t="shared" si="170"/>
        <v>8.2790991204196729</v>
      </c>
      <c r="CI206" s="73">
        <f t="shared" si="170"/>
        <v>8.5249778495856567</v>
      </c>
      <c r="CJ206" s="73">
        <f t="shared" si="170"/>
        <v>8.8128846329932582</v>
      </c>
      <c r="CK206" s="73">
        <f t="shared" si="170"/>
        <v>7.7923338185346918</v>
      </c>
      <c r="CL206" s="76">
        <f t="shared" si="170"/>
        <v>7.5708746230073247</v>
      </c>
      <c r="CM206" s="73">
        <f t="shared" si="170"/>
        <v>8.6774544636202471</v>
      </c>
      <c r="CN206" s="73">
        <f t="shared" si="170"/>
        <v>8.0164985287936119</v>
      </c>
      <c r="CO206" s="73">
        <f t="shared" si="170"/>
        <v>8.8785552829305132</v>
      </c>
      <c r="CP206" s="73">
        <f t="shared" si="170"/>
        <v>7.372363493002168</v>
      </c>
      <c r="CQ206" s="73">
        <f t="shared" si="170"/>
        <v>8.2317189487949758</v>
      </c>
      <c r="CR206" s="73">
        <f t="shared" si="170"/>
        <v>8.5931174162967991</v>
      </c>
      <c r="CS206" s="73"/>
      <c r="CT206" s="73">
        <f t="shared" si="170"/>
        <v>7.8904719388294842</v>
      </c>
      <c r="CU206" s="73">
        <f t="shared" si="170"/>
        <v>7.6834247215147258</v>
      </c>
      <c r="CV206" s="73">
        <f t="shared" si="170"/>
        <v>8.5473465225261425</v>
      </c>
      <c r="CW206" s="73">
        <f t="shared" si="170"/>
        <v>7.705089825042152</v>
      </c>
      <c r="CX206" s="76">
        <f t="shared" si="170"/>
        <v>7.7538124302063816</v>
      </c>
      <c r="CY206" s="73">
        <f t="shared" si="170"/>
        <v>8.7858681972156347</v>
      </c>
      <c r="CZ206" s="73">
        <f t="shared" si="170"/>
        <v>9.1448948580951921</v>
      </c>
      <c r="DA206" s="73">
        <f t="shared" si="170"/>
        <v>8.2486081778859344</v>
      </c>
      <c r="DB206" s="73">
        <f t="shared" si="170"/>
        <v>8.1597898014791745</v>
      </c>
      <c r="DC206" s="73">
        <f t="shared" si="170"/>
        <v>9.0413806134660195</v>
      </c>
      <c r="DD206" s="73">
        <f t="shared" si="170"/>
        <v>8.2778135433353803</v>
      </c>
      <c r="DE206" s="73">
        <f t="shared" si="170"/>
        <v>9.0464414698526525</v>
      </c>
      <c r="DF206" s="73">
        <f t="shared" si="170"/>
        <v>8.4265094531408824</v>
      </c>
      <c r="DG206" s="73">
        <f t="shared" si="170"/>
        <v>8.0337264932973333</v>
      </c>
      <c r="DH206" s="73">
        <f t="shared" si="170"/>
        <v>8.5249778495856567</v>
      </c>
      <c r="DI206" s="73">
        <f t="shared" si="170"/>
        <v>8.6098800129715691</v>
      </c>
      <c r="DJ206" s="73">
        <f t="shared" si="170"/>
        <v>8.9171094477195165</v>
      </c>
    </row>
    <row r="207" spans="1:114">
      <c r="A207" s="63" t="s">
        <v>274</v>
      </c>
      <c r="B207" s="73">
        <f t="shared" ref="B207:J207" si="171">B36/B$47*100</f>
        <v>6.6567786805711693</v>
      </c>
      <c r="C207" s="73">
        <f t="shared" si="171"/>
        <v>7.2535337002769404</v>
      </c>
      <c r="D207" s="73">
        <f t="shared" si="171"/>
        <v>6.9295674931226516</v>
      </c>
      <c r="E207" s="73">
        <f t="shared" si="171"/>
        <v>7.0160557427345855</v>
      </c>
      <c r="F207" s="73">
        <f t="shared" si="171"/>
        <v>7.1847347877362226</v>
      </c>
      <c r="G207" s="73">
        <f t="shared" si="171"/>
        <v>7.0195108566278224</v>
      </c>
      <c r="H207" s="73">
        <f t="shared" si="171"/>
        <v>7.0092667010081797</v>
      </c>
      <c r="I207" s="73">
        <f t="shared" si="171"/>
        <v>7.0760490264984766</v>
      </c>
      <c r="J207" s="73">
        <f t="shared" si="171"/>
        <v>6.5709246547754034</v>
      </c>
      <c r="K207" s="84">
        <f t="shared" ref="K207:BW207" si="172">K36/K$47*100</f>
        <v>7.0321802181212698</v>
      </c>
      <c r="L207" s="76">
        <f t="shared" si="151"/>
        <v>7.1019586087810298</v>
      </c>
      <c r="M207" s="73">
        <f t="shared" si="172"/>
        <v>7.2769493576283857</v>
      </c>
      <c r="N207" s="73">
        <f t="shared" si="172"/>
        <v>7.3301935255734696</v>
      </c>
      <c r="O207" s="73">
        <f t="shared" si="172"/>
        <v>6.7229855180096543</v>
      </c>
      <c r="P207" s="73">
        <f t="shared" si="172"/>
        <v>6.9284262942506363</v>
      </c>
      <c r="Q207" s="73">
        <f t="shared" si="172"/>
        <v>7.2429324720034467</v>
      </c>
      <c r="R207" s="73">
        <f t="shared" si="172"/>
        <v>6.1939788205289323</v>
      </c>
      <c r="S207" s="73">
        <f t="shared" si="172"/>
        <v>7.4220444358764279</v>
      </c>
      <c r="T207" s="73">
        <f t="shared" si="172"/>
        <v>6.5849923430321589</v>
      </c>
      <c r="U207" s="73">
        <f t="shared" si="172"/>
        <v>6.3707945597709381</v>
      </c>
      <c r="V207" s="73">
        <f t="shared" si="172"/>
        <v>6.0971803142232854</v>
      </c>
      <c r="W207" s="73">
        <f t="shared" si="172"/>
        <v>6.6067992302758167</v>
      </c>
      <c r="X207" s="73">
        <f t="shared" si="172"/>
        <v>6.5265794600612299</v>
      </c>
      <c r="Y207" s="73">
        <f t="shared" si="172"/>
        <v>6.9540784967951534</v>
      </c>
      <c r="Z207" s="73">
        <f t="shared" si="172"/>
        <v>6.4592894781574026</v>
      </c>
      <c r="AA207" s="73">
        <f t="shared" si="172"/>
        <v>7.0792566340530731</v>
      </c>
      <c r="AB207" s="73">
        <f t="shared" si="172"/>
        <v>7.1541425818882471</v>
      </c>
      <c r="AC207" s="73">
        <f t="shared" si="172"/>
        <v>6.3917867196555722</v>
      </c>
      <c r="AD207" s="73">
        <f t="shared" si="172"/>
        <v>6.6111066591874348</v>
      </c>
      <c r="AE207" s="73">
        <f t="shared" si="172"/>
        <v>6.7848619161268333</v>
      </c>
      <c r="AF207" s="73">
        <f t="shared" si="172"/>
        <v>6.6910708493582316</v>
      </c>
      <c r="AG207" s="73">
        <f t="shared" si="172"/>
        <v>7.438512297540492</v>
      </c>
      <c r="AH207" s="73">
        <f t="shared" si="172"/>
        <v>6.5232757750176713</v>
      </c>
      <c r="AI207" s="73">
        <f t="shared" si="172"/>
        <v>5.8596837944664033</v>
      </c>
      <c r="AJ207" s="73">
        <f t="shared" si="172"/>
        <v>7.0726724218847998</v>
      </c>
      <c r="AK207" s="73">
        <f t="shared" si="172"/>
        <v>6.4420803782505907</v>
      </c>
      <c r="AL207" s="73">
        <f t="shared" si="172"/>
        <v>6.8578415027231303</v>
      </c>
      <c r="AM207" s="73">
        <f t="shared" si="172"/>
        <v>6.738949124270226</v>
      </c>
      <c r="AN207" s="73">
        <f t="shared" si="172"/>
        <v>6.2734401636549615</v>
      </c>
      <c r="AO207" s="73">
        <f t="shared" si="172"/>
        <v>6.3119709794437719</v>
      </c>
      <c r="AP207" s="73">
        <f t="shared" si="172"/>
        <v>6.7052151673523852</v>
      </c>
      <c r="AQ207" s="73">
        <f t="shared" si="172"/>
        <v>6.6418237615081104</v>
      </c>
      <c r="AR207" s="73">
        <f t="shared" si="172"/>
        <v>6.6248880931065361</v>
      </c>
      <c r="AS207" s="73">
        <f t="shared" si="172"/>
        <v>5.4353054353054358</v>
      </c>
      <c r="AT207" s="73">
        <f t="shared" si="172"/>
        <v>6.1903193941389532</v>
      </c>
      <c r="AU207" s="73">
        <f t="shared" si="172"/>
        <v>6.4469395146685979</v>
      </c>
      <c r="AV207" s="73">
        <f t="shared" si="172"/>
        <v>6.2266500622665006</v>
      </c>
      <c r="AW207" s="73">
        <f t="shared" si="172"/>
        <v>6.4698983580922587</v>
      </c>
      <c r="AX207" s="73">
        <f t="shared" si="172"/>
        <v>5.9058614564831258</v>
      </c>
      <c r="AY207" s="73">
        <f t="shared" si="172"/>
        <v>5.974124809741248</v>
      </c>
      <c r="AZ207" s="73">
        <f t="shared" si="172"/>
        <v>5.9441151566469088</v>
      </c>
      <c r="BA207" s="73">
        <f t="shared" si="172"/>
        <v>8.1405312767780647</v>
      </c>
      <c r="BB207" s="73">
        <f t="shared" si="172"/>
        <v>5.8562555456965395</v>
      </c>
      <c r="BC207" s="73">
        <f t="shared" si="172"/>
        <v>7.0171002307424848</v>
      </c>
      <c r="BD207" s="73">
        <f t="shared" si="172"/>
        <v>6.9049951028403527</v>
      </c>
      <c r="BE207" s="73">
        <f t="shared" si="172"/>
        <v>6.6975685126453604</v>
      </c>
      <c r="BF207" s="73">
        <f t="shared" si="172"/>
        <v>6.113049546406141</v>
      </c>
      <c r="BG207" s="73">
        <f t="shared" si="172"/>
        <v>6.4381520119225044</v>
      </c>
      <c r="BH207" s="73">
        <f t="shared" si="172"/>
        <v>6.1624649859943981</v>
      </c>
      <c r="BI207" s="73">
        <f t="shared" si="172"/>
        <v>6.4232589587559161</v>
      </c>
      <c r="BJ207" s="73">
        <f t="shared" si="172"/>
        <v>6.1674008810572687</v>
      </c>
      <c r="BK207" s="73">
        <f t="shared" si="172"/>
        <v>6.9811539240946061</v>
      </c>
      <c r="BL207" s="73">
        <f t="shared" si="172"/>
        <v>7.2458305851314426</v>
      </c>
      <c r="BM207" s="73">
        <f t="shared" si="172"/>
        <v>5.5374592833876219</v>
      </c>
      <c r="BN207" s="73">
        <f t="shared" si="172"/>
        <v>7.3705950690589912</v>
      </c>
      <c r="BO207" s="73">
        <f t="shared" si="172"/>
        <v>6.155913978494624</v>
      </c>
      <c r="BP207" s="73">
        <f t="shared" si="172"/>
        <v>6.1075660893345489</v>
      </c>
      <c r="BQ207" s="73">
        <f t="shared" si="172"/>
        <v>6.7177711836465548</v>
      </c>
      <c r="BR207" s="73">
        <f t="shared" si="172"/>
        <v>7.0082893745290127</v>
      </c>
      <c r="BS207" s="73">
        <f t="shared" si="172"/>
        <v>7.8511235955056184</v>
      </c>
      <c r="BT207" s="73">
        <f t="shared" si="172"/>
        <v>6.7531649555961453</v>
      </c>
      <c r="BU207" s="73">
        <f t="shared" si="172"/>
        <v>7.2864321608040195</v>
      </c>
      <c r="BV207" s="73">
        <f t="shared" si="172"/>
        <v>7.2838422267746239</v>
      </c>
      <c r="BW207" s="73">
        <f t="shared" si="172"/>
        <v>6.8954012122560195</v>
      </c>
      <c r="BX207" s="73">
        <f t="shared" ref="BX207:DJ207" si="173">BX36/BX$47*100</f>
        <v>6.669640865491858</v>
      </c>
      <c r="BY207" s="73">
        <f t="shared" si="173"/>
        <v>6.6873065015479876</v>
      </c>
      <c r="BZ207" s="73">
        <f t="shared" si="173"/>
        <v>6.1938958707360863</v>
      </c>
      <c r="CA207" s="73">
        <f t="shared" si="173"/>
        <v>6.0247747747747749</v>
      </c>
      <c r="CB207" s="73">
        <f t="shared" si="173"/>
        <v>6.1589805825242721</v>
      </c>
      <c r="CC207" s="73">
        <f t="shared" si="173"/>
        <v>6.523263970072481</v>
      </c>
      <c r="CD207" s="73">
        <f t="shared" si="173"/>
        <v>6.5865264212371653</v>
      </c>
      <c r="CE207" s="73">
        <f t="shared" si="173"/>
        <v>7.054520245113248</v>
      </c>
      <c r="CF207" s="73">
        <f t="shared" si="173"/>
        <v>6.6260472201066261</v>
      </c>
      <c r="CG207" s="73">
        <f t="shared" si="173"/>
        <v>6.2724550898203599</v>
      </c>
      <c r="CH207" s="73">
        <f t="shared" si="173"/>
        <v>6.9459235593420905</v>
      </c>
      <c r="CI207" s="73">
        <f t="shared" si="173"/>
        <v>6.7236279772762808</v>
      </c>
      <c r="CJ207" s="73">
        <f t="shared" si="173"/>
        <v>6.8820691749034948</v>
      </c>
      <c r="CK207" s="73">
        <f t="shared" si="173"/>
        <v>6.6637554585152845</v>
      </c>
      <c r="CL207" s="76">
        <f t="shared" si="173"/>
        <v>6.5523481258078418</v>
      </c>
      <c r="CM207" s="73">
        <f t="shared" si="173"/>
        <v>7.2535337002769404</v>
      </c>
      <c r="CN207" s="73">
        <f t="shared" si="173"/>
        <v>6.7612442202606138</v>
      </c>
      <c r="CO207" s="73">
        <f t="shared" si="173"/>
        <v>7.0287134167103655</v>
      </c>
      <c r="CP207" s="73">
        <f t="shared" si="173"/>
        <v>6.6308092328198773</v>
      </c>
      <c r="CQ207" s="73">
        <f t="shared" si="173"/>
        <v>6.8537665194218809</v>
      </c>
      <c r="CR207" s="73">
        <f t="shared" si="173"/>
        <v>6.852064534170152</v>
      </c>
      <c r="CS207" s="73"/>
      <c r="CT207" s="73">
        <f t="shared" si="173"/>
        <v>6.9634567943027124</v>
      </c>
      <c r="CU207" s="73">
        <f t="shared" si="173"/>
        <v>7.0063408586801224</v>
      </c>
      <c r="CV207" s="73">
        <f t="shared" si="173"/>
        <v>7.2007615312644697</v>
      </c>
      <c r="CW207" s="73">
        <f t="shared" si="173"/>
        <v>7.0820234173869245</v>
      </c>
      <c r="CX207" s="76">
        <f t="shared" si="173"/>
        <v>7.1682845984318968</v>
      </c>
      <c r="CY207" s="73">
        <f t="shared" si="173"/>
        <v>7.0546584574369993</v>
      </c>
      <c r="CZ207" s="73">
        <f t="shared" si="173"/>
        <v>7.2020979363756679</v>
      </c>
      <c r="DA207" s="73">
        <f t="shared" si="173"/>
        <v>7.3301935255734696</v>
      </c>
      <c r="DB207" s="73">
        <f t="shared" si="173"/>
        <v>6.8954012122560195</v>
      </c>
      <c r="DC207" s="73">
        <f t="shared" si="173"/>
        <v>6.7531649555961453</v>
      </c>
      <c r="DD207" s="73">
        <f t="shared" si="173"/>
        <v>6.7222613148084376</v>
      </c>
      <c r="DE207" s="73">
        <f t="shared" si="173"/>
        <v>7.0726724218847998</v>
      </c>
      <c r="DF207" s="73">
        <f t="shared" si="173"/>
        <v>6.1939788205289323</v>
      </c>
      <c r="DG207" s="73">
        <f t="shared" si="173"/>
        <v>7.059961969724653</v>
      </c>
      <c r="DH207" s="73">
        <f t="shared" si="173"/>
        <v>6.7236279772762808</v>
      </c>
      <c r="DI207" s="73">
        <f t="shared" si="173"/>
        <v>6.8386429266334146</v>
      </c>
      <c r="DJ207" s="73">
        <f t="shared" si="173"/>
        <v>7.054520245113248</v>
      </c>
    </row>
    <row r="208" spans="1:114">
      <c r="A208" s="63" t="s">
        <v>275</v>
      </c>
      <c r="B208" s="73">
        <f t="shared" ref="B208:J208" si="174">B37/B$47*100</f>
        <v>5.4436279741305871</v>
      </c>
      <c r="C208" s="73">
        <f t="shared" si="174"/>
        <v>5.5521460147195656</v>
      </c>
      <c r="D208" s="73">
        <f t="shared" si="174"/>
        <v>5.6775993913414089</v>
      </c>
      <c r="E208" s="73">
        <f t="shared" si="174"/>
        <v>5.5047439113432297</v>
      </c>
      <c r="F208" s="73">
        <f t="shared" si="174"/>
        <v>5.9212033612522665</v>
      </c>
      <c r="G208" s="73">
        <f t="shared" si="174"/>
        <v>5.9626046457535677</v>
      </c>
      <c r="H208" s="73">
        <f t="shared" si="174"/>
        <v>5.679567252883384</v>
      </c>
      <c r="I208" s="73">
        <f t="shared" si="174"/>
        <v>5.7243800786692809</v>
      </c>
      <c r="J208" s="73">
        <f t="shared" si="174"/>
        <v>5.3861383408679009</v>
      </c>
      <c r="K208" s="84">
        <f t="shared" ref="K208:BW208" si="175">K37/K$47*100</f>
        <v>5.4268969299538252</v>
      </c>
      <c r="L208" s="76">
        <f t="shared" si="151"/>
        <v>5.900078129389998</v>
      </c>
      <c r="M208" s="73">
        <f t="shared" si="175"/>
        <v>5.7976559070904061</v>
      </c>
      <c r="N208" s="73">
        <f t="shared" si="175"/>
        <v>5.9193682888697392</v>
      </c>
      <c r="O208" s="73">
        <f t="shared" si="175"/>
        <v>5.0854066097289268</v>
      </c>
      <c r="P208" s="73">
        <f t="shared" si="175"/>
        <v>5.0124488452622842</v>
      </c>
      <c r="Q208" s="73">
        <f t="shared" si="175"/>
        <v>5.2943068978491592</v>
      </c>
      <c r="R208" s="73">
        <f t="shared" si="175"/>
        <v>4.4826184183777196</v>
      </c>
      <c r="S208" s="73">
        <f t="shared" si="175"/>
        <v>5.8701624174659015</v>
      </c>
      <c r="T208" s="73">
        <f t="shared" si="175"/>
        <v>5.1556916794282799</v>
      </c>
      <c r="U208" s="73">
        <f t="shared" si="175"/>
        <v>6.8002863278453827</v>
      </c>
      <c r="V208" s="73">
        <f t="shared" si="175"/>
        <v>4.7549682655290813</v>
      </c>
      <c r="W208" s="73">
        <f t="shared" si="175"/>
        <v>5.5805003207184098</v>
      </c>
      <c r="X208" s="73">
        <f t="shared" si="175"/>
        <v>5.4967993320345121</v>
      </c>
      <c r="Y208" s="73">
        <f t="shared" si="175"/>
        <v>5.4043375186583544</v>
      </c>
      <c r="Z208" s="73">
        <f t="shared" si="175"/>
        <v>4.9209586945436001</v>
      </c>
      <c r="AA208" s="73">
        <f t="shared" si="175"/>
        <v>5.6752454019632159</v>
      </c>
      <c r="AB208" s="73">
        <f t="shared" si="175"/>
        <v>6.0057803468208091</v>
      </c>
      <c r="AC208" s="73">
        <f t="shared" si="175"/>
        <v>5.2326544129822823</v>
      </c>
      <c r="AD208" s="73">
        <f t="shared" si="175"/>
        <v>5.6815449955925956</v>
      </c>
      <c r="AE208" s="73">
        <f t="shared" si="175"/>
        <v>5.2335492669621546</v>
      </c>
      <c r="AF208" s="73">
        <f t="shared" si="175"/>
        <v>5.2592558268847593</v>
      </c>
      <c r="AG208" s="73">
        <f t="shared" si="175"/>
        <v>4.9190161967606478</v>
      </c>
      <c r="AH208" s="73">
        <f t="shared" si="175"/>
        <v>4.7056447541149149</v>
      </c>
      <c r="AI208" s="73">
        <f t="shared" si="175"/>
        <v>4.6541501976284589</v>
      </c>
      <c r="AJ208" s="73">
        <f t="shared" si="175"/>
        <v>5.3344398136411124</v>
      </c>
      <c r="AK208" s="73">
        <f t="shared" si="175"/>
        <v>4.4326241134751774</v>
      </c>
      <c r="AL208" s="73">
        <f t="shared" si="175"/>
        <v>5.3073246637768152</v>
      </c>
      <c r="AM208" s="73">
        <f t="shared" si="175"/>
        <v>5.2043369474562136</v>
      </c>
      <c r="AN208" s="73">
        <f t="shared" si="175"/>
        <v>4.557336060916013</v>
      </c>
      <c r="AO208" s="73">
        <f t="shared" si="175"/>
        <v>5.6831922611850061</v>
      </c>
      <c r="AP208" s="73">
        <f t="shared" si="175"/>
        <v>5.7099966640720563</v>
      </c>
      <c r="AQ208" s="73">
        <f t="shared" si="175"/>
        <v>5.2170100832967998</v>
      </c>
      <c r="AR208" s="73">
        <f t="shared" si="175"/>
        <v>5.5326768128916743</v>
      </c>
      <c r="AS208" s="73">
        <f t="shared" si="175"/>
        <v>5.0986050986050993</v>
      </c>
      <c r="AT208" s="73">
        <f t="shared" si="175"/>
        <v>4.840302930523543</v>
      </c>
      <c r="AU208" s="73">
        <f t="shared" si="175"/>
        <v>5.9036580948931547</v>
      </c>
      <c r="AV208" s="73">
        <f t="shared" si="175"/>
        <v>5.4794520547945202</v>
      </c>
      <c r="AW208" s="73">
        <f t="shared" si="175"/>
        <v>5.6293979671618448</v>
      </c>
      <c r="AX208" s="73">
        <f t="shared" si="175"/>
        <v>4.1740674955595027</v>
      </c>
      <c r="AY208" s="73">
        <f t="shared" si="175"/>
        <v>5.2891933028919329</v>
      </c>
      <c r="AZ208" s="73">
        <f t="shared" si="175"/>
        <v>4.9280270956816263</v>
      </c>
      <c r="BA208" s="73">
        <f t="shared" si="175"/>
        <v>5.3984575835475574</v>
      </c>
      <c r="BB208" s="73">
        <f t="shared" si="175"/>
        <v>5.5013309671694763</v>
      </c>
      <c r="BC208" s="73">
        <f t="shared" si="175"/>
        <v>5.8001706862218292</v>
      </c>
      <c r="BD208" s="73">
        <f t="shared" si="175"/>
        <v>4.7012732615083248</v>
      </c>
      <c r="BE208" s="73">
        <f t="shared" si="175"/>
        <v>5.3265023989590956</v>
      </c>
      <c r="BF208" s="73">
        <f t="shared" si="175"/>
        <v>4.8150732728541517</v>
      </c>
      <c r="BG208" s="73">
        <f t="shared" si="175"/>
        <v>6.1400894187779436</v>
      </c>
      <c r="BH208" s="73">
        <f t="shared" si="175"/>
        <v>6.0224089635854341</v>
      </c>
      <c r="BI208" s="73">
        <f t="shared" si="175"/>
        <v>6.8965517241379306</v>
      </c>
      <c r="BJ208" s="73">
        <f t="shared" si="175"/>
        <v>4.7723935389133629</v>
      </c>
      <c r="BK208" s="73">
        <f t="shared" si="175"/>
        <v>5.7421185189473993</v>
      </c>
      <c r="BL208" s="73">
        <f t="shared" si="175"/>
        <v>6.2344922893306958</v>
      </c>
      <c r="BM208" s="73">
        <f t="shared" si="175"/>
        <v>6.0803474484256244</v>
      </c>
      <c r="BN208" s="73">
        <f t="shared" si="175"/>
        <v>4.6211436685168454</v>
      </c>
      <c r="BO208" s="73">
        <f t="shared" si="175"/>
        <v>5.0896057347670247</v>
      </c>
      <c r="BP208" s="73">
        <f t="shared" si="175"/>
        <v>5.2972753975488711</v>
      </c>
      <c r="BQ208" s="73">
        <f t="shared" si="175"/>
        <v>5.7245301681503467</v>
      </c>
      <c r="BR208" s="73">
        <f t="shared" si="175"/>
        <v>4.8794272795779952</v>
      </c>
      <c r="BS208" s="73">
        <f t="shared" si="175"/>
        <v>6.257022471910112</v>
      </c>
      <c r="BT208" s="73">
        <f t="shared" si="175"/>
        <v>5.0998299426843863</v>
      </c>
      <c r="BU208" s="73">
        <f t="shared" si="175"/>
        <v>5.2763819095477382</v>
      </c>
      <c r="BV208" s="73">
        <f t="shared" si="175"/>
        <v>6.109973010763178</v>
      </c>
      <c r="BW208" s="73">
        <f t="shared" si="175"/>
        <v>5.5684535394539294</v>
      </c>
      <c r="BX208" s="73">
        <f t="shared" ref="BX208:DJ208" si="176">BX37/BX$47*100</f>
        <v>6.1045430887054799</v>
      </c>
      <c r="BY208" s="73">
        <f t="shared" si="176"/>
        <v>4.643962848297214</v>
      </c>
      <c r="BZ208" s="73">
        <f t="shared" si="176"/>
        <v>4.2190305206463199</v>
      </c>
      <c r="CA208" s="73">
        <f t="shared" si="176"/>
        <v>5.9121621621621623</v>
      </c>
      <c r="CB208" s="73">
        <f t="shared" si="176"/>
        <v>5.5279126213592233</v>
      </c>
      <c r="CC208" s="73">
        <f t="shared" si="176"/>
        <v>5.330839373392565</v>
      </c>
      <c r="CD208" s="73">
        <f t="shared" si="176"/>
        <v>5.8164287503130474</v>
      </c>
      <c r="CE208" s="73">
        <f t="shared" si="176"/>
        <v>5.3014951132485262</v>
      </c>
      <c r="CF208" s="73">
        <f t="shared" si="176"/>
        <v>6.0548362528560551</v>
      </c>
      <c r="CG208" s="73">
        <f t="shared" si="176"/>
        <v>5.6437125748502996</v>
      </c>
      <c r="CH208" s="73">
        <f t="shared" si="176"/>
        <v>5.5496390959649746</v>
      </c>
      <c r="CI208" s="73">
        <f t="shared" si="176"/>
        <v>5.3170766664929374</v>
      </c>
      <c r="CJ208" s="73">
        <f t="shared" si="176"/>
        <v>5.2384784798292072</v>
      </c>
      <c r="CK208" s="73">
        <f t="shared" si="176"/>
        <v>5.3226589034449292</v>
      </c>
      <c r="CL208" s="76">
        <f t="shared" si="176"/>
        <v>5.5924170616113749</v>
      </c>
      <c r="CM208" s="73">
        <f t="shared" si="176"/>
        <v>5.5521460147195656</v>
      </c>
      <c r="CN208" s="73">
        <f t="shared" si="176"/>
        <v>5.3199873896595209</v>
      </c>
      <c r="CO208" s="73">
        <f t="shared" si="176"/>
        <v>5.3114093970190286</v>
      </c>
      <c r="CP208" s="73">
        <f t="shared" si="176"/>
        <v>5.5297419578909821</v>
      </c>
      <c r="CQ208" s="73">
        <f t="shared" si="176"/>
        <v>5.4963830200165553</v>
      </c>
      <c r="CR208" s="73">
        <f t="shared" si="176"/>
        <v>5.3177826728513011</v>
      </c>
      <c r="CS208" s="73"/>
      <c r="CT208" s="73">
        <f t="shared" si="176"/>
        <v>5.7495990656855236</v>
      </c>
      <c r="CU208" s="73">
        <f t="shared" si="176"/>
        <v>5.6531299729513309</v>
      </c>
      <c r="CV208" s="73">
        <f t="shared" si="176"/>
        <v>5.9325295249527779</v>
      </c>
      <c r="CW208" s="73">
        <f t="shared" si="176"/>
        <v>6.1384459939251181</v>
      </c>
      <c r="CX208" s="76">
        <f t="shared" si="176"/>
        <v>6.0455305496635141</v>
      </c>
      <c r="CY208" s="73">
        <f t="shared" si="176"/>
        <v>5.3800678134999336</v>
      </c>
      <c r="CZ208" s="73">
        <f t="shared" si="176"/>
        <v>5.2690227603222066</v>
      </c>
      <c r="DA208" s="73">
        <f t="shared" si="176"/>
        <v>5.9193682888697392</v>
      </c>
      <c r="DB208" s="73">
        <f t="shared" si="176"/>
        <v>5.5684535394539294</v>
      </c>
      <c r="DC208" s="73">
        <f t="shared" si="176"/>
        <v>5.0998299426843863</v>
      </c>
      <c r="DD208" s="73">
        <f t="shared" si="176"/>
        <v>5.2909736050184897</v>
      </c>
      <c r="DE208" s="73">
        <f t="shared" si="176"/>
        <v>5.3344398136411124</v>
      </c>
      <c r="DF208" s="73">
        <f t="shared" si="176"/>
        <v>4.4826184183777196</v>
      </c>
      <c r="DG208" s="73">
        <f t="shared" si="176"/>
        <v>5.633488296554944</v>
      </c>
      <c r="DH208" s="73">
        <f t="shared" si="176"/>
        <v>5.3170766664929374</v>
      </c>
      <c r="DI208" s="73">
        <f t="shared" si="176"/>
        <v>5.2552233735349079</v>
      </c>
      <c r="DJ208" s="73">
        <f t="shared" si="176"/>
        <v>5.3014951132485262</v>
      </c>
    </row>
    <row r="209" spans="1:114">
      <c r="A209" s="63" t="s">
        <v>276</v>
      </c>
      <c r="B209" s="73">
        <f t="shared" ref="B209:J209" si="177">B38/B$47*100</f>
        <v>4.2671147428233782</v>
      </c>
      <c r="C209" s="73">
        <f t="shared" si="177"/>
        <v>4.0726879986453479</v>
      </c>
      <c r="D209" s="73">
        <f t="shared" si="177"/>
        <v>4.3587510522960313</v>
      </c>
      <c r="E209" s="73">
        <f t="shared" si="177"/>
        <v>4.1254874681026861</v>
      </c>
      <c r="F209" s="73">
        <f t="shared" si="177"/>
        <v>4.4523183835244158</v>
      </c>
      <c r="G209" s="73">
        <f t="shared" si="177"/>
        <v>4.5081036290520418</v>
      </c>
      <c r="H209" s="73">
        <f t="shared" si="177"/>
        <v>4.2798507722985155</v>
      </c>
      <c r="I209" s="73">
        <f t="shared" si="177"/>
        <v>4.3049174465776403</v>
      </c>
      <c r="J209" s="73">
        <f t="shared" si="177"/>
        <v>4.2593738798341532</v>
      </c>
      <c r="K209" s="84">
        <f t="shared" ref="K209:BW209" si="178">K38/K$47*100</f>
        <v>3.9639272853826069</v>
      </c>
      <c r="L209" s="76">
        <f t="shared" si="151"/>
        <v>4.5063113974471589</v>
      </c>
      <c r="M209" s="73">
        <f t="shared" si="178"/>
        <v>4.331114986298445</v>
      </c>
      <c r="N209" s="73">
        <f t="shared" si="178"/>
        <v>4.4806996490339035</v>
      </c>
      <c r="O209" s="73">
        <f t="shared" si="178"/>
        <v>3.7616041589305609</v>
      </c>
      <c r="P209" s="73">
        <f t="shared" si="178"/>
        <v>3.9120853962166953</v>
      </c>
      <c r="Q209" s="73">
        <f t="shared" si="178"/>
        <v>3.7525651768495178</v>
      </c>
      <c r="R209" s="73">
        <f t="shared" si="178"/>
        <v>3.3635809199948254</v>
      </c>
      <c r="S209" s="73">
        <f t="shared" si="178"/>
        <v>3.7254807460600512</v>
      </c>
      <c r="T209" s="73">
        <f t="shared" si="178"/>
        <v>4.3389484430832059</v>
      </c>
      <c r="U209" s="73">
        <f t="shared" si="178"/>
        <v>4.1517537580529709</v>
      </c>
      <c r="V209" s="73">
        <f t="shared" si="178"/>
        <v>4.016231401519093</v>
      </c>
      <c r="W209" s="73">
        <f t="shared" si="178"/>
        <v>4.2334830019243102</v>
      </c>
      <c r="X209" s="73">
        <f t="shared" si="178"/>
        <v>3.8686334539382132</v>
      </c>
      <c r="Y209" s="73">
        <f t="shared" si="178"/>
        <v>3.4506980419703224</v>
      </c>
      <c r="Z209" s="73">
        <f t="shared" si="178"/>
        <v>3.5696073431922484</v>
      </c>
      <c r="AA209" s="73">
        <f t="shared" si="178"/>
        <v>4.1696333570668562</v>
      </c>
      <c r="AB209" s="73">
        <f t="shared" si="178"/>
        <v>4.7687861271676297</v>
      </c>
      <c r="AC209" s="73">
        <f t="shared" si="178"/>
        <v>3.6264282165921506</v>
      </c>
      <c r="AD209" s="73">
        <f t="shared" si="178"/>
        <v>3.9265966824264766</v>
      </c>
      <c r="AE209" s="73">
        <f t="shared" si="178"/>
        <v>4.0487555404023183</v>
      </c>
      <c r="AF209" s="73">
        <f t="shared" si="178"/>
        <v>3.9386497381956347</v>
      </c>
      <c r="AG209" s="73">
        <f t="shared" si="178"/>
        <v>3.239352129574085</v>
      </c>
      <c r="AH209" s="73">
        <f t="shared" si="178"/>
        <v>3.5342825406442491</v>
      </c>
      <c r="AI209" s="73">
        <f t="shared" si="178"/>
        <v>3.6857707509881426</v>
      </c>
      <c r="AJ209" s="73">
        <f t="shared" si="178"/>
        <v>3.7705129431001856</v>
      </c>
      <c r="AK209" s="73">
        <f t="shared" si="178"/>
        <v>3.5460992907801421</v>
      </c>
      <c r="AL209" s="73">
        <f t="shared" si="178"/>
        <v>4.3884998703271467</v>
      </c>
      <c r="AM209" s="73">
        <f t="shared" si="178"/>
        <v>4.2493744787322774</v>
      </c>
      <c r="AN209" s="73">
        <f t="shared" si="178"/>
        <v>3.909535174451642</v>
      </c>
      <c r="AO209" s="73">
        <f t="shared" si="178"/>
        <v>3.675937122128174</v>
      </c>
      <c r="AP209" s="73">
        <f t="shared" si="178"/>
        <v>4.0253530523740686</v>
      </c>
      <c r="AQ209" s="73">
        <f t="shared" si="178"/>
        <v>4.6580447172292851</v>
      </c>
      <c r="AR209" s="73">
        <f t="shared" si="178"/>
        <v>4.5837063563115485</v>
      </c>
      <c r="AS209" s="73">
        <f t="shared" si="178"/>
        <v>3.5594035594035596</v>
      </c>
      <c r="AT209" s="73">
        <f t="shared" si="178"/>
        <v>3.8524860059269015</v>
      </c>
      <c r="AU209" s="73">
        <f t="shared" si="178"/>
        <v>4.7627671133647231</v>
      </c>
      <c r="AV209" s="73">
        <f t="shared" si="178"/>
        <v>3.7359900373599002</v>
      </c>
      <c r="AW209" s="73">
        <f t="shared" si="178"/>
        <v>4.5347928068803753</v>
      </c>
      <c r="AX209" s="73">
        <f t="shared" si="178"/>
        <v>4.4849023090586142</v>
      </c>
      <c r="AY209" s="73">
        <f t="shared" si="178"/>
        <v>4.4520547945205475</v>
      </c>
      <c r="AZ209" s="73">
        <f t="shared" si="178"/>
        <v>4.1828958509737513</v>
      </c>
      <c r="BA209" s="73">
        <f t="shared" si="178"/>
        <v>3.8560411311053984</v>
      </c>
      <c r="BB209" s="73">
        <f t="shared" si="178"/>
        <v>5.2351375332741794</v>
      </c>
      <c r="BC209" s="73">
        <f t="shared" si="178"/>
        <v>4.2355469861238424</v>
      </c>
      <c r="BD209" s="73">
        <f t="shared" si="178"/>
        <v>4.16258570029383</v>
      </c>
      <c r="BE209" s="73">
        <f t="shared" si="178"/>
        <v>3.7488818410994549</v>
      </c>
      <c r="BF209" s="73">
        <f t="shared" si="178"/>
        <v>3.7264480111653877</v>
      </c>
      <c r="BG209" s="73">
        <f t="shared" si="178"/>
        <v>5.3353204172876305</v>
      </c>
      <c r="BH209" s="73">
        <f t="shared" si="178"/>
        <v>3.2212885154061621</v>
      </c>
      <c r="BI209" s="73">
        <f t="shared" si="178"/>
        <v>5.6118999323867476</v>
      </c>
      <c r="BJ209" s="73">
        <f t="shared" si="178"/>
        <v>6.4610866372980915</v>
      </c>
      <c r="BK209" s="73">
        <f t="shared" si="178"/>
        <v>4.3178067915351876</v>
      </c>
      <c r="BL209" s="73">
        <f t="shared" si="178"/>
        <v>4.6452463959295205</v>
      </c>
      <c r="BM209" s="73">
        <f t="shared" si="178"/>
        <v>4.234527687296417</v>
      </c>
      <c r="BN209" s="73">
        <f t="shared" si="178"/>
        <v>3.4594036401187558</v>
      </c>
      <c r="BO209" s="73">
        <f t="shared" si="178"/>
        <v>4.1935483870967749</v>
      </c>
      <c r="BP209" s="73">
        <f t="shared" si="178"/>
        <v>4.3654411019953407</v>
      </c>
      <c r="BQ209" s="73">
        <f t="shared" si="178"/>
        <v>4.4840092317837126</v>
      </c>
      <c r="BR209" s="73">
        <f t="shared" si="178"/>
        <v>4.0128108515448382</v>
      </c>
      <c r="BS209" s="73">
        <f t="shared" si="178"/>
        <v>4.0238764044943824</v>
      </c>
      <c r="BT209" s="73">
        <f t="shared" si="178"/>
        <v>3.9528878251558859</v>
      </c>
      <c r="BU209" s="73">
        <f t="shared" si="178"/>
        <v>4.5226130653266337</v>
      </c>
      <c r="BV209" s="73">
        <f t="shared" si="178"/>
        <v>4.6824700029265438</v>
      </c>
      <c r="BW209" s="73">
        <f t="shared" si="178"/>
        <v>4.1476672412834343</v>
      </c>
      <c r="BX209" s="73">
        <f t="shared" ref="BX209:DJ209" si="179">BX38/BX$47*100</f>
        <v>4.7215406349914497</v>
      </c>
      <c r="BY209" s="73">
        <f t="shared" si="179"/>
        <v>4.3343653250773997</v>
      </c>
      <c r="BZ209" s="73">
        <f t="shared" si="179"/>
        <v>4.712746858168761</v>
      </c>
      <c r="CA209" s="73">
        <f t="shared" si="179"/>
        <v>5.4617117117117111</v>
      </c>
      <c r="CB209" s="73">
        <f t="shared" si="179"/>
        <v>4.1201456310679614</v>
      </c>
      <c r="CC209" s="73">
        <f t="shared" si="179"/>
        <v>3.1564180500350716</v>
      </c>
      <c r="CD209" s="73">
        <f t="shared" si="179"/>
        <v>4.551715502128725</v>
      </c>
      <c r="CE209" s="73">
        <f t="shared" si="179"/>
        <v>3.7363287309959663</v>
      </c>
      <c r="CF209" s="73">
        <f t="shared" si="179"/>
        <v>5.15993907083016</v>
      </c>
      <c r="CG209" s="73">
        <f t="shared" si="179"/>
        <v>3.772455089820359</v>
      </c>
      <c r="CH209" s="73">
        <f t="shared" si="179"/>
        <v>3.9798051512641499</v>
      </c>
      <c r="CI209" s="73">
        <f t="shared" si="179"/>
        <v>3.9685073226663889</v>
      </c>
      <c r="CJ209" s="73">
        <f t="shared" si="179"/>
        <v>3.6722360640569054</v>
      </c>
      <c r="CK209" s="73">
        <f t="shared" si="179"/>
        <v>3.9757399320718099</v>
      </c>
      <c r="CL209" s="76">
        <f t="shared" si="179"/>
        <v>4.2636794485135718</v>
      </c>
      <c r="CM209" s="73">
        <f t="shared" si="179"/>
        <v>4.0726879986453479</v>
      </c>
      <c r="CN209" s="73">
        <f t="shared" si="179"/>
        <v>3.9113072719630098</v>
      </c>
      <c r="CO209" s="73">
        <f t="shared" si="179"/>
        <v>3.8083008741576134</v>
      </c>
      <c r="CP209" s="73">
        <f t="shared" si="179"/>
        <v>4.2737930969746465</v>
      </c>
      <c r="CQ209" s="73">
        <f t="shared" si="179"/>
        <v>4.1627201414611568</v>
      </c>
      <c r="CR209" s="73">
        <f t="shared" si="179"/>
        <v>3.8317619855274891</v>
      </c>
      <c r="CS209" s="73"/>
      <c r="CT209" s="73">
        <f t="shared" si="179"/>
        <v>4.4488369731257649</v>
      </c>
      <c r="CU209" s="73">
        <f t="shared" si="179"/>
        <v>4.3689311679248117</v>
      </c>
      <c r="CV209" s="73">
        <f t="shared" si="179"/>
        <v>4.4574836606188661</v>
      </c>
      <c r="CW209" s="73">
        <f t="shared" si="179"/>
        <v>4.6383693540667608</v>
      </c>
      <c r="CX209" s="76">
        <f t="shared" si="179"/>
        <v>4.7331151144172194</v>
      </c>
      <c r="CY209" s="73">
        <f t="shared" si="179"/>
        <v>3.8935738943908267</v>
      </c>
      <c r="CZ209" s="73">
        <f t="shared" si="179"/>
        <v>3.7620704867408463</v>
      </c>
      <c r="DA209" s="73">
        <f t="shared" si="179"/>
        <v>4.4806996490339035</v>
      </c>
      <c r="DB209" s="73">
        <f t="shared" si="179"/>
        <v>4.1476672412834343</v>
      </c>
      <c r="DC209" s="73">
        <f t="shared" si="179"/>
        <v>3.9528878251558859</v>
      </c>
      <c r="DD209" s="73">
        <f t="shared" si="179"/>
        <v>3.7698561226475831</v>
      </c>
      <c r="DE209" s="73">
        <f t="shared" si="179"/>
        <v>3.7705129431001856</v>
      </c>
      <c r="DF209" s="73">
        <f t="shared" si="179"/>
        <v>3.3635809199948254</v>
      </c>
      <c r="DG209" s="73">
        <f t="shared" si="179"/>
        <v>4.0588183546830701</v>
      </c>
      <c r="DH209" s="73">
        <f t="shared" si="179"/>
        <v>3.9685073226663889</v>
      </c>
      <c r="DI209" s="73">
        <f t="shared" si="179"/>
        <v>3.7326080578161434</v>
      </c>
      <c r="DJ209" s="73">
        <f t="shared" si="179"/>
        <v>3.7363287309959663</v>
      </c>
    </row>
    <row r="210" spans="1:114">
      <c r="A210" s="63" t="s">
        <v>277</v>
      </c>
      <c r="B210" s="73">
        <f t="shared" ref="B210:J210" si="180">B39/B$47*100</f>
        <v>3.5187746914319917</v>
      </c>
      <c r="C210" s="73">
        <f t="shared" si="180"/>
        <v>3.2264248529644659</v>
      </c>
      <c r="D210" s="73">
        <f t="shared" si="180"/>
        <v>3.6514231973596614</v>
      </c>
      <c r="E210" s="73">
        <f t="shared" si="180"/>
        <v>3.4853419534182488</v>
      </c>
      <c r="F210" s="73">
        <f t="shared" si="180"/>
        <v>3.8140594860143144</v>
      </c>
      <c r="G210" s="73">
        <f t="shared" si="180"/>
        <v>3.6360026821294946</v>
      </c>
      <c r="H210" s="73">
        <f t="shared" si="180"/>
        <v>3.6282554523882342</v>
      </c>
      <c r="I210" s="73">
        <f t="shared" si="180"/>
        <v>3.5934351841576349</v>
      </c>
      <c r="J210" s="73">
        <f t="shared" si="180"/>
        <v>3.5034864557371557</v>
      </c>
      <c r="K210" s="84">
        <f t="shared" ref="K210:BW210" si="181">K39/K$47*100</f>
        <v>3.2420645324546005</v>
      </c>
      <c r="L210" s="76">
        <f t="shared" si="151"/>
        <v>3.8009600098536982</v>
      </c>
      <c r="M210" s="73">
        <f t="shared" si="181"/>
        <v>3.3898003487668604</v>
      </c>
      <c r="N210" s="73">
        <f t="shared" si="181"/>
        <v>3.5638163838937054</v>
      </c>
      <c r="O210" s="73">
        <f t="shared" si="181"/>
        <v>3.0932046045302637</v>
      </c>
      <c r="P210" s="73">
        <f t="shared" si="181"/>
        <v>3.1537074664453537</v>
      </c>
      <c r="Q210" s="73">
        <f t="shared" si="181"/>
        <v>2.9672438958333713</v>
      </c>
      <c r="R210" s="73">
        <f t="shared" si="181"/>
        <v>2.672383522149735</v>
      </c>
      <c r="S210" s="73">
        <f t="shared" si="181"/>
        <v>3.6772856523205935</v>
      </c>
      <c r="T210" s="73">
        <f t="shared" si="181"/>
        <v>3.7263910158244005</v>
      </c>
      <c r="U210" s="73">
        <f t="shared" si="181"/>
        <v>3.9370078740157481</v>
      </c>
      <c r="V210" s="73">
        <f t="shared" si="181"/>
        <v>3.423160961398398</v>
      </c>
      <c r="W210" s="73">
        <f t="shared" si="181"/>
        <v>4.4900577293136621</v>
      </c>
      <c r="X210" s="73">
        <f t="shared" si="181"/>
        <v>4.0217088783746169</v>
      </c>
      <c r="Y210" s="73">
        <f t="shared" si="181"/>
        <v>2.9721661252085347</v>
      </c>
      <c r="Z210" s="73">
        <f t="shared" si="181"/>
        <v>3.1191568927417985</v>
      </c>
      <c r="AA210" s="73">
        <f t="shared" si="181"/>
        <v>3.3880271042168335</v>
      </c>
      <c r="AB210" s="73">
        <f t="shared" si="181"/>
        <v>3.8497109826589595</v>
      </c>
      <c r="AC210" s="73">
        <f t="shared" si="181"/>
        <v>3.6264282165921506</v>
      </c>
      <c r="AD210" s="73">
        <f t="shared" si="181"/>
        <v>3.5659908646526164</v>
      </c>
      <c r="AE210" s="73">
        <f t="shared" si="181"/>
        <v>3.5373337879304465</v>
      </c>
      <c r="AF210" s="73">
        <f t="shared" si="181"/>
        <v>3.2018905518743339</v>
      </c>
      <c r="AG210" s="73">
        <f t="shared" si="181"/>
        <v>4.7990401919616081</v>
      </c>
      <c r="AH210" s="73">
        <f t="shared" si="181"/>
        <v>3.0394829849540543</v>
      </c>
      <c r="AI210" s="73">
        <f t="shared" si="181"/>
        <v>3.735177865612648</v>
      </c>
      <c r="AJ210" s="73">
        <f t="shared" si="181"/>
        <v>3.0652194699596738</v>
      </c>
      <c r="AK210" s="73">
        <f t="shared" si="181"/>
        <v>4.6099290780141837</v>
      </c>
      <c r="AL210" s="73">
        <f t="shared" si="181"/>
        <v>3.5734133600088915</v>
      </c>
      <c r="AM210" s="73">
        <f t="shared" si="181"/>
        <v>4.0116763969974985</v>
      </c>
      <c r="AN210" s="73">
        <f t="shared" si="181"/>
        <v>3.46630298897602</v>
      </c>
      <c r="AO210" s="73">
        <f t="shared" si="181"/>
        <v>5.5864570737605801</v>
      </c>
      <c r="AP210" s="73">
        <f t="shared" si="181"/>
        <v>3.7807183364839321</v>
      </c>
      <c r="AQ210" s="73">
        <f t="shared" si="181"/>
        <v>4.0661990355107411</v>
      </c>
      <c r="AR210" s="73">
        <f t="shared" si="181"/>
        <v>4.2703670546105643</v>
      </c>
      <c r="AS210" s="73">
        <f t="shared" si="181"/>
        <v>5.3391053391053394</v>
      </c>
      <c r="AT210" s="73">
        <f t="shared" si="181"/>
        <v>3.8195587751070135</v>
      </c>
      <c r="AU210" s="73">
        <f t="shared" si="181"/>
        <v>4.9981890619340819</v>
      </c>
      <c r="AV210" s="73">
        <f t="shared" si="181"/>
        <v>6.6002490660024904</v>
      </c>
      <c r="AW210" s="73">
        <f t="shared" si="181"/>
        <v>3.4597341673182171</v>
      </c>
      <c r="AX210" s="73">
        <f t="shared" si="181"/>
        <v>5.4174067495559504</v>
      </c>
      <c r="AY210" s="73">
        <f t="shared" si="181"/>
        <v>5.4033485540334851</v>
      </c>
      <c r="AZ210" s="73">
        <f t="shared" si="181"/>
        <v>4.9788314987298898</v>
      </c>
      <c r="BA210" s="73">
        <f t="shared" si="181"/>
        <v>5.1413881748071981</v>
      </c>
      <c r="BB210" s="73">
        <f t="shared" si="181"/>
        <v>5.2351375332741794</v>
      </c>
      <c r="BC210" s="73">
        <f t="shared" si="181"/>
        <v>3.9984827891392989</v>
      </c>
      <c r="BD210" s="73">
        <f t="shared" si="181"/>
        <v>5.0930460333006859</v>
      </c>
      <c r="BE210" s="73">
        <f t="shared" si="181"/>
        <v>2.8917622184272589</v>
      </c>
      <c r="BF210" s="73">
        <f t="shared" si="181"/>
        <v>3.6985345429169576</v>
      </c>
      <c r="BG210" s="73">
        <f t="shared" si="181"/>
        <v>5.0372578241430706</v>
      </c>
      <c r="BH210" s="73">
        <f t="shared" si="181"/>
        <v>4.7619047619047619</v>
      </c>
      <c r="BI210" s="73">
        <f t="shared" si="181"/>
        <v>4.9357674104124412</v>
      </c>
      <c r="BJ210" s="73">
        <f t="shared" si="181"/>
        <v>4.5521292217327458</v>
      </c>
      <c r="BK210" s="73">
        <f t="shared" si="181"/>
        <v>3.4406392033118141</v>
      </c>
      <c r="BL210" s="73">
        <f t="shared" si="181"/>
        <v>4.1992524890857128</v>
      </c>
      <c r="BM210" s="73">
        <f t="shared" si="181"/>
        <v>5.6460369163952224</v>
      </c>
      <c r="BN210" s="73">
        <f t="shared" si="181"/>
        <v>2.7752678456176585</v>
      </c>
      <c r="BO210" s="73">
        <f t="shared" si="181"/>
        <v>3.5035842293906811</v>
      </c>
      <c r="BP210" s="73">
        <f t="shared" si="181"/>
        <v>3.2715486680846757</v>
      </c>
      <c r="BQ210" s="73">
        <f t="shared" si="181"/>
        <v>3.7050774810418727</v>
      </c>
      <c r="BR210" s="73">
        <f t="shared" si="181"/>
        <v>3.2403918613413714</v>
      </c>
      <c r="BS210" s="73">
        <f t="shared" si="181"/>
        <v>2.7598314606741572</v>
      </c>
      <c r="BT210" s="73">
        <f t="shared" si="181"/>
        <v>2.7801221893304784</v>
      </c>
      <c r="BU210" s="73">
        <f t="shared" si="181"/>
        <v>5.5276381909547743</v>
      </c>
      <c r="BV210" s="73">
        <f t="shared" si="181"/>
        <v>3.414301043800605</v>
      </c>
      <c r="BW210" s="73">
        <f t="shared" si="181"/>
        <v>3.4463104042707</v>
      </c>
      <c r="BX210" s="73">
        <f t="shared" ref="BX210:DJ210" si="182">BX39/BX$47*100</f>
        <v>3.8441519815599672</v>
      </c>
      <c r="BY210" s="73">
        <f t="shared" si="182"/>
        <v>3.219814241486068</v>
      </c>
      <c r="BZ210" s="73">
        <f t="shared" si="182"/>
        <v>4.0394973070017954</v>
      </c>
      <c r="CA210" s="73">
        <f t="shared" si="182"/>
        <v>3.8851351351351351</v>
      </c>
      <c r="CB210" s="73">
        <f t="shared" si="182"/>
        <v>3.9199029126213594</v>
      </c>
      <c r="CC210" s="73">
        <f t="shared" si="182"/>
        <v>3.694178162263269</v>
      </c>
      <c r="CD210" s="73">
        <f t="shared" si="182"/>
        <v>3.9694465314300023</v>
      </c>
      <c r="CE210" s="73">
        <f t="shared" si="182"/>
        <v>3.0966393887682284</v>
      </c>
      <c r="CF210" s="73">
        <f t="shared" si="182"/>
        <v>4.3792840822543786</v>
      </c>
      <c r="CG210" s="73">
        <f t="shared" si="182"/>
        <v>3.8473053892215567</v>
      </c>
      <c r="CH210" s="73">
        <f t="shared" si="182"/>
        <v>3.5459314479548776</v>
      </c>
      <c r="CI210" s="73">
        <f t="shared" si="182"/>
        <v>3.4059519466305312</v>
      </c>
      <c r="CJ210" s="73">
        <f t="shared" si="182"/>
        <v>3.1151356847852805</v>
      </c>
      <c r="CK210" s="73">
        <f t="shared" si="182"/>
        <v>3.6205725376031053</v>
      </c>
      <c r="CL210" s="76">
        <f t="shared" si="182"/>
        <v>3.7897457992244719</v>
      </c>
      <c r="CM210" s="73">
        <f t="shared" si="182"/>
        <v>3.2264248529644659</v>
      </c>
      <c r="CN210" s="73">
        <f t="shared" si="182"/>
        <v>3.2608238755779744</v>
      </c>
      <c r="CO210" s="73">
        <f t="shared" si="182"/>
        <v>3.1230155359913105</v>
      </c>
      <c r="CP210" s="73">
        <f t="shared" si="182"/>
        <v>4.3094627955656932</v>
      </c>
      <c r="CQ210" s="73">
        <f t="shared" si="182"/>
        <v>3.2697963510054726</v>
      </c>
      <c r="CR210" s="73">
        <f t="shared" si="182"/>
        <v>3.2792043988490329</v>
      </c>
      <c r="CS210" s="73"/>
      <c r="CT210" s="73">
        <f t="shared" si="182"/>
        <v>3.7300643610651525</v>
      </c>
      <c r="CU210" s="73">
        <f t="shared" si="182"/>
        <v>3.763430893132341</v>
      </c>
      <c r="CV210" s="73">
        <f t="shared" si="182"/>
        <v>3.7997259682432767</v>
      </c>
      <c r="CW210" s="73">
        <f t="shared" si="182"/>
        <v>3.7741220043981896</v>
      </c>
      <c r="CX210" s="76">
        <f t="shared" si="182"/>
        <v>3.9813381467541902</v>
      </c>
      <c r="CY210" s="73">
        <f t="shared" si="182"/>
        <v>3.1560292866317461</v>
      </c>
      <c r="CZ210" s="73">
        <f t="shared" si="182"/>
        <v>2.9834321846968286</v>
      </c>
      <c r="DA210" s="73">
        <f t="shared" si="182"/>
        <v>3.5638163838937054</v>
      </c>
      <c r="DB210" s="73">
        <f t="shared" si="182"/>
        <v>3.4463104042707</v>
      </c>
      <c r="DC210" s="73">
        <f t="shared" si="182"/>
        <v>2.7801221893304784</v>
      </c>
      <c r="DD210" s="73">
        <f t="shared" si="182"/>
        <v>2.91946760888117</v>
      </c>
      <c r="DE210" s="73">
        <f t="shared" si="182"/>
        <v>3.0652194699596738</v>
      </c>
      <c r="DF210" s="73">
        <f t="shared" si="182"/>
        <v>2.672383522149735</v>
      </c>
      <c r="DG210" s="73">
        <f t="shared" si="182"/>
        <v>3.3239272687901367</v>
      </c>
      <c r="DH210" s="73">
        <f t="shared" si="182"/>
        <v>3.4059519466305312</v>
      </c>
      <c r="DI210" s="73">
        <f t="shared" si="182"/>
        <v>3.2156755254258229</v>
      </c>
      <c r="DJ210" s="73">
        <f t="shared" si="182"/>
        <v>3.0966393887682284</v>
      </c>
    </row>
    <row r="211" spans="1:114">
      <c r="A211" s="63" t="s">
        <v>278</v>
      </c>
      <c r="B211" s="73">
        <f t="shared" ref="B211:J211" si="183">B40/B$47*100</f>
        <v>2.6817996774606994</v>
      </c>
      <c r="C211" s="73">
        <f t="shared" si="183"/>
        <v>2.3530511052395844</v>
      </c>
      <c r="D211" s="73">
        <f t="shared" si="183"/>
        <v>2.7763443852301664</v>
      </c>
      <c r="E211" s="73">
        <f t="shared" si="183"/>
        <v>2.7613888044910335</v>
      </c>
      <c r="F211" s="73">
        <f t="shared" si="183"/>
        <v>2.8963033193369139</v>
      </c>
      <c r="G211" s="73">
        <f t="shared" si="183"/>
        <v>2.8051058587084712</v>
      </c>
      <c r="H211" s="73">
        <f t="shared" si="183"/>
        <v>2.8232248002017899</v>
      </c>
      <c r="I211" s="73">
        <f t="shared" si="183"/>
        <v>2.7539242160815793</v>
      </c>
      <c r="J211" s="73">
        <f t="shared" si="183"/>
        <v>2.6670307293120548</v>
      </c>
      <c r="K211" s="84">
        <f t="shared" ref="K211:BW211" si="184">K40/K$47*100</f>
        <v>2.4404689459541897</v>
      </c>
      <c r="L211" s="76">
        <f t="shared" si="151"/>
        <v>2.9390556434828548</v>
      </c>
      <c r="M211" s="73">
        <f t="shared" si="184"/>
        <v>2.5777904314507039</v>
      </c>
      <c r="N211" s="73">
        <f t="shared" si="184"/>
        <v>2.6637783776484301</v>
      </c>
      <c r="O211" s="73">
        <f t="shared" si="184"/>
        <v>2.2038618640920906</v>
      </c>
      <c r="P211" s="73">
        <f t="shared" si="184"/>
        <v>2.3380934665025896</v>
      </c>
      <c r="Q211" s="73">
        <f t="shared" si="184"/>
        <v>2.0895853365493848</v>
      </c>
      <c r="R211" s="73">
        <f t="shared" si="184"/>
        <v>1.9516161821508438</v>
      </c>
      <c r="S211" s="73">
        <f t="shared" si="184"/>
        <v>2.9350812087329508</v>
      </c>
      <c r="T211" s="73">
        <f t="shared" si="184"/>
        <v>4.3389484430832059</v>
      </c>
      <c r="U211" s="73">
        <f t="shared" si="184"/>
        <v>3.0780243378668573</v>
      </c>
      <c r="V211" s="73">
        <f t="shared" si="184"/>
        <v>2.7260430756424929</v>
      </c>
      <c r="W211" s="73">
        <f t="shared" si="184"/>
        <v>3.4637588197562539</v>
      </c>
      <c r="X211" s="73">
        <f t="shared" si="184"/>
        <v>3.2841636515446702</v>
      </c>
      <c r="Y211" s="73">
        <f t="shared" si="184"/>
        <v>2.1775397313196945</v>
      </c>
      <c r="Z211" s="73">
        <f t="shared" si="184"/>
        <v>2.7621961584225736</v>
      </c>
      <c r="AA211" s="73">
        <f t="shared" si="184"/>
        <v>2.594420755366043</v>
      </c>
      <c r="AB211" s="73">
        <f t="shared" si="184"/>
        <v>3.1637764932562624</v>
      </c>
      <c r="AC211" s="73">
        <f t="shared" si="184"/>
        <v>3.1958933598277861</v>
      </c>
      <c r="AD211" s="73">
        <f t="shared" si="184"/>
        <v>3.3336004487539066</v>
      </c>
      <c r="AE211" s="73">
        <f t="shared" si="184"/>
        <v>2.9491987725877942</v>
      </c>
      <c r="AF211" s="73">
        <f t="shared" si="184"/>
        <v>2.7199851721421622</v>
      </c>
      <c r="AG211" s="73">
        <f t="shared" si="184"/>
        <v>4.7390521895620878</v>
      </c>
      <c r="AH211" s="73">
        <f t="shared" si="184"/>
        <v>2.65576088054125</v>
      </c>
      <c r="AI211" s="73">
        <f t="shared" si="184"/>
        <v>3.0533596837944663</v>
      </c>
      <c r="AJ211" s="73">
        <f t="shared" si="184"/>
        <v>2.2630797288655389</v>
      </c>
      <c r="AK211" s="73">
        <f t="shared" si="184"/>
        <v>4.9645390070921991</v>
      </c>
      <c r="AL211" s="73">
        <f t="shared" si="184"/>
        <v>2.913934274387759</v>
      </c>
      <c r="AM211" s="73">
        <f t="shared" si="184"/>
        <v>3.7281067556296912</v>
      </c>
      <c r="AN211" s="73">
        <f t="shared" si="184"/>
        <v>3.216274576656438</v>
      </c>
      <c r="AO211" s="73">
        <f t="shared" si="184"/>
        <v>5.0302297460701331</v>
      </c>
      <c r="AP211" s="73">
        <f t="shared" si="184"/>
        <v>3.2858890247970645</v>
      </c>
      <c r="AQ211" s="73">
        <f t="shared" si="184"/>
        <v>4.4278825076720736</v>
      </c>
      <c r="AR211" s="73">
        <f t="shared" si="184"/>
        <v>4.0823634735899734</v>
      </c>
      <c r="AS211" s="73">
        <f t="shared" si="184"/>
        <v>5.3872053872053867</v>
      </c>
      <c r="AT211" s="73">
        <f t="shared" si="184"/>
        <v>3.1280869278893646</v>
      </c>
      <c r="AU211" s="73">
        <f t="shared" si="184"/>
        <v>4.6360014487504531</v>
      </c>
      <c r="AV211" s="73">
        <f t="shared" si="184"/>
        <v>5.6039850560398508</v>
      </c>
      <c r="AW211" s="73">
        <f t="shared" si="184"/>
        <v>3.6161063330727132</v>
      </c>
      <c r="AX211" s="73">
        <f t="shared" si="184"/>
        <v>7.4156305506216702</v>
      </c>
      <c r="AY211" s="73">
        <f t="shared" si="184"/>
        <v>5.7838660578386598</v>
      </c>
      <c r="AZ211" s="73">
        <f t="shared" si="184"/>
        <v>5.0127011007620661</v>
      </c>
      <c r="BA211" s="73">
        <f t="shared" si="184"/>
        <v>5.7412167952013711</v>
      </c>
      <c r="BB211" s="73">
        <f t="shared" si="184"/>
        <v>4.9689440993788816</v>
      </c>
      <c r="BC211" s="73">
        <f t="shared" si="184"/>
        <v>3.461137275974334</v>
      </c>
      <c r="BD211" s="73">
        <f t="shared" si="184"/>
        <v>4.7502448579823708</v>
      </c>
      <c r="BE211" s="73">
        <f t="shared" si="184"/>
        <v>2.1615028055623324</v>
      </c>
      <c r="BF211" s="73">
        <f t="shared" si="184"/>
        <v>3.0146545708304258</v>
      </c>
      <c r="BG211" s="73">
        <f t="shared" si="184"/>
        <v>4.1728763040238457</v>
      </c>
      <c r="BH211" s="73">
        <f t="shared" si="184"/>
        <v>5.0420168067226889</v>
      </c>
      <c r="BI211" s="73">
        <f t="shared" si="184"/>
        <v>3.9891818796484109</v>
      </c>
      <c r="BJ211" s="73">
        <f t="shared" si="184"/>
        <v>3.3773861967694567</v>
      </c>
      <c r="BK211" s="73">
        <f t="shared" si="184"/>
        <v>2.5909735691746518</v>
      </c>
      <c r="BL211" s="73">
        <f t="shared" si="184"/>
        <v>3.2287446213762996</v>
      </c>
      <c r="BM211" s="73">
        <f t="shared" si="184"/>
        <v>4.7774158523344195</v>
      </c>
      <c r="BN211" s="73">
        <f t="shared" si="184"/>
        <v>2.349296501871692</v>
      </c>
      <c r="BO211" s="73">
        <f t="shared" si="184"/>
        <v>2.7508960573476702</v>
      </c>
      <c r="BP211" s="73">
        <f t="shared" si="184"/>
        <v>3.1297477970221816</v>
      </c>
      <c r="BQ211" s="73">
        <f t="shared" si="184"/>
        <v>3.0580283547642599</v>
      </c>
      <c r="BR211" s="73">
        <f t="shared" si="184"/>
        <v>2.7694046721929162</v>
      </c>
      <c r="BS211" s="73">
        <f t="shared" si="184"/>
        <v>1.9452247191011236</v>
      </c>
      <c r="BT211" s="73">
        <f t="shared" si="184"/>
        <v>1.8340996409901116</v>
      </c>
      <c r="BU211" s="73">
        <f t="shared" si="184"/>
        <v>5.5276381909547743</v>
      </c>
      <c r="BV211" s="73">
        <f t="shared" si="184"/>
        <v>2.4648001820960554</v>
      </c>
      <c r="BW211" s="73">
        <f t="shared" si="184"/>
        <v>2.712978924539843</v>
      </c>
      <c r="BX211" s="73">
        <f t="shared" ref="BX211:DJ211" si="185">BX40/BX$47*100</f>
        <v>3.3385381812774186</v>
      </c>
      <c r="BY211" s="73">
        <f t="shared" si="185"/>
        <v>3.1578947368421053</v>
      </c>
      <c r="BZ211" s="73">
        <f t="shared" si="185"/>
        <v>3.5906642728904847</v>
      </c>
      <c r="CA211" s="73">
        <f t="shared" si="185"/>
        <v>3.6599099099099099</v>
      </c>
      <c r="CB211" s="73">
        <f t="shared" si="185"/>
        <v>3.2099514563106792</v>
      </c>
      <c r="CC211" s="73">
        <f t="shared" si="185"/>
        <v>3.7877016600420856</v>
      </c>
      <c r="CD211" s="73">
        <f t="shared" si="185"/>
        <v>3.4310042574505388</v>
      </c>
      <c r="CE211" s="73">
        <f t="shared" si="185"/>
        <v>2.3253277226186784</v>
      </c>
      <c r="CF211" s="73">
        <f t="shared" si="185"/>
        <v>3.884234577303884</v>
      </c>
      <c r="CG211" s="73">
        <f t="shared" si="185"/>
        <v>3.772455089820359</v>
      </c>
      <c r="CH211" s="73">
        <f t="shared" si="185"/>
        <v>2.8083461523291131</v>
      </c>
      <c r="CI211" s="73">
        <f t="shared" si="185"/>
        <v>2.4785662167092304</v>
      </c>
      <c r="CJ211" s="73">
        <f t="shared" si="185"/>
        <v>2.3590020385247441</v>
      </c>
      <c r="CK211" s="73">
        <f t="shared" si="185"/>
        <v>2.9733139252789909</v>
      </c>
      <c r="CL211" s="76">
        <f t="shared" si="185"/>
        <v>2.9763033175355451</v>
      </c>
      <c r="CM211" s="73">
        <f t="shared" si="185"/>
        <v>2.3530511052395844</v>
      </c>
      <c r="CN211" s="73">
        <f t="shared" si="185"/>
        <v>2.5525430853299707</v>
      </c>
      <c r="CO211" s="73">
        <f t="shared" si="185"/>
        <v>2.3543583602084137</v>
      </c>
      <c r="CP211" s="73">
        <f t="shared" si="185"/>
        <v>4.0616522579857888</v>
      </c>
      <c r="CQ211" s="73">
        <f t="shared" si="185"/>
        <v>2.4702621377421621</v>
      </c>
      <c r="CR211" s="73">
        <f t="shared" si="185"/>
        <v>2.4962927971110465</v>
      </c>
      <c r="CS211" s="73"/>
      <c r="CT211" s="73">
        <f t="shared" si="185"/>
        <v>2.8214033335731181</v>
      </c>
      <c r="CU211" s="73">
        <f t="shared" si="185"/>
        <v>3.0737885060798207</v>
      </c>
      <c r="CV211" s="73">
        <f t="shared" si="185"/>
        <v>2.8625862459957823</v>
      </c>
      <c r="CW211" s="73">
        <f t="shared" si="185"/>
        <v>2.9313963782192651</v>
      </c>
      <c r="CX211" s="76">
        <f t="shared" si="185"/>
        <v>3.153932962676294</v>
      </c>
      <c r="CY211" s="73">
        <f t="shared" si="185"/>
        <v>2.3242745476134243</v>
      </c>
      <c r="CZ211" s="73">
        <f t="shared" si="185"/>
        <v>2.1088018561181645</v>
      </c>
      <c r="DA211" s="73">
        <f t="shared" si="185"/>
        <v>2.6637783776484301</v>
      </c>
      <c r="DB211" s="73">
        <f t="shared" si="185"/>
        <v>2.712978924539843</v>
      </c>
      <c r="DC211" s="73">
        <f t="shared" si="185"/>
        <v>1.8340996409901116</v>
      </c>
      <c r="DD211" s="73">
        <f t="shared" si="185"/>
        <v>2.2098124054915935</v>
      </c>
      <c r="DE211" s="73">
        <f t="shared" si="185"/>
        <v>2.2630797288655389</v>
      </c>
      <c r="DF211" s="73">
        <f t="shared" si="185"/>
        <v>1.9516161821508438</v>
      </c>
      <c r="DG211" s="73">
        <f t="shared" si="185"/>
        <v>2.5301636925908633</v>
      </c>
      <c r="DH211" s="73">
        <f t="shared" si="185"/>
        <v>2.4785662167092304</v>
      </c>
      <c r="DI211" s="73">
        <f t="shared" si="185"/>
        <v>2.4811989437435336</v>
      </c>
      <c r="DJ211" s="73">
        <f t="shared" si="185"/>
        <v>2.3253277226186784</v>
      </c>
    </row>
    <row r="212" spans="1:114">
      <c r="A212" s="63" t="s">
        <v>279</v>
      </c>
      <c r="B212" s="73">
        <f t="shared" ref="B212:J212" si="186">B41/B$47*100</f>
        <v>2.3034213143758913</v>
      </c>
      <c r="C212" s="73">
        <f t="shared" si="186"/>
        <v>1.9378377584006674</v>
      </c>
      <c r="D212" s="73">
        <f t="shared" si="186"/>
        <v>2.3711003406092925</v>
      </c>
      <c r="E212" s="73">
        <f t="shared" si="186"/>
        <v>2.4170229985471541</v>
      </c>
      <c r="F212" s="73">
        <f t="shared" si="186"/>
        <v>2.4448686423543546</v>
      </c>
      <c r="G212" s="73">
        <f t="shared" si="186"/>
        <v>2.3902480242918069</v>
      </c>
      <c r="H212" s="73">
        <f t="shared" si="186"/>
        <v>2.4946550972730073</v>
      </c>
      <c r="I212" s="73">
        <f t="shared" si="186"/>
        <v>2.3591536270484221</v>
      </c>
      <c r="J212" s="73">
        <f t="shared" si="186"/>
        <v>2.2920090037836349</v>
      </c>
      <c r="K212" s="84">
        <f t="shared" ref="K212:BW212" si="187">K41/K$47*100</f>
        <v>2.0583258462730378</v>
      </c>
      <c r="L212" s="76">
        <f t="shared" si="151"/>
        <v>2.5368270680924061</v>
      </c>
      <c r="M212" s="73">
        <f t="shared" si="187"/>
        <v>2.1130645218691058</v>
      </c>
      <c r="N212" s="73">
        <f t="shared" si="187"/>
        <v>2.2706295254231157</v>
      </c>
      <c r="O212" s="73">
        <f t="shared" si="187"/>
        <v>1.8510954326030449</v>
      </c>
      <c r="P212" s="73">
        <f t="shared" si="187"/>
        <v>1.8916521191654982</v>
      </c>
      <c r="Q212" s="73">
        <f t="shared" si="187"/>
        <v>1.6740675843441053</v>
      </c>
      <c r="R212" s="73">
        <f t="shared" si="187"/>
        <v>1.5986249976898483</v>
      </c>
      <c r="S212" s="73">
        <f t="shared" si="187"/>
        <v>2.679647211913827</v>
      </c>
      <c r="T212" s="73">
        <f t="shared" si="187"/>
        <v>3.3690658499234303</v>
      </c>
      <c r="U212" s="73">
        <f t="shared" si="187"/>
        <v>1.5748031496062991</v>
      </c>
      <c r="V212" s="73">
        <f t="shared" si="187"/>
        <v>2.8300905212777026</v>
      </c>
      <c r="W212" s="73">
        <f t="shared" si="187"/>
        <v>3.4637588197562539</v>
      </c>
      <c r="X212" s="73">
        <f t="shared" si="187"/>
        <v>2.7553576398552742</v>
      </c>
      <c r="Y212" s="73">
        <f t="shared" si="187"/>
        <v>1.8790060584774781</v>
      </c>
      <c r="Z212" s="73">
        <f t="shared" si="187"/>
        <v>2.498725140234574</v>
      </c>
      <c r="AA212" s="73">
        <f t="shared" si="187"/>
        <v>2.1136169089352714</v>
      </c>
      <c r="AB212" s="73">
        <f t="shared" si="187"/>
        <v>2.9344894026974955</v>
      </c>
      <c r="AC212" s="73">
        <f t="shared" si="187"/>
        <v>2.8647127007782744</v>
      </c>
      <c r="AD212" s="73">
        <f t="shared" si="187"/>
        <v>2.5562945748858081</v>
      </c>
      <c r="AE212" s="73">
        <f t="shared" si="187"/>
        <v>2.6423457211046708</v>
      </c>
      <c r="AF212" s="73">
        <f t="shared" si="187"/>
        <v>2.0619989805847738</v>
      </c>
      <c r="AG212" s="73">
        <f t="shared" si="187"/>
        <v>5.0389922015596884</v>
      </c>
      <c r="AH212" s="73">
        <f t="shared" si="187"/>
        <v>2.3023326264768254</v>
      </c>
      <c r="AI212" s="73">
        <f t="shared" si="187"/>
        <v>2.6383399209486167</v>
      </c>
      <c r="AJ212" s="73">
        <f t="shared" si="187"/>
        <v>1.8978885934570873</v>
      </c>
      <c r="AK212" s="73">
        <f t="shared" si="187"/>
        <v>4.0189125295508275</v>
      </c>
      <c r="AL212" s="73">
        <f t="shared" si="187"/>
        <v>2.3656033492645694</v>
      </c>
      <c r="AM212" s="73">
        <f t="shared" si="187"/>
        <v>3.1901584653878232</v>
      </c>
      <c r="AN212" s="73">
        <f t="shared" si="187"/>
        <v>2.9094215251733151</v>
      </c>
      <c r="AO212" s="73">
        <f t="shared" si="187"/>
        <v>5.1995163240628779</v>
      </c>
      <c r="AP212" s="73">
        <f t="shared" si="187"/>
        <v>3.3748471033025687</v>
      </c>
      <c r="AQ212" s="73">
        <f t="shared" si="187"/>
        <v>3.9894782989916702</v>
      </c>
      <c r="AR212" s="73">
        <f t="shared" si="187"/>
        <v>3.4288272157564905</v>
      </c>
      <c r="AS212" s="73">
        <f t="shared" si="187"/>
        <v>5.9644059644059642</v>
      </c>
      <c r="AT212" s="73">
        <f t="shared" si="187"/>
        <v>3.6219953901876849</v>
      </c>
      <c r="AU212" s="73">
        <f t="shared" si="187"/>
        <v>4.0746106483158275</v>
      </c>
      <c r="AV212" s="73">
        <f t="shared" si="187"/>
        <v>5.85305105853051</v>
      </c>
      <c r="AW212" s="73">
        <f t="shared" si="187"/>
        <v>2.9710711493354185</v>
      </c>
      <c r="AX212" s="73">
        <f t="shared" si="187"/>
        <v>5.9502664298401422</v>
      </c>
      <c r="AY212" s="73">
        <f t="shared" si="187"/>
        <v>5.974124809741248</v>
      </c>
      <c r="AZ212" s="73">
        <f t="shared" si="187"/>
        <v>5.4191363251481794</v>
      </c>
      <c r="BA212" s="73">
        <f t="shared" si="187"/>
        <v>5.1413881748071981</v>
      </c>
      <c r="BB212" s="73">
        <f t="shared" si="187"/>
        <v>5.3238686779059448</v>
      </c>
      <c r="BC212" s="73">
        <f t="shared" si="187"/>
        <v>3.2936119101052563</v>
      </c>
      <c r="BD212" s="73">
        <f t="shared" si="187"/>
        <v>4.2115572967678743</v>
      </c>
      <c r="BE212" s="73">
        <f t="shared" si="187"/>
        <v>1.7662844596242986</v>
      </c>
      <c r="BF212" s="73">
        <f t="shared" si="187"/>
        <v>2.6517794836008375</v>
      </c>
      <c r="BG212" s="73">
        <f t="shared" si="187"/>
        <v>3.9344262295081971</v>
      </c>
      <c r="BH212" s="73">
        <f t="shared" si="187"/>
        <v>4.7619047619047619</v>
      </c>
      <c r="BI212" s="73">
        <f t="shared" si="187"/>
        <v>4.7329276538201484</v>
      </c>
      <c r="BJ212" s="73">
        <f t="shared" si="187"/>
        <v>4.5521292217327458</v>
      </c>
      <c r="BK212" s="73">
        <f t="shared" si="187"/>
        <v>2.2464754074631617</v>
      </c>
      <c r="BL212" s="73">
        <f t="shared" si="187"/>
        <v>2.6759634410628474</v>
      </c>
      <c r="BM212" s="73">
        <f t="shared" si="187"/>
        <v>4.451682953311618</v>
      </c>
      <c r="BN212" s="73">
        <f t="shared" si="187"/>
        <v>1.987866270814509</v>
      </c>
      <c r="BO212" s="73">
        <f t="shared" si="187"/>
        <v>2.5</v>
      </c>
      <c r="BP212" s="73">
        <f t="shared" si="187"/>
        <v>2.8360174212498732</v>
      </c>
      <c r="BQ212" s="73">
        <f t="shared" si="187"/>
        <v>2.637652489284537</v>
      </c>
      <c r="BR212" s="73">
        <f t="shared" si="187"/>
        <v>1.9781461944235117</v>
      </c>
      <c r="BS212" s="73">
        <f t="shared" si="187"/>
        <v>1.4396067415730338</v>
      </c>
      <c r="BT212" s="73">
        <f t="shared" si="187"/>
        <v>1.4517856018139448</v>
      </c>
      <c r="BU212" s="73">
        <f t="shared" si="187"/>
        <v>5.7788944723618094</v>
      </c>
      <c r="BV212" s="73">
        <f t="shared" si="187"/>
        <v>1.925015445647579</v>
      </c>
      <c r="BW212" s="73">
        <f t="shared" si="187"/>
        <v>2.2938330645609741</v>
      </c>
      <c r="BX212" s="73">
        <f t="shared" ref="BX212:DJ212" si="188">BX41/BX$47*100</f>
        <v>2.9667633281284855</v>
      </c>
      <c r="BY212" s="73">
        <f t="shared" si="188"/>
        <v>3.0959752321981426</v>
      </c>
      <c r="BZ212" s="73">
        <f t="shared" si="188"/>
        <v>2.8725314183123878</v>
      </c>
      <c r="CA212" s="73">
        <f t="shared" si="188"/>
        <v>4.1103603603603611</v>
      </c>
      <c r="CB212" s="73">
        <f t="shared" si="188"/>
        <v>2.9004854368932036</v>
      </c>
      <c r="CC212" s="73">
        <f t="shared" si="188"/>
        <v>2.8992284311433245</v>
      </c>
      <c r="CD212" s="73">
        <f t="shared" si="188"/>
        <v>3.0490859003255695</v>
      </c>
      <c r="CE212" s="73">
        <f t="shared" si="188"/>
        <v>2.0380856345020169</v>
      </c>
      <c r="CF212" s="73">
        <f t="shared" si="188"/>
        <v>3.313023610053313</v>
      </c>
      <c r="CG212" s="73">
        <f t="shared" si="188"/>
        <v>2.9491017964071853</v>
      </c>
      <c r="CH212" s="73">
        <f t="shared" si="188"/>
        <v>2.6190194454305211</v>
      </c>
      <c r="CI212" s="73">
        <f t="shared" si="188"/>
        <v>2.0746468963360609</v>
      </c>
      <c r="CJ212" s="73">
        <f t="shared" si="188"/>
        <v>2.0334645764157626</v>
      </c>
      <c r="CK212" s="73">
        <f t="shared" si="188"/>
        <v>2.5803008248423098</v>
      </c>
      <c r="CL212" s="76">
        <f t="shared" si="188"/>
        <v>2.6867729426971132</v>
      </c>
      <c r="CM212" s="73">
        <f t="shared" si="188"/>
        <v>1.9378377584006674</v>
      </c>
      <c r="CN212" s="73">
        <f t="shared" si="188"/>
        <v>2.1744955863808322</v>
      </c>
      <c r="CO212" s="73">
        <f t="shared" si="188"/>
        <v>1.9740425289872972</v>
      </c>
      <c r="CP212" s="73">
        <f t="shared" si="188"/>
        <v>3.8795490599157065</v>
      </c>
      <c r="CQ212" s="73">
        <f t="shared" si="188"/>
        <v>2.0714903019153987</v>
      </c>
      <c r="CR212" s="73">
        <f t="shared" si="188"/>
        <v>2.1580995173152475</v>
      </c>
      <c r="CS212" s="73"/>
      <c r="CT212" s="73">
        <f t="shared" si="188"/>
        <v>2.4106836829254874</v>
      </c>
      <c r="CU212" s="73">
        <f t="shared" si="188"/>
        <v>2.7570146833069109</v>
      </c>
      <c r="CV212" s="73">
        <f t="shared" si="188"/>
        <v>2.4033589938227431</v>
      </c>
      <c r="CW212" s="73">
        <f t="shared" si="188"/>
        <v>2.5104715071775576</v>
      </c>
      <c r="CX212" s="76">
        <f t="shared" si="188"/>
        <v>2.835097991716347</v>
      </c>
      <c r="CY212" s="73">
        <f t="shared" si="188"/>
        <v>1.944360414516489</v>
      </c>
      <c r="CZ212" s="73">
        <f t="shared" si="188"/>
        <v>1.6942796921719523</v>
      </c>
      <c r="DA212" s="73">
        <f t="shared" si="188"/>
        <v>2.2706295254231157</v>
      </c>
      <c r="DB212" s="73">
        <f t="shared" si="188"/>
        <v>2.2938330645609741</v>
      </c>
      <c r="DC212" s="73">
        <f t="shared" si="188"/>
        <v>1.4517856018139448</v>
      </c>
      <c r="DD212" s="73">
        <f t="shared" si="188"/>
        <v>1.7831209857320378</v>
      </c>
      <c r="DE212" s="73">
        <f t="shared" si="188"/>
        <v>1.8978885934570873</v>
      </c>
      <c r="DF212" s="73">
        <f t="shared" si="188"/>
        <v>1.5986249976898483</v>
      </c>
      <c r="DG212" s="73">
        <f t="shared" si="188"/>
        <v>2.0774545429938356</v>
      </c>
      <c r="DH212" s="73">
        <f t="shared" si="188"/>
        <v>2.0746468963360609</v>
      </c>
      <c r="DI212" s="73">
        <f t="shared" si="188"/>
        <v>2.1422394490170946</v>
      </c>
      <c r="DJ212" s="73">
        <f t="shared" si="188"/>
        <v>2.0380856345020169</v>
      </c>
    </row>
    <row r="213" spans="1:114">
      <c r="A213" s="63" t="s">
        <v>280</v>
      </c>
      <c r="B213" s="73">
        <f t="shared" ref="B213:J213" si="189">B42/B$47*100</f>
        <v>1.7403246042782254</v>
      </c>
      <c r="C213" s="73">
        <f t="shared" si="189"/>
        <v>1.4283953287292102</v>
      </c>
      <c r="D213" s="73">
        <f t="shared" si="189"/>
        <v>1.7247528205055953</v>
      </c>
      <c r="E213" s="73">
        <f t="shared" si="189"/>
        <v>1.7498776888987533</v>
      </c>
      <c r="F213" s="73">
        <f t="shared" si="189"/>
        <v>1.738774445782967</v>
      </c>
      <c r="G213" s="73">
        <f t="shared" si="189"/>
        <v>1.7712775913168783</v>
      </c>
      <c r="H213" s="73">
        <f t="shared" si="189"/>
        <v>1.8531933384319341</v>
      </c>
      <c r="I213" s="73">
        <f t="shared" si="189"/>
        <v>1.7188374702524076</v>
      </c>
      <c r="J213" s="73">
        <f t="shared" si="189"/>
        <v>1.7447245266119875</v>
      </c>
      <c r="K213" s="84">
        <f t="shared" ref="K213:BW213" si="190">K42/K$47*100</f>
        <v>1.5047787397264276</v>
      </c>
      <c r="L213" s="76">
        <f t="shared" si="151"/>
        <v>1.8452637967706191</v>
      </c>
      <c r="M213" s="73">
        <f t="shared" si="190"/>
        <v>1.5228893080418047</v>
      </c>
      <c r="N213" s="73">
        <f t="shared" si="190"/>
        <v>1.7276831643470789</v>
      </c>
      <c r="O213" s="73">
        <f t="shared" si="190"/>
        <v>1.3108057927961381</v>
      </c>
      <c r="P213" s="73">
        <f t="shared" si="190"/>
        <v>1.4881378244569727</v>
      </c>
      <c r="Q213" s="73">
        <f t="shared" si="190"/>
        <v>1.2060193726518067</v>
      </c>
      <c r="R213" s="73">
        <f t="shared" si="190"/>
        <v>1.1920382930750892</v>
      </c>
      <c r="S213" s="73">
        <f t="shared" si="190"/>
        <v>2.1687792182755796</v>
      </c>
      <c r="T213" s="73">
        <f t="shared" si="190"/>
        <v>2.2970903522205206</v>
      </c>
      <c r="U213" s="73">
        <f t="shared" si="190"/>
        <v>1.5748031496062991</v>
      </c>
      <c r="V213" s="73">
        <f t="shared" si="190"/>
        <v>1.9560919779419415</v>
      </c>
      <c r="W213" s="73">
        <f t="shared" si="190"/>
        <v>3.2071840923669019</v>
      </c>
      <c r="X213" s="73">
        <f t="shared" si="190"/>
        <v>1.9621486223211799</v>
      </c>
      <c r="Y213" s="73">
        <f t="shared" si="190"/>
        <v>1.2029150935112829</v>
      </c>
      <c r="Z213" s="73">
        <f t="shared" si="190"/>
        <v>1.7083120856705762</v>
      </c>
      <c r="AA213" s="73">
        <f t="shared" si="190"/>
        <v>1.5696125569004553</v>
      </c>
      <c r="AB213" s="73">
        <f t="shared" si="190"/>
        <v>2.163776493256262</v>
      </c>
      <c r="AC213" s="73">
        <f t="shared" si="190"/>
        <v>2.5666501076337145</v>
      </c>
      <c r="AD213" s="73">
        <f t="shared" si="190"/>
        <v>2.347944546838689</v>
      </c>
      <c r="AE213" s="73">
        <f t="shared" si="190"/>
        <v>1.8325946130242072</v>
      </c>
      <c r="AF213" s="73">
        <f t="shared" si="190"/>
        <v>1.5708261897039062</v>
      </c>
      <c r="AG213" s="73">
        <f t="shared" si="190"/>
        <v>4.1391721655668867</v>
      </c>
      <c r="AH213" s="73">
        <f t="shared" si="190"/>
        <v>1.9892961728769061</v>
      </c>
      <c r="AI213" s="73">
        <f t="shared" si="190"/>
        <v>2.1343873517786562</v>
      </c>
      <c r="AJ213" s="73">
        <f t="shared" si="190"/>
        <v>1.3433910755813188</v>
      </c>
      <c r="AK213" s="73">
        <f t="shared" si="190"/>
        <v>4.0780141843971638</v>
      </c>
      <c r="AL213" s="73">
        <f t="shared" si="190"/>
        <v>1.7709606906005708</v>
      </c>
      <c r="AM213" s="73">
        <f t="shared" si="190"/>
        <v>2.6480400333611342</v>
      </c>
      <c r="AN213" s="73">
        <f t="shared" si="190"/>
        <v>2.2729855665416525</v>
      </c>
      <c r="AO213" s="73">
        <f t="shared" si="190"/>
        <v>3.7726723095526</v>
      </c>
      <c r="AP213" s="73">
        <f t="shared" si="190"/>
        <v>2.1794729233848549</v>
      </c>
      <c r="AQ213" s="73">
        <f t="shared" si="190"/>
        <v>3.1674704077159137</v>
      </c>
      <c r="AR213" s="73">
        <f t="shared" si="190"/>
        <v>2.6410026857654434</v>
      </c>
      <c r="AS213" s="73">
        <f t="shared" si="190"/>
        <v>5.3391053391053394</v>
      </c>
      <c r="AT213" s="73">
        <f t="shared" si="190"/>
        <v>3.3915047744484688</v>
      </c>
      <c r="AU213" s="73">
        <f t="shared" si="190"/>
        <v>2.8975009054690326</v>
      </c>
      <c r="AV213" s="73">
        <f t="shared" si="190"/>
        <v>3.1755915317559156</v>
      </c>
      <c r="AW213" s="73">
        <f t="shared" si="190"/>
        <v>2.3064894448788116</v>
      </c>
      <c r="AX213" s="73">
        <f t="shared" si="190"/>
        <v>4.8401420959147421</v>
      </c>
      <c r="AY213" s="73">
        <f t="shared" si="190"/>
        <v>4.756468797564688</v>
      </c>
      <c r="AZ213" s="73">
        <f t="shared" si="190"/>
        <v>3.9288738357324298</v>
      </c>
      <c r="BA213" s="73">
        <f t="shared" si="190"/>
        <v>4.284490145672665</v>
      </c>
      <c r="BB213" s="73">
        <f t="shared" si="190"/>
        <v>6.2111801242236027</v>
      </c>
      <c r="BC213" s="73">
        <f t="shared" si="190"/>
        <v>2.3042639946897618</v>
      </c>
      <c r="BD213" s="73">
        <f t="shared" si="190"/>
        <v>4.2115572967678743</v>
      </c>
      <c r="BE213" s="73">
        <f t="shared" si="190"/>
        <v>1.2604700333414653</v>
      </c>
      <c r="BF213" s="73">
        <f t="shared" si="190"/>
        <v>2.0516399162595951</v>
      </c>
      <c r="BG213" s="73">
        <f t="shared" si="190"/>
        <v>3.3084947839046199</v>
      </c>
      <c r="BH213" s="73">
        <f t="shared" si="190"/>
        <v>3.2212885154061621</v>
      </c>
      <c r="BI213" s="73">
        <f t="shared" si="190"/>
        <v>3.4482758620689653</v>
      </c>
      <c r="BJ213" s="73">
        <f t="shared" si="190"/>
        <v>2.8634361233480177</v>
      </c>
      <c r="BK213" s="73">
        <f t="shared" si="190"/>
        <v>1.524187244883189</v>
      </c>
      <c r="BL213" s="73">
        <f t="shared" si="190"/>
        <v>1.7871164295361037</v>
      </c>
      <c r="BM213" s="73">
        <f t="shared" si="190"/>
        <v>3.2573289902280131</v>
      </c>
      <c r="BN213" s="73">
        <f t="shared" si="190"/>
        <v>1.2391893636246289</v>
      </c>
      <c r="BO213" s="73">
        <f t="shared" si="190"/>
        <v>1.7383512544802866</v>
      </c>
      <c r="BP213" s="73">
        <f t="shared" si="190"/>
        <v>1.8737972247543806</v>
      </c>
      <c r="BQ213" s="73">
        <f t="shared" si="190"/>
        <v>1.9370260468183316</v>
      </c>
      <c r="BR213" s="73">
        <f t="shared" si="190"/>
        <v>1.639035418236624</v>
      </c>
      <c r="BS213" s="73">
        <f t="shared" si="190"/>
        <v>1.1306179775280898</v>
      </c>
      <c r="BT213" s="73">
        <f t="shared" si="190"/>
        <v>1.0360899414247025</v>
      </c>
      <c r="BU213" s="73">
        <f t="shared" si="190"/>
        <v>4.2713567839195976</v>
      </c>
      <c r="BV213" s="73">
        <f t="shared" si="190"/>
        <v>1.3722238480798621</v>
      </c>
      <c r="BW213" s="73">
        <f t="shared" si="190"/>
        <v>1.7134237891341824</v>
      </c>
      <c r="BX213" s="73">
        <f t="shared" ref="BX213:DJ213" si="191">BX42/BX$47*100</f>
        <v>2.3942300542791286</v>
      </c>
      <c r="BY213" s="73">
        <f t="shared" si="191"/>
        <v>2.2291021671826625</v>
      </c>
      <c r="BZ213" s="73">
        <f t="shared" si="191"/>
        <v>2.0197486535008977</v>
      </c>
      <c r="CA213" s="73">
        <f t="shared" si="191"/>
        <v>2.7027027027027026</v>
      </c>
      <c r="CB213" s="73">
        <f t="shared" si="191"/>
        <v>2.3725728155339807</v>
      </c>
      <c r="CC213" s="73">
        <f t="shared" si="191"/>
        <v>1.8237082066869299</v>
      </c>
      <c r="CD213" s="73">
        <f t="shared" si="191"/>
        <v>2.5544703230653645</v>
      </c>
      <c r="CE213" s="73">
        <f t="shared" si="191"/>
        <v>1.4747517840521254</v>
      </c>
      <c r="CF213" s="73">
        <f t="shared" si="191"/>
        <v>2.341964965727342</v>
      </c>
      <c r="CG213" s="73">
        <f t="shared" si="191"/>
        <v>2.7245508982035926</v>
      </c>
      <c r="CH213" s="73">
        <f t="shared" si="191"/>
        <v>1.9090442945608015</v>
      </c>
      <c r="CI213" s="73">
        <f t="shared" si="191"/>
        <v>1.5101370719758169</v>
      </c>
      <c r="CJ213" s="73">
        <f t="shared" si="191"/>
        <v>1.4267263605827385</v>
      </c>
      <c r="CK213" s="73">
        <f t="shared" si="191"/>
        <v>1.9970887918486173</v>
      </c>
      <c r="CL213" s="76">
        <f t="shared" si="191"/>
        <v>2.1197759586385181</v>
      </c>
      <c r="CM213" s="73">
        <f t="shared" si="191"/>
        <v>1.4283953287292102</v>
      </c>
      <c r="CN213" s="73">
        <f t="shared" si="191"/>
        <v>1.6272593526691885</v>
      </c>
      <c r="CO213" s="73">
        <f t="shared" si="191"/>
        <v>1.4188795915870804</v>
      </c>
      <c r="CP213" s="73">
        <f t="shared" si="191"/>
        <v>2.8873682333173756</v>
      </c>
      <c r="CQ213" s="73">
        <f t="shared" si="191"/>
        <v>1.4914133011307935</v>
      </c>
      <c r="CR213" s="73">
        <f t="shared" si="191"/>
        <v>1.5767020460255354</v>
      </c>
      <c r="CS213" s="73"/>
      <c r="CT213" s="73">
        <f t="shared" si="191"/>
        <v>1.7443816302264274</v>
      </c>
      <c r="CU213" s="73">
        <f t="shared" si="191"/>
        <v>2.003921847705767</v>
      </c>
      <c r="CV213" s="73">
        <f t="shared" si="191"/>
        <v>1.7055421496962972</v>
      </c>
      <c r="CW213" s="73">
        <f t="shared" si="191"/>
        <v>1.8768319272265441</v>
      </c>
      <c r="CX213" s="76">
        <f t="shared" si="191"/>
        <v>2.1328781853954824</v>
      </c>
      <c r="CY213" s="73">
        <f t="shared" si="191"/>
        <v>1.4142034663828162</v>
      </c>
      <c r="CZ213" s="73">
        <f t="shared" si="191"/>
        <v>1.2267372514419228</v>
      </c>
      <c r="DA213" s="73">
        <f t="shared" si="191"/>
        <v>1.7276831643470789</v>
      </c>
      <c r="DB213" s="73">
        <f t="shared" si="191"/>
        <v>1.7134237891341824</v>
      </c>
      <c r="DC213" s="73">
        <f t="shared" si="191"/>
        <v>1.0360899414247025</v>
      </c>
      <c r="DD213" s="73">
        <f t="shared" si="191"/>
        <v>1.2905543994131121</v>
      </c>
      <c r="DE213" s="73">
        <f t="shared" si="191"/>
        <v>1.3433910755813188</v>
      </c>
      <c r="DF213" s="73">
        <f t="shared" si="191"/>
        <v>1.1920382930750892</v>
      </c>
      <c r="DG213" s="73">
        <f t="shared" si="191"/>
        <v>1.5130906704020246</v>
      </c>
      <c r="DH213" s="73">
        <f t="shared" si="191"/>
        <v>1.5101370719758169</v>
      </c>
      <c r="DI213" s="73">
        <f t="shared" si="191"/>
        <v>1.5401809842951342</v>
      </c>
      <c r="DJ213" s="73">
        <f t="shared" si="191"/>
        <v>1.4747517840521254</v>
      </c>
    </row>
    <row r="214" spans="1:114">
      <c r="A214" s="63" t="s">
        <v>281</v>
      </c>
      <c r="B214" s="73">
        <f t="shared" ref="B214:J214" si="192">B43/B$47*100</f>
        <v>1.3053327860678379</v>
      </c>
      <c r="C214" s="73">
        <f t="shared" si="192"/>
        <v>1.0173933375476136</v>
      </c>
      <c r="D214" s="73">
        <f t="shared" si="192"/>
        <v>1.2743348960736589</v>
      </c>
      <c r="E214" s="73">
        <f t="shared" si="192"/>
        <v>1.2765015844616519</v>
      </c>
      <c r="F214" s="73">
        <f t="shared" si="192"/>
        <v>1.2830901644623274</v>
      </c>
      <c r="G214" s="73">
        <f t="shared" si="192"/>
        <v>1.2756923837335024</v>
      </c>
      <c r="H214" s="73">
        <f t="shared" si="192"/>
        <v>1.3473230325929837</v>
      </c>
      <c r="I214" s="73">
        <f t="shared" si="192"/>
        <v>1.2531042306316971</v>
      </c>
      <c r="J214" s="73">
        <f t="shared" si="192"/>
        <v>1.3160276319810937</v>
      </c>
      <c r="K214" s="84">
        <f t="shared" ref="K214:BW214" si="193">K43/K$47*100</f>
        <v>1.0730724355026631</v>
      </c>
      <c r="L214" s="76">
        <f t="shared" si="151"/>
        <v>1.3594337340288061</v>
      </c>
      <c r="M214" s="73">
        <f t="shared" si="193"/>
        <v>1.1168843493837266</v>
      </c>
      <c r="N214" s="73">
        <f t="shared" si="193"/>
        <v>1.2450177710520491</v>
      </c>
      <c r="O214" s="73">
        <f t="shared" si="193"/>
        <v>0.9394727070181953</v>
      </c>
      <c r="P214" s="73">
        <f t="shared" si="193"/>
        <v>0.99590762098274344</v>
      </c>
      <c r="Q214" s="73">
        <f t="shared" si="193"/>
        <v>0.84348649567305334</v>
      </c>
      <c r="R214" s="73">
        <f t="shared" si="193"/>
        <v>0.72446358276811629</v>
      </c>
      <c r="S214" s="73">
        <f t="shared" si="193"/>
        <v>1.4506723215576656</v>
      </c>
      <c r="T214" s="73">
        <f t="shared" si="193"/>
        <v>2.1949974476773866</v>
      </c>
      <c r="U214" s="73">
        <f t="shared" si="193"/>
        <v>0.78740157480314954</v>
      </c>
      <c r="V214" s="73">
        <f t="shared" si="193"/>
        <v>1.6335448964727914</v>
      </c>
      <c r="W214" s="73">
        <f t="shared" si="193"/>
        <v>2.3091725465041693</v>
      </c>
      <c r="X214" s="73">
        <f t="shared" si="193"/>
        <v>1.3637628722516002</v>
      </c>
      <c r="Y214" s="73">
        <f t="shared" si="193"/>
        <v>0.8385284046009307</v>
      </c>
      <c r="Z214" s="73">
        <f t="shared" si="193"/>
        <v>1.2068672446030937</v>
      </c>
      <c r="AA214" s="73">
        <f t="shared" si="193"/>
        <v>1.1824094592756742</v>
      </c>
      <c r="AB214" s="73">
        <f t="shared" si="193"/>
        <v>1.6878612716763004</v>
      </c>
      <c r="AC214" s="73">
        <f t="shared" si="193"/>
        <v>1.9705249213445937</v>
      </c>
      <c r="AD214" s="73">
        <f t="shared" si="193"/>
        <v>1.7950156262521035</v>
      </c>
      <c r="AE214" s="73">
        <f t="shared" si="193"/>
        <v>1.2188885100579609</v>
      </c>
      <c r="AF214" s="73">
        <f t="shared" si="193"/>
        <v>1.0842871043973867</v>
      </c>
      <c r="AG214" s="73">
        <f t="shared" si="193"/>
        <v>2.8194361127774443</v>
      </c>
      <c r="AH214" s="73">
        <f t="shared" si="193"/>
        <v>1.2521458143996769</v>
      </c>
      <c r="AI214" s="73">
        <f t="shared" si="193"/>
        <v>1.4624505928853755</v>
      </c>
      <c r="AJ214" s="73">
        <f t="shared" si="193"/>
        <v>0.94249665117184867</v>
      </c>
      <c r="AK214" s="73">
        <f t="shared" si="193"/>
        <v>2.3640661938534278</v>
      </c>
      <c r="AL214" s="73">
        <f t="shared" si="193"/>
        <v>1.2133674187692194</v>
      </c>
      <c r="AM214" s="73">
        <f t="shared" si="193"/>
        <v>1.8723936613844872</v>
      </c>
      <c r="AN214" s="73">
        <f t="shared" si="193"/>
        <v>1.3410614842595749</v>
      </c>
      <c r="AO214" s="73">
        <f t="shared" si="193"/>
        <v>3.8210399032648126</v>
      </c>
      <c r="AP214" s="73">
        <f t="shared" si="193"/>
        <v>1.7235627710441455</v>
      </c>
      <c r="AQ214" s="73">
        <f t="shared" si="193"/>
        <v>2.093380096448926</v>
      </c>
      <c r="AR214" s="73">
        <f t="shared" si="193"/>
        <v>2.1933751119068932</v>
      </c>
      <c r="AS214" s="73">
        <f t="shared" si="193"/>
        <v>4.7619047619047619</v>
      </c>
      <c r="AT214" s="73">
        <f t="shared" si="193"/>
        <v>2.5683240039512678</v>
      </c>
      <c r="AU214" s="73">
        <f t="shared" si="193"/>
        <v>2.4085476276711337</v>
      </c>
      <c r="AV214" s="73">
        <f t="shared" si="193"/>
        <v>2.926525529265255</v>
      </c>
      <c r="AW214" s="73">
        <f t="shared" si="193"/>
        <v>1.7787333854573886</v>
      </c>
      <c r="AX214" s="73">
        <f t="shared" si="193"/>
        <v>2.8419182948490231</v>
      </c>
      <c r="AY214" s="73">
        <f t="shared" si="193"/>
        <v>4.5281582952815826</v>
      </c>
      <c r="AZ214" s="73">
        <f t="shared" si="193"/>
        <v>3.2176121930567314</v>
      </c>
      <c r="BA214" s="73">
        <f t="shared" si="193"/>
        <v>2.8277634961439588</v>
      </c>
      <c r="BB214" s="73">
        <f t="shared" si="193"/>
        <v>3.9929015084294592</v>
      </c>
      <c r="BC214" s="73">
        <f t="shared" si="193"/>
        <v>1.735309921926858</v>
      </c>
      <c r="BD214" s="73">
        <f t="shared" si="193"/>
        <v>3.6238981390793339</v>
      </c>
      <c r="BE214" s="73">
        <f t="shared" si="193"/>
        <v>0.84898755794096115</v>
      </c>
      <c r="BF214" s="73">
        <f t="shared" si="193"/>
        <v>1.2142358688066992</v>
      </c>
      <c r="BG214" s="73">
        <f t="shared" si="193"/>
        <v>2.622950819672131</v>
      </c>
      <c r="BH214" s="73">
        <f t="shared" si="193"/>
        <v>2.801120448179272</v>
      </c>
      <c r="BI214" s="73">
        <f t="shared" si="193"/>
        <v>2.0960108181203516</v>
      </c>
      <c r="BJ214" s="73">
        <f t="shared" si="193"/>
        <v>4.0381791483113068</v>
      </c>
      <c r="BK214" s="73">
        <f t="shared" si="193"/>
        <v>1.0812610369684161</v>
      </c>
      <c r="BL214" s="73">
        <f t="shared" si="193"/>
        <v>1.4479097961619396</v>
      </c>
      <c r="BM214" s="73">
        <f t="shared" si="193"/>
        <v>1.8458197611292075</v>
      </c>
      <c r="BN214" s="73">
        <f t="shared" si="193"/>
        <v>0.98102491286949789</v>
      </c>
      <c r="BO214" s="73">
        <f t="shared" si="193"/>
        <v>1.1648745519713262</v>
      </c>
      <c r="BP214" s="73">
        <f t="shared" si="193"/>
        <v>1.5091664134508254</v>
      </c>
      <c r="BQ214" s="73">
        <f t="shared" si="193"/>
        <v>1.3971315529179029</v>
      </c>
      <c r="BR214" s="73">
        <f t="shared" si="193"/>
        <v>1.1303692539562924</v>
      </c>
      <c r="BS214" s="73">
        <f t="shared" si="193"/>
        <v>0.91994382022471899</v>
      </c>
      <c r="BT214" s="73">
        <f t="shared" si="193"/>
        <v>0.72368835422309008</v>
      </c>
      <c r="BU214" s="73">
        <f t="shared" si="193"/>
        <v>5.025125628140704</v>
      </c>
      <c r="BV214" s="73">
        <f t="shared" si="193"/>
        <v>0.87796312554872702</v>
      </c>
      <c r="BW214" s="73">
        <f t="shared" si="193"/>
        <v>1.1948784963576713</v>
      </c>
      <c r="BX214" s="73">
        <f t="shared" ref="BX214:DJ214" si="194">BX43/BX$47*100</f>
        <v>1.6952933303591347</v>
      </c>
      <c r="BY214" s="73">
        <f t="shared" si="194"/>
        <v>2.1671826625386998</v>
      </c>
      <c r="BZ214" s="73">
        <f t="shared" si="194"/>
        <v>1.660682226211849</v>
      </c>
      <c r="CA214" s="73">
        <f t="shared" si="194"/>
        <v>2.4211711711711712</v>
      </c>
      <c r="CB214" s="73">
        <f t="shared" si="194"/>
        <v>1.9235436893203883</v>
      </c>
      <c r="CC214" s="73">
        <f t="shared" si="194"/>
        <v>1.5431377133504793</v>
      </c>
      <c r="CD214" s="73">
        <f t="shared" si="194"/>
        <v>2.0097670924117206</v>
      </c>
      <c r="CE214" s="73">
        <f t="shared" si="194"/>
        <v>1.0694616816630469</v>
      </c>
      <c r="CF214" s="73">
        <f t="shared" si="194"/>
        <v>1.7897943640517899</v>
      </c>
      <c r="CG214" s="73">
        <f t="shared" si="194"/>
        <v>2.0808383233532934</v>
      </c>
      <c r="CH214" s="73">
        <f t="shared" si="194"/>
        <v>1.4002287697708358</v>
      </c>
      <c r="CI214" s="73">
        <f t="shared" si="194"/>
        <v>1.0990514410798977</v>
      </c>
      <c r="CJ214" s="73">
        <f t="shared" si="194"/>
        <v>0.99468441420124054</v>
      </c>
      <c r="CK214" s="73">
        <f t="shared" si="194"/>
        <v>1.3721494420184377</v>
      </c>
      <c r="CL214" s="76">
        <f t="shared" si="194"/>
        <v>1.4011202068074107</v>
      </c>
      <c r="CM214" s="73">
        <f t="shared" si="194"/>
        <v>1.0173933375476136</v>
      </c>
      <c r="CN214" s="73">
        <f t="shared" si="194"/>
        <v>1.1717108028583438</v>
      </c>
      <c r="CO214" s="73">
        <f t="shared" si="194"/>
        <v>0.98970942187474442</v>
      </c>
      <c r="CP214" s="73">
        <f t="shared" si="194"/>
        <v>2.2772286521547316</v>
      </c>
      <c r="CQ214" s="73">
        <f t="shared" si="194"/>
        <v>1.0639444904296418</v>
      </c>
      <c r="CR214" s="73">
        <f t="shared" si="194"/>
        <v>1.1267998460899322</v>
      </c>
      <c r="CS214" s="73"/>
      <c r="CT214" s="73">
        <f t="shared" si="194"/>
        <v>1.2949966782750728</v>
      </c>
      <c r="CU214" s="73">
        <f t="shared" si="194"/>
        <v>1.4966172717981594</v>
      </c>
      <c r="CV214" s="73">
        <f t="shared" si="194"/>
        <v>1.2543267278734294</v>
      </c>
      <c r="CW214" s="73">
        <f t="shared" si="194"/>
        <v>1.3555557640993878</v>
      </c>
      <c r="CX214" s="76">
        <f t="shared" si="194"/>
        <v>1.5703933258099014</v>
      </c>
      <c r="CY214" s="73">
        <f t="shared" si="194"/>
        <v>0.9989428405962153</v>
      </c>
      <c r="CZ214" s="73">
        <f t="shared" si="194"/>
        <v>0.85641226737251441</v>
      </c>
      <c r="DA214" s="73">
        <f t="shared" si="194"/>
        <v>1.2450177710520491</v>
      </c>
      <c r="DB214" s="73">
        <f t="shared" si="194"/>
        <v>1.1948784963576713</v>
      </c>
      <c r="DC214" s="73">
        <f t="shared" si="194"/>
        <v>0.72368835422309008</v>
      </c>
      <c r="DD214" s="73">
        <f t="shared" si="194"/>
        <v>0.87134879403530308</v>
      </c>
      <c r="DE214" s="73">
        <f t="shared" si="194"/>
        <v>0.94249665117184867</v>
      </c>
      <c r="DF214" s="73">
        <f t="shared" si="194"/>
        <v>0.72446358276811629</v>
      </c>
      <c r="DG214" s="73">
        <f t="shared" si="194"/>
        <v>1.1294044404744987</v>
      </c>
      <c r="DH214" s="73">
        <f t="shared" si="194"/>
        <v>1.0990514410798977</v>
      </c>
      <c r="DI214" s="73">
        <f t="shared" si="194"/>
        <v>1.0697685192334419</v>
      </c>
      <c r="DJ214" s="73">
        <f t="shared" si="194"/>
        <v>1.0694616816630469</v>
      </c>
    </row>
    <row r="215" spans="1:114">
      <c r="A215" s="63" t="s">
        <v>282</v>
      </c>
      <c r="B215" s="73">
        <f t="shared" ref="B215:J215" si="195">B44/B$47*100</f>
        <v>0.90671018244012336</v>
      </c>
      <c r="C215" s="73">
        <f t="shared" si="195"/>
        <v>0.67570324155941242</v>
      </c>
      <c r="D215" s="73">
        <f t="shared" si="195"/>
        <v>0.8539888623931412</v>
      </c>
      <c r="E215" s="73">
        <f t="shared" si="195"/>
        <v>0.82853506150066081</v>
      </c>
      <c r="F215" s="73">
        <f t="shared" si="195"/>
        <v>0.87958891280867701</v>
      </c>
      <c r="G215" s="73">
        <f t="shared" si="195"/>
        <v>0.86919348947591257</v>
      </c>
      <c r="H215" s="73">
        <f t="shared" si="195"/>
        <v>0.91616938173895579</v>
      </c>
      <c r="I215" s="73">
        <f t="shared" si="195"/>
        <v>0.84277857926731525</v>
      </c>
      <c r="J215" s="73">
        <f t="shared" si="195"/>
        <v>0.91980146247287475</v>
      </c>
      <c r="K215" s="84">
        <f t="shared" ref="K215:BW215" si="196">K44/K$47*100</f>
        <v>0.71611773826410563</v>
      </c>
      <c r="L215" s="76">
        <f t="shared" si="151"/>
        <v>0.9175863892659808</v>
      </c>
      <c r="M215" s="73">
        <f t="shared" si="196"/>
        <v>0.74676441629002221</v>
      </c>
      <c r="N215" s="73">
        <f t="shared" si="196"/>
        <v>0.83446679186916939</v>
      </c>
      <c r="O215" s="73">
        <f t="shared" si="196"/>
        <v>0.56628295581136279</v>
      </c>
      <c r="P215" s="73">
        <f t="shared" si="196"/>
        <v>0.72975989468563096</v>
      </c>
      <c r="Q215" s="73">
        <f t="shared" si="196"/>
        <v>0.55220600664901109</v>
      </c>
      <c r="R215" s="73">
        <f t="shared" si="196"/>
        <v>0.5239424125376555</v>
      </c>
      <c r="S215" s="73">
        <f t="shared" si="196"/>
        <v>1.098848137259627</v>
      </c>
      <c r="T215" s="73">
        <f t="shared" si="196"/>
        <v>0.91883614088820831</v>
      </c>
      <c r="U215" s="73">
        <f t="shared" si="196"/>
        <v>0.85898353614889056</v>
      </c>
      <c r="V215" s="73">
        <f t="shared" si="196"/>
        <v>1.1757361356778691</v>
      </c>
      <c r="W215" s="73">
        <f t="shared" si="196"/>
        <v>1.603592046183451</v>
      </c>
      <c r="X215" s="73">
        <f t="shared" si="196"/>
        <v>1.0436960757027554</v>
      </c>
      <c r="Y215" s="73">
        <f t="shared" si="196"/>
        <v>0.50487312318904209</v>
      </c>
      <c r="Z215" s="73">
        <f t="shared" si="196"/>
        <v>0.82440931497535264</v>
      </c>
      <c r="AA215" s="73">
        <f t="shared" si="196"/>
        <v>0.79760638085104685</v>
      </c>
      <c r="AB215" s="73">
        <f t="shared" si="196"/>
        <v>1.046242774566474</v>
      </c>
      <c r="AC215" s="73">
        <f t="shared" si="196"/>
        <v>1.2750455373406193</v>
      </c>
      <c r="AD215" s="73">
        <f t="shared" si="196"/>
        <v>1.4263963458610465</v>
      </c>
      <c r="AE215" s="73">
        <f t="shared" si="196"/>
        <v>0.73303784520968285</v>
      </c>
      <c r="AF215" s="73">
        <f t="shared" si="196"/>
        <v>0.69968954172651876</v>
      </c>
      <c r="AG215" s="73">
        <f t="shared" si="196"/>
        <v>1.7996400719856027</v>
      </c>
      <c r="AH215" s="73">
        <f t="shared" si="196"/>
        <v>0.75734625870948191</v>
      </c>
      <c r="AI215" s="73">
        <f t="shared" si="196"/>
        <v>0.89920948616600793</v>
      </c>
      <c r="AJ215" s="73">
        <f t="shared" si="196"/>
        <v>0.59739409851826963</v>
      </c>
      <c r="AK215" s="73">
        <f t="shared" si="196"/>
        <v>1.6548463356973995</v>
      </c>
      <c r="AL215" s="73">
        <f t="shared" si="196"/>
        <v>0.82990626505131337</v>
      </c>
      <c r="AM215" s="73">
        <f t="shared" si="196"/>
        <v>1.3135946622185155</v>
      </c>
      <c r="AN215" s="73">
        <f t="shared" si="196"/>
        <v>0.9205591544493692</v>
      </c>
      <c r="AO215" s="73">
        <f t="shared" si="196"/>
        <v>2.370012091898428</v>
      </c>
      <c r="AP215" s="73">
        <f t="shared" si="196"/>
        <v>1.0952963415990213</v>
      </c>
      <c r="AQ215" s="73">
        <f t="shared" si="196"/>
        <v>1.5124945199473916</v>
      </c>
      <c r="AR215" s="73">
        <f t="shared" si="196"/>
        <v>1.8084153983885405</v>
      </c>
      <c r="AS215" s="73">
        <f t="shared" si="196"/>
        <v>3.1265031265031267</v>
      </c>
      <c r="AT215" s="73">
        <f t="shared" si="196"/>
        <v>1.7451432334540666</v>
      </c>
      <c r="AU215" s="73">
        <f t="shared" si="196"/>
        <v>1.5574067366896052</v>
      </c>
      <c r="AV215" s="73">
        <f t="shared" si="196"/>
        <v>2.179327521793275</v>
      </c>
      <c r="AW215" s="73">
        <f t="shared" si="196"/>
        <v>1.7200938232994525</v>
      </c>
      <c r="AX215" s="73">
        <f t="shared" si="196"/>
        <v>2.6198934280639432</v>
      </c>
      <c r="AY215" s="73">
        <f t="shared" si="196"/>
        <v>3.1582952815829528</v>
      </c>
      <c r="AZ215" s="73">
        <f t="shared" si="196"/>
        <v>2.5232853513971212</v>
      </c>
      <c r="BA215" s="73">
        <f t="shared" si="196"/>
        <v>2.6563838903170525</v>
      </c>
      <c r="BB215" s="73">
        <f t="shared" si="196"/>
        <v>2.0408163265306123</v>
      </c>
      <c r="BC215" s="73">
        <f t="shared" si="196"/>
        <v>1.1789992730031293</v>
      </c>
      <c r="BD215" s="73">
        <f t="shared" si="196"/>
        <v>1.8119490695396669</v>
      </c>
      <c r="BE215" s="73">
        <f t="shared" si="196"/>
        <v>0.62454257135886804</v>
      </c>
      <c r="BF215" s="73">
        <f t="shared" si="196"/>
        <v>0.86531751570132587</v>
      </c>
      <c r="BG215" s="73">
        <f t="shared" si="196"/>
        <v>1.4008941877794339</v>
      </c>
      <c r="BH215" s="73">
        <f t="shared" si="196"/>
        <v>1.5406162464985995</v>
      </c>
      <c r="BI215" s="73">
        <f t="shared" si="196"/>
        <v>1.6903313049357673</v>
      </c>
      <c r="BJ215" s="73">
        <f t="shared" si="196"/>
        <v>1.3215859030837005</v>
      </c>
      <c r="BK215" s="73">
        <f t="shared" si="196"/>
        <v>0.75123758793387951</v>
      </c>
      <c r="BL215" s="73">
        <f t="shared" si="196"/>
        <v>1.1526743930399823</v>
      </c>
      <c r="BM215" s="73">
        <f t="shared" si="196"/>
        <v>1.8458197611292075</v>
      </c>
      <c r="BN215" s="73">
        <f t="shared" si="196"/>
        <v>0.60668645927455789</v>
      </c>
      <c r="BO215" s="73">
        <f t="shared" si="196"/>
        <v>0.66308243727598559</v>
      </c>
      <c r="BP215" s="73">
        <f t="shared" si="196"/>
        <v>1.0432492656740606</v>
      </c>
      <c r="BQ215" s="73">
        <f t="shared" si="196"/>
        <v>1.1663369601055062</v>
      </c>
      <c r="BR215" s="73">
        <f t="shared" si="196"/>
        <v>0.67822155237377535</v>
      </c>
      <c r="BS215" s="73">
        <f t="shared" si="196"/>
        <v>0.5337078651685393</v>
      </c>
      <c r="BT215" s="73">
        <f t="shared" si="196"/>
        <v>0.49568558291868742</v>
      </c>
      <c r="BU215" s="73">
        <f t="shared" si="196"/>
        <v>4.5226130653266337</v>
      </c>
      <c r="BV215" s="73">
        <f t="shared" si="196"/>
        <v>0.52677787532923614</v>
      </c>
      <c r="BW215" s="73">
        <f t="shared" si="196"/>
        <v>0.77503753545014731</v>
      </c>
      <c r="BX215" s="73">
        <f t="shared" ref="BX215:DJ215" si="197">BX44/BX$47*100</f>
        <v>1.2119860212655216</v>
      </c>
      <c r="BY215" s="73">
        <f t="shared" si="197"/>
        <v>0.804953560371517</v>
      </c>
      <c r="BZ215" s="73">
        <f t="shared" si="197"/>
        <v>1.1669658886894074</v>
      </c>
      <c r="CA215" s="73">
        <f t="shared" si="197"/>
        <v>2.083333333333333</v>
      </c>
      <c r="CB215" s="73">
        <f t="shared" si="197"/>
        <v>1.4441747572815533</v>
      </c>
      <c r="CC215" s="73">
        <f t="shared" si="197"/>
        <v>1.2859480944587327</v>
      </c>
      <c r="CD215" s="73">
        <f t="shared" si="197"/>
        <v>1.220886551465064</v>
      </c>
      <c r="CE215" s="73">
        <f t="shared" si="197"/>
        <v>0.7254983710828421</v>
      </c>
      <c r="CF215" s="73">
        <f t="shared" si="197"/>
        <v>1.3709063214013708</v>
      </c>
      <c r="CG215" s="73">
        <f t="shared" si="197"/>
        <v>1.6017964071856288</v>
      </c>
      <c r="CH215" s="73">
        <f t="shared" si="197"/>
        <v>0.95057784088668007</v>
      </c>
      <c r="CI215" s="73">
        <f t="shared" si="197"/>
        <v>0.7348725699692501</v>
      </c>
      <c r="CJ215" s="73">
        <f t="shared" si="197"/>
        <v>0.66577350688905701</v>
      </c>
      <c r="CK215" s="73">
        <f t="shared" si="197"/>
        <v>0.9209121785540999</v>
      </c>
      <c r="CL215" s="76">
        <f t="shared" si="197"/>
        <v>1.016803102111159</v>
      </c>
      <c r="CM215" s="73">
        <f t="shared" si="197"/>
        <v>0.67570324155941242</v>
      </c>
      <c r="CN215" s="73">
        <f t="shared" si="197"/>
        <v>0.79996847414880201</v>
      </c>
      <c r="CO215" s="73">
        <f t="shared" si="197"/>
        <v>0.63230136659687852</v>
      </c>
      <c r="CP215" s="73">
        <f t="shared" si="197"/>
        <v>1.611707170548093</v>
      </c>
      <c r="CQ215" s="73">
        <f t="shared" si="197"/>
        <v>0.72820647224604418</v>
      </c>
      <c r="CR215" s="73">
        <f t="shared" si="197"/>
        <v>0.76363633708641232</v>
      </c>
      <c r="CS215" s="73"/>
      <c r="CT215" s="73">
        <f t="shared" si="197"/>
        <v>0.86486503641202939</v>
      </c>
      <c r="CU215" s="73">
        <f t="shared" si="197"/>
        <v>0.97914627152366585</v>
      </c>
      <c r="CV215" s="73">
        <f t="shared" si="197"/>
        <v>0.85840651484021835</v>
      </c>
      <c r="CW215" s="73">
        <f t="shared" si="197"/>
        <v>0.92236851572055545</v>
      </c>
      <c r="CX215" s="76">
        <f t="shared" si="197"/>
        <v>1.0704642272627902</v>
      </c>
      <c r="CY215" s="73">
        <f t="shared" si="197"/>
        <v>0.66036064746362633</v>
      </c>
      <c r="CZ215" s="73">
        <f t="shared" si="197"/>
        <v>0.56296259987255526</v>
      </c>
      <c r="DA215" s="73">
        <f t="shared" si="197"/>
        <v>0.83446679186916939</v>
      </c>
      <c r="DB215" s="73">
        <f t="shared" si="197"/>
        <v>0.77503753545014731</v>
      </c>
      <c r="DC215" s="73">
        <f t="shared" si="197"/>
        <v>0.49568558291868742</v>
      </c>
      <c r="DD215" s="73">
        <f t="shared" si="197"/>
        <v>0.62880840806671356</v>
      </c>
      <c r="DE215" s="73">
        <f t="shared" si="197"/>
        <v>0.59739409851826963</v>
      </c>
      <c r="DF215" s="73">
        <f t="shared" si="197"/>
        <v>0.5239424125376555</v>
      </c>
      <c r="DG215" s="73">
        <f t="shared" si="197"/>
        <v>0.75248516345574745</v>
      </c>
      <c r="DH215" s="73">
        <f t="shared" si="197"/>
        <v>0.7348725699692501</v>
      </c>
      <c r="DI215" s="73">
        <f t="shared" si="197"/>
        <v>0.71652485445588887</v>
      </c>
      <c r="DJ215" s="73">
        <f t="shared" si="197"/>
        <v>0.7254983710828421</v>
      </c>
    </row>
    <row r="216" spans="1:114">
      <c r="A216" s="63" t="s">
        <v>283</v>
      </c>
      <c r="B216" s="73">
        <f t="shared" ref="B216:J216" si="198">B45/B$47*100</f>
        <v>0.50705016496399635</v>
      </c>
      <c r="C216" s="73">
        <f t="shared" si="198"/>
        <v>0.35116564621717172</v>
      </c>
      <c r="D216" s="73">
        <f t="shared" si="198"/>
        <v>0.44478219673620917</v>
      </c>
      <c r="E216" s="73">
        <f t="shared" si="198"/>
        <v>0.43351926425220383</v>
      </c>
      <c r="F216" s="73">
        <f t="shared" si="198"/>
        <v>0.46265257663277187</v>
      </c>
      <c r="G216" s="73">
        <f t="shared" si="198"/>
        <v>0.4738247057562206</v>
      </c>
      <c r="H216" s="73">
        <f t="shared" si="198"/>
        <v>0.451861362604149</v>
      </c>
      <c r="I216" s="73">
        <f t="shared" si="198"/>
        <v>0.43887717481103344</v>
      </c>
      <c r="J216" s="73">
        <f t="shared" si="198"/>
        <v>0.52100995418357965</v>
      </c>
      <c r="K216" s="84">
        <f t="shared" ref="K216:BW216" si="199">K45/K$47*100</f>
        <v>0.37296103867208469</v>
      </c>
      <c r="L216" s="76">
        <f t="shared" si="151"/>
        <v>0.47780824260651489</v>
      </c>
      <c r="M216" s="73">
        <f t="shared" si="199"/>
        <v>0.40808095187254589</v>
      </c>
      <c r="N216" s="73">
        <f t="shared" si="199"/>
        <v>0.43797673126800246</v>
      </c>
      <c r="O216" s="73">
        <f t="shared" si="199"/>
        <v>0.25250649832900113</v>
      </c>
      <c r="P216" s="73">
        <f t="shared" si="199"/>
        <v>0.38205076839424201</v>
      </c>
      <c r="Q216" s="73">
        <f t="shared" si="199"/>
        <v>0.27992009553636504</v>
      </c>
      <c r="R216" s="73">
        <f t="shared" si="199"/>
        <v>0.25134450830730565</v>
      </c>
      <c r="S216" s="73">
        <f t="shared" si="199"/>
        <v>0.54942406862981352</v>
      </c>
      <c r="T216" s="73">
        <f t="shared" si="199"/>
        <v>1.1230219499744767</v>
      </c>
      <c r="U216" s="73">
        <f t="shared" si="199"/>
        <v>0.28632784538296346</v>
      </c>
      <c r="V216" s="73">
        <f t="shared" si="199"/>
        <v>0.69711788575590472</v>
      </c>
      <c r="W216" s="73">
        <f t="shared" si="199"/>
        <v>0.51314945477870422</v>
      </c>
      <c r="X216" s="73">
        <f t="shared" si="199"/>
        <v>0.72362927915391029</v>
      </c>
      <c r="Y216" s="73">
        <f t="shared" si="199"/>
        <v>0.26341206427254371</v>
      </c>
      <c r="Z216" s="73">
        <f t="shared" si="199"/>
        <v>0.45894951555328911</v>
      </c>
      <c r="AA216" s="73">
        <f t="shared" si="199"/>
        <v>0.39920319362554901</v>
      </c>
      <c r="AB216" s="73">
        <f t="shared" si="199"/>
        <v>0.52986512524084772</v>
      </c>
      <c r="AC216" s="73">
        <f t="shared" si="199"/>
        <v>0.84451068057625445</v>
      </c>
      <c r="AD216" s="73">
        <f t="shared" si="199"/>
        <v>0.78531933648529528</v>
      </c>
      <c r="AE216" s="73">
        <f t="shared" si="199"/>
        <v>0.41766109785202865</v>
      </c>
      <c r="AF216" s="73">
        <f t="shared" si="199"/>
        <v>0.310458273481303</v>
      </c>
      <c r="AG216" s="73">
        <f t="shared" si="199"/>
        <v>1.0197960407918416</v>
      </c>
      <c r="AH216" s="73">
        <f t="shared" si="199"/>
        <v>0.37362415429667778</v>
      </c>
      <c r="AI216" s="73">
        <f t="shared" si="199"/>
        <v>0.41501976284584985</v>
      </c>
      <c r="AJ216" s="73">
        <f t="shared" si="199"/>
        <v>0.30089012597909909</v>
      </c>
      <c r="AK216" s="73">
        <f t="shared" si="199"/>
        <v>0.59101654846335694</v>
      </c>
      <c r="AL216" s="73">
        <f t="shared" si="199"/>
        <v>0.45755992738320184</v>
      </c>
      <c r="AM216" s="73">
        <f t="shared" si="199"/>
        <v>0.60050041701417844</v>
      </c>
      <c r="AN216" s="73">
        <f t="shared" si="199"/>
        <v>0.48869189680645525</v>
      </c>
      <c r="AO216" s="73">
        <f t="shared" si="199"/>
        <v>1.5477629987908101</v>
      </c>
      <c r="AP216" s="73">
        <f t="shared" si="199"/>
        <v>0.61158678972534197</v>
      </c>
      <c r="AQ216" s="73">
        <f t="shared" si="199"/>
        <v>1.0850504164839982</v>
      </c>
      <c r="AR216" s="73">
        <f t="shared" si="199"/>
        <v>0.89525514771709935</v>
      </c>
      <c r="AS216" s="73">
        <f t="shared" si="199"/>
        <v>1.3949013949013949</v>
      </c>
      <c r="AT216" s="73">
        <f t="shared" si="199"/>
        <v>0.95488969377675337</v>
      </c>
      <c r="AU216" s="73">
        <f t="shared" si="199"/>
        <v>1.231437884824339</v>
      </c>
      <c r="AV216" s="73">
        <f t="shared" si="199"/>
        <v>1.9925280199252802</v>
      </c>
      <c r="AW216" s="73">
        <f t="shared" si="199"/>
        <v>0.95777951524628624</v>
      </c>
      <c r="AX216" s="73">
        <f t="shared" si="199"/>
        <v>1.2433392539964476</v>
      </c>
      <c r="AY216" s="73">
        <f t="shared" si="199"/>
        <v>2.054794520547945</v>
      </c>
      <c r="AZ216" s="73">
        <f t="shared" si="199"/>
        <v>1.5241320914479255</v>
      </c>
      <c r="BA216" s="73">
        <f t="shared" si="199"/>
        <v>1.6281062553556127</v>
      </c>
      <c r="BB216" s="73">
        <f t="shared" si="199"/>
        <v>3.0168589174800355</v>
      </c>
      <c r="BC216" s="73">
        <f t="shared" si="199"/>
        <v>0.7238360147928059</v>
      </c>
      <c r="BD216" s="73">
        <f t="shared" si="199"/>
        <v>1.762977473065622</v>
      </c>
      <c r="BE216" s="73">
        <f t="shared" si="199"/>
        <v>0.28624867853948116</v>
      </c>
      <c r="BF216" s="73">
        <f t="shared" si="199"/>
        <v>0.55826936496859736</v>
      </c>
      <c r="BG216" s="73">
        <f t="shared" si="199"/>
        <v>1.1028315946348735</v>
      </c>
      <c r="BH216" s="73">
        <f t="shared" si="199"/>
        <v>1.2605042016806722</v>
      </c>
      <c r="BI216" s="73">
        <f t="shared" si="199"/>
        <v>0.74374577417173771</v>
      </c>
      <c r="BJ216" s="73">
        <f t="shared" si="199"/>
        <v>0.80763582966226144</v>
      </c>
      <c r="BK216" s="73">
        <f t="shared" si="199"/>
        <v>0.42121413889934284</v>
      </c>
      <c r="BL216" s="73">
        <f t="shared" si="199"/>
        <v>0.68155406890919934</v>
      </c>
      <c r="BM216" s="73">
        <f t="shared" si="199"/>
        <v>1.1943539630836049</v>
      </c>
      <c r="BN216" s="73">
        <f t="shared" si="199"/>
        <v>0.21943978314186136</v>
      </c>
      <c r="BO216" s="73">
        <f t="shared" si="199"/>
        <v>0.34050179211469533</v>
      </c>
      <c r="BP216" s="73">
        <f t="shared" si="199"/>
        <v>0.51656031601336982</v>
      </c>
      <c r="BQ216" s="73">
        <f t="shared" si="199"/>
        <v>0.66353445433564129</v>
      </c>
      <c r="BR216" s="73">
        <f t="shared" si="199"/>
        <v>0.45214770158251694</v>
      </c>
      <c r="BS216" s="73">
        <f t="shared" si="199"/>
        <v>0.26685393258426965</v>
      </c>
      <c r="BT216" s="73">
        <f t="shared" si="199"/>
        <v>0.26894249543364618</v>
      </c>
      <c r="BU216" s="73">
        <f t="shared" si="199"/>
        <v>2.2613065326633168</v>
      </c>
      <c r="BV216" s="73">
        <f t="shared" si="199"/>
        <v>0.37069554189835136</v>
      </c>
      <c r="BW216" s="73">
        <f t="shared" si="199"/>
        <v>0.362147583829172</v>
      </c>
      <c r="BX216" s="73">
        <f t="shared" ref="BX216:DJ216" si="200">BX45/BX$47*100</f>
        <v>0.54279128559744216</v>
      </c>
      <c r="BY216" s="73">
        <f t="shared" si="200"/>
        <v>0.49535603715170284</v>
      </c>
      <c r="BZ216" s="73">
        <f t="shared" si="200"/>
        <v>0.67324955116696583</v>
      </c>
      <c r="CA216" s="73">
        <f t="shared" si="200"/>
        <v>1.0135135135135136</v>
      </c>
      <c r="CB216" s="73">
        <f t="shared" si="200"/>
        <v>0.67961165048543692</v>
      </c>
      <c r="CC216" s="73">
        <f t="shared" si="200"/>
        <v>0.63128361000701427</v>
      </c>
      <c r="CD216" s="73">
        <f t="shared" si="200"/>
        <v>0.70122714750813919</v>
      </c>
      <c r="CE216" s="73">
        <f t="shared" si="200"/>
        <v>0.38468623952838971</v>
      </c>
      <c r="CF216" s="73">
        <f t="shared" si="200"/>
        <v>0.5712109672505713</v>
      </c>
      <c r="CG216" s="73">
        <f t="shared" si="200"/>
        <v>0.82335329341317376</v>
      </c>
      <c r="CH216" s="73">
        <f t="shared" si="200"/>
        <v>0.54825858872717226</v>
      </c>
      <c r="CI216" s="73">
        <f t="shared" si="200"/>
        <v>0.39121540626465834</v>
      </c>
      <c r="CJ216" s="73">
        <f t="shared" si="200"/>
        <v>0.33156147140041348</v>
      </c>
      <c r="CK216" s="73">
        <f t="shared" si="200"/>
        <v>0.46579330422125187</v>
      </c>
      <c r="CL216" s="76">
        <f t="shared" si="200"/>
        <v>0.49806118052563547</v>
      </c>
      <c r="CM216" s="73">
        <f t="shared" si="200"/>
        <v>0.35116564621717172</v>
      </c>
      <c r="CN216" s="73">
        <f t="shared" si="200"/>
        <v>0.41403951240016812</v>
      </c>
      <c r="CO216" s="73">
        <f t="shared" si="200"/>
        <v>0.3183713350480401</v>
      </c>
      <c r="CP216" s="73">
        <f t="shared" si="200"/>
        <v>1.004383618221584</v>
      </c>
      <c r="CQ216" s="73">
        <f t="shared" si="200"/>
        <v>0.3843404091558279</v>
      </c>
      <c r="CR216" s="73">
        <f t="shared" si="200"/>
        <v>0.39485087589284995</v>
      </c>
      <c r="CS216" s="73"/>
      <c r="CT216" s="73">
        <f t="shared" si="200"/>
        <v>0.45097176322236932</v>
      </c>
      <c r="CU216" s="73">
        <f t="shared" si="200"/>
        <v>0.52189638499890267</v>
      </c>
      <c r="CV216" s="73">
        <f t="shared" si="200"/>
        <v>0.4469786572987095</v>
      </c>
      <c r="CW216" s="73">
        <f t="shared" si="200"/>
        <v>0.50757483334741005</v>
      </c>
      <c r="CX216" s="76">
        <f t="shared" si="200"/>
        <v>0.50953033695915484</v>
      </c>
      <c r="CY216" s="73">
        <f t="shared" si="200"/>
        <v>0.33732848458181136</v>
      </c>
      <c r="CZ216" s="73">
        <f t="shared" si="200"/>
        <v>0.28454487525121314</v>
      </c>
      <c r="DA216" s="73">
        <f t="shared" si="200"/>
        <v>0.43797673126800246</v>
      </c>
      <c r="DB216" s="73">
        <f t="shared" si="200"/>
        <v>0.362147583829172</v>
      </c>
      <c r="DC216" s="73">
        <f t="shared" si="200"/>
        <v>0.26894249543364618</v>
      </c>
      <c r="DD216" s="73">
        <f t="shared" si="200"/>
        <v>0.29943257526986361</v>
      </c>
      <c r="DE216" s="73">
        <f t="shared" si="200"/>
        <v>0.30089012597909909</v>
      </c>
      <c r="DF216" s="73">
        <f t="shared" si="200"/>
        <v>0.25134450830730565</v>
      </c>
      <c r="DG216" s="73">
        <f t="shared" si="200"/>
        <v>0.37827266760050615</v>
      </c>
      <c r="DH216" s="73">
        <f t="shared" si="200"/>
        <v>0.39121540626465834</v>
      </c>
      <c r="DI216" s="73">
        <f t="shared" si="200"/>
        <v>0.35826242722794444</v>
      </c>
      <c r="DJ216" s="73">
        <f t="shared" si="200"/>
        <v>0.38468623952838971</v>
      </c>
    </row>
    <row r="217" spans="1:114">
      <c r="A217" s="63" t="s">
        <v>284</v>
      </c>
      <c r="B217" s="73">
        <f t="shared" ref="B217:J217" si="201">B46/B$47*100</f>
        <v>0.51839884372996137</v>
      </c>
      <c r="C217" s="73">
        <f t="shared" si="201"/>
        <v>0.31234221125125078</v>
      </c>
      <c r="D217" s="73">
        <f t="shared" si="201"/>
        <v>0.42932797469558265</v>
      </c>
      <c r="E217" s="73">
        <f t="shared" si="201"/>
        <v>0.40151198851798192</v>
      </c>
      <c r="F217" s="73">
        <f t="shared" si="201"/>
        <v>0.44631403573046208</v>
      </c>
      <c r="G217" s="73">
        <f t="shared" si="201"/>
        <v>0.39505078056146642</v>
      </c>
      <c r="H217" s="73">
        <f t="shared" si="201"/>
        <v>0.48828343717173783</v>
      </c>
      <c r="I217" s="73">
        <f t="shared" si="201"/>
        <v>0.41703350226266661</v>
      </c>
      <c r="J217" s="73">
        <f t="shared" si="201"/>
        <v>0.53915543366212548</v>
      </c>
      <c r="K217" s="84">
        <f t="shared" ref="K217:BW217" si="202">K46/K$47*100</f>
        <v>0.34249253604706131</v>
      </c>
      <c r="L217" s="76">
        <f t="shared" si="151"/>
        <v>0.46105852525799523</v>
      </c>
      <c r="M217" s="73">
        <f t="shared" si="202"/>
        <v>0.33482804844775022</v>
      </c>
      <c r="N217" s="73">
        <f t="shared" si="202"/>
        <v>0.37783498050265696</v>
      </c>
      <c r="O217" s="73">
        <f t="shared" si="202"/>
        <v>0.25807649461567028</v>
      </c>
      <c r="P217" s="73">
        <f t="shared" si="202"/>
        <v>0.35772543857138767</v>
      </c>
      <c r="Q217" s="73">
        <f t="shared" si="202"/>
        <v>0.26247053113929297</v>
      </c>
      <c r="R217" s="73">
        <f t="shared" si="202"/>
        <v>0.2337873551534865</v>
      </c>
      <c r="S217" s="73">
        <f t="shared" si="202"/>
        <v>0.57834112487348788</v>
      </c>
      <c r="T217" s="73">
        <f t="shared" si="202"/>
        <v>0.81674323634507406</v>
      </c>
      <c r="U217" s="73">
        <f t="shared" si="202"/>
        <v>0.57265569076592693</v>
      </c>
      <c r="V217" s="73">
        <f t="shared" si="202"/>
        <v>0.62428467381125796</v>
      </c>
      <c r="W217" s="73">
        <f t="shared" si="202"/>
        <v>0.57729313662604231</v>
      </c>
      <c r="X217" s="73">
        <f t="shared" si="202"/>
        <v>0.70971333147787363</v>
      </c>
      <c r="Y217" s="73">
        <f t="shared" si="202"/>
        <v>0.18438844499078058</v>
      </c>
      <c r="Z217" s="73">
        <f t="shared" si="202"/>
        <v>0.35696073431922487</v>
      </c>
      <c r="AA217" s="73">
        <f t="shared" si="202"/>
        <v>0.39280314242513936</v>
      </c>
      <c r="AB217" s="73">
        <f t="shared" si="202"/>
        <v>0.55684007707129091</v>
      </c>
      <c r="AC217" s="73">
        <f t="shared" si="202"/>
        <v>0.69547938400397413</v>
      </c>
      <c r="AD217" s="73">
        <f t="shared" si="202"/>
        <v>0.62505008414135754</v>
      </c>
      <c r="AE217" s="73">
        <f t="shared" si="202"/>
        <v>0.2727582679849983</v>
      </c>
      <c r="AF217" s="73">
        <f t="shared" si="202"/>
        <v>0.23631898429173812</v>
      </c>
      <c r="AG217" s="73">
        <f t="shared" si="202"/>
        <v>0.53989202159568084</v>
      </c>
      <c r="AH217" s="73">
        <f t="shared" si="202"/>
        <v>0.38372210441280419</v>
      </c>
      <c r="AI217" s="73">
        <f t="shared" si="202"/>
        <v>0.31620553359683795</v>
      </c>
      <c r="AJ217" s="73">
        <f t="shared" si="202"/>
        <v>0.2903633577232706</v>
      </c>
      <c r="AK217" s="73">
        <f t="shared" si="202"/>
        <v>0.59101654846335694</v>
      </c>
      <c r="AL217" s="73">
        <f t="shared" si="202"/>
        <v>0.37234633766811159</v>
      </c>
      <c r="AM217" s="73">
        <f t="shared" si="202"/>
        <v>0.67139282735613015</v>
      </c>
      <c r="AN217" s="73">
        <f t="shared" si="202"/>
        <v>0.60234117513353791</v>
      </c>
      <c r="AO217" s="73">
        <f t="shared" si="202"/>
        <v>1.3301088270858523</v>
      </c>
      <c r="AP217" s="73">
        <f t="shared" si="202"/>
        <v>0.60046702991215395</v>
      </c>
      <c r="AQ217" s="73">
        <f t="shared" si="202"/>
        <v>0.65760631302060502</v>
      </c>
      <c r="AR217" s="73">
        <f t="shared" si="202"/>
        <v>0.81468218442256046</v>
      </c>
      <c r="AS217" s="73">
        <f t="shared" si="202"/>
        <v>1.7316017316017316</v>
      </c>
      <c r="AT217" s="73">
        <f t="shared" si="202"/>
        <v>0.75732630885742502</v>
      </c>
      <c r="AU217" s="73">
        <f t="shared" si="202"/>
        <v>0.94168779427743576</v>
      </c>
      <c r="AV217" s="73">
        <f t="shared" si="202"/>
        <v>0.87173100871731013</v>
      </c>
      <c r="AW217" s="73">
        <f t="shared" si="202"/>
        <v>0.86004691164972624</v>
      </c>
      <c r="AX217" s="73">
        <f t="shared" si="202"/>
        <v>1.1989342806394316</v>
      </c>
      <c r="AY217" s="73">
        <f t="shared" si="202"/>
        <v>1.5220700152207001</v>
      </c>
      <c r="AZ217" s="73">
        <f t="shared" si="202"/>
        <v>1.0838272650296359</v>
      </c>
      <c r="BA217" s="73">
        <f t="shared" si="202"/>
        <v>0.77120822622107965</v>
      </c>
      <c r="BB217" s="73">
        <f t="shared" si="202"/>
        <v>2.1295474711623781</v>
      </c>
      <c r="BC217" s="73">
        <f t="shared" si="202"/>
        <v>0.70803173499383631</v>
      </c>
      <c r="BD217" s="73">
        <f t="shared" si="202"/>
        <v>0.97943192948090119</v>
      </c>
      <c r="BE217" s="73">
        <f t="shared" si="202"/>
        <v>0.24070911604456374</v>
      </c>
      <c r="BF217" s="73">
        <f t="shared" si="202"/>
        <v>0.41870202372644805</v>
      </c>
      <c r="BG217" s="73">
        <f t="shared" si="202"/>
        <v>0.95380029806259314</v>
      </c>
      <c r="BH217" s="73">
        <f t="shared" si="202"/>
        <v>0.98039215686274506</v>
      </c>
      <c r="BI217" s="73">
        <f t="shared" si="202"/>
        <v>0.33806626098715348</v>
      </c>
      <c r="BJ217" s="73">
        <f t="shared" si="202"/>
        <v>0.44052863436123352</v>
      </c>
      <c r="BK217" s="73">
        <f t="shared" si="202"/>
        <v>0.31699620762527864</v>
      </c>
      <c r="BL217" s="73">
        <f t="shared" si="202"/>
        <v>0.44599390684380796</v>
      </c>
      <c r="BM217" s="73">
        <f t="shared" si="202"/>
        <v>0.54288816503800219</v>
      </c>
      <c r="BN217" s="73">
        <f t="shared" si="202"/>
        <v>0.23234800567961791</v>
      </c>
      <c r="BO217" s="73">
        <f t="shared" si="202"/>
        <v>0.31362007168458783</v>
      </c>
      <c r="BP217" s="73">
        <f t="shared" si="202"/>
        <v>0.45578851412944388</v>
      </c>
      <c r="BQ217" s="73">
        <f t="shared" si="202"/>
        <v>0.53989449390042854</v>
      </c>
      <c r="BR217" s="73">
        <f t="shared" si="202"/>
        <v>0.22607385079125847</v>
      </c>
      <c r="BS217" s="73">
        <f t="shared" si="202"/>
        <v>0.17556179775280897</v>
      </c>
      <c r="BT217" s="73">
        <f t="shared" si="202"/>
        <v>0.23619071613025128</v>
      </c>
      <c r="BU217" s="73">
        <f t="shared" si="202"/>
        <v>1.5075376884422109</v>
      </c>
      <c r="BV217" s="73">
        <f t="shared" si="202"/>
        <v>0.26664065294442818</v>
      </c>
      <c r="BW217" s="73">
        <f t="shared" si="202"/>
        <v>0.36145248290051712</v>
      </c>
      <c r="BX217" s="73">
        <f t="shared" ref="BX217:DJ217" si="203">BX46/BX$47*100</f>
        <v>0.53535578853446353</v>
      </c>
      <c r="BY217" s="73">
        <f t="shared" si="203"/>
        <v>0.61919504643962853</v>
      </c>
      <c r="BZ217" s="73">
        <f t="shared" si="203"/>
        <v>0.71813285457809695</v>
      </c>
      <c r="CA217" s="73">
        <f t="shared" si="203"/>
        <v>1.0698198198198199</v>
      </c>
      <c r="CB217" s="73">
        <f t="shared" si="203"/>
        <v>0.57038834951456308</v>
      </c>
      <c r="CC217" s="73">
        <f t="shared" si="203"/>
        <v>0.91185410334346495</v>
      </c>
      <c r="CD217" s="73">
        <f t="shared" si="203"/>
        <v>0.85775106436263471</v>
      </c>
      <c r="CE217" s="73">
        <f t="shared" si="203"/>
        <v>0.35559843313682904</v>
      </c>
      <c r="CF217" s="73">
        <f t="shared" si="203"/>
        <v>0.60929169840060926</v>
      </c>
      <c r="CG217" s="73">
        <f t="shared" si="203"/>
        <v>0.76347305389221554</v>
      </c>
      <c r="CH217" s="73">
        <f t="shared" si="203"/>
        <v>0.49303829921508296</v>
      </c>
      <c r="CI217" s="73">
        <f t="shared" si="203"/>
        <v>0.37329962995778393</v>
      </c>
      <c r="CJ217" s="73">
        <f t="shared" si="203"/>
        <v>0.32360977913572336</v>
      </c>
      <c r="CK217" s="73">
        <f t="shared" si="203"/>
        <v>0.48034934497816595</v>
      </c>
      <c r="CL217" s="76">
        <f t="shared" si="203"/>
        <v>0.56699698405859544</v>
      </c>
      <c r="CM217" s="73">
        <f t="shared" si="203"/>
        <v>0.31234221125125078</v>
      </c>
      <c r="CN217" s="73">
        <f t="shared" si="203"/>
        <v>0.39433585540142918</v>
      </c>
      <c r="CO217" s="73">
        <f t="shared" si="203"/>
        <v>0.30364490765595015</v>
      </c>
      <c r="CP217" s="73">
        <f t="shared" si="203"/>
        <v>0.83636056433217876</v>
      </c>
      <c r="CQ217" s="73">
        <f t="shared" si="203"/>
        <v>0.32512179626474869</v>
      </c>
      <c r="CR217" s="73">
        <f t="shared" si="203"/>
        <v>0.38389902097718293</v>
      </c>
      <c r="CS217" s="73"/>
      <c r="CT217" s="73">
        <f t="shared" si="203"/>
        <v>0.43637309952903436</v>
      </c>
      <c r="CU217" s="73">
        <f t="shared" si="203"/>
        <v>0.47662589531812238</v>
      </c>
      <c r="CV217" s="73">
        <f t="shared" si="203"/>
        <v>0.43502880864082694</v>
      </c>
      <c r="CW217" s="73">
        <f t="shared" si="203"/>
        <v>0.42142537623914139</v>
      </c>
      <c r="CX217" s="76">
        <f t="shared" si="203"/>
        <v>0.59387352362495494</v>
      </c>
      <c r="CY217" s="73">
        <f t="shared" si="203"/>
        <v>0.31530770052057217</v>
      </c>
      <c r="CZ217" s="73">
        <f t="shared" si="203"/>
        <v>0.26771563485450056</v>
      </c>
      <c r="DA217" s="73">
        <f t="shared" si="203"/>
        <v>0.37783498050265696</v>
      </c>
      <c r="DB217" s="73">
        <f t="shared" si="203"/>
        <v>0.36145248290051712</v>
      </c>
      <c r="DC217" s="73">
        <f t="shared" si="203"/>
        <v>0.23619071613025128</v>
      </c>
      <c r="DD217" s="73">
        <f t="shared" si="203"/>
        <v>0.23954606021589089</v>
      </c>
      <c r="DE217" s="73">
        <f t="shared" si="203"/>
        <v>0.2903633577232706</v>
      </c>
      <c r="DF217" s="73">
        <f t="shared" si="203"/>
        <v>0.2337873551534865</v>
      </c>
      <c r="DG217" s="73">
        <f t="shared" si="203"/>
        <v>0.36067859003769193</v>
      </c>
      <c r="DH217" s="73">
        <f t="shared" si="203"/>
        <v>0.37329962995778393</v>
      </c>
      <c r="DI217" s="73">
        <f t="shared" si="203"/>
        <v>0.35478789937767347</v>
      </c>
      <c r="DJ217" s="73">
        <f t="shared" si="203"/>
        <v>0.35559843313682904</v>
      </c>
    </row>
    <row r="218" spans="1:114">
      <c r="B218" s="73"/>
      <c r="C218" s="73"/>
      <c r="D218" s="73"/>
      <c r="E218" s="73"/>
      <c r="F218" s="73"/>
      <c r="G218" s="73"/>
      <c r="H218" s="73"/>
      <c r="I218" s="73"/>
      <c r="J218" s="73"/>
      <c r="K218" s="84"/>
      <c r="L218" s="76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73"/>
      <c r="BB218" s="73"/>
      <c r="BC218" s="73"/>
      <c r="BD218" s="73"/>
      <c r="BE218" s="73"/>
      <c r="BF218" s="73"/>
      <c r="BG218" s="73"/>
      <c r="BH218" s="73"/>
      <c r="BI218" s="73"/>
      <c r="BJ218" s="73"/>
      <c r="BK218" s="73"/>
      <c r="BL218" s="73"/>
      <c r="BM218" s="73"/>
      <c r="BN218" s="73"/>
      <c r="BO218" s="73"/>
      <c r="BP218" s="73"/>
      <c r="BQ218" s="73"/>
      <c r="BR218" s="73"/>
      <c r="BS218" s="73"/>
      <c r="BT218" s="73"/>
      <c r="BU218" s="73"/>
      <c r="BV218" s="73"/>
      <c r="BW218" s="73"/>
      <c r="BX218" s="73"/>
      <c r="BY218" s="73"/>
      <c r="BZ218" s="73"/>
      <c r="CA218" s="73"/>
      <c r="CB218" s="73"/>
      <c r="CC218" s="73"/>
      <c r="CD218" s="73"/>
      <c r="CE218" s="73"/>
      <c r="CF218" s="73"/>
      <c r="CG218" s="73"/>
      <c r="CH218" s="73"/>
      <c r="CI218" s="73"/>
      <c r="CJ218" s="73"/>
      <c r="CK218" s="73"/>
      <c r="CL218" s="76"/>
      <c r="CM218" s="73"/>
      <c r="CN218" s="73"/>
      <c r="CO218" s="73"/>
      <c r="CP218" s="73"/>
      <c r="CQ218" s="73"/>
      <c r="CR218" s="73"/>
      <c r="CS218" s="73"/>
      <c r="CT218" s="73"/>
      <c r="CU218" s="73"/>
      <c r="CV218" s="73"/>
      <c r="CW218" s="73"/>
      <c r="CX218" s="76"/>
      <c r="CY218" s="73"/>
      <c r="CZ218" s="73"/>
      <c r="DA218" s="73"/>
      <c r="DB218" s="73"/>
      <c r="DC218" s="73"/>
      <c r="DD218" s="73"/>
      <c r="DE218" s="73"/>
      <c r="DF218" s="73"/>
      <c r="DG218" s="73"/>
      <c r="DH218" s="73"/>
      <c r="DI218" s="73"/>
      <c r="DJ218" s="73"/>
    </row>
    <row r="219" spans="1:114">
      <c r="A219" s="61">
        <v>2010</v>
      </c>
      <c r="B219" s="73"/>
      <c r="C219" s="73"/>
      <c r="D219" s="73"/>
      <c r="E219" s="73"/>
      <c r="F219" s="73"/>
      <c r="G219" s="73"/>
      <c r="H219" s="73"/>
      <c r="I219" s="73"/>
      <c r="J219" s="73"/>
      <c r="K219" s="84"/>
      <c r="L219" s="76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3"/>
      <c r="BD219" s="73"/>
      <c r="BE219" s="73"/>
      <c r="BF219" s="73"/>
      <c r="BG219" s="73"/>
      <c r="BH219" s="73"/>
      <c r="BI219" s="73"/>
      <c r="BJ219" s="73"/>
      <c r="BK219" s="73"/>
      <c r="BL219" s="73"/>
      <c r="BM219" s="73"/>
      <c r="BN219" s="73"/>
      <c r="BO219" s="73"/>
      <c r="BP219" s="73"/>
      <c r="BQ219" s="73"/>
      <c r="BR219" s="73"/>
      <c r="BS219" s="73"/>
      <c r="BT219" s="73"/>
      <c r="BU219" s="73"/>
      <c r="BV219" s="73"/>
      <c r="BW219" s="73"/>
      <c r="BX219" s="73"/>
      <c r="BY219" s="73"/>
      <c r="BZ219" s="73"/>
      <c r="CA219" s="73"/>
      <c r="CB219" s="73"/>
      <c r="CC219" s="73"/>
      <c r="CD219" s="73"/>
      <c r="CE219" s="73"/>
      <c r="CF219" s="73"/>
      <c r="CG219" s="73"/>
      <c r="CH219" s="73"/>
      <c r="CI219" s="73"/>
      <c r="CJ219" s="73"/>
      <c r="CK219" s="73"/>
      <c r="CL219" s="76"/>
      <c r="CM219" s="73"/>
      <c r="CN219" s="73"/>
      <c r="CO219" s="73"/>
      <c r="CP219" s="73"/>
      <c r="CQ219" s="73"/>
      <c r="CR219" s="73"/>
      <c r="CS219" s="73"/>
      <c r="CT219" s="73"/>
      <c r="CU219" s="73"/>
      <c r="CV219" s="73"/>
      <c r="CW219" s="73"/>
      <c r="CX219" s="76"/>
      <c r="CY219" s="73"/>
      <c r="CZ219" s="73"/>
      <c r="DA219" s="73"/>
      <c r="DB219" s="73"/>
      <c r="DC219" s="73"/>
      <c r="DD219" s="73"/>
      <c r="DE219" s="73"/>
      <c r="DF219" s="73"/>
      <c r="DG219" s="73"/>
      <c r="DH219" s="73"/>
      <c r="DI219" s="73"/>
      <c r="DJ219" s="73"/>
    </row>
    <row r="220" spans="1:114">
      <c r="A220" s="13" t="s">
        <v>267</v>
      </c>
      <c r="B220" s="73">
        <f t="shared" ref="B220:J220" si="204">B51/B$69*100</f>
        <v>9.490178812648363</v>
      </c>
      <c r="C220" s="73">
        <f t="shared" si="204"/>
        <v>9.4056250791863736</v>
      </c>
      <c r="D220" s="73">
        <f t="shared" si="204"/>
        <v>9.5278573776642901</v>
      </c>
      <c r="E220" s="73">
        <f t="shared" si="204"/>
        <v>9.769401363942567</v>
      </c>
      <c r="F220" s="73">
        <f t="shared" si="204"/>
        <v>9.0048483623270741</v>
      </c>
      <c r="G220" s="73">
        <f t="shared" si="204"/>
        <v>9.4985256542964933</v>
      </c>
      <c r="H220" s="73">
        <f t="shared" si="204"/>
        <v>9.5661556708785458</v>
      </c>
      <c r="I220" s="73">
        <f t="shared" si="204"/>
        <v>9.4285083473098616</v>
      </c>
      <c r="J220" s="73">
        <f t="shared" si="204"/>
        <v>9.5033553017583614</v>
      </c>
      <c r="K220" s="84">
        <f t="shared" ref="K220:BW220" si="205">K51/K$69*100</f>
        <v>9.9915296746133375</v>
      </c>
      <c r="L220" s="76">
        <f t="shared" ref="L220:L237" si="206">L51/L$69*100</f>
        <v>9.077664573461222</v>
      </c>
      <c r="M220" s="73">
        <f t="shared" si="205"/>
        <v>9.3400837988826808</v>
      </c>
      <c r="N220" s="73">
        <f t="shared" si="205"/>
        <v>9.0403580408853408</v>
      </c>
      <c r="O220" s="73">
        <f t="shared" si="205"/>
        <v>9.4555478980013774</v>
      </c>
      <c r="P220" s="73">
        <f t="shared" si="205"/>
        <v>9.3786121407788272</v>
      </c>
      <c r="Q220" s="73">
        <f t="shared" si="205"/>
        <v>9.6407399489917509</v>
      </c>
      <c r="R220" s="73">
        <f t="shared" si="205"/>
        <v>10.577992673123415</v>
      </c>
      <c r="S220" s="73">
        <f t="shared" si="205"/>
        <v>9.3406593406593412</v>
      </c>
      <c r="T220" s="73">
        <f t="shared" si="205"/>
        <v>8.3758937691521957</v>
      </c>
      <c r="U220" s="73">
        <f t="shared" si="205"/>
        <v>13.554216867469879</v>
      </c>
      <c r="V220" s="73">
        <f t="shared" si="205"/>
        <v>9.3490164266882996</v>
      </c>
      <c r="W220" s="73">
        <f t="shared" si="205"/>
        <v>9.108040201005025</v>
      </c>
      <c r="X220" s="73">
        <f t="shared" si="205"/>
        <v>9.9081445192896513</v>
      </c>
      <c r="Y220" s="73">
        <f t="shared" si="205"/>
        <v>10.4436463887982</v>
      </c>
      <c r="Z220" s="73">
        <f t="shared" si="205"/>
        <v>10.445158329508949</v>
      </c>
      <c r="AA220" s="73">
        <f t="shared" si="205"/>
        <v>10.225221324415964</v>
      </c>
      <c r="AB220" s="73">
        <f t="shared" si="205"/>
        <v>9.2047839557584048</v>
      </c>
      <c r="AC220" s="73">
        <f t="shared" si="205"/>
        <v>9.2245557350565424</v>
      </c>
      <c r="AD220" s="73">
        <f t="shared" si="205"/>
        <v>10.228079867413779</v>
      </c>
      <c r="AE220" s="73">
        <f t="shared" si="205"/>
        <v>10.795155344918378</v>
      </c>
      <c r="AF220" s="73">
        <f t="shared" si="205"/>
        <v>11.847156503883582</v>
      </c>
      <c r="AG220" s="73">
        <f t="shared" si="205"/>
        <v>8.5220500595947559</v>
      </c>
      <c r="AH220" s="73">
        <f t="shared" si="205"/>
        <v>10.242290748898679</v>
      </c>
      <c r="AI220" s="73">
        <f t="shared" si="205"/>
        <v>11.419068736141908</v>
      </c>
      <c r="AJ220" s="73">
        <f t="shared" si="205"/>
        <v>10.56925915278493</v>
      </c>
      <c r="AK220" s="73">
        <f t="shared" si="205"/>
        <v>7.3492462311557789</v>
      </c>
      <c r="AL220" s="73">
        <f t="shared" si="205"/>
        <v>9.8489201338425669</v>
      </c>
      <c r="AM220" s="73">
        <f t="shared" si="205"/>
        <v>10.021744195076494</v>
      </c>
      <c r="AN220" s="73">
        <f t="shared" si="205"/>
        <v>9.6218487394957997</v>
      </c>
      <c r="AO220" s="73">
        <f t="shared" si="205"/>
        <v>6.4938846825859056</v>
      </c>
      <c r="AP220" s="73">
        <f t="shared" si="205"/>
        <v>9.5955005113055343</v>
      </c>
      <c r="AQ220" s="73">
        <f t="shared" si="205"/>
        <v>9.077001529831719</v>
      </c>
      <c r="AR220" s="73">
        <f t="shared" si="205"/>
        <v>8.5558532754319501</v>
      </c>
      <c r="AS220" s="73">
        <f t="shared" si="205"/>
        <v>6.9876688197298877</v>
      </c>
      <c r="AT220" s="73">
        <f t="shared" si="205"/>
        <v>8.6760732512758931</v>
      </c>
      <c r="AU220" s="73">
        <f t="shared" si="205"/>
        <v>9.2380432805964716</v>
      </c>
      <c r="AV220" s="73">
        <f t="shared" si="205"/>
        <v>7.728706624605679</v>
      </c>
      <c r="AW220" s="73">
        <f t="shared" si="205"/>
        <v>10.214044310927525</v>
      </c>
      <c r="AX220" s="73">
        <f t="shared" si="205"/>
        <v>7.1641791044776122</v>
      </c>
      <c r="AY220" s="73">
        <f t="shared" si="205"/>
        <v>7.9562406762804567</v>
      </c>
      <c r="AZ220" s="73">
        <f t="shared" si="205"/>
        <v>7.5766121451400643</v>
      </c>
      <c r="BA220" s="73">
        <f t="shared" si="205"/>
        <v>7.0011668611435232</v>
      </c>
      <c r="BB220" s="73">
        <f t="shared" si="205"/>
        <v>7.9024390243902438</v>
      </c>
      <c r="BC220" s="73">
        <f t="shared" si="205"/>
        <v>8.6144055539485098</v>
      </c>
      <c r="BD220" s="73">
        <f t="shared" si="205"/>
        <v>8.6729362591431567</v>
      </c>
      <c r="BE220" s="73">
        <f t="shared" si="205"/>
        <v>10.496582330136707</v>
      </c>
      <c r="BF220" s="73">
        <f t="shared" si="205"/>
        <v>11.539313399778516</v>
      </c>
      <c r="BG220" s="73">
        <f t="shared" si="205"/>
        <v>8.1659532433322362</v>
      </c>
      <c r="BH220" s="73">
        <f t="shared" si="205"/>
        <v>8.16</v>
      </c>
      <c r="BI220" s="73">
        <f t="shared" si="205"/>
        <v>7.598784194528875</v>
      </c>
      <c r="BJ220" s="73">
        <f t="shared" si="205"/>
        <v>10.199862164024811</v>
      </c>
      <c r="BK220" s="73">
        <f t="shared" si="205"/>
        <v>10.255809652961844</v>
      </c>
      <c r="BL220" s="73">
        <f t="shared" si="205"/>
        <v>9.6837101590590535</v>
      </c>
      <c r="BM220" s="73">
        <f t="shared" si="205"/>
        <v>10.031347962382444</v>
      </c>
      <c r="BN220" s="73">
        <f t="shared" si="205"/>
        <v>11.580903705424555</v>
      </c>
      <c r="BO220" s="73">
        <f t="shared" si="205"/>
        <v>11.618230700294456</v>
      </c>
      <c r="BP220" s="73">
        <f t="shared" si="205"/>
        <v>9.8877693126894393</v>
      </c>
      <c r="BQ220" s="73">
        <f t="shared" si="205"/>
        <v>9.644807816263528</v>
      </c>
      <c r="BR220" s="73">
        <f t="shared" si="205"/>
        <v>11.354394745073506</v>
      </c>
      <c r="BS220" s="73">
        <f t="shared" si="205"/>
        <v>10.233478432924416</v>
      </c>
      <c r="BT220" s="73">
        <f t="shared" si="205"/>
        <v>11.163802258895672</v>
      </c>
      <c r="BU220" s="73">
        <f t="shared" si="205"/>
        <v>6.772009029345373</v>
      </c>
      <c r="BV220" s="73">
        <f t="shared" si="205"/>
        <v>11.133061766814105</v>
      </c>
      <c r="BW220" s="73">
        <f t="shared" si="205"/>
        <v>10.247373657319191</v>
      </c>
      <c r="BX220" s="73">
        <f t="shared" ref="BX220:DJ220" si="207">BX51/BX$69*100</f>
        <v>9.063538857178699</v>
      </c>
      <c r="BY220" s="73">
        <f t="shared" si="207"/>
        <v>11.353269133299545</v>
      </c>
      <c r="BZ220" s="73">
        <f t="shared" si="207"/>
        <v>11.733931240657698</v>
      </c>
      <c r="CA220" s="73">
        <f t="shared" si="207"/>
        <v>8.5302593659942367</v>
      </c>
      <c r="CB220" s="73">
        <f t="shared" si="207"/>
        <v>9.5121286454074685</v>
      </c>
      <c r="CC220" s="73">
        <f t="shared" si="207"/>
        <v>7.4139230962553402</v>
      </c>
      <c r="CD220" s="73">
        <f t="shared" si="207"/>
        <v>8.9258312020460355</v>
      </c>
      <c r="CE220" s="73">
        <f t="shared" si="207"/>
        <v>9.7996825912550136</v>
      </c>
      <c r="CF220" s="73">
        <f t="shared" si="207"/>
        <v>8.645276292335117</v>
      </c>
      <c r="CG220" s="73">
        <f t="shared" si="207"/>
        <v>7.4724809483488572</v>
      </c>
      <c r="CH220" s="73">
        <f t="shared" si="207"/>
        <v>8.4844144585579144</v>
      </c>
      <c r="CI220" s="73">
        <f t="shared" si="207"/>
        <v>10.36553122108139</v>
      </c>
      <c r="CJ220" s="73">
        <f t="shared" si="207"/>
        <v>11.099036311218487</v>
      </c>
      <c r="CK220" s="73">
        <f t="shared" si="207"/>
        <v>10.84784202718142</v>
      </c>
      <c r="CL220" s="76">
        <f t="shared" si="207"/>
        <v>9.9516031457955236</v>
      </c>
      <c r="CM220" s="73">
        <f t="shared" si="207"/>
        <v>9.4056250791863736</v>
      </c>
      <c r="CN220" s="73">
        <f t="shared" si="207"/>
        <v>10.131029138182477</v>
      </c>
      <c r="CO220" s="73">
        <f t="shared" si="207"/>
        <v>10.546937606109044</v>
      </c>
      <c r="CP220" s="73">
        <f t="shared" si="207"/>
        <v>8.7150751930371815</v>
      </c>
      <c r="CQ220" s="73">
        <f t="shared" si="207"/>
        <v>10.573572315291704</v>
      </c>
      <c r="CR220" s="73">
        <f t="shared" si="207"/>
        <v>10.395320466474635</v>
      </c>
      <c r="CS220" s="73"/>
      <c r="CT220" s="73">
        <f t="shared" si="207"/>
        <v>9.4084947504450493</v>
      </c>
      <c r="CU220" s="73">
        <f t="shared" si="207"/>
        <v>9.190155001613995</v>
      </c>
      <c r="CV220" s="73">
        <f t="shared" si="207"/>
        <v>9.0115567641060501</v>
      </c>
      <c r="CW220" s="73">
        <f t="shared" si="207"/>
        <v>9.057606125183927</v>
      </c>
      <c r="CX220" s="76">
        <f t="shared" si="207"/>
        <v>8.6640614131269711</v>
      </c>
      <c r="CY220" s="73">
        <f t="shared" si="207"/>
        <v>10.062510304800549</v>
      </c>
      <c r="CZ220" s="73">
        <f t="shared" si="207"/>
        <v>9.6162964132243882</v>
      </c>
      <c r="DA220" s="73">
        <f t="shared" si="207"/>
        <v>9.0403580408853408</v>
      </c>
      <c r="DB220" s="73">
        <f t="shared" si="207"/>
        <v>10.247373657319191</v>
      </c>
      <c r="DC220" s="73">
        <f t="shared" si="207"/>
        <v>11.163802258895672</v>
      </c>
      <c r="DD220" s="73">
        <f t="shared" si="207"/>
        <v>10.56125456903667</v>
      </c>
      <c r="DE220" s="73">
        <f t="shared" si="207"/>
        <v>10.56925915278493</v>
      </c>
      <c r="DF220" s="73">
        <f t="shared" si="207"/>
        <v>10.577992673123415</v>
      </c>
      <c r="DG220" s="73">
        <f t="shared" si="207"/>
        <v>10.25910876489988</v>
      </c>
      <c r="DH220" s="73">
        <f t="shared" si="207"/>
        <v>10.36553122108139</v>
      </c>
      <c r="DI220" s="73">
        <f t="shared" si="207"/>
        <v>11.055324843731686</v>
      </c>
      <c r="DJ220" s="73">
        <f t="shared" si="207"/>
        <v>9.7996825912550136</v>
      </c>
    </row>
    <row r="221" spans="1:114">
      <c r="A221" s="63" t="s">
        <v>268</v>
      </c>
      <c r="B221" s="73">
        <f t="shared" ref="B221:J221" si="208">B52/B$69*100</f>
        <v>9.9581967163759675</v>
      </c>
      <c r="C221" s="73">
        <f t="shared" si="208"/>
        <v>9.7246479313712761</v>
      </c>
      <c r="D221" s="73">
        <f t="shared" si="208"/>
        <v>9.988669698656782</v>
      </c>
      <c r="E221" s="73">
        <f t="shared" si="208"/>
        <v>10.144462862462817</v>
      </c>
      <c r="F221" s="73">
        <f t="shared" si="208"/>
        <v>9.3787796138737747</v>
      </c>
      <c r="G221" s="73">
        <f t="shared" si="208"/>
        <v>9.8384332082224244</v>
      </c>
      <c r="H221" s="73">
        <f t="shared" si="208"/>
        <v>9.6351536808306797</v>
      </c>
      <c r="I221" s="73">
        <f t="shared" si="208"/>
        <v>9.7518766163293211</v>
      </c>
      <c r="J221" s="73">
        <f t="shared" si="208"/>
        <v>10.002278993630021</v>
      </c>
      <c r="K221" s="84">
        <f t="shared" ref="K221:BW221" si="209">K52/K$69*100</f>
        <v>10.190530973769999</v>
      </c>
      <c r="L221" s="76">
        <f t="shared" si="206"/>
        <v>9.4785314645271352</v>
      </c>
      <c r="M221" s="73">
        <f t="shared" si="209"/>
        <v>9.6041106283191944</v>
      </c>
      <c r="N221" s="73">
        <f t="shared" si="209"/>
        <v>9.4900880721311189</v>
      </c>
      <c r="O221" s="73">
        <f t="shared" si="209"/>
        <v>10.024121295658167</v>
      </c>
      <c r="P221" s="73">
        <f t="shared" si="209"/>
        <v>9.6695763083423003</v>
      </c>
      <c r="Q221" s="73">
        <f t="shared" si="209"/>
        <v>9.8865457185168726</v>
      </c>
      <c r="R221" s="73">
        <f t="shared" si="209"/>
        <v>11.434525310354033</v>
      </c>
      <c r="S221" s="73">
        <f t="shared" si="209"/>
        <v>9.4127184291118713</v>
      </c>
      <c r="T221" s="73">
        <f t="shared" si="209"/>
        <v>11.133810010214505</v>
      </c>
      <c r="U221" s="73">
        <f t="shared" si="209"/>
        <v>12.771084337349398</v>
      </c>
      <c r="V221" s="73">
        <f t="shared" si="209"/>
        <v>10.190630703711214</v>
      </c>
      <c r="W221" s="73">
        <f t="shared" si="209"/>
        <v>8.1658291457286438</v>
      </c>
      <c r="X221" s="73">
        <f t="shared" si="209"/>
        <v>10.777709736680956</v>
      </c>
      <c r="Y221" s="73">
        <f t="shared" si="209"/>
        <v>10.951499981862371</v>
      </c>
      <c r="Z221" s="73">
        <f t="shared" si="209"/>
        <v>10.72969251950436</v>
      </c>
      <c r="AA221" s="73">
        <f t="shared" si="209"/>
        <v>10.514991440124168</v>
      </c>
      <c r="AB221" s="73">
        <f t="shared" si="209"/>
        <v>9.5662457940500385</v>
      </c>
      <c r="AC221" s="73">
        <f t="shared" si="209"/>
        <v>10.597738287560581</v>
      </c>
      <c r="AD221" s="73">
        <f t="shared" si="209"/>
        <v>9.2889274721805695</v>
      </c>
      <c r="AE221" s="73">
        <f t="shared" si="209"/>
        <v>10.882920835527472</v>
      </c>
      <c r="AF221" s="73">
        <f t="shared" si="209"/>
        <v>11.525756628872422</v>
      </c>
      <c r="AG221" s="73">
        <f t="shared" si="209"/>
        <v>8.402860548271752</v>
      </c>
      <c r="AH221" s="73">
        <f t="shared" si="209"/>
        <v>11.98867212083071</v>
      </c>
      <c r="AI221" s="73">
        <f t="shared" si="209"/>
        <v>11.465262379896526</v>
      </c>
      <c r="AJ221" s="73">
        <f t="shared" si="209"/>
        <v>10.848684065040137</v>
      </c>
      <c r="AK221" s="73">
        <f t="shared" si="209"/>
        <v>9.108040201005025</v>
      </c>
      <c r="AL221" s="73">
        <f t="shared" si="209"/>
        <v>10.134518538547335</v>
      </c>
      <c r="AM221" s="73">
        <f t="shared" si="209"/>
        <v>10.235303253863478</v>
      </c>
      <c r="AN221" s="73">
        <f t="shared" si="209"/>
        <v>10.693277310924369</v>
      </c>
      <c r="AO221" s="73">
        <f t="shared" si="209"/>
        <v>8.0663948747815954</v>
      </c>
      <c r="AP221" s="73">
        <f t="shared" si="209"/>
        <v>10.186342461083967</v>
      </c>
      <c r="AQ221" s="73">
        <f t="shared" si="209"/>
        <v>9.089750127485976</v>
      </c>
      <c r="AR221" s="73">
        <f t="shared" si="209"/>
        <v>8.4264991222396759</v>
      </c>
      <c r="AS221" s="73">
        <f t="shared" si="209"/>
        <v>7.2812683499706408</v>
      </c>
      <c r="AT221" s="73">
        <f t="shared" si="209"/>
        <v>10.507355148604022</v>
      </c>
      <c r="AU221" s="73">
        <f t="shared" si="209"/>
        <v>9.5653755228223307</v>
      </c>
      <c r="AV221" s="73">
        <f t="shared" si="209"/>
        <v>6.7823343848580437</v>
      </c>
      <c r="AW221" s="73">
        <f t="shared" si="209"/>
        <v>9.1625985730379274</v>
      </c>
      <c r="AX221" s="73">
        <f t="shared" si="209"/>
        <v>7.08955223880597</v>
      </c>
      <c r="AY221" s="73">
        <f t="shared" si="209"/>
        <v>6.613625062158131</v>
      </c>
      <c r="AZ221" s="73">
        <f t="shared" si="209"/>
        <v>8.347433728144388</v>
      </c>
      <c r="BA221" s="73">
        <f t="shared" si="209"/>
        <v>8.7514585764294051</v>
      </c>
      <c r="BB221" s="73">
        <f t="shared" si="209"/>
        <v>7.7073170731707314</v>
      </c>
      <c r="BC221" s="73">
        <f t="shared" si="209"/>
        <v>9.2710442580271923</v>
      </c>
      <c r="BD221" s="73">
        <f t="shared" si="209"/>
        <v>7.8369905956112857</v>
      </c>
      <c r="BE221" s="73">
        <f t="shared" si="209"/>
        <v>11.227300550907977</v>
      </c>
      <c r="BF221" s="73">
        <f t="shared" si="209"/>
        <v>11.539313399778516</v>
      </c>
      <c r="BG221" s="73">
        <f t="shared" si="209"/>
        <v>8.4622983207112288</v>
      </c>
      <c r="BH221" s="73">
        <f t="shared" si="209"/>
        <v>9.120000000000001</v>
      </c>
      <c r="BI221" s="73">
        <f t="shared" si="209"/>
        <v>8.085106382978724</v>
      </c>
      <c r="BJ221" s="73">
        <f t="shared" si="209"/>
        <v>11.095796002756719</v>
      </c>
      <c r="BK221" s="73">
        <f t="shared" si="209"/>
        <v>10.012944584848672</v>
      </c>
      <c r="BL221" s="73">
        <f t="shared" si="209"/>
        <v>9.4886952282284103</v>
      </c>
      <c r="BM221" s="73">
        <f t="shared" si="209"/>
        <v>7.7324973876698007</v>
      </c>
      <c r="BN221" s="73">
        <f t="shared" si="209"/>
        <v>11.453130444883261</v>
      </c>
      <c r="BO221" s="73">
        <f t="shared" si="209"/>
        <v>11.656638074510306</v>
      </c>
      <c r="BP221" s="73">
        <f t="shared" si="209"/>
        <v>10.625051200131072</v>
      </c>
      <c r="BQ221" s="73">
        <f t="shared" si="209"/>
        <v>10.330087865115175</v>
      </c>
      <c r="BR221" s="73">
        <f t="shared" si="209"/>
        <v>11.213637785423835</v>
      </c>
      <c r="BS221" s="73">
        <f t="shared" si="209"/>
        <v>9.8852394143252873</v>
      </c>
      <c r="BT221" s="73">
        <f t="shared" si="209"/>
        <v>11.181348872860928</v>
      </c>
      <c r="BU221" s="73">
        <f t="shared" si="209"/>
        <v>7.6749435665914216</v>
      </c>
      <c r="BV221" s="73">
        <f t="shared" si="209"/>
        <v>10.694242906344517</v>
      </c>
      <c r="BW221" s="73">
        <f t="shared" si="209"/>
        <v>10.487383999685232</v>
      </c>
      <c r="BX221" s="73">
        <f t="shared" ref="BX221:DJ221" si="210">BX52/BX$69*100</f>
        <v>9.947939534591983</v>
      </c>
      <c r="BY221" s="73">
        <f t="shared" si="210"/>
        <v>10.795742524075012</v>
      </c>
      <c r="BZ221" s="73">
        <f t="shared" si="210"/>
        <v>12.406576980568012</v>
      </c>
      <c r="CA221" s="73">
        <f t="shared" si="210"/>
        <v>10.086455331412104</v>
      </c>
      <c r="CB221" s="73">
        <f t="shared" si="210"/>
        <v>9.9618424638866188</v>
      </c>
      <c r="CC221" s="73">
        <f t="shared" si="210"/>
        <v>8.5951244031163618</v>
      </c>
      <c r="CD221" s="73">
        <f t="shared" si="210"/>
        <v>8.7404092071611252</v>
      </c>
      <c r="CE221" s="73">
        <f t="shared" si="210"/>
        <v>10.237681666520876</v>
      </c>
      <c r="CF221" s="73">
        <f t="shared" si="210"/>
        <v>8.0659536541889487</v>
      </c>
      <c r="CG221" s="73">
        <f t="shared" si="210"/>
        <v>8.3192209991532593</v>
      </c>
      <c r="CH221" s="73">
        <f t="shared" si="210"/>
        <v>8.9668689457615613</v>
      </c>
      <c r="CI221" s="73">
        <f t="shared" si="210"/>
        <v>10.51921297316353</v>
      </c>
      <c r="CJ221" s="73">
        <f t="shared" si="210"/>
        <v>10.254438985836559</v>
      </c>
      <c r="CK221" s="73">
        <f t="shared" si="210"/>
        <v>10.405333969953787</v>
      </c>
      <c r="CL221" s="76">
        <f t="shared" si="210"/>
        <v>9.8322030120673745</v>
      </c>
      <c r="CM221" s="73">
        <f t="shared" si="210"/>
        <v>9.7246479313712761</v>
      </c>
      <c r="CN221" s="73">
        <f t="shared" si="210"/>
        <v>10.608960543859141</v>
      </c>
      <c r="CO221" s="73">
        <f t="shared" si="210"/>
        <v>10.823016142048896</v>
      </c>
      <c r="CP221" s="73">
        <f t="shared" si="210"/>
        <v>9.0982612211888405</v>
      </c>
      <c r="CQ221" s="73">
        <f t="shared" si="210"/>
        <v>10.697583027318792</v>
      </c>
      <c r="CR221" s="73">
        <f t="shared" si="210"/>
        <v>10.249327456442995</v>
      </c>
      <c r="CS221" s="73"/>
      <c r="CT221" s="73">
        <f t="shared" si="210"/>
        <v>9.8659193483091645</v>
      </c>
      <c r="CU221" s="73">
        <f t="shared" si="210"/>
        <v>9.6389564982177376</v>
      </c>
      <c r="CV221" s="73">
        <f t="shared" si="210"/>
        <v>9.3852737626907086</v>
      </c>
      <c r="CW221" s="73">
        <f t="shared" si="210"/>
        <v>9.4860615880711325</v>
      </c>
      <c r="CX221" s="76">
        <f t="shared" si="210"/>
        <v>8.9669600488963059</v>
      </c>
      <c r="CY221" s="73">
        <f t="shared" si="210"/>
        <v>10.262513740402991</v>
      </c>
      <c r="CZ221" s="73">
        <f t="shared" si="210"/>
        <v>9.8809016973798141</v>
      </c>
      <c r="DA221" s="73">
        <f t="shared" si="210"/>
        <v>9.4900880721311189</v>
      </c>
      <c r="DB221" s="73">
        <f t="shared" si="210"/>
        <v>10.487383999685232</v>
      </c>
      <c r="DC221" s="73">
        <f t="shared" si="210"/>
        <v>11.181348872860928</v>
      </c>
      <c r="DD221" s="73">
        <f t="shared" si="210"/>
        <v>11.226270486970876</v>
      </c>
      <c r="DE221" s="73">
        <f t="shared" si="210"/>
        <v>10.848684065040137</v>
      </c>
      <c r="DF221" s="73">
        <f t="shared" si="210"/>
        <v>11.434525310354033</v>
      </c>
      <c r="DG221" s="73">
        <f t="shared" si="210"/>
        <v>10.582713325754421</v>
      </c>
      <c r="DH221" s="73">
        <f t="shared" si="210"/>
        <v>10.51921297316353</v>
      </c>
      <c r="DI221" s="73">
        <f t="shared" si="210"/>
        <v>10.280696912912592</v>
      </c>
      <c r="DJ221" s="73">
        <f t="shared" si="210"/>
        <v>10.237681666520876</v>
      </c>
    </row>
    <row r="222" spans="1:114">
      <c r="A222" s="63" t="s">
        <v>269</v>
      </c>
      <c r="B222" s="73">
        <f t="shared" ref="B222:J222" si="211">B53/B$69*100</f>
        <v>9.8612065939005173</v>
      </c>
      <c r="C222" s="73">
        <f t="shared" si="211"/>
        <v>9.7981649610523327</v>
      </c>
      <c r="D222" s="73">
        <f t="shared" si="211"/>
        <v>9.894846981900665</v>
      </c>
      <c r="E222" s="73">
        <f t="shared" si="211"/>
        <v>9.8294996101939951</v>
      </c>
      <c r="F222" s="73">
        <f t="shared" si="211"/>
        <v>9.048591674480047</v>
      </c>
      <c r="G222" s="73">
        <f t="shared" si="211"/>
        <v>9.7223552138018885</v>
      </c>
      <c r="H222" s="73">
        <f t="shared" si="211"/>
        <v>9.2987528570228601</v>
      </c>
      <c r="I222" s="73">
        <f t="shared" si="211"/>
        <v>9.5494687144591879</v>
      </c>
      <c r="J222" s="73">
        <f t="shared" si="211"/>
        <v>9.9278123954148469</v>
      </c>
      <c r="K222" s="84">
        <f t="shared" ref="K222:BW222" si="212">K53/K$69*100</f>
        <v>9.8724703221857837</v>
      </c>
      <c r="L222" s="76">
        <f t="shared" si="206"/>
        <v>9.3481919643283806</v>
      </c>
      <c r="M222" s="73">
        <f t="shared" si="212"/>
        <v>9.903269190978687</v>
      </c>
      <c r="N222" s="73">
        <f t="shared" si="212"/>
        <v>9.5521874223758108</v>
      </c>
      <c r="O222" s="73">
        <f t="shared" si="212"/>
        <v>10.330806340454858</v>
      </c>
      <c r="P222" s="73">
        <f t="shared" si="212"/>
        <v>9.9914305073936784</v>
      </c>
      <c r="Q222" s="73">
        <f t="shared" si="212"/>
        <v>9.8700122773717265</v>
      </c>
      <c r="R222" s="73">
        <f t="shared" si="212"/>
        <v>10.868694659092593</v>
      </c>
      <c r="S222" s="73">
        <f t="shared" si="212"/>
        <v>10.417041974419023</v>
      </c>
      <c r="T222" s="73">
        <f t="shared" si="212"/>
        <v>9.2951991828396316</v>
      </c>
      <c r="U222" s="73">
        <f t="shared" si="212"/>
        <v>9.4578313253012052</v>
      </c>
      <c r="V222" s="73">
        <f t="shared" si="212"/>
        <v>10.626647738795377</v>
      </c>
      <c r="W222" s="73">
        <f t="shared" si="212"/>
        <v>10.678391959798995</v>
      </c>
      <c r="X222" s="73">
        <f t="shared" si="212"/>
        <v>10.936925903245561</v>
      </c>
      <c r="Y222" s="73">
        <f t="shared" si="212"/>
        <v>11.506511408568215</v>
      </c>
      <c r="Z222" s="73">
        <f t="shared" si="212"/>
        <v>11.06929784304727</v>
      </c>
      <c r="AA222" s="73">
        <f t="shared" si="212"/>
        <v>10.324475915773485</v>
      </c>
      <c r="AB222" s="73">
        <f t="shared" si="212"/>
        <v>9.6795149415331316</v>
      </c>
      <c r="AC222" s="73">
        <f t="shared" si="212"/>
        <v>10.290791599353796</v>
      </c>
      <c r="AD222" s="73">
        <f t="shared" si="212"/>
        <v>9.7861257990687402</v>
      </c>
      <c r="AE222" s="73">
        <f t="shared" si="212"/>
        <v>11.295418641390205</v>
      </c>
      <c r="AF222" s="73">
        <f t="shared" si="212"/>
        <v>10.95884296044996</v>
      </c>
      <c r="AG222" s="73">
        <f t="shared" si="212"/>
        <v>8.7604290822407638</v>
      </c>
      <c r="AH222" s="73">
        <f t="shared" si="212"/>
        <v>10.981749528005034</v>
      </c>
      <c r="AI222" s="73">
        <f t="shared" si="212"/>
        <v>11.077235772357724</v>
      </c>
      <c r="AJ222" s="73">
        <f t="shared" si="212"/>
        <v>9.9555194712882606</v>
      </c>
      <c r="AK222" s="73">
        <f t="shared" si="212"/>
        <v>8.7939698492462313</v>
      </c>
      <c r="AL222" s="73">
        <f t="shared" si="212"/>
        <v>9.9131375266164188</v>
      </c>
      <c r="AM222" s="73">
        <f t="shared" si="212"/>
        <v>9.8664285159586864</v>
      </c>
      <c r="AN222" s="73">
        <f t="shared" si="212"/>
        <v>11.365546218487395</v>
      </c>
      <c r="AO222" s="73">
        <f t="shared" si="212"/>
        <v>7.9207920792079207</v>
      </c>
      <c r="AP222" s="73">
        <f t="shared" si="212"/>
        <v>10.118168389955686</v>
      </c>
      <c r="AQ222" s="73">
        <f t="shared" si="212"/>
        <v>8.669046404895461</v>
      </c>
      <c r="AR222" s="73">
        <f t="shared" si="212"/>
        <v>8.9623948997505316</v>
      </c>
      <c r="AS222" s="73">
        <f t="shared" si="212"/>
        <v>9.6887844979448037</v>
      </c>
      <c r="AT222" s="73">
        <f t="shared" si="212"/>
        <v>9.7268087661362959</v>
      </c>
      <c r="AU222" s="73">
        <f t="shared" si="212"/>
        <v>8.6015639207128576</v>
      </c>
      <c r="AV222" s="73">
        <f t="shared" si="212"/>
        <v>7.413249211356467</v>
      </c>
      <c r="AW222" s="73">
        <f t="shared" si="212"/>
        <v>9.6883214419827262</v>
      </c>
      <c r="AX222" s="73">
        <f t="shared" si="212"/>
        <v>7.91044776119403</v>
      </c>
      <c r="AY222" s="73">
        <f t="shared" si="212"/>
        <v>6.0169070114370964</v>
      </c>
      <c r="AZ222" s="73">
        <f t="shared" si="212"/>
        <v>8.2158300432412101</v>
      </c>
      <c r="BA222" s="73">
        <f t="shared" si="212"/>
        <v>8.4014002333722289</v>
      </c>
      <c r="BB222" s="73">
        <f t="shared" si="212"/>
        <v>7.0243902439024399</v>
      </c>
      <c r="BC222" s="73">
        <f t="shared" si="212"/>
        <v>9.3288978883424942</v>
      </c>
      <c r="BD222" s="73">
        <f t="shared" si="212"/>
        <v>8.4639498432601883</v>
      </c>
      <c r="BE222" s="73">
        <f t="shared" si="212"/>
        <v>10.937818812487247</v>
      </c>
      <c r="BF222" s="73">
        <f t="shared" si="212"/>
        <v>10.708748615725359</v>
      </c>
      <c r="BG222" s="73">
        <f t="shared" si="212"/>
        <v>8.6927889364504445</v>
      </c>
      <c r="BH222" s="73">
        <f t="shared" si="212"/>
        <v>9.2799999999999994</v>
      </c>
      <c r="BI222" s="73">
        <f t="shared" si="212"/>
        <v>8.5714285714285712</v>
      </c>
      <c r="BJ222" s="73">
        <f t="shared" si="212"/>
        <v>9.6485182632667126</v>
      </c>
      <c r="BK222" s="73">
        <f t="shared" si="212"/>
        <v>9.6061147753189911</v>
      </c>
      <c r="BL222" s="73">
        <f t="shared" si="212"/>
        <v>9.9366201474800402</v>
      </c>
      <c r="BM222" s="73">
        <f t="shared" si="212"/>
        <v>9.9268547544409618</v>
      </c>
      <c r="BN222" s="73">
        <f t="shared" si="212"/>
        <v>10.245092345220117</v>
      </c>
      <c r="BO222" s="73">
        <f t="shared" si="212"/>
        <v>10.158750480092179</v>
      </c>
      <c r="BP222" s="73">
        <f t="shared" si="212"/>
        <v>11.362333087572704</v>
      </c>
      <c r="BQ222" s="73">
        <f t="shared" si="212"/>
        <v>10.201173796519321</v>
      </c>
      <c r="BR222" s="73">
        <f t="shared" si="212"/>
        <v>10.963403190491086</v>
      </c>
      <c r="BS222" s="73">
        <f t="shared" si="212"/>
        <v>10.455085081123862</v>
      </c>
      <c r="BT222" s="73">
        <f t="shared" si="212"/>
        <v>10.373281124460904</v>
      </c>
      <c r="BU222" s="73">
        <f t="shared" si="212"/>
        <v>7.9006772009029351</v>
      </c>
      <c r="BV222" s="73">
        <f t="shared" si="212"/>
        <v>9.7344359167118313</v>
      </c>
      <c r="BW222" s="73">
        <f t="shared" si="212"/>
        <v>10.0410884216088</v>
      </c>
      <c r="BX222" s="73">
        <f t="shared" ref="BX222:DJ222" si="213">BX53/BX$69*100</f>
        <v>10.129837546258546</v>
      </c>
      <c r="BY222" s="73">
        <f t="shared" si="213"/>
        <v>9.8327420172326399</v>
      </c>
      <c r="BZ222" s="73">
        <f t="shared" si="213"/>
        <v>9.2675635276532145</v>
      </c>
      <c r="CA222" s="73">
        <f t="shared" si="213"/>
        <v>10.028818443804035</v>
      </c>
      <c r="CB222" s="73">
        <f t="shared" si="213"/>
        <v>9.3758517307168159</v>
      </c>
      <c r="CC222" s="73">
        <f t="shared" si="213"/>
        <v>9.1731590851972857</v>
      </c>
      <c r="CD222" s="73">
        <f t="shared" si="213"/>
        <v>9.1943734015345271</v>
      </c>
      <c r="CE222" s="73">
        <f t="shared" si="213"/>
        <v>9.8652887294902722</v>
      </c>
      <c r="CF222" s="73">
        <f t="shared" si="213"/>
        <v>8.4001782531194298</v>
      </c>
      <c r="CG222" s="73">
        <f t="shared" si="213"/>
        <v>9.3353090601185436</v>
      </c>
      <c r="CH222" s="73">
        <f t="shared" si="213"/>
        <v>10.093852474463835</v>
      </c>
      <c r="CI222" s="73">
        <f t="shared" si="213"/>
        <v>10.090391310095624</v>
      </c>
      <c r="CJ222" s="73">
        <f t="shared" si="213"/>
        <v>9.0584949210996655</v>
      </c>
      <c r="CK222" s="73">
        <f t="shared" si="213"/>
        <v>10.001193663352829</v>
      </c>
      <c r="CL222" s="76">
        <f t="shared" si="213"/>
        <v>9.8640430477282131</v>
      </c>
      <c r="CM222" s="73">
        <f t="shared" si="213"/>
        <v>9.7981649610523327</v>
      </c>
      <c r="CN222" s="73">
        <f t="shared" si="213"/>
        <v>10.493051011360921</v>
      </c>
      <c r="CO222" s="73">
        <f t="shared" si="213"/>
        <v>9.9941422843389081</v>
      </c>
      <c r="CP222" s="73">
        <f t="shared" si="213"/>
        <v>9.1175168004929432</v>
      </c>
      <c r="CQ222" s="73">
        <f t="shared" si="213"/>
        <v>10.194513339284459</v>
      </c>
      <c r="CR222" s="73">
        <f t="shared" si="213"/>
        <v>9.6380233916073124</v>
      </c>
      <c r="CS222" s="73"/>
      <c r="CT222" s="73">
        <f t="shared" si="213"/>
        <v>9.7764674269490701</v>
      </c>
      <c r="CU222" s="73">
        <f t="shared" si="213"/>
        <v>9.706844658681046</v>
      </c>
      <c r="CV222" s="73">
        <f t="shared" si="213"/>
        <v>9.0469960214418652</v>
      </c>
      <c r="CW222" s="73">
        <f t="shared" si="213"/>
        <v>9.5287043278378096</v>
      </c>
      <c r="CX222" s="76">
        <f t="shared" si="213"/>
        <v>8.9296416710457507</v>
      </c>
      <c r="CY222" s="73">
        <f t="shared" si="213"/>
        <v>9.8681418993712047</v>
      </c>
      <c r="CZ222" s="73">
        <f t="shared" si="213"/>
        <v>9.9001436231163495</v>
      </c>
      <c r="DA222" s="73">
        <f t="shared" si="213"/>
        <v>9.5521874223758108</v>
      </c>
      <c r="DB222" s="73">
        <f t="shared" si="213"/>
        <v>10.0410884216088</v>
      </c>
      <c r="DC222" s="73">
        <f t="shared" si="213"/>
        <v>10.373281124460904</v>
      </c>
      <c r="DD222" s="73">
        <f t="shared" si="213"/>
        <v>10.939747671265181</v>
      </c>
      <c r="DE222" s="73">
        <f t="shared" si="213"/>
        <v>9.9555194712882606</v>
      </c>
      <c r="DF222" s="73">
        <f t="shared" si="213"/>
        <v>10.868694659092593</v>
      </c>
      <c r="DG222" s="73">
        <f t="shared" si="213"/>
        <v>10.507862183852414</v>
      </c>
      <c r="DH222" s="73">
        <f t="shared" si="213"/>
        <v>10.090391310095624</v>
      </c>
      <c r="DI222" s="73">
        <f t="shared" si="213"/>
        <v>9.2225382454922169</v>
      </c>
      <c r="DJ222" s="73">
        <f t="shared" si="213"/>
        <v>9.8652887294902722</v>
      </c>
    </row>
    <row r="223" spans="1:114">
      <c r="A223" s="63" t="s">
        <v>270</v>
      </c>
      <c r="B223" s="73">
        <f t="shared" ref="B223:J223" si="214">B54/B$69*100</f>
        <v>9.9388843244239542</v>
      </c>
      <c r="C223" s="73">
        <f t="shared" si="214"/>
        <v>9.5968270922443057</v>
      </c>
      <c r="D223" s="73">
        <f t="shared" si="214"/>
        <v>9.6642194543967364</v>
      </c>
      <c r="E223" s="73">
        <f t="shared" si="214"/>
        <v>9.7499640470189295</v>
      </c>
      <c r="F223" s="73">
        <f t="shared" si="214"/>
        <v>8.8538380835200989</v>
      </c>
      <c r="G223" s="73">
        <f t="shared" si="214"/>
        <v>9.5190011009810416</v>
      </c>
      <c r="H223" s="73">
        <f t="shared" si="214"/>
        <v>9.210744869042724</v>
      </c>
      <c r="I223" s="73">
        <f t="shared" si="214"/>
        <v>9.3843156225864508</v>
      </c>
      <c r="J223" s="73">
        <f t="shared" si="214"/>
        <v>10.057373270800456</v>
      </c>
      <c r="K223" s="84">
        <f t="shared" ref="K223:BW223" si="215">K54/K$69*100</f>
        <v>9.4755346834550966</v>
      </c>
      <c r="L223" s="76">
        <f t="shared" si="206"/>
        <v>9.3274729453909657</v>
      </c>
      <c r="M223" s="73">
        <f t="shared" si="215"/>
        <v>10.162985378301952</v>
      </c>
      <c r="N223" s="73">
        <f t="shared" si="215"/>
        <v>9.366651995241229</v>
      </c>
      <c r="O223" s="73">
        <f t="shared" si="215"/>
        <v>9.8897312198483807</v>
      </c>
      <c r="P223" s="73">
        <f t="shared" si="215"/>
        <v>9.6655904978277327</v>
      </c>
      <c r="Q223" s="73">
        <f t="shared" si="215"/>
        <v>9.5427018097013843</v>
      </c>
      <c r="R223" s="73">
        <f t="shared" si="215"/>
        <v>9.8675526155762867</v>
      </c>
      <c r="S223" s="73">
        <f t="shared" si="215"/>
        <v>10.227886867231129</v>
      </c>
      <c r="T223" s="73">
        <f t="shared" si="215"/>
        <v>9.2441266598569971</v>
      </c>
      <c r="U223" s="73">
        <f t="shared" si="215"/>
        <v>9.4578313253012052</v>
      </c>
      <c r="V223" s="73">
        <f t="shared" si="215"/>
        <v>10.535388359359157</v>
      </c>
      <c r="W223" s="73">
        <f t="shared" si="215"/>
        <v>10.92964824120603</v>
      </c>
      <c r="X223" s="73">
        <f t="shared" si="215"/>
        <v>9.7121861604409077</v>
      </c>
      <c r="Y223" s="73">
        <f t="shared" si="215"/>
        <v>10.523451953422571</v>
      </c>
      <c r="Z223" s="73">
        <f t="shared" si="215"/>
        <v>10.628728774667279</v>
      </c>
      <c r="AA223" s="73">
        <f t="shared" si="215"/>
        <v>9.9287898267374555</v>
      </c>
      <c r="AB223" s="73">
        <f t="shared" si="215"/>
        <v>9.5829030216210818</v>
      </c>
      <c r="AC223" s="73">
        <f t="shared" si="215"/>
        <v>9.4991922455573494</v>
      </c>
      <c r="AD223" s="73">
        <f t="shared" si="215"/>
        <v>9.8413700576118703</v>
      </c>
      <c r="AE223" s="73">
        <f t="shared" si="215"/>
        <v>9.4698964367210809</v>
      </c>
      <c r="AF223" s="73">
        <f t="shared" si="215"/>
        <v>10.347290420498171</v>
      </c>
      <c r="AG223" s="73">
        <f t="shared" si="215"/>
        <v>7.6281287246722282</v>
      </c>
      <c r="AH223" s="73">
        <f t="shared" si="215"/>
        <v>9.0623033354310891</v>
      </c>
      <c r="AI223" s="73">
        <f t="shared" si="215"/>
        <v>11.659275683665928</v>
      </c>
      <c r="AJ223" s="73">
        <f t="shared" si="215"/>
        <v>9.372028444792651</v>
      </c>
      <c r="AK223" s="73">
        <f t="shared" si="215"/>
        <v>8.3542713567839204</v>
      </c>
      <c r="AL223" s="73">
        <f t="shared" si="215"/>
        <v>9.9384864974482046</v>
      </c>
      <c r="AM223" s="73">
        <f t="shared" si="215"/>
        <v>8.907354197406228</v>
      </c>
      <c r="AN223" s="73">
        <f t="shared" si="215"/>
        <v>9.1806722689075642</v>
      </c>
      <c r="AO223" s="73">
        <f t="shared" si="215"/>
        <v>7.2801397786837505</v>
      </c>
      <c r="AP223" s="73">
        <f t="shared" si="215"/>
        <v>9.8738779684126818</v>
      </c>
      <c r="AQ223" s="73">
        <f t="shared" si="215"/>
        <v>9.1279959204487504</v>
      </c>
      <c r="AR223" s="73">
        <f t="shared" si="215"/>
        <v>8.8515199113000094</v>
      </c>
      <c r="AS223" s="73">
        <f t="shared" si="215"/>
        <v>7.1638285378743394</v>
      </c>
      <c r="AT223" s="73">
        <f t="shared" si="215"/>
        <v>9.1864305013509444</v>
      </c>
      <c r="AU223" s="73">
        <f t="shared" si="215"/>
        <v>8.3287870521913074</v>
      </c>
      <c r="AV223" s="73">
        <f t="shared" si="215"/>
        <v>8.1230283911671926</v>
      </c>
      <c r="AW223" s="73">
        <f t="shared" si="215"/>
        <v>10.15771686068344</v>
      </c>
      <c r="AX223" s="73">
        <f t="shared" si="215"/>
        <v>7.3134328358208958</v>
      </c>
      <c r="AY223" s="73">
        <f t="shared" si="215"/>
        <v>6.4147190452511191</v>
      </c>
      <c r="AZ223" s="73">
        <f t="shared" si="215"/>
        <v>7.3698063545779275</v>
      </c>
      <c r="BA223" s="73">
        <f t="shared" si="215"/>
        <v>7.5845974329054853</v>
      </c>
      <c r="BB223" s="73">
        <f t="shared" si="215"/>
        <v>5.7560975609756104</v>
      </c>
      <c r="BC223" s="73">
        <f t="shared" si="215"/>
        <v>9.3433612959213193</v>
      </c>
      <c r="BD223" s="73">
        <f t="shared" si="215"/>
        <v>8.9864158829676075</v>
      </c>
      <c r="BE223" s="73">
        <f t="shared" si="215"/>
        <v>9.9801061007957568</v>
      </c>
      <c r="BF223" s="73">
        <f t="shared" si="215"/>
        <v>8.9368770764119603</v>
      </c>
      <c r="BG223" s="73">
        <f t="shared" si="215"/>
        <v>8.857425090549885</v>
      </c>
      <c r="BH223" s="73">
        <f t="shared" si="215"/>
        <v>7.84</v>
      </c>
      <c r="BI223" s="73">
        <f t="shared" si="215"/>
        <v>9.4224924012158056</v>
      </c>
      <c r="BJ223" s="73">
        <f t="shared" si="215"/>
        <v>8.6147484493452797</v>
      </c>
      <c r="BK223" s="73">
        <f t="shared" si="215"/>
        <v>9.8440485730136231</v>
      </c>
      <c r="BL223" s="73">
        <f t="shared" si="215"/>
        <v>9.4490828204034365</v>
      </c>
      <c r="BM223" s="73">
        <f t="shared" si="215"/>
        <v>6.687565308254964</v>
      </c>
      <c r="BN223" s="73">
        <f t="shared" si="215"/>
        <v>9.4668370310140553</v>
      </c>
      <c r="BO223" s="73">
        <f t="shared" si="215"/>
        <v>9.5442324926385869</v>
      </c>
      <c r="BP223" s="73">
        <f t="shared" si="215"/>
        <v>9.7812730400589825</v>
      </c>
      <c r="BQ223" s="73">
        <f t="shared" si="215"/>
        <v>9.7669369338806522</v>
      </c>
      <c r="BR223" s="73">
        <f t="shared" si="215"/>
        <v>9.7904285267438222</v>
      </c>
      <c r="BS223" s="73">
        <f t="shared" si="215"/>
        <v>9.9643846458250884</v>
      </c>
      <c r="BT223" s="73">
        <f t="shared" si="215"/>
        <v>9.0914547989989192</v>
      </c>
      <c r="BU223" s="73">
        <f t="shared" si="215"/>
        <v>8.1264108352144468</v>
      </c>
      <c r="BV223" s="73">
        <f t="shared" si="215"/>
        <v>8.7763772093917716</v>
      </c>
      <c r="BW223" s="73">
        <f t="shared" si="215"/>
        <v>9.4531473955786378</v>
      </c>
      <c r="BX223" s="73">
        <f t="shared" ref="BX223:DJ223" si="216">BX54/BX$69*100</f>
        <v>9.0949005833281067</v>
      </c>
      <c r="BY223" s="73">
        <f t="shared" si="216"/>
        <v>9.0217942219969594</v>
      </c>
      <c r="BZ223" s="73">
        <f t="shared" si="216"/>
        <v>8.2212257100149486</v>
      </c>
      <c r="CA223" s="73">
        <f t="shared" si="216"/>
        <v>8.0115273775216149</v>
      </c>
      <c r="CB223" s="73">
        <f t="shared" si="216"/>
        <v>8.9261379122376674</v>
      </c>
      <c r="CC223" s="73">
        <f t="shared" si="216"/>
        <v>8.5951244031163618</v>
      </c>
      <c r="CD223" s="73">
        <f t="shared" si="216"/>
        <v>9.0792838874680299</v>
      </c>
      <c r="CE223" s="73">
        <f t="shared" si="216"/>
        <v>9.7249124210122933</v>
      </c>
      <c r="CF223" s="73">
        <f t="shared" si="216"/>
        <v>10.049019607843137</v>
      </c>
      <c r="CG223" s="73">
        <f t="shared" si="216"/>
        <v>8.8484335309060125</v>
      </c>
      <c r="CH223" s="73">
        <f t="shared" si="216"/>
        <v>9.6453205683916927</v>
      </c>
      <c r="CI223" s="73">
        <f t="shared" si="216"/>
        <v>9.4189287445467773</v>
      </c>
      <c r="CJ223" s="73">
        <f t="shared" si="216"/>
        <v>8.6789470375326694</v>
      </c>
      <c r="CK223" s="73">
        <f t="shared" si="216"/>
        <v>9.3404157358934565</v>
      </c>
      <c r="CL223" s="76">
        <f t="shared" si="216"/>
        <v>9.2845543987009265</v>
      </c>
      <c r="CM223" s="73">
        <f t="shared" si="216"/>
        <v>9.5968270922443057</v>
      </c>
      <c r="CN223" s="73">
        <f t="shared" si="216"/>
        <v>9.9322632732047982</v>
      </c>
      <c r="CO223" s="73">
        <f t="shared" si="216"/>
        <v>9.4158878836059134</v>
      </c>
      <c r="CP223" s="73">
        <f t="shared" si="216"/>
        <v>8.9894671981206553</v>
      </c>
      <c r="CQ223" s="73">
        <f t="shared" si="216"/>
        <v>9.3944946010446575</v>
      </c>
      <c r="CR223" s="73">
        <f t="shared" si="216"/>
        <v>9.2417393349045707</v>
      </c>
      <c r="CS223" s="73"/>
      <c r="CT223" s="73">
        <f t="shared" si="216"/>
        <v>9.6111758331315063</v>
      </c>
      <c r="CU223" s="73">
        <f t="shared" si="216"/>
        <v>9.9988429955531934</v>
      </c>
      <c r="CV223" s="73">
        <f t="shared" si="216"/>
        <v>8.8506981979471977</v>
      </c>
      <c r="CW223" s="73">
        <f t="shared" si="216"/>
        <v>9.5700661843073647</v>
      </c>
      <c r="CX223" s="76">
        <f t="shared" si="216"/>
        <v>9.1770242747476551</v>
      </c>
      <c r="CY223" s="73">
        <f t="shared" si="216"/>
        <v>9.4229102988283806</v>
      </c>
      <c r="CZ223" s="73">
        <f t="shared" si="216"/>
        <v>9.5672122194293898</v>
      </c>
      <c r="DA223" s="73">
        <f t="shared" si="216"/>
        <v>9.366651995241229</v>
      </c>
      <c r="DB223" s="73">
        <f t="shared" si="216"/>
        <v>9.4531473955786378</v>
      </c>
      <c r="DC223" s="73">
        <f t="shared" si="216"/>
        <v>9.0914547989989192</v>
      </c>
      <c r="DD223" s="73">
        <f t="shared" si="216"/>
        <v>9.9658059191133113</v>
      </c>
      <c r="DE223" s="73">
        <f t="shared" si="216"/>
        <v>9.372028444792651</v>
      </c>
      <c r="DF223" s="73">
        <f t="shared" si="216"/>
        <v>9.8675526155762867</v>
      </c>
      <c r="DG223" s="73">
        <f t="shared" si="216"/>
        <v>10.021048366219061</v>
      </c>
      <c r="DH223" s="73">
        <f t="shared" si="216"/>
        <v>9.4189287445467773</v>
      </c>
      <c r="DI223" s="73">
        <f t="shared" si="216"/>
        <v>8.7940522343438658</v>
      </c>
      <c r="DJ223" s="73">
        <f t="shared" si="216"/>
        <v>9.7249124210122933</v>
      </c>
    </row>
    <row r="224" spans="1:114">
      <c r="A224" s="63" t="s">
        <v>271</v>
      </c>
      <c r="B224" s="73">
        <f t="shared" ref="B224:J224" si="217">B55/B$69*100</f>
        <v>8.9168455004677689</v>
      </c>
      <c r="C224" s="73">
        <f t="shared" si="217"/>
        <v>9.1889551247816872</v>
      </c>
      <c r="D224" s="73">
        <f t="shared" si="217"/>
        <v>8.4906053686664595</v>
      </c>
      <c r="E224" s="73">
        <f t="shared" si="217"/>
        <v>8.6551162984324499</v>
      </c>
      <c r="F224" s="73">
        <f t="shared" si="217"/>
        <v>8.7513419263090757</v>
      </c>
      <c r="G224" s="73">
        <f t="shared" si="217"/>
        <v>8.6347721529383392</v>
      </c>
      <c r="H224" s="73">
        <f t="shared" si="217"/>
        <v>8.6982649132014505</v>
      </c>
      <c r="I224" s="73">
        <f t="shared" si="217"/>
        <v>8.7443633923054378</v>
      </c>
      <c r="J224" s="73">
        <f t="shared" si="217"/>
        <v>8.9536979647291606</v>
      </c>
      <c r="K224" s="84">
        <f t="shared" ref="K224:BW224" si="218">K55/K$69*100</f>
        <v>8.8615127806420464</v>
      </c>
      <c r="L224" s="76">
        <f t="shared" si="206"/>
        <v>8.6713623681614251</v>
      </c>
      <c r="M224" s="73">
        <f t="shared" si="218"/>
        <v>9.5694099593075386</v>
      </c>
      <c r="N224" s="73">
        <f t="shared" si="218"/>
        <v>8.9880638512055988</v>
      </c>
      <c r="O224" s="73">
        <f t="shared" si="218"/>
        <v>9.1201470250402021</v>
      </c>
      <c r="P224" s="73">
        <f t="shared" si="218"/>
        <v>9.1912790465941256</v>
      </c>
      <c r="Q224" s="73">
        <f t="shared" si="218"/>
        <v>9.1977599770598513</v>
      </c>
      <c r="R224" s="73">
        <f t="shared" si="218"/>
        <v>8.3102205478842528</v>
      </c>
      <c r="S224" s="73">
        <f t="shared" si="218"/>
        <v>8.597549990992615</v>
      </c>
      <c r="T224" s="73">
        <f t="shared" si="218"/>
        <v>8.0183861082737486</v>
      </c>
      <c r="U224" s="73">
        <f t="shared" si="218"/>
        <v>8.2530120481927707</v>
      </c>
      <c r="V224" s="73">
        <f t="shared" si="218"/>
        <v>7.9598458730480628</v>
      </c>
      <c r="W224" s="73">
        <f t="shared" si="218"/>
        <v>8.6055276381909547</v>
      </c>
      <c r="X224" s="73">
        <f t="shared" si="218"/>
        <v>7.850581751377832</v>
      </c>
      <c r="Y224" s="73">
        <f t="shared" si="218"/>
        <v>8.597235825443466</v>
      </c>
      <c r="Z224" s="73">
        <f t="shared" si="218"/>
        <v>7.5355667737494265</v>
      </c>
      <c r="AA224" s="73">
        <f t="shared" si="218"/>
        <v>8.4752762808172175</v>
      </c>
      <c r="AB224" s="73">
        <f t="shared" si="218"/>
        <v>8.4801945564180308</v>
      </c>
      <c r="AC224" s="73">
        <f t="shared" si="218"/>
        <v>7.5605815831987071</v>
      </c>
      <c r="AD224" s="73">
        <f t="shared" si="218"/>
        <v>8.3024228553389623</v>
      </c>
      <c r="AE224" s="73">
        <f t="shared" si="218"/>
        <v>8.1270844304019665</v>
      </c>
      <c r="AF224" s="73">
        <f t="shared" si="218"/>
        <v>8.5661994464779934</v>
      </c>
      <c r="AG224" s="73">
        <f t="shared" si="218"/>
        <v>7.5089392133492252</v>
      </c>
      <c r="AH224" s="73">
        <f t="shared" si="218"/>
        <v>7.1428571428571423</v>
      </c>
      <c r="AI224" s="73">
        <f t="shared" si="218"/>
        <v>8.3702882483370296</v>
      </c>
      <c r="AJ224" s="73">
        <f t="shared" si="218"/>
        <v>8.4947384715504679</v>
      </c>
      <c r="AK224" s="73">
        <f t="shared" si="218"/>
        <v>6.8467336683417095</v>
      </c>
      <c r="AL224" s="73">
        <f t="shared" si="218"/>
        <v>8.9093182816777645</v>
      </c>
      <c r="AM224" s="73">
        <f t="shared" si="218"/>
        <v>7.451269705676788</v>
      </c>
      <c r="AN224" s="73">
        <f t="shared" si="218"/>
        <v>6.9117647058823533</v>
      </c>
      <c r="AO224" s="73">
        <f t="shared" si="218"/>
        <v>6.3191613278974961</v>
      </c>
      <c r="AP224" s="73">
        <f t="shared" si="218"/>
        <v>7.4423360981706628</v>
      </c>
      <c r="AQ224" s="73">
        <f t="shared" si="218"/>
        <v>7.8021417644059152</v>
      </c>
      <c r="AR224" s="73">
        <f t="shared" si="218"/>
        <v>8.0661554097754795</v>
      </c>
      <c r="AS224" s="73">
        <f t="shared" si="218"/>
        <v>6.4591896652965355</v>
      </c>
      <c r="AT224" s="73">
        <f t="shared" si="218"/>
        <v>6.8147703392374668</v>
      </c>
      <c r="AU224" s="73">
        <f t="shared" si="218"/>
        <v>7.6013820694671761</v>
      </c>
      <c r="AV224" s="73">
        <f t="shared" si="218"/>
        <v>7.4921135646687702</v>
      </c>
      <c r="AW224" s="73">
        <f t="shared" si="218"/>
        <v>7.8670672174239575</v>
      </c>
      <c r="AX224" s="73">
        <f t="shared" si="218"/>
        <v>5.9701492537313428</v>
      </c>
      <c r="AY224" s="73">
        <f t="shared" si="218"/>
        <v>4.8731974142217807</v>
      </c>
      <c r="AZ224" s="73">
        <f t="shared" si="218"/>
        <v>5.8657642413987592</v>
      </c>
      <c r="BA224" s="73">
        <f t="shared" si="218"/>
        <v>5.4842473745624272</v>
      </c>
      <c r="BB224" s="73">
        <f t="shared" si="218"/>
        <v>6.4390243902439028</v>
      </c>
      <c r="BC224" s="73">
        <f t="shared" si="218"/>
        <v>8.2875325426670514</v>
      </c>
      <c r="BD224" s="73">
        <f t="shared" si="218"/>
        <v>7.8369905956112857</v>
      </c>
      <c r="BE224" s="73">
        <f t="shared" si="218"/>
        <v>8.7533156498673748</v>
      </c>
      <c r="BF224" s="73">
        <f t="shared" si="218"/>
        <v>8.3499446290143968</v>
      </c>
      <c r="BG224" s="73">
        <f t="shared" si="218"/>
        <v>5.992756009219625</v>
      </c>
      <c r="BH224" s="73">
        <f t="shared" si="218"/>
        <v>6.4</v>
      </c>
      <c r="BI224" s="73">
        <f t="shared" si="218"/>
        <v>6.8693009118541042</v>
      </c>
      <c r="BJ224" s="73">
        <f t="shared" si="218"/>
        <v>7.0985527222605089</v>
      </c>
      <c r="BK224" s="73">
        <f t="shared" si="218"/>
        <v>9.1080564630462924</v>
      </c>
      <c r="BL224" s="73">
        <f t="shared" si="218"/>
        <v>7.8523980742275583</v>
      </c>
      <c r="BM224" s="73">
        <f t="shared" si="218"/>
        <v>7.0010449320794148</v>
      </c>
      <c r="BN224" s="73">
        <f t="shared" si="218"/>
        <v>8.5608084562666971</v>
      </c>
      <c r="BO224" s="73">
        <f t="shared" si="218"/>
        <v>9.1793624375880167</v>
      </c>
      <c r="BP224" s="73">
        <f t="shared" si="218"/>
        <v>8.2821332022609973</v>
      </c>
      <c r="BQ224" s="73">
        <f t="shared" si="218"/>
        <v>8.108016419581368</v>
      </c>
      <c r="BR224" s="73">
        <f t="shared" si="218"/>
        <v>8.5079762277134812</v>
      </c>
      <c r="BS224" s="73">
        <f t="shared" si="218"/>
        <v>8.5001978630787498</v>
      </c>
      <c r="BT224" s="73">
        <f t="shared" si="218"/>
        <v>8.350341235466324</v>
      </c>
      <c r="BU224" s="73">
        <f t="shared" si="218"/>
        <v>6.0948081264108351</v>
      </c>
      <c r="BV224" s="73">
        <f t="shared" si="218"/>
        <v>8.743159845451844</v>
      </c>
      <c r="BW224" s="73">
        <f t="shared" si="218"/>
        <v>8.4368975150217231</v>
      </c>
      <c r="BX224" s="73">
        <f t="shared" ref="BX224:DJ224" si="219">BX55/BX$69*100</f>
        <v>7.6020824186163214</v>
      </c>
      <c r="BY224" s="73">
        <f t="shared" si="219"/>
        <v>9.32589964521034</v>
      </c>
      <c r="BZ224" s="73">
        <f t="shared" si="219"/>
        <v>8.1838565022421523</v>
      </c>
      <c r="CA224" s="73">
        <f t="shared" si="219"/>
        <v>7.1469740634005765</v>
      </c>
      <c r="CB224" s="73">
        <f t="shared" si="219"/>
        <v>7.8427364404469886</v>
      </c>
      <c r="CC224" s="73">
        <f t="shared" si="219"/>
        <v>8.1176174918321191</v>
      </c>
      <c r="CD224" s="73">
        <f t="shared" si="219"/>
        <v>8.2289002557544766</v>
      </c>
      <c r="CE224" s="73">
        <f t="shared" si="219"/>
        <v>8.640224268856036</v>
      </c>
      <c r="CF224" s="73">
        <f t="shared" si="219"/>
        <v>8.1105169340463448</v>
      </c>
      <c r="CG224" s="73">
        <f t="shared" si="219"/>
        <v>7.0702794242167659</v>
      </c>
      <c r="CH224" s="73">
        <f t="shared" si="219"/>
        <v>8.4957219856017492</v>
      </c>
      <c r="CI224" s="73">
        <f t="shared" si="219"/>
        <v>8.4381747675494641</v>
      </c>
      <c r="CJ224" s="73">
        <f t="shared" si="219"/>
        <v>9.9077624996632032</v>
      </c>
      <c r="CK224" s="73">
        <f t="shared" si="219"/>
        <v>8.4357894377845604</v>
      </c>
      <c r="CL224" s="76">
        <f t="shared" si="219"/>
        <v>7.9775209348234473</v>
      </c>
      <c r="CM224" s="73">
        <f t="shared" si="219"/>
        <v>9.1889551247816872</v>
      </c>
      <c r="CN224" s="73">
        <f t="shared" si="219"/>
        <v>8.3742962236718981</v>
      </c>
      <c r="CO224" s="73">
        <f t="shared" si="219"/>
        <v>8.4758167116514649</v>
      </c>
      <c r="CP224" s="73">
        <f t="shared" si="219"/>
        <v>7.6049910461556234</v>
      </c>
      <c r="CQ224" s="73">
        <f t="shared" si="219"/>
        <v>8.4763208507160872</v>
      </c>
      <c r="CR224" s="73">
        <f t="shared" si="219"/>
        <v>8.9631466129803474</v>
      </c>
      <c r="CS224" s="73"/>
      <c r="CT224" s="73">
        <f t="shared" si="219"/>
        <v>8.5136219719375532</v>
      </c>
      <c r="CU224" s="73">
        <f t="shared" si="219"/>
        <v>8.7886903079480927</v>
      </c>
      <c r="CV224" s="73">
        <f t="shared" si="219"/>
        <v>8.7778805541005891</v>
      </c>
      <c r="CW224" s="73">
        <f t="shared" si="219"/>
        <v>8.6997593540505527</v>
      </c>
      <c r="CX224" s="76">
        <f t="shared" si="219"/>
        <v>8.4100854564479377</v>
      </c>
      <c r="CY224" s="73">
        <f t="shared" si="219"/>
        <v>8.8878392998563296</v>
      </c>
      <c r="CZ224" s="73">
        <f t="shared" si="219"/>
        <v>9.1934925420254601</v>
      </c>
      <c r="DA224" s="73">
        <f t="shared" si="219"/>
        <v>8.9880638512055988</v>
      </c>
      <c r="DB224" s="73">
        <f t="shared" si="219"/>
        <v>8.4368975150217231</v>
      </c>
      <c r="DC224" s="73">
        <f t="shared" si="219"/>
        <v>8.350341235466324</v>
      </c>
      <c r="DD224" s="73">
        <f t="shared" si="219"/>
        <v>8.7348190071925487</v>
      </c>
      <c r="DE224" s="73">
        <f t="shared" si="219"/>
        <v>8.4947384715504679</v>
      </c>
      <c r="DF224" s="73">
        <f t="shared" si="219"/>
        <v>8.3102205478842528</v>
      </c>
      <c r="DG224" s="73">
        <f t="shared" si="219"/>
        <v>8.4941976295262425</v>
      </c>
      <c r="DH224" s="73">
        <f t="shared" si="219"/>
        <v>8.4381747675494641</v>
      </c>
      <c r="DI224" s="73">
        <f t="shared" si="219"/>
        <v>9.6516177275701374</v>
      </c>
      <c r="DJ224" s="73">
        <f t="shared" si="219"/>
        <v>8.640224268856036</v>
      </c>
    </row>
    <row r="225" spans="1:114">
      <c r="A225" s="63" t="s">
        <v>272</v>
      </c>
      <c r="B225" s="73">
        <f t="shared" ref="B225:J225" si="220">B56/B$69*100</f>
        <v>7.9216204792372098</v>
      </c>
      <c r="C225" s="73">
        <f t="shared" si="220"/>
        <v>8.5137339241639118</v>
      </c>
      <c r="D225" s="73">
        <f t="shared" si="220"/>
        <v>7.7565523711911499</v>
      </c>
      <c r="E225" s="73">
        <f t="shared" si="220"/>
        <v>7.7215195622062263</v>
      </c>
      <c r="F225" s="73">
        <f t="shared" si="220"/>
        <v>8.3671283822642639</v>
      </c>
      <c r="G225" s="73">
        <f t="shared" si="220"/>
        <v>7.8439127556734212</v>
      </c>
      <c r="H225" s="73">
        <f t="shared" si="220"/>
        <v>8.1507964928169443</v>
      </c>
      <c r="I225" s="73">
        <f t="shared" si="220"/>
        <v>8.0907503823277445</v>
      </c>
      <c r="J225" s="73">
        <f t="shared" si="220"/>
        <v>7.8854842458876595</v>
      </c>
      <c r="K225" s="84">
        <f t="shared" ref="K225:BW225" si="221">K56/K$69*100</f>
        <v>8.3415700390280492</v>
      </c>
      <c r="L225" s="76">
        <f t="shared" si="206"/>
        <v>7.9344534346905862</v>
      </c>
      <c r="M225" s="73">
        <f t="shared" si="221"/>
        <v>8.2397923994758262</v>
      </c>
      <c r="N225" s="73">
        <f t="shared" si="221"/>
        <v>8.1676987506046519</v>
      </c>
      <c r="O225" s="73">
        <f t="shared" si="221"/>
        <v>8.1909028256374921</v>
      </c>
      <c r="P225" s="73">
        <f t="shared" si="221"/>
        <v>8.5126948064888985</v>
      </c>
      <c r="Q225" s="73">
        <f t="shared" si="221"/>
        <v>8.8191700083377622</v>
      </c>
      <c r="R225" s="73">
        <f t="shared" si="221"/>
        <v>8.1923082627589991</v>
      </c>
      <c r="S225" s="73">
        <f t="shared" si="221"/>
        <v>6.7240136912268058</v>
      </c>
      <c r="T225" s="73">
        <f t="shared" si="221"/>
        <v>6.1287027579162414</v>
      </c>
      <c r="U225" s="73">
        <f t="shared" si="221"/>
        <v>8.7951807228915655</v>
      </c>
      <c r="V225" s="73">
        <f t="shared" si="221"/>
        <v>6.1650780774690732</v>
      </c>
      <c r="W225" s="73">
        <f t="shared" si="221"/>
        <v>6.0301507537688437</v>
      </c>
      <c r="X225" s="73">
        <f t="shared" si="221"/>
        <v>6.7360685854255973</v>
      </c>
      <c r="Y225" s="73">
        <f t="shared" si="221"/>
        <v>7.2260311241702038</v>
      </c>
      <c r="Z225" s="73">
        <f t="shared" si="221"/>
        <v>6.5718219366681971</v>
      </c>
      <c r="AA225" s="73">
        <f t="shared" si="221"/>
        <v>7.8817471472631713</v>
      </c>
      <c r="AB225" s="73">
        <f t="shared" si="221"/>
        <v>7.4574407835559855</v>
      </c>
      <c r="AC225" s="73">
        <f t="shared" si="221"/>
        <v>7.4151857835218093</v>
      </c>
      <c r="AD225" s="73">
        <f t="shared" si="221"/>
        <v>7.315918238497356</v>
      </c>
      <c r="AE225" s="73">
        <f t="shared" si="221"/>
        <v>6.8983675618746716</v>
      </c>
      <c r="AF225" s="73">
        <f t="shared" si="221"/>
        <v>7.6600303544326396</v>
      </c>
      <c r="AG225" s="73">
        <f t="shared" si="221"/>
        <v>5.6615017878426697</v>
      </c>
      <c r="AH225" s="73">
        <f t="shared" si="221"/>
        <v>5.5380742605412214</v>
      </c>
      <c r="AI225" s="73">
        <f t="shared" si="221"/>
        <v>6.8920916481892096</v>
      </c>
      <c r="AJ225" s="73">
        <f t="shared" si="221"/>
        <v>8.1428905393580031</v>
      </c>
      <c r="AK225" s="73">
        <f t="shared" si="221"/>
        <v>5.9045226130653266</v>
      </c>
      <c r="AL225" s="73">
        <f t="shared" si="221"/>
        <v>7.5827221414810557</v>
      </c>
      <c r="AM225" s="73">
        <f t="shared" si="221"/>
        <v>7.0396831560145996</v>
      </c>
      <c r="AN225" s="73">
        <f t="shared" si="221"/>
        <v>5.1050420168067223</v>
      </c>
      <c r="AO225" s="73">
        <f t="shared" si="221"/>
        <v>5.6202679091438554</v>
      </c>
      <c r="AP225" s="73">
        <f t="shared" si="221"/>
        <v>6.6810589705715255</v>
      </c>
      <c r="AQ225" s="73">
        <f t="shared" si="221"/>
        <v>6.9352371239163695</v>
      </c>
      <c r="AR225" s="73">
        <f t="shared" si="221"/>
        <v>6.8372909544488589</v>
      </c>
      <c r="AS225" s="73">
        <f t="shared" si="221"/>
        <v>5.9307105108631823</v>
      </c>
      <c r="AT225" s="73">
        <f t="shared" si="221"/>
        <v>7.2650855598919248</v>
      </c>
      <c r="AU225" s="73">
        <f t="shared" si="221"/>
        <v>7.1103837061283865</v>
      </c>
      <c r="AV225" s="73">
        <f t="shared" si="221"/>
        <v>6.1514195583596214</v>
      </c>
      <c r="AW225" s="73">
        <f t="shared" si="221"/>
        <v>6.196019526849418</v>
      </c>
      <c r="AX225" s="73">
        <f t="shared" si="221"/>
        <v>5.0746268656716413</v>
      </c>
      <c r="AY225" s="73">
        <f t="shared" si="221"/>
        <v>5.2710094480358034</v>
      </c>
      <c r="AZ225" s="73">
        <f t="shared" si="221"/>
        <v>5.5461552923481854</v>
      </c>
      <c r="BA225" s="73">
        <f t="shared" si="221"/>
        <v>6.5344224037339558</v>
      </c>
      <c r="BB225" s="73">
        <f t="shared" si="221"/>
        <v>7.2195121951219505</v>
      </c>
      <c r="BC225" s="73">
        <f t="shared" si="221"/>
        <v>7.1449233439398325</v>
      </c>
      <c r="BD225" s="73">
        <f t="shared" si="221"/>
        <v>5.2246603970741896</v>
      </c>
      <c r="BE225" s="73">
        <f t="shared" si="221"/>
        <v>7.8325851866965932</v>
      </c>
      <c r="BF225" s="73">
        <f t="shared" si="221"/>
        <v>8.1063122923588047</v>
      </c>
      <c r="BG225" s="73">
        <f t="shared" si="221"/>
        <v>6.4537372406980573</v>
      </c>
      <c r="BH225" s="73">
        <f t="shared" si="221"/>
        <v>6.5600000000000005</v>
      </c>
      <c r="BI225" s="73">
        <f t="shared" si="221"/>
        <v>6.0182370820668689</v>
      </c>
      <c r="BJ225" s="73">
        <f t="shared" si="221"/>
        <v>5.9269469331495523</v>
      </c>
      <c r="BK225" s="73">
        <f t="shared" si="221"/>
        <v>8.1439930962214131</v>
      </c>
      <c r="BL225" s="73">
        <f t="shared" si="221"/>
        <v>7.2185995490279726</v>
      </c>
      <c r="BM225" s="73">
        <f t="shared" si="221"/>
        <v>5.6426332288401255</v>
      </c>
      <c r="BN225" s="73">
        <f t="shared" si="221"/>
        <v>8.0961784179347198</v>
      </c>
      <c r="BO225" s="73">
        <f t="shared" si="221"/>
        <v>8.3664063500192043</v>
      </c>
      <c r="BP225" s="73">
        <f t="shared" si="221"/>
        <v>7.6759236503645454</v>
      </c>
      <c r="BQ225" s="73">
        <f t="shared" si="221"/>
        <v>7.5245106354106595</v>
      </c>
      <c r="BR225" s="73">
        <f t="shared" si="221"/>
        <v>7.2098842664998442</v>
      </c>
      <c r="BS225" s="73">
        <f t="shared" si="221"/>
        <v>8.3893945389790261</v>
      </c>
      <c r="BT225" s="73">
        <f t="shared" si="221"/>
        <v>8.8287173425191394</v>
      </c>
      <c r="BU225" s="73">
        <f t="shared" si="221"/>
        <v>6.0948081264108351</v>
      </c>
      <c r="BV225" s="73">
        <f t="shared" si="221"/>
        <v>8.7676357978286337</v>
      </c>
      <c r="BW225" s="73">
        <f t="shared" si="221"/>
        <v>7.8141072121140587</v>
      </c>
      <c r="BX225" s="73">
        <f t="shared" ref="BX225:DJ225" si="222">BX56/BX$69*100</f>
        <v>7.6585335256852547</v>
      </c>
      <c r="BY225" s="73">
        <f t="shared" si="222"/>
        <v>8.0587937151545876</v>
      </c>
      <c r="BZ225" s="73">
        <f t="shared" si="222"/>
        <v>7.3991031390134534</v>
      </c>
      <c r="CA225" s="73">
        <f t="shared" si="222"/>
        <v>6.4553314121037459</v>
      </c>
      <c r="CB225" s="73">
        <f t="shared" si="222"/>
        <v>6.9773780321613526</v>
      </c>
      <c r="CC225" s="73">
        <f t="shared" si="222"/>
        <v>9.700929881879869</v>
      </c>
      <c r="CD225" s="73">
        <f t="shared" si="222"/>
        <v>7.1355498721227626</v>
      </c>
      <c r="CE225" s="73">
        <f t="shared" si="222"/>
        <v>7.9762484952242891</v>
      </c>
      <c r="CF225" s="73">
        <f t="shared" si="222"/>
        <v>6.6176470588235299</v>
      </c>
      <c r="CG225" s="73">
        <f t="shared" si="222"/>
        <v>6.9856054191363244</v>
      </c>
      <c r="CH225" s="73">
        <f t="shared" si="222"/>
        <v>7.7418868493460486</v>
      </c>
      <c r="CI225" s="73">
        <f t="shared" si="222"/>
        <v>8.1682677477636272</v>
      </c>
      <c r="CJ225" s="73">
        <f t="shared" si="222"/>
        <v>9.9497947782976919</v>
      </c>
      <c r="CK225" s="73">
        <f t="shared" si="222"/>
        <v>7.7733062769640027</v>
      </c>
      <c r="CL225" s="76">
        <f t="shared" si="222"/>
        <v>7.5238004266564777</v>
      </c>
      <c r="CM225" s="73">
        <f t="shared" si="222"/>
        <v>8.5137339241639118</v>
      </c>
      <c r="CN225" s="73">
        <f t="shared" si="222"/>
        <v>7.6967056232873201</v>
      </c>
      <c r="CO225" s="73">
        <f t="shared" si="222"/>
        <v>8.0444307023727291</v>
      </c>
      <c r="CP225" s="73">
        <f t="shared" si="222"/>
        <v>6.704792713688791</v>
      </c>
      <c r="CQ225" s="73">
        <f t="shared" si="222"/>
        <v>8.1666193873116093</v>
      </c>
      <c r="CR225" s="73">
        <f t="shared" si="222"/>
        <v>8.6297080321608846</v>
      </c>
      <c r="CS225" s="73"/>
      <c r="CT225" s="73">
        <f t="shared" si="222"/>
        <v>7.7683955401322686</v>
      </c>
      <c r="CU225" s="73">
        <f t="shared" si="222"/>
        <v>7.4809582955369738</v>
      </c>
      <c r="CV225" s="73">
        <f t="shared" si="222"/>
        <v>8.4056123301868908</v>
      </c>
      <c r="CW225" s="73">
        <f t="shared" si="222"/>
        <v>7.7115578903211652</v>
      </c>
      <c r="CX225" s="76">
        <f t="shared" si="222"/>
        <v>7.6297621316046431</v>
      </c>
      <c r="CY225" s="73">
        <f t="shared" si="222"/>
        <v>8.4647625187974818</v>
      </c>
      <c r="CZ225" s="73">
        <f t="shared" si="222"/>
        <v>8.7699397335972673</v>
      </c>
      <c r="DA225" s="73">
        <f t="shared" si="222"/>
        <v>8.1676987506046519</v>
      </c>
      <c r="DB225" s="73">
        <f t="shared" si="222"/>
        <v>7.8141072121140587</v>
      </c>
      <c r="DC225" s="73">
        <f t="shared" si="222"/>
        <v>8.8287173425191394</v>
      </c>
      <c r="DD225" s="73">
        <f t="shared" si="222"/>
        <v>7.7856384860275902</v>
      </c>
      <c r="DE225" s="73">
        <f t="shared" si="222"/>
        <v>8.1428905393580031</v>
      </c>
      <c r="DF225" s="73">
        <f t="shared" si="222"/>
        <v>8.1923082627589991</v>
      </c>
      <c r="DG225" s="73">
        <f t="shared" si="222"/>
        <v>7.7800164334837856</v>
      </c>
      <c r="DH225" s="73">
        <f t="shared" si="222"/>
        <v>8.1682677477636272</v>
      </c>
      <c r="DI225" s="73">
        <f t="shared" si="222"/>
        <v>9.5710540488812335</v>
      </c>
      <c r="DJ225" s="73">
        <f t="shared" si="222"/>
        <v>7.9762484952242891</v>
      </c>
    </row>
    <row r="226" spans="1:114">
      <c r="A226" s="63" t="s">
        <v>273</v>
      </c>
      <c r="B226" s="73">
        <f t="shared" ref="B226:J226" si="223">B57/B$69*100</f>
        <v>7.6355365751374364</v>
      </c>
      <c r="C226" s="73">
        <f t="shared" si="223"/>
        <v>8.4686678566674534</v>
      </c>
      <c r="D226" s="73">
        <f t="shared" si="223"/>
        <v>7.9812029894876497</v>
      </c>
      <c r="E226" s="73">
        <f t="shared" si="223"/>
        <v>7.6085288040146235</v>
      </c>
      <c r="F226" s="73">
        <f t="shared" si="223"/>
        <v>8.3595038009627025</v>
      </c>
      <c r="G226" s="73">
        <f t="shared" si="223"/>
        <v>7.7931593841318687</v>
      </c>
      <c r="H226" s="73">
        <f t="shared" si="223"/>
        <v>8.0622832562513462</v>
      </c>
      <c r="I226" s="73">
        <f t="shared" si="223"/>
        <v>8.0726145196269758</v>
      </c>
      <c r="J226" s="73">
        <f t="shared" si="223"/>
        <v>7.5421506610831912</v>
      </c>
      <c r="K226" s="84">
        <f t="shared" ref="K226:BW226" si="224">K57/K$69*100</f>
        <v>8.3710314605036231</v>
      </c>
      <c r="L226" s="76">
        <f t="shared" si="206"/>
        <v>7.8866575751201564</v>
      </c>
      <c r="M226" s="73">
        <f t="shared" si="224"/>
        <v>7.8789916545968692</v>
      </c>
      <c r="N226" s="73">
        <f t="shared" si="224"/>
        <v>8.1611619768946841</v>
      </c>
      <c r="O226" s="73">
        <f t="shared" si="224"/>
        <v>7.8830691477142194</v>
      </c>
      <c r="P226" s="73">
        <f t="shared" si="224"/>
        <v>8.624297500896807</v>
      </c>
      <c r="Q226" s="73">
        <f t="shared" si="224"/>
        <v>8.8504931292572806</v>
      </c>
      <c r="R226" s="73">
        <f t="shared" si="224"/>
        <v>8.9531762158313928</v>
      </c>
      <c r="S226" s="73">
        <f t="shared" si="224"/>
        <v>6.629436137632859</v>
      </c>
      <c r="T226" s="73">
        <f t="shared" si="224"/>
        <v>7.354443309499489</v>
      </c>
      <c r="U226" s="73">
        <f t="shared" si="224"/>
        <v>8.8554216867469879</v>
      </c>
      <c r="V226" s="73">
        <f t="shared" si="224"/>
        <v>7.4122895964307451</v>
      </c>
      <c r="W226" s="73">
        <f t="shared" si="224"/>
        <v>6.78391959798995</v>
      </c>
      <c r="X226" s="73">
        <f t="shared" si="224"/>
        <v>7.5566442131047156</v>
      </c>
      <c r="Y226" s="73">
        <f t="shared" si="224"/>
        <v>7.3058366887945727</v>
      </c>
      <c r="Z226" s="73">
        <f t="shared" si="224"/>
        <v>7.3244607618173472</v>
      </c>
      <c r="AA226" s="73">
        <f t="shared" si="224"/>
        <v>7.6552601602728503</v>
      </c>
      <c r="AB226" s="73">
        <f t="shared" si="224"/>
        <v>7.6256787820235203</v>
      </c>
      <c r="AC226" s="73">
        <f t="shared" si="224"/>
        <v>6.9789983844911143</v>
      </c>
      <c r="AD226" s="73">
        <f t="shared" si="224"/>
        <v>6.7871517638702556</v>
      </c>
      <c r="AE226" s="73">
        <f t="shared" si="224"/>
        <v>7.196770229945586</v>
      </c>
      <c r="AF226" s="73">
        <f t="shared" si="224"/>
        <v>6.7583251495402203</v>
      </c>
      <c r="AG226" s="73">
        <f t="shared" si="224"/>
        <v>7.8665077473182352</v>
      </c>
      <c r="AH226" s="73">
        <f t="shared" si="224"/>
        <v>7.3945877910635618</v>
      </c>
      <c r="AI226" s="73">
        <f t="shared" si="224"/>
        <v>6.2730968218773091</v>
      </c>
      <c r="AJ226" s="73">
        <f t="shared" si="224"/>
        <v>8.4070726567954424</v>
      </c>
      <c r="AK226" s="73">
        <f t="shared" si="224"/>
        <v>7.4120603015075375</v>
      </c>
      <c r="AL226" s="73">
        <f t="shared" si="224"/>
        <v>7.0960219015107988</v>
      </c>
      <c r="AM226" s="73">
        <f t="shared" si="224"/>
        <v>7.6143511687504857</v>
      </c>
      <c r="AN226" s="73">
        <f t="shared" si="224"/>
        <v>6.575630252100841</v>
      </c>
      <c r="AO226" s="73">
        <f t="shared" si="224"/>
        <v>6.6977285963890507</v>
      </c>
      <c r="AP226" s="73">
        <f t="shared" si="224"/>
        <v>6.5560731735030107</v>
      </c>
      <c r="AQ226" s="73">
        <f t="shared" si="224"/>
        <v>6.5400305966343701</v>
      </c>
      <c r="AR226" s="73">
        <f t="shared" si="224"/>
        <v>7.2715513258800701</v>
      </c>
      <c r="AS226" s="73">
        <f t="shared" si="224"/>
        <v>5.871990604815033</v>
      </c>
      <c r="AT226" s="73">
        <f t="shared" si="224"/>
        <v>6.3944761332933062</v>
      </c>
      <c r="AU226" s="73">
        <f t="shared" si="224"/>
        <v>6.564829969085288</v>
      </c>
      <c r="AV226" s="73">
        <f t="shared" si="224"/>
        <v>5.4416403785488958</v>
      </c>
      <c r="AW226" s="73">
        <f t="shared" si="224"/>
        <v>6.9282763800225311</v>
      </c>
      <c r="AX226" s="73">
        <f t="shared" si="224"/>
        <v>6.3432835820895521</v>
      </c>
      <c r="AY226" s="73">
        <f t="shared" si="224"/>
        <v>5.1218299353555441</v>
      </c>
      <c r="AZ226" s="73">
        <f t="shared" si="224"/>
        <v>6.29817634893777</v>
      </c>
      <c r="BA226" s="73">
        <f t="shared" si="224"/>
        <v>6.0676779463243875</v>
      </c>
      <c r="BB226" s="73">
        <f t="shared" si="224"/>
        <v>7.3170731707317067</v>
      </c>
      <c r="BC226" s="73">
        <f t="shared" si="224"/>
        <v>7.1593867515186576</v>
      </c>
      <c r="BD226" s="73">
        <f t="shared" si="224"/>
        <v>7.053291536050156</v>
      </c>
      <c r="BE226" s="73">
        <f t="shared" si="224"/>
        <v>8.2151601713935936</v>
      </c>
      <c r="BF226" s="73">
        <f t="shared" si="224"/>
        <v>7.9844961240310086</v>
      </c>
      <c r="BG226" s="73">
        <f t="shared" si="224"/>
        <v>5.6305564702008555</v>
      </c>
      <c r="BH226" s="73">
        <f t="shared" si="224"/>
        <v>5.12</v>
      </c>
      <c r="BI226" s="73">
        <f t="shared" si="224"/>
        <v>6.0182370820668689</v>
      </c>
      <c r="BJ226" s="73">
        <f t="shared" si="224"/>
        <v>5.5134390075809785</v>
      </c>
      <c r="BK226" s="73">
        <f t="shared" si="224"/>
        <v>8.0663255871293842</v>
      </c>
      <c r="BL226" s="73">
        <f t="shared" si="224"/>
        <v>6.6518374063014196</v>
      </c>
      <c r="BM226" s="73">
        <f t="shared" si="224"/>
        <v>7.105538140020899</v>
      </c>
      <c r="BN226" s="73">
        <f t="shared" si="224"/>
        <v>7.5502381228946449</v>
      </c>
      <c r="BO226" s="73">
        <f t="shared" si="224"/>
        <v>7.8351043400332863</v>
      </c>
      <c r="BP226" s="73">
        <f t="shared" si="224"/>
        <v>7.1762103710985503</v>
      </c>
      <c r="BQ226" s="73">
        <f t="shared" si="224"/>
        <v>7.48040845404892</v>
      </c>
      <c r="BR226" s="73">
        <f t="shared" si="224"/>
        <v>7.0222083203002814</v>
      </c>
      <c r="BS226" s="73">
        <f t="shared" si="224"/>
        <v>8.3735654926790666</v>
      </c>
      <c r="BT226" s="73">
        <f t="shared" si="224"/>
        <v>9.4760950472373313</v>
      </c>
      <c r="BU226" s="73">
        <f t="shared" si="224"/>
        <v>9.0293453724604973</v>
      </c>
      <c r="BV226" s="73">
        <f t="shared" si="224"/>
        <v>8.6924596583856353</v>
      </c>
      <c r="BW226" s="73">
        <f t="shared" si="224"/>
        <v>7.7522778499120344</v>
      </c>
      <c r="BX226" s="73">
        <f t="shared" ref="BX226:DJ226" si="225">BX57/BX$69*100</f>
        <v>7.2194693595935515</v>
      </c>
      <c r="BY226" s="73">
        <f t="shared" si="225"/>
        <v>6.9944247339077545</v>
      </c>
      <c r="BZ226" s="73">
        <f t="shared" si="225"/>
        <v>7.1375186846038856</v>
      </c>
      <c r="CA226" s="73">
        <f t="shared" si="225"/>
        <v>7.0893371757925063</v>
      </c>
      <c r="CB226" s="73">
        <f t="shared" si="225"/>
        <v>7.3385118560915785</v>
      </c>
      <c r="CC226" s="73">
        <f t="shared" si="225"/>
        <v>8.7710480020105557</v>
      </c>
      <c r="CD226" s="73">
        <f t="shared" si="225"/>
        <v>6.8734015345268542</v>
      </c>
      <c r="CE226" s="73">
        <f t="shared" si="225"/>
        <v>8.1689014408357608</v>
      </c>
      <c r="CF226" s="73">
        <f t="shared" si="225"/>
        <v>6.2834224598930479</v>
      </c>
      <c r="CG226" s="73">
        <f t="shared" si="225"/>
        <v>7.3031329381879759</v>
      </c>
      <c r="CH226" s="73">
        <f t="shared" si="225"/>
        <v>7.6363499302702502</v>
      </c>
      <c r="CI226" s="73">
        <f t="shared" si="225"/>
        <v>8.3059754109196664</v>
      </c>
      <c r="CJ226" s="73">
        <f t="shared" si="225"/>
        <v>9.4033751560493251</v>
      </c>
      <c r="CK226" s="73">
        <f t="shared" si="225"/>
        <v>7.7690431935610382</v>
      </c>
      <c r="CL226" s="76">
        <f t="shared" si="225"/>
        <v>7.5301684337886465</v>
      </c>
      <c r="CM226" s="73">
        <f t="shared" si="225"/>
        <v>8.4686678566674534</v>
      </c>
      <c r="CN226" s="73">
        <f t="shared" si="225"/>
        <v>7.9207080531441862</v>
      </c>
      <c r="CO226" s="73">
        <f t="shared" si="225"/>
        <v>8.2727114131845418</v>
      </c>
      <c r="CP226" s="73">
        <f t="shared" si="225"/>
        <v>6.7933683784876671</v>
      </c>
      <c r="CQ226" s="73">
        <f t="shared" si="225"/>
        <v>8.2929723793140244</v>
      </c>
      <c r="CR226" s="73">
        <f t="shared" si="225"/>
        <v>8.5284401534714398</v>
      </c>
      <c r="CS226" s="73"/>
      <c r="CT226" s="73">
        <f t="shared" si="225"/>
        <v>7.9931744294788274</v>
      </c>
      <c r="CU226" s="73">
        <f t="shared" si="225"/>
        <v>7.1137282539957605</v>
      </c>
      <c r="CV226" s="73">
        <f t="shared" si="225"/>
        <v>8.3957606624243581</v>
      </c>
      <c r="CW226" s="73">
        <f t="shared" si="225"/>
        <v>7.5881661326984426</v>
      </c>
      <c r="CX226" s="76">
        <f t="shared" si="225"/>
        <v>7.5551253759035362</v>
      </c>
      <c r="CY226" s="73">
        <f t="shared" si="225"/>
        <v>8.5334745676318402</v>
      </c>
      <c r="CZ226" s="73">
        <f t="shared" si="225"/>
        <v>8.7888936065533159</v>
      </c>
      <c r="DA226" s="73">
        <f t="shared" si="225"/>
        <v>8.1611619768946841</v>
      </c>
      <c r="DB226" s="73">
        <f t="shared" si="225"/>
        <v>7.7522778499120344</v>
      </c>
      <c r="DC226" s="73">
        <f t="shared" si="225"/>
        <v>9.4760950472373313</v>
      </c>
      <c r="DD226" s="73">
        <f t="shared" si="225"/>
        <v>8.1252210824195252</v>
      </c>
      <c r="DE226" s="73">
        <f t="shared" si="225"/>
        <v>8.4070726567954424</v>
      </c>
      <c r="DF226" s="73">
        <f t="shared" si="225"/>
        <v>8.9531762158313928</v>
      </c>
      <c r="DG226" s="73">
        <f t="shared" si="225"/>
        <v>7.601049041567709</v>
      </c>
      <c r="DH226" s="73">
        <f t="shared" si="225"/>
        <v>8.3059754109196664</v>
      </c>
      <c r="DI226" s="73">
        <f t="shared" si="225"/>
        <v>9.1189775682825402</v>
      </c>
      <c r="DJ226" s="73">
        <f t="shared" si="225"/>
        <v>8.1689014408357608</v>
      </c>
    </row>
    <row r="227" spans="1:114">
      <c r="A227" s="63" t="s">
        <v>274</v>
      </c>
      <c r="B227" s="73">
        <f t="shared" ref="B227:J227" si="226">B58/B$69*100</f>
        <v>7.4752585949563768</v>
      </c>
      <c r="C227" s="73">
        <f t="shared" si="226"/>
        <v>8.4699508763826543</v>
      </c>
      <c r="D227" s="73">
        <f t="shared" si="226"/>
        <v>7.8131485361553201</v>
      </c>
      <c r="E227" s="73">
        <f t="shared" si="226"/>
        <v>7.8708417538999527</v>
      </c>
      <c r="F227" s="73">
        <f t="shared" si="226"/>
        <v>8.3512474686390075</v>
      </c>
      <c r="G227" s="73">
        <f t="shared" si="226"/>
        <v>7.6728424802313535</v>
      </c>
      <c r="H227" s="73">
        <f t="shared" si="226"/>
        <v>7.9130138772839604</v>
      </c>
      <c r="I227" s="73">
        <f t="shared" si="226"/>
        <v>8.0514372389577584</v>
      </c>
      <c r="J227" s="73">
        <f t="shared" si="226"/>
        <v>7.352152476226351</v>
      </c>
      <c r="K227" s="84">
        <f t="shared" ref="K227:BW227" si="227">K58/K$69*100</f>
        <v>8.2852745840491409</v>
      </c>
      <c r="L227" s="76">
        <f t="shared" si="206"/>
        <v>7.9057227293289136</v>
      </c>
      <c r="M227" s="73">
        <f t="shared" si="227"/>
        <v>7.6597955031381479</v>
      </c>
      <c r="N227" s="73">
        <f t="shared" si="227"/>
        <v>8.3912564114855464</v>
      </c>
      <c r="O227" s="73">
        <f t="shared" si="227"/>
        <v>8.1357684355616815</v>
      </c>
      <c r="P227" s="73">
        <f t="shared" si="227"/>
        <v>8.2476384072701183</v>
      </c>
      <c r="Q227" s="73">
        <f t="shared" si="227"/>
        <v>8.7925615014947915</v>
      </c>
      <c r="R227" s="73">
        <f t="shared" si="227"/>
        <v>8.523055930468832</v>
      </c>
      <c r="S227" s="73">
        <f t="shared" si="227"/>
        <v>7.2734642406773551</v>
      </c>
      <c r="T227" s="73">
        <f t="shared" si="227"/>
        <v>7.2012257405515836</v>
      </c>
      <c r="U227" s="73">
        <f t="shared" si="227"/>
        <v>5.4216867469879517</v>
      </c>
      <c r="V227" s="73">
        <f t="shared" si="227"/>
        <v>7.4832691137700262</v>
      </c>
      <c r="W227" s="73">
        <f t="shared" si="227"/>
        <v>7.7889447236180906</v>
      </c>
      <c r="X227" s="73">
        <f t="shared" si="227"/>
        <v>7.2504592774035519</v>
      </c>
      <c r="Y227" s="73">
        <f t="shared" si="227"/>
        <v>7.4074074074074066</v>
      </c>
      <c r="Z227" s="73">
        <f t="shared" si="227"/>
        <v>7.3978889398806782</v>
      </c>
      <c r="AA227" s="73">
        <f t="shared" si="227"/>
        <v>7.6652522332283048</v>
      </c>
      <c r="AB227" s="73">
        <f t="shared" si="227"/>
        <v>7.1526135190058975</v>
      </c>
      <c r="AC227" s="73">
        <f t="shared" si="227"/>
        <v>7.3828756058158325</v>
      </c>
      <c r="AD227" s="73">
        <f t="shared" si="227"/>
        <v>7.0949412043248365</v>
      </c>
      <c r="AE227" s="73">
        <f t="shared" si="227"/>
        <v>7.8550114095137786</v>
      </c>
      <c r="AF227" s="73">
        <f t="shared" si="227"/>
        <v>6.4101419516114628</v>
      </c>
      <c r="AG227" s="73">
        <f t="shared" si="227"/>
        <v>7.7473182359952322</v>
      </c>
      <c r="AH227" s="73">
        <f t="shared" si="227"/>
        <v>7.7249842668344861</v>
      </c>
      <c r="AI227" s="73">
        <f t="shared" si="227"/>
        <v>6.2730968218773091</v>
      </c>
      <c r="AJ227" s="73">
        <f t="shared" si="227"/>
        <v>8.6043602290999956</v>
      </c>
      <c r="AK227" s="73">
        <f t="shared" si="227"/>
        <v>6.658291457286432</v>
      </c>
      <c r="AL227" s="73">
        <f t="shared" si="227"/>
        <v>7.2869841484435733</v>
      </c>
      <c r="AM227" s="73">
        <f t="shared" si="227"/>
        <v>7.3969092179855558</v>
      </c>
      <c r="AN227" s="73">
        <f t="shared" si="227"/>
        <v>7.5210084033613445</v>
      </c>
      <c r="AO227" s="73">
        <f t="shared" si="227"/>
        <v>6.9889341875364011</v>
      </c>
      <c r="AP227" s="73">
        <f t="shared" si="227"/>
        <v>7.0276104988069532</v>
      </c>
      <c r="AQ227" s="73">
        <f t="shared" si="227"/>
        <v>7.7766445690973987</v>
      </c>
      <c r="AR227" s="73">
        <f t="shared" si="227"/>
        <v>6.5508639009516774</v>
      </c>
      <c r="AS227" s="73">
        <f t="shared" si="227"/>
        <v>6.6353493834409862</v>
      </c>
      <c r="AT227" s="73">
        <f t="shared" si="227"/>
        <v>8.1356949864905435</v>
      </c>
      <c r="AU227" s="73">
        <f t="shared" si="227"/>
        <v>6.8557919621749415</v>
      </c>
      <c r="AV227" s="73">
        <f t="shared" si="227"/>
        <v>6.309148264984227</v>
      </c>
      <c r="AW227" s="73">
        <f t="shared" si="227"/>
        <v>7.1911378144949296</v>
      </c>
      <c r="AX227" s="73">
        <f t="shared" si="227"/>
        <v>5.6716417910447765</v>
      </c>
      <c r="AY227" s="73">
        <f t="shared" si="227"/>
        <v>6.2655395325708598</v>
      </c>
      <c r="AZ227" s="73">
        <f t="shared" si="227"/>
        <v>7.1818010904305325</v>
      </c>
      <c r="BA227" s="73">
        <f t="shared" si="227"/>
        <v>7.7012835472578773</v>
      </c>
      <c r="BB227" s="73">
        <f t="shared" si="227"/>
        <v>4.8780487804878048</v>
      </c>
      <c r="BC227" s="73">
        <f t="shared" si="227"/>
        <v>7.3965866358113974</v>
      </c>
      <c r="BD227" s="73">
        <f t="shared" si="227"/>
        <v>5.9038662486938351</v>
      </c>
      <c r="BE227" s="73">
        <f t="shared" si="227"/>
        <v>8.0289736788410533</v>
      </c>
      <c r="BF227" s="73">
        <f t="shared" si="227"/>
        <v>7.3975636766334434</v>
      </c>
      <c r="BG227" s="73">
        <f t="shared" si="227"/>
        <v>6.3549555482383928</v>
      </c>
      <c r="BH227" s="73">
        <f t="shared" si="227"/>
        <v>6.5600000000000005</v>
      </c>
      <c r="BI227" s="73">
        <f t="shared" si="227"/>
        <v>6.0182370820668689</v>
      </c>
      <c r="BJ227" s="73">
        <f t="shared" si="227"/>
        <v>6.2026188835286007</v>
      </c>
      <c r="BK227" s="73">
        <f t="shared" si="227"/>
        <v>7.4893669481600202</v>
      </c>
      <c r="BL227" s="73">
        <f t="shared" si="227"/>
        <v>7.2338350904991158</v>
      </c>
      <c r="BM227" s="73">
        <f t="shared" si="227"/>
        <v>6.2695924764890272</v>
      </c>
      <c r="BN227" s="73">
        <f t="shared" si="227"/>
        <v>7.7360901382274356</v>
      </c>
      <c r="BO227" s="73">
        <f t="shared" si="227"/>
        <v>7.342209704263218</v>
      </c>
      <c r="BP227" s="73">
        <f t="shared" si="227"/>
        <v>6.9959859097239283</v>
      </c>
      <c r="BQ227" s="73">
        <f t="shared" si="227"/>
        <v>7.6669946059639713</v>
      </c>
      <c r="BR227" s="73">
        <f t="shared" si="227"/>
        <v>6.8970910228339068</v>
      </c>
      <c r="BS227" s="73">
        <f t="shared" si="227"/>
        <v>6.9172932330827068</v>
      </c>
      <c r="BT227" s="73">
        <f t="shared" si="227"/>
        <v>8.6449396488830192</v>
      </c>
      <c r="BU227" s="73">
        <f t="shared" si="227"/>
        <v>5.8690744920993225</v>
      </c>
      <c r="BV227" s="73">
        <f t="shared" si="227"/>
        <v>8.1120299305931933</v>
      </c>
      <c r="BW227" s="73">
        <f t="shared" si="227"/>
        <v>7.865819042319389</v>
      </c>
      <c r="BX227" s="73">
        <f t="shared" ref="BX227:DJ227" si="228">BX58/BX$69*100</f>
        <v>7.1316565263752114</v>
      </c>
      <c r="BY227" s="73">
        <f t="shared" si="228"/>
        <v>7.2478459199189054</v>
      </c>
      <c r="BZ227" s="73">
        <f t="shared" si="228"/>
        <v>7.0627802690582957</v>
      </c>
      <c r="CA227" s="73">
        <f t="shared" si="228"/>
        <v>6.4553314121037459</v>
      </c>
      <c r="CB227" s="73">
        <f t="shared" si="228"/>
        <v>7.1340964840556005</v>
      </c>
      <c r="CC227" s="73">
        <f t="shared" si="228"/>
        <v>7.6652425232470467</v>
      </c>
      <c r="CD227" s="73">
        <f t="shared" si="228"/>
        <v>6.6240409207161122</v>
      </c>
      <c r="CE227" s="73">
        <f t="shared" si="228"/>
        <v>8.3144845856816172</v>
      </c>
      <c r="CF227" s="73">
        <f t="shared" si="228"/>
        <v>6.0383244206773625</v>
      </c>
      <c r="CG227" s="73">
        <f t="shared" si="228"/>
        <v>7.4936494496189665</v>
      </c>
      <c r="CH227" s="73">
        <f t="shared" si="228"/>
        <v>8.2582639176812034</v>
      </c>
      <c r="CI227" s="73">
        <f t="shared" si="228"/>
        <v>8.2285837042259722</v>
      </c>
      <c r="CJ227" s="73">
        <f t="shared" si="228"/>
        <v>8.3170024159578961</v>
      </c>
      <c r="CK227" s="73">
        <f t="shared" si="228"/>
        <v>7.4416383882134269</v>
      </c>
      <c r="CL227" s="76">
        <f t="shared" si="228"/>
        <v>7.2961441716814717</v>
      </c>
      <c r="CM227" s="73">
        <f t="shared" si="228"/>
        <v>8.4699508763826543</v>
      </c>
      <c r="CN227" s="73">
        <f t="shared" si="228"/>
        <v>7.7715219881946478</v>
      </c>
      <c r="CO227" s="73">
        <f t="shared" si="228"/>
        <v>8.4573783814833785</v>
      </c>
      <c r="CP227" s="73">
        <f t="shared" si="228"/>
        <v>7.114936552866193</v>
      </c>
      <c r="CQ227" s="73">
        <f t="shared" si="228"/>
        <v>7.950869376250842</v>
      </c>
      <c r="CR227" s="73">
        <f t="shared" si="228"/>
        <v>8.1580942488208148</v>
      </c>
      <c r="CS227" s="73"/>
      <c r="CT227" s="73">
        <f t="shared" si="228"/>
        <v>7.8213860805031938</v>
      </c>
      <c r="CU227" s="73">
        <f t="shared" si="228"/>
        <v>7.4338856488655276</v>
      </c>
      <c r="CV227" s="73">
        <f t="shared" si="228"/>
        <v>8.3798687187259713</v>
      </c>
      <c r="CW227" s="73">
        <f t="shared" si="228"/>
        <v>7.5588125571394036</v>
      </c>
      <c r="CX227" s="76">
        <f t="shared" si="228"/>
        <v>7.646377381107011</v>
      </c>
      <c r="CY227" s="73">
        <f t="shared" si="228"/>
        <v>8.4572491452333498</v>
      </c>
      <c r="CZ227" s="73">
        <f t="shared" si="228"/>
        <v>8.728114469870544</v>
      </c>
      <c r="DA227" s="73">
        <f t="shared" si="228"/>
        <v>8.3912564114855464</v>
      </c>
      <c r="DB227" s="73">
        <f t="shared" si="228"/>
        <v>7.865819042319389</v>
      </c>
      <c r="DC227" s="73">
        <f t="shared" si="228"/>
        <v>8.6449396488830192</v>
      </c>
      <c r="DD227" s="73">
        <f t="shared" si="228"/>
        <v>7.9436387218488393</v>
      </c>
      <c r="DE227" s="73">
        <f t="shared" si="228"/>
        <v>8.6043602290999956</v>
      </c>
      <c r="DF227" s="73">
        <f t="shared" si="228"/>
        <v>8.523055930468832</v>
      </c>
      <c r="DG227" s="73">
        <f t="shared" si="228"/>
        <v>7.6252490348142228</v>
      </c>
      <c r="DH227" s="73">
        <f t="shared" si="228"/>
        <v>8.2285837042259722</v>
      </c>
      <c r="DI227" s="73">
        <f t="shared" si="228"/>
        <v>8.1646763135366278</v>
      </c>
      <c r="DJ227" s="73">
        <f t="shared" si="228"/>
        <v>8.3144845856816172</v>
      </c>
    </row>
    <row r="228" spans="1:114">
      <c r="A228" s="63" t="s">
        <v>275</v>
      </c>
      <c r="B228" s="73">
        <f t="shared" ref="B228:J228" si="229">B59/B$69*100</f>
        <v>6.3180826040715736</v>
      </c>
      <c r="C228" s="73">
        <f t="shared" si="229"/>
        <v>6.8978026683602529</v>
      </c>
      <c r="D228" s="73">
        <f t="shared" si="229"/>
        <v>6.5507662803443427</v>
      </c>
      <c r="E228" s="73">
        <f t="shared" si="229"/>
        <v>6.7442040009991144</v>
      </c>
      <c r="F228" s="73">
        <f t="shared" si="229"/>
        <v>6.9930045555784055</v>
      </c>
      <c r="G228" s="73">
        <f t="shared" si="229"/>
        <v>6.5193292379916805</v>
      </c>
      <c r="H228" s="73">
        <f t="shared" si="229"/>
        <v>6.7493632288921361</v>
      </c>
      <c r="I228" s="73">
        <f t="shared" si="229"/>
        <v>6.7707698637874847</v>
      </c>
      <c r="J228" s="73">
        <f t="shared" si="229"/>
        <v>6.2213616094246014</v>
      </c>
      <c r="K228" s="84">
        <f t="shared" ref="K228:BW228" si="230">K59/K$69*100</f>
        <v>6.776487038241565</v>
      </c>
      <c r="L228" s="76">
        <f t="shared" si="206"/>
        <v>6.7672072366471827</v>
      </c>
      <c r="M228" s="73">
        <f t="shared" si="230"/>
        <v>6.4931202151872549</v>
      </c>
      <c r="N228" s="73">
        <f t="shared" si="230"/>
        <v>6.8348505911422359</v>
      </c>
      <c r="O228" s="73">
        <f t="shared" si="230"/>
        <v>7.0399724328049622</v>
      </c>
      <c r="P228" s="73">
        <f t="shared" si="230"/>
        <v>6.8197217904260841</v>
      </c>
      <c r="Q228" s="73">
        <f t="shared" si="230"/>
        <v>7.0534501610395912</v>
      </c>
      <c r="R228" s="73">
        <f t="shared" si="230"/>
        <v>6.5267045370274239</v>
      </c>
      <c r="S228" s="73">
        <f t="shared" si="230"/>
        <v>6.8140875517924693</v>
      </c>
      <c r="T228" s="73">
        <f t="shared" si="230"/>
        <v>5.6690500510725235</v>
      </c>
      <c r="U228" s="73">
        <f t="shared" si="230"/>
        <v>3.7349397590361448</v>
      </c>
      <c r="V228" s="73">
        <f t="shared" si="230"/>
        <v>6.4692760089231385</v>
      </c>
      <c r="W228" s="73">
        <f t="shared" si="230"/>
        <v>5.71608040201005</v>
      </c>
      <c r="X228" s="73">
        <f t="shared" si="230"/>
        <v>5.8542559706062463</v>
      </c>
      <c r="Y228" s="73">
        <f t="shared" si="230"/>
        <v>6.3880726956143219</v>
      </c>
      <c r="Z228" s="73">
        <f t="shared" si="230"/>
        <v>6.4892152363469489</v>
      </c>
      <c r="AA228" s="73">
        <f t="shared" si="230"/>
        <v>6.4868537626816059</v>
      </c>
      <c r="AB228" s="73">
        <f t="shared" si="230"/>
        <v>6.4013725555518537</v>
      </c>
      <c r="AC228" s="73">
        <f t="shared" si="230"/>
        <v>6.4781906300484655</v>
      </c>
      <c r="AD228" s="73">
        <f t="shared" si="230"/>
        <v>6.0058401073317027</v>
      </c>
      <c r="AE228" s="73">
        <f t="shared" si="230"/>
        <v>6.3278918729155702</v>
      </c>
      <c r="AF228" s="73">
        <f t="shared" si="230"/>
        <v>5.8075171859655388</v>
      </c>
      <c r="AG228" s="73">
        <f t="shared" si="230"/>
        <v>5.7210965435041716</v>
      </c>
      <c r="AH228" s="73">
        <f t="shared" si="230"/>
        <v>6.8753933291378226</v>
      </c>
      <c r="AI228" s="73">
        <f t="shared" si="230"/>
        <v>5.8296378418329642</v>
      </c>
      <c r="AJ228" s="73">
        <f t="shared" si="230"/>
        <v>7.0037088168116188</v>
      </c>
      <c r="AK228" s="73">
        <f t="shared" si="230"/>
        <v>7.0979899497487438</v>
      </c>
      <c r="AL228" s="73">
        <f t="shared" si="230"/>
        <v>6.3761111298881259</v>
      </c>
      <c r="AM228" s="73">
        <f t="shared" si="230"/>
        <v>6.7057544459113148</v>
      </c>
      <c r="AN228" s="73">
        <f t="shared" si="230"/>
        <v>6.4495798319327742</v>
      </c>
      <c r="AO228" s="73">
        <f t="shared" si="230"/>
        <v>6.3482818870122308</v>
      </c>
      <c r="AP228" s="73">
        <f t="shared" si="230"/>
        <v>6.3117827519600045</v>
      </c>
      <c r="AQ228" s="73">
        <f t="shared" si="230"/>
        <v>6.9097399286078529</v>
      </c>
      <c r="AR228" s="73">
        <f t="shared" si="230"/>
        <v>6.4769472419846625</v>
      </c>
      <c r="AS228" s="73">
        <f t="shared" si="230"/>
        <v>5.7545507927187316</v>
      </c>
      <c r="AT228" s="73">
        <f t="shared" si="230"/>
        <v>6.094265986190333</v>
      </c>
      <c r="AU228" s="73">
        <f t="shared" si="230"/>
        <v>6.4011638479723594</v>
      </c>
      <c r="AV228" s="73">
        <f t="shared" si="230"/>
        <v>5.3627760252365935</v>
      </c>
      <c r="AW228" s="73">
        <f t="shared" si="230"/>
        <v>6.4964325948178745</v>
      </c>
      <c r="AX228" s="73">
        <f t="shared" si="230"/>
        <v>6.9402985074626864</v>
      </c>
      <c r="AY228" s="73">
        <f t="shared" si="230"/>
        <v>5.967180507210343</v>
      </c>
      <c r="AZ228" s="73">
        <f t="shared" si="230"/>
        <v>7.0501974055273546</v>
      </c>
      <c r="BA228" s="73">
        <f t="shared" si="230"/>
        <v>6.4177362893815637</v>
      </c>
      <c r="BB228" s="73">
        <f t="shared" si="230"/>
        <v>4.0975609756097562</v>
      </c>
      <c r="BC228" s="73">
        <f t="shared" si="230"/>
        <v>6.8064796065953139</v>
      </c>
      <c r="BD228" s="73">
        <f t="shared" si="230"/>
        <v>6.2695924764890272</v>
      </c>
      <c r="BE228" s="73">
        <f t="shared" si="230"/>
        <v>6.3992042440318304</v>
      </c>
      <c r="BF228" s="73">
        <f t="shared" si="230"/>
        <v>6.0465116279069768</v>
      </c>
      <c r="BG228" s="73">
        <f t="shared" si="230"/>
        <v>5.8939743167599605</v>
      </c>
      <c r="BH228" s="73">
        <f t="shared" si="230"/>
        <v>6.4</v>
      </c>
      <c r="BI228" s="73">
        <f t="shared" si="230"/>
        <v>6.8085106382978724</v>
      </c>
      <c r="BJ228" s="73">
        <f t="shared" si="230"/>
        <v>5.3066850447966916</v>
      </c>
      <c r="BK228" s="73">
        <f t="shared" si="230"/>
        <v>6.2812056956173343</v>
      </c>
      <c r="BL228" s="73">
        <f t="shared" si="230"/>
        <v>6.6030836735937601</v>
      </c>
      <c r="BM228" s="73">
        <f t="shared" si="230"/>
        <v>6.687565308254964</v>
      </c>
      <c r="BN228" s="73">
        <f t="shared" si="230"/>
        <v>6.3886630270646991</v>
      </c>
      <c r="BO228" s="73">
        <f t="shared" si="230"/>
        <v>5.6650876968377926</v>
      </c>
      <c r="BP228" s="73">
        <f t="shared" si="230"/>
        <v>6.1112476447939708</v>
      </c>
      <c r="BQ228" s="73">
        <f t="shared" si="230"/>
        <v>6.4898056111544591</v>
      </c>
      <c r="BR228" s="73">
        <f t="shared" si="230"/>
        <v>5.9274319674695031</v>
      </c>
      <c r="BS228" s="73">
        <f t="shared" si="230"/>
        <v>6.3395330431341517</v>
      </c>
      <c r="BT228" s="73">
        <f t="shared" si="230"/>
        <v>6.5772097189771239</v>
      </c>
      <c r="BU228" s="73">
        <f t="shared" si="230"/>
        <v>6.5462753950338595</v>
      </c>
      <c r="BV228" s="73">
        <f t="shared" si="230"/>
        <v>6.1766814105141696</v>
      </c>
      <c r="BW228" s="73">
        <f t="shared" si="230"/>
        <v>6.4347503498979819</v>
      </c>
      <c r="BX228" s="73">
        <f t="shared" ref="BX228:DJ228" si="231">BX59/BX$69*100</f>
        <v>6.6173242175249323</v>
      </c>
      <c r="BY228" s="73">
        <f t="shared" si="231"/>
        <v>6.1327927014698425</v>
      </c>
      <c r="BZ228" s="73">
        <f t="shared" si="231"/>
        <v>6.2780269058295968</v>
      </c>
      <c r="CA228" s="73">
        <f t="shared" si="231"/>
        <v>5.5907780979827093</v>
      </c>
      <c r="CB228" s="73">
        <f t="shared" si="231"/>
        <v>6.2891796129735624</v>
      </c>
      <c r="CC228" s="73">
        <f t="shared" si="231"/>
        <v>6.7102287006785621</v>
      </c>
      <c r="CD228" s="73">
        <f t="shared" si="231"/>
        <v>6.4705882352941186</v>
      </c>
      <c r="CE228" s="73">
        <f t="shared" si="231"/>
        <v>7.185850734580475</v>
      </c>
      <c r="CF228" s="73">
        <f t="shared" si="231"/>
        <v>6.0828877005347595</v>
      </c>
      <c r="CG228" s="73">
        <f t="shared" si="231"/>
        <v>7.1549534292972066</v>
      </c>
      <c r="CH228" s="73">
        <f t="shared" si="231"/>
        <v>6.9164373751460566</v>
      </c>
      <c r="CI228" s="73">
        <f t="shared" si="231"/>
        <v>6.6435685012999608</v>
      </c>
      <c r="CJ228" s="73">
        <f t="shared" si="231"/>
        <v>6.3693272141041648</v>
      </c>
      <c r="CK228" s="73">
        <f t="shared" si="231"/>
        <v>6.4662449056153326</v>
      </c>
      <c r="CL228" s="76">
        <f t="shared" si="231"/>
        <v>6.334575094724106</v>
      </c>
      <c r="CM228" s="73">
        <f t="shared" si="231"/>
        <v>6.8978026683602529</v>
      </c>
      <c r="CN228" s="73">
        <f t="shared" si="231"/>
        <v>6.4554239631233479</v>
      </c>
      <c r="CO228" s="73">
        <f t="shared" si="231"/>
        <v>6.9345850595628979</v>
      </c>
      <c r="CP228" s="73">
        <f t="shared" si="231"/>
        <v>6.5440086264995285</v>
      </c>
      <c r="CQ228" s="73">
        <f t="shared" si="231"/>
        <v>6.4109504191379898</v>
      </c>
      <c r="CR228" s="73">
        <f t="shared" si="231"/>
        <v>6.6841648187753444</v>
      </c>
      <c r="CS228" s="73"/>
      <c r="CT228" s="73">
        <f t="shared" si="231"/>
        <v>6.5696337244350476</v>
      </c>
      <c r="CU228" s="73">
        <f t="shared" si="231"/>
        <v>6.602374553509871</v>
      </c>
      <c r="CV228" s="73">
        <f t="shared" si="231"/>
        <v>7.0033990482664858</v>
      </c>
      <c r="CW228" s="73">
        <f t="shared" si="231"/>
        <v>6.5637797158253672</v>
      </c>
      <c r="CX228" s="76">
        <f t="shared" si="231"/>
        <v>6.8202961866024383</v>
      </c>
      <c r="CY228" s="73">
        <f t="shared" si="231"/>
        <v>6.8496601241986337</v>
      </c>
      <c r="CZ228" s="73">
        <f t="shared" si="231"/>
        <v>7.0392610178748276</v>
      </c>
      <c r="DA228" s="73">
        <f t="shared" si="231"/>
        <v>6.8348505911422359</v>
      </c>
      <c r="DB228" s="73">
        <f t="shared" si="231"/>
        <v>6.4347503498979819</v>
      </c>
      <c r="DC228" s="73">
        <f t="shared" si="231"/>
        <v>6.5772097189771239</v>
      </c>
      <c r="DD228" s="73">
        <f t="shared" si="231"/>
        <v>6.3636363636363633</v>
      </c>
      <c r="DE228" s="73">
        <f t="shared" si="231"/>
        <v>7.0037088168116188</v>
      </c>
      <c r="DF228" s="73">
        <f t="shared" si="231"/>
        <v>6.5267045370274239</v>
      </c>
      <c r="DG228" s="73">
        <f t="shared" si="231"/>
        <v>6.471528426550206</v>
      </c>
      <c r="DH228" s="73">
        <f t="shared" si="231"/>
        <v>6.6435685012999608</v>
      </c>
      <c r="DI228" s="73">
        <f t="shared" si="231"/>
        <v>6.3861923053526626</v>
      </c>
      <c r="DJ228" s="73">
        <f t="shared" si="231"/>
        <v>7.185850734580475</v>
      </c>
    </row>
    <row r="229" spans="1:114">
      <c r="A229" s="63" t="s">
        <v>276</v>
      </c>
      <c r="B229" s="73">
        <f t="shared" ref="B229:J229" si="232">B60/B$69*100</f>
        <v>5.3441287065415297</v>
      </c>
      <c r="C229" s="73">
        <f t="shared" si="232"/>
        <v>5.4882451337467861</v>
      </c>
      <c r="D229" s="73">
        <f t="shared" si="232"/>
        <v>5.5441736019105452</v>
      </c>
      <c r="E229" s="73">
        <f t="shared" si="232"/>
        <v>5.5451758668452964</v>
      </c>
      <c r="F229" s="73">
        <f t="shared" si="232"/>
        <v>5.6771760990725024</v>
      </c>
      <c r="G229" s="73">
        <f t="shared" si="232"/>
        <v>5.5954362083863041</v>
      </c>
      <c r="H229" s="73">
        <f t="shared" si="232"/>
        <v>5.5950596793313538</v>
      </c>
      <c r="I229" s="73">
        <f t="shared" si="232"/>
        <v>5.5818621711300409</v>
      </c>
      <c r="J229" s="73">
        <f t="shared" si="232"/>
        <v>5.2933346612876342</v>
      </c>
      <c r="K229" s="84">
        <f t="shared" ref="K229:BW229" si="233">K60/K$69*100</f>
        <v>5.3608584009930187</v>
      </c>
      <c r="L229" s="76">
        <f t="shared" si="206"/>
        <v>5.7195795061393699</v>
      </c>
      <c r="M229" s="73">
        <f t="shared" si="233"/>
        <v>5.4969308228153668</v>
      </c>
      <c r="N229" s="73">
        <f t="shared" si="233"/>
        <v>5.6901525682983909</v>
      </c>
      <c r="O229" s="73">
        <f t="shared" si="233"/>
        <v>5.4743854812772801</v>
      </c>
      <c r="P229" s="73">
        <f t="shared" si="233"/>
        <v>5.5063972258758813</v>
      </c>
      <c r="Q229" s="73">
        <f t="shared" si="233"/>
        <v>5.3655537378816653</v>
      </c>
      <c r="R229" s="73">
        <f t="shared" si="233"/>
        <v>4.7283567921925753</v>
      </c>
      <c r="S229" s="73">
        <f t="shared" si="233"/>
        <v>6.2736443883984876</v>
      </c>
      <c r="T229" s="73">
        <f t="shared" si="233"/>
        <v>5.9244126659856997</v>
      </c>
      <c r="U229" s="73">
        <f t="shared" si="233"/>
        <v>4.2168674698795181</v>
      </c>
      <c r="V229" s="73">
        <f t="shared" si="233"/>
        <v>5.3133238693976885</v>
      </c>
      <c r="W229" s="73">
        <f t="shared" si="233"/>
        <v>5.7788944723618094</v>
      </c>
      <c r="X229" s="73">
        <f t="shared" si="233"/>
        <v>5.4745866503368035</v>
      </c>
      <c r="Y229" s="73">
        <f t="shared" si="233"/>
        <v>5.4666811767693257</v>
      </c>
      <c r="Z229" s="73">
        <f t="shared" si="233"/>
        <v>5.3143643873336393</v>
      </c>
      <c r="AA229" s="73">
        <f t="shared" si="233"/>
        <v>5.510295165835104</v>
      </c>
      <c r="AB229" s="73">
        <f t="shared" si="233"/>
        <v>5.9016557284205611</v>
      </c>
      <c r="AC229" s="73">
        <f t="shared" si="233"/>
        <v>5.3311793214862675</v>
      </c>
      <c r="AD229" s="73">
        <f t="shared" si="233"/>
        <v>5.6506984452687234</v>
      </c>
      <c r="AE229" s="73">
        <f t="shared" si="233"/>
        <v>5.0026329647182726</v>
      </c>
      <c r="AF229" s="73">
        <f t="shared" si="233"/>
        <v>5.4325506651191864</v>
      </c>
      <c r="AG229" s="73">
        <f t="shared" si="233"/>
        <v>6.2574493444576884</v>
      </c>
      <c r="AH229" s="73">
        <f t="shared" si="233"/>
        <v>6.1044682190056641</v>
      </c>
      <c r="AI229" s="73">
        <f t="shared" si="233"/>
        <v>4.5177383592017737</v>
      </c>
      <c r="AJ229" s="73">
        <f t="shared" si="233"/>
        <v>5.3190245874968012</v>
      </c>
      <c r="AK229" s="73">
        <f t="shared" si="233"/>
        <v>6.4070351758793969</v>
      </c>
      <c r="AL229" s="73">
        <f t="shared" si="233"/>
        <v>5.4855172879981078</v>
      </c>
      <c r="AM229" s="73">
        <f t="shared" si="233"/>
        <v>5.4554632290129685</v>
      </c>
      <c r="AN229" s="73">
        <f t="shared" si="233"/>
        <v>5.4831932773109244</v>
      </c>
      <c r="AO229" s="73">
        <f t="shared" si="233"/>
        <v>5.765870704717531</v>
      </c>
      <c r="AP229" s="73">
        <f t="shared" si="233"/>
        <v>5.607317350301102</v>
      </c>
      <c r="AQ229" s="73">
        <f t="shared" si="233"/>
        <v>5.4691483936766954</v>
      </c>
      <c r="AR229" s="73">
        <f t="shared" si="233"/>
        <v>6.135082694262219</v>
      </c>
      <c r="AS229" s="73">
        <f t="shared" si="233"/>
        <v>5.871990604815033</v>
      </c>
      <c r="AT229" s="73">
        <f t="shared" si="233"/>
        <v>5.5538877214049833</v>
      </c>
      <c r="AU229" s="73">
        <f t="shared" si="233"/>
        <v>5.3646117475904713</v>
      </c>
      <c r="AV229" s="73">
        <f t="shared" si="233"/>
        <v>5.4416403785488958</v>
      </c>
      <c r="AW229" s="73">
        <f t="shared" si="233"/>
        <v>5.3511077731881338</v>
      </c>
      <c r="AX229" s="73">
        <f t="shared" si="233"/>
        <v>5.8955223880597014</v>
      </c>
      <c r="AY229" s="73">
        <f t="shared" si="233"/>
        <v>5.6688214818498261</v>
      </c>
      <c r="AZ229" s="73">
        <f t="shared" si="233"/>
        <v>5.6589584508366233</v>
      </c>
      <c r="BA229" s="73">
        <f t="shared" si="233"/>
        <v>7.0011668611435232</v>
      </c>
      <c r="BB229" s="73">
        <f t="shared" si="233"/>
        <v>6.6341463414634152</v>
      </c>
      <c r="BC229" s="73">
        <f t="shared" si="233"/>
        <v>5.9415678333815443</v>
      </c>
      <c r="BD229" s="73">
        <f t="shared" si="233"/>
        <v>5.6948798328108676</v>
      </c>
      <c r="BE229" s="73">
        <f t="shared" si="233"/>
        <v>5.0397877984084882</v>
      </c>
      <c r="BF229" s="73">
        <f t="shared" si="233"/>
        <v>4.6400885935769658</v>
      </c>
      <c r="BG229" s="73">
        <f t="shared" si="233"/>
        <v>6.7500823180770499</v>
      </c>
      <c r="BH229" s="73">
        <f t="shared" si="233"/>
        <v>6.2399999999999993</v>
      </c>
      <c r="BI229" s="73">
        <f t="shared" si="233"/>
        <v>5.5319148936170208</v>
      </c>
      <c r="BJ229" s="73">
        <f t="shared" si="233"/>
        <v>5.3756030323914548</v>
      </c>
      <c r="BK229" s="73">
        <f t="shared" si="233"/>
        <v>5.3282376872341741</v>
      </c>
      <c r="BL229" s="73">
        <f t="shared" si="233"/>
        <v>6.048509964044122</v>
      </c>
      <c r="BM229" s="73">
        <f t="shared" si="233"/>
        <v>6.8965517241379306</v>
      </c>
      <c r="BN229" s="73">
        <f t="shared" si="233"/>
        <v>5.1690091764432573</v>
      </c>
      <c r="BO229" s="73">
        <f t="shared" si="233"/>
        <v>4.6344898220458326</v>
      </c>
      <c r="BP229" s="73">
        <f t="shared" si="233"/>
        <v>5.1200131072335546</v>
      </c>
      <c r="BQ229" s="73">
        <f t="shared" si="233"/>
        <v>5.4584930623876238</v>
      </c>
      <c r="BR229" s="73">
        <f t="shared" si="233"/>
        <v>5.4582421019705976</v>
      </c>
      <c r="BS229" s="73">
        <f t="shared" si="233"/>
        <v>5.7222002374356942</v>
      </c>
      <c r="BT229" s="73">
        <f t="shared" si="233"/>
        <v>4.7001837776936357</v>
      </c>
      <c r="BU229" s="73">
        <f t="shared" si="233"/>
        <v>6.3205417607223477</v>
      </c>
      <c r="BV229" s="73">
        <f t="shared" si="233"/>
        <v>5.360233570516967</v>
      </c>
      <c r="BW229" s="73">
        <f t="shared" si="233"/>
        <v>5.3920824691274749</v>
      </c>
      <c r="BX229" s="73">
        <f t="shared" ref="BX229:DJ229" si="234">BX60/BX$69*100</f>
        <v>5.3942168976980494</v>
      </c>
      <c r="BY229" s="73">
        <f t="shared" si="234"/>
        <v>5.0684237202230111</v>
      </c>
      <c r="BZ229" s="73">
        <f t="shared" si="234"/>
        <v>5.2690582959641254</v>
      </c>
      <c r="CA229" s="73">
        <f t="shared" si="234"/>
        <v>5.5907780979827093</v>
      </c>
      <c r="CB229" s="73">
        <f t="shared" si="234"/>
        <v>5.7645134914145544</v>
      </c>
      <c r="CC229" s="73">
        <f t="shared" si="234"/>
        <v>6.1321940185976382</v>
      </c>
      <c r="CD229" s="73">
        <f t="shared" si="234"/>
        <v>5.9335038363171355</v>
      </c>
      <c r="CE229" s="73">
        <f t="shared" si="234"/>
        <v>5.5411152626953086</v>
      </c>
      <c r="CF229" s="73">
        <f t="shared" si="234"/>
        <v>6.4171122994652414</v>
      </c>
      <c r="CG229" s="73">
        <f t="shared" si="234"/>
        <v>6.2023708721422519</v>
      </c>
      <c r="CH229" s="73">
        <f t="shared" si="234"/>
        <v>6.147525536165241</v>
      </c>
      <c r="CI229" s="73">
        <f t="shared" si="234"/>
        <v>5.1857951791301282</v>
      </c>
      <c r="CJ229" s="73">
        <f t="shared" si="234"/>
        <v>4.8135940292609325</v>
      </c>
      <c r="CK229" s="73">
        <f t="shared" si="234"/>
        <v>5.2094879184216358</v>
      </c>
      <c r="CL229" s="76">
        <f t="shared" si="234"/>
        <v>5.5544942210335275</v>
      </c>
      <c r="CM229" s="73">
        <f t="shared" si="234"/>
        <v>5.4882451337467861</v>
      </c>
      <c r="CN229" s="73">
        <f t="shared" si="234"/>
        <v>5.3521617462809568</v>
      </c>
      <c r="CO229" s="73">
        <f t="shared" si="234"/>
        <v>5.3280391686866091</v>
      </c>
      <c r="CP229" s="73">
        <f t="shared" si="234"/>
        <v>5.7737854543353935</v>
      </c>
      <c r="CQ229" s="73">
        <f t="shared" si="234"/>
        <v>5.1655081055899812</v>
      </c>
      <c r="CR229" s="73">
        <f t="shared" si="234"/>
        <v>5.215568466721896</v>
      </c>
      <c r="CS229" s="73"/>
      <c r="CT229" s="73">
        <f t="shared" si="234"/>
        <v>5.5821711360217225</v>
      </c>
      <c r="CU229" s="73">
        <f t="shared" si="234"/>
        <v>5.7069376416868174</v>
      </c>
      <c r="CV229" s="73">
        <f t="shared" si="234"/>
        <v>5.6749395415185386</v>
      </c>
      <c r="CW229" s="73">
        <f t="shared" si="234"/>
        <v>5.7717668771051178</v>
      </c>
      <c r="CX229" s="76">
        <f t="shared" si="234"/>
        <v>6.0079291662902961</v>
      </c>
      <c r="CY229" s="73">
        <f t="shared" si="234"/>
        <v>5.3222619171656982</v>
      </c>
      <c r="CZ229" s="73">
        <f t="shared" si="234"/>
        <v>5.379155233371721</v>
      </c>
      <c r="DA229" s="73">
        <f t="shared" si="234"/>
        <v>5.6901525682983909</v>
      </c>
      <c r="DB229" s="73">
        <f t="shared" si="234"/>
        <v>5.3920824691274749</v>
      </c>
      <c r="DC229" s="73">
        <f t="shared" si="234"/>
        <v>4.7001837776936357</v>
      </c>
      <c r="DD229" s="73">
        <f t="shared" si="234"/>
        <v>5.0713359273670555</v>
      </c>
      <c r="DE229" s="73">
        <f t="shared" si="234"/>
        <v>5.3190245874968012</v>
      </c>
      <c r="DF229" s="73">
        <f t="shared" si="234"/>
        <v>4.7283567921925753</v>
      </c>
      <c r="DG229" s="73">
        <f t="shared" si="234"/>
        <v>5.5035286966896662</v>
      </c>
      <c r="DH229" s="73">
        <f t="shared" si="234"/>
        <v>5.1857951791301282</v>
      </c>
      <c r="DI229" s="73">
        <f t="shared" si="234"/>
        <v>4.8824853375588466</v>
      </c>
      <c r="DJ229" s="73">
        <f t="shared" si="234"/>
        <v>5.5411152626953086</v>
      </c>
    </row>
    <row r="230" spans="1:114">
      <c r="A230" s="63" t="s">
        <v>277</v>
      </c>
      <c r="B230" s="73">
        <f t="shared" ref="B230:J230" si="235">B61/B$69*100</f>
        <v>4.5649275496404647</v>
      </c>
      <c r="C230" s="73">
        <f t="shared" si="235"/>
        <v>4.3843991217730052</v>
      </c>
      <c r="D230" s="73">
        <f t="shared" si="235"/>
        <v>4.6472682757834454</v>
      </c>
      <c r="E230" s="73">
        <f t="shared" si="235"/>
        <v>4.5132420506066593</v>
      </c>
      <c r="F230" s="73">
        <f t="shared" si="235"/>
        <v>4.8100433599046362</v>
      </c>
      <c r="G230" s="73">
        <f t="shared" si="235"/>
        <v>4.8669871837328822</v>
      </c>
      <c r="H230" s="73">
        <f t="shared" si="235"/>
        <v>4.6655917503010969</v>
      </c>
      <c r="I230" s="73">
        <f t="shared" si="235"/>
        <v>4.6535947819508126</v>
      </c>
      <c r="J230" s="73">
        <f t="shared" si="235"/>
        <v>4.5459829411550547</v>
      </c>
      <c r="K230" s="84">
        <f t="shared" ref="K230:BW230" si="236">K61/K$69*100</f>
        <v>4.2841228011796835</v>
      </c>
      <c r="L230" s="76">
        <f t="shared" si="206"/>
        <v>4.8838293002165898</v>
      </c>
      <c r="M230" s="73">
        <f t="shared" si="236"/>
        <v>4.5682029795158288</v>
      </c>
      <c r="N230" s="73">
        <f t="shared" si="236"/>
        <v>4.7820857537553767</v>
      </c>
      <c r="O230" s="73">
        <f t="shared" si="236"/>
        <v>4.2591316333563061</v>
      </c>
      <c r="P230" s="73">
        <f t="shared" si="236"/>
        <v>4.1781258718960501</v>
      </c>
      <c r="Q230" s="73">
        <f t="shared" si="236"/>
        <v>4.1139851599448978</v>
      </c>
      <c r="R230" s="73">
        <f t="shared" si="236"/>
        <v>3.6656630526674872</v>
      </c>
      <c r="S230" s="73">
        <f t="shared" si="236"/>
        <v>5.0036029544226261</v>
      </c>
      <c r="T230" s="73">
        <f t="shared" si="236"/>
        <v>5.4647599591419818</v>
      </c>
      <c r="U230" s="73">
        <f t="shared" si="236"/>
        <v>5.3012048192771086</v>
      </c>
      <c r="V230" s="73">
        <f t="shared" si="236"/>
        <v>4.5325491786655858</v>
      </c>
      <c r="W230" s="73">
        <f t="shared" si="236"/>
        <v>4.4597989949748742</v>
      </c>
      <c r="X230" s="73">
        <f t="shared" si="236"/>
        <v>4.298836497244336</v>
      </c>
      <c r="Y230" s="73">
        <f t="shared" si="236"/>
        <v>4.3747959516813584</v>
      </c>
      <c r="Z230" s="73">
        <f t="shared" si="236"/>
        <v>3.5429095915557598</v>
      </c>
      <c r="AA230" s="73">
        <f t="shared" si="236"/>
        <v>4.5297397398064199</v>
      </c>
      <c r="AB230" s="73">
        <f t="shared" si="236"/>
        <v>4.9638538161708361</v>
      </c>
      <c r="AC230" s="73">
        <f t="shared" si="236"/>
        <v>4.5718901453957992</v>
      </c>
      <c r="AD230" s="73">
        <f t="shared" si="236"/>
        <v>4.8693867887301714</v>
      </c>
      <c r="AE230" s="73">
        <f t="shared" si="236"/>
        <v>4.4146041776373535</v>
      </c>
      <c r="AF230" s="73">
        <f t="shared" si="236"/>
        <v>4.0621373091688247</v>
      </c>
      <c r="AG230" s="73">
        <f t="shared" si="236"/>
        <v>5.7210965435041716</v>
      </c>
      <c r="AH230" s="73">
        <f t="shared" si="236"/>
        <v>3.9962240402769038</v>
      </c>
      <c r="AI230" s="73">
        <f t="shared" si="236"/>
        <v>3.8895048041389506</v>
      </c>
      <c r="AJ230" s="73">
        <f t="shared" si="236"/>
        <v>4.1217149012930312</v>
      </c>
      <c r="AK230" s="73">
        <f t="shared" si="236"/>
        <v>4.4597989949748742</v>
      </c>
      <c r="AL230" s="73">
        <f t="shared" si="236"/>
        <v>4.6354817994389421</v>
      </c>
      <c r="AM230" s="73">
        <f t="shared" si="236"/>
        <v>4.6750019414459887</v>
      </c>
      <c r="AN230" s="73">
        <f t="shared" si="236"/>
        <v>4.579831932773109</v>
      </c>
      <c r="AO230" s="73">
        <f t="shared" si="236"/>
        <v>5.2999417588817703</v>
      </c>
      <c r="AP230" s="73">
        <f t="shared" si="236"/>
        <v>4.8403590501079421</v>
      </c>
      <c r="AQ230" s="73">
        <f t="shared" si="236"/>
        <v>4.933707292197858</v>
      </c>
      <c r="AR230" s="73">
        <f t="shared" si="236"/>
        <v>5.0725307216113835</v>
      </c>
      <c r="AS230" s="73">
        <f t="shared" si="236"/>
        <v>5.2260716382853794</v>
      </c>
      <c r="AT230" s="73">
        <f t="shared" si="236"/>
        <v>3.4524166916841792</v>
      </c>
      <c r="AU230" s="73">
        <f t="shared" si="236"/>
        <v>5.346426623022368</v>
      </c>
      <c r="AV230" s="73">
        <f t="shared" si="236"/>
        <v>6.0725552050473182</v>
      </c>
      <c r="AW230" s="73">
        <f t="shared" si="236"/>
        <v>4.6564025535110778</v>
      </c>
      <c r="AX230" s="73">
        <f t="shared" si="236"/>
        <v>5.2985074626865671</v>
      </c>
      <c r="AY230" s="73">
        <f t="shared" si="236"/>
        <v>5.6190949776230728</v>
      </c>
      <c r="AZ230" s="73">
        <f t="shared" si="236"/>
        <v>4.9445384470765177</v>
      </c>
      <c r="BA230" s="73">
        <f t="shared" si="236"/>
        <v>4.0840140023337224</v>
      </c>
      <c r="BB230" s="73">
        <f t="shared" si="236"/>
        <v>5.0731707317073171</v>
      </c>
      <c r="BC230" s="73">
        <f t="shared" si="236"/>
        <v>4.9609487995371708</v>
      </c>
      <c r="BD230" s="73">
        <f t="shared" si="236"/>
        <v>4.4409613375130617</v>
      </c>
      <c r="BE230" s="73">
        <f t="shared" si="236"/>
        <v>4.1292593348296265</v>
      </c>
      <c r="BF230" s="73">
        <f t="shared" si="236"/>
        <v>3.9313399778516054</v>
      </c>
      <c r="BG230" s="73">
        <f t="shared" si="236"/>
        <v>5.5647020085610803</v>
      </c>
      <c r="BH230" s="73">
        <f t="shared" si="236"/>
        <v>5.28</v>
      </c>
      <c r="BI230" s="73">
        <f t="shared" si="236"/>
        <v>7.2340425531914887</v>
      </c>
      <c r="BJ230" s="73">
        <f t="shared" si="236"/>
        <v>4.8931771192281186</v>
      </c>
      <c r="BK230" s="73">
        <f t="shared" si="236"/>
        <v>4.5675892251741352</v>
      </c>
      <c r="BL230" s="73">
        <f t="shared" si="236"/>
        <v>5.2136022914254374</v>
      </c>
      <c r="BM230" s="73">
        <f t="shared" si="236"/>
        <v>5.1201671891327063</v>
      </c>
      <c r="BN230" s="73">
        <f t="shared" si="236"/>
        <v>3.5544197932396324</v>
      </c>
      <c r="BO230" s="73">
        <f t="shared" si="236"/>
        <v>3.8727435667648189</v>
      </c>
      <c r="BP230" s="73">
        <f t="shared" si="236"/>
        <v>4.0714344228721231</v>
      </c>
      <c r="BQ230" s="73">
        <f t="shared" si="236"/>
        <v>4.5085999253655391</v>
      </c>
      <c r="BR230" s="73">
        <f t="shared" si="236"/>
        <v>4.4729433844228961</v>
      </c>
      <c r="BS230" s="73">
        <f t="shared" si="236"/>
        <v>4.8674317372378315</v>
      </c>
      <c r="BT230" s="73">
        <f t="shared" si="236"/>
        <v>3.7281937146181763</v>
      </c>
      <c r="BU230" s="73">
        <f t="shared" si="236"/>
        <v>5.8690744920993225</v>
      </c>
      <c r="BV230" s="73">
        <f t="shared" si="236"/>
        <v>4.4021748631969091</v>
      </c>
      <c r="BW230" s="73">
        <f t="shared" si="236"/>
        <v>4.4803804192030752</v>
      </c>
      <c r="BX230" s="73">
        <f t="shared" ref="BX230:DJ230" si="237">BX61/BX$69*100</f>
        <v>5.3942168976980494</v>
      </c>
      <c r="BY230" s="73">
        <f t="shared" si="237"/>
        <v>4.7136340598073998</v>
      </c>
      <c r="BZ230" s="73">
        <f t="shared" si="237"/>
        <v>3.3632286995515694</v>
      </c>
      <c r="CA230" s="73">
        <f t="shared" si="237"/>
        <v>5.3025936599423629</v>
      </c>
      <c r="CB230" s="73">
        <f t="shared" si="237"/>
        <v>4.9264104660670478</v>
      </c>
      <c r="CC230" s="73">
        <f t="shared" si="237"/>
        <v>5.5290273938175423</v>
      </c>
      <c r="CD230" s="73">
        <f t="shared" si="237"/>
        <v>5.4475703324808187</v>
      </c>
      <c r="CE230" s="73">
        <f t="shared" si="237"/>
        <v>4.3591634071871006</v>
      </c>
      <c r="CF230" s="73">
        <f t="shared" si="237"/>
        <v>5.6372549019607847</v>
      </c>
      <c r="CG230" s="73">
        <f t="shared" si="237"/>
        <v>5.1227773073666381</v>
      </c>
      <c r="CH230" s="73">
        <f t="shared" si="237"/>
        <v>4.707700425916852</v>
      </c>
      <c r="CI230" s="73">
        <f t="shared" si="237"/>
        <v>4.2783016789318289</v>
      </c>
      <c r="CJ230" s="73">
        <f t="shared" si="237"/>
        <v>3.6641728712177684</v>
      </c>
      <c r="CK230" s="73">
        <f t="shared" si="237"/>
        <v>4.3560186211483041</v>
      </c>
      <c r="CL230" s="76">
        <f t="shared" si="237"/>
        <v>4.9081414971184767</v>
      </c>
      <c r="CM230" s="73">
        <f t="shared" si="237"/>
        <v>4.3843991217730052</v>
      </c>
      <c r="CN230" s="73">
        <f t="shared" si="237"/>
        <v>4.3304158673226683</v>
      </c>
      <c r="CO230" s="73">
        <f t="shared" si="237"/>
        <v>4.1562832865047028</v>
      </c>
      <c r="CP230" s="73">
        <f t="shared" si="237"/>
        <v>4.9361677546068972</v>
      </c>
      <c r="CQ230" s="73">
        <f t="shared" si="237"/>
        <v>4.2697161416923235</v>
      </c>
      <c r="CR230" s="73">
        <f t="shared" si="237"/>
        <v>4.1570130884642493</v>
      </c>
      <c r="CS230" s="73"/>
      <c r="CT230" s="73">
        <f t="shared" si="237"/>
        <v>4.709970707147491</v>
      </c>
      <c r="CU230" s="73">
        <f t="shared" si="237"/>
        <v>4.779168002857114</v>
      </c>
      <c r="CV230" s="73">
        <f t="shared" si="237"/>
        <v>4.8071235136129093</v>
      </c>
      <c r="CW230" s="73">
        <f t="shared" si="237"/>
        <v>5.1119518686753054</v>
      </c>
      <c r="CX230" s="76">
        <f t="shared" si="237"/>
        <v>5.2189026155171927</v>
      </c>
      <c r="CY230" s="73">
        <f t="shared" si="237"/>
        <v>4.2089822380959188</v>
      </c>
      <c r="CZ230" s="73">
        <f t="shared" si="237"/>
        <v>4.1249734271309997</v>
      </c>
      <c r="DA230" s="73">
        <f t="shared" si="237"/>
        <v>4.7820857537553767</v>
      </c>
      <c r="DB230" s="73">
        <f t="shared" si="237"/>
        <v>4.4803804192030752</v>
      </c>
      <c r="DC230" s="73">
        <f t="shared" si="237"/>
        <v>3.7281937146181763</v>
      </c>
      <c r="DD230" s="73">
        <f t="shared" si="237"/>
        <v>4.155170380851315</v>
      </c>
      <c r="DE230" s="73">
        <f t="shared" si="237"/>
        <v>4.1217149012930312</v>
      </c>
      <c r="DF230" s="73">
        <f t="shared" si="237"/>
        <v>3.6656630526674872</v>
      </c>
      <c r="DG230" s="73">
        <f t="shared" si="237"/>
        <v>4.505701068176446</v>
      </c>
      <c r="DH230" s="73">
        <f t="shared" si="237"/>
        <v>4.2783016789318289</v>
      </c>
      <c r="DI230" s="73">
        <f t="shared" si="237"/>
        <v>3.7845641178573919</v>
      </c>
      <c r="DJ230" s="73">
        <f t="shared" si="237"/>
        <v>4.3591634071871006</v>
      </c>
    </row>
    <row r="231" spans="1:114">
      <c r="A231" s="63" t="s">
        <v>278</v>
      </c>
      <c r="B231" s="73">
        <f t="shared" ref="B231:J231" si="238">B62/B$69*100</f>
        <v>3.5112632754328743</v>
      </c>
      <c r="C231" s="73">
        <f t="shared" si="238"/>
        <v>3.1393567901412767</v>
      </c>
      <c r="D231" s="73">
        <f t="shared" si="238"/>
        <v>3.5094418562951799</v>
      </c>
      <c r="E231" s="73">
        <f t="shared" si="238"/>
        <v>3.2882066653042377</v>
      </c>
      <c r="F231" s="73">
        <f t="shared" si="238"/>
        <v>3.5321417492445129</v>
      </c>
      <c r="G231" s="73">
        <f t="shared" si="238"/>
        <v>3.6815685781751419</v>
      </c>
      <c r="H231" s="73">
        <f t="shared" si="238"/>
        <v>3.4520162260583223</v>
      </c>
      <c r="I231" s="73">
        <f t="shared" si="238"/>
        <v>3.4322606583266961</v>
      </c>
      <c r="J231" s="73">
        <f t="shared" si="238"/>
        <v>3.5281429457620521</v>
      </c>
      <c r="K231" s="84">
        <f t="shared" ref="K231:BW231" si="239">K62/K$69*100</f>
        <v>3.0716165944757368</v>
      </c>
      <c r="L231" s="76">
        <f t="shared" si="206"/>
        <v>3.6569941066732774</v>
      </c>
      <c r="M231" s="73">
        <f t="shared" si="239"/>
        <v>3.3588523346437684</v>
      </c>
      <c r="N231" s="73">
        <f t="shared" si="239"/>
        <v>3.5006602141447067</v>
      </c>
      <c r="O231" s="73">
        <f t="shared" si="239"/>
        <v>3.0634045485871813</v>
      </c>
      <c r="P231" s="73">
        <f t="shared" si="239"/>
        <v>3.0730599067320341</v>
      </c>
      <c r="Q231" s="73">
        <f t="shared" si="239"/>
        <v>2.8679707848928264</v>
      </c>
      <c r="R231" s="73">
        <f t="shared" si="239"/>
        <v>2.6459813416786555</v>
      </c>
      <c r="S231" s="73">
        <f t="shared" si="239"/>
        <v>3.3057106827598632</v>
      </c>
      <c r="T231" s="73">
        <f t="shared" si="239"/>
        <v>3.6772216547497445</v>
      </c>
      <c r="U231" s="73">
        <f t="shared" si="239"/>
        <v>3.3734939759036147</v>
      </c>
      <c r="V231" s="73">
        <f t="shared" si="239"/>
        <v>3.4881362806732916</v>
      </c>
      <c r="W231" s="73">
        <f t="shared" si="239"/>
        <v>4.0201005025125625</v>
      </c>
      <c r="X231" s="73">
        <f t="shared" si="239"/>
        <v>3.6619718309859155</v>
      </c>
      <c r="Y231" s="73">
        <f t="shared" si="239"/>
        <v>2.9092755831247508</v>
      </c>
      <c r="Z231" s="73">
        <f t="shared" si="239"/>
        <v>3.0380908673703533</v>
      </c>
      <c r="AA231" s="73">
        <f t="shared" si="239"/>
        <v>3.3027131808765051</v>
      </c>
      <c r="AB231" s="73">
        <f t="shared" si="239"/>
        <v>3.9161142019522268</v>
      </c>
      <c r="AC231" s="73">
        <f t="shared" si="239"/>
        <v>3.0856219709208399</v>
      </c>
      <c r="AD231" s="73">
        <f t="shared" si="239"/>
        <v>3.6540131007813113</v>
      </c>
      <c r="AE231" s="73">
        <f t="shared" si="239"/>
        <v>3.2473231525364228</v>
      </c>
      <c r="AF231" s="73">
        <f t="shared" si="239"/>
        <v>3.0979376841353452</v>
      </c>
      <c r="AG231" s="73">
        <f t="shared" si="239"/>
        <v>3.0989272943980928</v>
      </c>
      <c r="AH231" s="73">
        <f t="shared" si="239"/>
        <v>3.1938325991189425</v>
      </c>
      <c r="AI231" s="73">
        <f t="shared" si="239"/>
        <v>3.1319290465631928</v>
      </c>
      <c r="AJ231" s="73">
        <f t="shared" si="239"/>
        <v>2.8402144416398403</v>
      </c>
      <c r="AK231" s="73">
        <f t="shared" si="239"/>
        <v>3.9572864321608039</v>
      </c>
      <c r="AL231" s="73">
        <f t="shared" si="239"/>
        <v>3.6333524858890729</v>
      </c>
      <c r="AM231" s="73">
        <f t="shared" si="239"/>
        <v>3.4285936165255881</v>
      </c>
      <c r="AN231" s="73">
        <f t="shared" si="239"/>
        <v>3.9705882352941173</v>
      </c>
      <c r="AO231" s="73">
        <f t="shared" si="239"/>
        <v>4.6010483401281306</v>
      </c>
      <c r="AP231" s="73">
        <f t="shared" si="239"/>
        <v>3.8916032269060334</v>
      </c>
      <c r="AQ231" s="73">
        <f t="shared" si="239"/>
        <v>3.6715961244263129</v>
      </c>
      <c r="AR231" s="73">
        <f t="shared" si="239"/>
        <v>4.2686870553450982</v>
      </c>
      <c r="AS231" s="73">
        <f t="shared" si="239"/>
        <v>4.0516735173223726</v>
      </c>
      <c r="AT231" s="73">
        <f t="shared" si="239"/>
        <v>3.3323326328429901</v>
      </c>
      <c r="AU231" s="73">
        <f t="shared" si="239"/>
        <v>4.0916530278232406</v>
      </c>
      <c r="AV231" s="73">
        <f t="shared" si="239"/>
        <v>4.7318611987381702</v>
      </c>
      <c r="AW231" s="73">
        <f t="shared" si="239"/>
        <v>3.792714983101765</v>
      </c>
      <c r="AX231" s="73">
        <f t="shared" si="239"/>
        <v>3.8805970149253728</v>
      </c>
      <c r="AY231" s="73">
        <f t="shared" si="239"/>
        <v>4.9229239184485332</v>
      </c>
      <c r="AZ231" s="73">
        <f t="shared" si="239"/>
        <v>3.8917089678511001</v>
      </c>
      <c r="BA231" s="73">
        <f t="shared" si="239"/>
        <v>3.38389731621937</v>
      </c>
      <c r="BB231" s="73">
        <f t="shared" si="239"/>
        <v>5.5609756097560981</v>
      </c>
      <c r="BC231" s="73">
        <f t="shared" si="239"/>
        <v>3.6563494359271047</v>
      </c>
      <c r="BD231" s="73">
        <f t="shared" si="239"/>
        <v>4.7021943573667713</v>
      </c>
      <c r="BE231" s="73">
        <f t="shared" si="239"/>
        <v>2.8909916343603346</v>
      </c>
      <c r="BF231" s="73">
        <f t="shared" si="239"/>
        <v>2.8017718715393136</v>
      </c>
      <c r="BG231" s="73">
        <f t="shared" si="239"/>
        <v>5.2683569311820877</v>
      </c>
      <c r="BH231" s="73">
        <f t="shared" si="239"/>
        <v>4.16</v>
      </c>
      <c r="BI231" s="73">
        <f t="shared" si="239"/>
        <v>4.8024316109422491</v>
      </c>
      <c r="BJ231" s="73">
        <f t="shared" si="239"/>
        <v>5.0310130944176432</v>
      </c>
      <c r="BK231" s="73">
        <f t="shared" si="239"/>
        <v>3.4469580225605623</v>
      </c>
      <c r="BL231" s="73">
        <f t="shared" si="239"/>
        <v>4.0221829483819853</v>
      </c>
      <c r="BM231" s="73">
        <f t="shared" si="239"/>
        <v>4.9111807732497388</v>
      </c>
      <c r="BN231" s="73">
        <f t="shared" si="239"/>
        <v>3.1827157625740501</v>
      </c>
      <c r="BO231" s="73">
        <f t="shared" si="239"/>
        <v>3.0533862501600306</v>
      </c>
      <c r="BP231" s="73">
        <f t="shared" si="239"/>
        <v>3.5799131645777011</v>
      </c>
      <c r="BQ231" s="73">
        <f t="shared" si="239"/>
        <v>3.6062014451945581</v>
      </c>
      <c r="BR231" s="73">
        <f t="shared" si="239"/>
        <v>3.1592117610259618</v>
      </c>
      <c r="BS231" s="73">
        <f t="shared" si="239"/>
        <v>3.6011080332409975</v>
      </c>
      <c r="BT231" s="73">
        <f t="shared" si="239"/>
        <v>2.8328546493909479</v>
      </c>
      <c r="BU231" s="73">
        <f t="shared" si="239"/>
        <v>4.288939051918736</v>
      </c>
      <c r="BV231" s="73">
        <f t="shared" si="239"/>
        <v>3.2867707477403454</v>
      </c>
      <c r="BW231" s="73">
        <f t="shared" si="239"/>
        <v>3.3764452613414724</v>
      </c>
      <c r="BX231" s="73">
        <f t="shared" ref="BX231:DJ231" si="240">BX62/BX$69*100</f>
        <v>3.8386752806874487</v>
      </c>
      <c r="BY231" s="73">
        <f t="shared" si="240"/>
        <v>2.5342118601115056</v>
      </c>
      <c r="BZ231" s="73">
        <f t="shared" si="240"/>
        <v>3.6995515695067267</v>
      </c>
      <c r="CA231" s="73">
        <f t="shared" si="240"/>
        <v>4.6109510086455332</v>
      </c>
      <c r="CB231" s="73">
        <f t="shared" si="240"/>
        <v>4.0133551376396843</v>
      </c>
      <c r="CC231" s="73">
        <f t="shared" si="240"/>
        <v>3.6189997486805727</v>
      </c>
      <c r="CD231" s="73">
        <f t="shared" si="240"/>
        <v>4.3925831202046037</v>
      </c>
      <c r="CE231" s="73">
        <f t="shared" si="240"/>
        <v>3.0468323690272379</v>
      </c>
      <c r="CF231" s="73">
        <f t="shared" si="240"/>
        <v>5.6149732620320858</v>
      </c>
      <c r="CG231" s="73">
        <f t="shared" si="240"/>
        <v>4.1066892464013547</v>
      </c>
      <c r="CH231" s="73">
        <f t="shared" si="240"/>
        <v>3.4412573970072744</v>
      </c>
      <c r="CI231" s="73">
        <f t="shared" si="240"/>
        <v>3.0317719120433613</v>
      </c>
      <c r="CJ231" s="73">
        <f t="shared" si="240"/>
        <v>2.5239125944154552</v>
      </c>
      <c r="CK231" s="73">
        <f t="shared" si="240"/>
        <v>3.1154613508858691</v>
      </c>
      <c r="CL231" s="76">
        <f t="shared" si="240"/>
        <v>3.6711561116948448</v>
      </c>
      <c r="CM231" s="73">
        <f t="shared" si="240"/>
        <v>3.1393567901412767</v>
      </c>
      <c r="CN231" s="73">
        <f t="shared" si="240"/>
        <v>3.1786905126149323</v>
      </c>
      <c r="CO231" s="73">
        <f t="shared" si="240"/>
        <v>2.9008457520214792</v>
      </c>
      <c r="CP231" s="73">
        <f t="shared" si="240"/>
        <v>3.9069570408025722</v>
      </c>
      <c r="CQ231" s="73">
        <f t="shared" si="240"/>
        <v>3.2285726926590339</v>
      </c>
      <c r="CR231" s="73">
        <f t="shared" si="240"/>
        <v>2.9348291809058837</v>
      </c>
      <c r="CS231" s="73"/>
      <c r="CT231" s="73">
        <f t="shared" si="240"/>
        <v>3.5748947702446845</v>
      </c>
      <c r="CU231" s="73">
        <f t="shared" si="240"/>
        <v>3.5767815094840025</v>
      </c>
      <c r="CV231" s="73">
        <f t="shared" si="240"/>
        <v>3.5234645774592948</v>
      </c>
      <c r="CW231" s="73">
        <f t="shared" si="240"/>
        <v>3.8673602649720578</v>
      </c>
      <c r="CX231" s="76">
        <f t="shared" si="240"/>
        <v>4.0146926277742354</v>
      </c>
      <c r="CY231" s="73">
        <f t="shared" si="240"/>
        <v>2.9785870458843973</v>
      </c>
      <c r="CZ231" s="73">
        <f t="shared" si="240"/>
        <v>2.8896302727341334</v>
      </c>
      <c r="DA231" s="73">
        <f t="shared" si="240"/>
        <v>3.5006602141447067</v>
      </c>
      <c r="DB231" s="73">
        <f t="shared" si="240"/>
        <v>3.3764452613414724</v>
      </c>
      <c r="DC231" s="73">
        <f t="shared" si="240"/>
        <v>2.8328546493909479</v>
      </c>
      <c r="DD231" s="73">
        <f t="shared" si="240"/>
        <v>2.9112133003183587</v>
      </c>
      <c r="DE231" s="73">
        <f t="shared" si="240"/>
        <v>2.8402144416398403</v>
      </c>
      <c r="DF231" s="73">
        <f t="shared" si="240"/>
        <v>2.6459813416786555</v>
      </c>
      <c r="DG231" s="73">
        <f t="shared" si="240"/>
        <v>3.2416735139515778</v>
      </c>
      <c r="DH231" s="73">
        <f t="shared" si="240"/>
        <v>3.0317719120433613</v>
      </c>
      <c r="DI231" s="73">
        <f t="shared" si="240"/>
        <v>2.6268507020019256</v>
      </c>
      <c r="DJ231" s="73">
        <f t="shared" si="240"/>
        <v>3.0468323690272379</v>
      </c>
    </row>
    <row r="232" spans="1:114">
      <c r="A232" s="63" t="s">
        <v>279</v>
      </c>
      <c r="B232" s="73">
        <f t="shared" ref="B232:J232" si="241">B63/B$69*100</f>
        <v>2.8091674631094103</v>
      </c>
      <c r="C232" s="73">
        <f t="shared" si="241"/>
        <v>2.4130072538727148</v>
      </c>
      <c r="D232" s="73">
        <f t="shared" si="241"/>
        <v>2.8603200007674054</v>
      </c>
      <c r="E232" s="73">
        <f t="shared" si="241"/>
        <v>2.7109910155392569</v>
      </c>
      <c r="F232" s="73">
        <f t="shared" si="241"/>
        <v>2.8887795790185464</v>
      </c>
      <c r="G232" s="73">
        <f t="shared" si="241"/>
        <v>2.8174744501623463</v>
      </c>
      <c r="H232" s="73">
        <f t="shared" si="241"/>
        <v>2.8346340326605315</v>
      </c>
      <c r="I232" s="73">
        <f t="shared" si="241"/>
        <v>2.7603889000737518</v>
      </c>
      <c r="J232" s="73">
        <f t="shared" si="241"/>
        <v>2.8195894730798692</v>
      </c>
      <c r="K232" s="84">
        <f t="shared" ref="K232:BW232" si="242">K63/K$69*100</f>
        <v>2.3988852406280605</v>
      </c>
      <c r="L232" s="76">
        <f t="shared" si="206"/>
        <v>2.9856580008864384</v>
      </c>
      <c r="M232" s="73">
        <f t="shared" si="242"/>
        <v>2.6180684874818954</v>
      </c>
      <c r="N232" s="73">
        <f t="shared" si="242"/>
        <v>2.6964191553616796</v>
      </c>
      <c r="O232" s="73">
        <f t="shared" si="242"/>
        <v>2.6682747530438777</v>
      </c>
      <c r="P232" s="73">
        <f t="shared" si="242"/>
        <v>2.3994579297700187</v>
      </c>
      <c r="Q232" s="73">
        <f t="shared" si="242"/>
        <v>2.1700787340550787</v>
      </c>
      <c r="R232" s="73">
        <f t="shared" si="242"/>
        <v>2.0252732746985451</v>
      </c>
      <c r="S232" s="73">
        <f t="shared" si="242"/>
        <v>3.0444964871194378</v>
      </c>
      <c r="T232" s="73">
        <f t="shared" si="242"/>
        <v>3.319713993871297</v>
      </c>
      <c r="U232" s="73">
        <f t="shared" si="242"/>
        <v>2.3493975903614457</v>
      </c>
      <c r="V232" s="73">
        <f t="shared" si="242"/>
        <v>2.8696004867166907</v>
      </c>
      <c r="W232" s="73">
        <f t="shared" si="242"/>
        <v>3.329145728643216</v>
      </c>
      <c r="X232" s="73">
        <f t="shared" si="242"/>
        <v>3.2455603184323332</v>
      </c>
      <c r="Y232" s="73">
        <f t="shared" si="242"/>
        <v>2.3578916820836509</v>
      </c>
      <c r="Z232" s="73">
        <f t="shared" si="242"/>
        <v>2.8453418999541071</v>
      </c>
      <c r="AA232" s="73">
        <f t="shared" si="242"/>
        <v>2.5073441736222595</v>
      </c>
      <c r="AB232" s="73">
        <f t="shared" si="242"/>
        <v>3.0682613185861345</v>
      </c>
      <c r="AC232" s="73">
        <f t="shared" si="242"/>
        <v>3.3117932148626816</v>
      </c>
      <c r="AD232" s="73">
        <f t="shared" si="242"/>
        <v>3.1252466261542109</v>
      </c>
      <c r="AE232" s="73">
        <f t="shared" si="242"/>
        <v>2.69440056169914</v>
      </c>
      <c r="AF232" s="73">
        <f t="shared" si="242"/>
        <v>2.4104990625836979</v>
      </c>
      <c r="AG232" s="73">
        <f t="shared" si="242"/>
        <v>4.5887961859356379</v>
      </c>
      <c r="AH232" s="73">
        <f t="shared" si="242"/>
        <v>2.89490245437382</v>
      </c>
      <c r="AI232" s="73">
        <f t="shared" si="242"/>
        <v>2.6422764227642279</v>
      </c>
      <c r="AJ232" s="73">
        <f t="shared" si="242"/>
        <v>2.176086661211905</v>
      </c>
      <c r="AK232" s="73">
        <f t="shared" si="242"/>
        <v>4.3969849246231156</v>
      </c>
      <c r="AL232" s="73">
        <f t="shared" si="242"/>
        <v>2.930341028154257</v>
      </c>
      <c r="AM232" s="73">
        <f t="shared" si="242"/>
        <v>3.1529082860914812</v>
      </c>
      <c r="AN232" s="73">
        <f t="shared" si="242"/>
        <v>3.1092436974789917</v>
      </c>
      <c r="AO232" s="73">
        <f t="shared" si="242"/>
        <v>5.4164239953407103</v>
      </c>
      <c r="AP232" s="73">
        <f t="shared" si="242"/>
        <v>3.0791955459606863</v>
      </c>
      <c r="AQ232" s="73">
        <f t="shared" si="242"/>
        <v>3.5696073431922484</v>
      </c>
      <c r="AR232" s="73">
        <f t="shared" si="242"/>
        <v>3.9083433428809018</v>
      </c>
      <c r="AS232" s="73">
        <f t="shared" si="242"/>
        <v>4.9324721080446272</v>
      </c>
      <c r="AT232" s="73">
        <f t="shared" si="242"/>
        <v>4.2029420594416091</v>
      </c>
      <c r="AU232" s="73">
        <f t="shared" si="242"/>
        <v>4.1280232769594472</v>
      </c>
      <c r="AV232" s="73">
        <f t="shared" si="242"/>
        <v>5.5993690851735014</v>
      </c>
      <c r="AW232" s="73">
        <f t="shared" si="242"/>
        <v>3.4923019151333086</v>
      </c>
      <c r="AX232" s="73">
        <f t="shared" si="242"/>
        <v>6.044776119402985</v>
      </c>
      <c r="AY232" s="73">
        <f t="shared" si="242"/>
        <v>6.2158130283441073</v>
      </c>
      <c r="AZ232" s="73">
        <f t="shared" si="242"/>
        <v>4.9445384470765177</v>
      </c>
      <c r="BA232" s="73">
        <f t="shared" si="242"/>
        <v>4.9008168028004668</v>
      </c>
      <c r="BB232" s="73">
        <f t="shared" si="242"/>
        <v>5.4634146341463419</v>
      </c>
      <c r="BC232" s="73">
        <f t="shared" si="242"/>
        <v>3.2803008388776393</v>
      </c>
      <c r="BD232" s="73">
        <f t="shared" si="242"/>
        <v>5.2246603970741896</v>
      </c>
      <c r="BE232" s="73">
        <f t="shared" si="242"/>
        <v>2.0263721689451133</v>
      </c>
      <c r="BF232" s="73">
        <f t="shared" si="242"/>
        <v>2.5138427464008859</v>
      </c>
      <c r="BG232" s="73">
        <f t="shared" si="242"/>
        <v>4.2805400065854462</v>
      </c>
      <c r="BH232" s="73">
        <f t="shared" si="242"/>
        <v>4.6399999999999997</v>
      </c>
      <c r="BI232" s="73">
        <f t="shared" si="242"/>
        <v>4.316109422492401</v>
      </c>
      <c r="BJ232" s="73">
        <f t="shared" si="242"/>
        <v>3.7215713301171607</v>
      </c>
      <c r="BK232" s="73">
        <f t="shared" si="242"/>
        <v>2.5889169697343277</v>
      </c>
      <c r="BL232" s="73">
        <f t="shared" si="242"/>
        <v>3.4493265890669758</v>
      </c>
      <c r="BM232" s="73">
        <f t="shared" si="242"/>
        <v>4.7021943573667713</v>
      </c>
      <c r="BN232" s="73">
        <f t="shared" si="242"/>
        <v>2.0327564177024042</v>
      </c>
      <c r="BO232" s="73">
        <f t="shared" si="242"/>
        <v>2.2660350787351171</v>
      </c>
      <c r="BP232" s="73">
        <f t="shared" si="242"/>
        <v>2.7197509625624638</v>
      </c>
      <c r="BQ232" s="73">
        <f t="shared" si="242"/>
        <v>2.7207653424704006</v>
      </c>
      <c r="BR232" s="73">
        <f t="shared" si="242"/>
        <v>2.4867062871441976</v>
      </c>
      <c r="BS232" s="73">
        <f t="shared" si="242"/>
        <v>2.3901859912940244</v>
      </c>
      <c r="BT232" s="73">
        <f t="shared" si="242"/>
        <v>1.8770259412834884</v>
      </c>
      <c r="BU232" s="73">
        <f t="shared" si="242"/>
        <v>4.288939051918736</v>
      </c>
      <c r="BV232" s="73">
        <f t="shared" si="242"/>
        <v>2.2028357139110821</v>
      </c>
      <c r="BW232" s="73">
        <f t="shared" si="242"/>
        <v>2.6299962340297567</v>
      </c>
      <c r="BX232" s="73">
        <f t="shared" ref="BX232:DJ232" si="243">BX63/BX$69*100</f>
        <v>3.3117982813774072</v>
      </c>
      <c r="BY232" s="73">
        <f t="shared" si="243"/>
        <v>2.889001520527116</v>
      </c>
      <c r="BZ232" s="73">
        <f t="shared" si="243"/>
        <v>2.8026905829596416</v>
      </c>
      <c r="CA232" s="73">
        <f t="shared" si="243"/>
        <v>4.1498559077809798</v>
      </c>
      <c r="CB232" s="73">
        <f t="shared" si="243"/>
        <v>3.4205505587353504</v>
      </c>
      <c r="CC232" s="73">
        <f t="shared" si="243"/>
        <v>3.1163608946971602</v>
      </c>
      <c r="CD232" s="73">
        <f t="shared" si="243"/>
        <v>3.5166240409207163</v>
      </c>
      <c r="CE232" s="73">
        <f t="shared" si="243"/>
        <v>2.3863972441256474</v>
      </c>
      <c r="CF232" s="73">
        <f t="shared" si="243"/>
        <v>4.2780748663101598</v>
      </c>
      <c r="CG232" s="73">
        <f t="shared" si="243"/>
        <v>3.8738357324301442</v>
      </c>
      <c r="CH232" s="73">
        <f t="shared" si="243"/>
        <v>2.9098036259470055</v>
      </c>
      <c r="CI232" s="73">
        <f t="shared" si="243"/>
        <v>2.5106861146609085</v>
      </c>
      <c r="CJ232" s="73">
        <f t="shared" si="243"/>
        <v>2.0425172664648881</v>
      </c>
      <c r="CK232" s="73">
        <f t="shared" si="243"/>
        <v>2.7462783281892125</v>
      </c>
      <c r="CL232" s="76">
        <f t="shared" si="243"/>
        <v>3.1250995001114403</v>
      </c>
      <c r="CM232" s="73">
        <f t="shared" si="243"/>
        <v>2.4130072538727148</v>
      </c>
      <c r="CN232" s="73">
        <f t="shared" si="243"/>
        <v>2.5189665068350893</v>
      </c>
      <c r="CO232" s="73">
        <f t="shared" si="243"/>
        <v>2.2488380306161382</v>
      </c>
      <c r="CP232" s="73">
        <f t="shared" si="243"/>
        <v>3.7933491229083627</v>
      </c>
      <c r="CQ232" s="73">
        <f t="shared" si="243"/>
        <v>2.3755924016437597</v>
      </c>
      <c r="CR232" s="73">
        <f t="shared" si="243"/>
        <v>2.3909158288784962</v>
      </c>
      <c r="CS232" s="73"/>
      <c r="CT232" s="73">
        <f t="shared" si="243"/>
        <v>2.9278709912368939</v>
      </c>
      <c r="CU232" s="73">
        <f t="shared" si="243"/>
        <v>3.0552842083685765</v>
      </c>
      <c r="CV232" s="73">
        <f t="shared" si="243"/>
        <v>2.8678383167467207</v>
      </c>
      <c r="CW232" s="73">
        <f t="shared" si="243"/>
        <v>2.9987079089740285</v>
      </c>
      <c r="CX232" s="76">
        <f t="shared" si="243"/>
        <v>3.3173796169130054</v>
      </c>
      <c r="CY232" s="73">
        <f t="shared" si="243"/>
        <v>2.3027847805380506</v>
      </c>
      <c r="CZ232" s="73">
        <f t="shared" si="243"/>
        <v>2.2083278363261059</v>
      </c>
      <c r="DA232" s="73">
        <f t="shared" si="243"/>
        <v>2.6964191553616796</v>
      </c>
      <c r="DB232" s="73">
        <f t="shared" si="243"/>
        <v>2.6299962340297567</v>
      </c>
      <c r="DC232" s="73">
        <f t="shared" si="243"/>
        <v>1.8770259412834884</v>
      </c>
      <c r="DD232" s="73">
        <f t="shared" si="243"/>
        <v>2.0610777031010494</v>
      </c>
      <c r="DE232" s="73">
        <f t="shared" si="243"/>
        <v>2.176086661211905</v>
      </c>
      <c r="DF232" s="73">
        <f t="shared" si="243"/>
        <v>2.0252732746985451</v>
      </c>
      <c r="DG232" s="73">
        <f t="shared" si="243"/>
        <v>2.4841574462816429</v>
      </c>
      <c r="DH232" s="73">
        <f t="shared" si="243"/>
        <v>2.5106861146609085</v>
      </c>
      <c r="DI232" s="73">
        <f t="shared" si="243"/>
        <v>2.1649819510653545</v>
      </c>
      <c r="DJ232" s="73">
        <f t="shared" si="243"/>
        <v>2.3863972441256474</v>
      </c>
    </row>
    <row r="233" spans="1:114">
      <c r="A233" s="63" t="s">
        <v>280</v>
      </c>
      <c r="B233" s="73">
        <f t="shared" ref="B233:J233" si="244">B64/B$69*100</f>
        <v>2.0887715256326325</v>
      </c>
      <c r="C233" s="73">
        <f t="shared" si="244"/>
        <v>1.6858879057750322</v>
      </c>
      <c r="D233" s="73">
        <f t="shared" si="244"/>
        <v>2.053806202777344</v>
      </c>
      <c r="E233" s="73">
        <f t="shared" si="244"/>
        <v>2.0832746732063248</v>
      </c>
      <c r="F233" s="73">
        <f t="shared" si="244"/>
        <v>2.1088066963865582</v>
      </c>
      <c r="G233" s="73">
        <f t="shared" si="244"/>
        <v>2.1285381174473135</v>
      </c>
      <c r="H233" s="73">
        <f t="shared" si="244"/>
        <v>2.0885081840797435</v>
      </c>
      <c r="I233" s="73">
        <f t="shared" si="244"/>
        <v>2.0287230693703404</v>
      </c>
      <c r="J233" s="73">
        <f t="shared" si="244"/>
        <v>2.1016014568755592</v>
      </c>
      <c r="K233" s="84">
        <f t="shared" ref="K233:BW233" si="245">K64/K$69*100</f>
        <v>1.7353164021962828</v>
      </c>
      <c r="L233" s="76">
        <f t="shared" si="206"/>
        <v>2.2115578882158649</v>
      </c>
      <c r="M233" s="73">
        <f t="shared" si="245"/>
        <v>1.8947427408786812</v>
      </c>
      <c r="N233" s="73">
        <f t="shared" si="245"/>
        <v>1.918652030104022</v>
      </c>
      <c r="O233" s="73">
        <f t="shared" si="245"/>
        <v>1.7930163105903976</v>
      </c>
      <c r="P233" s="73">
        <f t="shared" si="245"/>
        <v>1.7886324684124517</v>
      </c>
      <c r="Q233" s="73">
        <f t="shared" si="245"/>
        <v>1.4726387694986429</v>
      </c>
      <c r="R233" s="73">
        <f t="shared" si="245"/>
        <v>1.389733473740415</v>
      </c>
      <c r="S233" s="73">
        <f t="shared" si="245"/>
        <v>2.3148982165375607</v>
      </c>
      <c r="T233" s="73">
        <f t="shared" si="245"/>
        <v>2.8600612870275794</v>
      </c>
      <c r="U233" s="73">
        <f t="shared" si="245"/>
        <v>1.9879518072289155</v>
      </c>
      <c r="V233" s="73">
        <f t="shared" si="245"/>
        <v>2.4944230379233421</v>
      </c>
      <c r="W233" s="73">
        <f t="shared" si="245"/>
        <v>2.7638190954773871</v>
      </c>
      <c r="X233" s="73">
        <f t="shared" si="245"/>
        <v>2.3392529087568894</v>
      </c>
      <c r="Y233" s="73">
        <f t="shared" si="245"/>
        <v>1.7593499474008778</v>
      </c>
      <c r="Z233" s="73">
        <f t="shared" si="245"/>
        <v>2.4965580541532812</v>
      </c>
      <c r="AA233" s="73">
        <f t="shared" si="245"/>
        <v>1.8372091474097216</v>
      </c>
      <c r="AB233" s="73">
        <f t="shared" si="245"/>
        <v>2.3736549288736382</v>
      </c>
      <c r="AC233" s="73">
        <f t="shared" si="245"/>
        <v>2.6494345718901453</v>
      </c>
      <c r="AD233" s="73">
        <f t="shared" si="245"/>
        <v>2.8805934811774918</v>
      </c>
      <c r="AE233" s="73">
        <f t="shared" si="245"/>
        <v>2.1941372652273126</v>
      </c>
      <c r="AF233" s="73">
        <f t="shared" si="245"/>
        <v>2.0132131059726812</v>
      </c>
      <c r="AG233" s="73">
        <f t="shared" si="245"/>
        <v>4.052443384982122</v>
      </c>
      <c r="AH233" s="73">
        <f t="shared" si="245"/>
        <v>2.5330396475770924</v>
      </c>
      <c r="AI233" s="73">
        <f t="shared" si="245"/>
        <v>2.2727272727272729</v>
      </c>
      <c r="AJ233" s="73">
        <f t="shared" si="245"/>
        <v>1.5768789706295825</v>
      </c>
      <c r="AK233" s="73">
        <f t="shared" si="245"/>
        <v>5.841708542713568</v>
      </c>
      <c r="AL233" s="73">
        <f t="shared" si="245"/>
        <v>2.3405549734680773</v>
      </c>
      <c r="AM233" s="73">
        <f t="shared" si="245"/>
        <v>2.752970412363128</v>
      </c>
      <c r="AN233" s="73">
        <f t="shared" si="245"/>
        <v>3.1302521008403361</v>
      </c>
      <c r="AO233" s="73">
        <f t="shared" si="245"/>
        <v>5.8241118229470006</v>
      </c>
      <c r="AP233" s="73">
        <f t="shared" si="245"/>
        <v>3.0791955459606863</v>
      </c>
      <c r="AQ233" s="73">
        <f t="shared" si="245"/>
        <v>3.3528811830698628</v>
      </c>
      <c r="AR233" s="73">
        <f t="shared" si="245"/>
        <v>3.8159475191721333</v>
      </c>
      <c r="AS233" s="73">
        <f t="shared" si="245"/>
        <v>5.2260716382853794</v>
      </c>
      <c r="AT233" s="73">
        <f t="shared" si="245"/>
        <v>3.3923746622635842</v>
      </c>
      <c r="AU233" s="73">
        <f t="shared" si="245"/>
        <v>3.4915439170758318</v>
      </c>
      <c r="AV233" s="73">
        <f t="shared" si="245"/>
        <v>4.8895899053627758</v>
      </c>
      <c r="AW233" s="73">
        <f t="shared" si="245"/>
        <v>2.6849417949680809</v>
      </c>
      <c r="AX233" s="73">
        <f t="shared" si="245"/>
        <v>6.6417910447761201</v>
      </c>
      <c r="AY233" s="73">
        <f t="shared" si="245"/>
        <v>5.9174540029835905</v>
      </c>
      <c r="AZ233" s="73">
        <f t="shared" si="245"/>
        <v>5.2077458168828725</v>
      </c>
      <c r="BA233" s="73">
        <f t="shared" si="245"/>
        <v>5.250875145857643</v>
      </c>
      <c r="BB233" s="73">
        <f t="shared" si="245"/>
        <v>4.7804878048780486</v>
      </c>
      <c r="BC233" s="73">
        <f t="shared" si="245"/>
        <v>2.964998553659242</v>
      </c>
      <c r="BD233" s="73">
        <f t="shared" si="245"/>
        <v>4.4409613375130617</v>
      </c>
      <c r="BE233" s="73">
        <f t="shared" si="245"/>
        <v>1.5736584370536624</v>
      </c>
      <c r="BF233" s="73">
        <f t="shared" si="245"/>
        <v>2.1594684385382057</v>
      </c>
      <c r="BG233" s="73">
        <f t="shared" si="245"/>
        <v>3.984194929206454</v>
      </c>
      <c r="BH233" s="73">
        <f t="shared" si="245"/>
        <v>4.16</v>
      </c>
      <c r="BI233" s="73">
        <f t="shared" si="245"/>
        <v>4.0729483282674765</v>
      </c>
      <c r="BJ233" s="73">
        <f t="shared" si="245"/>
        <v>2.8256374913852516</v>
      </c>
      <c r="BK233" s="73">
        <f t="shared" si="245"/>
        <v>1.9121001047894963</v>
      </c>
      <c r="BL233" s="73">
        <f t="shared" si="245"/>
        <v>2.5869949418002318</v>
      </c>
      <c r="BM233" s="73">
        <f t="shared" si="245"/>
        <v>3.1347962382445136</v>
      </c>
      <c r="BN233" s="73">
        <f t="shared" si="245"/>
        <v>1.9165989081194097</v>
      </c>
      <c r="BO233" s="73">
        <f t="shared" si="245"/>
        <v>1.7475355268211497</v>
      </c>
      <c r="BP233" s="73">
        <f t="shared" si="245"/>
        <v>2.3265339559269274</v>
      </c>
      <c r="BQ233" s="73">
        <f t="shared" si="245"/>
        <v>2.2458187739593582</v>
      </c>
      <c r="BR233" s="73">
        <f t="shared" si="245"/>
        <v>2.1426337191116671</v>
      </c>
      <c r="BS233" s="73">
        <f t="shared" si="245"/>
        <v>1.5670755836960821</v>
      </c>
      <c r="BT233" s="73">
        <f t="shared" si="245"/>
        <v>1.2042518216155813</v>
      </c>
      <c r="BU233" s="73">
        <f t="shared" si="245"/>
        <v>3.6117381489841982</v>
      </c>
      <c r="BV233" s="73">
        <f t="shared" si="245"/>
        <v>1.6066714453049877</v>
      </c>
      <c r="BW233" s="73">
        <f t="shared" si="245"/>
        <v>2.0611661017711302</v>
      </c>
      <c r="BX233" s="73">
        <f t="shared" ref="BX233:DJ233" si="246">BX64/BX$69*100</f>
        <v>2.370946496895189</v>
      </c>
      <c r="BY233" s="73">
        <f t="shared" si="246"/>
        <v>2.1794221996958947</v>
      </c>
      <c r="BZ233" s="73">
        <f t="shared" si="246"/>
        <v>2.7653213751868457</v>
      </c>
      <c r="CA233" s="73">
        <f t="shared" si="246"/>
        <v>3.4582132564841501</v>
      </c>
      <c r="CB233" s="73">
        <f t="shared" si="246"/>
        <v>2.8618152085036797</v>
      </c>
      <c r="CC233" s="73">
        <f t="shared" si="246"/>
        <v>2.5383262126162354</v>
      </c>
      <c r="CD233" s="73">
        <f t="shared" si="246"/>
        <v>3.0946291560102304</v>
      </c>
      <c r="CE233" s="73">
        <f t="shared" si="246"/>
        <v>1.6713944740886995</v>
      </c>
      <c r="CF233" s="73">
        <f t="shared" si="246"/>
        <v>3.6764705882352944</v>
      </c>
      <c r="CG233" s="73">
        <f t="shared" si="246"/>
        <v>3.0270956816257408</v>
      </c>
      <c r="CH233" s="73">
        <f t="shared" si="246"/>
        <v>2.3481964494365082</v>
      </c>
      <c r="CI233" s="73">
        <f t="shared" si="246"/>
        <v>1.7607301811131186</v>
      </c>
      <c r="CJ233" s="73">
        <f t="shared" si="246"/>
        <v>1.4431082331174838</v>
      </c>
      <c r="CK233" s="73">
        <f t="shared" si="246"/>
        <v>2.0991422676193237</v>
      </c>
      <c r="CL233" s="76">
        <f t="shared" si="246"/>
        <v>2.3784506638647436</v>
      </c>
      <c r="CM233" s="73">
        <f t="shared" si="246"/>
        <v>1.6858879057750322</v>
      </c>
      <c r="CN233" s="73">
        <f t="shared" si="246"/>
        <v>1.8820224091762829</v>
      </c>
      <c r="CO233" s="73">
        <f t="shared" si="246"/>
        <v>1.664981214178225</v>
      </c>
      <c r="CP233" s="73">
        <f t="shared" si="246"/>
        <v>3.5680588450503539</v>
      </c>
      <c r="CQ233" s="73">
        <f t="shared" si="246"/>
        <v>1.7694623946949963</v>
      </c>
      <c r="CR233" s="73">
        <f t="shared" si="246"/>
        <v>1.7177359387035407</v>
      </c>
      <c r="CS233" s="73"/>
      <c r="CT233" s="73">
        <f t="shared" si="246"/>
        <v>2.0878007732464505</v>
      </c>
      <c r="CU233" s="73">
        <f t="shared" si="246"/>
        <v>2.3948935423830804</v>
      </c>
      <c r="CV233" s="73">
        <f t="shared" si="246"/>
        <v>2.0750242391146876</v>
      </c>
      <c r="CW233" s="73">
        <f t="shared" si="246"/>
        <v>2.2758093981609715</v>
      </c>
      <c r="CX233" s="76">
        <f t="shared" si="246"/>
        <v>2.491891824176375</v>
      </c>
      <c r="CY233" s="73">
        <f t="shared" si="246"/>
        <v>1.6280902561659032</v>
      </c>
      <c r="CZ233" s="73">
        <f t="shared" si="246"/>
        <v>1.5069769263961774</v>
      </c>
      <c r="DA233" s="73">
        <f t="shared" si="246"/>
        <v>1.918652030104022</v>
      </c>
      <c r="DB233" s="73">
        <f t="shared" si="246"/>
        <v>2.0611661017711302</v>
      </c>
      <c r="DC233" s="73">
        <f t="shared" si="246"/>
        <v>1.2042518216155813</v>
      </c>
      <c r="DD233" s="73">
        <f t="shared" si="246"/>
        <v>1.6165546515741067</v>
      </c>
      <c r="DE233" s="73">
        <f t="shared" si="246"/>
        <v>1.5768789706295825</v>
      </c>
      <c r="DF233" s="73">
        <f t="shared" si="246"/>
        <v>1.389733473740415</v>
      </c>
      <c r="DG233" s="73">
        <f t="shared" si="246"/>
        <v>1.825129723219612</v>
      </c>
      <c r="DH233" s="73">
        <f t="shared" si="246"/>
        <v>1.7607301811131186</v>
      </c>
      <c r="DI233" s="73">
        <f t="shared" si="246"/>
        <v>1.5572677191873603</v>
      </c>
      <c r="DJ233" s="73">
        <f t="shared" si="246"/>
        <v>1.6713944740886995</v>
      </c>
    </row>
    <row r="234" spans="1:114">
      <c r="A234" s="63" t="s">
        <v>281</v>
      </c>
      <c r="B234" s="73">
        <f t="shared" ref="B234:J234" si="247">B65/B$69*100</f>
        <v>1.689155094525167</v>
      </c>
      <c r="C234" s="73">
        <f t="shared" si="247"/>
        <v>1.210593252278563</v>
      </c>
      <c r="D234" s="73">
        <f t="shared" si="247"/>
        <v>1.5802652788431064</v>
      </c>
      <c r="E234" s="73">
        <f t="shared" si="247"/>
        <v>1.6476002331266983</v>
      </c>
      <c r="F234" s="73">
        <f t="shared" si="247"/>
        <v>1.6475848811959526</v>
      </c>
      <c r="G234" s="73">
        <f t="shared" si="247"/>
        <v>1.6619552954008969</v>
      </c>
      <c r="H234" s="73">
        <f t="shared" si="247"/>
        <v>1.6931827439924365</v>
      </c>
      <c r="I234" s="73">
        <f t="shared" si="247"/>
        <v>1.5778251751989876</v>
      </c>
      <c r="J234" s="73">
        <f t="shared" si="247"/>
        <v>1.7129418044448428</v>
      </c>
      <c r="K234" s="84">
        <f t="shared" ref="K234:BW234" si="248">K65/K$69*100</f>
        <v>1.2869399745876902</v>
      </c>
      <c r="L234" s="76">
        <f t="shared" si="206"/>
        <v>1.7590887554401968</v>
      </c>
      <c r="M234" s="73">
        <f t="shared" si="248"/>
        <v>1.3712152562245672</v>
      </c>
      <c r="N234" s="73">
        <f t="shared" si="248"/>
        <v>1.4519263872123276</v>
      </c>
      <c r="O234" s="73">
        <f t="shared" si="248"/>
        <v>1.2347806110728232</v>
      </c>
      <c r="P234" s="73">
        <f t="shared" si="248"/>
        <v>1.1937502491131573</v>
      </c>
      <c r="Q234" s="73">
        <f t="shared" si="248"/>
        <v>1.0191316455876056</v>
      </c>
      <c r="R234" s="73">
        <f t="shared" si="248"/>
        <v>1.0174569508921287</v>
      </c>
      <c r="S234" s="73">
        <f t="shared" si="248"/>
        <v>2.0266618627274364</v>
      </c>
      <c r="T234" s="73">
        <f t="shared" si="248"/>
        <v>2.9622063329928499</v>
      </c>
      <c r="U234" s="73">
        <f t="shared" si="248"/>
        <v>1.0240963855421688</v>
      </c>
      <c r="V234" s="73">
        <f t="shared" si="248"/>
        <v>2.3727438653417159</v>
      </c>
      <c r="W234" s="73">
        <f t="shared" si="248"/>
        <v>2.0728643216080402</v>
      </c>
      <c r="X234" s="73">
        <f t="shared" si="248"/>
        <v>2.0330679730557257</v>
      </c>
      <c r="Y234" s="73">
        <f t="shared" si="248"/>
        <v>1.3675771756085175</v>
      </c>
      <c r="Z234" s="73">
        <f t="shared" si="248"/>
        <v>2.0100963744837079</v>
      </c>
      <c r="AA234" s="73">
        <f t="shared" si="248"/>
        <v>1.3735769622765939</v>
      </c>
      <c r="AB234" s="73">
        <f t="shared" si="248"/>
        <v>1.9755471899257089</v>
      </c>
      <c r="AC234" s="73">
        <f t="shared" si="248"/>
        <v>2.1809369951534734</v>
      </c>
      <c r="AD234" s="73">
        <f t="shared" si="248"/>
        <v>1.9966853444874124</v>
      </c>
      <c r="AE234" s="73">
        <f t="shared" si="248"/>
        <v>1.8079691065473056</v>
      </c>
      <c r="AF234" s="73">
        <f t="shared" si="248"/>
        <v>1.4373716632443532</v>
      </c>
      <c r="AG234" s="73">
        <f t="shared" si="248"/>
        <v>3.7544696066746126</v>
      </c>
      <c r="AH234" s="73">
        <f t="shared" si="248"/>
        <v>1.9509125235997484</v>
      </c>
      <c r="AI234" s="73">
        <f t="shared" si="248"/>
        <v>1.875461936437546</v>
      </c>
      <c r="AJ234" s="73">
        <f t="shared" si="248"/>
        <v>1.1355487248177971</v>
      </c>
      <c r="AK234" s="73">
        <f t="shared" si="248"/>
        <v>3.5175879396984926</v>
      </c>
      <c r="AL234" s="73">
        <f t="shared" si="248"/>
        <v>1.6814817318416873</v>
      </c>
      <c r="AM234" s="73">
        <f t="shared" si="248"/>
        <v>2.1278248039139553</v>
      </c>
      <c r="AN234" s="73">
        <f t="shared" si="248"/>
        <v>2.7731092436974789</v>
      </c>
      <c r="AO234" s="73">
        <f t="shared" si="248"/>
        <v>5.2417006406523008</v>
      </c>
      <c r="AP234" s="73">
        <f t="shared" si="248"/>
        <v>2.5281218043404161</v>
      </c>
      <c r="AQ234" s="73">
        <f t="shared" si="248"/>
        <v>3.1871494135645078</v>
      </c>
      <c r="AR234" s="73">
        <f t="shared" si="248"/>
        <v>2.6794788875542825</v>
      </c>
      <c r="AS234" s="73">
        <f t="shared" si="248"/>
        <v>4.4627128596594252</v>
      </c>
      <c r="AT234" s="73">
        <f t="shared" si="248"/>
        <v>2.851996397478235</v>
      </c>
      <c r="AU234" s="73">
        <f t="shared" si="248"/>
        <v>3.055100927441353</v>
      </c>
      <c r="AV234" s="73">
        <f t="shared" si="248"/>
        <v>6.0725552050473182</v>
      </c>
      <c r="AW234" s="73">
        <f t="shared" si="248"/>
        <v>2.5535110777318812</v>
      </c>
      <c r="AX234" s="73">
        <f t="shared" si="248"/>
        <v>5.5970149253731343</v>
      </c>
      <c r="AY234" s="73">
        <f t="shared" si="248"/>
        <v>7.8567876678269517</v>
      </c>
      <c r="AZ234" s="73">
        <f t="shared" si="248"/>
        <v>5.2265463432976125</v>
      </c>
      <c r="BA234" s="73">
        <f t="shared" si="248"/>
        <v>4.9008168028004668</v>
      </c>
      <c r="BB234" s="73">
        <f t="shared" si="248"/>
        <v>5.0731707317073171</v>
      </c>
      <c r="BC234" s="73">
        <f t="shared" si="248"/>
        <v>2.5021695111368238</v>
      </c>
      <c r="BD234" s="73">
        <f t="shared" si="248"/>
        <v>3.2392894461859978</v>
      </c>
      <c r="BE234" s="73">
        <f t="shared" si="248"/>
        <v>1.0597327076106917</v>
      </c>
      <c r="BF234" s="73">
        <f t="shared" si="248"/>
        <v>1.7386489479512737</v>
      </c>
      <c r="BG234" s="73">
        <f t="shared" si="248"/>
        <v>4.2146855449456702</v>
      </c>
      <c r="BH234" s="73">
        <f t="shared" si="248"/>
        <v>4.8</v>
      </c>
      <c r="BI234" s="73">
        <f t="shared" si="248"/>
        <v>3.4042553191489362</v>
      </c>
      <c r="BJ234" s="73">
        <f t="shared" si="248"/>
        <v>3.1702274293590627</v>
      </c>
      <c r="BK234" s="73">
        <f t="shared" si="248"/>
        <v>1.4929421192134624</v>
      </c>
      <c r="BL234" s="73">
        <f t="shared" si="248"/>
        <v>1.870924492656469</v>
      </c>
      <c r="BM234" s="73">
        <f t="shared" si="248"/>
        <v>3.9707419017763845</v>
      </c>
      <c r="BN234" s="73">
        <f t="shared" si="248"/>
        <v>1.4171216169125334</v>
      </c>
      <c r="BO234" s="73">
        <f t="shared" si="248"/>
        <v>1.4914863653821533</v>
      </c>
      <c r="BP234" s="73">
        <f t="shared" si="248"/>
        <v>1.9415089702629638</v>
      </c>
      <c r="BQ234" s="73">
        <f t="shared" si="248"/>
        <v>1.7912270583845031</v>
      </c>
      <c r="BR234" s="73">
        <f t="shared" si="248"/>
        <v>1.5014075695964968</v>
      </c>
      <c r="BS234" s="73">
        <f t="shared" si="248"/>
        <v>1.2663237039968342</v>
      </c>
      <c r="BT234" s="73">
        <f t="shared" si="248"/>
        <v>0.83115539835431229</v>
      </c>
      <c r="BU234" s="73">
        <f t="shared" si="248"/>
        <v>4.5146726862302486</v>
      </c>
      <c r="BV234" s="73">
        <f t="shared" si="248"/>
        <v>1.0612073637651007</v>
      </c>
      <c r="BW234" s="73">
        <f t="shared" si="248"/>
        <v>1.5530411614926731</v>
      </c>
      <c r="BX234" s="73">
        <f t="shared" ref="BX234:DJ234" si="249">BX65/BX$69*100</f>
        <v>2.3897635325848334</v>
      </c>
      <c r="BY234" s="73">
        <f t="shared" si="249"/>
        <v>2.0273694880892044</v>
      </c>
      <c r="BZ234" s="73">
        <f t="shared" si="249"/>
        <v>2.2047832585949179</v>
      </c>
      <c r="CA234" s="73">
        <f t="shared" si="249"/>
        <v>3.1700288184438041</v>
      </c>
      <c r="CB234" s="73">
        <f t="shared" si="249"/>
        <v>2.2485690923957482</v>
      </c>
      <c r="CC234" s="73">
        <f t="shared" si="249"/>
        <v>1.8094998743402864</v>
      </c>
      <c r="CD234" s="73">
        <f t="shared" si="249"/>
        <v>2.589514066496164</v>
      </c>
      <c r="CE234" s="73">
        <f t="shared" si="249"/>
        <v>1.3069159283372698</v>
      </c>
      <c r="CF234" s="73">
        <f t="shared" si="249"/>
        <v>2.5401069518716577</v>
      </c>
      <c r="CG234" s="73">
        <f t="shared" si="249"/>
        <v>2.85774767146486</v>
      </c>
      <c r="CH234" s="73">
        <f t="shared" si="249"/>
        <v>1.8355885567826316</v>
      </c>
      <c r="CI234" s="73">
        <f t="shared" si="249"/>
        <v>1.2850879125721588</v>
      </c>
      <c r="CJ234" s="73">
        <f t="shared" si="249"/>
        <v>1.0741582317702953</v>
      </c>
      <c r="CK234" s="73">
        <f t="shared" si="249"/>
        <v>1.6822127108094744</v>
      </c>
      <c r="CL234" s="76">
        <f t="shared" si="249"/>
        <v>2.0138822555481264</v>
      </c>
      <c r="CM234" s="73">
        <f t="shared" si="249"/>
        <v>1.210593252278563</v>
      </c>
      <c r="CN234" s="73">
        <f t="shared" si="249"/>
        <v>1.4655074224533962</v>
      </c>
      <c r="CO234" s="73">
        <f t="shared" si="249"/>
        <v>1.2074978760461981</v>
      </c>
      <c r="CP234" s="73">
        <f t="shared" si="249"/>
        <v>3.1280688579515914</v>
      </c>
      <c r="CQ234" s="73">
        <f t="shared" si="249"/>
        <v>1.3288535060027431</v>
      </c>
      <c r="CR234" s="73">
        <f t="shared" si="249"/>
        <v>1.3152097566237737</v>
      </c>
      <c r="CS234" s="73"/>
      <c r="CT234" s="73">
        <f t="shared" si="249"/>
        <v>1.6029748951238094</v>
      </c>
      <c r="CU234" s="73">
        <f t="shared" si="249"/>
        <v>1.9754662226023723</v>
      </c>
      <c r="CV234" s="73">
        <f t="shared" si="249"/>
        <v>1.6133108958999678</v>
      </c>
      <c r="CW234" s="73">
        <f t="shared" si="249"/>
        <v>1.7985736297083801</v>
      </c>
      <c r="CX234" s="76">
        <f t="shared" si="249"/>
        <v>2.1044004697104661</v>
      </c>
      <c r="CY234" s="73">
        <f t="shared" si="249"/>
        <v>1.1872575110858381</v>
      </c>
      <c r="CZ234" s="73">
        <f t="shared" si="249"/>
        <v>1.0400433692266302</v>
      </c>
      <c r="DA234" s="73">
        <f t="shared" si="249"/>
        <v>1.4519263872123276</v>
      </c>
      <c r="DB234" s="73">
        <f t="shared" si="249"/>
        <v>1.5530411614926731</v>
      </c>
      <c r="DC234" s="73">
        <f t="shared" si="249"/>
        <v>0.83115539835431229</v>
      </c>
      <c r="DD234" s="73">
        <f t="shared" si="249"/>
        <v>1.0930314821365406</v>
      </c>
      <c r="DE234" s="73">
        <f t="shared" si="249"/>
        <v>1.1355487248177971</v>
      </c>
      <c r="DF234" s="73">
        <f t="shared" si="249"/>
        <v>1.0174569508921287</v>
      </c>
      <c r="DG234" s="73">
        <f t="shared" si="249"/>
        <v>1.3726461285638711</v>
      </c>
      <c r="DH234" s="73">
        <f t="shared" si="249"/>
        <v>1.2850879125721588</v>
      </c>
      <c r="DI234" s="73">
        <f t="shared" si="249"/>
        <v>1.1799685757142793</v>
      </c>
      <c r="DJ234" s="73">
        <f t="shared" si="249"/>
        <v>1.3069159283372698</v>
      </c>
    </row>
    <row r="235" spans="1:114">
      <c r="A235" s="63" t="s">
        <v>282</v>
      </c>
      <c r="B235" s="73">
        <f t="shared" ref="B235:J235" si="250">B66/B$69*100</f>
        <v>1.1226723857907956</v>
      </c>
      <c r="C235" s="73">
        <f t="shared" si="250"/>
        <v>0.7715759812294215</v>
      </c>
      <c r="D235" s="73">
        <f t="shared" si="250"/>
        <v>1.0186571803524975</v>
      </c>
      <c r="E235" s="73">
        <f t="shared" si="250"/>
        <v>1.0410772270033379</v>
      </c>
      <c r="F235" s="73">
        <f t="shared" si="250"/>
        <v>1.0467243055967042</v>
      </c>
      <c r="G235" s="73">
        <f t="shared" si="250"/>
        <v>1.0619982143593816</v>
      </c>
      <c r="H235" s="73">
        <f t="shared" si="250"/>
        <v>1.118557212139355</v>
      </c>
      <c r="I235" s="73">
        <f t="shared" si="250"/>
        <v>1.0116657323949518</v>
      </c>
      <c r="J235" s="73">
        <f t="shared" si="250"/>
        <v>1.1463900268298113</v>
      </c>
      <c r="K235" s="84">
        <f t="shared" ref="K235:BW235" si="251">K66/K$69*100</f>
        <v>0.81921156754901114</v>
      </c>
      <c r="L235" s="76">
        <f t="shared" si="206"/>
        <v>1.1315925312798594</v>
      </c>
      <c r="M235" s="73">
        <f t="shared" si="251"/>
        <v>0.88540589006138348</v>
      </c>
      <c r="N235" s="73">
        <f t="shared" si="251"/>
        <v>0.93824491983736502</v>
      </c>
      <c r="O235" s="73">
        <f t="shared" si="251"/>
        <v>0.71674707098552726</v>
      </c>
      <c r="P235" s="73">
        <f t="shared" si="251"/>
        <v>0.86093507114671763</v>
      </c>
      <c r="Q235" s="73">
        <f t="shared" si="251"/>
        <v>0.63595623029791848</v>
      </c>
      <c r="R235" s="73">
        <f t="shared" si="251"/>
        <v>0.64888836153834739</v>
      </c>
      <c r="S235" s="73">
        <f t="shared" si="251"/>
        <v>1.3150783642586923</v>
      </c>
      <c r="T235" s="73">
        <f t="shared" si="251"/>
        <v>1.7364657814096014</v>
      </c>
      <c r="U235" s="73">
        <f t="shared" si="251"/>
        <v>0.84337349397590367</v>
      </c>
      <c r="V235" s="73">
        <f t="shared" si="251"/>
        <v>1.3181910363009532</v>
      </c>
      <c r="W235" s="73">
        <f t="shared" si="251"/>
        <v>1.9472361809045227</v>
      </c>
      <c r="X235" s="73">
        <f t="shared" si="251"/>
        <v>1.1145131659522352</v>
      </c>
      <c r="Y235" s="73">
        <f t="shared" si="251"/>
        <v>0.71825008161932746</v>
      </c>
      <c r="Z235" s="73">
        <f t="shared" si="251"/>
        <v>1.2115649380449747</v>
      </c>
      <c r="AA235" s="73">
        <f t="shared" si="251"/>
        <v>0.85865213597212875</v>
      </c>
      <c r="AB235" s="73">
        <f t="shared" si="251"/>
        <v>1.2975980277842556</v>
      </c>
      <c r="AC235" s="73">
        <f t="shared" si="251"/>
        <v>1.615508885298869</v>
      </c>
      <c r="AD235" s="73">
        <f t="shared" si="251"/>
        <v>1.5941914608160368</v>
      </c>
      <c r="AE235" s="73">
        <f t="shared" si="251"/>
        <v>1.0268562401263823</v>
      </c>
      <c r="AF235" s="73">
        <f t="shared" si="251"/>
        <v>0.87492188197482379</v>
      </c>
      <c r="AG235" s="73">
        <f t="shared" si="251"/>
        <v>2.205005959475566</v>
      </c>
      <c r="AH235" s="73">
        <f t="shared" si="251"/>
        <v>1.2901195720578982</v>
      </c>
      <c r="AI235" s="73">
        <f t="shared" si="251"/>
        <v>1.3026607538802661</v>
      </c>
      <c r="AJ235" s="73">
        <f t="shared" si="251"/>
        <v>0.70772375317097513</v>
      </c>
      <c r="AK235" s="73">
        <f t="shared" si="251"/>
        <v>1.8216080402010049</v>
      </c>
      <c r="AL235" s="73">
        <f t="shared" si="251"/>
        <v>1.1390137560415048</v>
      </c>
      <c r="AM235" s="73">
        <f t="shared" si="251"/>
        <v>1.5415081152442338</v>
      </c>
      <c r="AN235" s="73">
        <f t="shared" si="251"/>
        <v>1.9957983193277309</v>
      </c>
      <c r="AO235" s="73">
        <f t="shared" si="251"/>
        <v>2.8538147932440303</v>
      </c>
      <c r="AP235" s="73">
        <f t="shared" si="251"/>
        <v>1.4998295648221793</v>
      </c>
      <c r="AQ235" s="73">
        <f t="shared" si="251"/>
        <v>1.9632840387557371</v>
      </c>
      <c r="AR235" s="73">
        <f t="shared" si="251"/>
        <v>1.8756352212879979</v>
      </c>
      <c r="AS235" s="73">
        <f t="shared" si="251"/>
        <v>4.4627128596594252</v>
      </c>
      <c r="AT235" s="73">
        <f t="shared" si="251"/>
        <v>2.1615130591413991</v>
      </c>
      <c r="AU235" s="73">
        <f t="shared" si="251"/>
        <v>1.9276232042189489</v>
      </c>
      <c r="AV235" s="73">
        <f t="shared" si="251"/>
        <v>2.6025236593059939</v>
      </c>
      <c r="AW235" s="73">
        <f t="shared" si="251"/>
        <v>1.7837025910627111</v>
      </c>
      <c r="AX235" s="73">
        <f t="shared" si="251"/>
        <v>4.4029850746268657</v>
      </c>
      <c r="AY235" s="73">
        <f t="shared" si="251"/>
        <v>3.9781203381402284</v>
      </c>
      <c r="AZ235" s="73">
        <f t="shared" si="251"/>
        <v>3.0832863320172965</v>
      </c>
      <c r="BA235" s="73">
        <f t="shared" si="251"/>
        <v>2.5670945157526255</v>
      </c>
      <c r="BB235" s="73">
        <f t="shared" si="251"/>
        <v>5.1707317073170733</v>
      </c>
      <c r="BC235" s="73">
        <f t="shared" si="251"/>
        <v>1.6603991900491757</v>
      </c>
      <c r="BD235" s="73">
        <f t="shared" si="251"/>
        <v>2.6645768025078369</v>
      </c>
      <c r="BE235" s="73">
        <f t="shared" si="251"/>
        <v>0.71541522138339109</v>
      </c>
      <c r="BF235" s="73">
        <f t="shared" si="251"/>
        <v>0.75304540420819488</v>
      </c>
      <c r="BG235" s="73">
        <f t="shared" si="251"/>
        <v>2.6012512347711558</v>
      </c>
      <c r="BH235" s="73">
        <f t="shared" si="251"/>
        <v>2.7199999999999998</v>
      </c>
      <c r="BI235" s="73">
        <f t="shared" si="251"/>
        <v>2.9179331306990881</v>
      </c>
      <c r="BJ235" s="73">
        <f t="shared" si="251"/>
        <v>2.5499655410062028</v>
      </c>
      <c r="BK235" s="73">
        <f t="shared" si="251"/>
        <v>0.90118966898847308</v>
      </c>
      <c r="BL235" s="73">
        <f t="shared" si="251"/>
        <v>1.1731366932780791</v>
      </c>
      <c r="BM235" s="73">
        <f t="shared" si="251"/>
        <v>2.089864158829676</v>
      </c>
      <c r="BN235" s="73">
        <f t="shared" si="251"/>
        <v>0.89441282378905795</v>
      </c>
      <c r="BO235" s="73">
        <f t="shared" si="251"/>
        <v>0.74894379720906412</v>
      </c>
      <c r="BP235" s="73">
        <f t="shared" si="251"/>
        <v>1.1304988940771687</v>
      </c>
      <c r="BQ235" s="73">
        <f t="shared" si="251"/>
        <v>1.1059470095328561</v>
      </c>
      <c r="BR235" s="73">
        <f t="shared" si="251"/>
        <v>0.81326243353143579</v>
      </c>
      <c r="BS235" s="73">
        <f t="shared" si="251"/>
        <v>0.72022160664819945</v>
      </c>
      <c r="BT235" s="73">
        <f t="shared" si="251"/>
        <v>0.54117451492847446</v>
      </c>
      <c r="BU235" s="73">
        <f t="shared" si="251"/>
        <v>3.3860045146726865</v>
      </c>
      <c r="BV235" s="73">
        <f t="shared" si="251"/>
        <v>0.65560586723544123</v>
      </c>
      <c r="BW235" s="73">
        <f t="shared" si="251"/>
        <v>0.97072098657178674</v>
      </c>
      <c r="BX235" s="73">
        <f t="shared" ref="BX235:DJ235" si="252">BX66/BX$69*100</f>
        <v>1.3673712601141566</v>
      </c>
      <c r="BY235" s="73">
        <f t="shared" si="252"/>
        <v>0.86163203243791175</v>
      </c>
      <c r="BZ235" s="73">
        <f t="shared" si="252"/>
        <v>0.71001494768310913</v>
      </c>
      <c r="CA235" s="73">
        <f t="shared" si="252"/>
        <v>1.7291066282420751</v>
      </c>
      <c r="CB235" s="73">
        <f t="shared" si="252"/>
        <v>1.6489506677568821</v>
      </c>
      <c r="CC235" s="73">
        <f t="shared" si="252"/>
        <v>1.1058054787635083</v>
      </c>
      <c r="CD235" s="73">
        <f t="shared" si="252"/>
        <v>1.7135549872122762</v>
      </c>
      <c r="CE235" s="73">
        <f t="shared" si="252"/>
        <v>0.83121935776797506</v>
      </c>
      <c r="CF235" s="73">
        <f t="shared" si="252"/>
        <v>1.715686274509804</v>
      </c>
      <c r="CG235" s="73">
        <f t="shared" si="252"/>
        <v>2.4767146486028793</v>
      </c>
      <c r="CH235" s="73">
        <f t="shared" si="252"/>
        <v>1.202367042327843</v>
      </c>
      <c r="CI235" s="73">
        <f t="shared" si="252"/>
        <v>0.84745295906226581</v>
      </c>
      <c r="CJ235" s="73">
        <f t="shared" si="252"/>
        <v>0.67341458376368513</v>
      </c>
      <c r="CK235" s="73">
        <f t="shared" si="252"/>
        <v>1.1425063519942704</v>
      </c>
      <c r="CL235" s="76">
        <f t="shared" si="252"/>
        <v>1.3134014710096475</v>
      </c>
      <c r="CM235" s="73">
        <f t="shared" si="252"/>
        <v>0.7715759812294215</v>
      </c>
      <c r="CN235" s="73">
        <f t="shared" si="252"/>
        <v>0.93062624647413916</v>
      </c>
      <c r="CO235" s="73">
        <f t="shared" si="252"/>
        <v>0.76086478605154506</v>
      </c>
      <c r="CP235" s="73">
        <f t="shared" si="252"/>
        <v>2.0256869427916739</v>
      </c>
      <c r="CQ235" s="73">
        <f t="shared" si="252"/>
        <v>0.82240052467071456</v>
      </c>
      <c r="CR235" s="73">
        <f t="shared" si="252"/>
        <v>0.85141378079473773</v>
      </c>
      <c r="CS235" s="73"/>
      <c r="CT235" s="73">
        <f t="shared" si="252"/>
        <v>1.0360777630655491</v>
      </c>
      <c r="CU235" s="73">
        <f t="shared" si="252"/>
        <v>1.2498289588175098</v>
      </c>
      <c r="CV235" s="73">
        <f t="shared" si="252"/>
        <v>1.0240608039584982</v>
      </c>
      <c r="CW235" s="73">
        <f t="shared" si="252"/>
        <v>1.1602667866427356</v>
      </c>
      <c r="CX235" s="76">
        <f t="shared" si="252"/>
        <v>1.4091973318019173</v>
      </c>
      <c r="CY235" s="73">
        <f t="shared" si="252"/>
        <v>0.75356889257850468</v>
      </c>
      <c r="CZ235" s="73">
        <f t="shared" si="252"/>
        <v>0.6530156533641972</v>
      </c>
      <c r="DA235" s="73">
        <f t="shared" si="252"/>
        <v>0.93824491983736502</v>
      </c>
      <c r="DB235" s="73">
        <f t="shared" si="252"/>
        <v>0.97072098657178674</v>
      </c>
      <c r="DC235" s="73">
        <f t="shared" si="252"/>
        <v>0.54117451492847446</v>
      </c>
      <c r="DD235" s="73">
        <f t="shared" si="252"/>
        <v>0.72279212357033373</v>
      </c>
      <c r="DE235" s="73">
        <f t="shared" si="252"/>
        <v>0.70772375317097513</v>
      </c>
      <c r="DF235" s="73">
        <f t="shared" si="252"/>
        <v>0.64888836153834739</v>
      </c>
      <c r="DG235" s="73">
        <f t="shared" si="252"/>
        <v>0.83686953389687424</v>
      </c>
      <c r="DH235" s="73">
        <f t="shared" si="252"/>
        <v>0.84745295906226581</v>
      </c>
      <c r="DI235" s="73">
        <f t="shared" si="252"/>
        <v>0.7550433901433381</v>
      </c>
      <c r="DJ235" s="73">
        <f t="shared" si="252"/>
        <v>0.83121935776797506</v>
      </c>
    </row>
    <row r="236" spans="1:114">
      <c r="A236" s="63" t="s">
        <v>283</v>
      </c>
      <c r="B236" s="73">
        <f t="shared" ref="B236:J236" si="253">B67/B$69*100</f>
        <v>0.72015706775135035</v>
      </c>
      <c r="C236" s="73">
        <f t="shared" si="253"/>
        <v>0.47292106702334619</v>
      </c>
      <c r="D236" s="73">
        <f t="shared" si="253"/>
        <v>0.63001050386451452</v>
      </c>
      <c r="E236" s="73">
        <f t="shared" si="253"/>
        <v>0.62683833268996414</v>
      </c>
      <c r="F236" s="73">
        <f t="shared" si="253"/>
        <v>0.66344749582608631</v>
      </c>
      <c r="G236" s="73">
        <f t="shared" si="253"/>
        <v>0.64412500392666838</v>
      </c>
      <c r="H236" s="73">
        <f t="shared" si="253"/>
        <v>0.70693750517090348</v>
      </c>
      <c r="I236" s="73">
        <f t="shared" si="253"/>
        <v>0.62663962637869941</v>
      </c>
      <c r="J236" s="73">
        <f t="shared" si="253"/>
        <v>0.74013797013433114</v>
      </c>
      <c r="K236" s="84">
        <f t="shared" ref="K236:BW236" si="254">K67/K$69*100</f>
        <v>0.49576277007247727</v>
      </c>
      <c r="L236" s="76">
        <f t="shared" si="206"/>
        <v>0.70819484986523495</v>
      </c>
      <c r="M236" s="73">
        <f t="shared" si="254"/>
        <v>0.52676046623905104</v>
      </c>
      <c r="N236" s="73">
        <f t="shared" si="254"/>
        <v>0.58569492441310667</v>
      </c>
      <c r="O236" s="73">
        <f t="shared" si="254"/>
        <v>0.41350792556857335</v>
      </c>
      <c r="P236" s="73">
        <f t="shared" si="254"/>
        <v>0.47929371437681856</v>
      </c>
      <c r="Q236" s="73">
        <f t="shared" si="254"/>
        <v>0.39286297846067203</v>
      </c>
      <c r="R236" s="73">
        <f t="shared" si="254"/>
        <v>0.35225368197796003</v>
      </c>
      <c r="S236" s="73">
        <f t="shared" si="254"/>
        <v>0.73410196361016034</v>
      </c>
      <c r="T236" s="73">
        <f t="shared" si="254"/>
        <v>0.97037793667007155</v>
      </c>
      <c r="U236" s="73">
        <f t="shared" si="254"/>
        <v>0.42168674698795183</v>
      </c>
      <c r="V236" s="73">
        <f t="shared" si="254"/>
        <v>0.82133441492597847</v>
      </c>
      <c r="W236" s="73">
        <f t="shared" si="254"/>
        <v>1.0050251256281406</v>
      </c>
      <c r="X236" s="73">
        <f t="shared" si="254"/>
        <v>0.69810165339865282</v>
      </c>
      <c r="Y236" s="73">
        <f t="shared" si="254"/>
        <v>0.38814524612761636</v>
      </c>
      <c r="Z236" s="73">
        <f t="shared" si="254"/>
        <v>0.71592473611748508</v>
      </c>
      <c r="AA236" s="73">
        <f t="shared" si="254"/>
        <v>0.53291055762428474</v>
      </c>
      <c r="AB236" s="73">
        <f t="shared" si="254"/>
        <v>0.78788686411033737</v>
      </c>
      <c r="AC236" s="73">
        <f t="shared" si="254"/>
        <v>1.0662358642972536</v>
      </c>
      <c r="AD236" s="73">
        <f t="shared" si="254"/>
        <v>0.78920369347328556</v>
      </c>
      <c r="AE236" s="73">
        <f t="shared" si="254"/>
        <v>0.46515710022819029</v>
      </c>
      <c r="AF236" s="73">
        <f t="shared" si="254"/>
        <v>0.47317203821087406</v>
      </c>
      <c r="AG236" s="73">
        <f t="shared" si="254"/>
        <v>1.4302741358760429</v>
      </c>
      <c r="AH236" s="73">
        <f t="shared" si="254"/>
        <v>0.58212712397734423</v>
      </c>
      <c r="AI236" s="73">
        <f t="shared" si="254"/>
        <v>0.63747228381374721</v>
      </c>
      <c r="AJ236" s="73">
        <f t="shared" si="254"/>
        <v>0.41700495667255316</v>
      </c>
      <c r="AK236" s="73">
        <f t="shared" si="254"/>
        <v>1.193467336683417</v>
      </c>
      <c r="AL236" s="73">
        <f t="shared" si="254"/>
        <v>0.60837529996282147</v>
      </c>
      <c r="AM236" s="73">
        <f t="shared" si="254"/>
        <v>0.94354275064067716</v>
      </c>
      <c r="AN236" s="73">
        <f t="shared" si="254"/>
        <v>0.96638655462184875</v>
      </c>
      <c r="AO236" s="73">
        <f t="shared" si="254"/>
        <v>1.9801980198019802</v>
      </c>
      <c r="AP236" s="73">
        <f t="shared" si="254"/>
        <v>0.97148051357800247</v>
      </c>
      <c r="AQ236" s="73">
        <f t="shared" si="254"/>
        <v>1.0581336053034165</v>
      </c>
      <c r="AR236" s="73">
        <f t="shared" si="254"/>
        <v>1.2011457082139887</v>
      </c>
      <c r="AS236" s="73">
        <f t="shared" si="254"/>
        <v>2.7011156782149151</v>
      </c>
      <c r="AT236" s="73">
        <f t="shared" si="254"/>
        <v>1.0507355148604023</v>
      </c>
      <c r="AU236" s="73">
        <f t="shared" si="254"/>
        <v>1.38206946717585</v>
      </c>
      <c r="AV236" s="73">
        <f t="shared" si="254"/>
        <v>1.7350157728706623</v>
      </c>
      <c r="AW236" s="73">
        <f t="shared" si="254"/>
        <v>0.82613593691325571</v>
      </c>
      <c r="AX236" s="73">
        <f t="shared" si="254"/>
        <v>1.4179104477611941</v>
      </c>
      <c r="AY236" s="73">
        <f t="shared" si="254"/>
        <v>2.9835902536051715</v>
      </c>
      <c r="AZ236" s="73">
        <f t="shared" si="254"/>
        <v>1.9364542207181801</v>
      </c>
      <c r="BA236" s="73">
        <f t="shared" si="254"/>
        <v>2.4504084014002334</v>
      </c>
      <c r="BB236" s="73">
        <f t="shared" si="254"/>
        <v>2.3414634146341462</v>
      </c>
      <c r="BC236" s="73">
        <f t="shared" si="254"/>
        <v>0.94879953717095755</v>
      </c>
      <c r="BD236" s="73">
        <f t="shared" si="254"/>
        <v>2.0376175548589339</v>
      </c>
      <c r="BE236" s="73">
        <f t="shared" si="254"/>
        <v>0.39532748418690067</v>
      </c>
      <c r="BF236" s="73">
        <f t="shared" si="254"/>
        <v>0.37652270210409744</v>
      </c>
      <c r="BG236" s="73">
        <f t="shared" si="254"/>
        <v>1.6792887718142906</v>
      </c>
      <c r="BH236" s="73">
        <f t="shared" si="254"/>
        <v>1.6</v>
      </c>
      <c r="BI236" s="73">
        <f t="shared" si="254"/>
        <v>1.1550151975683891</v>
      </c>
      <c r="BJ236" s="73">
        <f t="shared" si="254"/>
        <v>1.9297036526533424</v>
      </c>
      <c r="BK236" s="73">
        <f t="shared" si="254"/>
        <v>0.57079455094618758</v>
      </c>
      <c r="BL236" s="73">
        <f t="shared" si="254"/>
        <v>0.86233164726674394</v>
      </c>
      <c r="BM236" s="73">
        <f t="shared" si="254"/>
        <v>1.3584117032392893</v>
      </c>
      <c r="BN236" s="73">
        <f t="shared" si="254"/>
        <v>0.39493553258218145</v>
      </c>
      <c r="BO236" s="73">
        <f t="shared" si="254"/>
        <v>0.49929586480604277</v>
      </c>
      <c r="BP236" s="73">
        <f t="shared" si="254"/>
        <v>0.64716965675432125</v>
      </c>
      <c r="BQ236" s="73">
        <f t="shared" si="254"/>
        <v>0.7056349017878345</v>
      </c>
      <c r="BR236" s="73">
        <f t="shared" si="254"/>
        <v>0.7507037847982484</v>
      </c>
      <c r="BS236" s="73">
        <f t="shared" si="254"/>
        <v>0.49070043529877322</v>
      </c>
      <c r="BT236" s="73">
        <f t="shared" si="254"/>
        <v>0.33661793633349651</v>
      </c>
      <c r="BU236" s="73">
        <f t="shared" si="254"/>
        <v>1.3544018058690745</v>
      </c>
      <c r="BV236" s="73">
        <f t="shared" si="254"/>
        <v>0.35839787408870782</v>
      </c>
      <c r="BW236" s="73">
        <f t="shared" si="254"/>
        <v>0.5913135366957265</v>
      </c>
      <c r="BX236" s="73">
        <f t="shared" ref="BX236:DJ236" si="255">BX67/BX$69*100</f>
        <v>0.81540487988458898</v>
      </c>
      <c r="BY236" s="73">
        <f t="shared" si="255"/>
        <v>0.50684237202230109</v>
      </c>
      <c r="BZ236" s="73">
        <f t="shared" si="255"/>
        <v>0.7847533632286996</v>
      </c>
      <c r="CA236" s="73">
        <f t="shared" si="255"/>
        <v>1.2103746397694526</v>
      </c>
      <c r="CB236" s="73">
        <f t="shared" si="255"/>
        <v>0.96075224856909236</v>
      </c>
      <c r="CC236" s="73">
        <f t="shared" si="255"/>
        <v>0.8293541090726313</v>
      </c>
      <c r="CD236" s="73">
        <f t="shared" si="255"/>
        <v>1.1508951406649617</v>
      </c>
      <c r="CE236" s="73">
        <f t="shared" si="255"/>
        <v>0.52693184042920993</v>
      </c>
      <c r="CF236" s="73">
        <f t="shared" si="255"/>
        <v>1.0026737967914439</v>
      </c>
      <c r="CG236" s="73">
        <f t="shared" si="255"/>
        <v>1.2277730736663843</v>
      </c>
      <c r="CH236" s="73">
        <f t="shared" si="255"/>
        <v>0.64829821717990277</v>
      </c>
      <c r="CI236" s="73">
        <f t="shared" si="255"/>
        <v>0.52934825717181511</v>
      </c>
      <c r="CJ236" s="73">
        <f t="shared" si="255"/>
        <v>0.40200102386319753</v>
      </c>
      <c r="CK236" s="73">
        <f t="shared" si="255"/>
        <v>0.65822007741759458</v>
      </c>
      <c r="CL236" s="76">
        <f t="shared" si="255"/>
        <v>0.78804088260578853</v>
      </c>
      <c r="CM236" s="73">
        <f t="shared" si="255"/>
        <v>0.47292106702334619</v>
      </c>
      <c r="CN236" s="73">
        <f t="shared" si="255"/>
        <v>0.54537780030953875</v>
      </c>
      <c r="CO236" s="73">
        <f t="shared" si="255"/>
        <v>0.44230717407060183</v>
      </c>
      <c r="CP236" s="73">
        <f t="shared" si="255"/>
        <v>1.2217665068453585</v>
      </c>
      <c r="CQ236" s="73">
        <f t="shared" si="255"/>
        <v>0.50671323466262064</v>
      </c>
      <c r="CR236" s="73">
        <f t="shared" si="255"/>
        <v>0.52033872317628427</v>
      </c>
      <c r="CS236" s="73"/>
      <c r="CT236" s="73">
        <f t="shared" si="255"/>
        <v>0.64675860532786955</v>
      </c>
      <c r="CU236" s="73">
        <f t="shared" si="255"/>
        <v>0.7643097411849733</v>
      </c>
      <c r="CV236" s="73">
        <f t="shared" si="255"/>
        <v>0.65052211610257316</v>
      </c>
      <c r="CW236" s="73">
        <f t="shared" si="255"/>
        <v>0.70048305311342707</v>
      </c>
      <c r="CX236" s="76">
        <f t="shared" si="255"/>
        <v>0.90994864437366119</v>
      </c>
      <c r="CY236" s="73">
        <f t="shared" si="255"/>
        <v>0.45855660066724535</v>
      </c>
      <c r="CZ236" s="73">
        <f t="shared" si="255"/>
        <v>0.39889549041850031</v>
      </c>
      <c r="DA236" s="73">
        <f t="shared" si="255"/>
        <v>0.58569492441310667</v>
      </c>
      <c r="DB236" s="73">
        <f t="shared" si="255"/>
        <v>0.5913135366957265</v>
      </c>
      <c r="DC236" s="73">
        <f t="shared" si="255"/>
        <v>0.33661793633349651</v>
      </c>
      <c r="DD236" s="73">
        <f t="shared" si="255"/>
        <v>0.42212003301497464</v>
      </c>
      <c r="DE236" s="73">
        <f t="shared" si="255"/>
        <v>0.41700495667255316</v>
      </c>
      <c r="DF236" s="73">
        <f t="shared" si="255"/>
        <v>0.35225368197796003</v>
      </c>
      <c r="DG236" s="73">
        <f t="shared" si="255"/>
        <v>0.51045102033925016</v>
      </c>
      <c r="DH236" s="73">
        <f t="shared" si="255"/>
        <v>0.52934825717181511</v>
      </c>
      <c r="DI236" s="73">
        <f t="shared" si="255"/>
        <v>0.44658687450018619</v>
      </c>
      <c r="DJ236" s="73">
        <f t="shared" si="255"/>
        <v>0.52693184042920993</v>
      </c>
    </row>
    <row r="237" spans="1:114">
      <c r="A237" s="63" t="s">
        <v>284</v>
      </c>
      <c r="B237" s="73">
        <f t="shared" ref="B237:J237" si="256">B68/B$69*100</f>
        <v>0.63394673035660665</v>
      </c>
      <c r="C237" s="73">
        <f t="shared" si="256"/>
        <v>0.3696379799496094</v>
      </c>
      <c r="D237" s="73">
        <f t="shared" si="256"/>
        <v>0.48818804094256602</v>
      </c>
      <c r="E237" s="73">
        <f t="shared" si="256"/>
        <v>0.45005563250755015</v>
      </c>
      <c r="F237" s="73">
        <f t="shared" si="256"/>
        <v>0.51701196580004949</v>
      </c>
      <c r="G237" s="73">
        <f t="shared" si="256"/>
        <v>0.49958576014055012</v>
      </c>
      <c r="H237" s="73">
        <f t="shared" si="256"/>
        <v>0.56098382004561131</v>
      </c>
      <c r="I237" s="73">
        <f t="shared" si="256"/>
        <v>0.48293518748549696</v>
      </c>
      <c r="J237" s="73">
        <f t="shared" si="256"/>
        <v>0.66621180147619974</v>
      </c>
      <c r="K237" s="84">
        <f t="shared" ref="K237:BW237" si="257">K68/K$69*100</f>
        <v>0.3813446918293969</v>
      </c>
      <c r="L237" s="76">
        <f t="shared" si="206"/>
        <v>0.54624076962719814</v>
      </c>
      <c r="M237" s="73">
        <f t="shared" si="257"/>
        <v>0.42826229395130694</v>
      </c>
      <c r="N237" s="73">
        <f t="shared" si="257"/>
        <v>0.44384693490680743</v>
      </c>
      <c r="O237" s="73">
        <f t="shared" si="257"/>
        <v>0.30668504479669195</v>
      </c>
      <c r="P237" s="73">
        <f t="shared" si="257"/>
        <v>0.4195065566582965</v>
      </c>
      <c r="Q237" s="73">
        <f t="shared" si="257"/>
        <v>0.30838742760968418</v>
      </c>
      <c r="R237" s="73">
        <f t="shared" si="257"/>
        <v>0.27216231849665545</v>
      </c>
      <c r="S237" s="73">
        <f t="shared" si="257"/>
        <v>0.54494685642226626</v>
      </c>
      <c r="T237" s="73">
        <f t="shared" si="257"/>
        <v>0.66394279877425944</v>
      </c>
      <c r="U237" s="73">
        <f t="shared" si="257"/>
        <v>0.18072289156626506</v>
      </c>
      <c r="V237" s="73">
        <f t="shared" si="257"/>
        <v>0.59825593185966341</v>
      </c>
      <c r="W237" s="73">
        <f t="shared" si="257"/>
        <v>0.81658291457286436</v>
      </c>
      <c r="X237" s="73">
        <f t="shared" si="257"/>
        <v>0.55113288426209428</v>
      </c>
      <c r="Y237" s="73">
        <f t="shared" si="257"/>
        <v>0.30833968150324664</v>
      </c>
      <c r="Z237" s="73">
        <f t="shared" si="257"/>
        <v>0.6333180357962368</v>
      </c>
      <c r="AA237" s="73">
        <f t="shared" si="257"/>
        <v>0.38969084526275821</v>
      </c>
      <c r="AB237" s="73">
        <f t="shared" si="257"/>
        <v>0.56468001465836026</v>
      </c>
      <c r="AC237" s="73">
        <f t="shared" si="257"/>
        <v>0.75928917609046853</v>
      </c>
      <c r="AD237" s="73">
        <f t="shared" si="257"/>
        <v>0.78920369347328556</v>
      </c>
      <c r="AE237" s="73">
        <f t="shared" si="257"/>
        <v>0.29840266807091453</v>
      </c>
      <c r="AF237" s="73">
        <f t="shared" si="257"/>
        <v>0.31693598785822696</v>
      </c>
      <c r="AG237" s="73">
        <f t="shared" si="257"/>
        <v>1.0727056019070322</v>
      </c>
      <c r="AH237" s="73">
        <f t="shared" si="257"/>
        <v>0.50346129641283832</v>
      </c>
      <c r="AI237" s="73">
        <f t="shared" si="257"/>
        <v>0.47117516629711753</v>
      </c>
      <c r="AJ237" s="73">
        <f t="shared" si="257"/>
        <v>0.30754115554600797</v>
      </c>
      <c r="AK237" s="73">
        <f t="shared" si="257"/>
        <v>0.87939698492462315</v>
      </c>
      <c r="AL237" s="73">
        <f t="shared" si="257"/>
        <v>0.45966133774968732</v>
      </c>
      <c r="AM237" s="73">
        <f t="shared" si="257"/>
        <v>0.68338898811835058</v>
      </c>
      <c r="AN237" s="73">
        <f t="shared" si="257"/>
        <v>0.5672268907563025</v>
      </c>
      <c r="AO237" s="73">
        <f t="shared" si="257"/>
        <v>1.28130460104834</v>
      </c>
      <c r="AP237" s="73">
        <f t="shared" si="257"/>
        <v>0.71014657425292582</v>
      </c>
      <c r="AQ237" s="73">
        <f t="shared" si="257"/>
        <v>0.86690464048954619</v>
      </c>
      <c r="AR237" s="73">
        <f t="shared" si="257"/>
        <v>1.0440728079090826</v>
      </c>
      <c r="AS237" s="73">
        <f t="shared" si="257"/>
        <v>1.2918379330593071</v>
      </c>
      <c r="AT237" s="73">
        <f t="shared" si="257"/>
        <v>1.2008405884118885</v>
      </c>
      <c r="AU237" s="73">
        <f t="shared" si="257"/>
        <v>0.94562647754137119</v>
      </c>
      <c r="AV237" s="73">
        <f t="shared" si="257"/>
        <v>2.0504731861198739</v>
      </c>
      <c r="AW237" s="73">
        <f t="shared" si="257"/>
        <v>0.95756665414945563</v>
      </c>
      <c r="AX237" s="73">
        <f t="shared" si="257"/>
        <v>1.3432835820895521</v>
      </c>
      <c r="AY237" s="73">
        <f t="shared" si="257"/>
        <v>2.3371456986573844</v>
      </c>
      <c r="AZ237" s="73">
        <f t="shared" si="257"/>
        <v>1.6544463244970857</v>
      </c>
      <c r="BA237" s="73">
        <f t="shared" si="257"/>
        <v>1.5169194865810969</v>
      </c>
      <c r="BB237" s="73">
        <f t="shared" si="257"/>
        <v>1.5609756097560976</v>
      </c>
      <c r="BC237" s="73">
        <f t="shared" si="257"/>
        <v>0.73184842348857393</v>
      </c>
      <c r="BD237" s="73">
        <f t="shared" si="257"/>
        <v>1.3061650992685474</v>
      </c>
      <c r="BE237" s="73">
        <f t="shared" si="257"/>
        <v>0.29840848806366044</v>
      </c>
      <c r="BF237" s="73">
        <f t="shared" si="257"/>
        <v>0.47619047619047622</v>
      </c>
      <c r="BG237" s="73">
        <f t="shared" si="257"/>
        <v>1.1524530786960816</v>
      </c>
      <c r="BH237" s="73">
        <f t="shared" si="257"/>
        <v>0.96</v>
      </c>
      <c r="BI237" s="73">
        <f t="shared" si="257"/>
        <v>1.1550151975683891</v>
      </c>
      <c r="BJ237" s="73">
        <f t="shared" si="257"/>
        <v>0.89593383873190913</v>
      </c>
      <c r="BK237" s="73">
        <f t="shared" si="257"/>
        <v>0.38340627504160762</v>
      </c>
      <c r="BL237" s="73">
        <f t="shared" si="257"/>
        <v>0.65512828325918704</v>
      </c>
      <c r="BM237" s="73">
        <f t="shared" si="257"/>
        <v>0.73145245559038663</v>
      </c>
      <c r="BN237" s="73">
        <f t="shared" si="257"/>
        <v>0.36008827970728308</v>
      </c>
      <c r="BO237" s="73">
        <f t="shared" si="257"/>
        <v>0.3200614517987454</v>
      </c>
      <c r="BP237" s="73">
        <f t="shared" si="257"/>
        <v>0.56524944703858437</v>
      </c>
      <c r="BQ237" s="73">
        <f t="shared" si="257"/>
        <v>0.64457034297927196</v>
      </c>
      <c r="BR237" s="73">
        <f t="shared" si="257"/>
        <v>0.32843290584923368</v>
      </c>
      <c r="BS237" s="73">
        <f t="shared" si="257"/>
        <v>0.31658092599920856</v>
      </c>
      <c r="BT237" s="73">
        <f t="shared" si="257"/>
        <v>0.26135219748252264</v>
      </c>
      <c r="BU237" s="73">
        <f t="shared" si="257"/>
        <v>2.2573363431151243</v>
      </c>
      <c r="BV237" s="73">
        <f t="shared" si="257"/>
        <v>0.23601811220475885</v>
      </c>
      <c r="BW237" s="73">
        <f t="shared" si="257"/>
        <v>0.41200838630985503</v>
      </c>
      <c r="BX237" s="73">
        <f t="shared" ref="BX237:DJ237" si="258">BX68/BX$69*100</f>
        <v>0.65232390390767103</v>
      </c>
      <c r="BY237" s="73">
        <f t="shared" si="258"/>
        <v>0.456158134820071</v>
      </c>
      <c r="BZ237" s="73">
        <f t="shared" si="258"/>
        <v>0.71001494768310913</v>
      </c>
      <c r="CA237" s="73">
        <f t="shared" si="258"/>
        <v>1.38328530259366</v>
      </c>
      <c r="CB237" s="73">
        <f t="shared" si="258"/>
        <v>0.79721995094031073</v>
      </c>
      <c r="CC237" s="73">
        <f t="shared" si="258"/>
        <v>0.57803468208092479</v>
      </c>
      <c r="CD237" s="73">
        <f t="shared" si="258"/>
        <v>0.88874680306905374</v>
      </c>
      <c r="CE237" s="73">
        <f t="shared" si="258"/>
        <v>0.41675518288492058</v>
      </c>
      <c r="CF237" s="73">
        <f t="shared" si="258"/>
        <v>0.82442067736185376</v>
      </c>
      <c r="CG237" s="73">
        <f t="shared" si="258"/>
        <v>1.121930567315834</v>
      </c>
      <c r="CH237" s="73">
        <f t="shared" si="258"/>
        <v>0.52014624401643361</v>
      </c>
      <c r="CI237" s="73">
        <f t="shared" si="258"/>
        <v>0.3921914246683999</v>
      </c>
      <c r="CJ237" s="73">
        <f t="shared" si="258"/>
        <v>0.32494184636663287</v>
      </c>
      <c r="CK237" s="73">
        <f t="shared" si="258"/>
        <v>0.50986477499445804</v>
      </c>
      <c r="CL237" s="76">
        <f t="shared" si="258"/>
        <v>0.65272073104721884</v>
      </c>
      <c r="CM237" s="73">
        <f t="shared" si="258"/>
        <v>0.3696379799496094</v>
      </c>
      <c r="CN237" s="73">
        <f t="shared" si="258"/>
        <v>0.41227167050426228</v>
      </c>
      <c r="CO237" s="73">
        <f t="shared" si="258"/>
        <v>0.32543652746672946</v>
      </c>
      <c r="CP237" s="73">
        <f t="shared" si="258"/>
        <v>0.96374174417037328</v>
      </c>
      <c r="CQ237" s="73">
        <f t="shared" si="258"/>
        <v>0.37528530271366145</v>
      </c>
      <c r="CR237" s="73">
        <f t="shared" si="258"/>
        <v>0.40901072009279554</v>
      </c>
      <c r="CS237" s="73"/>
      <c r="CT237" s="73">
        <f t="shared" si="258"/>
        <v>0.50321125326384608</v>
      </c>
      <c r="CU237" s="73">
        <f t="shared" si="258"/>
        <v>0.54289395869335633</v>
      </c>
      <c r="CV237" s="73">
        <f t="shared" si="258"/>
        <v>0.50666993569669339</v>
      </c>
      <c r="CW237" s="73">
        <f t="shared" si="258"/>
        <v>0.55056633721280868</v>
      </c>
      <c r="CX237" s="76">
        <f t="shared" si="258"/>
        <v>0.72632376396060072</v>
      </c>
      <c r="CY237" s="73">
        <f t="shared" si="258"/>
        <v>0.35084885869768512</v>
      </c>
      <c r="CZ237" s="73">
        <f t="shared" si="258"/>
        <v>0.31472646796017728</v>
      </c>
      <c r="DA237" s="73">
        <f t="shared" si="258"/>
        <v>0.44384693490680743</v>
      </c>
      <c r="DB237" s="73">
        <f t="shared" si="258"/>
        <v>0.41200838630985503</v>
      </c>
      <c r="DC237" s="73">
        <f t="shared" si="258"/>
        <v>0.26135219748252264</v>
      </c>
      <c r="DD237" s="73">
        <f t="shared" si="258"/>
        <v>0.30067209055535904</v>
      </c>
      <c r="DE237" s="73">
        <f t="shared" si="258"/>
        <v>0.30754115554600797</v>
      </c>
      <c r="DF237" s="73">
        <f t="shared" si="258"/>
        <v>0.27216231849665545</v>
      </c>
      <c r="DG237" s="73">
        <f t="shared" si="258"/>
        <v>0.3770696622131175</v>
      </c>
      <c r="DH237" s="73">
        <f t="shared" si="258"/>
        <v>0.3921914246683999</v>
      </c>
      <c r="DI237" s="73">
        <f t="shared" si="258"/>
        <v>0.35712113186775685</v>
      </c>
      <c r="DJ237" s="73">
        <f t="shared" si="258"/>
        <v>0.41675518288492058</v>
      </c>
    </row>
    <row r="238" spans="1:114">
      <c r="B238" s="73"/>
      <c r="C238" s="73"/>
      <c r="D238" s="73"/>
      <c r="E238" s="73"/>
      <c r="F238" s="73"/>
      <c r="G238" s="73"/>
      <c r="H238" s="73"/>
      <c r="I238" s="73"/>
      <c r="J238" s="73"/>
      <c r="K238" s="84"/>
      <c r="L238" s="76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3"/>
      <c r="BG238" s="73"/>
      <c r="BH238" s="73"/>
      <c r="BI238" s="73"/>
      <c r="BJ238" s="73"/>
      <c r="BK238" s="73"/>
      <c r="BL238" s="73"/>
      <c r="BM238" s="73"/>
      <c r="BN238" s="73"/>
      <c r="BO238" s="73"/>
      <c r="BP238" s="73"/>
      <c r="BQ238" s="73"/>
      <c r="BR238" s="73"/>
      <c r="BS238" s="73"/>
      <c r="BT238" s="73"/>
      <c r="BU238" s="73"/>
      <c r="BV238" s="73"/>
      <c r="BW238" s="73"/>
      <c r="BX238" s="73"/>
      <c r="BY238" s="73"/>
      <c r="BZ238" s="73"/>
      <c r="CA238" s="73"/>
      <c r="CB238" s="73"/>
      <c r="CC238" s="73"/>
      <c r="CD238" s="73"/>
      <c r="CE238" s="73"/>
      <c r="CF238" s="73"/>
      <c r="CG238" s="73"/>
      <c r="CH238" s="73"/>
      <c r="CI238" s="73"/>
      <c r="CJ238" s="73"/>
      <c r="CK238" s="73"/>
      <c r="CL238" s="76"/>
      <c r="CM238" s="73"/>
      <c r="CN238" s="73"/>
      <c r="CO238" s="73"/>
      <c r="CP238" s="73"/>
      <c r="CQ238" s="73"/>
      <c r="CR238" s="73"/>
      <c r="CS238" s="73"/>
      <c r="CT238" s="73"/>
      <c r="CU238" s="73"/>
      <c r="CV238" s="73"/>
      <c r="CW238" s="73"/>
      <c r="CX238" s="76"/>
      <c r="CY238" s="73"/>
      <c r="CZ238" s="73"/>
      <c r="DA238" s="73"/>
      <c r="DB238" s="73"/>
      <c r="DC238" s="73"/>
      <c r="DD238" s="73"/>
      <c r="DE238" s="73"/>
      <c r="DF238" s="73"/>
      <c r="DG238" s="73"/>
      <c r="DH238" s="73"/>
      <c r="DI238" s="73"/>
      <c r="DJ238" s="73"/>
    </row>
    <row r="239" spans="1:114">
      <c r="A239" s="4" t="s">
        <v>285</v>
      </c>
      <c r="B239" s="73"/>
      <c r="C239" s="73"/>
      <c r="D239" s="73"/>
      <c r="E239" s="73"/>
      <c r="F239" s="73"/>
      <c r="G239" s="73"/>
      <c r="H239" s="73"/>
      <c r="I239" s="73"/>
      <c r="J239" s="73"/>
      <c r="K239" s="84"/>
      <c r="L239" s="76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  <c r="BG239" s="73"/>
      <c r="BH239" s="73"/>
      <c r="BI239" s="73"/>
      <c r="BJ239" s="73"/>
      <c r="BK239" s="73"/>
      <c r="BL239" s="73"/>
      <c r="BM239" s="73"/>
      <c r="BN239" s="73"/>
      <c r="BO239" s="73"/>
      <c r="BP239" s="73"/>
      <c r="BQ239" s="73"/>
      <c r="BR239" s="73"/>
      <c r="BS239" s="73"/>
      <c r="BT239" s="73"/>
      <c r="BU239" s="73"/>
      <c r="BV239" s="73"/>
      <c r="BW239" s="73"/>
      <c r="BX239" s="73"/>
      <c r="BY239" s="73"/>
      <c r="BZ239" s="73"/>
      <c r="CA239" s="73"/>
      <c r="CB239" s="73"/>
      <c r="CC239" s="73"/>
      <c r="CD239" s="73"/>
      <c r="CE239" s="73"/>
      <c r="CF239" s="73"/>
      <c r="CG239" s="73"/>
      <c r="CH239" s="73"/>
      <c r="CI239" s="73"/>
      <c r="CJ239" s="73"/>
      <c r="CK239" s="73"/>
      <c r="CL239" s="76"/>
      <c r="CM239" s="73"/>
      <c r="CN239" s="73"/>
      <c r="CO239" s="73"/>
      <c r="CP239" s="73"/>
      <c r="CQ239" s="73"/>
      <c r="CR239" s="73"/>
      <c r="CS239" s="73"/>
      <c r="CT239" s="73"/>
      <c r="CU239" s="73"/>
      <c r="CV239" s="73"/>
      <c r="CW239" s="73"/>
      <c r="CX239" s="76"/>
      <c r="CY239" s="73"/>
      <c r="CZ239" s="73"/>
      <c r="DA239" s="73"/>
      <c r="DB239" s="73"/>
      <c r="DC239" s="73"/>
      <c r="DD239" s="73"/>
      <c r="DE239" s="73"/>
      <c r="DF239" s="73"/>
      <c r="DG239" s="73"/>
      <c r="DH239" s="73"/>
      <c r="DI239" s="73"/>
      <c r="DJ239" s="73"/>
    </row>
    <row r="240" spans="1:114">
      <c r="A240" s="68">
        <v>2010</v>
      </c>
      <c r="B240" s="73"/>
      <c r="C240" s="73"/>
      <c r="D240" s="73"/>
      <c r="E240" s="73"/>
      <c r="F240" s="73"/>
      <c r="G240" s="73"/>
      <c r="H240" s="73"/>
      <c r="I240" s="73"/>
      <c r="J240" s="73"/>
      <c r="K240" s="84"/>
      <c r="L240" s="76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73"/>
      <c r="BB240" s="73"/>
      <c r="BC240" s="73"/>
      <c r="BD240" s="73"/>
      <c r="BE240" s="73"/>
      <c r="BF240" s="73"/>
      <c r="BG240" s="73"/>
      <c r="BH240" s="73"/>
      <c r="BI240" s="73"/>
      <c r="BJ240" s="73"/>
      <c r="BK240" s="73"/>
      <c r="BL240" s="73"/>
      <c r="BM240" s="73"/>
      <c r="BN240" s="73"/>
      <c r="BO240" s="73"/>
      <c r="BP240" s="73"/>
      <c r="BQ240" s="73"/>
      <c r="BR240" s="73"/>
      <c r="BS240" s="73"/>
      <c r="BT240" s="73"/>
      <c r="BU240" s="73"/>
      <c r="BV240" s="73"/>
      <c r="BW240" s="73"/>
      <c r="BX240" s="73"/>
      <c r="BY240" s="73"/>
      <c r="BZ240" s="73"/>
      <c r="CA240" s="73"/>
      <c r="CB240" s="73"/>
      <c r="CC240" s="73"/>
      <c r="CD240" s="73"/>
      <c r="CE240" s="73"/>
      <c r="CF240" s="73"/>
      <c r="CG240" s="73"/>
      <c r="CH240" s="73"/>
      <c r="CI240" s="73"/>
      <c r="CJ240" s="73"/>
      <c r="CK240" s="73"/>
      <c r="CL240" s="76"/>
      <c r="CM240" s="73"/>
      <c r="CN240" s="73"/>
      <c r="CO240" s="73"/>
      <c r="CP240" s="73"/>
      <c r="CQ240" s="73"/>
      <c r="CR240" s="73"/>
      <c r="CS240" s="73"/>
      <c r="CT240" s="73"/>
      <c r="CU240" s="73"/>
      <c r="CV240" s="73"/>
      <c r="CW240" s="73"/>
      <c r="CX240" s="76"/>
      <c r="CY240" s="73"/>
      <c r="CZ240" s="73"/>
      <c r="DA240" s="73"/>
      <c r="DB240" s="73"/>
      <c r="DC240" s="73"/>
      <c r="DD240" s="73"/>
      <c r="DE240" s="73"/>
      <c r="DF240" s="73"/>
      <c r="DG240" s="73"/>
      <c r="DH240" s="73"/>
      <c r="DI240" s="73"/>
      <c r="DJ240" s="73"/>
    </row>
    <row r="241" spans="1:114">
      <c r="A241" s="69" t="s">
        <v>267</v>
      </c>
      <c r="B241" s="73">
        <f t="shared" ref="B241:J241" si="259">B74/B$73*100</f>
        <v>9.7977700234599538</v>
      </c>
      <c r="C241" s="73">
        <f t="shared" si="259"/>
        <v>9.292899339521389</v>
      </c>
      <c r="D241" s="73">
        <f t="shared" si="259"/>
        <v>9.7381219158646672</v>
      </c>
      <c r="E241" s="73">
        <f t="shared" si="259"/>
        <v>9.9857129371997324</v>
      </c>
      <c r="F241" s="73">
        <f t="shared" si="259"/>
        <v>9.1923583696276552</v>
      </c>
      <c r="G241" s="73">
        <f t="shared" si="259"/>
        <v>9.7878410659155222</v>
      </c>
      <c r="H241" s="73">
        <f t="shared" si="259"/>
        <v>9.6396459922957387</v>
      </c>
      <c r="I241" s="73">
        <f t="shared" si="259"/>
        <v>9.5740465353307016</v>
      </c>
      <c r="J241" s="73">
        <f t="shared" si="259"/>
        <v>9.8461571504550918</v>
      </c>
      <c r="K241" s="84"/>
      <c r="L241" s="76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3"/>
      <c r="BD241" s="73"/>
      <c r="BE241" s="73"/>
      <c r="BF241" s="73"/>
      <c r="BG241" s="73"/>
      <c r="BH241" s="73"/>
      <c r="BI241" s="73"/>
      <c r="BJ241" s="73"/>
      <c r="BK241" s="73"/>
      <c r="BL241" s="73"/>
      <c r="BM241" s="73"/>
      <c r="BN241" s="73"/>
      <c r="BO241" s="73"/>
      <c r="BP241" s="73"/>
      <c r="BQ241" s="73"/>
      <c r="BR241" s="73"/>
      <c r="BS241" s="73"/>
      <c r="BT241" s="73"/>
      <c r="BU241" s="73"/>
      <c r="BV241" s="73"/>
      <c r="BW241" s="73"/>
      <c r="BX241" s="73"/>
      <c r="BY241" s="73"/>
      <c r="BZ241" s="73"/>
      <c r="CA241" s="73"/>
      <c r="CB241" s="73"/>
      <c r="CC241" s="73"/>
      <c r="CD241" s="73"/>
      <c r="CE241" s="73"/>
      <c r="CF241" s="73"/>
      <c r="CG241" s="73"/>
      <c r="CH241" s="73"/>
      <c r="CI241" s="73"/>
      <c r="CJ241" s="73"/>
      <c r="CK241" s="73"/>
      <c r="CL241" s="76"/>
      <c r="CM241" s="73"/>
      <c r="CN241" s="73"/>
      <c r="CO241" s="73"/>
      <c r="CP241" s="73"/>
      <c r="CQ241" s="73"/>
      <c r="CR241" s="73"/>
      <c r="CS241" s="73"/>
      <c r="CT241" s="73"/>
      <c r="CU241" s="73"/>
      <c r="CV241" s="73"/>
      <c r="CW241" s="73"/>
      <c r="CX241" s="76"/>
      <c r="CY241" s="73"/>
      <c r="CZ241" s="73"/>
      <c r="DA241" s="73"/>
      <c r="DB241" s="73"/>
      <c r="DC241" s="73"/>
      <c r="DD241" s="73"/>
      <c r="DE241" s="73"/>
      <c r="DF241" s="73"/>
      <c r="DG241" s="73"/>
      <c r="DH241" s="73"/>
      <c r="DI241" s="73"/>
      <c r="DJ241" s="73"/>
    </row>
    <row r="242" spans="1:114">
      <c r="A242" s="69" t="s">
        <v>268</v>
      </c>
      <c r="B242" s="73">
        <f t="shared" ref="B242:J242" si="260">B75/B$73*100</f>
        <v>9.8916408934097824</v>
      </c>
      <c r="C242" s="73">
        <f t="shared" si="260"/>
        <v>9.6973253121609169</v>
      </c>
      <c r="D242" s="73">
        <f t="shared" si="260"/>
        <v>9.8756633848137554</v>
      </c>
      <c r="E242" s="73">
        <f t="shared" si="260"/>
        <v>9.9905002217135639</v>
      </c>
      <c r="F242" s="73">
        <f t="shared" si="260"/>
        <v>9.3307853031879251</v>
      </c>
      <c r="G242" s="73">
        <f t="shared" si="260"/>
        <v>9.8430179802064401</v>
      </c>
      <c r="H242" s="73">
        <f t="shared" si="260"/>
        <v>9.5269935839782622</v>
      </c>
      <c r="I242" s="73">
        <f t="shared" si="260"/>
        <v>9.679000915361577</v>
      </c>
      <c r="J242" s="73">
        <f t="shared" si="260"/>
        <v>9.9376308683922847</v>
      </c>
      <c r="K242" s="84"/>
      <c r="L242" s="76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73"/>
      <c r="BB242" s="73"/>
      <c r="BC242" s="73"/>
      <c r="BD242" s="73"/>
      <c r="BE242" s="73"/>
      <c r="BF242" s="73"/>
      <c r="BG242" s="73"/>
      <c r="BH242" s="73"/>
      <c r="BI242" s="73"/>
      <c r="BJ242" s="73"/>
      <c r="BK242" s="73"/>
      <c r="BL242" s="73"/>
      <c r="BM242" s="73"/>
      <c r="BN242" s="73"/>
      <c r="BO242" s="73"/>
      <c r="BP242" s="73"/>
      <c r="BQ242" s="73"/>
      <c r="BR242" s="73"/>
      <c r="BS242" s="73"/>
      <c r="BT242" s="73"/>
      <c r="BU242" s="73"/>
      <c r="BV242" s="73"/>
      <c r="BW242" s="73"/>
      <c r="BX242" s="73"/>
      <c r="BY242" s="73"/>
      <c r="BZ242" s="73"/>
      <c r="CA242" s="73"/>
      <c r="CB242" s="73"/>
      <c r="CC242" s="73"/>
      <c r="CD242" s="73"/>
      <c r="CE242" s="73"/>
      <c r="CF242" s="73"/>
      <c r="CG242" s="73"/>
      <c r="CH242" s="73"/>
      <c r="CI242" s="73"/>
      <c r="CJ242" s="73"/>
      <c r="CK242" s="73"/>
      <c r="CL242" s="76"/>
      <c r="CM242" s="73"/>
      <c r="CN242" s="73"/>
      <c r="CO242" s="73"/>
      <c r="CP242" s="73"/>
      <c r="CQ242" s="73"/>
      <c r="CR242" s="73"/>
      <c r="CS242" s="73"/>
      <c r="CT242" s="73"/>
      <c r="CU242" s="73"/>
      <c r="CV242" s="73"/>
      <c r="CW242" s="73"/>
      <c r="CX242" s="76"/>
      <c r="CY242" s="73"/>
      <c r="CZ242" s="73"/>
      <c r="DA242" s="73"/>
      <c r="DB242" s="73"/>
      <c r="DC242" s="73"/>
      <c r="DD242" s="73"/>
      <c r="DE242" s="73"/>
      <c r="DF242" s="73"/>
      <c r="DG242" s="73"/>
      <c r="DH242" s="73"/>
      <c r="DI242" s="73"/>
      <c r="DJ242" s="73"/>
    </row>
    <row r="243" spans="1:114">
      <c r="A243" s="69" t="s">
        <v>269</v>
      </c>
      <c r="B243" s="73">
        <f t="shared" ref="B243:J243" si="261">B76/B$73*100</f>
        <v>9.9553564412768729</v>
      </c>
      <c r="C243" s="73">
        <f t="shared" si="261"/>
        <v>9.9502026704633248</v>
      </c>
      <c r="D243" s="73">
        <f t="shared" si="261"/>
        <v>9.8750487194005476</v>
      </c>
      <c r="E243" s="73">
        <f t="shared" si="261"/>
        <v>9.7553158952682661</v>
      </c>
      <c r="F243" s="73">
        <f t="shared" si="261"/>
        <v>9.1453450583856508</v>
      </c>
      <c r="G243" s="73">
        <f t="shared" si="261"/>
        <v>9.6730165365847913</v>
      </c>
      <c r="H243" s="73">
        <f t="shared" si="261"/>
        <v>9.3814637438340238</v>
      </c>
      <c r="I243" s="73">
        <f t="shared" si="261"/>
        <v>9.5884325465267253</v>
      </c>
      <c r="J243" s="73">
        <f t="shared" si="261"/>
        <v>10.034715087261194</v>
      </c>
      <c r="K243" s="84"/>
      <c r="L243" s="76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3"/>
      <c r="BD243" s="73"/>
      <c r="BE243" s="73"/>
      <c r="BF243" s="73"/>
      <c r="BG243" s="73"/>
      <c r="BH243" s="73"/>
      <c r="BI243" s="73"/>
      <c r="BJ243" s="73"/>
      <c r="BK243" s="73"/>
      <c r="BL243" s="73"/>
      <c r="BM243" s="73"/>
      <c r="BN243" s="73"/>
      <c r="BO243" s="73"/>
      <c r="BP243" s="73"/>
      <c r="BQ243" s="73"/>
      <c r="BR243" s="73"/>
      <c r="BS243" s="73"/>
      <c r="BT243" s="73"/>
      <c r="BU243" s="73"/>
      <c r="BV243" s="73"/>
      <c r="BW243" s="73"/>
      <c r="BX243" s="73"/>
      <c r="BY243" s="73"/>
      <c r="BZ243" s="73"/>
      <c r="CA243" s="73"/>
      <c r="CB243" s="73"/>
      <c r="CC243" s="73"/>
      <c r="CD243" s="73"/>
      <c r="CE243" s="73"/>
      <c r="CF243" s="73"/>
      <c r="CG243" s="73"/>
      <c r="CH243" s="73"/>
      <c r="CI243" s="73"/>
      <c r="CJ243" s="73"/>
      <c r="CK243" s="73"/>
      <c r="CL243" s="76"/>
      <c r="CM243" s="73"/>
      <c r="CN243" s="73"/>
      <c r="CO243" s="73"/>
      <c r="CP243" s="73"/>
      <c r="CQ243" s="73"/>
      <c r="CR243" s="73"/>
      <c r="CS243" s="73"/>
      <c r="CT243" s="73"/>
      <c r="CU243" s="73"/>
      <c r="CV243" s="73"/>
      <c r="CW243" s="73"/>
      <c r="CX243" s="76"/>
      <c r="CY243" s="73"/>
      <c r="CZ243" s="73"/>
      <c r="DA243" s="73"/>
      <c r="DB243" s="73"/>
      <c r="DC243" s="73"/>
      <c r="DD243" s="73"/>
      <c r="DE243" s="73"/>
      <c r="DF243" s="73"/>
      <c r="DG243" s="73"/>
      <c r="DH243" s="73"/>
      <c r="DI243" s="73"/>
      <c r="DJ243" s="73"/>
    </row>
    <row r="244" spans="1:114">
      <c r="A244" s="69" t="s">
        <v>270</v>
      </c>
      <c r="B244" s="73">
        <f t="shared" ref="B244:J244" si="262">B77/B$73*100</f>
        <v>9.6313304930548078</v>
      </c>
      <c r="C244" s="73">
        <f t="shared" si="262"/>
        <v>9.6190237223686239</v>
      </c>
      <c r="D244" s="73">
        <f t="shared" si="262"/>
        <v>9.4048492227120146</v>
      </c>
      <c r="E244" s="73">
        <f t="shared" si="262"/>
        <v>9.2809420657976194</v>
      </c>
      <c r="F244" s="73">
        <f t="shared" si="262"/>
        <v>8.8238222618592612</v>
      </c>
      <c r="G244" s="73">
        <f t="shared" si="262"/>
        <v>9.3199060769405158</v>
      </c>
      <c r="H244" s="73">
        <f t="shared" si="262"/>
        <v>8.9834916871734638</v>
      </c>
      <c r="I244" s="73">
        <f t="shared" si="262"/>
        <v>9.201709746846328</v>
      </c>
      <c r="J244" s="73">
        <f t="shared" si="262"/>
        <v>9.7242492731988328</v>
      </c>
      <c r="K244" s="84"/>
      <c r="L244" s="76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3"/>
      <c r="BG244" s="73"/>
      <c r="BH244" s="73"/>
      <c r="BI244" s="73"/>
      <c r="BJ244" s="73"/>
      <c r="BK244" s="73"/>
      <c r="BL244" s="73"/>
      <c r="BM244" s="73"/>
      <c r="BN244" s="73"/>
      <c r="BO244" s="73"/>
      <c r="BP244" s="73"/>
      <c r="BQ244" s="73"/>
      <c r="BR244" s="73"/>
      <c r="BS244" s="73"/>
      <c r="BT244" s="73"/>
      <c r="BU244" s="73"/>
      <c r="BV244" s="73"/>
      <c r="BW244" s="73"/>
      <c r="BX244" s="73"/>
      <c r="BY244" s="73"/>
      <c r="BZ244" s="73"/>
      <c r="CA244" s="73"/>
      <c r="CB244" s="73"/>
      <c r="CC244" s="73"/>
      <c r="CD244" s="73"/>
      <c r="CE244" s="73"/>
      <c r="CF244" s="73"/>
      <c r="CG244" s="73"/>
      <c r="CH244" s="73"/>
      <c r="CI244" s="73"/>
      <c r="CJ244" s="73"/>
      <c r="CK244" s="73"/>
      <c r="CL244" s="76"/>
      <c r="CM244" s="73"/>
      <c r="CN244" s="73"/>
      <c r="CO244" s="73"/>
      <c r="CP244" s="73"/>
      <c r="CQ244" s="73"/>
      <c r="CR244" s="73"/>
      <c r="CS244" s="73"/>
      <c r="CT244" s="73"/>
      <c r="CU244" s="73"/>
      <c r="CV244" s="73"/>
      <c r="CW244" s="73"/>
      <c r="CX244" s="76"/>
      <c r="CY244" s="73"/>
      <c r="CZ244" s="73"/>
      <c r="DA244" s="73"/>
      <c r="DB244" s="73"/>
      <c r="DC244" s="73"/>
      <c r="DD244" s="73"/>
      <c r="DE244" s="73"/>
      <c r="DF244" s="73"/>
      <c r="DG244" s="73"/>
      <c r="DH244" s="73"/>
      <c r="DI244" s="73"/>
      <c r="DJ244" s="73"/>
    </row>
    <row r="245" spans="1:114">
      <c r="A245" s="69" t="s">
        <v>271</v>
      </c>
      <c r="B245" s="73">
        <f t="shared" ref="B245:J245" si="263">B78/B$73*100</f>
        <v>8.8356091371359398</v>
      </c>
      <c r="C245" s="73">
        <f t="shared" si="263"/>
        <v>8.9818423286992708</v>
      </c>
      <c r="D245" s="73">
        <f t="shared" si="263"/>
        <v>8.4938106632526598</v>
      </c>
      <c r="E245" s="73">
        <f t="shared" si="263"/>
        <v>8.4637560668161811</v>
      </c>
      <c r="F245" s="73">
        <f t="shared" si="263"/>
        <v>8.5621532120105535</v>
      </c>
      <c r="G245" s="73">
        <f t="shared" si="263"/>
        <v>8.5942748849080015</v>
      </c>
      <c r="H245" s="73">
        <f t="shared" si="263"/>
        <v>8.541171961600071</v>
      </c>
      <c r="I245" s="73">
        <f t="shared" si="263"/>
        <v>8.6032051619384955</v>
      </c>
      <c r="J245" s="73">
        <f t="shared" si="263"/>
        <v>8.8858736880603271</v>
      </c>
      <c r="K245" s="84"/>
      <c r="L245" s="76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3"/>
      <c r="BG245" s="73"/>
      <c r="BH245" s="73"/>
      <c r="BI245" s="73"/>
      <c r="BJ245" s="73"/>
      <c r="BK245" s="73"/>
      <c r="BL245" s="73"/>
      <c r="BM245" s="73"/>
      <c r="BN245" s="73"/>
      <c r="BO245" s="73"/>
      <c r="BP245" s="73"/>
      <c r="BQ245" s="73"/>
      <c r="BR245" s="73"/>
      <c r="BS245" s="73"/>
      <c r="BT245" s="73"/>
      <c r="BU245" s="73"/>
      <c r="BV245" s="73"/>
      <c r="BW245" s="73"/>
      <c r="BX245" s="73"/>
      <c r="BY245" s="73"/>
      <c r="BZ245" s="73"/>
      <c r="CA245" s="73"/>
      <c r="CB245" s="73"/>
      <c r="CC245" s="73"/>
      <c r="CD245" s="73"/>
      <c r="CE245" s="73"/>
      <c r="CF245" s="73"/>
      <c r="CG245" s="73"/>
      <c r="CH245" s="73"/>
      <c r="CI245" s="73"/>
      <c r="CJ245" s="73"/>
      <c r="CK245" s="73"/>
      <c r="CL245" s="76"/>
      <c r="CM245" s="73"/>
      <c r="CN245" s="73"/>
      <c r="CO245" s="73"/>
      <c r="CP245" s="73"/>
      <c r="CQ245" s="73"/>
      <c r="CR245" s="73"/>
      <c r="CS245" s="73"/>
      <c r="CT245" s="73"/>
      <c r="CU245" s="73"/>
      <c r="CV245" s="73"/>
      <c r="CW245" s="73"/>
      <c r="CX245" s="76"/>
      <c r="CY245" s="73"/>
      <c r="CZ245" s="73"/>
      <c r="DA245" s="73"/>
      <c r="DB245" s="73"/>
      <c r="DC245" s="73"/>
      <c r="DD245" s="73"/>
      <c r="DE245" s="73"/>
      <c r="DF245" s="73"/>
      <c r="DG245" s="73"/>
      <c r="DH245" s="73"/>
      <c r="DI245" s="73"/>
      <c r="DJ245" s="73"/>
    </row>
    <row r="246" spans="1:114">
      <c r="A246" s="69" t="s">
        <v>272</v>
      </c>
      <c r="B246" s="73">
        <f t="shared" ref="B246:J246" si="264">B79/B$73*100</f>
        <v>8.1753319576193473</v>
      </c>
      <c r="C246" s="73">
        <f t="shared" si="264"/>
        <v>8.6039171257244593</v>
      </c>
      <c r="D246" s="73">
        <f t="shared" si="264"/>
        <v>8.0965538244686677</v>
      </c>
      <c r="E246" s="73">
        <f t="shared" si="264"/>
        <v>8.0389449099453127</v>
      </c>
      <c r="F246" s="73">
        <f t="shared" si="264"/>
        <v>8.4741315481910853</v>
      </c>
      <c r="G246" s="73">
        <f t="shared" si="264"/>
        <v>8.1066168667369283</v>
      </c>
      <c r="H246" s="73">
        <f t="shared" si="264"/>
        <v>8.3444303041224348</v>
      </c>
      <c r="I246" s="73">
        <f t="shared" si="264"/>
        <v>8.2969027965475242</v>
      </c>
      <c r="J246" s="73">
        <f t="shared" si="264"/>
        <v>8.1490385019285227</v>
      </c>
      <c r="K246" s="84"/>
      <c r="L246" s="76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3"/>
      <c r="BG246" s="73"/>
      <c r="BH246" s="73"/>
      <c r="BI246" s="73"/>
      <c r="BJ246" s="73"/>
      <c r="BK246" s="73"/>
      <c r="BL246" s="73"/>
      <c r="BM246" s="73"/>
      <c r="BN246" s="73"/>
      <c r="BO246" s="73"/>
      <c r="BP246" s="73"/>
      <c r="BQ246" s="73"/>
      <c r="BR246" s="73"/>
      <c r="BS246" s="73"/>
      <c r="BT246" s="73"/>
      <c r="BU246" s="73"/>
      <c r="BV246" s="73"/>
      <c r="BW246" s="73"/>
      <c r="BX246" s="73"/>
      <c r="BY246" s="73"/>
      <c r="BZ246" s="73"/>
      <c r="CA246" s="73"/>
      <c r="CB246" s="73"/>
      <c r="CC246" s="73"/>
      <c r="CD246" s="73"/>
      <c r="CE246" s="73"/>
      <c r="CF246" s="73"/>
      <c r="CG246" s="73"/>
      <c r="CH246" s="73"/>
      <c r="CI246" s="73"/>
      <c r="CJ246" s="73"/>
      <c r="CK246" s="73"/>
      <c r="CL246" s="76"/>
      <c r="CM246" s="73"/>
      <c r="CN246" s="73"/>
      <c r="CO246" s="73"/>
      <c r="CP246" s="73"/>
      <c r="CQ246" s="73"/>
      <c r="CR246" s="73"/>
      <c r="CS246" s="73"/>
      <c r="CT246" s="73"/>
      <c r="CU246" s="73"/>
      <c r="CV246" s="73"/>
      <c r="CW246" s="73"/>
      <c r="CX246" s="76"/>
      <c r="CY246" s="73"/>
      <c r="CZ246" s="73"/>
      <c r="DA246" s="73"/>
      <c r="DB246" s="73"/>
      <c r="DC246" s="73"/>
      <c r="DD246" s="73"/>
      <c r="DE246" s="73"/>
      <c r="DF246" s="73"/>
      <c r="DG246" s="73"/>
      <c r="DH246" s="73"/>
      <c r="DI246" s="73"/>
      <c r="DJ246" s="73"/>
    </row>
    <row r="247" spans="1:114">
      <c r="A247" s="69" t="s">
        <v>273</v>
      </c>
      <c r="B247" s="73">
        <f t="shared" ref="B247:J247" si="265">B80/B$73*100</f>
        <v>7.7699548460275549</v>
      </c>
      <c r="C247" s="73">
        <f t="shared" si="265"/>
        <v>8.534523786422394</v>
      </c>
      <c r="D247" s="73">
        <f t="shared" si="265"/>
        <v>8.0126804965763814</v>
      </c>
      <c r="E247" s="73">
        <f t="shared" si="265"/>
        <v>7.9136617007987855</v>
      </c>
      <c r="F247" s="73">
        <f t="shared" si="265"/>
        <v>8.4800788589590006</v>
      </c>
      <c r="G247" s="73">
        <f t="shared" si="265"/>
        <v>7.8749505659399004</v>
      </c>
      <c r="H247" s="73">
        <f t="shared" si="265"/>
        <v>8.2660084396729694</v>
      </c>
      <c r="I247" s="73">
        <f t="shared" si="265"/>
        <v>8.2100814377627902</v>
      </c>
      <c r="J247" s="73">
        <f t="shared" si="265"/>
        <v>7.6747638517054604</v>
      </c>
      <c r="K247" s="84"/>
      <c r="L247" s="76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3"/>
      <c r="BG247" s="73"/>
      <c r="BH247" s="73"/>
      <c r="BI247" s="73"/>
      <c r="BJ247" s="73"/>
      <c r="BK247" s="73"/>
      <c r="BL247" s="73"/>
      <c r="BM247" s="73"/>
      <c r="BN247" s="73"/>
      <c r="BO247" s="73"/>
      <c r="BP247" s="73"/>
      <c r="BQ247" s="73"/>
      <c r="BR247" s="73"/>
      <c r="BS247" s="73"/>
      <c r="BT247" s="73"/>
      <c r="BU247" s="73"/>
      <c r="BV247" s="73"/>
      <c r="BW247" s="73"/>
      <c r="BX247" s="73"/>
      <c r="BY247" s="73"/>
      <c r="BZ247" s="73"/>
      <c r="CA247" s="73"/>
      <c r="CB247" s="73"/>
      <c r="CC247" s="73"/>
      <c r="CD247" s="73"/>
      <c r="CE247" s="73"/>
      <c r="CF247" s="73"/>
      <c r="CG247" s="73"/>
      <c r="CH247" s="73"/>
      <c r="CI247" s="73"/>
      <c r="CJ247" s="73"/>
      <c r="CK247" s="73"/>
      <c r="CL247" s="76"/>
      <c r="CM247" s="73"/>
      <c r="CN247" s="73"/>
      <c r="CO247" s="73"/>
      <c r="CP247" s="73"/>
      <c r="CQ247" s="73"/>
      <c r="CR247" s="73"/>
      <c r="CS247" s="73"/>
      <c r="CT247" s="73"/>
      <c r="CU247" s="73"/>
      <c r="CV247" s="73"/>
      <c r="CW247" s="73"/>
      <c r="CX247" s="76"/>
      <c r="CY247" s="73"/>
      <c r="CZ247" s="73"/>
      <c r="DA247" s="73"/>
      <c r="DB247" s="73"/>
      <c r="DC247" s="73"/>
      <c r="DD247" s="73"/>
      <c r="DE247" s="73"/>
      <c r="DF247" s="73"/>
      <c r="DG247" s="73"/>
      <c r="DH247" s="73"/>
      <c r="DI247" s="73"/>
      <c r="DJ247" s="73"/>
    </row>
    <row r="248" spans="1:114">
      <c r="A248" s="69" t="s">
        <v>274</v>
      </c>
      <c r="B248" s="73">
        <f t="shared" ref="B248:J248" si="266">B81/B$73*100</f>
        <v>7.2211974285668168</v>
      </c>
      <c r="C248" s="73">
        <f t="shared" si="266"/>
        <v>8.1312401988729608</v>
      </c>
      <c r="D248" s="73">
        <f t="shared" si="266"/>
        <v>7.6107297705387484</v>
      </c>
      <c r="E248" s="73">
        <f t="shared" si="266"/>
        <v>7.633973476539226</v>
      </c>
      <c r="F248" s="73">
        <f t="shared" si="266"/>
        <v>8.0347311223858497</v>
      </c>
      <c r="G248" s="73">
        <f t="shared" si="266"/>
        <v>7.4738216559501804</v>
      </c>
      <c r="H248" s="73">
        <f t="shared" si="266"/>
        <v>7.776737269391397</v>
      </c>
      <c r="I248" s="73">
        <f t="shared" si="266"/>
        <v>7.8048227235886944</v>
      </c>
      <c r="J248" s="73">
        <f t="shared" si="266"/>
        <v>7.0949703993713644</v>
      </c>
      <c r="K248" s="84"/>
      <c r="L248" s="76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3"/>
      <c r="BG248" s="73"/>
      <c r="BH248" s="73"/>
      <c r="BI248" s="73"/>
      <c r="BJ248" s="73"/>
      <c r="BK248" s="73"/>
      <c r="BL248" s="73"/>
      <c r="BM248" s="73"/>
      <c r="BN248" s="73"/>
      <c r="BO248" s="73"/>
      <c r="BP248" s="73"/>
      <c r="BQ248" s="73"/>
      <c r="BR248" s="73"/>
      <c r="BS248" s="73"/>
      <c r="BT248" s="73"/>
      <c r="BU248" s="73"/>
      <c r="BV248" s="73"/>
      <c r="BW248" s="73"/>
      <c r="BX248" s="73"/>
      <c r="BY248" s="73"/>
      <c r="BZ248" s="73"/>
      <c r="CA248" s="73"/>
      <c r="CB248" s="73"/>
      <c r="CC248" s="73"/>
      <c r="CD248" s="73"/>
      <c r="CE248" s="73"/>
      <c r="CF248" s="73"/>
      <c r="CG248" s="73"/>
      <c r="CH248" s="73"/>
      <c r="CI248" s="73"/>
      <c r="CJ248" s="73"/>
      <c r="CK248" s="73"/>
      <c r="CL248" s="76"/>
      <c r="CM248" s="73"/>
      <c r="CN248" s="73"/>
      <c r="CO248" s="73"/>
      <c r="CP248" s="73"/>
      <c r="CQ248" s="73"/>
      <c r="CR248" s="73"/>
      <c r="CS248" s="73"/>
      <c r="CT248" s="73"/>
      <c r="CU248" s="73"/>
      <c r="CV248" s="73"/>
      <c r="CW248" s="73"/>
      <c r="CX248" s="76"/>
      <c r="CY248" s="73"/>
      <c r="CZ248" s="73"/>
      <c r="DA248" s="73"/>
      <c r="DB248" s="73"/>
      <c r="DC248" s="73"/>
      <c r="DD248" s="73"/>
      <c r="DE248" s="73"/>
      <c r="DF248" s="73"/>
      <c r="DG248" s="73"/>
      <c r="DH248" s="73"/>
      <c r="DI248" s="73"/>
      <c r="DJ248" s="73"/>
    </row>
    <row r="249" spans="1:114">
      <c r="A249" s="69" t="s">
        <v>275</v>
      </c>
      <c r="B249" s="73">
        <f t="shared" ref="B249:J249" si="267">B82/B$73*100</f>
        <v>6.3864767605122301</v>
      </c>
      <c r="C249" s="73">
        <f t="shared" si="267"/>
        <v>7.0864600107844984</v>
      </c>
      <c r="D249" s="73">
        <f t="shared" si="267"/>
        <v>6.6536812029220282</v>
      </c>
      <c r="E249" s="73">
        <f t="shared" si="267"/>
        <v>6.8820986678553391</v>
      </c>
      <c r="F249" s="73">
        <f t="shared" si="267"/>
        <v>7.0636729723089982</v>
      </c>
      <c r="G249" s="73">
        <f t="shared" si="267"/>
        <v>6.629378376706101</v>
      </c>
      <c r="H249" s="73">
        <f t="shared" si="267"/>
        <v>6.872058366096673</v>
      </c>
      <c r="I249" s="73">
        <f t="shared" si="267"/>
        <v>6.8899019825336634</v>
      </c>
      <c r="J249" s="73">
        <f t="shared" si="267"/>
        <v>6.2775954787380339</v>
      </c>
      <c r="K249" s="84"/>
      <c r="L249" s="76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3"/>
      <c r="BG249" s="73"/>
      <c r="BH249" s="73"/>
      <c r="BI249" s="73"/>
      <c r="BJ249" s="73"/>
      <c r="BK249" s="73"/>
      <c r="BL249" s="73"/>
      <c r="BM249" s="73"/>
      <c r="BN249" s="73"/>
      <c r="BO249" s="73"/>
      <c r="BP249" s="73"/>
      <c r="BQ249" s="73"/>
      <c r="BR249" s="73"/>
      <c r="BS249" s="73"/>
      <c r="BT249" s="73"/>
      <c r="BU249" s="73"/>
      <c r="BV249" s="73"/>
      <c r="BW249" s="73"/>
      <c r="BX249" s="73"/>
      <c r="BY249" s="73"/>
      <c r="BZ249" s="73"/>
      <c r="CA249" s="73"/>
      <c r="CB249" s="73"/>
      <c r="CC249" s="73"/>
      <c r="CD249" s="73"/>
      <c r="CE249" s="73"/>
      <c r="CF249" s="73"/>
      <c r="CG249" s="73"/>
      <c r="CH249" s="73"/>
      <c r="CI249" s="73"/>
      <c r="CJ249" s="73"/>
      <c r="CK249" s="73"/>
      <c r="CL249" s="76"/>
      <c r="CM249" s="73"/>
      <c r="CN249" s="73"/>
      <c r="CO249" s="73"/>
      <c r="CP249" s="73"/>
      <c r="CQ249" s="73"/>
      <c r="CR249" s="73"/>
      <c r="CS249" s="73"/>
      <c r="CT249" s="73"/>
      <c r="CU249" s="73"/>
      <c r="CV249" s="73"/>
      <c r="CW249" s="73"/>
      <c r="CX249" s="76"/>
      <c r="CY249" s="73"/>
      <c r="CZ249" s="73"/>
      <c r="DA249" s="73"/>
      <c r="DB249" s="73"/>
      <c r="DC249" s="73"/>
      <c r="DD249" s="73"/>
      <c r="DE249" s="73"/>
      <c r="DF249" s="73"/>
      <c r="DG249" s="73"/>
      <c r="DH249" s="73"/>
      <c r="DI249" s="73"/>
      <c r="DJ249" s="73"/>
    </row>
    <row r="250" spans="1:114">
      <c r="A250" s="69" t="s">
        <v>276</v>
      </c>
      <c r="B250" s="73">
        <f t="shared" ref="B250:J250" si="268">B83/B$73*100</f>
        <v>5.3768696768502693</v>
      </c>
      <c r="C250" s="73">
        <f t="shared" si="268"/>
        <v>5.6325968001500266</v>
      </c>
      <c r="D250" s="73">
        <f t="shared" si="268"/>
        <v>5.5188530191325933</v>
      </c>
      <c r="E250" s="73">
        <f t="shared" si="268"/>
        <v>5.6668225227633835</v>
      </c>
      <c r="F250" s="73">
        <f t="shared" si="268"/>
        <v>5.8148318772855561</v>
      </c>
      <c r="G250" s="73">
        <f t="shared" si="268"/>
        <v>5.6172984470750738</v>
      </c>
      <c r="H250" s="73">
        <f t="shared" si="268"/>
        <v>5.6712905434884622</v>
      </c>
      <c r="I250" s="73">
        <f t="shared" si="268"/>
        <v>5.6696235390130596</v>
      </c>
      <c r="J250" s="73">
        <f t="shared" si="268"/>
        <v>5.3135525954600284</v>
      </c>
      <c r="K250" s="84"/>
      <c r="L250" s="76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3"/>
      <c r="BG250" s="73"/>
      <c r="BH250" s="73"/>
      <c r="BI250" s="73"/>
      <c r="BJ250" s="73"/>
      <c r="BK250" s="73"/>
      <c r="BL250" s="73"/>
      <c r="BM250" s="73"/>
      <c r="BN250" s="73"/>
      <c r="BO250" s="73"/>
      <c r="BP250" s="73"/>
      <c r="BQ250" s="73"/>
      <c r="BR250" s="73"/>
      <c r="BS250" s="73"/>
      <c r="BT250" s="73"/>
      <c r="BU250" s="73"/>
      <c r="BV250" s="73"/>
      <c r="BW250" s="73"/>
      <c r="BX250" s="73"/>
      <c r="BY250" s="73"/>
      <c r="BZ250" s="73"/>
      <c r="CA250" s="73"/>
      <c r="CB250" s="73"/>
      <c r="CC250" s="73"/>
      <c r="CD250" s="73"/>
      <c r="CE250" s="73"/>
      <c r="CF250" s="73"/>
      <c r="CG250" s="73"/>
      <c r="CH250" s="73"/>
      <c r="CI250" s="73"/>
      <c r="CJ250" s="73"/>
      <c r="CK250" s="73"/>
      <c r="CL250" s="76"/>
      <c r="CM250" s="73"/>
      <c r="CN250" s="73"/>
      <c r="CO250" s="73"/>
      <c r="CP250" s="73"/>
      <c r="CQ250" s="73"/>
      <c r="CR250" s="73"/>
      <c r="CS250" s="73"/>
      <c r="CT250" s="73"/>
      <c r="CU250" s="73"/>
      <c r="CV250" s="73"/>
      <c r="CW250" s="73"/>
      <c r="CX250" s="76"/>
      <c r="CY250" s="73"/>
      <c r="CZ250" s="73"/>
      <c r="DA250" s="73"/>
      <c r="DB250" s="73"/>
      <c r="DC250" s="73"/>
      <c r="DD250" s="73"/>
      <c r="DE250" s="73"/>
      <c r="DF250" s="73"/>
      <c r="DG250" s="73"/>
      <c r="DH250" s="73"/>
      <c r="DI250" s="73"/>
      <c r="DJ250" s="73"/>
    </row>
    <row r="251" spans="1:114">
      <c r="A251" s="69" t="s">
        <v>277</v>
      </c>
      <c r="B251" s="73">
        <f t="shared" ref="B251:J251" si="269">B84/B$73*100</f>
        <v>4.467690070977353</v>
      </c>
      <c r="C251" s="73">
        <f t="shared" si="269"/>
        <v>4.3479137707273665</v>
      </c>
      <c r="D251" s="73">
        <f t="shared" si="269"/>
        <v>4.5418401973179767</v>
      </c>
      <c r="E251" s="73">
        <f t="shared" si="269"/>
        <v>4.4890448212749412</v>
      </c>
      <c r="F251" s="73">
        <f t="shared" si="269"/>
        <v>4.6811029351184485</v>
      </c>
      <c r="G251" s="73">
        <f t="shared" si="269"/>
        <v>4.71335682607228</v>
      </c>
      <c r="H251" s="73">
        <f t="shared" si="269"/>
        <v>4.5829381149494592</v>
      </c>
      <c r="I251" s="73">
        <f t="shared" si="269"/>
        <v>4.564040928502914</v>
      </c>
      <c r="J251" s="73">
        <f t="shared" si="269"/>
        <v>4.4468512166480014</v>
      </c>
      <c r="K251" s="84"/>
      <c r="L251" s="76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3"/>
      <c r="BG251" s="73"/>
      <c r="BH251" s="73"/>
      <c r="BI251" s="73"/>
      <c r="BJ251" s="73"/>
      <c r="BK251" s="73"/>
      <c r="BL251" s="73"/>
      <c r="BM251" s="73"/>
      <c r="BN251" s="73"/>
      <c r="BO251" s="73"/>
      <c r="BP251" s="73"/>
      <c r="BQ251" s="73"/>
      <c r="BR251" s="73"/>
      <c r="BS251" s="73"/>
      <c r="BT251" s="73"/>
      <c r="BU251" s="73"/>
      <c r="BV251" s="73"/>
      <c r="BW251" s="73"/>
      <c r="BX251" s="73"/>
      <c r="BY251" s="73"/>
      <c r="BZ251" s="73"/>
      <c r="CA251" s="73"/>
      <c r="CB251" s="73"/>
      <c r="CC251" s="73"/>
      <c r="CD251" s="73"/>
      <c r="CE251" s="73"/>
      <c r="CF251" s="73"/>
      <c r="CG251" s="73"/>
      <c r="CH251" s="73"/>
      <c r="CI251" s="73"/>
      <c r="CJ251" s="73"/>
      <c r="CK251" s="73"/>
      <c r="CL251" s="76"/>
      <c r="CM251" s="73"/>
      <c r="CN251" s="73"/>
      <c r="CO251" s="73"/>
      <c r="CP251" s="73"/>
      <c r="CQ251" s="73"/>
      <c r="CR251" s="73"/>
      <c r="CS251" s="73"/>
      <c r="CT251" s="73"/>
      <c r="CU251" s="73"/>
      <c r="CV251" s="73"/>
      <c r="CW251" s="73"/>
      <c r="CX251" s="76"/>
      <c r="CY251" s="73"/>
      <c r="CZ251" s="73"/>
      <c r="DA251" s="73"/>
      <c r="DB251" s="73"/>
      <c r="DC251" s="73"/>
      <c r="DD251" s="73"/>
      <c r="DE251" s="73"/>
      <c r="DF251" s="73"/>
      <c r="DG251" s="73"/>
      <c r="DH251" s="73"/>
      <c r="DI251" s="73"/>
      <c r="DJ251" s="73"/>
    </row>
    <row r="252" spans="1:114">
      <c r="A252" s="69" t="s">
        <v>278</v>
      </c>
      <c r="B252" s="73">
        <f t="shared" ref="B252:J252" si="270">B85/B$73*100</f>
        <v>3.5670771928265919</v>
      </c>
      <c r="C252" s="73">
        <f t="shared" si="270"/>
        <v>3.2444664173957527</v>
      </c>
      <c r="D252" s="73">
        <f t="shared" si="270"/>
        <v>3.6080649947501433</v>
      </c>
      <c r="E252" s="73">
        <f t="shared" si="270"/>
        <v>3.4465572000499858</v>
      </c>
      <c r="F252" s="73">
        <f t="shared" si="270"/>
        <v>3.6550971977745386</v>
      </c>
      <c r="G252" s="73">
        <f t="shared" si="270"/>
        <v>3.7206218591313021</v>
      </c>
      <c r="H252" s="73">
        <f t="shared" si="270"/>
        <v>3.5800797498920107</v>
      </c>
      <c r="I252" s="73">
        <f t="shared" si="270"/>
        <v>3.543777420465803</v>
      </c>
      <c r="J252" s="73">
        <f t="shared" si="270"/>
        <v>3.5721164895656452</v>
      </c>
      <c r="K252" s="84"/>
      <c r="L252" s="76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73"/>
      <c r="BE252" s="73"/>
      <c r="BF252" s="73"/>
      <c r="BG252" s="73"/>
      <c r="BH252" s="73"/>
      <c r="BI252" s="73"/>
      <c r="BJ252" s="73"/>
      <c r="BK252" s="73"/>
      <c r="BL252" s="73"/>
      <c r="BM252" s="73"/>
      <c r="BN252" s="73"/>
      <c r="BO252" s="73"/>
      <c r="BP252" s="73"/>
      <c r="BQ252" s="73"/>
      <c r="BR252" s="73"/>
      <c r="BS252" s="73"/>
      <c r="BT252" s="73"/>
      <c r="BU252" s="73"/>
      <c r="BV252" s="73"/>
      <c r="BW252" s="73"/>
      <c r="BX252" s="73"/>
      <c r="BY252" s="73"/>
      <c r="BZ252" s="73"/>
      <c r="CA252" s="73"/>
      <c r="CB252" s="73"/>
      <c r="CC252" s="73"/>
      <c r="CD252" s="73"/>
      <c r="CE252" s="73"/>
      <c r="CF252" s="73"/>
      <c r="CG252" s="73"/>
      <c r="CH252" s="73"/>
      <c r="CI252" s="73"/>
      <c r="CJ252" s="73"/>
      <c r="CK252" s="73"/>
      <c r="CL252" s="76"/>
      <c r="CM252" s="73"/>
      <c r="CN252" s="73"/>
      <c r="CO252" s="73"/>
      <c r="CP252" s="73"/>
      <c r="CQ252" s="73"/>
      <c r="CR252" s="73"/>
      <c r="CS252" s="73"/>
      <c r="CT252" s="73"/>
      <c r="CU252" s="73"/>
      <c r="CV252" s="73"/>
      <c r="CW252" s="73"/>
      <c r="CX252" s="76"/>
      <c r="CY252" s="73"/>
      <c r="CZ252" s="73"/>
      <c r="DA252" s="73"/>
      <c r="DB252" s="73"/>
      <c r="DC252" s="73"/>
      <c r="DD252" s="73"/>
      <c r="DE252" s="73"/>
      <c r="DF252" s="73"/>
      <c r="DG252" s="73"/>
      <c r="DH252" s="73"/>
      <c r="DI252" s="73"/>
      <c r="DJ252" s="73"/>
    </row>
    <row r="253" spans="1:114">
      <c r="A253" s="69" t="s">
        <v>279</v>
      </c>
      <c r="B253" s="73">
        <f t="shared" ref="B253:J253" si="271">B86/B$73*100</f>
        <v>2.7459575722440448</v>
      </c>
      <c r="C253" s="73">
        <f t="shared" si="271"/>
        <v>2.3459484239082751</v>
      </c>
      <c r="D253" s="73">
        <f t="shared" si="271"/>
        <v>2.7675219924409693</v>
      </c>
      <c r="E253" s="73">
        <f t="shared" si="271"/>
        <v>2.6465668388876984</v>
      </c>
      <c r="F253" s="73">
        <f t="shared" si="271"/>
        <v>2.7947883316291984</v>
      </c>
      <c r="G253" s="73">
        <f t="shared" si="271"/>
        <v>2.7798786169490093</v>
      </c>
      <c r="H253" s="73">
        <f t="shared" si="271"/>
        <v>2.7328939794343508</v>
      </c>
      <c r="I253" s="73">
        <f t="shared" si="271"/>
        <v>2.6819340657083668</v>
      </c>
      <c r="J253" s="73">
        <f t="shared" si="271"/>
        <v>2.7598046366149798</v>
      </c>
      <c r="K253" s="84"/>
      <c r="L253" s="76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3"/>
      <c r="BG253" s="73"/>
      <c r="BH253" s="73"/>
      <c r="BI253" s="73"/>
      <c r="BJ253" s="73"/>
      <c r="BK253" s="73"/>
      <c r="BL253" s="73"/>
      <c r="BM253" s="73"/>
      <c r="BN253" s="73"/>
      <c r="BO253" s="73"/>
      <c r="BP253" s="73"/>
      <c r="BQ253" s="73"/>
      <c r="BR253" s="73"/>
      <c r="BS253" s="73"/>
      <c r="BT253" s="73"/>
      <c r="BU253" s="73"/>
      <c r="BV253" s="73"/>
      <c r="BW253" s="73"/>
      <c r="BX253" s="73"/>
      <c r="BY253" s="73"/>
      <c r="BZ253" s="73"/>
      <c r="CA253" s="73"/>
      <c r="CB253" s="73"/>
      <c r="CC253" s="73"/>
      <c r="CD253" s="73"/>
      <c r="CE253" s="73"/>
      <c r="CF253" s="73"/>
      <c r="CG253" s="73"/>
      <c r="CH253" s="73"/>
      <c r="CI253" s="73"/>
      <c r="CJ253" s="73"/>
      <c r="CK253" s="73"/>
      <c r="CL253" s="76"/>
      <c r="CM253" s="73"/>
      <c r="CN253" s="73"/>
      <c r="CO253" s="73"/>
      <c r="CP253" s="73"/>
      <c r="CQ253" s="73"/>
      <c r="CR253" s="73"/>
      <c r="CS253" s="73"/>
      <c r="CT253" s="73"/>
      <c r="CU253" s="73"/>
      <c r="CV253" s="73"/>
      <c r="CW253" s="73"/>
      <c r="CX253" s="76"/>
      <c r="CY253" s="73"/>
      <c r="CZ253" s="73"/>
      <c r="DA253" s="73"/>
      <c r="DB253" s="73"/>
      <c r="DC253" s="73"/>
      <c r="DD253" s="73"/>
      <c r="DE253" s="73"/>
      <c r="DF253" s="73"/>
      <c r="DG253" s="73"/>
      <c r="DH253" s="73"/>
      <c r="DI253" s="73"/>
      <c r="DJ253" s="73"/>
    </row>
    <row r="254" spans="1:114">
      <c r="A254" s="69" t="s">
        <v>280</v>
      </c>
      <c r="B254" s="73">
        <f t="shared" ref="B254:J254" si="272">B87/B$73*100</f>
        <v>2.1155521376398196</v>
      </c>
      <c r="C254" s="73">
        <f t="shared" si="272"/>
        <v>1.6859419922462351</v>
      </c>
      <c r="D254" s="73">
        <f t="shared" si="272"/>
        <v>2.0865119954443503</v>
      </c>
      <c r="E254" s="73">
        <f t="shared" si="272"/>
        <v>2.0625020484620076</v>
      </c>
      <c r="F254" s="73">
        <f t="shared" si="272"/>
        <v>2.1280535117317871</v>
      </c>
      <c r="G254" s="73">
        <f t="shared" si="272"/>
        <v>2.0884202516346506</v>
      </c>
      <c r="H254" s="73">
        <f t="shared" si="272"/>
        <v>2.1167981543116108</v>
      </c>
      <c r="I254" s="73">
        <f t="shared" si="272"/>
        <v>2.0336497582447182</v>
      </c>
      <c r="J254" s="73">
        <f t="shared" si="272"/>
        <v>2.1332660614934711</v>
      </c>
      <c r="K254" s="84"/>
      <c r="L254" s="76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3"/>
      <c r="BD254" s="73"/>
      <c r="BE254" s="73"/>
      <c r="BF254" s="73"/>
      <c r="BG254" s="73"/>
      <c r="BH254" s="73"/>
      <c r="BI254" s="73"/>
      <c r="BJ254" s="73"/>
      <c r="BK254" s="73"/>
      <c r="BL254" s="73"/>
      <c r="BM254" s="73"/>
      <c r="BN254" s="73"/>
      <c r="BO254" s="73"/>
      <c r="BP254" s="73"/>
      <c r="BQ254" s="73"/>
      <c r="BR254" s="73"/>
      <c r="BS254" s="73"/>
      <c r="BT254" s="73"/>
      <c r="BU254" s="73"/>
      <c r="BV254" s="73"/>
      <c r="BW254" s="73"/>
      <c r="BX254" s="73"/>
      <c r="BY254" s="73"/>
      <c r="BZ254" s="73"/>
      <c r="CA254" s="73"/>
      <c r="CB254" s="73"/>
      <c r="CC254" s="73"/>
      <c r="CD254" s="73"/>
      <c r="CE254" s="73"/>
      <c r="CF254" s="73"/>
      <c r="CG254" s="73"/>
      <c r="CH254" s="73"/>
      <c r="CI254" s="73"/>
      <c r="CJ254" s="73"/>
      <c r="CK254" s="73"/>
      <c r="CL254" s="76"/>
      <c r="CM254" s="73"/>
      <c r="CN254" s="73"/>
      <c r="CO254" s="73"/>
      <c r="CP254" s="73"/>
      <c r="CQ254" s="73"/>
      <c r="CR254" s="73"/>
      <c r="CS254" s="73"/>
      <c r="CT254" s="73"/>
      <c r="CU254" s="73"/>
      <c r="CV254" s="73"/>
      <c r="CW254" s="73"/>
      <c r="CX254" s="76"/>
      <c r="CY254" s="73"/>
      <c r="CZ254" s="73"/>
      <c r="DA254" s="73"/>
      <c r="DB254" s="73"/>
      <c r="DC254" s="73"/>
      <c r="DD254" s="73"/>
      <c r="DE254" s="73"/>
      <c r="DF254" s="73"/>
      <c r="DG254" s="73"/>
      <c r="DH254" s="73"/>
      <c r="DI254" s="73"/>
      <c r="DJ254" s="73"/>
    </row>
    <row r="255" spans="1:114">
      <c r="A255" s="69" t="s">
        <v>281</v>
      </c>
      <c r="B255" s="73">
        <f t="shared" ref="B255:J255" si="273">B88/B$73*100</f>
        <v>1.5869091569671863</v>
      </c>
      <c r="C255" s="73">
        <f t="shared" si="273"/>
        <v>1.1820845834997444</v>
      </c>
      <c r="D255" s="73">
        <f t="shared" si="273"/>
        <v>1.5151881799807845</v>
      </c>
      <c r="E255" s="73">
        <f t="shared" si="273"/>
        <v>1.5502939503936506</v>
      </c>
      <c r="F255" s="73">
        <f t="shared" si="273"/>
        <v>1.5618650086558594</v>
      </c>
      <c r="G255" s="73">
        <f t="shared" si="273"/>
        <v>1.5398204830446611</v>
      </c>
      <c r="H255" s="73">
        <f t="shared" si="273"/>
        <v>1.5979291199386927</v>
      </c>
      <c r="I255" s="73">
        <f t="shared" si="273"/>
        <v>1.4961453114061229</v>
      </c>
      <c r="J255" s="73">
        <f t="shared" si="273"/>
        <v>1.6065396470800224</v>
      </c>
      <c r="K255" s="84"/>
      <c r="L255" s="76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73"/>
      <c r="BL255" s="73"/>
      <c r="BM255" s="73"/>
      <c r="BN255" s="73"/>
      <c r="BO255" s="73"/>
      <c r="BP255" s="73"/>
      <c r="BQ255" s="73"/>
      <c r="BR255" s="73"/>
      <c r="BS255" s="73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3"/>
      <c r="CE255" s="73"/>
      <c r="CF255" s="73"/>
      <c r="CG255" s="73"/>
      <c r="CH255" s="73"/>
      <c r="CI255" s="73"/>
      <c r="CJ255" s="73"/>
      <c r="CK255" s="73"/>
      <c r="CL255" s="76"/>
      <c r="CM255" s="73"/>
      <c r="CN255" s="73"/>
      <c r="CO255" s="73"/>
      <c r="CP255" s="73"/>
      <c r="CQ255" s="73"/>
      <c r="CR255" s="73"/>
      <c r="CS255" s="73"/>
      <c r="CT255" s="73"/>
      <c r="CU255" s="73"/>
      <c r="CV255" s="73"/>
      <c r="CW255" s="73"/>
      <c r="CX255" s="76"/>
      <c r="CY255" s="73"/>
      <c r="CZ255" s="73"/>
      <c r="DA255" s="73"/>
      <c r="DB255" s="73"/>
      <c r="DC255" s="73"/>
      <c r="DD255" s="73"/>
      <c r="DE255" s="73"/>
      <c r="DF255" s="73"/>
      <c r="DG255" s="73"/>
      <c r="DH255" s="73"/>
      <c r="DI255" s="73"/>
      <c r="DJ255" s="73"/>
    </row>
    <row r="256" spans="1:114">
      <c r="A256" s="69" t="s">
        <v>282</v>
      </c>
      <c r="B256" s="73">
        <f t="shared" ref="B256:J256" si="274">B89/B$73*100</f>
        <v>1.1373584613063319</v>
      </c>
      <c r="C256" s="73">
        <f t="shared" si="274"/>
        <v>0.79431891531279442</v>
      </c>
      <c r="D256" s="73">
        <f t="shared" si="274"/>
        <v>1.0448704751503326</v>
      </c>
      <c r="E256" s="73">
        <f t="shared" si="274"/>
        <v>1.0664544679367012</v>
      </c>
      <c r="F256" s="73">
        <f t="shared" si="274"/>
        <v>1.0763341072346924</v>
      </c>
      <c r="G256" s="73">
        <f t="shared" si="274"/>
        <v>1.0766043697914147</v>
      </c>
      <c r="H256" s="73">
        <f t="shared" si="274"/>
        <v>1.1293994925400115</v>
      </c>
      <c r="I256" s="73">
        <f t="shared" si="274"/>
        <v>1.0342944788143651</v>
      </c>
      <c r="J256" s="73">
        <f t="shared" si="274"/>
        <v>1.1596492366342337</v>
      </c>
      <c r="K256" s="84"/>
      <c r="L256" s="76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3"/>
      <c r="BG256" s="73"/>
      <c r="BH256" s="73"/>
      <c r="BI256" s="73"/>
      <c r="BJ256" s="73"/>
      <c r="BK256" s="73"/>
      <c r="BL256" s="73"/>
      <c r="BM256" s="73"/>
      <c r="BN256" s="73"/>
      <c r="BO256" s="73"/>
      <c r="BP256" s="73"/>
      <c r="BQ256" s="73"/>
      <c r="BR256" s="73"/>
      <c r="BS256" s="73"/>
      <c r="BT256" s="73"/>
      <c r="BU256" s="73"/>
      <c r="BV256" s="73"/>
      <c r="BW256" s="73"/>
      <c r="BX256" s="73"/>
      <c r="BY256" s="73"/>
      <c r="BZ256" s="73"/>
      <c r="CA256" s="73"/>
      <c r="CB256" s="73"/>
      <c r="CC256" s="73"/>
      <c r="CD256" s="73"/>
      <c r="CE256" s="73"/>
      <c r="CF256" s="73"/>
      <c r="CG256" s="73"/>
      <c r="CH256" s="73"/>
      <c r="CI256" s="73"/>
      <c r="CJ256" s="73"/>
      <c r="CK256" s="73"/>
      <c r="CL256" s="76"/>
      <c r="CM256" s="73"/>
      <c r="CN256" s="73"/>
      <c r="CO256" s="73"/>
      <c r="CP256" s="73"/>
      <c r="CQ256" s="73"/>
      <c r="CR256" s="73"/>
      <c r="CS256" s="73"/>
      <c r="CT256" s="73"/>
      <c r="CU256" s="73"/>
      <c r="CV256" s="73"/>
      <c r="CW256" s="73"/>
      <c r="CX256" s="76"/>
      <c r="CY256" s="73"/>
      <c r="CZ256" s="73"/>
      <c r="DA256" s="73"/>
      <c r="DB256" s="73"/>
      <c r="DC256" s="73"/>
      <c r="DD256" s="73"/>
      <c r="DE256" s="73"/>
      <c r="DF256" s="73"/>
      <c r="DG256" s="73"/>
      <c r="DH256" s="73"/>
      <c r="DI256" s="73"/>
      <c r="DJ256" s="73"/>
    </row>
    <row r="257" spans="1:114">
      <c r="A257" s="69" t="s">
        <v>283</v>
      </c>
      <c r="B257" s="73">
        <f t="shared" ref="B257:J257" si="275">B90/B$73*100</f>
        <v>0.72056222856736529</v>
      </c>
      <c r="C257" s="73">
        <f t="shared" si="275"/>
        <v>0.48485450288496657</v>
      </c>
      <c r="D257" s="73">
        <f t="shared" si="275"/>
        <v>0.64364516276838102</v>
      </c>
      <c r="E257" s="73">
        <f t="shared" si="275"/>
        <v>0.63889537573225774</v>
      </c>
      <c r="F257" s="73">
        <f t="shared" si="275"/>
        <v>0.65612747230795299</v>
      </c>
      <c r="G257" s="73">
        <f t="shared" si="275"/>
        <v>0.6497684746801331</v>
      </c>
      <c r="H257" s="73">
        <f t="shared" si="275"/>
        <v>0.70042706531625021</v>
      </c>
      <c r="I257" s="73">
        <f t="shared" si="275"/>
        <v>0.63066029033844562</v>
      </c>
      <c r="J257" s="73">
        <f t="shared" si="275"/>
        <v>0.74000630454958283</v>
      </c>
      <c r="K257" s="84"/>
      <c r="L257" s="76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3"/>
      <c r="BG257" s="73"/>
      <c r="BH257" s="73"/>
      <c r="BI257" s="73"/>
      <c r="BJ257" s="73"/>
      <c r="BK257" s="73"/>
      <c r="BL257" s="73"/>
      <c r="BM257" s="73"/>
      <c r="BN257" s="73"/>
      <c r="BO257" s="73"/>
      <c r="BP257" s="73"/>
      <c r="BQ257" s="73"/>
      <c r="BR257" s="73"/>
      <c r="BS257" s="73"/>
      <c r="BT257" s="73"/>
      <c r="BU257" s="73"/>
      <c r="BV257" s="73"/>
      <c r="BW257" s="73"/>
      <c r="BX257" s="73"/>
      <c r="BY257" s="73"/>
      <c r="BZ257" s="73"/>
      <c r="CA257" s="73"/>
      <c r="CB257" s="73"/>
      <c r="CC257" s="73"/>
      <c r="CD257" s="73"/>
      <c r="CE257" s="73"/>
      <c r="CF257" s="73"/>
      <c r="CG257" s="73"/>
      <c r="CH257" s="73"/>
      <c r="CI257" s="73"/>
      <c r="CJ257" s="73"/>
      <c r="CK257" s="73"/>
      <c r="CL257" s="76"/>
      <c r="CM257" s="73"/>
      <c r="CN257" s="73"/>
      <c r="CO257" s="73"/>
      <c r="CP257" s="73"/>
      <c r="CQ257" s="73"/>
      <c r="CR257" s="73"/>
      <c r="CS257" s="73"/>
      <c r="CT257" s="73"/>
      <c r="CU257" s="73"/>
      <c r="CV257" s="73"/>
      <c r="CW257" s="73"/>
      <c r="CX257" s="76"/>
      <c r="CY257" s="73"/>
      <c r="CZ257" s="73"/>
      <c r="DA257" s="73"/>
      <c r="DB257" s="73"/>
      <c r="DC257" s="73"/>
      <c r="DD257" s="73"/>
      <c r="DE257" s="73"/>
      <c r="DF257" s="73"/>
      <c r="DG257" s="73"/>
      <c r="DH257" s="73"/>
      <c r="DI257" s="73"/>
      <c r="DJ257" s="73"/>
    </row>
    <row r="258" spans="1:114">
      <c r="A258" s="69" t="s">
        <v>284</v>
      </c>
      <c r="B258" s="73">
        <f t="shared" ref="B258:J258" si="276">B91/B$73*100</f>
        <v>0.61735552155775508</v>
      </c>
      <c r="C258" s="73">
        <f t="shared" si="276"/>
        <v>0.38444009885698738</v>
      </c>
      <c r="D258" s="73">
        <f t="shared" si="276"/>
        <v>0.51236478246506567</v>
      </c>
      <c r="E258" s="73">
        <f t="shared" si="276"/>
        <v>0.48795683256536171</v>
      </c>
      <c r="F258" s="73">
        <f t="shared" si="276"/>
        <v>0.52472085134597757</v>
      </c>
      <c r="G258" s="73">
        <f t="shared" si="276"/>
        <v>0.51140666173309801</v>
      </c>
      <c r="H258" s="73">
        <f t="shared" si="276"/>
        <v>0.55624243196414447</v>
      </c>
      <c r="I258" s="73">
        <f t="shared" si="276"/>
        <v>0.49777036106973582</v>
      </c>
      <c r="J258" s="73">
        <f t="shared" si="276"/>
        <v>0.64321951284294787</v>
      </c>
      <c r="K258" s="84"/>
      <c r="L258" s="76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73"/>
      <c r="BB258" s="73"/>
      <c r="BC258" s="73"/>
      <c r="BD258" s="73"/>
      <c r="BE258" s="73"/>
      <c r="BF258" s="73"/>
      <c r="BG258" s="73"/>
      <c r="BH258" s="73"/>
      <c r="BI258" s="73"/>
      <c r="BJ258" s="73"/>
      <c r="BK258" s="73"/>
      <c r="BL258" s="73"/>
      <c r="BM258" s="73"/>
      <c r="BN258" s="73"/>
      <c r="BO258" s="73"/>
      <c r="BP258" s="73"/>
      <c r="BQ258" s="73"/>
      <c r="BR258" s="73"/>
      <c r="BS258" s="73"/>
      <c r="BT258" s="73"/>
      <c r="BU258" s="73"/>
      <c r="BV258" s="73"/>
      <c r="BW258" s="73"/>
      <c r="BX258" s="73"/>
      <c r="BY258" s="73"/>
      <c r="BZ258" s="73"/>
      <c r="CA258" s="73"/>
      <c r="CB258" s="73"/>
      <c r="CC258" s="73"/>
      <c r="CD258" s="73"/>
      <c r="CE258" s="73"/>
      <c r="CF258" s="73"/>
      <c r="CG258" s="73"/>
      <c r="CH258" s="73"/>
      <c r="CI258" s="73"/>
      <c r="CJ258" s="73"/>
      <c r="CK258" s="73"/>
      <c r="CL258" s="76"/>
      <c r="CM258" s="73"/>
      <c r="CN258" s="73"/>
      <c r="CO258" s="73"/>
      <c r="CP258" s="73"/>
      <c r="CQ258" s="73"/>
      <c r="CR258" s="73"/>
      <c r="CS258" s="73"/>
      <c r="CT258" s="73"/>
      <c r="CU258" s="73"/>
      <c r="CV258" s="73"/>
      <c r="CW258" s="73"/>
      <c r="CX258" s="76"/>
      <c r="CY258" s="73"/>
      <c r="CZ258" s="73"/>
      <c r="DA258" s="73"/>
      <c r="DB258" s="73"/>
      <c r="DC258" s="73"/>
      <c r="DD258" s="73"/>
      <c r="DE258" s="73"/>
      <c r="DF258" s="73"/>
      <c r="DG258" s="73"/>
      <c r="DH258" s="73"/>
      <c r="DI258" s="73"/>
      <c r="DJ258" s="73"/>
    </row>
    <row r="259" spans="1:114">
      <c r="A259" s="70"/>
      <c r="B259" s="73"/>
      <c r="C259" s="73"/>
      <c r="D259" s="73"/>
      <c r="E259" s="73"/>
      <c r="F259" s="73"/>
      <c r="G259" s="73"/>
      <c r="H259" s="73"/>
      <c r="I259" s="73"/>
      <c r="J259" s="73"/>
      <c r="K259" s="84"/>
      <c r="L259" s="76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73"/>
      <c r="BB259" s="73"/>
      <c r="BC259" s="73"/>
      <c r="BD259" s="73"/>
      <c r="BE259" s="73"/>
      <c r="BF259" s="73"/>
      <c r="BG259" s="73"/>
      <c r="BH259" s="73"/>
      <c r="BI259" s="73"/>
      <c r="BJ259" s="73"/>
      <c r="BK259" s="73"/>
      <c r="BL259" s="73"/>
      <c r="BM259" s="73"/>
      <c r="BN259" s="73"/>
      <c r="BO259" s="73"/>
      <c r="BP259" s="73"/>
      <c r="BQ259" s="73"/>
      <c r="BR259" s="73"/>
      <c r="BS259" s="73"/>
      <c r="BT259" s="73"/>
      <c r="BU259" s="73"/>
      <c r="BV259" s="73"/>
      <c r="BW259" s="73"/>
      <c r="BX259" s="73"/>
      <c r="BY259" s="73"/>
      <c r="BZ259" s="73"/>
      <c r="CA259" s="73"/>
      <c r="CB259" s="73"/>
      <c r="CC259" s="73"/>
      <c r="CD259" s="73"/>
      <c r="CE259" s="73"/>
      <c r="CF259" s="73"/>
      <c r="CG259" s="73"/>
      <c r="CH259" s="73"/>
      <c r="CI259" s="73"/>
      <c r="CJ259" s="73"/>
      <c r="CK259" s="73"/>
      <c r="CL259" s="76"/>
      <c r="CM259" s="73"/>
      <c r="CN259" s="73"/>
      <c r="CO259" s="73"/>
      <c r="CP259" s="73"/>
      <c r="CQ259" s="73"/>
      <c r="CR259" s="73"/>
      <c r="CS259" s="73"/>
      <c r="CT259" s="73"/>
      <c r="CU259" s="73"/>
      <c r="CV259" s="73"/>
      <c r="CW259" s="73"/>
      <c r="CX259" s="76"/>
      <c r="CY259" s="73"/>
      <c r="CZ259" s="73"/>
      <c r="DA259" s="73"/>
      <c r="DB259" s="73"/>
      <c r="DC259" s="73"/>
      <c r="DD259" s="73"/>
      <c r="DE259" s="73"/>
      <c r="DF259" s="73"/>
      <c r="DG259" s="73"/>
      <c r="DH259" s="73"/>
      <c r="DI259" s="73"/>
      <c r="DJ259" s="73"/>
    </row>
    <row r="260" spans="1:114">
      <c r="A260" s="68">
        <v>2020</v>
      </c>
      <c r="B260" s="73"/>
      <c r="C260" s="73"/>
      <c r="D260" s="73"/>
      <c r="E260" s="73"/>
      <c r="F260" s="73"/>
      <c r="G260" s="73"/>
      <c r="H260" s="73"/>
      <c r="I260" s="73"/>
      <c r="J260" s="73"/>
      <c r="K260" s="84"/>
      <c r="L260" s="76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3"/>
      <c r="BD260" s="73"/>
      <c r="BE260" s="73"/>
      <c r="BF260" s="73"/>
      <c r="BG260" s="73"/>
      <c r="BH260" s="73"/>
      <c r="BI260" s="73"/>
      <c r="BJ260" s="73"/>
      <c r="BK260" s="73"/>
      <c r="BL260" s="73"/>
      <c r="BM260" s="73"/>
      <c r="BN260" s="73"/>
      <c r="BO260" s="73"/>
      <c r="BP260" s="73"/>
      <c r="BQ260" s="73"/>
      <c r="BR260" s="73"/>
      <c r="BS260" s="73"/>
      <c r="BT260" s="73"/>
      <c r="BU260" s="73"/>
      <c r="BV260" s="73"/>
      <c r="BW260" s="73"/>
      <c r="BX260" s="73"/>
      <c r="BY260" s="73"/>
      <c r="BZ260" s="73"/>
      <c r="CA260" s="73"/>
      <c r="CB260" s="73"/>
      <c r="CC260" s="73"/>
      <c r="CD260" s="73"/>
      <c r="CE260" s="73"/>
      <c r="CF260" s="73"/>
      <c r="CG260" s="73"/>
      <c r="CH260" s="73"/>
      <c r="CI260" s="73"/>
      <c r="CJ260" s="73"/>
      <c r="CK260" s="73"/>
      <c r="CL260" s="76"/>
      <c r="CM260" s="73"/>
      <c r="CN260" s="73"/>
      <c r="CO260" s="73"/>
      <c r="CP260" s="73"/>
      <c r="CQ260" s="73"/>
      <c r="CR260" s="73"/>
      <c r="CS260" s="73"/>
      <c r="CT260" s="73"/>
      <c r="CU260" s="73"/>
      <c r="CV260" s="73"/>
      <c r="CW260" s="73"/>
      <c r="CX260" s="76"/>
      <c r="CY260" s="73"/>
      <c r="CZ260" s="73"/>
      <c r="DA260" s="73"/>
      <c r="DB260" s="73"/>
      <c r="DC260" s="73"/>
      <c r="DD260" s="73"/>
      <c r="DE260" s="73"/>
      <c r="DF260" s="73"/>
      <c r="DG260" s="73"/>
      <c r="DH260" s="73"/>
      <c r="DI260" s="73"/>
      <c r="DJ260" s="73"/>
    </row>
    <row r="261" spans="1:114">
      <c r="A261" s="69" t="s">
        <v>267</v>
      </c>
      <c r="B261" s="73">
        <f t="shared" ref="B261:J261" si="277">B95/B$94*100</f>
        <v>8.6585641652755445</v>
      </c>
      <c r="C261" s="73">
        <f t="shared" si="277"/>
        <v>8.3204613612932334</v>
      </c>
      <c r="D261" s="73">
        <f t="shared" si="277"/>
        <v>8.592831337709395</v>
      </c>
      <c r="E261" s="73">
        <f t="shared" si="277"/>
        <v>8.8493749656100746</v>
      </c>
      <c r="F261" s="73">
        <f t="shared" si="277"/>
        <v>8.1118530410607139</v>
      </c>
      <c r="G261" s="73">
        <f t="shared" si="277"/>
        <v>8.6303387108642049</v>
      </c>
      <c r="H261" s="73">
        <f t="shared" si="277"/>
        <v>8.1668876104121289</v>
      </c>
      <c r="I261" s="73">
        <f t="shared" si="277"/>
        <v>8.4144641623403409</v>
      </c>
      <c r="J261" s="73">
        <f t="shared" si="277"/>
        <v>8.7126248301402036</v>
      </c>
      <c r="K261" s="84"/>
      <c r="L261" s="76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3"/>
      <c r="BG261" s="73"/>
      <c r="BH261" s="73"/>
      <c r="BI261" s="73"/>
      <c r="BJ261" s="73"/>
      <c r="BK261" s="73"/>
      <c r="BL261" s="73"/>
      <c r="BM261" s="73"/>
      <c r="BN261" s="73"/>
      <c r="BO261" s="73"/>
      <c r="BP261" s="73"/>
      <c r="BQ261" s="73"/>
      <c r="BR261" s="73"/>
      <c r="BS261" s="73"/>
      <c r="BT261" s="73"/>
      <c r="BU261" s="73"/>
      <c r="BV261" s="73"/>
      <c r="BW261" s="73"/>
      <c r="BX261" s="73"/>
      <c r="BY261" s="73"/>
      <c r="BZ261" s="73"/>
      <c r="CA261" s="73"/>
      <c r="CB261" s="73"/>
      <c r="CC261" s="73"/>
      <c r="CD261" s="73"/>
      <c r="CE261" s="73"/>
      <c r="CF261" s="73"/>
      <c r="CG261" s="73"/>
      <c r="CH261" s="73"/>
      <c r="CI261" s="73"/>
      <c r="CJ261" s="73"/>
      <c r="CK261" s="73"/>
      <c r="CL261" s="76"/>
      <c r="CM261" s="73"/>
      <c r="CN261" s="73"/>
      <c r="CO261" s="73"/>
      <c r="CP261" s="73"/>
      <c r="CQ261" s="73"/>
      <c r="CR261" s="73"/>
      <c r="CS261" s="73"/>
      <c r="CT261" s="73"/>
      <c r="CU261" s="73"/>
      <c r="CV261" s="73"/>
      <c r="CW261" s="73"/>
      <c r="CX261" s="76"/>
      <c r="CY261" s="73"/>
      <c r="CZ261" s="73"/>
      <c r="DA261" s="73"/>
      <c r="DB261" s="73"/>
      <c r="DC261" s="73"/>
      <c r="DD261" s="73"/>
      <c r="DE261" s="73"/>
      <c r="DF261" s="73"/>
      <c r="DG261" s="73"/>
      <c r="DH261" s="73"/>
      <c r="DI261" s="73"/>
      <c r="DJ261" s="73"/>
    </row>
    <row r="262" spans="1:114">
      <c r="A262" s="69" t="s">
        <v>268</v>
      </c>
      <c r="B262" s="73">
        <f t="shared" ref="B262:J262" si="278">B96/B$94*100</f>
        <v>8.6558753368256358</v>
      </c>
      <c r="C262" s="73">
        <f t="shared" si="278"/>
        <v>8.2829801479211298</v>
      </c>
      <c r="D262" s="73">
        <f t="shared" si="278"/>
        <v>8.5151853317595503</v>
      </c>
      <c r="E262" s="73">
        <f t="shared" si="278"/>
        <v>8.7201376282229752</v>
      </c>
      <c r="F262" s="73">
        <f t="shared" si="278"/>
        <v>8.1661563498750063</v>
      </c>
      <c r="G262" s="73">
        <f t="shared" si="278"/>
        <v>8.6247835486568523</v>
      </c>
      <c r="H262" s="73">
        <f t="shared" si="278"/>
        <v>8.1648830697384174</v>
      </c>
      <c r="I262" s="73">
        <f t="shared" si="278"/>
        <v>8.3878182874184368</v>
      </c>
      <c r="J262" s="73">
        <f t="shared" si="278"/>
        <v>8.7152417527959702</v>
      </c>
      <c r="K262" s="84"/>
      <c r="L262" s="76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  <c r="BG262" s="73"/>
      <c r="BH262" s="73"/>
      <c r="BI262" s="73"/>
      <c r="BJ262" s="73"/>
      <c r="BK262" s="73"/>
      <c r="BL262" s="73"/>
      <c r="BM262" s="73"/>
      <c r="BN262" s="73"/>
      <c r="BO262" s="73"/>
      <c r="BP262" s="73"/>
      <c r="BQ262" s="73"/>
      <c r="BR262" s="73"/>
      <c r="BS262" s="73"/>
      <c r="BT262" s="73"/>
      <c r="BU262" s="73"/>
      <c r="BV262" s="73"/>
      <c r="BW262" s="73"/>
      <c r="BX262" s="73"/>
      <c r="BY262" s="73"/>
      <c r="BZ262" s="73"/>
      <c r="CA262" s="73"/>
      <c r="CB262" s="73"/>
      <c r="CC262" s="73"/>
      <c r="CD262" s="73"/>
      <c r="CE262" s="73"/>
      <c r="CF262" s="73"/>
      <c r="CG262" s="73"/>
      <c r="CH262" s="73"/>
      <c r="CI262" s="73"/>
      <c r="CJ262" s="73"/>
      <c r="CK262" s="73"/>
      <c r="CL262" s="76"/>
      <c r="CM262" s="73"/>
      <c r="CN262" s="73"/>
      <c r="CO262" s="73"/>
      <c r="CP262" s="73"/>
      <c r="CQ262" s="73"/>
      <c r="CR262" s="73"/>
      <c r="CS262" s="73"/>
      <c r="CT262" s="73"/>
      <c r="CU262" s="73"/>
      <c r="CV262" s="73"/>
      <c r="CW262" s="73"/>
      <c r="CX262" s="76"/>
      <c r="CY262" s="73"/>
      <c r="CZ262" s="73"/>
      <c r="DA262" s="73"/>
      <c r="DB262" s="73"/>
      <c r="DC262" s="73"/>
      <c r="DD262" s="73"/>
      <c r="DE262" s="73"/>
      <c r="DF262" s="73"/>
      <c r="DG262" s="73"/>
      <c r="DH262" s="73"/>
      <c r="DI262" s="73"/>
      <c r="DJ262" s="73"/>
    </row>
    <row r="263" spans="1:114">
      <c r="A263" s="69" t="s">
        <v>269</v>
      </c>
      <c r="B263" s="73">
        <f t="shared" ref="B263:J263" si="279">B97/B$94*100</f>
        <v>8.7253740416908609</v>
      </c>
      <c r="C263" s="73">
        <f t="shared" si="279"/>
        <v>8.3618579713822623</v>
      </c>
      <c r="D263" s="73">
        <f t="shared" si="279"/>
        <v>8.604026288261462</v>
      </c>
      <c r="E263" s="73">
        <f t="shared" si="279"/>
        <v>8.9308937309687781</v>
      </c>
      <c r="F263" s="73">
        <f t="shared" si="279"/>
        <v>8.2250857781798885</v>
      </c>
      <c r="G263" s="73">
        <f t="shared" si="279"/>
        <v>8.7580464434596763</v>
      </c>
      <c r="H263" s="73">
        <f t="shared" si="279"/>
        <v>8.5109037314649107</v>
      </c>
      <c r="I263" s="73">
        <f t="shared" si="279"/>
        <v>8.5362447574566964</v>
      </c>
      <c r="J263" s="73">
        <f t="shared" si="279"/>
        <v>8.7672603781436678</v>
      </c>
      <c r="K263" s="84"/>
      <c r="L263" s="76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3"/>
      <c r="BG263" s="73"/>
      <c r="BH263" s="73"/>
      <c r="BI263" s="73"/>
      <c r="BJ263" s="73"/>
      <c r="BK263" s="73"/>
      <c r="BL263" s="73"/>
      <c r="BM263" s="73"/>
      <c r="BN263" s="73"/>
      <c r="BO263" s="73"/>
      <c r="BP263" s="73"/>
      <c r="BQ263" s="73"/>
      <c r="BR263" s="73"/>
      <c r="BS263" s="73"/>
      <c r="BT263" s="73"/>
      <c r="BU263" s="73"/>
      <c r="BV263" s="73"/>
      <c r="BW263" s="73"/>
      <c r="BX263" s="73"/>
      <c r="BY263" s="73"/>
      <c r="BZ263" s="73"/>
      <c r="CA263" s="73"/>
      <c r="CB263" s="73"/>
      <c r="CC263" s="73"/>
      <c r="CD263" s="73"/>
      <c r="CE263" s="73"/>
      <c r="CF263" s="73"/>
      <c r="CG263" s="73"/>
      <c r="CH263" s="73"/>
      <c r="CI263" s="73"/>
      <c r="CJ263" s="73"/>
      <c r="CK263" s="73"/>
      <c r="CL263" s="76"/>
      <c r="CM263" s="73"/>
      <c r="CN263" s="73"/>
      <c r="CO263" s="73"/>
      <c r="CP263" s="73"/>
      <c r="CQ263" s="73"/>
      <c r="CR263" s="73"/>
      <c r="CS263" s="73"/>
      <c r="CT263" s="73"/>
      <c r="CU263" s="73"/>
      <c r="CV263" s="73"/>
      <c r="CW263" s="73"/>
      <c r="CX263" s="76"/>
      <c r="CY263" s="73"/>
      <c r="CZ263" s="73"/>
      <c r="DA263" s="73"/>
      <c r="DB263" s="73"/>
      <c r="DC263" s="73"/>
      <c r="DD263" s="73"/>
      <c r="DE263" s="73"/>
      <c r="DF263" s="73"/>
      <c r="DG263" s="73"/>
      <c r="DH263" s="73"/>
      <c r="DI263" s="73"/>
      <c r="DJ263" s="73"/>
    </row>
    <row r="264" spans="1:114">
      <c r="A264" s="69" t="s">
        <v>270</v>
      </c>
      <c r="B264" s="73">
        <f t="shared" ref="B264:J264" si="280">B98/B$94*100</f>
        <v>8.6594531790033233</v>
      </c>
      <c r="C264" s="73">
        <f t="shared" si="280"/>
        <v>8.3599165887110125</v>
      </c>
      <c r="D264" s="73">
        <f t="shared" si="280"/>
        <v>8.6496244613756694</v>
      </c>
      <c r="E264" s="73">
        <f t="shared" si="280"/>
        <v>8.7054482722547579</v>
      </c>
      <c r="F264" s="73">
        <f t="shared" si="280"/>
        <v>8.2350420227657768</v>
      </c>
      <c r="G264" s="73">
        <f t="shared" si="280"/>
        <v>8.5859443846494496</v>
      </c>
      <c r="H264" s="73">
        <f t="shared" si="280"/>
        <v>8.3879922198655965</v>
      </c>
      <c r="I264" s="73">
        <f t="shared" si="280"/>
        <v>8.4632165778307034</v>
      </c>
      <c r="J264" s="73">
        <f t="shared" si="280"/>
        <v>8.7029135681987633</v>
      </c>
      <c r="K264" s="84"/>
      <c r="L264" s="76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3"/>
      <c r="BD264" s="73"/>
      <c r="BE264" s="73"/>
      <c r="BF264" s="73"/>
      <c r="BG264" s="73"/>
      <c r="BH264" s="73"/>
      <c r="BI264" s="73"/>
      <c r="BJ264" s="73"/>
      <c r="BK264" s="73"/>
      <c r="BL264" s="73"/>
      <c r="BM264" s="73"/>
      <c r="BN264" s="73"/>
      <c r="BO264" s="73"/>
      <c r="BP264" s="73"/>
      <c r="BQ264" s="73"/>
      <c r="BR264" s="73"/>
      <c r="BS264" s="73"/>
      <c r="BT264" s="73"/>
      <c r="BU264" s="73"/>
      <c r="BV264" s="73"/>
      <c r="BW264" s="73"/>
      <c r="BX264" s="73"/>
      <c r="BY264" s="73"/>
      <c r="BZ264" s="73"/>
      <c r="CA264" s="73"/>
      <c r="CB264" s="73"/>
      <c r="CC264" s="73"/>
      <c r="CD264" s="73"/>
      <c r="CE264" s="73"/>
      <c r="CF264" s="73"/>
      <c r="CG264" s="73"/>
      <c r="CH264" s="73"/>
      <c r="CI264" s="73"/>
      <c r="CJ264" s="73"/>
      <c r="CK264" s="73"/>
      <c r="CL264" s="76"/>
      <c r="CM264" s="73"/>
      <c r="CN264" s="73"/>
      <c r="CO264" s="73"/>
      <c r="CP264" s="73"/>
      <c r="CQ264" s="73"/>
      <c r="CR264" s="73"/>
      <c r="CS264" s="73"/>
      <c r="CT264" s="73"/>
      <c r="CU264" s="73"/>
      <c r="CV264" s="73"/>
      <c r="CW264" s="73"/>
      <c r="CX264" s="76"/>
      <c r="CY264" s="73"/>
      <c r="CZ264" s="73"/>
      <c r="DA264" s="73"/>
      <c r="DB264" s="73"/>
      <c r="DC264" s="73"/>
      <c r="DD264" s="73"/>
      <c r="DE264" s="73"/>
      <c r="DF264" s="73"/>
      <c r="DG264" s="73"/>
      <c r="DH264" s="73"/>
      <c r="DI264" s="73"/>
      <c r="DJ264" s="73"/>
    </row>
    <row r="265" spans="1:114">
      <c r="A265" s="69" t="s">
        <v>271</v>
      </c>
      <c r="B265" s="73">
        <f t="shared" ref="B265:J265" si="281">B99/B$94*100</f>
        <v>8.502511966157126</v>
      </c>
      <c r="C265" s="73">
        <f t="shared" si="281"/>
        <v>8.7193114082925831</v>
      </c>
      <c r="D265" s="73">
        <f t="shared" si="281"/>
        <v>8.5308526178440012</v>
      </c>
      <c r="E265" s="73">
        <f t="shared" si="281"/>
        <v>8.3453797364907327</v>
      </c>
      <c r="F265" s="73">
        <f t="shared" si="281"/>
        <v>8.1574087017508159</v>
      </c>
      <c r="G265" s="73">
        <f t="shared" si="281"/>
        <v>8.3547355011836117</v>
      </c>
      <c r="H265" s="73">
        <f t="shared" si="281"/>
        <v>8.3057066431583237</v>
      </c>
      <c r="I265" s="73">
        <f t="shared" si="281"/>
        <v>8.3815458570977555</v>
      </c>
      <c r="J265" s="73">
        <f t="shared" si="281"/>
        <v>8.5293022496606294</v>
      </c>
      <c r="K265" s="84"/>
      <c r="L265" s="76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6"/>
      <c r="CM265" s="73"/>
      <c r="CN265" s="73"/>
      <c r="CO265" s="73"/>
      <c r="CP265" s="73"/>
      <c r="CQ265" s="73"/>
      <c r="CR265" s="73"/>
      <c r="CS265" s="73"/>
      <c r="CT265" s="73"/>
      <c r="CU265" s="73"/>
      <c r="CV265" s="73"/>
      <c r="CW265" s="73"/>
      <c r="CX265" s="76"/>
      <c r="CY265" s="73"/>
      <c r="CZ265" s="73"/>
      <c r="DA265" s="73"/>
      <c r="DB265" s="73"/>
      <c r="DC265" s="73"/>
      <c r="DD265" s="73"/>
      <c r="DE265" s="73"/>
      <c r="DF265" s="73"/>
      <c r="DG265" s="73"/>
      <c r="DH265" s="73"/>
      <c r="DI265" s="73"/>
      <c r="DJ265" s="73"/>
    </row>
    <row r="266" spans="1:114">
      <c r="A266" s="69" t="s">
        <v>272</v>
      </c>
      <c r="B266" s="73">
        <f t="shared" ref="B266:J266" si="282">B100/B$94*100</f>
        <v>8.1253873041308289</v>
      </c>
      <c r="C266" s="73">
        <f t="shared" si="282"/>
        <v>8.5400901226626136</v>
      </c>
      <c r="D266" s="73">
        <f t="shared" si="282"/>
        <v>8.0484829628078725</v>
      </c>
      <c r="E266" s="73">
        <f t="shared" si="282"/>
        <v>7.8055463885962615</v>
      </c>
      <c r="F266" s="73">
        <f t="shared" si="282"/>
        <v>7.8557029489415511</v>
      </c>
      <c r="G266" s="73">
        <f t="shared" si="282"/>
        <v>7.9971889056024867</v>
      </c>
      <c r="H266" s="73">
        <f t="shared" si="282"/>
        <v>7.9285552985275194</v>
      </c>
      <c r="I266" s="73">
        <f t="shared" si="282"/>
        <v>8.0151954153890603</v>
      </c>
      <c r="J266" s="73">
        <f t="shared" si="282"/>
        <v>8.1497914282457042</v>
      </c>
      <c r="K266" s="84"/>
      <c r="L266" s="76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73"/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  <c r="CG266" s="73"/>
      <c r="CH266" s="73"/>
      <c r="CI266" s="73"/>
      <c r="CJ266" s="73"/>
      <c r="CK266" s="73"/>
      <c r="CL266" s="76"/>
      <c r="CM266" s="73"/>
      <c r="CN266" s="73"/>
      <c r="CO266" s="73"/>
      <c r="CP266" s="73"/>
      <c r="CQ266" s="73"/>
      <c r="CR266" s="73"/>
      <c r="CS266" s="73"/>
      <c r="CT266" s="73"/>
      <c r="CU266" s="73"/>
      <c r="CV266" s="73"/>
      <c r="CW266" s="73"/>
      <c r="CX266" s="76"/>
      <c r="CY266" s="73"/>
      <c r="CZ266" s="73"/>
      <c r="DA266" s="73"/>
      <c r="DB266" s="73"/>
      <c r="DC266" s="73"/>
      <c r="DD266" s="73"/>
      <c r="DE266" s="73"/>
      <c r="DF266" s="73"/>
      <c r="DG266" s="73"/>
      <c r="DH266" s="73"/>
      <c r="DI266" s="73"/>
      <c r="DJ266" s="73"/>
    </row>
    <row r="267" spans="1:114">
      <c r="A267" s="69" t="s">
        <v>273</v>
      </c>
      <c r="B267" s="73">
        <f t="shared" ref="B267:J267" si="283">B101/B$94*100</f>
        <v>7.4813041512536911</v>
      </c>
      <c r="C267" s="73">
        <f t="shared" si="283"/>
        <v>7.8671856649352181</v>
      </c>
      <c r="D267" s="73">
        <f t="shared" si="283"/>
        <v>7.2883251080852638</v>
      </c>
      <c r="E267" s="73">
        <f t="shared" si="283"/>
        <v>7.0795510578268521</v>
      </c>
      <c r="F267" s="73">
        <f t="shared" si="283"/>
        <v>7.4788502907755117</v>
      </c>
      <c r="G267" s="73">
        <f t="shared" si="283"/>
        <v>7.3730149630240938</v>
      </c>
      <c r="H267" s="73">
        <f t="shared" si="283"/>
        <v>7.4344220911059233</v>
      </c>
      <c r="I267" s="73">
        <f t="shared" si="283"/>
        <v>7.4269796769690322</v>
      </c>
      <c r="J267" s="73">
        <f t="shared" si="283"/>
        <v>7.4933353563456109</v>
      </c>
      <c r="K267" s="84"/>
      <c r="L267" s="76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  <c r="CG267" s="73"/>
      <c r="CH267" s="73"/>
      <c r="CI267" s="73"/>
      <c r="CJ267" s="73"/>
      <c r="CK267" s="73"/>
      <c r="CL267" s="76"/>
      <c r="CM267" s="73"/>
      <c r="CN267" s="73"/>
      <c r="CO267" s="73"/>
      <c r="CP267" s="73"/>
      <c r="CQ267" s="73"/>
      <c r="CR267" s="73"/>
      <c r="CS267" s="73"/>
      <c r="CT267" s="73"/>
      <c r="CU267" s="73"/>
      <c r="CV267" s="73"/>
      <c r="CW267" s="73"/>
      <c r="CX267" s="76"/>
      <c r="CY267" s="73"/>
      <c r="CZ267" s="73"/>
      <c r="DA267" s="73"/>
      <c r="DB267" s="73"/>
      <c r="DC267" s="73"/>
      <c r="DD267" s="73"/>
      <c r="DE267" s="73"/>
      <c r="DF267" s="73"/>
      <c r="DG267" s="73"/>
      <c r="DH267" s="73"/>
      <c r="DI267" s="73"/>
      <c r="DJ267" s="73"/>
    </row>
    <row r="268" spans="1:114">
      <c r="A268" s="69" t="s">
        <v>274</v>
      </c>
      <c r="B268" s="73">
        <f t="shared" ref="B268:J268" si="284">B102/B$94*100</f>
        <v>7.0093478245411607</v>
      </c>
      <c r="C268" s="73">
        <f t="shared" si="284"/>
        <v>7.4013962153445352</v>
      </c>
      <c r="D268" s="73">
        <f t="shared" si="284"/>
        <v>6.9712908128872666</v>
      </c>
      <c r="E268" s="73">
        <f t="shared" si="284"/>
        <v>6.7681304955851855</v>
      </c>
      <c r="F268" s="73">
        <f t="shared" si="284"/>
        <v>7.3283516607978081</v>
      </c>
      <c r="G268" s="73">
        <f t="shared" si="284"/>
        <v>6.9761529444246611</v>
      </c>
      <c r="H268" s="73">
        <f t="shared" si="284"/>
        <v>7.2145163088638293</v>
      </c>
      <c r="I268" s="73">
        <f t="shared" si="284"/>
        <v>7.1310514360953201</v>
      </c>
      <c r="J268" s="73">
        <f t="shared" si="284"/>
        <v>6.9823942068519624</v>
      </c>
      <c r="K268" s="84"/>
      <c r="L268" s="76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6"/>
      <c r="CM268" s="73"/>
      <c r="CN268" s="73"/>
      <c r="CO268" s="73"/>
      <c r="CP268" s="73"/>
      <c r="CQ268" s="73"/>
      <c r="CR268" s="73"/>
      <c r="CS268" s="73"/>
      <c r="CT268" s="73"/>
      <c r="CU268" s="73"/>
      <c r="CV268" s="73"/>
      <c r="CW268" s="73"/>
      <c r="CX268" s="76"/>
      <c r="CY268" s="73"/>
      <c r="CZ268" s="73"/>
      <c r="DA268" s="73"/>
      <c r="DB268" s="73"/>
      <c r="DC268" s="73"/>
      <c r="DD268" s="73"/>
      <c r="DE268" s="73"/>
      <c r="DF268" s="73"/>
      <c r="DG268" s="73"/>
      <c r="DH268" s="73"/>
      <c r="DI268" s="73"/>
      <c r="DJ268" s="73"/>
    </row>
    <row r="269" spans="1:114">
      <c r="A269" s="69" t="s">
        <v>275</v>
      </c>
      <c r="B269" s="73">
        <f t="shared" ref="B269:J269" si="285">B103/B$94*100</f>
        <v>6.6945154961308688</v>
      </c>
      <c r="C269" s="73">
        <f t="shared" si="285"/>
        <v>7.2342453269278613</v>
      </c>
      <c r="D269" s="73">
        <f t="shared" si="285"/>
        <v>6.8891780116271839</v>
      </c>
      <c r="E269" s="73">
        <f t="shared" si="285"/>
        <v>6.7207459934926801</v>
      </c>
      <c r="F269" s="73">
        <f t="shared" si="285"/>
        <v>7.2937820770829127</v>
      </c>
      <c r="G269" s="73">
        <f t="shared" si="285"/>
        <v>6.7623531479701668</v>
      </c>
      <c r="H269" s="73">
        <f t="shared" si="285"/>
        <v>7.1297468247200859</v>
      </c>
      <c r="I269" s="73">
        <f t="shared" si="285"/>
        <v>7.0339583888681512</v>
      </c>
      <c r="J269" s="73">
        <f t="shared" si="285"/>
        <v>6.6193393050440088</v>
      </c>
      <c r="K269" s="84"/>
      <c r="L269" s="76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  <c r="CG269" s="73"/>
      <c r="CH269" s="73"/>
      <c r="CI269" s="73"/>
      <c r="CJ269" s="73"/>
      <c r="CK269" s="73"/>
      <c r="CL269" s="76"/>
      <c r="CM269" s="73"/>
      <c r="CN269" s="73"/>
      <c r="CO269" s="73"/>
      <c r="CP269" s="73"/>
      <c r="CQ269" s="73"/>
      <c r="CR269" s="73"/>
      <c r="CS269" s="73"/>
      <c r="CT269" s="73"/>
      <c r="CU269" s="73"/>
      <c r="CV269" s="73"/>
      <c r="CW269" s="73"/>
      <c r="CX269" s="76"/>
      <c r="CY269" s="73"/>
      <c r="CZ269" s="73"/>
      <c r="DA269" s="73"/>
      <c r="DB269" s="73"/>
      <c r="DC269" s="73"/>
      <c r="DD269" s="73"/>
      <c r="DE269" s="73"/>
      <c r="DF269" s="73"/>
      <c r="DG269" s="73"/>
      <c r="DH269" s="73"/>
      <c r="DI269" s="73"/>
      <c r="DJ269" s="73"/>
    </row>
    <row r="270" spans="1:114">
      <c r="A270" s="69" t="s">
        <v>276</v>
      </c>
      <c r="B270" s="73">
        <f t="shared" ref="B270:J270" si="286">B104/B$94*100</f>
        <v>6.2041556716324049</v>
      </c>
      <c r="C270" s="73">
        <f t="shared" si="286"/>
        <v>6.8044590986293594</v>
      </c>
      <c r="D270" s="73">
        <f t="shared" si="286"/>
        <v>6.4943311523976002</v>
      </c>
      <c r="E270" s="73">
        <f t="shared" si="286"/>
        <v>6.4926334957265688</v>
      </c>
      <c r="F270" s="73">
        <f t="shared" si="286"/>
        <v>6.8604338741294137</v>
      </c>
      <c r="G270" s="73">
        <f t="shared" si="286"/>
        <v>6.3576862052301539</v>
      </c>
      <c r="H270" s="73">
        <f t="shared" si="286"/>
        <v>6.6790831335104714</v>
      </c>
      <c r="I270" s="73">
        <f t="shared" si="286"/>
        <v>6.6420809721304996</v>
      </c>
      <c r="J270" s="73">
        <f t="shared" si="286"/>
        <v>6.1071686473747038</v>
      </c>
      <c r="K270" s="84"/>
      <c r="L270" s="76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6"/>
      <c r="CM270" s="73"/>
      <c r="CN270" s="73"/>
      <c r="CO270" s="73"/>
      <c r="CP270" s="73"/>
      <c r="CQ270" s="73"/>
      <c r="CR270" s="73"/>
      <c r="CS270" s="73"/>
      <c r="CT270" s="73"/>
      <c r="CU270" s="73"/>
      <c r="CV270" s="73"/>
      <c r="CW270" s="73"/>
      <c r="CX270" s="76"/>
      <c r="CY270" s="73"/>
      <c r="CZ270" s="73"/>
      <c r="DA270" s="73"/>
      <c r="DB270" s="73"/>
      <c r="DC270" s="73"/>
      <c r="DD270" s="73"/>
      <c r="DE270" s="73"/>
      <c r="DF270" s="73"/>
      <c r="DG270" s="73"/>
      <c r="DH270" s="73"/>
      <c r="DI270" s="73"/>
      <c r="DJ270" s="73"/>
    </row>
    <row r="271" spans="1:114">
      <c r="A271" s="69" t="s">
        <v>277</v>
      </c>
      <c r="B271" s="73">
        <f t="shared" ref="B271:J271" si="287">B105/B$94*100</f>
        <v>5.4366624667236119</v>
      </c>
      <c r="C271" s="73">
        <f t="shared" si="287"/>
        <v>5.850890947965719</v>
      </c>
      <c r="D271" s="73">
        <f t="shared" si="287"/>
        <v>5.6170281105304758</v>
      </c>
      <c r="E271" s="73">
        <f t="shared" si="287"/>
        <v>5.8192902439555922</v>
      </c>
      <c r="F271" s="73">
        <f t="shared" si="287"/>
        <v>5.9674533342799441</v>
      </c>
      <c r="G271" s="73">
        <f t="shared" si="287"/>
        <v>5.5675763132043912</v>
      </c>
      <c r="H271" s="73">
        <f t="shared" si="287"/>
        <v>5.8492409758793267</v>
      </c>
      <c r="I271" s="73">
        <f t="shared" si="287"/>
        <v>5.8026225324499405</v>
      </c>
      <c r="J271" s="73">
        <f t="shared" si="287"/>
        <v>5.35561353501864</v>
      </c>
      <c r="K271" s="84"/>
      <c r="L271" s="76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6"/>
      <c r="CM271" s="73"/>
      <c r="CN271" s="73"/>
      <c r="CO271" s="73"/>
      <c r="CP271" s="73"/>
      <c r="CQ271" s="73"/>
      <c r="CR271" s="73"/>
      <c r="CS271" s="73"/>
      <c r="CT271" s="73"/>
      <c r="CU271" s="73"/>
      <c r="CV271" s="73"/>
      <c r="CW271" s="73"/>
      <c r="CX271" s="76"/>
      <c r="CY271" s="73"/>
      <c r="CZ271" s="73"/>
      <c r="DA271" s="73"/>
      <c r="DB271" s="73"/>
      <c r="DC271" s="73"/>
      <c r="DD271" s="73"/>
      <c r="DE271" s="73"/>
      <c r="DF271" s="73"/>
      <c r="DG271" s="73"/>
      <c r="DH271" s="73"/>
      <c r="DI271" s="73"/>
      <c r="DJ271" s="73"/>
    </row>
    <row r="272" spans="1:114">
      <c r="A272" s="69" t="s">
        <v>278</v>
      </c>
      <c r="B272" s="73">
        <f t="shared" ref="B272:J272" si="288">B106/B$94*100</f>
        <v>4.4960790753309592</v>
      </c>
      <c r="C272" s="73">
        <f t="shared" si="288"/>
        <v>4.5644582172373136</v>
      </c>
      <c r="D272" s="73">
        <f t="shared" si="288"/>
        <v>4.5740171070913043</v>
      </c>
      <c r="E272" s="73">
        <f t="shared" si="288"/>
        <v>4.7174589704418537</v>
      </c>
      <c r="F272" s="73">
        <f t="shared" si="288"/>
        <v>4.825362372912446</v>
      </c>
      <c r="G272" s="73">
        <f t="shared" si="288"/>
        <v>4.6225162854698523</v>
      </c>
      <c r="H272" s="73">
        <f t="shared" si="288"/>
        <v>4.74686667301944</v>
      </c>
      <c r="I272" s="73">
        <f t="shared" si="288"/>
        <v>4.6905787145927018</v>
      </c>
      <c r="J272" s="73">
        <f t="shared" si="288"/>
        <v>4.453003369931575</v>
      </c>
      <c r="K272" s="84"/>
      <c r="L272" s="76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6"/>
      <c r="CM272" s="73"/>
      <c r="CN272" s="73"/>
      <c r="CO272" s="73"/>
      <c r="CP272" s="73"/>
      <c r="CQ272" s="73"/>
      <c r="CR272" s="73"/>
      <c r="CS272" s="73"/>
      <c r="CT272" s="73"/>
      <c r="CU272" s="73"/>
      <c r="CV272" s="73"/>
      <c r="CW272" s="73"/>
      <c r="CX272" s="76"/>
      <c r="CY272" s="73"/>
      <c r="CZ272" s="73"/>
      <c r="DA272" s="73"/>
      <c r="DB272" s="73"/>
      <c r="DC272" s="73"/>
      <c r="DD272" s="73"/>
      <c r="DE272" s="73"/>
      <c r="DF272" s="73"/>
      <c r="DG272" s="73"/>
      <c r="DH272" s="73"/>
      <c r="DI272" s="73"/>
      <c r="DJ272" s="73"/>
    </row>
    <row r="273" spans="1:114">
      <c r="A273" s="69" t="s">
        <v>279</v>
      </c>
      <c r="B273" s="73">
        <f t="shared" ref="B273:J273" si="289">B107/B$94*100</f>
        <v>3.6212040277557667</v>
      </c>
      <c r="C273" s="73">
        <f t="shared" si="289"/>
        <v>3.4187502960662837</v>
      </c>
      <c r="D273" s="73">
        <f t="shared" si="289"/>
        <v>3.6475665216008868</v>
      </c>
      <c r="E273" s="73">
        <f t="shared" si="289"/>
        <v>3.6262177531536719</v>
      </c>
      <c r="F273" s="73">
        <f t="shared" si="289"/>
        <v>3.7680850236383798</v>
      </c>
      <c r="G273" s="73">
        <f t="shared" si="289"/>
        <v>3.7542302688522997</v>
      </c>
      <c r="H273" s="73">
        <f t="shared" si="289"/>
        <v>3.7233611640676685</v>
      </c>
      <c r="I273" s="73">
        <f t="shared" si="289"/>
        <v>3.662148049999546</v>
      </c>
      <c r="J273" s="73">
        <f t="shared" si="289"/>
        <v>3.6121361824541851</v>
      </c>
      <c r="K273" s="84"/>
      <c r="L273" s="76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  <c r="CG273" s="73"/>
      <c r="CH273" s="73"/>
      <c r="CI273" s="73"/>
      <c r="CJ273" s="73"/>
      <c r="CK273" s="73"/>
      <c r="CL273" s="76"/>
      <c r="CM273" s="73"/>
      <c r="CN273" s="73"/>
      <c r="CO273" s="73"/>
      <c r="CP273" s="73"/>
      <c r="CQ273" s="73"/>
      <c r="CR273" s="73"/>
      <c r="CS273" s="73"/>
      <c r="CT273" s="73"/>
      <c r="CU273" s="73"/>
      <c r="CV273" s="73"/>
      <c r="CW273" s="73"/>
      <c r="CX273" s="76"/>
      <c r="CY273" s="73"/>
      <c r="CZ273" s="73"/>
      <c r="DA273" s="73"/>
      <c r="DB273" s="73"/>
      <c r="DC273" s="73"/>
      <c r="DD273" s="73"/>
      <c r="DE273" s="73"/>
      <c r="DF273" s="73"/>
      <c r="DG273" s="73"/>
      <c r="DH273" s="73"/>
      <c r="DI273" s="73"/>
      <c r="DJ273" s="73"/>
    </row>
    <row r="274" spans="1:114">
      <c r="A274" s="69" t="s">
        <v>280</v>
      </c>
      <c r="B274" s="73">
        <f t="shared" ref="B274:J274" si="290">B108/B$94*100</f>
        <v>2.7526906057934064</v>
      </c>
      <c r="C274" s="73">
        <f t="shared" si="290"/>
        <v>2.4341436780251038</v>
      </c>
      <c r="D274" s="73">
        <f t="shared" si="290"/>
        <v>2.757841621095384</v>
      </c>
      <c r="E274" s="73">
        <f t="shared" si="290"/>
        <v>2.6521581310564319</v>
      </c>
      <c r="F274" s="73">
        <f t="shared" si="290"/>
        <v>2.8032553738711883</v>
      </c>
      <c r="G274" s="73">
        <f t="shared" si="290"/>
        <v>2.8213973213477743</v>
      </c>
      <c r="H274" s="73">
        <f t="shared" si="290"/>
        <v>2.772979454663953</v>
      </c>
      <c r="I274" s="73">
        <f t="shared" si="290"/>
        <v>2.7094459140707969</v>
      </c>
      <c r="J274" s="73">
        <f t="shared" si="290"/>
        <v>2.7622679788301938</v>
      </c>
      <c r="K274" s="84"/>
      <c r="L274" s="76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6"/>
      <c r="CM274" s="73"/>
      <c r="CN274" s="73"/>
      <c r="CO274" s="73"/>
      <c r="CP274" s="73"/>
      <c r="CQ274" s="73"/>
      <c r="CR274" s="73"/>
      <c r="CS274" s="73"/>
      <c r="CT274" s="73"/>
      <c r="CU274" s="73"/>
      <c r="CV274" s="73"/>
      <c r="CW274" s="73"/>
      <c r="CX274" s="76"/>
      <c r="CY274" s="73"/>
      <c r="CZ274" s="73"/>
      <c r="DA274" s="73"/>
      <c r="DB274" s="73"/>
      <c r="DC274" s="73"/>
      <c r="DD274" s="73"/>
      <c r="DE274" s="73"/>
      <c r="DF274" s="73"/>
      <c r="DG274" s="73"/>
      <c r="DH274" s="73"/>
      <c r="DI274" s="73"/>
      <c r="DJ274" s="73"/>
    </row>
    <row r="275" spans="1:114">
      <c r="A275" s="69" t="s">
        <v>281</v>
      </c>
      <c r="B275" s="73">
        <f t="shared" ref="B275:J275" si="291">B109/B$94*100</f>
        <v>1.964121324345609</v>
      </c>
      <c r="C275" s="73">
        <f t="shared" si="291"/>
        <v>1.63430494025175</v>
      </c>
      <c r="D275" s="73">
        <f t="shared" si="291"/>
        <v>1.9609661798940363</v>
      </c>
      <c r="E275" s="73">
        <f t="shared" si="291"/>
        <v>1.8886157440723064</v>
      </c>
      <c r="F275" s="73">
        <f t="shared" si="291"/>
        <v>1.9865818348241822</v>
      </c>
      <c r="G275" s="73">
        <f t="shared" si="291"/>
        <v>1.955337512876415</v>
      </c>
      <c r="H275" s="73">
        <f t="shared" si="291"/>
        <v>1.9636660333773976</v>
      </c>
      <c r="I275" s="73">
        <f t="shared" si="291"/>
        <v>1.9016320835086797</v>
      </c>
      <c r="J275" s="73">
        <f t="shared" si="291"/>
        <v>1.9779607748409405</v>
      </c>
      <c r="K275" s="84"/>
      <c r="L275" s="76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6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6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  <c r="DJ275" s="73"/>
    </row>
    <row r="276" spans="1:114">
      <c r="A276" s="69" t="s">
        <v>282</v>
      </c>
      <c r="B276" s="73">
        <f t="shared" ref="B276:J276" si="292">B110/B$94*100</f>
        <v>1.3497449445595158</v>
      </c>
      <c r="C276" s="73">
        <f t="shared" si="292"/>
        <v>1.0482205339046962</v>
      </c>
      <c r="D276" s="73">
        <f t="shared" si="292"/>
        <v>1.3206038364466928</v>
      </c>
      <c r="E276" s="73">
        <f t="shared" si="292"/>
        <v>1.3139533295443575</v>
      </c>
      <c r="F276" s="73">
        <f t="shared" si="292"/>
        <v>1.3495877664476676</v>
      </c>
      <c r="G276" s="73">
        <f t="shared" si="292"/>
        <v>1.3106402623270732</v>
      </c>
      <c r="H276" s="73">
        <f t="shared" si="292"/>
        <v>1.3570745670243829</v>
      </c>
      <c r="I276" s="73">
        <f t="shared" si="292"/>
        <v>1.2868057498735728</v>
      </c>
      <c r="J276" s="73">
        <f t="shared" si="292"/>
        <v>1.3636840460337232</v>
      </c>
      <c r="K276" s="84"/>
      <c r="L276" s="76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  <c r="CG276" s="73"/>
      <c r="CH276" s="73"/>
      <c r="CI276" s="73"/>
      <c r="CJ276" s="73"/>
      <c r="CK276" s="73"/>
      <c r="CL276" s="76"/>
      <c r="CM276" s="73"/>
      <c r="CN276" s="73"/>
      <c r="CO276" s="73"/>
      <c r="CP276" s="73"/>
      <c r="CQ276" s="73"/>
      <c r="CR276" s="73"/>
      <c r="CS276" s="73"/>
      <c r="CT276" s="73"/>
      <c r="CU276" s="73"/>
      <c r="CV276" s="73"/>
      <c r="CW276" s="73"/>
      <c r="CX276" s="76"/>
      <c r="CY276" s="73"/>
      <c r="CZ276" s="73"/>
      <c r="DA276" s="73"/>
      <c r="DB276" s="73"/>
      <c r="DC276" s="73"/>
      <c r="DD276" s="73"/>
      <c r="DE276" s="73"/>
      <c r="DF276" s="73"/>
      <c r="DG276" s="73"/>
      <c r="DH276" s="73"/>
      <c r="DI276" s="73"/>
      <c r="DJ276" s="73"/>
    </row>
    <row r="277" spans="1:114">
      <c r="A277" s="69" t="s">
        <v>283</v>
      </c>
      <c r="B277" s="73">
        <f t="shared" ref="B277:J277" si="293">B111/B$94*100</f>
        <v>0.85821145701923618</v>
      </c>
      <c r="C277" s="73">
        <f t="shared" si="293"/>
        <v>0.62292557626719569</v>
      </c>
      <c r="D277" s="73">
        <f t="shared" si="293"/>
        <v>0.81446296283548691</v>
      </c>
      <c r="E277" s="73">
        <f t="shared" si="293"/>
        <v>0.83722270509490582</v>
      </c>
      <c r="F277" s="73">
        <f t="shared" si="293"/>
        <v>0.84087825832191343</v>
      </c>
      <c r="G277" s="73">
        <f t="shared" si="293"/>
        <v>0.81887374224339871</v>
      </c>
      <c r="H277" s="73">
        <f t="shared" si="293"/>
        <v>0.86920354909117081</v>
      </c>
      <c r="I277" s="73">
        <f t="shared" si="293"/>
        <v>0.80300923956190695</v>
      </c>
      <c r="J277" s="73">
        <f t="shared" si="293"/>
        <v>0.87043705530625781</v>
      </c>
      <c r="K277" s="84"/>
      <c r="L277" s="76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6"/>
      <c r="CM277" s="73"/>
      <c r="CN277" s="73"/>
      <c r="CO277" s="73"/>
      <c r="CP277" s="73"/>
      <c r="CQ277" s="73"/>
      <c r="CR277" s="73"/>
      <c r="CS277" s="73"/>
      <c r="CT277" s="73"/>
      <c r="CU277" s="73"/>
      <c r="CV277" s="73"/>
      <c r="CW277" s="73"/>
      <c r="CX277" s="76"/>
      <c r="CY277" s="73"/>
      <c r="CZ277" s="73"/>
      <c r="DA277" s="73"/>
      <c r="DB277" s="73"/>
      <c r="DC277" s="73"/>
      <c r="DD277" s="73"/>
      <c r="DE277" s="73"/>
      <c r="DF277" s="73"/>
      <c r="DG277" s="73"/>
      <c r="DH277" s="73"/>
      <c r="DI277" s="73"/>
      <c r="DJ277" s="73"/>
    </row>
    <row r="278" spans="1:114">
      <c r="A278" s="69" t="s">
        <v>284</v>
      </c>
      <c r="B278" s="73">
        <f t="shared" ref="B278:J278" si="294">B112/B$94*100</f>
        <v>0.80479696183045935</v>
      </c>
      <c r="C278" s="73">
        <f t="shared" si="294"/>
        <v>0.53440190418214317</v>
      </c>
      <c r="D278" s="73">
        <f t="shared" si="294"/>
        <v>0.72338557575049134</v>
      </c>
      <c r="E278" s="73">
        <f t="shared" si="294"/>
        <v>0.7272413579060224</v>
      </c>
      <c r="F278" s="73">
        <f t="shared" si="294"/>
        <v>0.74612929034487263</v>
      </c>
      <c r="G278" s="73">
        <f t="shared" si="294"/>
        <v>0.72918353861346685</v>
      </c>
      <c r="H278" s="73">
        <f t="shared" si="294"/>
        <v>0.79491065150946694</v>
      </c>
      <c r="I278" s="73">
        <f t="shared" si="294"/>
        <v>0.71120218434688254</v>
      </c>
      <c r="J278" s="73">
        <f t="shared" si="294"/>
        <v>0.82552533478326451</v>
      </c>
      <c r="K278" s="84"/>
      <c r="L278" s="76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  <c r="CG278" s="73"/>
      <c r="CH278" s="73"/>
      <c r="CI278" s="73"/>
      <c r="CJ278" s="73"/>
      <c r="CK278" s="73"/>
      <c r="CL278" s="76"/>
      <c r="CM278" s="73"/>
      <c r="CN278" s="73"/>
      <c r="CO278" s="73"/>
      <c r="CP278" s="73"/>
      <c r="CQ278" s="73"/>
      <c r="CR278" s="73"/>
      <c r="CS278" s="73"/>
      <c r="CT278" s="73"/>
      <c r="CU278" s="73"/>
      <c r="CV278" s="73"/>
      <c r="CW278" s="73"/>
      <c r="CX278" s="76"/>
      <c r="CY278" s="73"/>
      <c r="CZ278" s="73"/>
      <c r="DA278" s="73"/>
      <c r="DB278" s="73"/>
      <c r="DC278" s="73"/>
      <c r="DD278" s="73"/>
      <c r="DE278" s="73"/>
      <c r="DF278" s="73"/>
      <c r="DG278" s="73"/>
      <c r="DH278" s="73"/>
      <c r="DI278" s="73"/>
      <c r="DJ278" s="73"/>
    </row>
    <row r="279" spans="1:114">
      <c r="A279" s="70"/>
      <c r="B279" s="73"/>
      <c r="C279" s="73"/>
      <c r="D279" s="73"/>
      <c r="E279" s="73"/>
      <c r="F279" s="73"/>
      <c r="G279" s="73"/>
      <c r="H279" s="73"/>
      <c r="I279" s="73"/>
      <c r="J279" s="73"/>
      <c r="K279" s="84"/>
      <c r="L279" s="76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  <c r="CG279" s="73"/>
      <c r="CH279" s="73"/>
      <c r="CI279" s="73"/>
      <c r="CJ279" s="73"/>
      <c r="CK279" s="73"/>
      <c r="CL279" s="76"/>
      <c r="CM279" s="73"/>
      <c r="CN279" s="73"/>
      <c r="CO279" s="73"/>
      <c r="CP279" s="73"/>
      <c r="CQ279" s="73"/>
      <c r="CR279" s="73"/>
      <c r="CS279" s="73"/>
      <c r="CT279" s="73"/>
      <c r="CU279" s="73"/>
      <c r="CV279" s="73"/>
      <c r="CW279" s="73"/>
      <c r="CX279" s="76"/>
      <c r="CY279" s="73"/>
      <c r="CZ279" s="73"/>
      <c r="DA279" s="73"/>
      <c r="DB279" s="73"/>
      <c r="DC279" s="73"/>
      <c r="DD279" s="73"/>
      <c r="DE279" s="73"/>
      <c r="DF279" s="73"/>
      <c r="DG279" s="73"/>
      <c r="DH279" s="73"/>
      <c r="DI279" s="73"/>
      <c r="DJ279" s="73"/>
    </row>
    <row r="280" spans="1:114">
      <c r="A280" s="68">
        <v>2030</v>
      </c>
      <c r="B280" s="73"/>
      <c r="C280" s="73"/>
      <c r="D280" s="73"/>
      <c r="E280" s="73"/>
      <c r="F280" s="73"/>
      <c r="G280" s="73"/>
      <c r="H280" s="73"/>
      <c r="I280" s="73"/>
      <c r="J280" s="73"/>
      <c r="K280" s="84"/>
      <c r="L280" s="76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  <c r="CG280" s="73"/>
      <c r="CH280" s="73"/>
      <c r="CI280" s="73"/>
      <c r="CJ280" s="73"/>
      <c r="CK280" s="73"/>
      <c r="CL280" s="76"/>
      <c r="CM280" s="73"/>
      <c r="CN280" s="73"/>
      <c r="CO280" s="73"/>
      <c r="CP280" s="73"/>
      <c r="CQ280" s="73"/>
      <c r="CR280" s="73"/>
      <c r="CS280" s="73"/>
      <c r="CT280" s="73"/>
      <c r="CU280" s="73"/>
      <c r="CV280" s="73"/>
      <c r="CW280" s="73"/>
      <c r="CX280" s="76"/>
      <c r="CY280" s="73"/>
      <c r="CZ280" s="73"/>
      <c r="DA280" s="73"/>
      <c r="DB280" s="73"/>
      <c r="DC280" s="73"/>
      <c r="DD280" s="73"/>
      <c r="DE280" s="73"/>
      <c r="DF280" s="73"/>
      <c r="DG280" s="73"/>
      <c r="DH280" s="73"/>
      <c r="DI280" s="73"/>
      <c r="DJ280" s="73"/>
    </row>
    <row r="281" spans="1:114">
      <c r="A281" s="69" t="s">
        <v>267</v>
      </c>
      <c r="B281" s="73">
        <f t="shared" ref="B281:J281" si="295">B116/B$115*100</f>
        <v>7.8413693546859742</v>
      </c>
      <c r="C281" s="73">
        <f t="shared" si="295"/>
        <v>7.6500974084663138</v>
      </c>
      <c r="D281" s="73">
        <f t="shared" si="295"/>
        <v>7.8278054978149862</v>
      </c>
      <c r="E281" s="73">
        <f t="shared" si="295"/>
        <v>8.3053235186011491</v>
      </c>
      <c r="F281" s="73">
        <f t="shared" si="295"/>
        <v>7.4844840691033268</v>
      </c>
      <c r="G281" s="73">
        <f t="shared" si="295"/>
        <v>7.9442402186694379</v>
      </c>
      <c r="H281" s="73">
        <f t="shared" si="295"/>
        <v>7.4892939307599953</v>
      </c>
      <c r="I281" s="73">
        <f t="shared" si="295"/>
        <v>7.7565184452383393</v>
      </c>
      <c r="J281" s="73">
        <f t="shared" si="295"/>
        <v>7.8606157772460232</v>
      </c>
      <c r="K281" s="84"/>
      <c r="L281" s="76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6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6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  <c r="DJ281" s="73"/>
    </row>
    <row r="282" spans="1:114">
      <c r="A282" s="69" t="s">
        <v>268</v>
      </c>
      <c r="B282" s="73">
        <f t="shared" ref="B282:J282" si="296">B117/B$115*100</f>
        <v>7.9062882195716835</v>
      </c>
      <c r="C282" s="73">
        <f t="shared" si="296"/>
        <v>7.7439045110322571</v>
      </c>
      <c r="D282" s="73">
        <f t="shared" si="296"/>
        <v>7.8392399027195641</v>
      </c>
      <c r="E282" s="73">
        <f t="shared" si="296"/>
        <v>8.2257799112775345</v>
      </c>
      <c r="F282" s="73">
        <f t="shared" si="296"/>
        <v>7.5113845607168095</v>
      </c>
      <c r="G282" s="73">
        <f t="shared" si="296"/>
        <v>7.9699723267906073</v>
      </c>
      <c r="H282" s="73">
        <f t="shared" si="296"/>
        <v>7.445026503311543</v>
      </c>
      <c r="I282" s="73">
        <f t="shared" si="296"/>
        <v>7.7632596907355245</v>
      </c>
      <c r="J282" s="73">
        <f t="shared" si="296"/>
        <v>7.9387308595155917</v>
      </c>
      <c r="K282" s="84"/>
      <c r="L282" s="76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  <c r="CG282" s="73"/>
      <c r="CH282" s="73"/>
      <c r="CI282" s="73"/>
      <c r="CJ282" s="73"/>
      <c r="CK282" s="73"/>
      <c r="CL282" s="76"/>
      <c r="CM282" s="73"/>
      <c r="CN282" s="73"/>
      <c r="CO282" s="73"/>
      <c r="CP282" s="73"/>
      <c r="CQ282" s="73"/>
      <c r="CR282" s="73"/>
      <c r="CS282" s="73"/>
      <c r="CT282" s="73"/>
      <c r="CU282" s="73"/>
      <c r="CV282" s="73"/>
      <c r="CW282" s="73"/>
      <c r="CX282" s="76"/>
      <c r="CY282" s="73"/>
      <c r="CZ282" s="73"/>
      <c r="DA282" s="73"/>
      <c r="DB282" s="73"/>
      <c r="DC282" s="73"/>
      <c r="DD282" s="73"/>
      <c r="DE282" s="73"/>
      <c r="DF282" s="73"/>
      <c r="DG282" s="73"/>
      <c r="DH282" s="73"/>
      <c r="DI282" s="73"/>
      <c r="DJ282" s="73"/>
    </row>
    <row r="283" spans="1:114">
      <c r="A283" s="69" t="s">
        <v>269</v>
      </c>
      <c r="B283" s="73">
        <f t="shared" ref="B283:J283" si="297">B118/B$115*100</f>
        <v>7.9004898474006771</v>
      </c>
      <c r="C283" s="73">
        <f t="shared" si="297"/>
        <v>7.5617182987454736</v>
      </c>
      <c r="D283" s="73">
        <f t="shared" si="297"/>
        <v>7.7631451113829328</v>
      </c>
      <c r="E283" s="73">
        <f t="shared" si="297"/>
        <v>7.9909396699423656</v>
      </c>
      <c r="F283" s="73">
        <f t="shared" si="297"/>
        <v>7.4179054955801016</v>
      </c>
      <c r="G283" s="73">
        <f t="shared" si="297"/>
        <v>7.8493232716462522</v>
      </c>
      <c r="H283" s="73">
        <f t="shared" si="297"/>
        <v>7.3711620022411912</v>
      </c>
      <c r="I283" s="73">
        <f t="shared" si="297"/>
        <v>7.6337644819706698</v>
      </c>
      <c r="J283" s="73">
        <f t="shared" si="297"/>
        <v>7.960990189989432</v>
      </c>
      <c r="K283" s="84"/>
      <c r="L283" s="76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  <c r="CG283" s="73"/>
      <c r="CH283" s="73"/>
      <c r="CI283" s="73"/>
      <c r="CJ283" s="73"/>
      <c r="CK283" s="73"/>
      <c r="CL283" s="76"/>
      <c r="CM283" s="73"/>
      <c r="CN283" s="73"/>
      <c r="CO283" s="73"/>
      <c r="CP283" s="73"/>
      <c r="CQ283" s="73"/>
      <c r="CR283" s="73"/>
      <c r="CS283" s="73"/>
      <c r="CT283" s="73"/>
      <c r="CU283" s="73"/>
      <c r="CV283" s="73"/>
      <c r="CW283" s="73"/>
      <c r="CX283" s="76"/>
      <c r="CY283" s="73"/>
      <c r="CZ283" s="73"/>
      <c r="DA283" s="73"/>
      <c r="DB283" s="73"/>
      <c r="DC283" s="73"/>
      <c r="DD283" s="73"/>
      <c r="DE283" s="73"/>
      <c r="DF283" s="73"/>
      <c r="DG283" s="73"/>
      <c r="DH283" s="73"/>
      <c r="DI283" s="73"/>
      <c r="DJ283" s="73"/>
    </row>
    <row r="284" spans="1:114">
      <c r="A284" s="69" t="s">
        <v>270</v>
      </c>
      <c r="B284" s="73">
        <f t="shared" ref="B284:J284" si="298">B119/B$115*100</f>
        <v>7.7889684973226059</v>
      </c>
      <c r="C284" s="73">
        <f t="shared" si="298"/>
        <v>7.3636068365198026</v>
      </c>
      <c r="D284" s="73">
        <f t="shared" si="298"/>
        <v>7.660653981593005</v>
      </c>
      <c r="E284" s="73">
        <f t="shared" si="298"/>
        <v>7.736235466312209</v>
      </c>
      <c r="F284" s="73">
        <f t="shared" si="298"/>
        <v>7.382923644064042</v>
      </c>
      <c r="G284" s="73">
        <f t="shared" si="298"/>
        <v>7.7116240660905149</v>
      </c>
      <c r="H284" s="73">
        <f t="shared" si="298"/>
        <v>7.3863496723561965</v>
      </c>
      <c r="I284" s="73">
        <f t="shared" si="298"/>
        <v>7.5207892167181507</v>
      </c>
      <c r="J284" s="73">
        <f t="shared" si="298"/>
        <v>7.8497986261917454</v>
      </c>
      <c r="K284" s="84"/>
      <c r="L284" s="76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73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  <c r="CG284" s="73"/>
      <c r="CH284" s="73"/>
      <c r="CI284" s="73"/>
      <c r="CJ284" s="73"/>
      <c r="CK284" s="73"/>
      <c r="CL284" s="76"/>
      <c r="CM284" s="73"/>
      <c r="CN284" s="73"/>
      <c r="CO284" s="73"/>
      <c r="CP284" s="73"/>
      <c r="CQ284" s="73"/>
      <c r="CR284" s="73"/>
      <c r="CS284" s="73"/>
      <c r="CT284" s="73"/>
      <c r="CU284" s="73"/>
      <c r="CV284" s="73"/>
      <c r="CW284" s="73"/>
      <c r="CX284" s="76"/>
      <c r="CY284" s="73"/>
      <c r="CZ284" s="73"/>
      <c r="DA284" s="73"/>
      <c r="DB284" s="73"/>
      <c r="DC284" s="73"/>
      <c r="DD284" s="73"/>
      <c r="DE284" s="73"/>
      <c r="DF284" s="73"/>
      <c r="DG284" s="73"/>
      <c r="DH284" s="73"/>
      <c r="DI284" s="73"/>
      <c r="DJ284" s="73"/>
    </row>
    <row r="285" spans="1:114">
      <c r="A285" s="69" t="s">
        <v>271</v>
      </c>
      <c r="B285" s="73">
        <f t="shared" ref="B285:J285" si="299">B120/B$115*100</f>
        <v>7.6697862479478118</v>
      </c>
      <c r="C285" s="73">
        <f t="shared" si="299"/>
        <v>7.5765509701179861</v>
      </c>
      <c r="D285" s="73">
        <f t="shared" si="299"/>
        <v>7.6430024163097521</v>
      </c>
      <c r="E285" s="73">
        <f t="shared" si="299"/>
        <v>7.8098795960725305</v>
      </c>
      <c r="F285" s="73">
        <f t="shared" si="299"/>
        <v>7.5104082215206525</v>
      </c>
      <c r="G285" s="73">
        <f t="shared" si="299"/>
        <v>7.7488351814239254</v>
      </c>
      <c r="H285" s="73">
        <f t="shared" si="299"/>
        <v>7.7058256780377645</v>
      </c>
      <c r="I285" s="73">
        <f t="shared" si="299"/>
        <v>7.6522557993519316</v>
      </c>
      <c r="J285" s="73">
        <f t="shared" si="299"/>
        <v>7.6737626157149919</v>
      </c>
      <c r="K285" s="84"/>
      <c r="L285" s="76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  <c r="CG285" s="73"/>
      <c r="CH285" s="73"/>
      <c r="CI285" s="73"/>
      <c r="CJ285" s="73"/>
      <c r="CK285" s="73"/>
      <c r="CL285" s="76"/>
      <c r="CM285" s="73"/>
      <c r="CN285" s="73"/>
      <c r="CO285" s="73"/>
      <c r="CP285" s="73"/>
      <c r="CQ285" s="73"/>
      <c r="CR285" s="73"/>
      <c r="CS285" s="73"/>
      <c r="CT285" s="73"/>
      <c r="CU285" s="73"/>
      <c r="CV285" s="73"/>
      <c r="CW285" s="73"/>
      <c r="CX285" s="76"/>
      <c r="CY285" s="73"/>
      <c r="CZ285" s="73"/>
      <c r="DA285" s="73"/>
      <c r="DB285" s="73"/>
      <c r="DC285" s="73"/>
      <c r="DD285" s="73"/>
      <c r="DE285" s="73"/>
      <c r="DF285" s="73"/>
      <c r="DG285" s="73"/>
      <c r="DH285" s="73"/>
      <c r="DI285" s="73"/>
      <c r="DJ285" s="73"/>
    </row>
    <row r="286" spans="1:114">
      <c r="A286" s="69" t="s">
        <v>272</v>
      </c>
      <c r="B286" s="73">
        <f t="shared" ref="B286:J286" si="300">B121/B$115*100</f>
        <v>7.4989664093710324</v>
      </c>
      <c r="C286" s="73">
        <f t="shared" si="300"/>
        <v>7.6818080575755978</v>
      </c>
      <c r="D286" s="73">
        <f t="shared" si="300"/>
        <v>7.6068508159494606</v>
      </c>
      <c r="E286" s="73">
        <f t="shared" si="300"/>
        <v>7.5271124166423151</v>
      </c>
      <c r="F286" s="73">
        <f t="shared" si="300"/>
        <v>7.5048345614804637</v>
      </c>
      <c r="G286" s="73">
        <f t="shared" si="300"/>
        <v>7.5677433991660772</v>
      </c>
      <c r="H286" s="73">
        <f t="shared" si="300"/>
        <v>7.567151905983474</v>
      </c>
      <c r="I286" s="73">
        <f t="shared" si="300"/>
        <v>7.5698622771279584</v>
      </c>
      <c r="J286" s="73">
        <f t="shared" si="300"/>
        <v>7.4828853580600487</v>
      </c>
      <c r="K286" s="84"/>
      <c r="L286" s="76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6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6"/>
      <c r="CY286" s="73"/>
      <c r="CZ286" s="73"/>
      <c r="DA286" s="73"/>
      <c r="DB286" s="73"/>
      <c r="DC286" s="73"/>
      <c r="DD286" s="73"/>
      <c r="DE286" s="73"/>
      <c r="DF286" s="73"/>
      <c r="DG286" s="73"/>
      <c r="DH286" s="73"/>
      <c r="DI286" s="73"/>
      <c r="DJ286" s="73"/>
    </row>
    <row r="287" spans="1:114">
      <c r="A287" s="69" t="s">
        <v>273</v>
      </c>
      <c r="B287" s="73">
        <f t="shared" ref="B287:J287" si="301">B122/B$115*100</f>
        <v>7.3860210954866652</v>
      </c>
      <c r="C287" s="73">
        <f t="shared" si="301"/>
        <v>7.8331802697240951</v>
      </c>
      <c r="D287" s="73">
        <f t="shared" si="301"/>
        <v>7.5191279094768433</v>
      </c>
      <c r="E287" s="73">
        <f t="shared" si="301"/>
        <v>7.1740360389675049</v>
      </c>
      <c r="F287" s="73">
        <f t="shared" si="301"/>
        <v>7.3365738123262938</v>
      </c>
      <c r="G287" s="73">
        <f t="shared" si="301"/>
        <v>7.3748144675078384</v>
      </c>
      <c r="H287" s="73">
        <f t="shared" si="301"/>
        <v>7.4308876763949483</v>
      </c>
      <c r="I287" s="73">
        <f t="shared" si="301"/>
        <v>7.4362610965540714</v>
      </c>
      <c r="J287" s="73">
        <f t="shared" si="301"/>
        <v>7.3746253391387935</v>
      </c>
      <c r="K287" s="84"/>
      <c r="L287" s="76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  <c r="CG287" s="73"/>
      <c r="CH287" s="73"/>
      <c r="CI287" s="73"/>
      <c r="CJ287" s="73"/>
      <c r="CK287" s="73"/>
      <c r="CL287" s="76"/>
      <c r="CM287" s="73"/>
      <c r="CN287" s="73"/>
      <c r="CO287" s="73"/>
      <c r="CP287" s="73"/>
      <c r="CQ287" s="73"/>
      <c r="CR287" s="73"/>
      <c r="CS287" s="73"/>
      <c r="CT287" s="73"/>
      <c r="CU287" s="73"/>
      <c r="CV287" s="73"/>
      <c r="CW287" s="73"/>
      <c r="CX287" s="76"/>
      <c r="CY287" s="73"/>
      <c r="CZ287" s="73"/>
      <c r="DA287" s="73"/>
      <c r="DB287" s="73"/>
      <c r="DC287" s="73"/>
      <c r="DD287" s="73"/>
      <c r="DE287" s="73"/>
      <c r="DF287" s="73"/>
      <c r="DG287" s="73"/>
      <c r="DH287" s="73"/>
      <c r="DI287" s="73"/>
      <c r="DJ287" s="73"/>
    </row>
    <row r="288" spans="1:114">
      <c r="A288" s="69" t="s">
        <v>274</v>
      </c>
      <c r="B288" s="73">
        <f t="shared" ref="B288:J288" si="302">B123/B$115*100</f>
        <v>7.1378419625377862</v>
      </c>
      <c r="C288" s="73">
        <f t="shared" si="302"/>
        <v>7.5360193734347547</v>
      </c>
      <c r="D288" s="73">
        <f t="shared" si="302"/>
        <v>7.1317294946865504</v>
      </c>
      <c r="E288" s="73">
        <f t="shared" si="302"/>
        <v>6.7462426339296524</v>
      </c>
      <c r="F288" s="73">
        <f t="shared" si="302"/>
        <v>7.0233353370582758</v>
      </c>
      <c r="G288" s="73">
        <f t="shared" si="302"/>
        <v>7.0661659000704642</v>
      </c>
      <c r="H288" s="73">
        <f t="shared" si="302"/>
        <v>7.0835334114024349</v>
      </c>
      <c r="I288" s="73">
        <f t="shared" si="302"/>
        <v>7.0919970326556268</v>
      </c>
      <c r="J288" s="73">
        <f t="shared" si="302"/>
        <v>7.1482408009060707</v>
      </c>
      <c r="K288" s="84"/>
      <c r="L288" s="76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6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6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73"/>
    </row>
    <row r="289" spans="1:114">
      <c r="A289" s="69" t="s">
        <v>275</v>
      </c>
      <c r="B289" s="73">
        <f t="shared" ref="B289:J289" si="303">B124/B$115*100</f>
        <v>6.6183074813797553</v>
      </c>
      <c r="C289" s="73">
        <f t="shared" si="303"/>
        <v>6.8829480147009718</v>
      </c>
      <c r="D289" s="73">
        <f t="shared" si="303"/>
        <v>6.4596342348863134</v>
      </c>
      <c r="E289" s="73">
        <f t="shared" si="303"/>
        <v>6.1700557161507321</v>
      </c>
      <c r="F289" s="73">
        <f t="shared" si="303"/>
        <v>6.6487836476278126</v>
      </c>
      <c r="G289" s="73">
        <f t="shared" si="303"/>
        <v>6.4992880168661777</v>
      </c>
      <c r="H289" s="73">
        <f t="shared" si="303"/>
        <v>6.6263271655158915</v>
      </c>
      <c r="I289" s="73">
        <f t="shared" si="303"/>
        <v>6.5589564640760827</v>
      </c>
      <c r="J289" s="73">
        <f t="shared" si="303"/>
        <v>6.6317698563363878</v>
      </c>
      <c r="K289" s="84"/>
      <c r="L289" s="76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  <c r="CG289" s="73"/>
      <c r="CH289" s="73"/>
      <c r="CI289" s="73"/>
      <c r="CJ289" s="73"/>
      <c r="CK289" s="73"/>
      <c r="CL289" s="76"/>
      <c r="CM289" s="73"/>
      <c r="CN289" s="73"/>
      <c r="CO289" s="73"/>
      <c r="CP289" s="73"/>
      <c r="CQ289" s="73"/>
      <c r="CR289" s="73"/>
      <c r="CS289" s="73"/>
      <c r="CT289" s="73"/>
      <c r="CU289" s="73"/>
      <c r="CV289" s="73"/>
      <c r="CW289" s="73"/>
      <c r="CX289" s="76"/>
      <c r="CY289" s="73"/>
      <c r="CZ289" s="73"/>
      <c r="DA289" s="73"/>
      <c r="DB289" s="73"/>
      <c r="DC289" s="73"/>
      <c r="DD289" s="73"/>
      <c r="DE289" s="73"/>
      <c r="DF289" s="73"/>
      <c r="DG289" s="73"/>
      <c r="DH289" s="73"/>
      <c r="DI289" s="73"/>
      <c r="DJ289" s="73"/>
    </row>
    <row r="290" spans="1:114">
      <c r="A290" s="69" t="s">
        <v>276</v>
      </c>
      <c r="B290" s="73">
        <f t="shared" ref="B290:J290" si="304">B125/B$115*100</f>
        <v>6.1985996894087982</v>
      </c>
      <c r="C290" s="73">
        <f t="shared" si="304"/>
        <v>6.4115819443086419</v>
      </c>
      <c r="D290" s="73">
        <f t="shared" si="304"/>
        <v>6.1366376087635448</v>
      </c>
      <c r="E290" s="73">
        <f t="shared" si="304"/>
        <v>5.9110893066719195</v>
      </c>
      <c r="F290" s="73">
        <f t="shared" si="304"/>
        <v>6.4560101350760055</v>
      </c>
      <c r="G290" s="73">
        <f t="shared" si="304"/>
        <v>6.1103346058039607</v>
      </c>
      <c r="H290" s="73">
        <f t="shared" si="304"/>
        <v>6.3905243019513085</v>
      </c>
      <c r="I290" s="73">
        <f t="shared" si="304"/>
        <v>6.2583237825817442</v>
      </c>
      <c r="J290" s="73">
        <f t="shared" si="304"/>
        <v>6.185052691012376</v>
      </c>
      <c r="K290" s="84"/>
      <c r="L290" s="76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  <c r="CG290" s="73"/>
      <c r="CH290" s="73"/>
      <c r="CI290" s="73"/>
      <c r="CJ290" s="73"/>
      <c r="CK290" s="73"/>
      <c r="CL290" s="76"/>
      <c r="CM290" s="73"/>
      <c r="CN290" s="73"/>
      <c r="CO290" s="73"/>
      <c r="CP290" s="73"/>
      <c r="CQ290" s="73"/>
      <c r="CR290" s="73"/>
      <c r="CS290" s="73"/>
      <c r="CT290" s="73"/>
      <c r="CU290" s="73"/>
      <c r="CV290" s="73"/>
      <c r="CW290" s="73"/>
      <c r="CX290" s="76"/>
      <c r="CY290" s="73"/>
      <c r="CZ290" s="73"/>
      <c r="DA290" s="73"/>
      <c r="DB290" s="73"/>
      <c r="DC290" s="73"/>
      <c r="DD290" s="73"/>
      <c r="DE290" s="73"/>
      <c r="DF290" s="73"/>
      <c r="DG290" s="73"/>
      <c r="DH290" s="73"/>
      <c r="DI290" s="73"/>
      <c r="DJ290" s="73"/>
    </row>
    <row r="291" spans="1:114">
      <c r="A291" s="69" t="s">
        <v>277</v>
      </c>
      <c r="B291" s="73">
        <f t="shared" ref="B291:J291" si="305">B126/B$115*100</f>
        <v>5.8780569195522796</v>
      </c>
      <c r="C291" s="73">
        <f t="shared" si="305"/>
        <v>6.1693418268775408</v>
      </c>
      <c r="D291" s="73">
        <f t="shared" si="305"/>
        <v>5.995871142796096</v>
      </c>
      <c r="E291" s="73">
        <f t="shared" si="305"/>
        <v>5.8347732131774617</v>
      </c>
      <c r="F291" s="73">
        <f t="shared" si="305"/>
        <v>6.345162781955084</v>
      </c>
      <c r="G291" s="73">
        <f t="shared" si="305"/>
        <v>5.8609205081349334</v>
      </c>
      <c r="H291" s="73">
        <f t="shared" si="305"/>
        <v>6.2533307184240909</v>
      </c>
      <c r="I291" s="73">
        <f t="shared" si="305"/>
        <v>6.1043942719030886</v>
      </c>
      <c r="J291" s="73">
        <f t="shared" si="305"/>
        <v>5.8267176427805367</v>
      </c>
      <c r="K291" s="84"/>
      <c r="L291" s="76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  <c r="CG291" s="73"/>
      <c r="CH291" s="73"/>
      <c r="CI291" s="73"/>
      <c r="CJ291" s="73"/>
      <c r="CK291" s="73"/>
      <c r="CL291" s="76"/>
      <c r="CM291" s="73"/>
      <c r="CN291" s="73"/>
      <c r="CO291" s="73"/>
      <c r="CP291" s="73"/>
      <c r="CQ291" s="73"/>
      <c r="CR291" s="73"/>
      <c r="CS291" s="73"/>
      <c r="CT291" s="73"/>
      <c r="CU291" s="73"/>
      <c r="CV291" s="73"/>
      <c r="CW291" s="73"/>
      <c r="CX291" s="76"/>
      <c r="CY291" s="73"/>
      <c r="CZ291" s="73"/>
      <c r="DA291" s="73"/>
      <c r="DB291" s="73"/>
      <c r="DC291" s="73"/>
      <c r="DD291" s="73"/>
      <c r="DE291" s="73"/>
      <c r="DF291" s="73"/>
      <c r="DG291" s="73"/>
      <c r="DH291" s="73"/>
      <c r="DI291" s="73"/>
      <c r="DJ291" s="73"/>
    </row>
    <row r="292" spans="1:114">
      <c r="A292" s="69" t="s">
        <v>278</v>
      </c>
      <c r="B292" s="73">
        <f t="shared" ref="B292:J292" si="306">B127/B$115*100</f>
        <v>5.3617743921196732</v>
      </c>
      <c r="C292" s="73">
        <f t="shared" si="306"/>
        <v>5.6775668450823602</v>
      </c>
      <c r="D292" s="73">
        <f t="shared" si="306"/>
        <v>5.5551325977119523</v>
      </c>
      <c r="E292" s="73">
        <f t="shared" si="306"/>
        <v>5.548400355217451</v>
      </c>
      <c r="F292" s="73">
        <f t="shared" si="306"/>
        <v>5.8630509161823792</v>
      </c>
      <c r="G292" s="73">
        <f t="shared" si="306"/>
        <v>5.4133593887374616</v>
      </c>
      <c r="H292" s="73">
        <f t="shared" si="306"/>
        <v>5.7650169738699075</v>
      </c>
      <c r="I292" s="73">
        <f t="shared" si="306"/>
        <v>5.6621817216077588</v>
      </c>
      <c r="J292" s="73">
        <f t="shared" si="306"/>
        <v>5.2936340923738996</v>
      </c>
      <c r="K292" s="84"/>
      <c r="L292" s="76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73"/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73"/>
      <c r="CF292" s="73"/>
      <c r="CG292" s="73"/>
      <c r="CH292" s="73"/>
      <c r="CI292" s="73"/>
      <c r="CJ292" s="73"/>
      <c r="CK292" s="73"/>
      <c r="CL292" s="76"/>
      <c r="CM292" s="73"/>
      <c r="CN292" s="73"/>
      <c r="CO292" s="73"/>
      <c r="CP292" s="73"/>
      <c r="CQ292" s="73"/>
      <c r="CR292" s="73"/>
      <c r="CS292" s="73"/>
      <c r="CT292" s="73"/>
      <c r="CU292" s="73"/>
      <c r="CV292" s="73"/>
      <c r="CW292" s="73"/>
      <c r="CX292" s="76"/>
      <c r="CY292" s="73"/>
      <c r="CZ292" s="73"/>
      <c r="DA292" s="73"/>
      <c r="DB292" s="73"/>
      <c r="DC292" s="73"/>
      <c r="DD292" s="73"/>
      <c r="DE292" s="73"/>
      <c r="DF292" s="73"/>
      <c r="DG292" s="73"/>
      <c r="DH292" s="73"/>
      <c r="DI292" s="73"/>
      <c r="DJ292" s="73"/>
    </row>
    <row r="293" spans="1:114">
      <c r="A293" s="69" t="s">
        <v>279</v>
      </c>
      <c r="B293" s="73">
        <f t="shared" ref="B293:J293" si="307">B128/B$115*100</f>
        <v>4.5654246946063965</v>
      </c>
      <c r="C293" s="73">
        <f t="shared" si="307"/>
        <v>4.7322709823937794</v>
      </c>
      <c r="D293" s="73">
        <f t="shared" si="307"/>
        <v>4.6697039335194201</v>
      </c>
      <c r="E293" s="73">
        <f t="shared" si="307"/>
        <v>4.8317189192055157</v>
      </c>
      <c r="F293" s="73">
        <f t="shared" si="307"/>
        <v>4.9566414437242718</v>
      </c>
      <c r="G293" s="73">
        <f t="shared" si="307"/>
        <v>4.6038352088810841</v>
      </c>
      <c r="H293" s="73">
        <f t="shared" si="307"/>
        <v>4.9097054058914988</v>
      </c>
      <c r="I293" s="73">
        <f t="shared" si="307"/>
        <v>4.8048395081540907</v>
      </c>
      <c r="J293" s="73">
        <f t="shared" si="307"/>
        <v>4.5111191049707564</v>
      </c>
      <c r="K293" s="84"/>
      <c r="L293" s="76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73"/>
      <c r="BM293" s="73"/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73"/>
      <c r="CF293" s="73"/>
      <c r="CG293" s="73"/>
      <c r="CH293" s="73"/>
      <c r="CI293" s="73"/>
      <c r="CJ293" s="73"/>
      <c r="CK293" s="73"/>
      <c r="CL293" s="76"/>
      <c r="CM293" s="73"/>
      <c r="CN293" s="73"/>
      <c r="CO293" s="73"/>
      <c r="CP293" s="73"/>
      <c r="CQ293" s="73"/>
      <c r="CR293" s="73"/>
      <c r="CS293" s="73"/>
      <c r="CT293" s="73"/>
      <c r="CU293" s="73"/>
      <c r="CV293" s="73"/>
      <c r="CW293" s="73"/>
      <c r="CX293" s="76"/>
      <c r="CY293" s="73"/>
      <c r="CZ293" s="73"/>
      <c r="DA293" s="73"/>
      <c r="DB293" s="73"/>
      <c r="DC293" s="73"/>
      <c r="DD293" s="73"/>
      <c r="DE293" s="73"/>
      <c r="DF293" s="73"/>
      <c r="DG293" s="73"/>
      <c r="DH293" s="73"/>
      <c r="DI293" s="73"/>
      <c r="DJ293" s="73"/>
    </row>
    <row r="294" spans="1:114">
      <c r="A294" s="69" t="s">
        <v>280</v>
      </c>
      <c r="B294" s="73">
        <f t="shared" ref="B294:J294" si="308">B129/B$115*100</f>
        <v>3.6018974894774805</v>
      </c>
      <c r="C294" s="73">
        <f t="shared" si="308"/>
        <v>3.5250774987519868</v>
      </c>
      <c r="D294" s="73">
        <f t="shared" si="308"/>
        <v>3.6277424744241449</v>
      </c>
      <c r="E294" s="73">
        <f t="shared" si="308"/>
        <v>3.7390109933145079</v>
      </c>
      <c r="F294" s="73">
        <f t="shared" si="308"/>
        <v>3.8270225118360695</v>
      </c>
      <c r="G294" s="73">
        <f t="shared" si="308"/>
        <v>3.6444957371327837</v>
      </c>
      <c r="H294" s="73">
        <f t="shared" si="308"/>
        <v>3.80676245260931</v>
      </c>
      <c r="I294" s="73">
        <f t="shared" si="308"/>
        <v>3.7079466973120394</v>
      </c>
      <c r="J294" s="73">
        <f t="shared" si="308"/>
        <v>3.5778427341492316</v>
      </c>
      <c r="K294" s="84"/>
      <c r="L294" s="76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73"/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  <c r="CG294" s="73"/>
      <c r="CH294" s="73"/>
      <c r="CI294" s="73"/>
      <c r="CJ294" s="73"/>
      <c r="CK294" s="73"/>
      <c r="CL294" s="76"/>
      <c r="CM294" s="73"/>
      <c r="CN294" s="73"/>
      <c r="CO294" s="73"/>
      <c r="CP294" s="73"/>
      <c r="CQ294" s="73"/>
      <c r="CR294" s="73"/>
      <c r="CS294" s="73"/>
      <c r="CT294" s="73"/>
      <c r="CU294" s="73"/>
      <c r="CV294" s="73"/>
      <c r="CW294" s="73"/>
      <c r="CX294" s="76"/>
      <c r="CY294" s="73"/>
      <c r="CZ294" s="73"/>
      <c r="DA294" s="73"/>
      <c r="DB294" s="73"/>
      <c r="DC294" s="73"/>
      <c r="DD294" s="73"/>
      <c r="DE294" s="73"/>
      <c r="DF294" s="73"/>
      <c r="DG294" s="73"/>
      <c r="DH294" s="73"/>
      <c r="DI294" s="73"/>
      <c r="DJ294" s="73"/>
    </row>
    <row r="295" spans="1:114">
      <c r="A295" s="69" t="s">
        <v>281</v>
      </c>
      <c r="B295" s="73">
        <f t="shared" ref="B295:J295" si="309">B130/B$115*100</f>
        <v>2.6928361417636397</v>
      </c>
      <c r="C295" s="73">
        <f t="shared" si="309"/>
        <v>2.4564859993652046</v>
      </c>
      <c r="D295" s="73">
        <f t="shared" si="309"/>
        <v>2.6846938480622562</v>
      </c>
      <c r="E295" s="73">
        <f t="shared" si="309"/>
        <v>2.6722359273363789</v>
      </c>
      <c r="F295" s="73">
        <f t="shared" si="309"/>
        <v>2.7760981683977941</v>
      </c>
      <c r="G295" s="73">
        <f t="shared" si="309"/>
        <v>2.7464034485231368</v>
      </c>
      <c r="H295" s="73">
        <f t="shared" si="309"/>
        <v>2.7755458166966038</v>
      </c>
      <c r="I295" s="73">
        <f t="shared" si="309"/>
        <v>2.6901272161993219</v>
      </c>
      <c r="J295" s="73">
        <f t="shared" si="309"/>
        <v>2.6934505974770087</v>
      </c>
      <c r="K295" s="84"/>
      <c r="L295" s="76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  <c r="CG295" s="73"/>
      <c r="CH295" s="73"/>
      <c r="CI295" s="73"/>
      <c r="CJ295" s="73"/>
      <c r="CK295" s="73"/>
      <c r="CL295" s="76"/>
      <c r="CM295" s="73"/>
      <c r="CN295" s="73"/>
      <c r="CO295" s="73"/>
      <c r="CP295" s="73"/>
      <c r="CQ295" s="73"/>
      <c r="CR295" s="73"/>
      <c r="CS295" s="73"/>
      <c r="CT295" s="73"/>
      <c r="CU295" s="73"/>
      <c r="CV295" s="73"/>
      <c r="CW295" s="73"/>
      <c r="CX295" s="76"/>
      <c r="CY295" s="73"/>
      <c r="CZ295" s="73"/>
      <c r="DA295" s="73"/>
      <c r="DB295" s="73"/>
      <c r="DC295" s="73"/>
      <c r="DD295" s="73"/>
      <c r="DE295" s="73"/>
      <c r="DF295" s="73"/>
      <c r="DG295" s="73"/>
      <c r="DH295" s="73"/>
      <c r="DI295" s="73"/>
      <c r="DJ295" s="73"/>
    </row>
    <row r="296" spans="1:114">
      <c r="A296" s="69" t="s">
        <v>282</v>
      </c>
      <c r="B296" s="73">
        <f t="shared" ref="B296:J296" si="310">B131/B$115*100</f>
        <v>1.8289127029559422</v>
      </c>
      <c r="C296" s="73">
        <f t="shared" si="310"/>
        <v>1.5657298783750071</v>
      </c>
      <c r="D296" s="73">
        <f t="shared" si="310"/>
        <v>1.8134808130736677</v>
      </c>
      <c r="E296" s="73">
        <f t="shared" si="310"/>
        <v>1.7492041158436717</v>
      </c>
      <c r="F296" s="73">
        <f t="shared" si="310"/>
        <v>1.84599585791634</v>
      </c>
      <c r="G296" s="73">
        <f t="shared" si="310"/>
        <v>1.8444630665755566</v>
      </c>
      <c r="H296" s="73">
        <f t="shared" si="310"/>
        <v>1.8487690370614225</v>
      </c>
      <c r="I296" s="73">
        <f t="shared" si="310"/>
        <v>1.7799667710456213</v>
      </c>
      <c r="J296" s="73">
        <f t="shared" si="310"/>
        <v>1.8400149303130073</v>
      </c>
      <c r="K296" s="84"/>
      <c r="L296" s="76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  <c r="CG296" s="73"/>
      <c r="CH296" s="73"/>
      <c r="CI296" s="73"/>
      <c r="CJ296" s="73"/>
      <c r="CK296" s="73"/>
      <c r="CL296" s="76"/>
      <c r="CM296" s="73"/>
      <c r="CN296" s="73"/>
      <c r="CO296" s="73"/>
      <c r="CP296" s="73"/>
      <c r="CQ296" s="73"/>
      <c r="CR296" s="73"/>
      <c r="CS296" s="73"/>
      <c r="CT296" s="73"/>
      <c r="CU296" s="73"/>
      <c r="CV296" s="73"/>
      <c r="CW296" s="73"/>
      <c r="CX296" s="76"/>
      <c r="CY296" s="73"/>
      <c r="CZ296" s="73"/>
      <c r="DA296" s="73"/>
      <c r="DB296" s="73"/>
      <c r="DC296" s="73"/>
      <c r="DD296" s="73"/>
      <c r="DE296" s="73"/>
      <c r="DF296" s="73"/>
      <c r="DG296" s="73"/>
      <c r="DH296" s="73"/>
      <c r="DI296" s="73"/>
      <c r="DJ296" s="73"/>
    </row>
    <row r="297" spans="1:114">
      <c r="A297" s="69" t="s">
        <v>283</v>
      </c>
      <c r="B297" s="73">
        <f t="shared" ref="B297:J297" si="311">B132/B$115*100</f>
        <v>1.1083838390940439</v>
      </c>
      <c r="C297" s="73">
        <f t="shared" si="311"/>
        <v>0.89392071806862539</v>
      </c>
      <c r="D297" s="73">
        <f t="shared" si="311"/>
        <v>1.0961426101671494</v>
      </c>
      <c r="E297" s="73">
        <f t="shared" si="311"/>
        <v>1.0579980106892268</v>
      </c>
      <c r="F297" s="73">
        <f t="shared" si="311"/>
        <v>1.1118712440731939</v>
      </c>
      <c r="G297" s="73">
        <f t="shared" si="311"/>
        <v>1.0861096563246753</v>
      </c>
      <c r="H297" s="73">
        <f t="shared" si="311"/>
        <v>1.1135150867897579</v>
      </c>
      <c r="I297" s="73">
        <f t="shared" si="311"/>
        <v>1.0618861502763688</v>
      </c>
      <c r="J297" s="73">
        <f t="shared" si="311"/>
        <v>1.1189307403927615</v>
      </c>
      <c r="K297" s="84"/>
      <c r="L297" s="76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73"/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6"/>
      <c r="CM297" s="73"/>
      <c r="CN297" s="73"/>
      <c r="CO297" s="73"/>
      <c r="CP297" s="73"/>
      <c r="CQ297" s="73"/>
      <c r="CR297" s="73"/>
      <c r="CS297" s="73"/>
      <c r="CT297" s="73"/>
      <c r="CU297" s="73"/>
      <c r="CV297" s="73"/>
      <c r="CW297" s="73"/>
      <c r="CX297" s="76"/>
      <c r="CY297" s="73"/>
      <c r="CZ297" s="73"/>
      <c r="DA297" s="73"/>
      <c r="DB297" s="73"/>
      <c r="DC297" s="73"/>
      <c r="DD297" s="73"/>
      <c r="DE297" s="73"/>
      <c r="DF297" s="73"/>
      <c r="DG297" s="73"/>
      <c r="DH297" s="73"/>
      <c r="DI297" s="73"/>
      <c r="DJ297" s="73"/>
    </row>
    <row r="298" spans="1:114">
      <c r="A298" s="69" t="s">
        <v>284</v>
      </c>
      <c r="B298" s="73">
        <f t="shared" ref="B298:J298" si="312">B133/B$115*100</f>
        <v>1.0160750153177291</v>
      </c>
      <c r="C298" s="73">
        <f t="shared" si="312"/>
        <v>0.73819056645961667</v>
      </c>
      <c r="D298" s="73">
        <f t="shared" si="312"/>
        <v>0.96940560666233577</v>
      </c>
      <c r="E298" s="73">
        <f t="shared" si="312"/>
        <v>0.9699641906478994</v>
      </c>
      <c r="F298" s="73">
        <f t="shared" si="312"/>
        <v>0.99751359136107842</v>
      </c>
      <c r="G298" s="73">
        <f t="shared" si="312"/>
        <v>0.95807153165510872</v>
      </c>
      <c r="H298" s="73">
        <f t="shared" si="312"/>
        <v>1.0312722607026665</v>
      </c>
      <c r="I298" s="73">
        <f t="shared" si="312"/>
        <v>0.94666937649161309</v>
      </c>
      <c r="J298" s="73">
        <f t="shared" si="312"/>
        <v>1.0318180434313162</v>
      </c>
      <c r="K298" s="84"/>
      <c r="L298" s="76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6"/>
      <c r="CM298" s="73"/>
      <c r="CN298" s="73"/>
      <c r="CO298" s="73"/>
      <c r="CP298" s="73"/>
      <c r="CQ298" s="73"/>
      <c r="CR298" s="73"/>
      <c r="CS298" s="73"/>
      <c r="CT298" s="73"/>
      <c r="CU298" s="73"/>
      <c r="CV298" s="73"/>
      <c r="CW298" s="73"/>
      <c r="CX298" s="76"/>
      <c r="CY298" s="73"/>
      <c r="CZ298" s="73"/>
      <c r="DA298" s="73"/>
      <c r="DB298" s="73"/>
      <c r="DC298" s="73"/>
      <c r="DD298" s="73"/>
      <c r="DE298" s="73"/>
      <c r="DF298" s="73"/>
      <c r="DG298" s="73"/>
      <c r="DH298" s="73"/>
      <c r="DI298" s="73"/>
      <c r="DJ298" s="73"/>
    </row>
    <row r="299" spans="1:114">
      <c r="B299" s="73"/>
      <c r="C299" s="73"/>
      <c r="D299" s="73"/>
      <c r="E299" s="73"/>
      <c r="F299" s="73"/>
      <c r="G299" s="73"/>
      <c r="H299" s="73"/>
      <c r="I299" s="73"/>
      <c r="J299" s="73"/>
      <c r="L299" s="75"/>
      <c r="CL299" s="75"/>
      <c r="CX299" s="75"/>
    </row>
    <row r="300" spans="1:114">
      <c r="A300" s="68">
        <v>2040</v>
      </c>
      <c r="B300" s="73"/>
      <c r="C300" s="73"/>
      <c r="D300" s="73"/>
      <c r="E300" s="73"/>
      <c r="F300" s="73"/>
      <c r="G300" s="73"/>
      <c r="H300" s="73"/>
      <c r="I300" s="73"/>
      <c r="J300" s="73"/>
      <c r="L300" s="75"/>
      <c r="CL300" s="75"/>
      <c r="CX300" s="75"/>
    </row>
    <row r="301" spans="1:114">
      <c r="A301" s="69" t="s">
        <v>267</v>
      </c>
      <c r="B301" s="73">
        <f t="shared" ref="B301:B318" si="313">B137/B$136*100</f>
        <v>7.2549283903006936</v>
      </c>
      <c r="C301" s="73"/>
      <c r="D301" s="73"/>
      <c r="E301" s="73"/>
      <c r="F301" s="73"/>
      <c r="G301" s="73"/>
      <c r="H301" s="73"/>
      <c r="I301" s="73"/>
      <c r="J301" s="73"/>
      <c r="L301" s="75"/>
      <c r="CL301" s="75"/>
      <c r="CX301" s="75"/>
    </row>
    <row r="302" spans="1:114">
      <c r="A302" s="69" t="s">
        <v>268</v>
      </c>
      <c r="B302" s="73">
        <f t="shared" si="313"/>
        <v>7.2929529358889118</v>
      </c>
      <c r="C302" s="73"/>
      <c r="D302" s="73"/>
      <c r="E302" s="73"/>
      <c r="F302" s="73"/>
      <c r="G302" s="73"/>
      <c r="H302" s="73"/>
      <c r="I302" s="73"/>
      <c r="J302" s="73"/>
      <c r="L302" s="75"/>
      <c r="CL302" s="75"/>
      <c r="CX302" s="75"/>
    </row>
    <row r="303" spans="1:114">
      <c r="A303" s="69" t="s">
        <v>269</v>
      </c>
      <c r="B303" s="73">
        <f t="shared" si="313"/>
        <v>7.327293842331617</v>
      </c>
      <c r="C303" s="73"/>
      <c r="D303" s="73"/>
      <c r="E303" s="73"/>
      <c r="F303" s="73"/>
      <c r="G303" s="73"/>
      <c r="H303" s="73"/>
      <c r="I303" s="73"/>
      <c r="J303" s="73"/>
      <c r="L303" s="75"/>
      <c r="CL303" s="75"/>
      <c r="CX303" s="75"/>
    </row>
    <row r="304" spans="1:114">
      <c r="A304" s="69" t="s">
        <v>270</v>
      </c>
      <c r="B304" s="73">
        <f t="shared" si="313"/>
        <v>7.2851218332954772</v>
      </c>
      <c r="C304" s="73"/>
      <c r="D304" s="73"/>
      <c r="E304" s="73"/>
      <c r="F304" s="73"/>
      <c r="G304" s="73"/>
      <c r="H304" s="73"/>
      <c r="I304" s="73"/>
      <c r="J304" s="73"/>
      <c r="L304" s="75"/>
      <c r="CL304" s="75"/>
      <c r="CX304" s="75"/>
    </row>
    <row r="305" spans="1:102">
      <c r="A305" s="69" t="s">
        <v>271</v>
      </c>
      <c r="B305" s="73">
        <f t="shared" si="313"/>
        <v>7.1152557886756949</v>
      </c>
      <c r="C305" s="73"/>
      <c r="D305" s="73"/>
      <c r="E305" s="73"/>
      <c r="F305" s="73"/>
      <c r="G305" s="73"/>
      <c r="H305" s="73"/>
      <c r="I305" s="73"/>
      <c r="J305" s="73"/>
      <c r="L305" s="75"/>
      <c r="CL305" s="75"/>
      <c r="CX305" s="75"/>
    </row>
    <row r="306" spans="1:102">
      <c r="A306" s="69" t="s">
        <v>272</v>
      </c>
      <c r="B306" s="73">
        <f t="shared" si="313"/>
        <v>6.9144848050608454</v>
      </c>
      <c r="C306" s="73"/>
      <c r="D306" s="73"/>
      <c r="E306" s="73"/>
      <c r="F306" s="73"/>
      <c r="G306" s="73"/>
      <c r="H306" s="73"/>
      <c r="I306" s="73"/>
      <c r="J306" s="73"/>
      <c r="L306" s="75"/>
      <c r="CL306" s="75"/>
      <c r="CX306" s="75"/>
    </row>
    <row r="307" spans="1:102">
      <c r="A307" s="69" t="s">
        <v>273</v>
      </c>
      <c r="B307" s="73">
        <f t="shared" si="313"/>
        <v>6.8333213439099412</v>
      </c>
      <c r="C307" s="73"/>
      <c r="D307" s="73"/>
      <c r="E307" s="73"/>
      <c r="F307" s="73"/>
      <c r="G307" s="73"/>
      <c r="H307" s="73"/>
      <c r="I307" s="73"/>
      <c r="J307" s="73"/>
      <c r="L307" s="75"/>
      <c r="CL307" s="75"/>
      <c r="CX307" s="75"/>
    </row>
    <row r="308" spans="1:102">
      <c r="A308" s="69" t="s">
        <v>274</v>
      </c>
      <c r="B308" s="73">
        <f t="shared" si="313"/>
        <v>6.7560999680253291</v>
      </c>
      <c r="C308" s="73"/>
      <c r="D308" s="73"/>
      <c r="E308" s="73"/>
      <c r="F308" s="73"/>
      <c r="G308" s="73"/>
      <c r="H308" s="73"/>
      <c r="I308" s="73"/>
      <c r="J308" s="73"/>
      <c r="L308" s="75"/>
      <c r="CL308" s="75"/>
      <c r="CX308" s="75"/>
    </row>
    <row r="309" spans="1:102">
      <c r="A309" s="69" t="s">
        <v>275</v>
      </c>
      <c r="B309" s="73">
        <f t="shared" si="313"/>
        <v>6.6994733886702349</v>
      </c>
      <c r="C309" s="73"/>
      <c r="D309" s="73"/>
      <c r="E309" s="73"/>
      <c r="F309" s="73"/>
      <c r="G309" s="73"/>
      <c r="H309" s="73"/>
      <c r="I309" s="73"/>
      <c r="J309" s="73"/>
      <c r="L309" s="75"/>
      <c r="CL309" s="75"/>
      <c r="CX309" s="75"/>
    </row>
    <row r="310" spans="1:102">
      <c r="A310" s="69" t="s">
        <v>276</v>
      </c>
      <c r="B310" s="73">
        <f t="shared" si="313"/>
        <v>6.4788478519009738</v>
      </c>
      <c r="C310" s="73"/>
      <c r="D310" s="73"/>
      <c r="E310" s="73"/>
      <c r="F310" s="73"/>
      <c r="G310" s="73"/>
      <c r="H310" s="73"/>
      <c r="I310" s="73"/>
      <c r="J310" s="73"/>
      <c r="L310" s="75"/>
      <c r="CL310" s="75"/>
      <c r="CX310" s="75"/>
    </row>
    <row r="311" spans="1:102">
      <c r="A311" s="69" t="s">
        <v>277</v>
      </c>
      <c r="B311" s="73">
        <f t="shared" si="313"/>
        <v>5.976827835051723</v>
      </c>
      <c r="C311" s="73"/>
      <c r="D311" s="73"/>
      <c r="E311" s="73"/>
      <c r="F311" s="73"/>
      <c r="G311" s="73"/>
      <c r="H311" s="73"/>
      <c r="I311" s="73"/>
      <c r="J311" s="73"/>
      <c r="L311" s="75"/>
      <c r="CL311" s="75"/>
      <c r="CX311" s="75"/>
    </row>
    <row r="312" spans="1:102">
      <c r="A312" s="69" t="s">
        <v>278</v>
      </c>
      <c r="B312" s="73">
        <f t="shared" si="313"/>
        <v>5.5222530489262907</v>
      </c>
      <c r="C312" s="73"/>
      <c r="D312" s="73"/>
      <c r="E312" s="73"/>
      <c r="F312" s="73"/>
      <c r="G312" s="73"/>
      <c r="H312" s="73"/>
      <c r="I312" s="73"/>
      <c r="J312" s="73"/>
      <c r="L312" s="75"/>
      <c r="CL312" s="75"/>
      <c r="CX312" s="75"/>
    </row>
    <row r="313" spans="1:102">
      <c r="A313" s="69" t="s">
        <v>279</v>
      </c>
      <c r="B313" s="73">
        <f t="shared" si="313"/>
        <v>5.0996179158242336</v>
      </c>
      <c r="C313" s="73"/>
      <c r="D313" s="73"/>
      <c r="E313" s="73"/>
      <c r="F313" s="73"/>
      <c r="G313" s="73"/>
      <c r="H313" s="73"/>
      <c r="I313" s="73"/>
      <c r="J313" s="73"/>
      <c r="L313" s="75"/>
      <c r="CL313" s="75"/>
      <c r="CX313" s="75"/>
    </row>
    <row r="314" spans="1:102">
      <c r="A314" s="69" t="s">
        <v>280</v>
      </c>
      <c r="B314" s="73">
        <f t="shared" si="313"/>
        <v>4.4464014989165284</v>
      </c>
      <c r="C314" s="73"/>
      <c r="D314" s="73"/>
      <c r="E314" s="73"/>
      <c r="F314" s="73"/>
      <c r="G314" s="73"/>
      <c r="H314" s="73"/>
      <c r="I314" s="73"/>
      <c r="J314" s="73"/>
      <c r="L314" s="75"/>
      <c r="CL314" s="75"/>
      <c r="CX314" s="75"/>
    </row>
    <row r="315" spans="1:102">
      <c r="A315" s="69" t="s">
        <v>281</v>
      </c>
      <c r="B315" s="73">
        <f t="shared" si="313"/>
        <v>3.5201133499309001</v>
      </c>
      <c r="C315" s="73"/>
      <c r="D315" s="73"/>
      <c r="E315" s="73"/>
      <c r="F315" s="73"/>
      <c r="G315" s="73"/>
      <c r="H315" s="73"/>
      <c r="I315" s="73"/>
      <c r="J315" s="73"/>
      <c r="L315" s="75"/>
      <c r="CL315" s="75"/>
      <c r="CX315" s="75"/>
    </row>
    <row r="316" spans="1:102">
      <c r="A316" s="69" t="s">
        <v>282</v>
      </c>
      <c r="B316" s="73">
        <f t="shared" si="313"/>
        <v>2.4831947401704171</v>
      </c>
      <c r="C316" s="73"/>
      <c r="D316" s="73"/>
      <c r="E316" s="73"/>
      <c r="F316" s="73"/>
      <c r="G316" s="73"/>
      <c r="H316" s="73"/>
      <c r="I316" s="73"/>
      <c r="J316" s="73"/>
      <c r="L316" s="75"/>
      <c r="CL316" s="75"/>
      <c r="CX316" s="75"/>
    </row>
    <row r="317" spans="1:102">
      <c r="A317" s="69" t="s">
        <v>283</v>
      </c>
      <c r="B317" s="73">
        <f t="shared" si="313"/>
        <v>1.5795363275363989</v>
      </c>
      <c r="C317" s="73"/>
      <c r="D317" s="73"/>
      <c r="E317" s="73"/>
      <c r="F317" s="73"/>
      <c r="G317" s="73"/>
      <c r="H317" s="73"/>
      <c r="I317" s="73"/>
      <c r="J317" s="73"/>
      <c r="L317" s="75"/>
      <c r="CL317" s="75"/>
      <c r="CX317" s="75"/>
    </row>
    <row r="318" spans="1:102">
      <c r="A318" s="69" t="s">
        <v>284</v>
      </c>
      <c r="B318" s="73">
        <f t="shared" si="313"/>
        <v>1.4142751355838004</v>
      </c>
      <c r="C318" s="73"/>
      <c r="D318" s="73"/>
      <c r="E318" s="73"/>
      <c r="F318" s="73"/>
      <c r="G318" s="73"/>
      <c r="H318" s="73"/>
      <c r="I318" s="73"/>
      <c r="J318" s="73"/>
      <c r="L318" s="75"/>
      <c r="CL318" s="75"/>
      <c r="CX318" s="75"/>
    </row>
    <row r="319" spans="1:102">
      <c r="B319" s="73"/>
      <c r="C319" s="73"/>
      <c r="D319" s="73"/>
      <c r="E319" s="73"/>
      <c r="F319" s="73"/>
      <c r="G319" s="73"/>
      <c r="H319" s="73"/>
      <c r="I319" s="73"/>
      <c r="J319" s="73"/>
      <c r="L319" s="75"/>
      <c r="CL319" s="75"/>
      <c r="CX319" s="75"/>
    </row>
    <row r="320" spans="1:102">
      <c r="A320" s="68">
        <v>2050</v>
      </c>
      <c r="B320" s="73"/>
      <c r="C320" s="73"/>
      <c r="D320" s="73"/>
      <c r="E320" s="73"/>
      <c r="F320" s="73"/>
      <c r="G320" s="73"/>
      <c r="H320" s="73"/>
      <c r="I320" s="73"/>
      <c r="J320" s="73"/>
      <c r="L320" s="75"/>
      <c r="CL320" s="75"/>
      <c r="CX320" s="75"/>
    </row>
    <row r="321" spans="1:102">
      <c r="A321" s="69" t="s">
        <v>267</v>
      </c>
      <c r="B321" s="73">
        <f t="shared" ref="B321:B338" si="314">B158/B$157*100</f>
        <v>6.8775129465294915</v>
      </c>
      <c r="C321" s="73"/>
      <c r="D321" s="73"/>
      <c r="E321" s="73"/>
      <c r="F321" s="73"/>
      <c r="G321" s="73"/>
      <c r="H321" s="73"/>
      <c r="I321" s="73"/>
      <c r="J321" s="73"/>
      <c r="L321" s="75"/>
      <c r="CL321" s="75"/>
      <c r="CX321" s="75"/>
    </row>
    <row r="322" spans="1:102">
      <c r="A322" s="69" t="s">
        <v>268</v>
      </c>
      <c r="B322" s="73">
        <f t="shared" si="314"/>
        <v>6.910217235845928</v>
      </c>
      <c r="C322" s="73"/>
      <c r="D322" s="73"/>
      <c r="E322" s="73"/>
      <c r="F322" s="73"/>
      <c r="G322" s="73"/>
      <c r="H322" s="73"/>
      <c r="I322" s="73"/>
      <c r="J322" s="73"/>
      <c r="L322" s="75"/>
      <c r="CL322" s="75"/>
      <c r="CX322" s="75"/>
    </row>
    <row r="323" spans="1:102">
      <c r="A323" s="69" t="s">
        <v>269</v>
      </c>
      <c r="B323" s="73">
        <f t="shared" si="314"/>
        <v>6.9197039665263365</v>
      </c>
      <c r="C323" s="73"/>
      <c r="D323" s="73"/>
      <c r="E323" s="73"/>
      <c r="F323" s="73"/>
      <c r="G323" s="73"/>
      <c r="H323" s="73"/>
      <c r="I323" s="73"/>
      <c r="J323" s="73"/>
      <c r="L323" s="75"/>
      <c r="CL323" s="75"/>
      <c r="CX323" s="75"/>
    </row>
    <row r="324" spans="1:102">
      <c r="A324" s="69" t="s">
        <v>270</v>
      </c>
      <c r="B324" s="73">
        <f t="shared" si="314"/>
        <v>6.8612303502288485</v>
      </c>
      <c r="C324" s="73"/>
      <c r="D324" s="73"/>
      <c r="E324" s="73"/>
      <c r="F324" s="73"/>
      <c r="G324" s="73"/>
      <c r="H324" s="73"/>
      <c r="I324" s="73"/>
      <c r="J324" s="73"/>
      <c r="L324" s="75"/>
      <c r="CL324" s="75"/>
      <c r="CX324" s="75"/>
    </row>
    <row r="325" spans="1:102">
      <c r="A325" s="69" t="s">
        <v>271</v>
      </c>
      <c r="B325" s="73">
        <f t="shared" si="314"/>
        <v>6.7412267852279735</v>
      </c>
      <c r="C325" s="73"/>
      <c r="D325" s="73"/>
      <c r="E325" s="73"/>
      <c r="F325" s="73"/>
      <c r="G325" s="73"/>
      <c r="H325" s="73"/>
      <c r="I325" s="73"/>
      <c r="J325" s="73"/>
      <c r="L325" s="75"/>
      <c r="CL325" s="75"/>
      <c r="CX325" s="75"/>
    </row>
    <row r="326" spans="1:102">
      <c r="A326" s="69" t="s">
        <v>272</v>
      </c>
      <c r="B326" s="73">
        <f t="shared" si="314"/>
        <v>6.6072655752126845</v>
      </c>
      <c r="C326" s="73"/>
      <c r="D326" s="73"/>
      <c r="E326" s="73"/>
      <c r="F326" s="73"/>
      <c r="G326" s="73"/>
      <c r="H326" s="73"/>
      <c r="I326" s="73"/>
      <c r="J326" s="73"/>
      <c r="L326" s="75"/>
      <c r="CL326" s="75"/>
      <c r="CX326" s="75"/>
    </row>
    <row r="327" spans="1:102">
      <c r="A327" s="69" t="s">
        <v>273</v>
      </c>
      <c r="B327" s="73">
        <f t="shared" si="314"/>
        <v>6.4798002501747636</v>
      </c>
      <c r="C327" s="73"/>
      <c r="D327" s="73"/>
      <c r="E327" s="73"/>
      <c r="F327" s="73"/>
      <c r="G327" s="73"/>
      <c r="H327" s="73"/>
      <c r="I327" s="73"/>
      <c r="J327" s="73"/>
      <c r="L327" s="75"/>
      <c r="CL327" s="75"/>
      <c r="CX327" s="75"/>
    </row>
    <row r="328" spans="1:102">
      <c r="A328" s="69" t="s">
        <v>274</v>
      </c>
      <c r="B328" s="73">
        <f t="shared" si="314"/>
        <v>6.3758078310350799</v>
      </c>
      <c r="C328" s="73"/>
      <c r="D328" s="73"/>
      <c r="E328" s="73"/>
      <c r="F328" s="73"/>
      <c r="G328" s="73"/>
      <c r="H328" s="73"/>
      <c r="I328" s="73"/>
      <c r="J328" s="73"/>
      <c r="L328" s="75"/>
      <c r="CL328" s="75"/>
      <c r="CX328" s="75"/>
    </row>
    <row r="329" spans="1:102">
      <c r="A329" s="69" t="s">
        <v>275</v>
      </c>
      <c r="B329" s="73">
        <f t="shared" si="314"/>
        <v>6.3389047050088285</v>
      </c>
      <c r="C329" s="73"/>
      <c r="D329" s="73"/>
      <c r="E329" s="73"/>
      <c r="F329" s="73"/>
      <c r="G329" s="73"/>
      <c r="H329" s="73"/>
      <c r="I329" s="73"/>
      <c r="J329" s="73"/>
      <c r="L329" s="75"/>
      <c r="CL329" s="75"/>
      <c r="CX329" s="75"/>
    </row>
    <row r="330" spans="1:102">
      <c r="A330" s="69" t="s">
        <v>276</v>
      </c>
      <c r="B330" s="73">
        <f t="shared" si="314"/>
        <v>6.28027447944587</v>
      </c>
      <c r="C330" s="73"/>
      <c r="D330" s="73"/>
      <c r="E330" s="73"/>
      <c r="F330" s="73"/>
      <c r="G330" s="73"/>
      <c r="H330" s="73"/>
      <c r="I330" s="73"/>
      <c r="J330" s="73"/>
      <c r="L330" s="75"/>
      <c r="CL330" s="75"/>
      <c r="CX330" s="75"/>
    </row>
    <row r="331" spans="1:102">
      <c r="A331" s="69" t="s">
        <v>277</v>
      </c>
      <c r="B331" s="73">
        <f t="shared" si="314"/>
        <v>6.1944702972741172</v>
      </c>
      <c r="C331" s="73"/>
      <c r="D331" s="73"/>
      <c r="E331" s="73"/>
      <c r="F331" s="73"/>
      <c r="G331" s="73"/>
      <c r="H331" s="73"/>
      <c r="I331" s="73"/>
      <c r="J331" s="73"/>
      <c r="L331" s="75"/>
      <c r="CL331" s="75"/>
      <c r="CX331" s="75"/>
    </row>
    <row r="332" spans="1:102">
      <c r="A332" s="69" t="s">
        <v>278</v>
      </c>
      <c r="B332" s="73">
        <f t="shared" si="314"/>
        <v>5.9154877284418479</v>
      </c>
      <c r="C332" s="73"/>
      <c r="D332" s="73"/>
      <c r="E332" s="73"/>
      <c r="F332" s="73"/>
      <c r="G332" s="73"/>
      <c r="H332" s="73"/>
      <c r="I332" s="73"/>
      <c r="J332" s="73"/>
      <c r="L332" s="75"/>
      <c r="CL332" s="75"/>
      <c r="CX332" s="75"/>
    </row>
    <row r="333" spans="1:102">
      <c r="A333" s="69" t="s">
        <v>279</v>
      </c>
      <c r="B333" s="73">
        <f t="shared" si="314"/>
        <v>5.3463871243769692</v>
      </c>
      <c r="C333" s="73"/>
      <c r="D333" s="73"/>
      <c r="E333" s="73"/>
      <c r="F333" s="73"/>
      <c r="G333" s="73"/>
      <c r="H333" s="73"/>
      <c r="I333" s="73"/>
      <c r="J333" s="73"/>
      <c r="L333" s="75"/>
      <c r="CL333" s="75"/>
      <c r="CX333" s="75"/>
    </row>
    <row r="334" spans="1:102">
      <c r="A334" s="69" t="s">
        <v>280</v>
      </c>
      <c r="B334" s="73">
        <f t="shared" si="314"/>
        <v>4.7358661248532776</v>
      </c>
      <c r="C334" s="73"/>
      <c r="D334" s="73"/>
      <c r="E334" s="73"/>
      <c r="F334" s="73"/>
      <c r="G334" s="73"/>
      <c r="H334" s="73"/>
      <c r="I334" s="73"/>
      <c r="J334" s="73"/>
      <c r="L334" s="75"/>
      <c r="CL334" s="75"/>
      <c r="CX334" s="75"/>
    </row>
    <row r="335" spans="1:102">
      <c r="A335" s="69" t="s">
        <v>281</v>
      </c>
      <c r="B335" s="73">
        <f t="shared" si="314"/>
        <v>4.0621897218603831</v>
      </c>
      <c r="C335" s="73"/>
      <c r="D335" s="73"/>
      <c r="E335" s="73"/>
      <c r="F335" s="73"/>
      <c r="G335" s="73"/>
      <c r="H335" s="73"/>
      <c r="I335" s="73"/>
      <c r="J335" s="73"/>
      <c r="L335" s="75"/>
      <c r="CL335" s="75"/>
      <c r="CX335" s="75"/>
    </row>
    <row r="336" spans="1:102">
      <c r="A336" s="69" t="s">
        <v>282</v>
      </c>
      <c r="B336" s="73">
        <f t="shared" si="314"/>
        <v>3.1666994993482875</v>
      </c>
      <c r="C336" s="73"/>
      <c r="D336" s="73"/>
      <c r="E336" s="73"/>
      <c r="F336" s="73"/>
      <c r="G336" s="73"/>
      <c r="H336" s="73"/>
      <c r="I336" s="73"/>
      <c r="J336" s="73"/>
      <c r="L336" s="75"/>
      <c r="CL336" s="75"/>
      <c r="CX336" s="75"/>
    </row>
    <row r="337" spans="1:102">
      <c r="A337" s="69" t="s">
        <v>283</v>
      </c>
      <c r="B337" s="73">
        <f t="shared" si="314"/>
        <v>2.1382002950206127</v>
      </c>
      <c r="C337" s="73"/>
      <c r="D337" s="73"/>
      <c r="E337" s="73"/>
      <c r="F337" s="73"/>
      <c r="G337" s="73"/>
      <c r="H337" s="73"/>
      <c r="I337" s="73"/>
      <c r="J337" s="73"/>
      <c r="L337" s="75"/>
      <c r="CL337" s="75"/>
      <c r="CX337" s="75"/>
    </row>
    <row r="338" spans="1:102">
      <c r="A338" s="69" t="s">
        <v>284</v>
      </c>
      <c r="B338" s="73">
        <f t="shared" si="314"/>
        <v>2.0487550835886958</v>
      </c>
      <c r="C338" s="73"/>
      <c r="D338" s="73"/>
      <c r="E338" s="73"/>
      <c r="F338" s="73"/>
      <c r="G338" s="73"/>
      <c r="H338" s="73"/>
      <c r="I338" s="73"/>
      <c r="J338" s="73"/>
      <c r="L338" s="75"/>
      <c r="CL338" s="75"/>
      <c r="CX338" s="75"/>
    </row>
    <row r="339" spans="1:102">
      <c r="B339" s="65"/>
      <c r="C339" s="65"/>
      <c r="D339" s="65"/>
      <c r="E339" s="65"/>
      <c r="F339" s="65"/>
      <c r="G339" s="65"/>
      <c r="H339" s="65"/>
      <c r="I339" s="65"/>
      <c r="J339" s="65"/>
      <c r="L339" s="75"/>
      <c r="CL339" s="75"/>
      <c r="CX339" s="75"/>
    </row>
    <row r="340" spans="1:102">
      <c r="A340" s="4" t="s">
        <v>287</v>
      </c>
      <c r="B340" s="65"/>
      <c r="C340" s="65"/>
      <c r="D340" s="65"/>
      <c r="E340" s="65"/>
      <c r="F340" s="65"/>
      <c r="G340" s="65"/>
      <c r="H340" s="65"/>
      <c r="I340" s="65"/>
      <c r="J340" s="65"/>
      <c r="L340" s="75"/>
      <c r="CL340" s="75"/>
      <c r="CX340" s="75"/>
    </row>
    <row r="341" spans="1:102">
      <c r="A341" s="4" t="s">
        <v>265</v>
      </c>
      <c r="B341" s="65"/>
      <c r="C341" s="65"/>
      <c r="D341" s="65"/>
      <c r="E341" s="65"/>
      <c r="F341" s="65"/>
      <c r="G341" s="65"/>
      <c r="H341" s="65"/>
      <c r="I341" s="65"/>
      <c r="J341" s="65"/>
      <c r="L341" s="75"/>
      <c r="CL341" s="75"/>
      <c r="CX341" s="75"/>
    </row>
    <row r="342" spans="1:102">
      <c r="A342" s="61" t="s">
        <v>175</v>
      </c>
      <c r="B342" s="65"/>
      <c r="C342" s="65"/>
      <c r="D342" s="65"/>
      <c r="E342" s="65"/>
      <c r="F342" s="65"/>
      <c r="G342" s="65"/>
      <c r="H342" s="65"/>
      <c r="I342" s="65"/>
      <c r="J342" s="65"/>
      <c r="L342" s="75"/>
      <c r="CL342" s="75"/>
      <c r="CX342" s="75"/>
    </row>
    <row r="343" spans="1:102">
      <c r="A343" s="13" t="s">
        <v>267</v>
      </c>
      <c r="B343" s="74">
        <f t="shared" ref="B343:J343" si="315">B200-B180</f>
        <v>-1.4799494474878152</v>
      </c>
      <c r="C343" s="74">
        <f t="shared" si="315"/>
        <v>-0.66745250114101928</v>
      </c>
      <c r="D343" s="74">
        <f t="shared" ref="D343:D360" si="316">D200-D180</f>
        <v>-0.58508645896456457</v>
      </c>
      <c r="E343" s="74">
        <f t="shared" si="315"/>
        <v>-0.76437992888199702</v>
      </c>
      <c r="F343" s="74">
        <f t="shared" si="315"/>
        <v>-0.28881662545136244</v>
      </c>
      <c r="G343" s="74">
        <f t="shared" si="315"/>
        <v>-0.68387185715751819</v>
      </c>
      <c r="H343" s="74">
        <f t="shared" si="315"/>
        <v>-0.62866135821662539</v>
      </c>
      <c r="I343" s="74">
        <f t="shared" si="315"/>
        <v>-0.56788187749590158</v>
      </c>
      <c r="J343" s="74">
        <f t="shared" si="315"/>
        <v>-1.6559967542241214</v>
      </c>
      <c r="L343" s="75"/>
      <c r="CL343" s="75"/>
      <c r="CX343" s="75"/>
    </row>
    <row r="344" spans="1:102">
      <c r="A344" s="63" t="s">
        <v>268</v>
      </c>
      <c r="B344" s="74">
        <f t="shared" ref="B344:J359" si="317">B201-B181</f>
        <v>-1.3265146612822498</v>
      </c>
      <c r="C344" s="74">
        <f t="shared" si="317"/>
        <v>4.2444098114128082E-2</v>
      </c>
      <c r="D344" s="74">
        <f t="shared" si="316"/>
        <v>-0.70607084029100697</v>
      </c>
      <c r="E344" s="74">
        <f t="shared" si="317"/>
        <v>-0.27870835518336001</v>
      </c>
      <c r="F344" s="74">
        <f t="shared" si="317"/>
        <v>-1.1913916456120202</v>
      </c>
      <c r="G344" s="74">
        <f t="shared" si="317"/>
        <v>-0.7812815915263549</v>
      </c>
      <c r="H344" s="74">
        <f t="shared" si="317"/>
        <v>-0.84187051961883519</v>
      </c>
      <c r="I344" s="74">
        <f t="shared" si="317"/>
        <v>-0.67809820349132188</v>
      </c>
      <c r="J344" s="74">
        <f t="shared" si="317"/>
        <v>-1.4443834679207939</v>
      </c>
      <c r="L344" s="75"/>
      <c r="CL344" s="75"/>
      <c r="CX344" s="75"/>
    </row>
    <row r="345" spans="1:102">
      <c r="A345" s="63" t="s">
        <v>269</v>
      </c>
      <c r="B345" s="74">
        <f t="shared" si="317"/>
        <v>-1.6138794163297856</v>
      </c>
      <c r="C345" s="74">
        <f t="shared" si="317"/>
        <v>-1.1310149659177746</v>
      </c>
      <c r="D345" s="74">
        <f t="shared" si="316"/>
        <v>-2.5135828094614538</v>
      </c>
      <c r="E345" s="74">
        <f t="shared" si="317"/>
        <v>-1.3311227371452308</v>
      </c>
      <c r="F345" s="74">
        <f t="shared" si="317"/>
        <v>-2.6117154841168624</v>
      </c>
      <c r="G345" s="74">
        <f t="shared" si="317"/>
        <v>-1.9271494274853236</v>
      </c>
      <c r="H345" s="74">
        <f t="shared" si="317"/>
        <v>-2.1285786117026966</v>
      </c>
      <c r="I345" s="74">
        <f t="shared" si="317"/>
        <v>-2.005876867513873</v>
      </c>
      <c r="J345" s="74">
        <f t="shared" si="317"/>
        <v>-1.524343634160477</v>
      </c>
      <c r="L345" s="75"/>
      <c r="CL345" s="75"/>
      <c r="CX345" s="75"/>
    </row>
    <row r="346" spans="1:102">
      <c r="A346" s="63" t="s">
        <v>270</v>
      </c>
      <c r="B346" s="74">
        <f t="shared" si="317"/>
        <v>-1.4965211225082626</v>
      </c>
      <c r="C346" s="74">
        <f t="shared" si="317"/>
        <v>-2.7281317466684811</v>
      </c>
      <c r="D346" s="74">
        <f t="shared" si="316"/>
        <v>-2.4687058091303662</v>
      </c>
      <c r="E346" s="74">
        <f t="shared" si="317"/>
        <v>-2.5754605025357566</v>
      </c>
      <c r="F346" s="74">
        <f t="shared" si="317"/>
        <v>-2.7375598145298827</v>
      </c>
      <c r="G346" s="74">
        <f t="shared" si="317"/>
        <v>-2.1136086703877872</v>
      </c>
      <c r="H346" s="74">
        <f t="shared" si="317"/>
        <v>-2.3040303667555246</v>
      </c>
      <c r="I346" s="74">
        <f t="shared" si="317"/>
        <v>-2.5105753332341578</v>
      </c>
      <c r="J346" s="74">
        <f t="shared" si="317"/>
        <v>-1.2933117142589481</v>
      </c>
      <c r="L346" s="75"/>
      <c r="CL346" s="75"/>
      <c r="CX346" s="75"/>
    </row>
    <row r="347" spans="1:102">
      <c r="A347" s="63" t="s">
        <v>271</v>
      </c>
      <c r="B347" s="74">
        <f t="shared" si="317"/>
        <v>-0.18909607745310097</v>
      </c>
      <c r="C347" s="74">
        <f t="shared" si="317"/>
        <v>-1.1330491204481206</v>
      </c>
      <c r="D347" s="74">
        <f t="shared" si="316"/>
        <v>-0.2510766153064985</v>
      </c>
      <c r="E347" s="74">
        <f t="shared" si="317"/>
        <v>-1.0765731670718601</v>
      </c>
      <c r="F347" s="74">
        <f t="shared" si="317"/>
        <v>-0.624281466907604</v>
      </c>
      <c r="G347" s="74">
        <f t="shared" si="317"/>
        <v>-0.43524863444312167</v>
      </c>
      <c r="H347" s="74">
        <f t="shared" si="317"/>
        <v>-0.36172369563834117</v>
      </c>
      <c r="I347" s="74">
        <f t="shared" si="317"/>
        <v>-0.63848835774522428</v>
      </c>
      <c r="J347" s="74">
        <f t="shared" si="317"/>
        <v>-0.10642700097625912</v>
      </c>
      <c r="L347" s="75"/>
      <c r="CL347" s="75"/>
      <c r="CX347" s="75"/>
    </row>
    <row r="348" spans="1:102">
      <c r="A348" s="63" t="s">
        <v>272</v>
      </c>
      <c r="B348" s="74">
        <f t="shared" si="317"/>
        <v>0.61788054817214633</v>
      </c>
      <c r="C348" s="74">
        <f t="shared" si="317"/>
        <v>0.83543696459186201</v>
      </c>
      <c r="D348" s="74">
        <f t="shared" si="316"/>
        <v>0.82955338056232542</v>
      </c>
      <c r="E348" s="74">
        <f t="shared" si="317"/>
        <v>0.70240481401149424</v>
      </c>
      <c r="F348" s="74">
        <f t="shared" si="317"/>
        <v>1.0696669041305071</v>
      </c>
      <c r="G348" s="74">
        <f t="shared" si="317"/>
        <v>0.53261373759092301</v>
      </c>
      <c r="H348" s="74">
        <f t="shared" si="317"/>
        <v>0.84169872429054138</v>
      </c>
      <c r="I348" s="74">
        <f t="shared" si="317"/>
        <v>0.84132486294411102</v>
      </c>
      <c r="J348" s="74">
        <f t="shared" si="317"/>
        <v>0.56534980401449708</v>
      </c>
      <c r="L348" s="75"/>
      <c r="CL348" s="75"/>
      <c r="CX348" s="75"/>
    </row>
    <row r="349" spans="1:102">
      <c r="A349" s="63" t="s">
        <v>273</v>
      </c>
      <c r="B349" s="74">
        <f t="shared" si="317"/>
        <v>0.80694662214717994</v>
      </c>
      <c r="C349" s="74">
        <f t="shared" si="317"/>
        <v>1.144567967468876</v>
      </c>
      <c r="D349" s="74">
        <f t="shared" si="316"/>
        <v>0.93176410004280008</v>
      </c>
      <c r="E349" s="74">
        <f t="shared" si="317"/>
        <v>1.2578746537145777</v>
      </c>
      <c r="F349" s="74">
        <f t="shared" si="317"/>
        <v>1.1532270368729876</v>
      </c>
      <c r="G349" s="74">
        <f t="shared" si="317"/>
        <v>0.48230932007320604</v>
      </c>
      <c r="H349" s="74">
        <f t="shared" si="317"/>
        <v>1.1266064466707943</v>
      </c>
      <c r="I349" s="74">
        <f t="shared" si="317"/>
        <v>1.0521948214169941</v>
      </c>
      <c r="J349" s="74">
        <f t="shared" si="317"/>
        <v>0.75107889336533074</v>
      </c>
      <c r="L349" s="75"/>
      <c r="CL349" s="75"/>
      <c r="CX349" s="75"/>
    </row>
    <row r="350" spans="1:102">
      <c r="A350" s="63" t="s">
        <v>274</v>
      </c>
      <c r="B350" s="74">
        <f t="shared" si="317"/>
        <v>0.98656501093503213</v>
      </c>
      <c r="C350" s="74">
        <f t="shared" si="317"/>
        <v>1.2781506794349085</v>
      </c>
      <c r="D350" s="74">
        <f t="shared" si="316"/>
        <v>1.2034620067565882</v>
      </c>
      <c r="E350" s="74">
        <f t="shared" si="317"/>
        <v>1.43498080233707</v>
      </c>
      <c r="F350" s="74">
        <f t="shared" si="317"/>
        <v>1.3315994854481712</v>
      </c>
      <c r="G350" s="74">
        <f t="shared" si="317"/>
        <v>1.0373950882529934</v>
      </c>
      <c r="H350" s="74">
        <f t="shared" si="317"/>
        <v>1.3116060906293647</v>
      </c>
      <c r="I350" s="74">
        <f t="shared" si="317"/>
        <v>1.2853364459848065</v>
      </c>
      <c r="J350" s="74">
        <f t="shared" si="317"/>
        <v>0.9240900662694278</v>
      </c>
      <c r="L350" s="75"/>
      <c r="CL350" s="75"/>
      <c r="CX350" s="75"/>
    </row>
    <row r="351" spans="1:102">
      <c r="A351" s="63" t="s">
        <v>275</v>
      </c>
      <c r="B351" s="74">
        <f t="shared" si="317"/>
        <v>1.1124201018593469</v>
      </c>
      <c r="C351" s="74">
        <f t="shared" si="317"/>
        <v>1.1456256958261628</v>
      </c>
      <c r="D351" s="74">
        <f t="shared" si="316"/>
        <v>1.149885034667693</v>
      </c>
      <c r="E351" s="74">
        <f t="shared" si="317"/>
        <v>1.0689496369165861</v>
      </c>
      <c r="F351" s="74">
        <f t="shared" si="317"/>
        <v>1.2081838809750698</v>
      </c>
      <c r="G351" s="74">
        <f t="shared" si="317"/>
        <v>1.419981076168809</v>
      </c>
      <c r="H351" s="74">
        <f t="shared" si="317"/>
        <v>1.1622890198944278</v>
      </c>
      <c r="I351" s="74">
        <f t="shared" si="317"/>
        <v>1.1847819042109986</v>
      </c>
      <c r="J351" s="74">
        <f t="shared" si="317"/>
        <v>1.0953621517221732</v>
      </c>
      <c r="L351" s="75"/>
      <c r="CL351" s="75"/>
      <c r="CX351" s="75"/>
    </row>
    <row r="352" spans="1:102">
      <c r="A352" s="63" t="s">
        <v>276</v>
      </c>
      <c r="B352" s="74">
        <f t="shared" si="317"/>
        <v>0.58712908702325217</v>
      </c>
      <c r="C352" s="74">
        <f t="shared" si="317"/>
        <v>0.47451480789384615</v>
      </c>
      <c r="D352" s="74">
        <f t="shared" si="316"/>
        <v>0.54071842509159884</v>
      </c>
      <c r="E352" s="74">
        <f t="shared" si="317"/>
        <v>0.22448672735118658</v>
      </c>
      <c r="F352" s="74">
        <f t="shared" si="317"/>
        <v>0.49928959803328166</v>
      </c>
      <c r="G352" s="74">
        <f t="shared" si="317"/>
        <v>0.660357781656562</v>
      </c>
      <c r="H352" s="74">
        <f t="shared" si="317"/>
        <v>0.34924601733955196</v>
      </c>
      <c r="I352" s="74">
        <f t="shared" si="317"/>
        <v>0.44398770176833935</v>
      </c>
      <c r="J352" s="74">
        <f t="shared" si="317"/>
        <v>0.61449481965519448</v>
      </c>
      <c r="L352" s="75"/>
      <c r="CL352" s="75"/>
      <c r="CX352" s="75"/>
    </row>
    <row r="353" spans="1:102">
      <c r="A353" s="63" t="s">
        <v>277</v>
      </c>
      <c r="B353" s="74">
        <f t="shared" si="317"/>
        <v>0.55459853811944004</v>
      </c>
      <c r="C353" s="74">
        <f t="shared" si="317"/>
        <v>0.31244551324867986</v>
      </c>
      <c r="D353" s="74">
        <f t="shared" si="316"/>
        <v>0.5209393684237611</v>
      </c>
      <c r="E353" s="74">
        <f t="shared" si="317"/>
        <v>0.19545082521429125</v>
      </c>
      <c r="F353" s="74">
        <f t="shared" si="317"/>
        <v>0.56103066807822266</v>
      </c>
      <c r="G353" s="74">
        <f t="shared" si="317"/>
        <v>0.41057415854294366</v>
      </c>
      <c r="H353" s="74">
        <f t="shared" si="317"/>
        <v>0.28705768310972335</v>
      </c>
      <c r="I353" s="74">
        <f t="shared" si="317"/>
        <v>0.38284076897895725</v>
      </c>
      <c r="J353" s="74">
        <f t="shared" si="317"/>
        <v>0.58712013318711298</v>
      </c>
      <c r="L353" s="75"/>
      <c r="CL353" s="75"/>
      <c r="CX353" s="75"/>
    </row>
    <row r="354" spans="1:102">
      <c r="A354" s="63" t="s">
        <v>278</v>
      </c>
      <c r="B354" s="74">
        <f t="shared" si="317"/>
        <v>0.33590385964194391</v>
      </c>
      <c r="C354" s="74">
        <f t="shared" si="317"/>
        <v>7.0214958092776669E-2</v>
      </c>
      <c r="D354" s="74">
        <f t="shared" si="316"/>
        <v>0.3780321997256042</v>
      </c>
      <c r="E354" s="74">
        <f t="shared" si="317"/>
        <v>0.2564037751410897</v>
      </c>
      <c r="F354" s="74">
        <f t="shared" si="317"/>
        <v>0.45955719821274776</v>
      </c>
      <c r="G354" s="74">
        <f t="shared" si="317"/>
        <v>0.29400765459214684</v>
      </c>
      <c r="H354" s="74">
        <f t="shared" si="317"/>
        <v>0.17638278574108623</v>
      </c>
      <c r="I354" s="74">
        <f t="shared" si="317"/>
        <v>0.28351108244757572</v>
      </c>
      <c r="J354" s="74">
        <f t="shared" si="317"/>
        <v>0.34529363962913528</v>
      </c>
      <c r="L354" s="75"/>
      <c r="CL354" s="75"/>
      <c r="CX354" s="75"/>
    </row>
    <row r="355" spans="1:102">
      <c r="A355" s="63" t="s">
        <v>279</v>
      </c>
      <c r="B355" s="74">
        <f t="shared" si="317"/>
        <v>0.30816465795637904</v>
      </c>
      <c r="C355" s="74">
        <f t="shared" si="317"/>
        <v>4.8583463998985721E-2</v>
      </c>
      <c r="D355" s="74">
        <f t="shared" si="316"/>
        <v>0.33053587946712115</v>
      </c>
      <c r="E355" s="74">
        <f t="shared" si="317"/>
        <v>0.29141893333612323</v>
      </c>
      <c r="F355" s="74">
        <f t="shared" si="317"/>
        <v>0.42036815681555906</v>
      </c>
      <c r="G355" s="74">
        <f t="shared" si="317"/>
        <v>0.35623582110279672</v>
      </c>
      <c r="H355" s="74">
        <f t="shared" si="317"/>
        <v>0.30874520892111068</v>
      </c>
      <c r="I355" s="74">
        <f t="shared" si="317"/>
        <v>0.30171181030383432</v>
      </c>
      <c r="J355" s="74">
        <f t="shared" si="317"/>
        <v>0.3088174515027784</v>
      </c>
      <c r="L355" s="75"/>
      <c r="CL355" s="75"/>
      <c r="CX355" s="75"/>
    </row>
    <row r="356" spans="1:102">
      <c r="A356" s="63" t="s">
        <v>280</v>
      </c>
      <c r="B356" s="74">
        <f t="shared" si="317"/>
        <v>0.27463688632600869</v>
      </c>
      <c r="C356" s="74">
        <f t="shared" si="317"/>
        <v>3.1394655771783242E-2</v>
      </c>
      <c r="D356" s="74">
        <f t="shared" si="316"/>
        <v>0.222977341243489</v>
      </c>
      <c r="E356" s="74">
        <f t="shared" si="317"/>
        <v>0.24144204401958702</v>
      </c>
      <c r="F356" s="74">
        <f t="shared" si="317"/>
        <v>0.24322410953964546</v>
      </c>
      <c r="G356" s="74">
        <f t="shared" si="317"/>
        <v>0.23142767473646808</v>
      </c>
      <c r="H356" s="74">
        <f t="shared" si="317"/>
        <v>0.24266440470157002</v>
      </c>
      <c r="I356" s="74">
        <f t="shared" si="317"/>
        <v>0.20656016190300575</v>
      </c>
      <c r="J356" s="74">
        <f t="shared" si="317"/>
        <v>0.28807607553599812</v>
      </c>
      <c r="L356" s="75"/>
      <c r="CL356" s="75"/>
      <c r="CX356" s="75"/>
    </row>
    <row r="357" spans="1:102">
      <c r="A357" s="63" t="s">
        <v>281</v>
      </c>
      <c r="B357" s="74">
        <f t="shared" si="317"/>
        <v>0.28124433743317434</v>
      </c>
      <c r="C357" s="74">
        <f t="shared" si="317"/>
        <v>0.13198767193377337</v>
      </c>
      <c r="D357" s="74">
        <f t="shared" si="316"/>
        <v>0.29232631726792946</v>
      </c>
      <c r="E357" s="74">
        <f t="shared" si="317"/>
        <v>0.26995101727839588</v>
      </c>
      <c r="F357" s="74">
        <f t="shared" si="317"/>
        <v>0.31356993129988164</v>
      </c>
      <c r="G357" s="74">
        <f t="shared" si="317"/>
        <v>0.22066529654441935</v>
      </c>
      <c r="H357" s="74">
        <f t="shared" si="317"/>
        <v>0.36155743759575087</v>
      </c>
      <c r="I357" s="74">
        <f t="shared" si="317"/>
        <v>0.2708037307483292</v>
      </c>
      <c r="J357" s="74">
        <f t="shared" si="317"/>
        <v>0.28383152629787411</v>
      </c>
      <c r="L357" s="75"/>
      <c r="CL357" s="75"/>
      <c r="CX357" s="75"/>
    </row>
    <row r="358" spans="1:102">
      <c r="A358" s="63" t="s">
        <v>282</v>
      </c>
      <c r="B358" s="74">
        <f t="shared" si="317"/>
        <v>0.17509159847912803</v>
      </c>
      <c r="C358" s="74">
        <f t="shared" si="317"/>
        <v>9.6198479280395488E-2</v>
      </c>
      <c r="D358" s="74">
        <f t="shared" si="316"/>
        <v>0.13140475597963996</v>
      </c>
      <c r="E358" s="74">
        <f t="shared" si="317"/>
        <v>7.9898811985676721E-2</v>
      </c>
      <c r="F358" s="74">
        <f t="shared" si="317"/>
        <v>0.13114862304924668</v>
      </c>
      <c r="G358" s="74">
        <f t="shared" si="317"/>
        <v>0.15878684729815007</v>
      </c>
      <c r="H358" s="74">
        <f t="shared" si="317"/>
        <v>0.14012207861312254</v>
      </c>
      <c r="I358" s="74">
        <f t="shared" si="317"/>
        <v>0.1196825075777137</v>
      </c>
      <c r="J358" s="74">
        <f t="shared" si="317"/>
        <v>0.18652934899551554</v>
      </c>
      <c r="L358" s="75"/>
      <c r="CL358" s="75"/>
      <c r="CX358" s="75"/>
    </row>
    <row r="359" spans="1:102">
      <c r="A359" s="63" t="s">
        <v>283</v>
      </c>
      <c r="B359" s="74">
        <f t="shared" si="317"/>
        <v>9.470872520383089E-3</v>
      </c>
      <c r="C359" s="74">
        <f t="shared" si="317"/>
        <v>1.6160562195735306E-2</v>
      </c>
      <c r="D359" s="74">
        <f t="shared" si="316"/>
        <v>-4.3213237964249085E-2</v>
      </c>
      <c r="E359" s="74">
        <f t="shared" si="317"/>
        <v>-4.3093115220057376E-2</v>
      </c>
      <c r="F359" s="74">
        <f t="shared" si="317"/>
        <v>-4.0356983758828013E-3</v>
      </c>
      <c r="G359" s="74">
        <f t="shared" si="317"/>
        <v>6.3717534103075846E-2</v>
      </c>
      <c r="H359" s="74">
        <f t="shared" si="317"/>
        <v>-7.4854193519020118E-2</v>
      </c>
      <c r="I359" s="74">
        <f t="shared" si="317"/>
        <v>-1.8879948643172328E-2</v>
      </c>
      <c r="J359" s="74">
        <f t="shared" ref="B359:J360" si="318">J216-J196</f>
        <v>1.5704403363004271E-2</v>
      </c>
      <c r="L359" s="75"/>
      <c r="CL359" s="75"/>
      <c r="CX359" s="75"/>
    </row>
    <row r="360" spans="1:102">
      <c r="A360" s="63" t="s">
        <v>284</v>
      </c>
      <c r="B360" s="74">
        <f t="shared" si="318"/>
        <v>5.5908604447805321E-2</v>
      </c>
      <c r="C360" s="74">
        <f t="shared" si="318"/>
        <v>3.1922816323483205E-2</v>
      </c>
      <c r="D360" s="74">
        <f t="shared" si="316"/>
        <v>3.6136961889591035E-2</v>
      </c>
      <c r="E360" s="74">
        <f t="shared" si="318"/>
        <v>4.6075764732181557E-2</v>
      </c>
      <c r="F360" s="74">
        <f t="shared" si="318"/>
        <v>6.6935142538290304E-2</v>
      </c>
      <c r="G360" s="74">
        <f t="shared" si="318"/>
        <v>7.308819033761238E-2</v>
      </c>
      <c r="H360" s="74">
        <f t="shared" si="318"/>
        <v>3.174284794399862E-2</v>
      </c>
      <c r="I360" s="74">
        <f t="shared" si="318"/>
        <v>4.7064789838983268E-2</v>
      </c>
      <c r="J360" s="74">
        <f t="shared" si="318"/>
        <v>5.8714258002552366E-2</v>
      </c>
      <c r="L360" s="75"/>
      <c r="CL360" s="75"/>
      <c r="CX360" s="75"/>
    </row>
    <row r="361" spans="1:102">
      <c r="B361" s="65"/>
      <c r="C361" s="65"/>
      <c r="D361" s="65"/>
      <c r="E361" s="65"/>
      <c r="F361" s="65"/>
      <c r="G361" s="65"/>
      <c r="H361" s="65"/>
      <c r="I361" s="65"/>
      <c r="J361" s="65"/>
      <c r="L361" s="75"/>
      <c r="CL361" s="75"/>
      <c r="CX361" s="75"/>
    </row>
    <row r="362" spans="1:102">
      <c r="A362" s="61" t="s">
        <v>176</v>
      </c>
      <c r="B362" s="65"/>
      <c r="C362" s="65"/>
      <c r="D362" s="65"/>
      <c r="E362" s="65"/>
      <c r="F362" s="65"/>
      <c r="G362" s="65"/>
      <c r="H362" s="65"/>
      <c r="I362" s="65"/>
      <c r="J362" s="65"/>
      <c r="L362" s="75"/>
      <c r="CL362" s="75"/>
      <c r="CX362" s="75"/>
    </row>
    <row r="363" spans="1:102">
      <c r="A363" s="13" t="s">
        <v>267</v>
      </c>
      <c r="B363" s="74">
        <f t="shared" ref="B363:J363" si="319">B220-B200</f>
        <v>-1.6543253811285563</v>
      </c>
      <c r="C363" s="74">
        <f t="shared" si="319"/>
        <v>-2.3809943033148286</v>
      </c>
      <c r="D363" s="74">
        <f t="shared" ref="D363:D380" si="320">D220-D200</f>
        <v>-1.6190396258897408</v>
      </c>
      <c r="E363" s="74">
        <f t="shared" si="319"/>
        <v>-1.548892384353028</v>
      </c>
      <c r="F363" s="74">
        <f t="shared" si="319"/>
        <v>-1.4624550235253864</v>
      </c>
      <c r="G363" s="74">
        <f t="shared" si="319"/>
        <v>-1.6142764259893099</v>
      </c>
      <c r="H363" s="74">
        <f t="shared" si="319"/>
        <v>-1.3132501793437505</v>
      </c>
      <c r="I363" s="74">
        <f t="shared" si="319"/>
        <v>-1.6312457803612563</v>
      </c>
      <c r="J363" s="74">
        <f t="shared" si="319"/>
        <v>-1.6585031705462878</v>
      </c>
      <c r="L363" s="75"/>
      <c r="CL363" s="75"/>
      <c r="CX363" s="75"/>
    </row>
    <row r="364" spans="1:102">
      <c r="A364" s="63" t="s">
        <v>268</v>
      </c>
      <c r="B364" s="74">
        <f t="shared" ref="B364:J379" si="321">B221-B201</f>
        <v>-1.7942592377827484</v>
      </c>
      <c r="C364" s="74">
        <f t="shared" si="321"/>
        <v>-1.6956273772311636</v>
      </c>
      <c r="D364" s="74">
        <f t="shared" si="320"/>
        <v>-1.3368534553782236</v>
      </c>
      <c r="E364" s="74">
        <f t="shared" si="321"/>
        <v>-1.4242049243457195</v>
      </c>
      <c r="F364" s="74">
        <f t="shared" si="321"/>
        <v>-0.80366830603728445</v>
      </c>
      <c r="G364" s="74">
        <f t="shared" si="321"/>
        <v>-1.3595482894452484</v>
      </c>
      <c r="H364" s="74">
        <f t="shared" si="321"/>
        <v>-1.1867185092631765</v>
      </c>
      <c r="I364" s="74">
        <f t="shared" si="321"/>
        <v>-1.2623898974378029</v>
      </c>
      <c r="J364" s="74">
        <f t="shared" si="321"/>
        <v>-1.9013360774878727</v>
      </c>
      <c r="L364" s="75"/>
      <c r="CL364" s="75"/>
      <c r="CX364" s="75"/>
    </row>
    <row r="365" spans="1:102">
      <c r="A365" s="63" t="s">
        <v>269</v>
      </c>
      <c r="B365" s="74">
        <f t="shared" si="321"/>
        <v>-1.3894868622427765</v>
      </c>
      <c r="C365" s="74">
        <f t="shared" si="321"/>
        <v>-0.14932031126664569</v>
      </c>
      <c r="D365" s="74">
        <f t="shared" si="320"/>
        <v>-0.43698290365883885</v>
      </c>
      <c r="E365" s="74">
        <f t="shared" si="321"/>
        <v>-0.54677873536142485</v>
      </c>
      <c r="F365" s="74">
        <f t="shared" si="321"/>
        <v>-0.3267745569497098</v>
      </c>
      <c r="G365" s="74">
        <f t="shared" si="321"/>
        <v>-0.63796053607681635</v>
      </c>
      <c r="H365" s="74">
        <f t="shared" si="321"/>
        <v>-0.61869900764416563</v>
      </c>
      <c r="I365" s="74">
        <f t="shared" si="321"/>
        <v>-0.44731916208676203</v>
      </c>
      <c r="J365" s="74">
        <f t="shared" si="321"/>
        <v>-1.5796434170980742</v>
      </c>
      <c r="L365" s="75"/>
      <c r="CL365" s="75"/>
      <c r="CX365" s="75"/>
    </row>
    <row r="366" spans="1:102">
      <c r="A366" s="63" t="s">
        <v>270</v>
      </c>
      <c r="B366" s="74">
        <f t="shared" si="321"/>
        <v>-0.53180176063197138</v>
      </c>
      <c r="C366" s="74">
        <f t="shared" si="321"/>
        <v>-8.521116879920676E-2</v>
      </c>
      <c r="D366" s="74">
        <f t="shared" si="320"/>
        <v>-0.26064925075960232</v>
      </c>
      <c r="E366" s="74">
        <f t="shared" si="321"/>
        <v>-9.3761951753560169E-2</v>
      </c>
      <c r="F366" s="74">
        <f t="shared" si="321"/>
        <v>-1.0128193624729729</v>
      </c>
      <c r="G366" s="74">
        <f t="shared" si="321"/>
        <v>-0.40860320859775889</v>
      </c>
      <c r="H366" s="74">
        <f t="shared" si="321"/>
        <v>-0.75432738948938471</v>
      </c>
      <c r="I366" s="74">
        <f t="shared" si="321"/>
        <v>-0.48516488888718001</v>
      </c>
      <c r="J366" s="74">
        <f t="shared" si="321"/>
        <v>-0.53642173269980553</v>
      </c>
      <c r="L366" s="75"/>
      <c r="CL366" s="75"/>
      <c r="CX366" s="75"/>
    </row>
    <row r="367" spans="1:102">
      <c r="A367" s="63" t="s">
        <v>271</v>
      </c>
      <c r="B367" s="74">
        <f t="shared" si="321"/>
        <v>-0.58873028983907894</v>
      </c>
      <c r="C367" s="74">
        <f t="shared" si="321"/>
        <v>-0.98699619194691479</v>
      </c>
      <c r="D367" s="74">
        <f t="shared" si="320"/>
        <v>-1.3656219343208278</v>
      </c>
      <c r="E367" s="74">
        <f t="shared" si="321"/>
        <v>-0.8189358159086364</v>
      </c>
      <c r="F367" s="74">
        <f t="shared" si="321"/>
        <v>-1.5753285905167171</v>
      </c>
      <c r="G367" s="74">
        <f t="shared" si="321"/>
        <v>-0.93430631025234057</v>
      </c>
      <c r="H367" s="74">
        <f t="shared" si="321"/>
        <v>-1.29915396598998</v>
      </c>
      <c r="I367" s="74">
        <f t="shared" si="321"/>
        <v>-1.1817824294679511</v>
      </c>
      <c r="J367" s="74">
        <f t="shared" si="321"/>
        <v>-0.46575766305916844</v>
      </c>
      <c r="L367" s="75"/>
      <c r="CL367" s="75"/>
      <c r="CX367" s="75"/>
    </row>
    <row r="368" spans="1:102">
      <c r="A368" s="63" t="s">
        <v>272</v>
      </c>
      <c r="B368" s="74">
        <f t="shared" si="321"/>
        <v>-0.62681948034724311</v>
      </c>
      <c r="C368" s="74">
        <f t="shared" si="321"/>
        <v>-1.6157608754698742</v>
      </c>
      <c r="D368" s="74">
        <f t="shared" si="320"/>
        <v>-1.2545359230501933</v>
      </c>
      <c r="E368" s="74">
        <f t="shared" si="321"/>
        <v>-1.4950871387504057</v>
      </c>
      <c r="F368" s="74">
        <f t="shared" si="321"/>
        <v>-1.3762113527504685</v>
      </c>
      <c r="G368" s="74">
        <f t="shared" si="321"/>
        <v>-1.0323731128113751</v>
      </c>
      <c r="H368" s="74">
        <f t="shared" si="321"/>
        <v>-1.1204572746831829</v>
      </c>
      <c r="I368" s="74">
        <f t="shared" si="321"/>
        <v>-1.3114000757543529</v>
      </c>
      <c r="J368" s="74">
        <f t="shared" si="321"/>
        <v>-0.48814133945807558</v>
      </c>
      <c r="L368" s="75"/>
      <c r="CL368" s="75"/>
      <c r="CX368" s="75"/>
    </row>
    <row r="369" spans="1:102">
      <c r="A369" s="63" t="s">
        <v>273</v>
      </c>
      <c r="B369" s="74">
        <f t="shared" si="321"/>
        <v>0.15722567643745045</v>
      </c>
      <c r="C369" s="74">
        <f t="shared" si="321"/>
        <v>-0.20878660695279372</v>
      </c>
      <c r="D369" s="74">
        <f t="shared" si="320"/>
        <v>6.9609945384558003E-2</v>
      </c>
      <c r="E369" s="74">
        <f t="shared" si="321"/>
        <v>-0.59386003498742568</v>
      </c>
      <c r="F369" s="74">
        <f t="shared" si="321"/>
        <v>-0.1548028483747288</v>
      </c>
      <c r="G369" s="74">
        <f t="shared" si="321"/>
        <v>-5.6157999374488732E-2</v>
      </c>
      <c r="H369" s="74">
        <f t="shared" si="321"/>
        <v>-0.11359130494893677</v>
      </c>
      <c r="I369" s="74">
        <f t="shared" si="321"/>
        <v>-0.17630963480156225</v>
      </c>
      <c r="J369" s="74">
        <f t="shared" si="321"/>
        <v>0.22163830687494812</v>
      </c>
      <c r="L369" s="75"/>
      <c r="CL369" s="75"/>
      <c r="CX369" s="75"/>
    </row>
    <row r="370" spans="1:102">
      <c r="A370" s="63" t="s">
        <v>274</v>
      </c>
      <c r="B370" s="74">
        <f t="shared" si="321"/>
        <v>0.81847991438520751</v>
      </c>
      <c r="C370" s="74">
        <f t="shared" si="321"/>
        <v>1.2164171761057139</v>
      </c>
      <c r="D370" s="74">
        <f t="shared" si="320"/>
        <v>0.88358104303266849</v>
      </c>
      <c r="E370" s="74">
        <f t="shared" si="321"/>
        <v>0.85478601116536712</v>
      </c>
      <c r="F370" s="74">
        <f t="shared" si="321"/>
        <v>1.1665126809027848</v>
      </c>
      <c r="G370" s="74">
        <f t="shared" si="321"/>
        <v>0.65333162360353114</v>
      </c>
      <c r="H370" s="74">
        <f t="shared" si="321"/>
        <v>0.90374717627578072</v>
      </c>
      <c r="I370" s="74">
        <f t="shared" si="321"/>
        <v>0.97538821245928187</v>
      </c>
      <c r="J370" s="74">
        <f t="shared" si="321"/>
        <v>0.7812278214509476</v>
      </c>
      <c r="L370" s="75"/>
      <c r="CL370" s="75"/>
      <c r="CX370" s="75"/>
    </row>
    <row r="371" spans="1:102">
      <c r="A371" s="63" t="s">
        <v>275</v>
      </c>
      <c r="B371" s="74">
        <f t="shared" si="321"/>
        <v>0.87445462994098655</v>
      </c>
      <c r="C371" s="74">
        <f t="shared" si="321"/>
        <v>1.3456566536406873</v>
      </c>
      <c r="D371" s="74">
        <f t="shared" si="320"/>
        <v>0.87316688900293382</v>
      </c>
      <c r="E371" s="74">
        <f t="shared" si="321"/>
        <v>1.2394600896558847</v>
      </c>
      <c r="F371" s="74">
        <f t="shared" si="321"/>
        <v>1.071801194326139</v>
      </c>
      <c r="G371" s="74">
        <f t="shared" si="321"/>
        <v>0.55672459223811277</v>
      </c>
      <c r="H371" s="74">
        <f t="shared" si="321"/>
        <v>1.0697959760087521</v>
      </c>
      <c r="I371" s="74">
        <f t="shared" si="321"/>
        <v>1.0463897851182038</v>
      </c>
      <c r="J371" s="74">
        <f t="shared" si="321"/>
        <v>0.83522326855670048</v>
      </c>
      <c r="L371" s="75"/>
      <c r="CL371" s="75"/>
      <c r="CX371" s="75"/>
    </row>
    <row r="372" spans="1:102">
      <c r="A372" s="63" t="s">
        <v>276</v>
      </c>
      <c r="B372" s="74">
        <f t="shared" si="321"/>
        <v>1.0770139637181515</v>
      </c>
      <c r="C372" s="74">
        <f t="shared" si="321"/>
        <v>1.4155571351014382</v>
      </c>
      <c r="D372" s="74">
        <f t="shared" si="320"/>
        <v>1.1854225496145139</v>
      </c>
      <c r="E372" s="74">
        <f t="shared" si="321"/>
        <v>1.4196883987426103</v>
      </c>
      <c r="F372" s="74">
        <f t="shared" si="321"/>
        <v>1.2248577155480866</v>
      </c>
      <c r="G372" s="74">
        <f t="shared" si="321"/>
        <v>1.0873325793342623</v>
      </c>
      <c r="H372" s="74">
        <f t="shared" si="321"/>
        <v>1.3152089070328383</v>
      </c>
      <c r="I372" s="74">
        <f t="shared" si="321"/>
        <v>1.2769447245524006</v>
      </c>
      <c r="J372" s="74">
        <f t="shared" si="321"/>
        <v>1.033960781453481</v>
      </c>
      <c r="L372" s="75"/>
      <c r="CL372" s="75"/>
      <c r="CX372" s="75"/>
    </row>
    <row r="373" spans="1:102">
      <c r="A373" s="63" t="s">
        <v>277</v>
      </c>
      <c r="B373" s="74">
        <f t="shared" si="321"/>
        <v>1.0461528582084729</v>
      </c>
      <c r="C373" s="74">
        <f t="shared" si="321"/>
        <v>1.1579742688085393</v>
      </c>
      <c r="D373" s="74">
        <f t="shared" si="320"/>
        <v>0.995845078423784</v>
      </c>
      <c r="E373" s="74">
        <f t="shared" si="321"/>
        <v>1.0279000971884105</v>
      </c>
      <c r="F373" s="74">
        <f t="shared" si="321"/>
        <v>0.99598387389032172</v>
      </c>
      <c r="G373" s="74">
        <f t="shared" si="321"/>
        <v>1.2309845016033876</v>
      </c>
      <c r="H373" s="74">
        <f t="shared" si="321"/>
        <v>1.0373362979128626</v>
      </c>
      <c r="I373" s="74">
        <f t="shared" si="321"/>
        <v>1.0601595977931777</v>
      </c>
      <c r="J373" s="74">
        <f t="shared" si="321"/>
        <v>1.0424964854178991</v>
      </c>
      <c r="L373" s="75"/>
      <c r="CL373" s="75"/>
      <c r="CX373" s="75"/>
    </row>
    <row r="374" spans="1:102">
      <c r="A374" s="63" t="s">
        <v>278</v>
      </c>
      <c r="B374" s="74">
        <f t="shared" si="321"/>
        <v>0.82946359797217495</v>
      </c>
      <c r="C374" s="74">
        <f t="shared" si="321"/>
        <v>0.78630568490169228</v>
      </c>
      <c r="D374" s="74">
        <f t="shared" si="320"/>
        <v>0.73309747106501355</v>
      </c>
      <c r="E374" s="74">
        <f t="shared" si="321"/>
        <v>0.52681786081320414</v>
      </c>
      <c r="F374" s="74">
        <f t="shared" si="321"/>
        <v>0.63583842990759898</v>
      </c>
      <c r="G374" s="74">
        <f t="shared" si="321"/>
        <v>0.87646271946667076</v>
      </c>
      <c r="H374" s="74">
        <f t="shared" si="321"/>
        <v>0.62879142585653236</v>
      </c>
      <c r="I374" s="74">
        <f t="shared" si="321"/>
        <v>0.6783364422451168</v>
      </c>
      <c r="J374" s="74">
        <f t="shared" si="321"/>
        <v>0.86111221644999736</v>
      </c>
      <c r="L374" s="75"/>
      <c r="CL374" s="75"/>
      <c r="CX374" s="75"/>
    </row>
    <row r="375" spans="1:102">
      <c r="A375" s="63" t="s">
        <v>279</v>
      </c>
      <c r="B375" s="74">
        <f t="shared" si="321"/>
        <v>0.50574614873351909</v>
      </c>
      <c r="C375" s="74">
        <f t="shared" si="321"/>
        <v>0.47516949547204734</v>
      </c>
      <c r="D375" s="74">
        <f t="shared" si="320"/>
        <v>0.48921966015811291</v>
      </c>
      <c r="E375" s="74">
        <f t="shared" si="321"/>
        <v>0.29396801699210284</v>
      </c>
      <c r="F375" s="74">
        <f t="shared" si="321"/>
        <v>0.44391093666419179</v>
      </c>
      <c r="G375" s="74">
        <f t="shared" si="321"/>
        <v>0.42722642587053938</v>
      </c>
      <c r="H375" s="74">
        <f t="shared" si="321"/>
        <v>0.33997893538752422</v>
      </c>
      <c r="I375" s="74">
        <f t="shared" si="321"/>
        <v>0.40123527302532969</v>
      </c>
      <c r="J375" s="74">
        <f t="shared" si="321"/>
        <v>0.52758046929623426</v>
      </c>
      <c r="L375" s="75"/>
      <c r="CL375" s="75"/>
      <c r="CX375" s="75"/>
    </row>
    <row r="376" spans="1:102">
      <c r="A376" s="63" t="s">
        <v>280</v>
      </c>
      <c r="B376" s="74">
        <f t="shared" si="321"/>
        <v>0.34844692135440702</v>
      </c>
      <c r="C376" s="74">
        <f t="shared" si="321"/>
        <v>0.25749257704582207</v>
      </c>
      <c r="D376" s="74">
        <f t="shared" si="320"/>
        <v>0.32905338227174874</v>
      </c>
      <c r="E376" s="74">
        <f t="shared" si="321"/>
        <v>0.33339698430757148</v>
      </c>
      <c r="F376" s="74">
        <f t="shared" si="321"/>
        <v>0.37003225060359113</v>
      </c>
      <c r="G376" s="74">
        <f t="shared" si="321"/>
        <v>0.35726052613043513</v>
      </c>
      <c r="H376" s="74">
        <f t="shared" si="321"/>
        <v>0.23531484564780936</v>
      </c>
      <c r="I376" s="74">
        <f t="shared" si="321"/>
        <v>0.30988559911793279</v>
      </c>
      <c r="J376" s="74">
        <f t="shared" si="321"/>
        <v>0.3568769302635717</v>
      </c>
      <c r="L376" s="75"/>
      <c r="CL376" s="75"/>
      <c r="CX376" s="75"/>
    </row>
    <row r="377" spans="1:102">
      <c r="A377" s="63" t="s">
        <v>281</v>
      </c>
      <c r="B377" s="74">
        <f t="shared" si="321"/>
        <v>0.38382230845732912</v>
      </c>
      <c r="C377" s="74">
        <f t="shared" si="321"/>
        <v>0.19319991473094933</v>
      </c>
      <c r="D377" s="74">
        <f t="shared" si="320"/>
        <v>0.30593038276944751</v>
      </c>
      <c r="E377" s="74">
        <f t="shared" si="321"/>
        <v>0.37109864866504649</v>
      </c>
      <c r="F377" s="74">
        <f t="shared" si="321"/>
        <v>0.36449471673362521</v>
      </c>
      <c r="G377" s="74">
        <f t="shared" si="321"/>
        <v>0.38626291166739457</v>
      </c>
      <c r="H377" s="74">
        <f t="shared" si="321"/>
        <v>0.34585971139945282</v>
      </c>
      <c r="I377" s="74">
        <f t="shared" si="321"/>
        <v>0.3247209445672905</v>
      </c>
      <c r="J377" s="74">
        <f t="shared" si="321"/>
        <v>0.39691417246374905</v>
      </c>
      <c r="L377" s="75"/>
      <c r="CL377" s="75"/>
      <c r="CX377" s="75"/>
    </row>
    <row r="378" spans="1:102">
      <c r="A378" s="63" t="s">
        <v>282</v>
      </c>
      <c r="B378" s="74">
        <f t="shared" si="321"/>
        <v>0.21596220335067229</v>
      </c>
      <c r="C378" s="74">
        <f t="shared" si="321"/>
        <v>9.5872739670009088E-2</v>
      </c>
      <c r="D378" s="74">
        <f t="shared" si="320"/>
        <v>0.16466831795935633</v>
      </c>
      <c r="E378" s="74">
        <f t="shared" si="321"/>
        <v>0.21254216550267713</v>
      </c>
      <c r="F378" s="74">
        <f t="shared" si="321"/>
        <v>0.16713539278802714</v>
      </c>
      <c r="G378" s="74">
        <f t="shared" si="321"/>
        <v>0.192804724883469</v>
      </c>
      <c r="H378" s="74">
        <f t="shared" si="321"/>
        <v>0.2023878304003992</v>
      </c>
      <c r="I378" s="74">
        <f t="shared" si="321"/>
        <v>0.16888715312763658</v>
      </c>
      <c r="J378" s="74">
        <f t="shared" si="321"/>
        <v>0.22658856435693653</v>
      </c>
      <c r="L378" s="75"/>
      <c r="CL378" s="75"/>
      <c r="CX378" s="75"/>
    </row>
    <row r="379" spans="1:102">
      <c r="A379" s="63" t="s">
        <v>283</v>
      </c>
      <c r="B379" s="74">
        <f t="shared" si="321"/>
        <v>0.213106902787354</v>
      </c>
      <c r="C379" s="74">
        <f t="shared" si="321"/>
        <v>0.12175542080617446</v>
      </c>
      <c r="D379" s="74">
        <f t="shared" si="320"/>
        <v>0.18522830712830535</v>
      </c>
      <c r="E379" s="74">
        <f t="shared" si="321"/>
        <v>0.19331906843776031</v>
      </c>
      <c r="F379" s="74">
        <f t="shared" si="321"/>
        <v>0.20079491919331444</v>
      </c>
      <c r="G379" s="74">
        <f t="shared" si="321"/>
        <v>0.17030029817044778</v>
      </c>
      <c r="H379" s="74">
        <f t="shared" si="321"/>
        <v>0.25507614256675448</v>
      </c>
      <c r="I379" s="74">
        <f t="shared" si="321"/>
        <v>0.18776245156766597</v>
      </c>
      <c r="J379" s="74">
        <f t="shared" ref="B379:J380" si="322">J236-J216</f>
        <v>0.21912801595075149</v>
      </c>
      <c r="L379" s="75"/>
      <c r="CL379" s="75"/>
      <c r="CX379" s="75"/>
    </row>
    <row r="380" spans="1:102">
      <c r="A380" s="63" t="s">
        <v>284</v>
      </c>
      <c r="B380" s="74">
        <f t="shared" si="322"/>
        <v>0.11554788662664528</v>
      </c>
      <c r="C380" s="74">
        <f t="shared" si="322"/>
        <v>5.7295768698358618E-2</v>
      </c>
      <c r="D380" s="74">
        <f t="shared" si="320"/>
        <v>5.8860066246983367E-2</v>
      </c>
      <c r="E380" s="74">
        <f t="shared" si="322"/>
        <v>4.854364398956823E-2</v>
      </c>
      <c r="F380" s="74">
        <f t="shared" si="322"/>
        <v>7.0697930069587411E-2</v>
      </c>
      <c r="G380" s="74">
        <f t="shared" si="322"/>
        <v>0.1045349795790837</v>
      </c>
      <c r="H380" s="74">
        <f t="shared" si="322"/>
        <v>7.2700382873873481E-2</v>
      </c>
      <c r="I380" s="74">
        <f t="shared" si="322"/>
        <v>6.5901685222830353E-2</v>
      </c>
      <c r="J380" s="74">
        <f t="shared" si="322"/>
        <v>0.12705636781407426</v>
      </c>
      <c r="L380" s="75"/>
      <c r="CL380" s="75"/>
      <c r="CX380" s="75"/>
    </row>
    <row r="381" spans="1:102">
      <c r="B381" s="65"/>
      <c r="C381" s="65"/>
      <c r="D381" s="65"/>
      <c r="E381" s="65"/>
      <c r="F381" s="65"/>
      <c r="G381" s="65"/>
      <c r="H381" s="65"/>
      <c r="I381" s="65"/>
      <c r="J381" s="65"/>
      <c r="L381" s="75"/>
      <c r="CL381" s="75"/>
      <c r="CX381" s="75"/>
    </row>
    <row r="382" spans="1:102">
      <c r="A382" s="61" t="s">
        <v>177</v>
      </c>
      <c r="B382" s="65"/>
      <c r="C382" s="65"/>
      <c r="D382" s="65"/>
      <c r="E382" s="65"/>
      <c r="F382" s="65"/>
      <c r="G382" s="65"/>
      <c r="H382" s="65"/>
      <c r="I382" s="65"/>
      <c r="J382" s="65"/>
      <c r="L382" s="75"/>
      <c r="CL382" s="75"/>
      <c r="CX382" s="75"/>
    </row>
    <row r="383" spans="1:102">
      <c r="A383" s="13" t="s">
        <v>267</v>
      </c>
      <c r="B383" s="74">
        <f t="shared" ref="B383:J383" si="323">B343+B363</f>
        <v>-3.1342748286163715</v>
      </c>
      <c r="C383" s="74">
        <f t="shared" si="323"/>
        <v>-3.0484468044558479</v>
      </c>
      <c r="D383" s="74">
        <f t="shared" ref="D383:D400" si="324">D343+D363</f>
        <v>-2.2041260848543054</v>
      </c>
      <c r="E383" s="74">
        <f t="shared" si="323"/>
        <v>-2.313272313235025</v>
      </c>
      <c r="F383" s="74">
        <f t="shared" si="323"/>
        <v>-1.7512716489767488</v>
      </c>
      <c r="G383" s="74">
        <f t="shared" si="323"/>
        <v>-2.2981482831468281</v>
      </c>
      <c r="H383" s="74">
        <f t="shared" si="323"/>
        <v>-1.9419115375603759</v>
      </c>
      <c r="I383" s="74">
        <f t="shared" si="323"/>
        <v>-2.1991276578571579</v>
      </c>
      <c r="J383" s="74">
        <f t="shared" si="323"/>
        <v>-3.3144999247704092</v>
      </c>
      <c r="L383" s="75"/>
      <c r="CL383" s="75"/>
      <c r="CX383" s="75"/>
    </row>
    <row r="384" spans="1:102">
      <c r="A384" s="63" t="s">
        <v>268</v>
      </c>
      <c r="B384" s="74">
        <f t="shared" ref="B384:J399" si="325">B344+B364</f>
        <v>-3.1207738990649982</v>
      </c>
      <c r="C384" s="74">
        <f t="shared" si="325"/>
        <v>-1.6531832791170356</v>
      </c>
      <c r="D384" s="74">
        <f t="shared" si="324"/>
        <v>-2.0429242956692306</v>
      </c>
      <c r="E384" s="74">
        <f t="shared" si="325"/>
        <v>-1.7029132795290796</v>
      </c>
      <c r="F384" s="74">
        <f t="shared" si="325"/>
        <v>-1.9950599516493046</v>
      </c>
      <c r="G384" s="74">
        <f t="shared" si="325"/>
        <v>-2.1408298809716033</v>
      </c>
      <c r="H384" s="74">
        <f t="shared" si="325"/>
        <v>-2.0285890288820116</v>
      </c>
      <c r="I384" s="74">
        <f t="shared" si="325"/>
        <v>-1.9404881009291248</v>
      </c>
      <c r="J384" s="74">
        <f t="shared" si="325"/>
        <v>-3.3457195454086666</v>
      </c>
      <c r="L384" s="75"/>
      <c r="CL384" s="75"/>
      <c r="CX384" s="75"/>
    </row>
    <row r="385" spans="1:102">
      <c r="A385" s="63" t="s">
        <v>269</v>
      </c>
      <c r="B385" s="74">
        <f t="shared" si="325"/>
        <v>-3.0033662785725621</v>
      </c>
      <c r="C385" s="74">
        <f t="shared" si="325"/>
        <v>-1.2803352771844203</v>
      </c>
      <c r="D385" s="74">
        <f t="shared" si="324"/>
        <v>-2.9505657131202927</v>
      </c>
      <c r="E385" s="74">
        <f t="shared" si="325"/>
        <v>-1.8779014725066556</v>
      </c>
      <c r="F385" s="74">
        <f t="shared" si="325"/>
        <v>-2.9384900410665722</v>
      </c>
      <c r="G385" s="74">
        <f t="shared" si="325"/>
        <v>-2.5651099635621399</v>
      </c>
      <c r="H385" s="74">
        <f t="shared" si="325"/>
        <v>-2.7472776193468622</v>
      </c>
      <c r="I385" s="74">
        <f t="shared" si="325"/>
        <v>-2.453196029600635</v>
      </c>
      <c r="J385" s="74">
        <f t="shared" si="325"/>
        <v>-3.1039870512585512</v>
      </c>
      <c r="L385" s="75"/>
      <c r="CL385" s="75"/>
      <c r="CX385" s="75"/>
    </row>
    <row r="386" spans="1:102">
      <c r="A386" s="63" t="s">
        <v>270</v>
      </c>
      <c r="B386" s="74">
        <f t="shared" si="325"/>
        <v>-2.028322883140234</v>
      </c>
      <c r="C386" s="74">
        <f t="shared" si="325"/>
        <v>-2.8133429154676879</v>
      </c>
      <c r="D386" s="74">
        <f t="shared" si="324"/>
        <v>-2.7293550598899685</v>
      </c>
      <c r="E386" s="74">
        <f t="shared" si="325"/>
        <v>-2.6692224542893168</v>
      </c>
      <c r="F386" s="74">
        <f t="shared" si="325"/>
        <v>-3.7503791770028556</v>
      </c>
      <c r="G386" s="74">
        <f t="shared" si="325"/>
        <v>-2.5222118789855461</v>
      </c>
      <c r="H386" s="74">
        <f t="shared" si="325"/>
        <v>-3.0583577562449094</v>
      </c>
      <c r="I386" s="74">
        <f t="shared" si="325"/>
        <v>-2.9957402221213378</v>
      </c>
      <c r="J386" s="74">
        <f t="shared" si="325"/>
        <v>-1.8297334469587536</v>
      </c>
      <c r="L386" s="75"/>
      <c r="CL386" s="75"/>
      <c r="CX386" s="75"/>
    </row>
    <row r="387" spans="1:102">
      <c r="A387" s="63" t="s">
        <v>271</v>
      </c>
      <c r="B387" s="74">
        <f t="shared" si="325"/>
        <v>-0.77782636729217991</v>
      </c>
      <c r="C387" s="74">
        <f t="shared" si="325"/>
        <v>-2.1200453123950354</v>
      </c>
      <c r="D387" s="74">
        <f t="shared" si="324"/>
        <v>-1.6166985496273263</v>
      </c>
      <c r="E387" s="74">
        <f t="shared" si="325"/>
        <v>-1.8955089829804965</v>
      </c>
      <c r="F387" s="74">
        <f t="shared" si="325"/>
        <v>-2.1996100574243211</v>
      </c>
      <c r="G387" s="74">
        <f t="shared" si="325"/>
        <v>-1.3695549446954622</v>
      </c>
      <c r="H387" s="74">
        <f t="shared" si="325"/>
        <v>-1.6608776616283212</v>
      </c>
      <c r="I387" s="74">
        <f t="shared" si="325"/>
        <v>-1.8202707872131754</v>
      </c>
      <c r="J387" s="74">
        <f t="shared" si="325"/>
        <v>-0.57218466403542756</v>
      </c>
      <c r="L387" s="75"/>
      <c r="CL387" s="75"/>
      <c r="CX387" s="75"/>
    </row>
    <row r="388" spans="1:102">
      <c r="A388" s="63" t="s">
        <v>272</v>
      </c>
      <c r="B388" s="74">
        <f t="shared" si="325"/>
        <v>-8.938932175096781E-3</v>
      </c>
      <c r="C388" s="74">
        <f t="shared" si="325"/>
        <v>-0.78032391087801223</v>
      </c>
      <c r="D388" s="74">
        <f t="shared" si="324"/>
        <v>-0.42498254248786793</v>
      </c>
      <c r="E388" s="74">
        <f t="shared" si="325"/>
        <v>-0.79268232473891143</v>
      </c>
      <c r="F388" s="74">
        <f t="shared" si="325"/>
        <v>-0.30654444861996133</v>
      </c>
      <c r="G388" s="74">
        <f t="shared" si="325"/>
        <v>-0.49975937522045211</v>
      </c>
      <c r="H388" s="74">
        <f t="shared" si="325"/>
        <v>-0.27875855039264152</v>
      </c>
      <c r="I388" s="74">
        <f t="shared" si="325"/>
        <v>-0.47007521281024189</v>
      </c>
      <c r="J388" s="74">
        <f t="shared" si="325"/>
        <v>7.7208464556421497E-2</v>
      </c>
      <c r="L388" s="75"/>
      <c r="CL388" s="75"/>
      <c r="CX388" s="75"/>
    </row>
    <row r="389" spans="1:102">
      <c r="A389" s="63" t="s">
        <v>273</v>
      </c>
      <c r="B389" s="74">
        <f t="shared" si="325"/>
        <v>0.96417229858463038</v>
      </c>
      <c r="C389" s="74">
        <f t="shared" si="325"/>
        <v>0.93578136051608229</v>
      </c>
      <c r="D389" s="74">
        <f t="shared" si="324"/>
        <v>1.0013740454273581</v>
      </c>
      <c r="E389" s="74">
        <f t="shared" si="325"/>
        <v>0.66401461872715206</v>
      </c>
      <c r="F389" s="74">
        <f t="shared" si="325"/>
        <v>0.99842418849825876</v>
      </c>
      <c r="G389" s="74">
        <f t="shared" si="325"/>
        <v>0.42615132069871731</v>
      </c>
      <c r="H389" s="74">
        <f t="shared" si="325"/>
        <v>1.0130151417218576</v>
      </c>
      <c r="I389" s="74">
        <f t="shared" si="325"/>
        <v>0.8758851866154318</v>
      </c>
      <c r="J389" s="74">
        <f t="shared" si="325"/>
        <v>0.97271720024027886</v>
      </c>
      <c r="L389" s="75"/>
      <c r="CL389" s="75"/>
      <c r="CX389" s="75"/>
    </row>
    <row r="390" spans="1:102">
      <c r="A390" s="63" t="s">
        <v>274</v>
      </c>
      <c r="B390" s="74">
        <f t="shared" si="325"/>
        <v>1.8050449253202396</v>
      </c>
      <c r="C390" s="74">
        <f t="shared" si="325"/>
        <v>2.4945678555406223</v>
      </c>
      <c r="D390" s="74">
        <f t="shared" si="324"/>
        <v>2.0870430497892567</v>
      </c>
      <c r="E390" s="74">
        <f t="shared" si="325"/>
        <v>2.2897668135024372</v>
      </c>
      <c r="F390" s="74">
        <f t="shared" si="325"/>
        <v>2.498112166350956</v>
      </c>
      <c r="G390" s="74">
        <f t="shared" si="325"/>
        <v>1.6907267118565246</v>
      </c>
      <c r="H390" s="74">
        <f t="shared" si="325"/>
        <v>2.2153532669051454</v>
      </c>
      <c r="I390" s="74">
        <f t="shared" si="325"/>
        <v>2.2607246584440883</v>
      </c>
      <c r="J390" s="74">
        <f t="shared" si="325"/>
        <v>1.7053178877203754</v>
      </c>
      <c r="L390" s="75"/>
      <c r="CL390" s="75"/>
      <c r="CX390" s="75"/>
    </row>
    <row r="391" spans="1:102">
      <c r="A391" s="63" t="s">
        <v>275</v>
      </c>
      <c r="B391" s="74">
        <f t="shared" si="325"/>
        <v>1.9868747318003335</v>
      </c>
      <c r="C391" s="74">
        <f t="shared" si="325"/>
        <v>2.4912823494668501</v>
      </c>
      <c r="D391" s="74">
        <f t="shared" si="324"/>
        <v>2.0230519236706268</v>
      </c>
      <c r="E391" s="74">
        <f t="shared" si="325"/>
        <v>2.3084097265724708</v>
      </c>
      <c r="F391" s="74">
        <f t="shared" si="325"/>
        <v>2.2799850753012088</v>
      </c>
      <c r="G391" s="74">
        <f t="shared" si="325"/>
        <v>1.9767056684069217</v>
      </c>
      <c r="H391" s="74">
        <f t="shared" si="325"/>
        <v>2.2320849959031799</v>
      </c>
      <c r="I391" s="74">
        <f t="shared" si="325"/>
        <v>2.2311716893292024</v>
      </c>
      <c r="J391" s="74">
        <f t="shared" si="325"/>
        <v>1.9305854202788737</v>
      </c>
      <c r="L391" s="75"/>
      <c r="CL391" s="75"/>
      <c r="CX391" s="75"/>
    </row>
    <row r="392" spans="1:102">
      <c r="A392" s="63" t="s">
        <v>276</v>
      </c>
      <c r="B392" s="74">
        <f t="shared" si="325"/>
        <v>1.6641430507414037</v>
      </c>
      <c r="C392" s="74">
        <f t="shared" si="325"/>
        <v>1.8900719429952844</v>
      </c>
      <c r="D392" s="74">
        <f t="shared" si="324"/>
        <v>1.7261409747061127</v>
      </c>
      <c r="E392" s="74">
        <f t="shared" si="325"/>
        <v>1.6441751260937969</v>
      </c>
      <c r="F392" s="74">
        <f t="shared" si="325"/>
        <v>1.7241473135813683</v>
      </c>
      <c r="G392" s="74">
        <f t="shared" si="325"/>
        <v>1.7476903609908243</v>
      </c>
      <c r="H392" s="74">
        <f t="shared" si="325"/>
        <v>1.6644549243723903</v>
      </c>
      <c r="I392" s="74">
        <f t="shared" si="325"/>
        <v>1.7209324263207399</v>
      </c>
      <c r="J392" s="74">
        <f t="shared" si="325"/>
        <v>1.6484556011086755</v>
      </c>
      <c r="L392" s="75"/>
      <c r="CL392" s="75"/>
      <c r="CX392" s="75"/>
    </row>
    <row r="393" spans="1:102">
      <c r="A393" s="63" t="s">
        <v>277</v>
      </c>
      <c r="B393" s="74">
        <f t="shared" si="325"/>
        <v>1.600751396327913</v>
      </c>
      <c r="C393" s="74">
        <f t="shared" si="325"/>
        <v>1.4704197820572191</v>
      </c>
      <c r="D393" s="74">
        <f t="shared" si="324"/>
        <v>1.5167844468475451</v>
      </c>
      <c r="E393" s="74">
        <f t="shared" si="325"/>
        <v>1.2233509224027017</v>
      </c>
      <c r="F393" s="74">
        <f t="shared" si="325"/>
        <v>1.5570145419685444</v>
      </c>
      <c r="G393" s="74">
        <f t="shared" si="325"/>
        <v>1.6415586601463312</v>
      </c>
      <c r="H393" s="74">
        <f t="shared" si="325"/>
        <v>1.324393981022586</v>
      </c>
      <c r="I393" s="74">
        <f t="shared" si="325"/>
        <v>1.4430003667721349</v>
      </c>
      <c r="J393" s="74">
        <f t="shared" si="325"/>
        <v>1.6296166186050121</v>
      </c>
      <c r="L393" s="75"/>
      <c r="CL393" s="75"/>
      <c r="CX393" s="75"/>
    </row>
    <row r="394" spans="1:102">
      <c r="A394" s="63" t="s">
        <v>278</v>
      </c>
      <c r="B394" s="74">
        <f t="shared" si="325"/>
        <v>1.1653674576141189</v>
      </c>
      <c r="C394" s="74">
        <f t="shared" si="325"/>
        <v>0.85652064299446895</v>
      </c>
      <c r="D394" s="74">
        <f t="shared" si="324"/>
        <v>1.1111296707906178</v>
      </c>
      <c r="E394" s="74">
        <f t="shared" si="325"/>
        <v>0.78322163595429384</v>
      </c>
      <c r="F394" s="74">
        <f t="shared" si="325"/>
        <v>1.0953956281203467</v>
      </c>
      <c r="G394" s="74">
        <f t="shared" si="325"/>
        <v>1.1704703740588176</v>
      </c>
      <c r="H394" s="74">
        <f t="shared" si="325"/>
        <v>0.80517421159761859</v>
      </c>
      <c r="I394" s="74">
        <f t="shared" si="325"/>
        <v>0.96184752469269252</v>
      </c>
      <c r="J394" s="74">
        <f t="shared" si="325"/>
        <v>1.2064058560791326</v>
      </c>
      <c r="L394" s="75"/>
      <c r="CL394" s="75"/>
      <c r="CX394" s="75"/>
    </row>
    <row r="395" spans="1:102">
      <c r="A395" s="63" t="s">
        <v>279</v>
      </c>
      <c r="B395" s="74">
        <f t="shared" si="325"/>
        <v>0.81391080668989813</v>
      </c>
      <c r="C395" s="74">
        <f t="shared" si="325"/>
        <v>0.52375295947103306</v>
      </c>
      <c r="D395" s="74">
        <f t="shared" si="324"/>
        <v>0.81975553962523406</v>
      </c>
      <c r="E395" s="74">
        <f t="shared" si="325"/>
        <v>0.58538695032822607</v>
      </c>
      <c r="F395" s="74">
        <f t="shared" si="325"/>
        <v>0.86427909347975085</v>
      </c>
      <c r="G395" s="74">
        <f t="shared" si="325"/>
        <v>0.78346224697333611</v>
      </c>
      <c r="H395" s="74">
        <f t="shared" si="325"/>
        <v>0.6487241443086349</v>
      </c>
      <c r="I395" s="74">
        <f t="shared" si="325"/>
        <v>0.702947083329164</v>
      </c>
      <c r="J395" s="74">
        <f t="shared" si="325"/>
        <v>0.83639792079901265</v>
      </c>
      <c r="L395" s="75"/>
      <c r="CL395" s="75"/>
      <c r="CX395" s="75"/>
    </row>
    <row r="396" spans="1:102">
      <c r="A396" s="63" t="s">
        <v>280</v>
      </c>
      <c r="B396" s="74">
        <f t="shared" si="325"/>
        <v>0.62308380768041571</v>
      </c>
      <c r="C396" s="74">
        <f t="shared" si="325"/>
        <v>0.28888723281760531</v>
      </c>
      <c r="D396" s="74">
        <f t="shared" si="324"/>
        <v>0.55203072351523774</v>
      </c>
      <c r="E396" s="74">
        <f t="shared" si="325"/>
        <v>0.5748390283271585</v>
      </c>
      <c r="F396" s="74">
        <f t="shared" si="325"/>
        <v>0.61325636014323659</v>
      </c>
      <c r="G396" s="74">
        <f t="shared" si="325"/>
        <v>0.58868820086690321</v>
      </c>
      <c r="H396" s="74">
        <f t="shared" si="325"/>
        <v>0.47797925034937938</v>
      </c>
      <c r="I396" s="74">
        <f t="shared" si="325"/>
        <v>0.51644576102093853</v>
      </c>
      <c r="J396" s="74">
        <f t="shared" si="325"/>
        <v>0.64495300579956982</v>
      </c>
      <c r="L396" s="75"/>
      <c r="CL396" s="75"/>
      <c r="CX396" s="75"/>
    </row>
    <row r="397" spans="1:102">
      <c r="A397" s="63" t="s">
        <v>281</v>
      </c>
      <c r="B397" s="74">
        <f t="shared" si="325"/>
        <v>0.66506664589050346</v>
      </c>
      <c r="C397" s="74">
        <f t="shared" si="325"/>
        <v>0.32518758666472269</v>
      </c>
      <c r="D397" s="74">
        <f t="shared" si="324"/>
        <v>0.59825670003737697</v>
      </c>
      <c r="E397" s="74">
        <f t="shared" si="325"/>
        <v>0.64104966594344237</v>
      </c>
      <c r="F397" s="74">
        <f t="shared" si="325"/>
        <v>0.67806464803350686</v>
      </c>
      <c r="G397" s="74">
        <f t="shared" si="325"/>
        <v>0.60692820821181392</v>
      </c>
      <c r="H397" s="74">
        <f t="shared" si="325"/>
        <v>0.70741714899520369</v>
      </c>
      <c r="I397" s="74">
        <f t="shared" si="325"/>
        <v>0.5955246753156197</v>
      </c>
      <c r="J397" s="74">
        <f t="shared" si="325"/>
        <v>0.68074569876162316</v>
      </c>
      <c r="L397" s="75"/>
      <c r="CL397" s="75"/>
      <c r="CX397" s="75"/>
    </row>
    <row r="398" spans="1:102">
      <c r="A398" s="63" t="s">
        <v>282</v>
      </c>
      <c r="B398" s="74">
        <f t="shared" si="325"/>
        <v>0.39105380182980032</v>
      </c>
      <c r="C398" s="74">
        <f t="shared" si="325"/>
        <v>0.19207121895040458</v>
      </c>
      <c r="D398" s="74">
        <f t="shared" si="324"/>
        <v>0.29607307393899629</v>
      </c>
      <c r="E398" s="74">
        <f t="shared" si="325"/>
        <v>0.29244097748835385</v>
      </c>
      <c r="F398" s="74">
        <f t="shared" si="325"/>
        <v>0.29828401583727382</v>
      </c>
      <c r="G398" s="74">
        <f t="shared" si="325"/>
        <v>0.35159157218161907</v>
      </c>
      <c r="H398" s="74">
        <f t="shared" si="325"/>
        <v>0.34250990901352174</v>
      </c>
      <c r="I398" s="74">
        <f t="shared" si="325"/>
        <v>0.28856966070535028</v>
      </c>
      <c r="J398" s="74">
        <f t="shared" si="325"/>
        <v>0.41311791335245207</v>
      </c>
      <c r="L398" s="75"/>
      <c r="CL398" s="75"/>
      <c r="CX398" s="75"/>
    </row>
    <row r="399" spans="1:102">
      <c r="A399" s="63" t="s">
        <v>283</v>
      </c>
      <c r="B399" s="74">
        <f t="shared" si="325"/>
        <v>0.22257777530773709</v>
      </c>
      <c r="C399" s="74">
        <f t="shared" si="325"/>
        <v>0.13791598300190977</v>
      </c>
      <c r="D399" s="74">
        <f t="shared" si="324"/>
        <v>0.14201506916405626</v>
      </c>
      <c r="E399" s="74">
        <f t="shared" si="325"/>
        <v>0.15022595321770293</v>
      </c>
      <c r="F399" s="74">
        <f t="shared" si="325"/>
        <v>0.19675922081743163</v>
      </c>
      <c r="G399" s="74">
        <f t="shared" si="325"/>
        <v>0.23401783227352363</v>
      </c>
      <c r="H399" s="74">
        <f t="shared" si="325"/>
        <v>0.18022194904773436</v>
      </c>
      <c r="I399" s="74">
        <f t="shared" si="325"/>
        <v>0.16888250292449364</v>
      </c>
      <c r="J399" s="74">
        <f t="shared" ref="B399:J400" si="326">J359+J379</f>
        <v>0.23483241931375576</v>
      </c>
      <c r="L399" s="75"/>
      <c r="CL399" s="75"/>
      <c r="CX399" s="75"/>
    </row>
    <row r="400" spans="1:102">
      <c r="A400" s="63" t="s">
        <v>284</v>
      </c>
      <c r="B400" s="74">
        <f t="shared" si="326"/>
        <v>0.1714564910744506</v>
      </c>
      <c r="C400" s="74">
        <f t="shared" si="326"/>
        <v>8.9218585021841823E-2</v>
      </c>
      <c r="D400" s="74">
        <f t="shared" si="324"/>
        <v>9.4997028136574402E-2</v>
      </c>
      <c r="E400" s="74">
        <f t="shared" si="326"/>
        <v>9.4619408721749787E-2</v>
      </c>
      <c r="F400" s="74">
        <f t="shared" si="326"/>
        <v>0.13763307260787772</v>
      </c>
      <c r="G400" s="74">
        <f t="shared" si="326"/>
        <v>0.17762316991669608</v>
      </c>
      <c r="H400" s="74">
        <f t="shared" si="326"/>
        <v>0.1044432308178721</v>
      </c>
      <c r="I400" s="74">
        <f t="shared" si="326"/>
        <v>0.11296647506181362</v>
      </c>
      <c r="J400" s="74">
        <f t="shared" si="326"/>
        <v>0.18577062581662662</v>
      </c>
      <c r="L400" s="75"/>
      <c r="CL400" s="75"/>
      <c r="CX400" s="75"/>
    </row>
    <row r="401" spans="1:102">
      <c r="B401" s="65"/>
      <c r="C401" s="65"/>
      <c r="D401" s="65"/>
      <c r="E401" s="65"/>
      <c r="F401" s="65"/>
      <c r="G401" s="65"/>
      <c r="H401" s="65"/>
      <c r="I401" s="65"/>
      <c r="J401" s="65"/>
      <c r="L401" s="75"/>
      <c r="CL401" s="75"/>
      <c r="CX401" s="75"/>
    </row>
    <row r="402" spans="1:102">
      <c r="A402" s="4" t="s">
        <v>285</v>
      </c>
      <c r="B402" s="65"/>
      <c r="C402" s="65"/>
      <c r="D402" s="65"/>
      <c r="E402" s="65"/>
      <c r="F402" s="65"/>
      <c r="G402" s="65"/>
      <c r="H402" s="65"/>
      <c r="I402" s="65"/>
      <c r="J402" s="65"/>
      <c r="L402" s="75"/>
      <c r="CL402" s="75"/>
      <c r="CX402" s="75"/>
    </row>
    <row r="403" spans="1:102">
      <c r="A403" s="68" t="s">
        <v>261</v>
      </c>
      <c r="B403" s="65"/>
      <c r="C403" s="65"/>
      <c r="D403" s="65"/>
      <c r="E403" s="65"/>
      <c r="F403" s="65"/>
      <c r="G403" s="65"/>
      <c r="H403" s="65"/>
      <c r="I403" s="65"/>
      <c r="J403" s="65"/>
      <c r="L403" s="75"/>
      <c r="CL403" s="75"/>
      <c r="CX403" s="75"/>
    </row>
    <row r="404" spans="1:102">
      <c r="A404" s="69" t="s">
        <v>267</v>
      </c>
      <c r="B404" s="74">
        <f t="shared" ref="B404:J404" si="327">B261-B241</f>
        <v>-1.1392058581844093</v>
      </c>
      <c r="C404" s="74">
        <f t="shared" si="327"/>
        <v>-0.97243797822815559</v>
      </c>
      <c r="D404" s="74">
        <f t="shared" ref="D404:D421" si="328">D261-D241</f>
        <v>-1.1452905781552722</v>
      </c>
      <c r="E404" s="74">
        <f t="shared" si="327"/>
        <v>-1.1363379715896578</v>
      </c>
      <c r="F404" s="74">
        <f t="shared" si="327"/>
        <v>-1.0805053285669413</v>
      </c>
      <c r="G404" s="74">
        <f t="shared" si="327"/>
        <v>-1.1575023550513173</v>
      </c>
      <c r="H404" s="74">
        <f t="shared" si="327"/>
        <v>-1.4727583818836099</v>
      </c>
      <c r="I404" s="74">
        <f t="shared" si="327"/>
        <v>-1.1595823729903607</v>
      </c>
      <c r="J404" s="74">
        <f t="shared" si="327"/>
        <v>-1.1335323203148882</v>
      </c>
      <c r="L404" s="75"/>
      <c r="CL404" s="75"/>
      <c r="CX404" s="75"/>
    </row>
    <row r="405" spans="1:102">
      <c r="A405" s="69" t="s">
        <v>268</v>
      </c>
      <c r="B405" s="74">
        <f t="shared" ref="B405:J420" si="329">B262-B242</f>
        <v>-1.2357655565841466</v>
      </c>
      <c r="C405" s="74">
        <f t="shared" si="329"/>
        <v>-1.4143451642397871</v>
      </c>
      <c r="D405" s="74">
        <f t="shared" si="328"/>
        <v>-1.3604780530542051</v>
      </c>
      <c r="E405" s="74">
        <f t="shared" si="329"/>
        <v>-1.2703625934905887</v>
      </c>
      <c r="F405" s="74">
        <f t="shared" si="329"/>
        <v>-1.1646289533129188</v>
      </c>
      <c r="G405" s="74">
        <f t="shared" si="329"/>
        <v>-1.2182344315495879</v>
      </c>
      <c r="H405" s="74">
        <f t="shared" si="329"/>
        <v>-1.3621105142398449</v>
      </c>
      <c r="I405" s="74">
        <f t="shared" si="329"/>
        <v>-1.2911826279431402</v>
      </c>
      <c r="J405" s="74">
        <f t="shared" si="329"/>
        <v>-1.2223891155963145</v>
      </c>
      <c r="L405" s="75"/>
      <c r="CL405" s="75"/>
      <c r="CX405" s="75"/>
    </row>
    <row r="406" spans="1:102">
      <c r="A406" s="69" t="s">
        <v>269</v>
      </c>
      <c r="B406" s="74">
        <f t="shared" si="329"/>
        <v>-1.229982399586012</v>
      </c>
      <c r="C406" s="74">
        <f t="shared" si="329"/>
        <v>-1.5883446990810626</v>
      </c>
      <c r="D406" s="74">
        <f t="shared" si="328"/>
        <v>-1.2710224311390856</v>
      </c>
      <c r="E406" s="74">
        <f t="shared" si="329"/>
        <v>-0.824422164299488</v>
      </c>
      <c r="F406" s="74">
        <f t="shared" si="329"/>
        <v>-0.92025928020576231</v>
      </c>
      <c r="G406" s="74">
        <f t="shared" si="329"/>
        <v>-0.91497009312511501</v>
      </c>
      <c r="H406" s="74">
        <f t="shared" si="329"/>
        <v>-0.87056001236911307</v>
      </c>
      <c r="I406" s="74">
        <f t="shared" si="329"/>
        <v>-1.0521877890700289</v>
      </c>
      <c r="J406" s="74">
        <f t="shared" si="329"/>
        <v>-1.2674547091175263</v>
      </c>
      <c r="L406" s="75"/>
      <c r="CL406" s="75"/>
      <c r="CX406" s="75"/>
    </row>
    <row r="407" spans="1:102">
      <c r="A407" s="69" t="s">
        <v>270</v>
      </c>
      <c r="B407" s="74">
        <f t="shared" si="329"/>
        <v>-0.97187731405148448</v>
      </c>
      <c r="C407" s="74">
        <f t="shared" si="329"/>
        <v>-1.2591071336576114</v>
      </c>
      <c r="D407" s="74">
        <f t="shared" si="328"/>
        <v>-0.7552247613363452</v>
      </c>
      <c r="E407" s="74">
        <f t="shared" si="329"/>
        <v>-0.57549379354286145</v>
      </c>
      <c r="F407" s="74">
        <f t="shared" si="329"/>
        <v>-0.58878023909348443</v>
      </c>
      <c r="G407" s="74">
        <f t="shared" si="329"/>
        <v>-0.73396169229106611</v>
      </c>
      <c r="H407" s="74">
        <f t="shared" si="329"/>
        <v>-0.59549946730786729</v>
      </c>
      <c r="I407" s="74">
        <f t="shared" si="329"/>
        <v>-0.73849316901562467</v>
      </c>
      <c r="J407" s="74">
        <f t="shared" si="329"/>
        <v>-1.0213357050000695</v>
      </c>
      <c r="L407" s="75"/>
      <c r="CL407" s="75"/>
      <c r="CX407" s="75"/>
    </row>
    <row r="408" spans="1:102">
      <c r="A408" s="69" t="s">
        <v>271</v>
      </c>
      <c r="B408" s="74">
        <f t="shared" si="329"/>
        <v>-0.33309717097881375</v>
      </c>
      <c r="C408" s="74">
        <f t="shared" si="329"/>
        <v>-0.26253092040668768</v>
      </c>
      <c r="D408" s="74">
        <f t="shared" si="328"/>
        <v>3.7041954591341408E-2</v>
      </c>
      <c r="E408" s="74">
        <f t="shared" si="329"/>
        <v>-0.11837633032544836</v>
      </c>
      <c r="F408" s="74">
        <f t="shared" si="329"/>
        <v>-0.40474451025973757</v>
      </c>
      <c r="G408" s="74">
        <f t="shared" si="329"/>
        <v>-0.23953938372438977</v>
      </c>
      <c r="H408" s="74">
        <f t="shared" si="329"/>
        <v>-0.23546531844174723</v>
      </c>
      <c r="I408" s="74">
        <f t="shared" si="329"/>
        <v>-0.22165930484074003</v>
      </c>
      <c r="J408" s="74">
        <f t="shared" si="329"/>
        <v>-0.35657143839969763</v>
      </c>
      <c r="L408" s="75"/>
      <c r="CL408" s="75"/>
      <c r="CX408" s="75"/>
    </row>
    <row r="409" spans="1:102">
      <c r="A409" s="69" t="s">
        <v>272</v>
      </c>
      <c r="B409" s="74">
        <f t="shared" si="329"/>
        <v>-4.9944653488518398E-2</v>
      </c>
      <c r="C409" s="74">
        <f t="shared" si="329"/>
        <v>-6.3827003061845744E-2</v>
      </c>
      <c r="D409" s="74">
        <f t="shared" si="328"/>
        <v>-4.8070861660795217E-2</v>
      </c>
      <c r="E409" s="74">
        <f t="shared" si="329"/>
        <v>-0.23339852134905126</v>
      </c>
      <c r="F409" s="74">
        <f t="shared" si="329"/>
        <v>-0.61842859924953419</v>
      </c>
      <c r="G409" s="74">
        <f t="shared" si="329"/>
        <v>-0.10942796113444153</v>
      </c>
      <c r="H409" s="74">
        <f t="shared" si="329"/>
        <v>-0.41587500559491541</v>
      </c>
      <c r="I409" s="74">
        <f t="shared" si="329"/>
        <v>-0.28170738115846383</v>
      </c>
      <c r="J409" s="74">
        <f t="shared" si="329"/>
        <v>7.5292631718149039E-4</v>
      </c>
      <c r="L409" s="75"/>
      <c r="CL409" s="75"/>
      <c r="CX409" s="75"/>
    </row>
    <row r="410" spans="1:102">
      <c r="A410" s="69" t="s">
        <v>273</v>
      </c>
      <c r="B410" s="74">
        <f t="shared" si="329"/>
        <v>-0.28865069477386385</v>
      </c>
      <c r="C410" s="74">
        <f t="shared" si="329"/>
        <v>-0.66733812148717586</v>
      </c>
      <c r="D410" s="74">
        <f t="shared" si="328"/>
        <v>-0.72435538849111758</v>
      </c>
      <c r="E410" s="74">
        <f t="shared" si="329"/>
        <v>-0.83411064297193338</v>
      </c>
      <c r="F410" s="74">
        <f t="shared" si="329"/>
        <v>-1.0012285681834889</v>
      </c>
      <c r="G410" s="74">
        <f t="shared" si="329"/>
        <v>-0.50193560291580663</v>
      </c>
      <c r="H410" s="74">
        <f t="shared" si="329"/>
        <v>-0.83158634856704605</v>
      </c>
      <c r="I410" s="74">
        <f t="shared" si="329"/>
        <v>-0.78310176079375804</v>
      </c>
      <c r="J410" s="74">
        <f t="shared" si="329"/>
        <v>-0.18142849535984951</v>
      </c>
      <c r="L410" s="75"/>
      <c r="CL410" s="75"/>
      <c r="CX410" s="75"/>
    </row>
    <row r="411" spans="1:102">
      <c r="A411" s="69" t="s">
        <v>274</v>
      </c>
      <c r="B411" s="74">
        <f t="shared" si="329"/>
        <v>-0.21184960402565611</v>
      </c>
      <c r="C411" s="74">
        <f t="shared" si="329"/>
        <v>-0.72984398352842561</v>
      </c>
      <c r="D411" s="74">
        <f t="shared" si="328"/>
        <v>-0.63943895765148184</v>
      </c>
      <c r="E411" s="74">
        <f t="shared" si="329"/>
        <v>-0.86584298095404044</v>
      </c>
      <c r="F411" s="74">
        <f t="shared" si="329"/>
        <v>-0.70637946158804166</v>
      </c>
      <c r="G411" s="74">
        <f t="shared" si="329"/>
        <v>-0.49766871152551939</v>
      </c>
      <c r="H411" s="74">
        <f t="shared" si="329"/>
        <v>-0.56222096052756765</v>
      </c>
      <c r="I411" s="74">
        <f t="shared" si="329"/>
        <v>-0.67377128749337434</v>
      </c>
      <c r="J411" s="74">
        <f t="shared" si="329"/>
        <v>-0.11257619251940199</v>
      </c>
      <c r="L411" s="75"/>
      <c r="CL411" s="75"/>
      <c r="CX411" s="75"/>
    </row>
    <row r="412" spans="1:102">
      <c r="A412" s="69" t="s">
        <v>275</v>
      </c>
      <c r="B412" s="74">
        <f t="shared" si="329"/>
        <v>0.3080387356186387</v>
      </c>
      <c r="C412" s="74">
        <f t="shared" si="329"/>
        <v>0.14778531614336288</v>
      </c>
      <c r="D412" s="74">
        <f t="shared" si="328"/>
        <v>0.23549680870515566</v>
      </c>
      <c r="E412" s="74">
        <f t="shared" si="329"/>
        <v>-0.16135267436265899</v>
      </c>
      <c r="F412" s="74">
        <f t="shared" si="329"/>
        <v>0.23010910477391455</v>
      </c>
      <c r="G412" s="74">
        <f t="shared" si="329"/>
        <v>0.13297477126406587</v>
      </c>
      <c r="H412" s="74">
        <f t="shared" si="329"/>
        <v>0.25768845862341294</v>
      </c>
      <c r="I412" s="74">
        <f t="shared" si="329"/>
        <v>0.1440564063344878</v>
      </c>
      <c r="J412" s="74">
        <f t="shared" si="329"/>
        <v>0.34174382630597488</v>
      </c>
      <c r="L412" s="75"/>
      <c r="CL412" s="75"/>
      <c r="CX412" s="75"/>
    </row>
    <row r="413" spans="1:102">
      <c r="A413" s="69" t="s">
        <v>276</v>
      </c>
      <c r="B413" s="74">
        <f t="shared" si="329"/>
        <v>0.8272859947821356</v>
      </c>
      <c r="C413" s="74">
        <f t="shared" si="329"/>
        <v>1.1718622984793328</v>
      </c>
      <c r="D413" s="74">
        <f t="shared" si="328"/>
        <v>0.97547813326500687</v>
      </c>
      <c r="E413" s="74">
        <f t="shared" si="329"/>
        <v>0.82581097296318529</v>
      </c>
      <c r="F413" s="74">
        <f t="shared" si="329"/>
        <v>1.0456019968438577</v>
      </c>
      <c r="G413" s="74">
        <f t="shared" si="329"/>
        <v>0.74038775815508018</v>
      </c>
      <c r="H413" s="74">
        <f t="shared" si="329"/>
        <v>1.0077925900220093</v>
      </c>
      <c r="I413" s="74">
        <f t="shared" si="329"/>
        <v>0.97245743311744004</v>
      </c>
      <c r="J413" s="74">
        <f t="shared" si="329"/>
        <v>0.79361605191467532</v>
      </c>
      <c r="L413" s="75"/>
      <c r="CL413" s="75"/>
      <c r="CX413" s="75"/>
    </row>
    <row r="414" spans="1:102">
      <c r="A414" s="69" t="s">
        <v>277</v>
      </c>
      <c r="B414" s="74">
        <f t="shared" si="329"/>
        <v>0.96897239574625882</v>
      </c>
      <c r="C414" s="74">
        <f t="shared" si="329"/>
        <v>1.5029771772383524</v>
      </c>
      <c r="D414" s="74">
        <f t="shared" si="328"/>
        <v>1.0751879132124991</v>
      </c>
      <c r="E414" s="74">
        <f t="shared" si="329"/>
        <v>1.330245422680651</v>
      </c>
      <c r="F414" s="74">
        <f t="shared" si="329"/>
        <v>1.2863503991614955</v>
      </c>
      <c r="G414" s="74">
        <f t="shared" si="329"/>
        <v>0.85421948713211115</v>
      </c>
      <c r="H414" s="74">
        <f t="shared" si="329"/>
        <v>1.2663028609298674</v>
      </c>
      <c r="I414" s="74">
        <f t="shared" si="329"/>
        <v>1.2385816039470265</v>
      </c>
      <c r="J414" s="74">
        <f t="shared" si="329"/>
        <v>0.90876231837063859</v>
      </c>
      <c r="L414" s="75"/>
      <c r="CL414" s="75"/>
      <c r="CX414" s="75"/>
    </row>
    <row r="415" spans="1:102">
      <c r="A415" s="69" t="s">
        <v>278</v>
      </c>
      <c r="B415" s="74">
        <f t="shared" si="329"/>
        <v>0.92900188250436733</v>
      </c>
      <c r="C415" s="74">
        <f t="shared" si="329"/>
        <v>1.3199917998415609</v>
      </c>
      <c r="D415" s="74">
        <f t="shared" si="328"/>
        <v>0.96595211234116096</v>
      </c>
      <c r="E415" s="74">
        <f t="shared" si="329"/>
        <v>1.2709017703918679</v>
      </c>
      <c r="F415" s="74">
        <f t="shared" si="329"/>
        <v>1.1702651751379074</v>
      </c>
      <c r="G415" s="74">
        <f t="shared" si="329"/>
        <v>0.90189442633855021</v>
      </c>
      <c r="H415" s="74">
        <f t="shared" si="329"/>
        <v>1.1667869231274293</v>
      </c>
      <c r="I415" s="74">
        <f t="shared" si="329"/>
        <v>1.1468012941268988</v>
      </c>
      <c r="J415" s="74">
        <f t="shared" si="329"/>
        <v>0.88088688036592977</v>
      </c>
      <c r="L415" s="75"/>
      <c r="CL415" s="75"/>
      <c r="CX415" s="75"/>
    </row>
    <row r="416" spans="1:102">
      <c r="A416" s="69" t="s">
        <v>279</v>
      </c>
      <c r="B416" s="74">
        <f t="shared" si="329"/>
        <v>0.87524645551172187</v>
      </c>
      <c r="C416" s="74">
        <f t="shared" si="329"/>
        <v>1.0728018721580086</v>
      </c>
      <c r="D416" s="74">
        <f t="shared" si="328"/>
        <v>0.88004452915991749</v>
      </c>
      <c r="E416" s="74">
        <f t="shared" si="329"/>
        <v>0.9796509142659735</v>
      </c>
      <c r="F416" s="74">
        <f t="shared" si="329"/>
        <v>0.97329669200918145</v>
      </c>
      <c r="G416" s="74">
        <f t="shared" si="329"/>
        <v>0.97435165190329043</v>
      </c>
      <c r="H416" s="74">
        <f t="shared" si="329"/>
        <v>0.99046718463331773</v>
      </c>
      <c r="I416" s="74">
        <f t="shared" si="329"/>
        <v>0.98021398429117923</v>
      </c>
      <c r="J416" s="74">
        <f t="shared" si="329"/>
        <v>0.85233154583920534</v>
      </c>
      <c r="L416" s="75"/>
      <c r="CL416" s="75"/>
      <c r="CX416" s="75"/>
    </row>
    <row r="417" spans="1:102">
      <c r="A417" s="69" t="s">
        <v>280</v>
      </c>
      <c r="B417" s="74">
        <f t="shared" si="329"/>
        <v>0.63713846815358677</v>
      </c>
      <c r="C417" s="74">
        <f t="shared" si="329"/>
        <v>0.7482016857788687</v>
      </c>
      <c r="D417" s="74">
        <f t="shared" si="328"/>
        <v>0.67132962565103371</v>
      </c>
      <c r="E417" s="74">
        <f t="shared" si="329"/>
        <v>0.58965608259442437</v>
      </c>
      <c r="F417" s="74">
        <f t="shared" si="329"/>
        <v>0.67520186213940114</v>
      </c>
      <c r="G417" s="74">
        <f t="shared" si="329"/>
        <v>0.73297706971312371</v>
      </c>
      <c r="H417" s="74">
        <f t="shared" si="329"/>
        <v>0.65618130035234223</v>
      </c>
      <c r="I417" s="74">
        <f t="shared" si="329"/>
        <v>0.67579615582607877</v>
      </c>
      <c r="J417" s="74">
        <f t="shared" si="329"/>
        <v>0.62900191733672273</v>
      </c>
      <c r="L417" s="75"/>
      <c r="CL417" s="75"/>
      <c r="CX417" s="75"/>
    </row>
    <row r="418" spans="1:102">
      <c r="A418" s="69" t="s">
        <v>281</v>
      </c>
      <c r="B418" s="74">
        <f t="shared" si="329"/>
        <v>0.37721216737842278</v>
      </c>
      <c r="C418" s="74">
        <f t="shared" si="329"/>
        <v>0.45222035675200556</v>
      </c>
      <c r="D418" s="74">
        <f t="shared" si="328"/>
        <v>0.44577799991325184</v>
      </c>
      <c r="E418" s="74">
        <f t="shared" si="329"/>
        <v>0.33832179367865578</v>
      </c>
      <c r="F418" s="74">
        <f t="shared" si="329"/>
        <v>0.42471682616832274</v>
      </c>
      <c r="G418" s="74">
        <f t="shared" si="329"/>
        <v>0.41551702983175387</v>
      </c>
      <c r="H418" s="74">
        <f t="shared" si="329"/>
        <v>0.36573691343870496</v>
      </c>
      <c r="I418" s="74">
        <f t="shared" si="329"/>
        <v>0.40548677210255679</v>
      </c>
      <c r="J418" s="74">
        <f t="shared" si="329"/>
        <v>0.37142112776091807</v>
      </c>
      <c r="L418" s="75"/>
      <c r="CL418" s="75"/>
      <c r="CX418" s="75"/>
    </row>
    <row r="419" spans="1:102">
      <c r="A419" s="69" t="s">
        <v>282</v>
      </c>
      <c r="B419" s="74">
        <f t="shared" si="329"/>
        <v>0.21238648325318388</v>
      </c>
      <c r="C419" s="74">
        <f t="shared" si="329"/>
        <v>0.25390161859190175</v>
      </c>
      <c r="D419" s="74">
        <f t="shared" si="328"/>
        <v>0.27573336129636017</v>
      </c>
      <c r="E419" s="74">
        <f t="shared" si="329"/>
        <v>0.24749886160765633</v>
      </c>
      <c r="F419" s="74">
        <f t="shared" si="329"/>
        <v>0.27325365921297529</v>
      </c>
      <c r="G419" s="74">
        <f t="shared" si="329"/>
        <v>0.23403589253565849</v>
      </c>
      <c r="H419" s="74">
        <f t="shared" si="329"/>
        <v>0.22767507448437141</v>
      </c>
      <c r="I419" s="74">
        <f t="shared" si="329"/>
        <v>0.25251127105920768</v>
      </c>
      <c r="J419" s="74">
        <f t="shared" si="329"/>
        <v>0.20403480939948948</v>
      </c>
      <c r="L419" s="75"/>
      <c r="CL419" s="75"/>
      <c r="CX419" s="75"/>
    </row>
    <row r="420" spans="1:102">
      <c r="A420" s="69" t="s">
        <v>283</v>
      </c>
      <c r="B420" s="74">
        <f t="shared" si="329"/>
        <v>0.13764922845187089</v>
      </c>
      <c r="C420" s="74">
        <f t="shared" si="329"/>
        <v>0.13807107338222913</v>
      </c>
      <c r="D420" s="74">
        <f t="shared" si="328"/>
        <v>0.1708178000671059</v>
      </c>
      <c r="E420" s="74">
        <f t="shared" si="329"/>
        <v>0.19832732936264807</v>
      </c>
      <c r="F420" s="74">
        <f t="shared" si="329"/>
        <v>0.18475078601396044</v>
      </c>
      <c r="G420" s="74">
        <f t="shared" si="329"/>
        <v>0.1691052675632656</v>
      </c>
      <c r="H420" s="74">
        <f t="shared" si="329"/>
        <v>0.1687764837749206</v>
      </c>
      <c r="I420" s="74">
        <f t="shared" si="329"/>
        <v>0.17234894922346133</v>
      </c>
      <c r="J420" s="74">
        <f t="shared" ref="B420:J421" si="330">J277-J257</f>
        <v>0.13043075075667498</v>
      </c>
      <c r="L420" s="75"/>
      <c r="CL420" s="75"/>
      <c r="CX420" s="75"/>
    </row>
    <row r="421" spans="1:102">
      <c r="A421" s="69" t="s">
        <v>284</v>
      </c>
      <c r="B421" s="74">
        <f t="shared" si="330"/>
        <v>0.18744144027270426</v>
      </c>
      <c r="C421" s="74">
        <f t="shared" si="330"/>
        <v>0.14996180532515579</v>
      </c>
      <c r="D421" s="74">
        <f t="shared" si="328"/>
        <v>0.21102079328542567</v>
      </c>
      <c r="E421" s="74">
        <f t="shared" si="330"/>
        <v>0.23928452534066069</v>
      </c>
      <c r="F421" s="74">
        <f t="shared" si="330"/>
        <v>0.22140843899889506</v>
      </c>
      <c r="G421" s="74">
        <f t="shared" si="330"/>
        <v>0.21777687688036884</v>
      </c>
      <c r="H421" s="74">
        <f t="shared" si="330"/>
        <v>0.23866821954532247</v>
      </c>
      <c r="I421" s="74">
        <f t="shared" si="330"/>
        <v>0.21343182327714671</v>
      </c>
      <c r="J421" s="74">
        <f t="shared" si="330"/>
        <v>0.18230582194031664</v>
      </c>
      <c r="L421" s="75"/>
      <c r="CL421" s="75"/>
      <c r="CX421" s="75"/>
    </row>
    <row r="422" spans="1:102">
      <c r="A422" s="70"/>
      <c r="B422" s="65"/>
      <c r="C422" s="65"/>
      <c r="D422" s="65"/>
      <c r="E422" s="65"/>
      <c r="F422" s="65"/>
      <c r="G422" s="65"/>
      <c r="H422" s="65"/>
      <c r="I422" s="65"/>
      <c r="J422" s="65"/>
      <c r="L422" s="75"/>
      <c r="CL422" s="75"/>
      <c r="CX422" s="75"/>
    </row>
    <row r="423" spans="1:102">
      <c r="A423" s="68" t="s">
        <v>262</v>
      </c>
      <c r="B423" s="65"/>
      <c r="C423" s="65"/>
      <c r="D423" s="65"/>
      <c r="E423" s="65"/>
      <c r="F423" s="65"/>
      <c r="G423" s="65"/>
      <c r="H423" s="65"/>
      <c r="I423" s="65"/>
      <c r="J423" s="65"/>
      <c r="L423" s="75"/>
      <c r="CL423" s="75"/>
      <c r="CX423" s="75"/>
    </row>
    <row r="424" spans="1:102">
      <c r="A424" s="69" t="s">
        <v>267</v>
      </c>
      <c r="B424" s="74">
        <f t="shared" ref="B424:J424" si="331">B281-B261</f>
        <v>-0.81719481058957033</v>
      </c>
      <c r="C424" s="74">
        <f t="shared" si="331"/>
        <v>-0.67036395282691963</v>
      </c>
      <c r="D424" s="74">
        <f t="shared" ref="D424:D441" si="332">D281-D261</f>
        <v>-0.76502583989440875</v>
      </c>
      <c r="E424" s="74">
        <f t="shared" si="331"/>
        <v>-0.54405144700892549</v>
      </c>
      <c r="F424" s="74">
        <f t="shared" si="331"/>
        <v>-0.62736897195738717</v>
      </c>
      <c r="G424" s="74">
        <f t="shared" si="331"/>
        <v>-0.68609849219476704</v>
      </c>
      <c r="H424" s="74">
        <f t="shared" si="331"/>
        <v>-0.67759367965213357</v>
      </c>
      <c r="I424" s="74">
        <f t="shared" si="331"/>
        <v>-0.65794571710200156</v>
      </c>
      <c r="J424" s="74">
        <f t="shared" si="331"/>
        <v>-0.85200905289418039</v>
      </c>
      <c r="L424" s="75"/>
      <c r="CL424" s="75"/>
      <c r="CX424" s="75"/>
    </row>
    <row r="425" spans="1:102">
      <c r="A425" s="69" t="s">
        <v>268</v>
      </c>
      <c r="B425" s="74">
        <f t="shared" ref="B425:J440" si="333">B282-B262</f>
        <v>-0.74958711725395233</v>
      </c>
      <c r="C425" s="74">
        <f t="shared" si="333"/>
        <v>-0.53907563688887272</v>
      </c>
      <c r="D425" s="74">
        <f t="shared" si="332"/>
        <v>-0.67594542903998622</v>
      </c>
      <c r="E425" s="74">
        <f t="shared" si="333"/>
        <v>-0.49435771694544073</v>
      </c>
      <c r="F425" s="74">
        <f t="shared" si="333"/>
        <v>-0.65477178915819678</v>
      </c>
      <c r="G425" s="74">
        <f t="shared" si="333"/>
        <v>-0.65481122186624496</v>
      </c>
      <c r="H425" s="74">
        <f t="shared" si="333"/>
        <v>-0.71985656642687434</v>
      </c>
      <c r="I425" s="74">
        <f t="shared" si="333"/>
        <v>-0.62455859668291236</v>
      </c>
      <c r="J425" s="74">
        <f t="shared" si="333"/>
        <v>-0.77651089328037859</v>
      </c>
      <c r="L425" s="75"/>
      <c r="CL425" s="75"/>
      <c r="CX425" s="75"/>
    </row>
    <row r="426" spans="1:102">
      <c r="A426" s="69" t="s">
        <v>269</v>
      </c>
      <c r="B426" s="74">
        <f t="shared" si="333"/>
        <v>-0.82488419429018389</v>
      </c>
      <c r="C426" s="74">
        <f t="shared" si="333"/>
        <v>-0.80013967263678865</v>
      </c>
      <c r="D426" s="74">
        <f t="shared" si="332"/>
        <v>-0.84088117687852915</v>
      </c>
      <c r="E426" s="74">
        <f t="shared" si="333"/>
        <v>-0.93995406102641255</v>
      </c>
      <c r="F426" s="74">
        <f t="shared" si="333"/>
        <v>-0.80718028259978691</v>
      </c>
      <c r="G426" s="74">
        <f t="shared" si="333"/>
        <v>-0.9087231718134241</v>
      </c>
      <c r="H426" s="74">
        <f t="shared" si="333"/>
        <v>-1.1397417292237195</v>
      </c>
      <c r="I426" s="74">
        <f t="shared" si="333"/>
        <v>-0.90248027548602661</v>
      </c>
      <c r="J426" s="74">
        <f t="shared" si="333"/>
        <v>-0.80627018815423579</v>
      </c>
      <c r="L426" s="75"/>
      <c r="CL426" s="75"/>
      <c r="CX426" s="75"/>
    </row>
    <row r="427" spans="1:102">
      <c r="A427" s="69" t="s">
        <v>270</v>
      </c>
      <c r="B427" s="74">
        <f t="shared" si="333"/>
        <v>-0.87048468168071746</v>
      </c>
      <c r="C427" s="74">
        <f t="shared" si="333"/>
        <v>-0.99630975219120987</v>
      </c>
      <c r="D427" s="74">
        <f t="shared" si="332"/>
        <v>-0.98897047978266439</v>
      </c>
      <c r="E427" s="74">
        <f t="shared" si="333"/>
        <v>-0.96921280594254888</v>
      </c>
      <c r="F427" s="74">
        <f t="shared" si="333"/>
        <v>-0.85211837870173479</v>
      </c>
      <c r="G427" s="74">
        <f t="shared" si="333"/>
        <v>-0.87432031855893477</v>
      </c>
      <c r="H427" s="74">
        <f t="shared" si="333"/>
        <v>-1.0016425475094</v>
      </c>
      <c r="I427" s="74">
        <f t="shared" si="333"/>
        <v>-0.94242736111255265</v>
      </c>
      <c r="J427" s="74">
        <f t="shared" si="333"/>
        <v>-0.85311494200701787</v>
      </c>
      <c r="L427" s="75"/>
      <c r="CL427" s="75"/>
      <c r="CX427" s="75"/>
    </row>
    <row r="428" spans="1:102">
      <c r="A428" s="69" t="s">
        <v>271</v>
      </c>
      <c r="B428" s="74">
        <f t="shared" si="333"/>
        <v>-0.83272571820931418</v>
      </c>
      <c r="C428" s="74">
        <f t="shared" si="333"/>
        <v>-1.142760438174597</v>
      </c>
      <c r="D428" s="74">
        <f t="shared" si="332"/>
        <v>-0.88785020153424909</v>
      </c>
      <c r="E428" s="74">
        <f t="shared" si="333"/>
        <v>-0.53550014041820226</v>
      </c>
      <c r="F428" s="74">
        <f t="shared" si="333"/>
        <v>-0.64700048023016343</v>
      </c>
      <c r="G428" s="74">
        <f t="shared" si="333"/>
        <v>-0.60590031975968639</v>
      </c>
      <c r="H428" s="74">
        <f t="shared" si="333"/>
        <v>-0.59988096512055922</v>
      </c>
      <c r="I428" s="74">
        <f t="shared" si="333"/>
        <v>-0.72929005774582389</v>
      </c>
      <c r="J428" s="74">
        <f t="shared" si="333"/>
        <v>-0.85553963394563759</v>
      </c>
      <c r="L428" s="75"/>
      <c r="CL428" s="75"/>
      <c r="CX428" s="75"/>
    </row>
    <row r="429" spans="1:102">
      <c r="A429" s="69" t="s">
        <v>272</v>
      </c>
      <c r="B429" s="74">
        <f t="shared" si="333"/>
        <v>-0.62642089475979645</v>
      </c>
      <c r="C429" s="74">
        <f t="shared" si="333"/>
        <v>-0.85828206508701577</v>
      </c>
      <c r="D429" s="74">
        <f t="shared" si="332"/>
        <v>-0.4416321468584119</v>
      </c>
      <c r="E429" s="74">
        <f t="shared" si="333"/>
        <v>-0.27843397195394637</v>
      </c>
      <c r="F429" s="74">
        <f t="shared" si="333"/>
        <v>-0.35086838746108739</v>
      </c>
      <c r="G429" s="74">
        <f t="shared" si="333"/>
        <v>-0.42944550643640955</v>
      </c>
      <c r="H429" s="74">
        <f t="shared" si="333"/>
        <v>-0.36140339254404541</v>
      </c>
      <c r="I429" s="74">
        <f t="shared" si="333"/>
        <v>-0.44533313826110188</v>
      </c>
      <c r="J429" s="74">
        <f t="shared" si="333"/>
        <v>-0.66690607018565551</v>
      </c>
      <c r="L429" s="75"/>
      <c r="CL429" s="75"/>
      <c r="CX429" s="75"/>
    </row>
    <row r="430" spans="1:102">
      <c r="A430" s="69" t="s">
        <v>273</v>
      </c>
      <c r="B430" s="74">
        <f t="shared" si="333"/>
        <v>-9.5283055767025893E-2</v>
      </c>
      <c r="C430" s="74">
        <f t="shared" si="333"/>
        <v>-3.4005395211123002E-2</v>
      </c>
      <c r="D430" s="74">
        <f t="shared" si="332"/>
        <v>0.23080280139157949</v>
      </c>
      <c r="E430" s="74">
        <f t="shared" si="333"/>
        <v>9.4484981140652735E-2</v>
      </c>
      <c r="F430" s="74">
        <f t="shared" si="333"/>
        <v>-0.14227647844921787</v>
      </c>
      <c r="G430" s="74">
        <f t="shared" si="333"/>
        <v>1.7995044837446628E-3</v>
      </c>
      <c r="H430" s="74">
        <f t="shared" si="333"/>
        <v>-3.5344147109750423E-3</v>
      </c>
      <c r="I430" s="74">
        <f t="shared" si="333"/>
        <v>9.2814195850392522E-3</v>
      </c>
      <c r="J430" s="74">
        <f t="shared" si="333"/>
        <v>-0.1187100172068174</v>
      </c>
      <c r="L430" s="75"/>
      <c r="CL430" s="75"/>
      <c r="CX430" s="75"/>
    </row>
    <row r="431" spans="1:102">
      <c r="A431" s="69" t="s">
        <v>274</v>
      </c>
      <c r="B431" s="74">
        <f t="shared" si="333"/>
        <v>0.12849413799662557</v>
      </c>
      <c r="C431" s="74">
        <f t="shared" si="333"/>
        <v>0.13462315809021952</v>
      </c>
      <c r="D431" s="74">
        <f t="shared" si="332"/>
        <v>0.16043868179928378</v>
      </c>
      <c r="E431" s="74">
        <f t="shared" si="333"/>
        <v>-2.1887861655533136E-2</v>
      </c>
      <c r="F431" s="74">
        <f t="shared" si="333"/>
        <v>-0.30501632373953225</v>
      </c>
      <c r="G431" s="74">
        <f t="shared" si="333"/>
        <v>9.0012955645803139E-2</v>
      </c>
      <c r="H431" s="74">
        <f t="shared" si="333"/>
        <v>-0.13098289746139447</v>
      </c>
      <c r="I431" s="74">
        <f t="shared" si="333"/>
        <v>-3.9054403439693353E-2</v>
      </c>
      <c r="J431" s="74">
        <f t="shared" si="333"/>
        <v>0.16584659405410829</v>
      </c>
      <c r="L431" s="75"/>
      <c r="CL431" s="75"/>
      <c r="CX431" s="75"/>
    </row>
    <row r="432" spans="1:102">
      <c r="A432" s="69" t="s">
        <v>275</v>
      </c>
      <c r="B432" s="74">
        <f t="shared" si="333"/>
        <v>-7.6208014751113495E-2</v>
      </c>
      <c r="C432" s="74">
        <f t="shared" si="333"/>
        <v>-0.35129731222688942</v>
      </c>
      <c r="D432" s="74">
        <f t="shared" si="332"/>
        <v>-0.42954377674087052</v>
      </c>
      <c r="E432" s="74">
        <f t="shared" si="333"/>
        <v>-0.55069027734194798</v>
      </c>
      <c r="F432" s="74">
        <f t="shared" si="333"/>
        <v>-0.64499842945510011</v>
      </c>
      <c r="G432" s="74">
        <f t="shared" si="333"/>
        <v>-0.2630651311039891</v>
      </c>
      <c r="H432" s="74">
        <f t="shared" si="333"/>
        <v>-0.5034196592041944</v>
      </c>
      <c r="I432" s="74">
        <f t="shared" si="333"/>
        <v>-0.47500192479206849</v>
      </c>
      <c r="J432" s="74">
        <f t="shared" si="333"/>
        <v>1.2430551292379022E-2</v>
      </c>
      <c r="L432" s="75"/>
      <c r="CL432" s="75"/>
      <c r="CX432" s="75"/>
    </row>
    <row r="433" spans="1:102">
      <c r="A433" s="69" t="s">
        <v>276</v>
      </c>
      <c r="B433" s="74">
        <f t="shared" si="333"/>
        <v>-5.5559822236066481E-3</v>
      </c>
      <c r="C433" s="74">
        <f t="shared" si="333"/>
        <v>-0.39287715432071746</v>
      </c>
      <c r="D433" s="74">
        <f t="shared" si="332"/>
        <v>-0.35769354363405537</v>
      </c>
      <c r="E433" s="74">
        <f t="shared" si="333"/>
        <v>-0.58154418905464933</v>
      </c>
      <c r="F433" s="74">
        <f t="shared" si="333"/>
        <v>-0.40442373905340823</v>
      </c>
      <c r="G433" s="74">
        <f t="shared" si="333"/>
        <v>-0.24735159942619322</v>
      </c>
      <c r="H433" s="74">
        <f t="shared" si="333"/>
        <v>-0.28855883155916295</v>
      </c>
      <c r="I433" s="74">
        <f t="shared" si="333"/>
        <v>-0.38375718954875548</v>
      </c>
      <c r="J433" s="74">
        <f t="shared" si="333"/>
        <v>7.7884043637672207E-2</v>
      </c>
      <c r="L433" s="75"/>
      <c r="CL433" s="75"/>
      <c r="CX433" s="75"/>
    </row>
    <row r="434" spans="1:102">
      <c r="A434" s="69" t="s">
        <v>277</v>
      </c>
      <c r="B434" s="74">
        <f t="shared" si="333"/>
        <v>0.44139445282866774</v>
      </c>
      <c r="C434" s="74">
        <f t="shared" si="333"/>
        <v>0.31845087891182189</v>
      </c>
      <c r="D434" s="74">
        <f t="shared" si="332"/>
        <v>0.37884303226562022</v>
      </c>
      <c r="E434" s="74">
        <f t="shared" si="333"/>
        <v>1.5482969221869425E-2</v>
      </c>
      <c r="F434" s="74">
        <f t="shared" si="333"/>
        <v>0.37770944767513992</v>
      </c>
      <c r="G434" s="74">
        <f t="shared" si="333"/>
        <v>0.2933441949305422</v>
      </c>
      <c r="H434" s="74">
        <f t="shared" si="333"/>
        <v>0.40408974254476426</v>
      </c>
      <c r="I434" s="74">
        <f t="shared" si="333"/>
        <v>0.30177173945314806</v>
      </c>
      <c r="J434" s="74">
        <f t="shared" si="333"/>
        <v>0.47110410776189671</v>
      </c>
      <c r="L434" s="75"/>
      <c r="CL434" s="75"/>
      <c r="CX434" s="75"/>
    </row>
    <row r="435" spans="1:102">
      <c r="A435" s="69" t="s">
        <v>278</v>
      </c>
      <c r="B435" s="74">
        <f t="shared" si="333"/>
        <v>0.86569531678871403</v>
      </c>
      <c r="C435" s="74">
        <f t="shared" si="333"/>
        <v>1.1131086278450466</v>
      </c>
      <c r="D435" s="74">
        <f t="shared" si="332"/>
        <v>0.98111549062064807</v>
      </c>
      <c r="E435" s="74">
        <f t="shared" si="333"/>
        <v>0.83094138477559731</v>
      </c>
      <c r="F435" s="74">
        <f t="shared" si="333"/>
        <v>1.0376885432699332</v>
      </c>
      <c r="G435" s="74">
        <f t="shared" si="333"/>
        <v>0.79084310326760932</v>
      </c>
      <c r="H435" s="74">
        <f t="shared" si="333"/>
        <v>1.0181503008504675</v>
      </c>
      <c r="I435" s="74">
        <f t="shared" si="333"/>
        <v>0.97160300701505697</v>
      </c>
      <c r="J435" s="74">
        <f t="shared" si="333"/>
        <v>0.84063072244232462</v>
      </c>
      <c r="L435" s="75"/>
      <c r="CL435" s="75"/>
      <c r="CX435" s="75"/>
    </row>
    <row r="436" spans="1:102">
      <c r="A436" s="69" t="s">
        <v>279</v>
      </c>
      <c r="B436" s="74">
        <f t="shared" si="333"/>
        <v>0.94422066685062989</v>
      </c>
      <c r="C436" s="74">
        <f t="shared" si="333"/>
        <v>1.3135206863274957</v>
      </c>
      <c r="D436" s="74">
        <f t="shared" si="332"/>
        <v>1.0221374119185334</v>
      </c>
      <c r="E436" s="74">
        <f t="shared" si="333"/>
        <v>1.2055011660518438</v>
      </c>
      <c r="F436" s="74">
        <f t="shared" si="333"/>
        <v>1.188556420085892</v>
      </c>
      <c r="G436" s="74">
        <f t="shared" si="333"/>
        <v>0.84960494002878439</v>
      </c>
      <c r="H436" s="74">
        <f t="shared" si="333"/>
        <v>1.1863442418238304</v>
      </c>
      <c r="I436" s="74">
        <f t="shared" si="333"/>
        <v>1.1426914581545446</v>
      </c>
      <c r="J436" s="74">
        <f t="shared" si="333"/>
        <v>0.8989829225165713</v>
      </c>
      <c r="L436" s="75"/>
      <c r="CL436" s="75"/>
      <c r="CX436" s="75"/>
    </row>
    <row r="437" spans="1:102">
      <c r="A437" s="69" t="s">
        <v>280</v>
      </c>
      <c r="B437" s="74">
        <f t="shared" si="333"/>
        <v>0.84920688368407404</v>
      </c>
      <c r="C437" s="74">
        <f t="shared" si="333"/>
        <v>1.0909338207268831</v>
      </c>
      <c r="D437" s="74">
        <f t="shared" si="332"/>
        <v>0.86990085332876088</v>
      </c>
      <c r="E437" s="74">
        <f t="shared" si="333"/>
        <v>1.086852862258076</v>
      </c>
      <c r="F437" s="74">
        <f t="shared" si="333"/>
        <v>1.0237671379648812</v>
      </c>
      <c r="G437" s="74">
        <f t="shared" si="333"/>
        <v>0.82309841578500942</v>
      </c>
      <c r="H437" s="74">
        <f t="shared" si="333"/>
        <v>1.033782997945357</v>
      </c>
      <c r="I437" s="74">
        <f t="shared" si="333"/>
        <v>0.99850078324124247</v>
      </c>
      <c r="J437" s="74">
        <f t="shared" si="333"/>
        <v>0.81557475531903778</v>
      </c>
      <c r="L437" s="75"/>
      <c r="CL437" s="75"/>
      <c r="CX437" s="75"/>
    </row>
    <row r="438" spans="1:102">
      <c r="A438" s="69" t="s">
        <v>281</v>
      </c>
      <c r="B438" s="74">
        <f t="shared" si="333"/>
        <v>0.72871481741803068</v>
      </c>
      <c r="C438" s="74">
        <f t="shared" si="333"/>
        <v>0.82218105911345463</v>
      </c>
      <c r="D438" s="74">
        <f t="shared" si="332"/>
        <v>0.72372766816821987</v>
      </c>
      <c r="E438" s="74">
        <f t="shared" si="333"/>
        <v>0.78362018326407257</v>
      </c>
      <c r="F438" s="74">
        <f t="shared" si="333"/>
        <v>0.78951633357361195</v>
      </c>
      <c r="G438" s="74">
        <f t="shared" si="333"/>
        <v>0.79106593564672179</v>
      </c>
      <c r="H438" s="74">
        <f t="shared" si="333"/>
        <v>0.81187978331920618</v>
      </c>
      <c r="I438" s="74">
        <f t="shared" si="333"/>
        <v>0.7884951326906422</v>
      </c>
      <c r="J438" s="74">
        <f t="shared" si="333"/>
        <v>0.7154898226360682</v>
      </c>
      <c r="L438" s="75"/>
      <c r="CL438" s="75"/>
      <c r="CX438" s="75"/>
    </row>
    <row r="439" spans="1:102">
      <c r="A439" s="69" t="s">
        <v>282</v>
      </c>
      <c r="B439" s="74">
        <f t="shared" si="333"/>
        <v>0.47916775839642645</v>
      </c>
      <c r="C439" s="74">
        <f t="shared" si="333"/>
        <v>0.51750934447031094</v>
      </c>
      <c r="D439" s="74">
        <f t="shared" si="332"/>
        <v>0.49287697662697494</v>
      </c>
      <c r="E439" s="74">
        <f t="shared" si="333"/>
        <v>0.43525078629931424</v>
      </c>
      <c r="F439" s="74">
        <f t="shared" si="333"/>
        <v>0.49640809146867237</v>
      </c>
      <c r="G439" s="74">
        <f t="shared" si="333"/>
        <v>0.53382280424848338</v>
      </c>
      <c r="H439" s="74">
        <f t="shared" si="333"/>
        <v>0.49169447003703959</v>
      </c>
      <c r="I439" s="74">
        <f t="shared" si="333"/>
        <v>0.49316102117204852</v>
      </c>
      <c r="J439" s="74">
        <f t="shared" si="333"/>
        <v>0.47633088427928416</v>
      </c>
      <c r="L439" s="75"/>
      <c r="CL439" s="75"/>
      <c r="CX439" s="75"/>
    </row>
    <row r="440" spans="1:102">
      <c r="A440" s="69" t="s">
        <v>283</v>
      </c>
      <c r="B440" s="74">
        <f t="shared" si="333"/>
        <v>0.25017238207480774</v>
      </c>
      <c r="C440" s="74">
        <f t="shared" si="333"/>
        <v>0.2709951418014297</v>
      </c>
      <c r="D440" s="74">
        <f t="shared" si="332"/>
        <v>0.28167964733166251</v>
      </c>
      <c r="E440" s="74">
        <f t="shared" si="333"/>
        <v>0.22077530559432101</v>
      </c>
      <c r="F440" s="74">
        <f t="shared" si="333"/>
        <v>0.2709929857512805</v>
      </c>
      <c r="G440" s="74">
        <f t="shared" si="333"/>
        <v>0.26723591408127656</v>
      </c>
      <c r="H440" s="74">
        <f t="shared" si="333"/>
        <v>0.24431153769858704</v>
      </c>
      <c r="I440" s="74">
        <f t="shared" si="333"/>
        <v>0.25887691071446184</v>
      </c>
      <c r="J440" s="74">
        <f t="shared" ref="B440:J441" si="334">J297-J277</f>
        <v>0.24849368508650371</v>
      </c>
      <c r="L440" s="75"/>
      <c r="CL440" s="75"/>
      <c r="CX440" s="75"/>
    </row>
    <row r="441" spans="1:102">
      <c r="A441" s="69" t="s">
        <v>284</v>
      </c>
      <c r="B441" s="74">
        <f t="shared" si="334"/>
        <v>0.2112780534872698</v>
      </c>
      <c r="C441" s="74">
        <f t="shared" si="334"/>
        <v>0.2037886622774735</v>
      </c>
      <c r="D441" s="74">
        <f t="shared" si="332"/>
        <v>0.24602003091184443</v>
      </c>
      <c r="E441" s="74">
        <f t="shared" si="334"/>
        <v>0.242722832741877</v>
      </c>
      <c r="F441" s="74">
        <f t="shared" si="334"/>
        <v>0.25138430101620579</v>
      </c>
      <c r="G441" s="74">
        <f t="shared" si="334"/>
        <v>0.22888799304164187</v>
      </c>
      <c r="H441" s="74">
        <f t="shared" si="334"/>
        <v>0.2363616091931996</v>
      </c>
      <c r="I441" s="74">
        <f t="shared" si="334"/>
        <v>0.23546719214473055</v>
      </c>
      <c r="J441" s="74">
        <f t="shared" si="334"/>
        <v>0.20629270864805171</v>
      </c>
      <c r="L441" s="75"/>
      <c r="CL441" s="75"/>
      <c r="CX441" s="75"/>
    </row>
    <row r="442" spans="1:102">
      <c r="A442" s="70"/>
      <c r="B442" s="65"/>
      <c r="C442" s="65"/>
      <c r="D442" s="65"/>
      <c r="E442" s="65"/>
      <c r="F442" s="65"/>
      <c r="G442" s="65"/>
      <c r="H442" s="65"/>
      <c r="I442" s="65"/>
      <c r="J442" s="65"/>
      <c r="L442" s="75"/>
      <c r="CL442" s="75"/>
      <c r="CX442" s="75"/>
    </row>
    <row r="443" spans="1:102">
      <c r="A443" s="68" t="s">
        <v>263</v>
      </c>
      <c r="B443" s="65"/>
      <c r="C443" s="65"/>
      <c r="D443" s="65"/>
      <c r="E443" s="65"/>
      <c r="F443" s="65"/>
      <c r="G443" s="65"/>
      <c r="H443" s="65"/>
      <c r="I443" s="65"/>
      <c r="J443" s="65"/>
      <c r="L443" s="75"/>
      <c r="CL443" s="75"/>
      <c r="CX443" s="75"/>
    </row>
    <row r="444" spans="1:102">
      <c r="A444" s="69" t="s">
        <v>267</v>
      </c>
      <c r="B444" s="74">
        <f t="shared" ref="B444:B459" si="335">B301-B281</f>
        <v>-0.58644096438528059</v>
      </c>
      <c r="C444" s="74"/>
      <c r="D444" s="74"/>
      <c r="E444" s="74"/>
      <c r="F444" s="74"/>
      <c r="G444" s="74"/>
      <c r="H444" s="74"/>
      <c r="I444" s="74"/>
      <c r="J444" s="74"/>
      <c r="L444" s="75"/>
      <c r="CL444" s="75"/>
      <c r="CX444" s="75"/>
    </row>
    <row r="445" spans="1:102">
      <c r="A445" s="69" t="s">
        <v>268</v>
      </c>
      <c r="B445" s="74">
        <f t="shared" si="335"/>
        <v>-0.61333528368277168</v>
      </c>
      <c r="C445" s="74"/>
      <c r="D445" s="74"/>
      <c r="E445" s="74"/>
      <c r="F445" s="74"/>
      <c r="G445" s="74"/>
      <c r="H445" s="74"/>
      <c r="I445" s="74"/>
      <c r="J445" s="74"/>
      <c r="L445" s="75"/>
      <c r="CL445" s="75"/>
      <c r="CX445" s="75"/>
    </row>
    <row r="446" spans="1:102">
      <c r="A446" s="69" t="s">
        <v>269</v>
      </c>
      <c r="B446" s="74">
        <f t="shared" si="335"/>
        <v>-0.5731960050690601</v>
      </c>
      <c r="C446" s="74"/>
      <c r="D446" s="74"/>
      <c r="E446" s="74"/>
      <c r="F446" s="74"/>
      <c r="G446" s="74"/>
      <c r="H446" s="74"/>
      <c r="I446" s="74"/>
      <c r="J446" s="74"/>
      <c r="L446" s="75"/>
      <c r="CL446" s="75"/>
      <c r="CX446" s="75"/>
    </row>
    <row r="447" spans="1:102">
      <c r="A447" s="69" t="s">
        <v>270</v>
      </c>
      <c r="B447" s="74">
        <f t="shared" si="335"/>
        <v>-0.50384666402712863</v>
      </c>
      <c r="C447" s="74"/>
      <c r="D447" s="74"/>
      <c r="E447" s="74"/>
      <c r="F447" s="74"/>
      <c r="G447" s="74"/>
      <c r="H447" s="74"/>
      <c r="I447" s="74"/>
      <c r="J447" s="74"/>
      <c r="L447" s="75"/>
      <c r="CL447" s="75"/>
      <c r="CX447" s="75"/>
    </row>
    <row r="448" spans="1:102">
      <c r="A448" s="69" t="s">
        <v>271</v>
      </c>
      <c r="B448" s="74">
        <f t="shared" si="335"/>
        <v>-0.55453045927211697</v>
      </c>
      <c r="C448" s="74"/>
      <c r="D448" s="74"/>
      <c r="E448" s="74"/>
      <c r="F448" s="74"/>
      <c r="G448" s="74"/>
      <c r="H448" s="74"/>
      <c r="I448" s="74"/>
      <c r="J448" s="74"/>
      <c r="L448" s="75"/>
      <c r="CL448" s="75"/>
      <c r="CX448" s="75"/>
    </row>
    <row r="449" spans="1:102">
      <c r="A449" s="69" t="s">
        <v>272</v>
      </c>
      <c r="B449" s="74">
        <f t="shared" si="335"/>
        <v>-0.58448160431018703</v>
      </c>
      <c r="C449" s="74"/>
      <c r="D449" s="74"/>
      <c r="E449" s="74"/>
      <c r="F449" s="74"/>
      <c r="G449" s="74"/>
      <c r="H449" s="74"/>
      <c r="I449" s="74"/>
      <c r="J449" s="74"/>
      <c r="L449" s="75"/>
      <c r="CL449" s="75"/>
      <c r="CX449" s="75"/>
    </row>
    <row r="450" spans="1:102">
      <c r="A450" s="69" t="s">
        <v>273</v>
      </c>
      <c r="B450" s="74">
        <f t="shared" si="335"/>
        <v>-0.55269975157672402</v>
      </c>
      <c r="C450" s="74"/>
      <c r="D450" s="74"/>
      <c r="E450" s="74"/>
      <c r="F450" s="74"/>
      <c r="G450" s="74"/>
      <c r="H450" s="74"/>
      <c r="I450" s="74"/>
      <c r="J450" s="74"/>
      <c r="L450" s="75"/>
      <c r="CL450" s="75"/>
      <c r="CX450" s="75"/>
    </row>
    <row r="451" spans="1:102">
      <c r="A451" s="69" t="s">
        <v>274</v>
      </c>
      <c r="B451" s="74">
        <f t="shared" si="335"/>
        <v>-0.38174199451245716</v>
      </c>
      <c r="C451" s="74"/>
      <c r="D451" s="74"/>
      <c r="E451" s="74"/>
      <c r="F451" s="74"/>
      <c r="G451" s="74"/>
      <c r="H451" s="74"/>
      <c r="I451" s="74"/>
      <c r="J451" s="74"/>
      <c r="L451" s="75"/>
      <c r="CL451" s="75"/>
      <c r="CX451" s="75"/>
    </row>
    <row r="452" spans="1:102">
      <c r="A452" s="69" t="s">
        <v>275</v>
      </c>
      <c r="B452" s="74">
        <f t="shared" si="335"/>
        <v>8.1165907290479566E-2</v>
      </c>
      <c r="C452" s="74"/>
      <c r="D452" s="74"/>
      <c r="E452" s="74"/>
      <c r="F452" s="74"/>
      <c r="G452" s="74"/>
      <c r="H452" s="74"/>
      <c r="I452" s="74"/>
      <c r="J452" s="74"/>
      <c r="L452" s="75"/>
      <c r="CL452" s="75"/>
      <c r="CX452" s="75"/>
    </row>
    <row r="453" spans="1:102">
      <c r="A453" s="69" t="s">
        <v>276</v>
      </c>
      <c r="B453" s="74">
        <f t="shared" si="335"/>
        <v>0.28024816249217555</v>
      </c>
      <c r="C453" s="74"/>
      <c r="D453" s="74"/>
      <c r="E453" s="74"/>
      <c r="F453" s="74"/>
      <c r="G453" s="74"/>
      <c r="H453" s="74"/>
      <c r="I453" s="74"/>
      <c r="J453" s="74"/>
      <c r="L453" s="75"/>
      <c r="CL453" s="75"/>
      <c r="CX453" s="75"/>
    </row>
    <row r="454" spans="1:102">
      <c r="A454" s="69" t="s">
        <v>277</v>
      </c>
      <c r="B454" s="74">
        <f t="shared" si="335"/>
        <v>9.877091549944339E-2</v>
      </c>
      <c r="C454" s="74"/>
      <c r="D454" s="74"/>
      <c r="E454" s="74"/>
      <c r="F454" s="74"/>
      <c r="G454" s="74"/>
      <c r="H454" s="74"/>
      <c r="I454" s="74"/>
      <c r="J454" s="74"/>
      <c r="L454" s="75"/>
      <c r="CL454" s="75"/>
      <c r="CX454" s="75"/>
    </row>
    <row r="455" spans="1:102">
      <c r="A455" s="69" t="s">
        <v>278</v>
      </c>
      <c r="B455" s="74">
        <f t="shared" si="335"/>
        <v>0.16047865680661744</v>
      </c>
      <c r="C455" s="74"/>
      <c r="D455" s="74"/>
      <c r="E455" s="74"/>
      <c r="F455" s="74"/>
      <c r="G455" s="74"/>
      <c r="H455" s="74"/>
      <c r="I455" s="74"/>
      <c r="J455" s="74"/>
      <c r="L455" s="75"/>
      <c r="CL455" s="75"/>
      <c r="CX455" s="75"/>
    </row>
    <row r="456" spans="1:102">
      <c r="A456" s="69" t="s">
        <v>279</v>
      </c>
      <c r="B456" s="74">
        <f t="shared" si="335"/>
        <v>0.53419322121783708</v>
      </c>
      <c r="C456" s="74"/>
      <c r="D456" s="74"/>
      <c r="E456" s="74"/>
      <c r="F456" s="74"/>
      <c r="G456" s="74"/>
      <c r="H456" s="74"/>
      <c r="I456" s="74"/>
      <c r="J456" s="74"/>
      <c r="L456" s="75"/>
      <c r="CL456" s="75"/>
      <c r="CX456" s="75"/>
    </row>
    <row r="457" spans="1:102">
      <c r="A457" s="69" t="s">
        <v>280</v>
      </c>
      <c r="B457" s="74">
        <f t="shared" si="335"/>
        <v>0.84450400943904791</v>
      </c>
      <c r="C457" s="74"/>
      <c r="D457" s="74"/>
      <c r="E457" s="74"/>
      <c r="F457" s="74"/>
      <c r="G457" s="74"/>
      <c r="H457" s="74"/>
      <c r="I457" s="74"/>
      <c r="J457" s="74"/>
      <c r="L457" s="75"/>
      <c r="CL457" s="75"/>
      <c r="CX457" s="75"/>
    </row>
    <row r="458" spans="1:102">
      <c r="A458" s="69" t="s">
        <v>281</v>
      </c>
      <c r="B458" s="74">
        <f t="shared" si="335"/>
        <v>0.82727720816726036</v>
      </c>
      <c r="C458" s="74"/>
      <c r="D458" s="74"/>
      <c r="E458" s="74"/>
      <c r="F458" s="74"/>
      <c r="G458" s="74"/>
      <c r="H458" s="74"/>
      <c r="I458" s="74"/>
      <c r="J458" s="74"/>
      <c r="L458" s="75"/>
      <c r="CL458" s="75"/>
      <c r="CX458" s="75"/>
    </row>
    <row r="459" spans="1:102">
      <c r="A459" s="69" t="s">
        <v>282</v>
      </c>
      <c r="B459" s="74">
        <f t="shared" si="335"/>
        <v>0.65428203721447487</v>
      </c>
      <c r="C459" s="74"/>
      <c r="D459" s="74"/>
      <c r="E459" s="74"/>
      <c r="F459" s="74"/>
      <c r="G459" s="74"/>
      <c r="H459" s="74"/>
      <c r="I459" s="74"/>
      <c r="J459" s="74"/>
      <c r="L459" s="75"/>
      <c r="CL459" s="75"/>
      <c r="CX459" s="75"/>
    </row>
    <row r="460" spans="1:102">
      <c r="A460" s="69" t="s">
        <v>283</v>
      </c>
      <c r="B460" s="74">
        <f>B317-B297</f>
        <v>0.47115248844235502</v>
      </c>
      <c r="C460" s="74"/>
      <c r="D460" s="74"/>
      <c r="E460" s="74"/>
      <c r="F460" s="74"/>
      <c r="G460" s="74"/>
      <c r="H460" s="74"/>
      <c r="I460" s="74"/>
      <c r="J460" s="74"/>
      <c r="L460" s="75"/>
      <c r="CL460" s="75"/>
      <c r="CX460" s="75"/>
    </row>
    <row r="461" spans="1:102">
      <c r="A461" s="69" t="s">
        <v>284</v>
      </c>
      <c r="B461" s="74">
        <f>B318-B298</f>
        <v>0.39820012026607121</v>
      </c>
      <c r="C461" s="74"/>
      <c r="D461" s="74"/>
      <c r="E461" s="74"/>
      <c r="F461" s="74"/>
      <c r="G461" s="74"/>
      <c r="H461" s="74"/>
      <c r="I461" s="74"/>
      <c r="J461" s="74"/>
      <c r="L461" s="75"/>
      <c r="CL461" s="75"/>
      <c r="CX461" s="75"/>
    </row>
    <row r="462" spans="1:102">
      <c r="B462" s="65"/>
      <c r="C462" s="65"/>
      <c r="D462" s="65"/>
      <c r="E462" s="65"/>
      <c r="F462" s="65"/>
      <c r="G462" s="65"/>
      <c r="H462" s="65"/>
      <c r="I462" s="65"/>
      <c r="J462" s="65"/>
      <c r="L462" s="75"/>
      <c r="CL462" s="75"/>
      <c r="CX462" s="75"/>
    </row>
    <row r="463" spans="1:102">
      <c r="A463" s="68" t="s">
        <v>264</v>
      </c>
      <c r="B463" s="65"/>
      <c r="C463" s="65"/>
      <c r="D463" s="65"/>
      <c r="E463" s="65"/>
      <c r="F463" s="65"/>
      <c r="G463" s="65"/>
      <c r="H463" s="65"/>
      <c r="I463" s="65"/>
      <c r="J463" s="65"/>
      <c r="L463" s="75"/>
      <c r="CL463" s="75"/>
      <c r="CX463" s="75"/>
    </row>
    <row r="464" spans="1:102">
      <c r="A464" s="69" t="s">
        <v>267</v>
      </c>
      <c r="B464" s="74">
        <f t="shared" ref="B464:B481" si="336">B321-B301</f>
        <v>-0.37741544377120206</v>
      </c>
      <c r="C464" s="74"/>
      <c r="D464" s="74"/>
      <c r="E464" s="74"/>
      <c r="F464" s="74"/>
      <c r="G464" s="74"/>
      <c r="H464" s="74"/>
      <c r="I464" s="74"/>
      <c r="J464" s="74"/>
      <c r="L464" s="75"/>
      <c r="CL464" s="75"/>
      <c r="CX464" s="75"/>
    </row>
    <row r="465" spans="1:102">
      <c r="A465" s="69" t="s">
        <v>268</v>
      </c>
      <c r="B465" s="74">
        <f t="shared" si="336"/>
        <v>-0.38273570004298385</v>
      </c>
      <c r="C465" s="74"/>
      <c r="D465" s="74"/>
      <c r="E465" s="74"/>
      <c r="F465" s="74"/>
      <c r="G465" s="74"/>
      <c r="H465" s="74"/>
      <c r="I465" s="74"/>
      <c r="J465" s="74"/>
      <c r="L465" s="75"/>
      <c r="CL465" s="75"/>
      <c r="CX465" s="75"/>
    </row>
    <row r="466" spans="1:102">
      <c r="A466" s="69" t="s">
        <v>269</v>
      </c>
      <c r="B466" s="74">
        <f t="shared" si="336"/>
        <v>-0.4075898758052805</v>
      </c>
      <c r="C466" s="74"/>
      <c r="D466" s="74"/>
      <c r="E466" s="74"/>
      <c r="F466" s="74"/>
      <c r="G466" s="74"/>
      <c r="H466" s="74"/>
      <c r="I466" s="74"/>
      <c r="J466" s="74"/>
      <c r="L466" s="75"/>
      <c r="CL466" s="75"/>
      <c r="CX466" s="75"/>
    </row>
    <row r="467" spans="1:102">
      <c r="A467" s="69" t="s">
        <v>270</v>
      </c>
      <c r="B467" s="74">
        <f t="shared" si="336"/>
        <v>-0.42389148306662872</v>
      </c>
      <c r="C467" s="74"/>
      <c r="D467" s="74"/>
      <c r="E467" s="74"/>
      <c r="F467" s="74"/>
      <c r="G467" s="74"/>
      <c r="H467" s="74"/>
      <c r="I467" s="74"/>
      <c r="J467" s="74"/>
      <c r="L467" s="75"/>
      <c r="CL467" s="75"/>
      <c r="CX467" s="75"/>
    </row>
    <row r="468" spans="1:102">
      <c r="A468" s="69" t="s">
        <v>271</v>
      </c>
      <c r="B468" s="74">
        <f t="shared" si="336"/>
        <v>-0.37402900344772139</v>
      </c>
      <c r="C468" s="74"/>
      <c r="D468" s="74"/>
      <c r="E468" s="74"/>
      <c r="F468" s="74"/>
      <c r="G468" s="74"/>
      <c r="H468" s="74"/>
      <c r="I468" s="74"/>
      <c r="J468" s="74"/>
      <c r="L468" s="75"/>
      <c r="CL468" s="75"/>
      <c r="CX468" s="75"/>
    </row>
    <row r="469" spans="1:102">
      <c r="A469" s="69" t="s">
        <v>272</v>
      </c>
      <c r="B469" s="74">
        <f t="shared" si="336"/>
        <v>-0.30721922984816086</v>
      </c>
      <c r="C469" s="74"/>
      <c r="D469" s="74"/>
      <c r="E469" s="74"/>
      <c r="F469" s="74"/>
      <c r="G469" s="74"/>
      <c r="H469" s="74"/>
      <c r="I469" s="74"/>
      <c r="J469" s="74"/>
      <c r="L469" s="75"/>
      <c r="CL469" s="75"/>
      <c r="CX469" s="75"/>
    </row>
    <row r="470" spans="1:102">
      <c r="A470" s="69" t="s">
        <v>273</v>
      </c>
      <c r="B470" s="74">
        <f t="shared" si="336"/>
        <v>-0.35352109373517759</v>
      </c>
      <c r="C470" s="74"/>
      <c r="D470" s="74"/>
      <c r="E470" s="74"/>
      <c r="F470" s="74"/>
      <c r="G470" s="74"/>
      <c r="H470" s="74"/>
      <c r="I470" s="74"/>
      <c r="J470" s="74"/>
      <c r="L470" s="75"/>
      <c r="CL470" s="75"/>
      <c r="CX470" s="75"/>
    </row>
    <row r="471" spans="1:102">
      <c r="A471" s="69" t="s">
        <v>274</v>
      </c>
      <c r="B471" s="74">
        <f t="shared" si="336"/>
        <v>-0.38029213699024922</v>
      </c>
      <c r="C471" s="74"/>
      <c r="D471" s="74"/>
      <c r="E471" s="74"/>
      <c r="F471" s="74"/>
      <c r="G471" s="74"/>
      <c r="H471" s="74"/>
      <c r="I471" s="74"/>
      <c r="J471" s="74"/>
      <c r="L471" s="75"/>
      <c r="CL471" s="75"/>
      <c r="CX471" s="75"/>
    </row>
    <row r="472" spans="1:102">
      <c r="A472" s="69" t="s">
        <v>275</v>
      </c>
      <c r="B472" s="74">
        <f t="shared" si="336"/>
        <v>-0.36056868366140638</v>
      </c>
      <c r="C472" s="74"/>
      <c r="D472" s="74"/>
      <c r="E472" s="74"/>
      <c r="F472" s="74"/>
      <c r="G472" s="74"/>
      <c r="H472" s="74"/>
      <c r="I472" s="74"/>
      <c r="J472" s="74"/>
      <c r="L472" s="75"/>
      <c r="CL472" s="75"/>
      <c r="CX472" s="75"/>
    </row>
    <row r="473" spans="1:102">
      <c r="A473" s="69" t="s">
        <v>276</v>
      </c>
      <c r="B473" s="74">
        <f t="shared" si="336"/>
        <v>-0.19857337245510376</v>
      </c>
      <c r="C473" s="74"/>
      <c r="D473" s="74"/>
      <c r="E473" s="74"/>
      <c r="F473" s="74"/>
      <c r="G473" s="74"/>
      <c r="H473" s="74"/>
      <c r="I473" s="74"/>
      <c r="J473" s="74"/>
      <c r="L473" s="75"/>
      <c r="CL473" s="75"/>
      <c r="CX473" s="75"/>
    </row>
    <row r="474" spans="1:102">
      <c r="A474" s="69" t="s">
        <v>277</v>
      </c>
      <c r="B474" s="74">
        <f t="shared" si="336"/>
        <v>0.21764246222239425</v>
      </c>
      <c r="C474" s="74"/>
      <c r="D474" s="74"/>
      <c r="E474" s="74"/>
      <c r="F474" s="74"/>
      <c r="G474" s="74"/>
      <c r="H474" s="74"/>
      <c r="I474" s="74"/>
      <c r="J474" s="74"/>
      <c r="L474" s="75"/>
      <c r="CL474" s="75"/>
      <c r="CX474" s="75"/>
    </row>
    <row r="475" spans="1:102">
      <c r="A475" s="69" t="s">
        <v>278</v>
      </c>
      <c r="B475" s="74">
        <f t="shared" si="336"/>
        <v>0.39323467951555724</v>
      </c>
      <c r="C475" s="74"/>
      <c r="D475" s="74"/>
      <c r="E475" s="74"/>
      <c r="F475" s="74"/>
      <c r="G475" s="74"/>
      <c r="H475" s="74"/>
      <c r="I475" s="74"/>
      <c r="J475" s="74"/>
      <c r="L475" s="75"/>
      <c r="CL475" s="75"/>
      <c r="CX475" s="75"/>
    </row>
    <row r="476" spans="1:102">
      <c r="A476" s="69" t="s">
        <v>279</v>
      </c>
      <c r="B476" s="74">
        <f t="shared" si="336"/>
        <v>0.24676920855273554</v>
      </c>
      <c r="C476" s="74"/>
      <c r="D476" s="74"/>
      <c r="E476" s="74"/>
      <c r="F476" s="74"/>
      <c r="G476" s="74"/>
      <c r="H476" s="74"/>
      <c r="I476" s="74"/>
      <c r="J476" s="74"/>
      <c r="L476" s="75"/>
      <c r="CL476" s="75"/>
      <c r="CX476" s="75"/>
    </row>
    <row r="477" spans="1:102">
      <c r="A477" s="69" t="s">
        <v>280</v>
      </c>
      <c r="B477" s="74">
        <f t="shared" si="336"/>
        <v>0.28946462593674926</v>
      </c>
      <c r="C477" s="74"/>
      <c r="D477" s="74"/>
      <c r="E477" s="74"/>
      <c r="F477" s="74"/>
      <c r="G477" s="74"/>
      <c r="H477" s="74"/>
      <c r="I477" s="74"/>
      <c r="J477" s="74"/>
      <c r="L477" s="75"/>
      <c r="CL477" s="75"/>
      <c r="CX477" s="75"/>
    </row>
    <row r="478" spans="1:102">
      <c r="A478" s="69" t="s">
        <v>281</v>
      </c>
      <c r="B478" s="74">
        <f t="shared" si="336"/>
        <v>0.54207637192948299</v>
      </c>
      <c r="C478" s="74"/>
      <c r="D478" s="74"/>
      <c r="E478" s="74"/>
      <c r="F478" s="74"/>
      <c r="G478" s="74"/>
      <c r="H478" s="74"/>
      <c r="I478" s="74"/>
      <c r="J478" s="74"/>
      <c r="L478" s="75"/>
      <c r="CL478" s="75"/>
      <c r="CX478" s="75"/>
    </row>
    <row r="479" spans="1:102">
      <c r="A479" s="69" t="s">
        <v>282</v>
      </c>
      <c r="B479" s="74">
        <f t="shared" si="336"/>
        <v>0.68350475917787046</v>
      </c>
      <c r="C479" s="74"/>
      <c r="D479" s="74"/>
      <c r="E479" s="74"/>
      <c r="F479" s="74"/>
      <c r="G479" s="74"/>
      <c r="H479" s="74"/>
      <c r="I479" s="74"/>
      <c r="J479" s="74"/>
      <c r="L479" s="75"/>
      <c r="CL479" s="75"/>
      <c r="CX479" s="75"/>
    </row>
    <row r="480" spans="1:102">
      <c r="A480" s="69" t="s">
        <v>283</v>
      </c>
      <c r="B480" s="74">
        <f t="shared" si="336"/>
        <v>0.55866396748421376</v>
      </c>
      <c r="C480" s="74"/>
      <c r="D480" s="74"/>
      <c r="E480" s="74"/>
      <c r="F480" s="74"/>
      <c r="G480" s="74"/>
      <c r="H480" s="74"/>
      <c r="I480" s="74"/>
      <c r="J480" s="74"/>
      <c r="L480" s="75"/>
      <c r="CL480" s="75"/>
      <c r="CX480" s="75"/>
    </row>
    <row r="481" spans="1:102">
      <c r="A481" s="69" t="s">
        <v>284</v>
      </c>
      <c r="B481" s="74">
        <f t="shared" si="336"/>
        <v>0.63447994800489549</v>
      </c>
      <c r="C481" s="74"/>
      <c r="D481" s="74"/>
      <c r="E481" s="74"/>
      <c r="F481" s="74"/>
      <c r="G481" s="74"/>
      <c r="H481" s="74"/>
      <c r="I481" s="74"/>
      <c r="J481" s="74"/>
      <c r="L481" s="75"/>
      <c r="CL481" s="75"/>
      <c r="CX481" s="75"/>
    </row>
    <row r="482" spans="1:102">
      <c r="L482" s="75"/>
      <c r="CL482" s="75"/>
      <c r="CX482" s="75"/>
    </row>
    <row r="483" spans="1:102">
      <c r="A483" s="4" t="s">
        <v>327</v>
      </c>
      <c r="L483" s="75"/>
      <c r="CL483" s="75"/>
      <c r="CX483" s="75"/>
    </row>
    <row r="484" spans="1:102">
      <c r="A484" s="65">
        <v>2010</v>
      </c>
      <c r="B484" s="38">
        <v>26</v>
      </c>
      <c r="C484" s="38">
        <v>26</v>
      </c>
      <c r="D484" s="38">
        <v>26</v>
      </c>
      <c r="E484" s="38">
        <v>26</v>
      </c>
      <c r="F484" s="38">
        <v>27</v>
      </c>
      <c r="G484" s="38">
        <v>26</v>
      </c>
      <c r="H484" s="38">
        <v>27</v>
      </c>
      <c r="L484" s="75"/>
      <c r="M484" s="38">
        <v>25</v>
      </c>
      <c r="N484" s="38">
        <v>27</v>
      </c>
      <c r="O484" s="38">
        <v>25</v>
      </c>
      <c r="P484" s="38">
        <v>26</v>
      </c>
      <c r="Q484" s="38">
        <v>26</v>
      </c>
      <c r="R484" s="38">
        <v>24</v>
      </c>
      <c r="S484" s="38">
        <v>26</v>
      </c>
      <c r="T484" s="38">
        <v>27</v>
      </c>
      <c r="U484" s="38">
        <v>22</v>
      </c>
      <c r="V484" s="38">
        <v>26</v>
      </c>
      <c r="W484" s="38">
        <v>27</v>
      </c>
      <c r="X484" s="38">
        <v>25</v>
      </c>
      <c r="Y484" s="38">
        <v>23</v>
      </c>
      <c r="Z484" s="38">
        <v>24</v>
      </c>
      <c r="AA484" s="38">
        <v>25</v>
      </c>
      <c r="AB484" s="38">
        <v>27</v>
      </c>
      <c r="AC484" s="38">
        <v>26</v>
      </c>
      <c r="AD484" s="38">
        <v>26</v>
      </c>
      <c r="AE484" s="38">
        <v>24</v>
      </c>
      <c r="AF484" s="38">
        <v>23</v>
      </c>
      <c r="AG484" s="38">
        <v>32</v>
      </c>
      <c r="AH484" s="38">
        <v>25</v>
      </c>
      <c r="AI484" s="38">
        <v>22</v>
      </c>
      <c r="AJ484" s="38">
        <v>25</v>
      </c>
      <c r="AK484" s="38">
        <v>33</v>
      </c>
      <c r="AL484" s="38">
        <v>25</v>
      </c>
      <c r="AM484" s="38">
        <v>27</v>
      </c>
      <c r="AN484" s="38">
        <v>27</v>
      </c>
      <c r="AO484" s="38">
        <v>36</v>
      </c>
      <c r="AP484" s="38">
        <v>27</v>
      </c>
      <c r="AQ484" s="38">
        <v>29</v>
      </c>
      <c r="AR484" s="38">
        <v>30</v>
      </c>
      <c r="AS484" s="38">
        <v>35</v>
      </c>
      <c r="AT484" s="38">
        <v>28</v>
      </c>
      <c r="AU484" s="38">
        <v>29</v>
      </c>
      <c r="AV484" s="38">
        <v>35</v>
      </c>
      <c r="AW484" s="38">
        <v>27</v>
      </c>
      <c r="AX484" s="38">
        <v>37</v>
      </c>
      <c r="AY484" s="38">
        <v>41</v>
      </c>
      <c r="AZ484" s="38">
        <v>35</v>
      </c>
      <c r="BA484" s="38">
        <v>35</v>
      </c>
      <c r="BB484" s="38">
        <v>35</v>
      </c>
      <c r="BC484" s="38">
        <v>28</v>
      </c>
      <c r="BD484" s="38">
        <v>31</v>
      </c>
      <c r="BE484" s="38">
        <v>24</v>
      </c>
      <c r="BF484" s="38">
        <v>24</v>
      </c>
      <c r="BG484" s="38">
        <v>33</v>
      </c>
      <c r="BH484" s="38">
        <v>31</v>
      </c>
      <c r="BI484" s="38">
        <v>33</v>
      </c>
      <c r="BJ484" s="38">
        <v>27</v>
      </c>
      <c r="BK484" s="38">
        <v>25</v>
      </c>
      <c r="BL484" s="38">
        <v>27</v>
      </c>
      <c r="BM484" s="38">
        <v>32</v>
      </c>
      <c r="BN484" s="38">
        <v>24</v>
      </c>
      <c r="BO484" s="38">
        <v>23</v>
      </c>
      <c r="BP484" s="38">
        <v>25</v>
      </c>
      <c r="BQ484" s="38">
        <v>26</v>
      </c>
      <c r="BR484" s="38">
        <v>23</v>
      </c>
      <c r="BS484" s="38">
        <v>25</v>
      </c>
      <c r="BT484" s="38">
        <v>24</v>
      </c>
      <c r="BU484" s="38">
        <v>34</v>
      </c>
      <c r="BV484" s="38">
        <v>25</v>
      </c>
      <c r="BW484" s="38">
        <v>25</v>
      </c>
      <c r="BX484" s="38">
        <v>27</v>
      </c>
      <c r="BY484" s="38">
        <v>24</v>
      </c>
      <c r="BZ484" s="38">
        <v>25</v>
      </c>
      <c r="CA484" s="38">
        <v>29</v>
      </c>
      <c r="CB484" s="38">
        <v>28</v>
      </c>
      <c r="CC484" s="38">
        <v>29</v>
      </c>
      <c r="CD484" s="38">
        <v>28</v>
      </c>
      <c r="CE484" s="38">
        <v>26</v>
      </c>
      <c r="CF484" s="38">
        <v>30</v>
      </c>
      <c r="CG484" s="38">
        <v>31</v>
      </c>
      <c r="CH484" s="38">
        <v>27</v>
      </c>
      <c r="CI484" s="38">
        <v>25</v>
      </c>
      <c r="CJ484" s="38">
        <v>25</v>
      </c>
      <c r="CK484" s="38">
        <v>25</v>
      </c>
      <c r="CL484" s="75">
        <v>26</v>
      </c>
      <c r="CX484" s="75"/>
    </row>
    <row r="486" spans="1:102" customFormat="1">
      <c r="A486" s="38" t="s">
        <v>255</v>
      </c>
      <c r="K486" s="19"/>
    </row>
    <row r="487" spans="1:102" customFormat="1">
      <c r="A487" s="38" t="s">
        <v>459</v>
      </c>
      <c r="K487" s="19"/>
    </row>
    <row r="488" spans="1:102" customFormat="1">
      <c r="A488" s="38" t="s">
        <v>460</v>
      </c>
      <c r="K488" s="19"/>
    </row>
    <row r="489" spans="1:102" customFormat="1">
      <c r="K489" s="19"/>
    </row>
    <row r="490" spans="1:102" customFormat="1">
      <c r="A490" s="13" t="s">
        <v>416</v>
      </c>
      <c r="K490" s="19"/>
    </row>
    <row r="491" spans="1:102">
      <c r="A491" s="13" t="s">
        <v>453</v>
      </c>
    </row>
    <row r="492" spans="1:102">
      <c r="A492" s="13" t="s">
        <v>454</v>
      </c>
    </row>
    <row r="493" spans="1:102">
      <c r="A493" s="13" t="s">
        <v>432</v>
      </c>
    </row>
    <row r="494" spans="1:102">
      <c r="A494" s="13" t="s">
        <v>455</v>
      </c>
    </row>
  </sheetData>
  <phoneticPr fontId="5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RowHeight="12.75"/>
  <cols>
    <col min="1" max="1" width="14.7109375" style="69" customWidth="1"/>
    <col min="2" max="10" width="10.5703125" style="90" bestFit="1" customWidth="1"/>
    <col min="11" max="11" width="11.140625" style="90" customWidth="1"/>
    <col min="12" max="12" width="12.28515625" style="90" bestFit="1" customWidth="1"/>
    <col min="13" max="13" width="12.28515625" style="90" customWidth="1"/>
    <col min="14" max="14" width="12.5703125" style="90" bestFit="1" customWidth="1"/>
    <col min="15" max="15" width="11" style="90" customWidth="1"/>
    <col min="16" max="17" width="10.85546875" style="90" customWidth="1"/>
    <col min="18" max="18" width="11.85546875" style="90" bestFit="1" customWidth="1"/>
    <col min="19" max="19" width="9.140625" style="69"/>
    <col min="20" max="16384" width="9.140625" style="90"/>
  </cols>
  <sheetData>
    <row r="1" spans="1:19" s="94" customFormat="1">
      <c r="A1" s="149" t="s">
        <v>325</v>
      </c>
      <c r="B1" s="146" t="s">
        <v>320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7"/>
      <c r="N1" s="148" t="s">
        <v>285</v>
      </c>
      <c r="O1" s="148"/>
      <c r="P1" s="148"/>
      <c r="Q1" s="148"/>
      <c r="R1" s="148"/>
      <c r="S1" s="68"/>
    </row>
    <row r="2" spans="1:19" s="94" customFormat="1">
      <c r="A2" s="149"/>
      <c r="B2" s="95">
        <v>1900</v>
      </c>
      <c r="C2" s="95">
        <v>1910</v>
      </c>
      <c r="D2" s="95">
        <v>1920</v>
      </c>
      <c r="E2" s="95">
        <v>1930</v>
      </c>
      <c r="F2" s="95">
        <v>1940</v>
      </c>
      <c r="G2" s="95">
        <v>1950</v>
      </c>
      <c r="H2" s="95">
        <v>1960</v>
      </c>
      <c r="I2" s="95">
        <v>1970</v>
      </c>
      <c r="J2" s="95">
        <v>1980</v>
      </c>
      <c r="K2" s="95">
        <v>1990</v>
      </c>
      <c r="L2" s="95">
        <v>2000</v>
      </c>
      <c r="M2" s="96">
        <v>2010</v>
      </c>
      <c r="N2" s="95">
        <v>2010</v>
      </c>
      <c r="O2" s="95">
        <v>2020</v>
      </c>
      <c r="P2" s="95">
        <v>2030</v>
      </c>
      <c r="Q2" s="95">
        <v>2040</v>
      </c>
      <c r="R2" s="95">
        <v>2050</v>
      </c>
      <c r="S2" s="68"/>
    </row>
    <row r="3" spans="1:19">
      <c r="A3" s="61" t="s">
        <v>523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97"/>
      <c r="N3" s="89"/>
      <c r="O3" s="89"/>
      <c r="P3" s="89"/>
      <c r="Q3" s="89"/>
      <c r="R3" s="89"/>
    </row>
    <row r="4" spans="1:19">
      <c r="A4" s="68" t="s">
        <v>308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97"/>
      <c r="N4" s="89"/>
      <c r="O4" s="89"/>
      <c r="P4" s="89"/>
      <c r="Q4" s="89"/>
      <c r="R4" s="89"/>
    </row>
    <row r="5" spans="1:19">
      <c r="A5" s="69" t="s">
        <v>267</v>
      </c>
      <c r="B5" s="89"/>
      <c r="C5" s="89"/>
      <c r="D5" s="89"/>
      <c r="E5" s="89"/>
      <c r="F5" s="89"/>
      <c r="G5" s="89"/>
      <c r="H5" s="10">
        <v>5777</v>
      </c>
      <c r="I5" s="10">
        <v>8168</v>
      </c>
      <c r="J5" s="10">
        <v>9348</v>
      </c>
      <c r="K5" s="8">
        <v>10195178</v>
      </c>
      <c r="L5" s="10">
        <v>10635157</v>
      </c>
      <c r="M5" s="32">
        <v>10528322</v>
      </c>
      <c r="N5" s="66">
        <v>11194496.561923344</v>
      </c>
      <c r="O5" s="66">
        <v>11004311.394287765</v>
      </c>
      <c r="P5" s="66">
        <v>10780419.331965324</v>
      </c>
      <c r="Q5" s="10">
        <v>10549816.417396173</v>
      </c>
      <c r="R5" s="66">
        <v>10373869.736364875</v>
      </c>
    </row>
    <row r="6" spans="1:19">
      <c r="A6" s="69" t="s">
        <v>268</v>
      </c>
      <c r="B6" s="89"/>
      <c r="C6" s="89"/>
      <c r="D6" s="89"/>
      <c r="E6" s="89"/>
      <c r="F6" s="89"/>
      <c r="G6" s="89"/>
      <c r="H6" s="10">
        <v>5317</v>
      </c>
      <c r="I6" s="10">
        <v>7723</v>
      </c>
      <c r="J6" s="10">
        <v>10284</v>
      </c>
      <c r="K6" s="8">
        <v>10562234</v>
      </c>
      <c r="L6" s="10">
        <v>11215323</v>
      </c>
      <c r="M6" s="32">
        <v>11047537</v>
      </c>
      <c r="N6" s="66">
        <v>11301749.245789364</v>
      </c>
      <c r="O6" s="66">
        <v>11000894.118053064</v>
      </c>
      <c r="P6" s="66">
        <v>10869670.654580923</v>
      </c>
      <c r="Q6" s="10">
        <v>10605110.136883043</v>
      </c>
      <c r="R6" s="66">
        <v>10423200.074210376</v>
      </c>
    </row>
    <row r="7" spans="1:19">
      <c r="A7" s="69" t="s">
        <v>269</v>
      </c>
      <c r="B7" s="89"/>
      <c r="C7" s="89"/>
      <c r="D7" s="89"/>
      <c r="E7" s="89"/>
      <c r="F7" s="89"/>
      <c r="G7" s="89"/>
      <c r="H7" s="10">
        <v>4358</v>
      </c>
      <c r="I7" s="10">
        <v>6396</v>
      </c>
      <c r="J7" s="10">
        <v>9094</v>
      </c>
      <c r="K7" s="8">
        <v>10389092</v>
      </c>
      <c r="L7" s="10">
        <v>10736493</v>
      </c>
      <c r="M7" s="32">
        <v>10939937</v>
      </c>
      <c r="N7" s="66">
        <v>11374547.798912305</v>
      </c>
      <c r="O7" s="66">
        <v>11089221.163419748</v>
      </c>
      <c r="P7" s="66">
        <v>10861698.975066949</v>
      </c>
      <c r="Q7" s="10">
        <v>10655047.260874765</v>
      </c>
      <c r="R7" s="66">
        <v>10437509.623180719</v>
      </c>
    </row>
    <row r="8" spans="1:19">
      <c r="A8" s="69" t="s">
        <v>270</v>
      </c>
      <c r="B8" s="89"/>
      <c r="C8" s="89"/>
      <c r="D8" s="89"/>
      <c r="E8" s="89"/>
      <c r="F8" s="89"/>
      <c r="G8" s="89"/>
      <c r="H8" s="10">
        <v>3535</v>
      </c>
      <c r="I8" s="10">
        <v>5054</v>
      </c>
      <c r="J8" s="10">
        <v>7657</v>
      </c>
      <c r="K8" s="8">
        <v>9664403</v>
      </c>
      <c r="L8" s="10">
        <v>9992135</v>
      </c>
      <c r="M8" s="32">
        <v>11026112</v>
      </c>
      <c r="N8" s="66">
        <v>11004330.151972178</v>
      </c>
      <c r="O8" s="66">
        <v>11005441.256434366</v>
      </c>
      <c r="P8" s="66">
        <v>10708377.933304001</v>
      </c>
      <c r="Q8" s="10">
        <v>10593722.471800506</v>
      </c>
      <c r="R8" s="66">
        <v>10349309.472457569</v>
      </c>
    </row>
    <row r="9" spans="1:19">
      <c r="A9" s="69" t="s">
        <v>271</v>
      </c>
      <c r="B9" s="89"/>
      <c r="C9" s="89"/>
      <c r="D9" s="89"/>
      <c r="E9" s="89"/>
      <c r="F9" s="89"/>
      <c r="G9" s="89"/>
      <c r="H9" s="10">
        <v>2947</v>
      </c>
      <c r="I9" s="10">
        <v>4032</v>
      </c>
      <c r="J9" s="10">
        <v>6155</v>
      </c>
      <c r="K9" s="8">
        <v>7829163</v>
      </c>
      <c r="L9" s="10">
        <v>9071134</v>
      </c>
      <c r="M9" s="32">
        <v>9892271</v>
      </c>
      <c r="N9" s="66">
        <v>10095174.296940472</v>
      </c>
      <c r="O9" s="66">
        <v>10805982.091636252</v>
      </c>
      <c r="P9" s="66">
        <v>10544524.58485545</v>
      </c>
      <c r="Q9" s="10">
        <v>10346710.304363571</v>
      </c>
      <c r="R9" s="66">
        <v>10168299.0751094</v>
      </c>
    </row>
    <row r="10" spans="1:19">
      <c r="A10" s="69" t="s">
        <v>272</v>
      </c>
      <c r="B10" s="89"/>
      <c r="C10" s="89"/>
      <c r="D10" s="89"/>
      <c r="E10" s="89"/>
      <c r="F10" s="89"/>
      <c r="G10" s="89"/>
      <c r="H10" s="10">
        <v>2505</v>
      </c>
      <c r="I10" s="10">
        <v>3260</v>
      </c>
      <c r="J10" s="10">
        <v>4804</v>
      </c>
      <c r="K10" s="8">
        <v>6404512</v>
      </c>
      <c r="L10" s="10">
        <v>8157743</v>
      </c>
      <c r="M10" s="32">
        <v>8788177</v>
      </c>
      <c r="N10" s="66">
        <v>9340770.9379805587</v>
      </c>
      <c r="O10" s="66">
        <v>10326688.165277638</v>
      </c>
      <c r="P10" s="66">
        <v>10309679.189009402</v>
      </c>
      <c r="Q10" s="10">
        <v>10054757.454503817</v>
      </c>
      <c r="R10" s="66">
        <v>9966235.3126375768</v>
      </c>
    </row>
    <row r="11" spans="1:19">
      <c r="A11" s="69" t="s">
        <v>273</v>
      </c>
      <c r="B11" s="89"/>
      <c r="C11" s="89"/>
      <c r="D11" s="89"/>
      <c r="E11" s="89"/>
      <c r="F11" s="89"/>
      <c r="G11" s="89"/>
      <c r="H11" s="10">
        <v>2052</v>
      </c>
      <c r="I11" s="10">
        <v>2596</v>
      </c>
      <c r="J11" s="10">
        <v>3838</v>
      </c>
      <c r="K11" s="8">
        <v>5387619</v>
      </c>
      <c r="L11" s="10">
        <v>7136523</v>
      </c>
      <c r="M11" s="32">
        <v>8470798</v>
      </c>
      <c r="N11" s="66">
        <v>8877605.0674680956</v>
      </c>
      <c r="O11" s="66">
        <v>9508112.3087286651</v>
      </c>
      <c r="P11" s="66">
        <v>10154400.462784588</v>
      </c>
      <c r="Q11" s="10">
        <v>9936732.9105142094</v>
      </c>
      <c r="R11" s="66">
        <v>9773969.7817505635</v>
      </c>
    </row>
    <row r="12" spans="1:19">
      <c r="A12" s="69" t="s">
        <v>274</v>
      </c>
      <c r="B12" s="89"/>
      <c r="C12" s="89"/>
      <c r="D12" s="89"/>
      <c r="E12" s="89"/>
      <c r="F12" s="89"/>
      <c r="G12" s="89"/>
      <c r="H12" s="10">
        <v>1921</v>
      </c>
      <c r="I12" s="10">
        <v>2512</v>
      </c>
      <c r="J12" s="10">
        <v>3407</v>
      </c>
      <c r="K12" s="8">
        <v>4579116</v>
      </c>
      <c r="L12" s="10">
        <v>6352538</v>
      </c>
      <c r="M12" s="32">
        <v>8292987</v>
      </c>
      <c r="N12" s="66">
        <v>8250619.2320805425</v>
      </c>
      <c r="O12" s="66">
        <v>8908295.262332309</v>
      </c>
      <c r="P12" s="66">
        <v>9813200.4756887592</v>
      </c>
      <c r="Q12" s="10">
        <v>9824440.7836655751</v>
      </c>
      <c r="R12" s="66">
        <v>9617110.1992078759</v>
      </c>
    </row>
    <row r="13" spans="1:19">
      <c r="A13" s="69" t="s">
        <v>275</v>
      </c>
      <c r="B13" s="89"/>
      <c r="C13" s="89"/>
      <c r="D13" s="89"/>
      <c r="E13" s="89"/>
      <c r="F13" s="89"/>
      <c r="G13" s="89"/>
      <c r="H13" s="10">
        <v>1361</v>
      </c>
      <c r="I13" s="10">
        <v>1933</v>
      </c>
      <c r="J13" s="10">
        <v>2745</v>
      </c>
      <c r="K13" s="8">
        <v>3497770</v>
      </c>
      <c r="L13" s="10">
        <v>5194833</v>
      </c>
      <c r="M13" s="32">
        <v>7009226</v>
      </c>
      <c r="N13" s="66">
        <v>7296904.4963468686</v>
      </c>
      <c r="O13" s="66">
        <v>8508169.6857719757</v>
      </c>
      <c r="P13" s="66">
        <v>9098937.5311749168</v>
      </c>
      <c r="Q13" s="10">
        <v>9742096.7570394762</v>
      </c>
      <c r="R13" s="66">
        <v>9561446.440340776</v>
      </c>
    </row>
    <row r="14" spans="1:19">
      <c r="A14" s="69" t="s">
        <v>276</v>
      </c>
      <c r="B14" s="89"/>
      <c r="C14" s="89"/>
      <c r="D14" s="89"/>
      <c r="E14" s="89"/>
      <c r="F14" s="89"/>
      <c r="G14" s="89"/>
      <c r="H14" s="10">
        <v>1234</v>
      </c>
      <c r="I14" s="10">
        <v>1637</v>
      </c>
      <c r="J14" s="10">
        <v>2316</v>
      </c>
      <c r="K14" s="8">
        <v>2971860</v>
      </c>
      <c r="L14" s="10">
        <v>4072091</v>
      </c>
      <c r="M14" s="32">
        <v>5928730</v>
      </c>
      <c r="N14" s="66">
        <v>6143372.3150560781</v>
      </c>
      <c r="O14" s="66">
        <v>7884963.3318051267</v>
      </c>
      <c r="P14" s="66">
        <v>8521917.6524165869</v>
      </c>
      <c r="Q14" s="10">
        <v>9421272.2382176258</v>
      </c>
      <c r="R14" s="66">
        <v>9473010.0640907325</v>
      </c>
    </row>
    <row r="15" spans="1:19">
      <c r="A15" s="69" t="s">
        <v>277</v>
      </c>
      <c r="B15" s="89"/>
      <c r="C15" s="89"/>
      <c r="D15" s="89"/>
      <c r="E15" s="89"/>
      <c r="F15" s="89"/>
      <c r="G15" s="89"/>
      <c r="H15" s="10">
        <v>1063</v>
      </c>
      <c r="I15" s="10">
        <v>1192</v>
      </c>
      <c r="J15" s="10">
        <v>1864</v>
      </c>
      <c r="K15" s="8">
        <v>2393791</v>
      </c>
      <c r="L15" s="10">
        <v>3357953</v>
      </c>
      <c r="M15" s="32">
        <v>5064291</v>
      </c>
      <c r="N15" s="66">
        <v>5104584.1063366188</v>
      </c>
      <c r="O15" s="66">
        <v>6909543.6134080291</v>
      </c>
      <c r="P15" s="66">
        <v>8081231.1706839185</v>
      </c>
      <c r="Q15" s="10">
        <v>8691255.5198309384</v>
      </c>
      <c r="R15" s="66">
        <v>9343585.1665143128</v>
      </c>
    </row>
    <row r="16" spans="1:19">
      <c r="A16" s="69" t="s">
        <v>278</v>
      </c>
      <c r="B16" s="89"/>
      <c r="C16" s="89"/>
      <c r="D16" s="89"/>
      <c r="E16" s="89"/>
      <c r="F16" s="89"/>
      <c r="G16" s="89"/>
      <c r="H16" s="10">
        <v>800</v>
      </c>
      <c r="I16" s="10">
        <v>1012</v>
      </c>
      <c r="J16" s="10">
        <v>1466</v>
      </c>
      <c r="K16" s="8">
        <v>1894484</v>
      </c>
      <c r="L16" s="10">
        <v>2559231</v>
      </c>
      <c r="M16" s="32">
        <v>3895365</v>
      </c>
      <c r="N16" s="66">
        <v>4075583.8599599143</v>
      </c>
      <c r="O16" s="66">
        <v>5714140.7344076391</v>
      </c>
      <c r="P16" s="66">
        <v>7371439.0555906128</v>
      </c>
      <c r="Q16" s="10">
        <v>8030231.6911172178</v>
      </c>
      <c r="R16" s="66">
        <v>8922774.7877795342</v>
      </c>
    </row>
    <row r="17" spans="1:18">
      <c r="A17" s="69" t="s">
        <v>279</v>
      </c>
      <c r="B17" s="89"/>
      <c r="C17" s="89"/>
      <c r="D17" s="89"/>
      <c r="E17" s="89"/>
      <c r="F17" s="89"/>
      <c r="G17" s="89"/>
      <c r="H17" s="10">
        <v>745</v>
      </c>
      <c r="I17" s="10">
        <v>918</v>
      </c>
      <c r="J17" s="10">
        <v>1115</v>
      </c>
      <c r="K17" s="8">
        <v>1611317</v>
      </c>
      <c r="L17" s="10">
        <v>2198146</v>
      </c>
      <c r="M17" s="32">
        <v>3116466</v>
      </c>
      <c r="N17" s="66">
        <v>3137409.0765623054</v>
      </c>
      <c r="O17" s="66">
        <v>4602247.6686705248</v>
      </c>
      <c r="P17" s="66">
        <v>6276606.8539998904</v>
      </c>
      <c r="Q17" s="10">
        <v>7415653.1831157496</v>
      </c>
      <c r="R17" s="66">
        <v>8064357.569323441</v>
      </c>
    </row>
    <row r="18" spans="1:18">
      <c r="A18" s="69" t="s">
        <v>280</v>
      </c>
      <c r="B18" s="89"/>
      <c r="C18" s="89"/>
      <c r="D18" s="89"/>
      <c r="E18" s="89"/>
      <c r="F18" s="89"/>
      <c r="G18" s="89"/>
      <c r="H18" s="10">
        <v>414</v>
      </c>
      <c r="I18" s="10">
        <v>703</v>
      </c>
      <c r="J18" s="10">
        <v>876</v>
      </c>
      <c r="K18" s="8">
        <v>1183651</v>
      </c>
      <c r="L18" s="10">
        <v>1660785</v>
      </c>
      <c r="M18" s="32">
        <v>2317265</v>
      </c>
      <c r="N18" s="66">
        <v>2417135.8456743369</v>
      </c>
      <c r="O18" s="66">
        <v>3498439.6973995622</v>
      </c>
      <c r="P18" s="66">
        <v>4951936.7818218833</v>
      </c>
      <c r="Q18" s="10">
        <v>6465772.9212486856</v>
      </c>
      <c r="R18" s="66">
        <v>7143462.8549674284</v>
      </c>
    </row>
    <row r="19" spans="1:18">
      <c r="A19" s="69" t="s">
        <v>281</v>
      </c>
      <c r="B19" s="89"/>
      <c r="C19" s="89"/>
      <c r="D19" s="89"/>
      <c r="E19" s="89"/>
      <c r="F19" s="89"/>
      <c r="G19" s="89"/>
      <c r="H19" s="10">
        <v>333</v>
      </c>
      <c r="I19" s="10">
        <v>488</v>
      </c>
      <c r="J19" s="10">
        <v>705</v>
      </c>
      <c r="K19" s="8">
        <v>827027</v>
      </c>
      <c r="L19" s="10">
        <v>1245674</v>
      </c>
      <c r="M19" s="32">
        <v>1873934</v>
      </c>
      <c r="N19" s="66">
        <v>1813131.8717644783</v>
      </c>
      <c r="O19" s="66">
        <v>2496234.0472038453</v>
      </c>
      <c r="P19" s="66">
        <v>3702147.0979600642</v>
      </c>
      <c r="Q19" s="10">
        <v>5118803.0552920811</v>
      </c>
      <c r="R19" s="66">
        <v>6127306.0983832451</v>
      </c>
    </row>
    <row r="20" spans="1:18">
      <c r="A20" s="69" t="s">
        <v>282</v>
      </c>
      <c r="B20" s="89"/>
      <c r="C20" s="89"/>
      <c r="D20" s="89"/>
      <c r="E20" s="89"/>
      <c r="F20" s="89"/>
      <c r="G20" s="89"/>
      <c r="H20" s="10">
        <v>188</v>
      </c>
      <c r="I20" s="10">
        <v>253</v>
      </c>
      <c r="J20" s="10">
        <v>480</v>
      </c>
      <c r="K20" s="8">
        <v>590836</v>
      </c>
      <c r="L20" s="10">
        <v>865270</v>
      </c>
      <c r="M20" s="32">
        <v>1245483</v>
      </c>
      <c r="N20" s="66">
        <v>1299495.2274121621</v>
      </c>
      <c r="O20" s="66">
        <v>1715413.0164404588</v>
      </c>
      <c r="P20" s="66">
        <v>2514413.61420384</v>
      </c>
      <c r="Q20" s="10">
        <v>3610958.9548072573</v>
      </c>
      <c r="R20" s="66">
        <v>4776570.8848324502</v>
      </c>
    </row>
    <row r="21" spans="1:18">
      <c r="A21" s="69" t="s">
        <v>283</v>
      </c>
      <c r="B21" s="89"/>
      <c r="C21" s="89"/>
      <c r="D21" s="89"/>
      <c r="E21" s="89"/>
      <c r="F21" s="89"/>
      <c r="G21" s="89"/>
      <c r="H21" s="10">
        <v>128</v>
      </c>
      <c r="I21" s="10">
        <v>181</v>
      </c>
      <c r="J21" s="10">
        <v>289</v>
      </c>
      <c r="K21" s="8">
        <v>401832</v>
      </c>
      <c r="L21" s="10">
        <v>483876</v>
      </c>
      <c r="M21" s="32">
        <v>798936</v>
      </c>
      <c r="N21" s="66">
        <v>823282.37660559779</v>
      </c>
      <c r="O21" s="66">
        <v>1090715.0348390983</v>
      </c>
      <c r="P21" s="66">
        <v>1523820.907513659</v>
      </c>
      <c r="Q21" s="10">
        <v>2296896.3142896709</v>
      </c>
      <c r="R21" s="66">
        <v>3225208.2261791881</v>
      </c>
    </row>
    <row r="22" spans="1:18">
      <c r="A22" s="69" t="s">
        <v>284</v>
      </c>
      <c r="B22" s="89"/>
      <c r="C22" s="89"/>
      <c r="D22" s="89"/>
      <c r="E22" s="89"/>
      <c r="F22" s="89"/>
      <c r="G22" s="89"/>
      <c r="H22" s="10">
        <v>131</v>
      </c>
      <c r="I22" s="10">
        <v>167</v>
      </c>
      <c r="J22" s="10">
        <v>211</v>
      </c>
      <c r="K22" s="8">
        <v>373495</v>
      </c>
      <c r="L22" s="10">
        <v>494706</v>
      </c>
      <c r="M22" s="32">
        <v>703295</v>
      </c>
      <c r="N22" s="66">
        <v>705362.98025110806</v>
      </c>
      <c r="O22" s="66">
        <v>1022829.6756956889</v>
      </c>
      <c r="P22" s="66">
        <v>1396913.5035467127</v>
      </c>
      <c r="Q22" s="10">
        <v>2056580.332900953</v>
      </c>
      <c r="R22" s="66">
        <v>3090291.2904859516</v>
      </c>
    </row>
    <row r="23" spans="1:18">
      <c r="A23" s="69" t="s">
        <v>313</v>
      </c>
      <c r="B23" s="89"/>
      <c r="C23" s="89"/>
      <c r="D23" s="89"/>
      <c r="E23" s="89"/>
      <c r="F23" s="89"/>
      <c r="G23" s="89"/>
      <c r="H23" s="66">
        <f t="shared" ref="H23:R23" si="0">SUM(H5:H22)</f>
        <v>34809</v>
      </c>
      <c r="I23" s="66">
        <f t="shared" si="0"/>
        <v>48225</v>
      </c>
      <c r="J23" s="66">
        <f t="shared" si="0"/>
        <v>66654</v>
      </c>
      <c r="K23" s="66">
        <f t="shared" si="0"/>
        <v>80757380</v>
      </c>
      <c r="L23" s="66">
        <f t="shared" si="0"/>
        <v>95429611</v>
      </c>
      <c r="M23" s="98">
        <f t="shared" si="0"/>
        <v>110939132</v>
      </c>
      <c r="N23" s="66">
        <f t="shared" si="0"/>
        <v>114255555.44903636</v>
      </c>
      <c r="O23" s="66">
        <f t="shared" si="0"/>
        <v>127091642.26581171</v>
      </c>
      <c r="P23" s="66">
        <f t="shared" si="0"/>
        <v>137481335.77616745</v>
      </c>
      <c r="Q23" s="66">
        <f t="shared" si="0"/>
        <v>145415858.70786127</v>
      </c>
      <c r="R23" s="66">
        <f t="shared" si="0"/>
        <v>150837516.65781596</v>
      </c>
    </row>
    <row r="24" spans="1:18"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32"/>
      <c r="N24" s="89"/>
      <c r="O24" s="89"/>
      <c r="P24" s="89"/>
      <c r="Q24" s="89"/>
      <c r="R24" s="89"/>
    </row>
    <row r="25" spans="1:18">
      <c r="A25" s="68" t="s">
        <v>72</v>
      </c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97"/>
      <c r="N25" s="89"/>
      <c r="O25" s="89"/>
      <c r="P25" s="89"/>
      <c r="Q25" s="89"/>
      <c r="R25" s="89"/>
    </row>
    <row r="26" spans="1:18">
      <c r="A26" s="69" t="s">
        <v>267</v>
      </c>
      <c r="B26" s="66">
        <v>9195</v>
      </c>
      <c r="C26" s="66">
        <v>10661</v>
      </c>
      <c r="D26" s="66">
        <v>11617</v>
      </c>
      <c r="E26" s="66">
        <v>11499</v>
      </c>
      <c r="F26" s="66">
        <v>10589</v>
      </c>
      <c r="G26" s="66">
        <v>16243</v>
      </c>
      <c r="H26" s="66">
        <v>20321</v>
      </c>
      <c r="I26" s="66">
        <v>17154</v>
      </c>
      <c r="J26" s="66">
        <v>16348</v>
      </c>
      <c r="K26" s="9">
        <v>18354443</v>
      </c>
      <c r="L26" s="9">
        <v>19175798</v>
      </c>
      <c r="M26" s="32">
        <v>20201362</v>
      </c>
      <c r="N26" s="66">
        <v>20201362</v>
      </c>
      <c r="O26" s="66">
        <v>21808000</v>
      </c>
      <c r="P26" s="66">
        <v>22252000</v>
      </c>
      <c r="Q26" s="66">
        <v>23004000</v>
      </c>
      <c r="R26" s="66">
        <v>24115000</v>
      </c>
    </row>
    <row r="27" spans="1:18">
      <c r="A27" s="69" t="s">
        <v>268</v>
      </c>
      <c r="B27" s="66">
        <v>8891</v>
      </c>
      <c r="C27" s="66">
        <v>9784</v>
      </c>
      <c r="D27" s="66">
        <v>11434</v>
      </c>
      <c r="E27" s="66">
        <v>12661</v>
      </c>
      <c r="F27" s="66">
        <v>10735</v>
      </c>
      <c r="G27" s="66">
        <v>13262</v>
      </c>
      <c r="H27" s="66">
        <v>18692</v>
      </c>
      <c r="I27" s="66">
        <v>19956</v>
      </c>
      <c r="J27" s="66">
        <v>16700</v>
      </c>
      <c r="K27" s="64">
        <v>18099179</v>
      </c>
      <c r="L27" s="64">
        <v>20549505</v>
      </c>
      <c r="M27" s="99">
        <v>20348657</v>
      </c>
      <c r="N27" s="66">
        <v>20348657</v>
      </c>
      <c r="O27" s="66">
        <v>21307000</v>
      </c>
      <c r="P27" s="66">
        <v>22451000</v>
      </c>
      <c r="Q27" s="66">
        <v>22886000</v>
      </c>
      <c r="R27" s="66">
        <v>23983000</v>
      </c>
    </row>
    <row r="28" spans="1:18">
      <c r="A28" s="69" t="s">
        <v>269</v>
      </c>
      <c r="B28" s="66">
        <v>8055</v>
      </c>
      <c r="C28" s="66">
        <v>9124</v>
      </c>
      <c r="D28" s="66">
        <v>10667</v>
      </c>
      <c r="E28" s="66">
        <v>12048</v>
      </c>
      <c r="F28" s="66">
        <v>11800</v>
      </c>
      <c r="G28" s="66">
        <v>11167</v>
      </c>
      <c r="H28" s="66">
        <v>16773</v>
      </c>
      <c r="I28" s="66">
        <v>20789</v>
      </c>
      <c r="J28" s="66">
        <v>18242</v>
      </c>
      <c r="K28" s="64">
        <v>17114249</v>
      </c>
      <c r="L28" s="64">
        <v>20528072</v>
      </c>
      <c r="M28" s="99">
        <v>20677194</v>
      </c>
      <c r="N28" s="66">
        <v>20677194</v>
      </c>
      <c r="O28" s="66">
        <v>20616000</v>
      </c>
      <c r="P28" s="66">
        <v>22365000</v>
      </c>
      <c r="Q28" s="66">
        <v>22893000</v>
      </c>
      <c r="R28" s="66">
        <v>23682000</v>
      </c>
    </row>
    <row r="29" spans="1:18">
      <c r="A29" s="69" t="s">
        <v>270</v>
      </c>
      <c r="B29" s="66">
        <v>7524</v>
      </c>
      <c r="C29" s="66">
        <v>9081</v>
      </c>
      <c r="D29" s="66">
        <v>9454</v>
      </c>
      <c r="E29" s="66">
        <v>11590</v>
      </c>
      <c r="F29" s="66">
        <v>12387</v>
      </c>
      <c r="G29" s="66">
        <v>10671</v>
      </c>
      <c r="H29" s="66">
        <v>13219</v>
      </c>
      <c r="I29" s="66">
        <v>19070</v>
      </c>
      <c r="J29" s="66">
        <v>21168</v>
      </c>
      <c r="K29" s="64">
        <v>17754015</v>
      </c>
      <c r="L29" s="64">
        <v>20219890</v>
      </c>
      <c r="M29" s="99">
        <v>22040343</v>
      </c>
      <c r="N29" s="66">
        <v>22040343</v>
      </c>
      <c r="O29" s="66">
        <v>20806000</v>
      </c>
      <c r="P29" s="66">
        <v>21946000</v>
      </c>
      <c r="Q29" s="66">
        <v>23174000</v>
      </c>
      <c r="R29" s="66">
        <v>23642000</v>
      </c>
    </row>
    <row r="30" spans="1:18">
      <c r="A30" s="69" t="s">
        <v>271</v>
      </c>
      <c r="B30" s="66">
        <v>7335</v>
      </c>
      <c r="C30" s="66">
        <v>9083</v>
      </c>
      <c r="D30" s="66">
        <v>9305</v>
      </c>
      <c r="E30" s="66">
        <v>10917</v>
      </c>
      <c r="F30" s="66">
        <v>11645</v>
      </c>
      <c r="G30" s="66">
        <v>11549</v>
      </c>
      <c r="H30" s="66">
        <v>10801</v>
      </c>
      <c r="I30" s="66">
        <v>16371</v>
      </c>
      <c r="J30" s="66">
        <v>21319</v>
      </c>
      <c r="K30" s="64">
        <v>19020312</v>
      </c>
      <c r="L30" s="64">
        <v>18964001</v>
      </c>
      <c r="M30" s="99">
        <v>21585999</v>
      </c>
      <c r="N30" s="66">
        <v>21585999</v>
      </c>
      <c r="O30" s="66">
        <v>21651000</v>
      </c>
      <c r="P30" s="66">
        <v>21940000</v>
      </c>
      <c r="Q30" s="66">
        <v>23863000</v>
      </c>
      <c r="R30" s="66">
        <v>24463000</v>
      </c>
    </row>
    <row r="31" spans="1:18">
      <c r="A31" s="69" t="s">
        <v>272</v>
      </c>
      <c r="B31" s="66">
        <v>6529</v>
      </c>
      <c r="C31" s="66">
        <v>8209</v>
      </c>
      <c r="D31" s="66">
        <v>9112</v>
      </c>
      <c r="E31" s="66">
        <v>9874</v>
      </c>
      <c r="F31" s="66">
        <v>11146</v>
      </c>
      <c r="G31" s="66">
        <v>12306</v>
      </c>
      <c r="H31" s="66">
        <v>10869</v>
      </c>
      <c r="I31" s="66">
        <v>13477</v>
      </c>
      <c r="J31" s="66">
        <v>19521</v>
      </c>
      <c r="K31" s="64">
        <v>21313045</v>
      </c>
      <c r="L31" s="64">
        <v>19381336</v>
      </c>
      <c r="M31" s="99">
        <v>21101849</v>
      </c>
      <c r="N31" s="66">
        <v>21101849</v>
      </c>
      <c r="O31" s="66">
        <v>23366000</v>
      </c>
      <c r="P31" s="66">
        <v>22712000</v>
      </c>
      <c r="Q31" s="66">
        <v>24151000</v>
      </c>
      <c r="R31" s="66">
        <v>25493000</v>
      </c>
    </row>
    <row r="32" spans="1:18">
      <c r="A32" s="69" t="s">
        <v>273</v>
      </c>
      <c r="B32" s="66">
        <v>5555</v>
      </c>
      <c r="C32" s="66">
        <v>7002</v>
      </c>
      <c r="D32" s="66">
        <v>8097</v>
      </c>
      <c r="E32" s="66">
        <v>9152</v>
      </c>
      <c r="F32" s="66">
        <v>10282</v>
      </c>
      <c r="G32" s="66">
        <v>11572</v>
      </c>
      <c r="H32" s="66">
        <v>11949</v>
      </c>
      <c r="I32" s="66">
        <v>11430</v>
      </c>
      <c r="J32" s="66">
        <v>17561</v>
      </c>
      <c r="K32" s="64">
        <v>21862887</v>
      </c>
      <c r="L32" s="64">
        <v>20510388</v>
      </c>
      <c r="M32" s="99">
        <v>19962099</v>
      </c>
      <c r="N32" s="66">
        <v>19962099</v>
      </c>
      <c r="O32" s="66">
        <v>22906000</v>
      </c>
      <c r="P32" s="66">
        <v>23340000</v>
      </c>
      <c r="Q32" s="66">
        <v>23924000</v>
      </c>
      <c r="R32" s="66">
        <v>25949000</v>
      </c>
    </row>
    <row r="33" spans="1:18">
      <c r="A33" s="69" t="s">
        <v>274</v>
      </c>
      <c r="B33" s="66">
        <v>4964</v>
      </c>
      <c r="C33" s="66">
        <v>6423</v>
      </c>
      <c r="D33" s="66">
        <v>7800</v>
      </c>
      <c r="E33" s="66">
        <v>9235</v>
      </c>
      <c r="F33" s="66">
        <v>9579</v>
      </c>
      <c r="G33" s="66">
        <v>11294</v>
      </c>
      <c r="H33" s="66">
        <v>12481</v>
      </c>
      <c r="I33" s="66">
        <v>11107</v>
      </c>
      <c r="J33" s="66">
        <v>13965</v>
      </c>
      <c r="K33" s="64">
        <v>19963117</v>
      </c>
      <c r="L33" s="64">
        <v>22706664</v>
      </c>
      <c r="M33" s="99">
        <v>20179642</v>
      </c>
      <c r="N33" s="66">
        <v>20179642</v>
      </c>
      <c r="O33" s="66">
        <v>21869000</v>
      </c>
      <c r="P33" s="66">
        <v>24423000</v>
      </c>
      <c r="Q33" s="66">
        <v>24002000</v>
      </c>
      <c r="R33" s="66">
        <v>25513000</v>
      </c>
    </row>
    <row r="34" spans="1:18">
      <c r="A34" s="69" t="s">
        <v>275</v>
      </c>
      <c r="B34" s="66">
        <v>4246</v>
      </c>
      <c r="C34" s="66">
        <v>5282</v>
      </c>
      <c r="D34" s="66">
        <v>6368</v>
      </c>
      <c r="E34" s="66">
        <v>8013</v>
      </c>
      <c r="F34" s="66">
        <v>8814</v>
      </c>
      <c r="G34" s="66">
        <v>10241</v>
      </c>
      <c r="H34" s="66">
        <v>11600</v>
      </c>
      <c r="I34" s="66">
        <v>11981</v>
      </c>
      <c r="J34" s="66">
        <v>11669</v>
      </c>
      <c r="K34" s="64">
        <v>17615786</v>
      </c>
      <c r="L34" s="64">
        <v>22441863</v>
      </c>
      <c r="M34" s="99">
        <v>20890964</v>
      </c>
      <c r="N34" s="66">
        <v>20890964</v>
      </c>
      <c r="O34" s="66">
        <v>20361000</v>
      </c>
      <c r="P34" s="66">
        <v>23403000</v>
      </c>
      <c r="Q34" s="66">
        <v>24000000</v>
      </c>
      <c r="R34" s="66">
        <v>24655000</v>
      </c>
    </row>
    <row r="35" spans="1:18">
      <c r="A35" s="69" t="s">
        <v>276</v>
      </c>
      <c r="B35" s="66">
        <v>3454</v>
      </c>
      <c r="C35" s="66">
        <v>4484</v>
      </c>
      <c r="D35" s="66">
        <v>5783</v>
      </c>
      <c r="E35" s="66">
        <v>7062</v>
      </c>
      <c r="F35" s="66">
        <v>8277</v>
      </c>
      <c r="G35" s="66">
        <v>9102</v>
      </c>
      <c r="H35" s="66">
        <v>10879</v>
      </c>
      <c r="I35" s="66">
        <v>12116</v>
      </c>
      <c r="J35" s="66">
        <v>11090</v>
      </c>
      <c r="K35" s="64">
        <v>13872573</v>
      </c>
      <c r="L35" s="64">
        <v>20092404</v>
      </c>
      <c r="M35" s="99">
        <v>22708591</v>
      </c>
      <c r="N35" s="66">
        <v>22708591</v>
      </c>
      <c r="O35" s="66">
        <v>20008000</v>
      </c>
      <c r="P35" s="66">
        <v>21935000</v>
      </c>
      <c r="Q35" s="66">
        <v>24595000</v>
      </c>
      <c r="R35" s="66">
        <v>24262000</v>
      </c>
    </row>
    <row r="36" spans="1:18">
      <c r="A36" s="69" t="s">
        <v>277</v>
      </c>
      <c r="B36" s="66">
        <v>2943</v>
      </c>
      <c r="C36" s="66">
        <v>3910</v>
      </c>
      <c r="D36" s="66">
        <v>4748</v>
      </c>
      <c r="E36" s="66">
        <v>5993</v>
      </c>
      <c r="F36" s="66">
        <v>7276</v>
      </c>
      <c r="G36" s="66">
        <v>8296</v>
      </c>
      <c r="H36" s="66">
        <v>9606</v>
      </c>
      <c r="I36" s="66">
        <v>11104</v>
      </c>
      <c r="J36" s="66">
        <v>11710</v>
      </c>
      <c r="K36" s="64">
        <v>11350513</v>
      </c>
      <c r="L36" s="64">
        <v>17585548</v>
      </c>
      <c r="M36" s="99">
        <v>22298125</v>
      </c>
      <c r="N36" s="66">
        <v>22298125</v>
      </c>
      <c r="O36" s="66">
        <v>20467000</v>
      </c>
      <c r="P36" s="66">
        <v>20083000</v>
      </c>
      <c r="Q36" s="66">
        <v>23176000</v>
      </c>
      <c r="R36" s="66">
        <v>23866000</v>
      </c>
    </row>
    <row r="37" spans="1:18">
      <c r="A37" s="69" t="s">
        <v>278</v>
      </c>
      <c r="B37" s="66">
        <v>2212</v>
      </c>
      <c r="C37" s="66">
        <v>2792</v>
      </c>
      <c r="D37" s="66">
        <v>3558</v>
      </c>
      <c r="E37" s="66">
        <v>4658</v>
      </c>
      <c r="F37" s="66">
        <v>5858</v>
      </c>
      <c r="G37" s="66">
        <v>7253</v>
      </c>
      <c r="H37" s="66">
        <v>8430</v>
      </c>
      <c r="I37" s="66">
        <v>9973</v>
      </c>
      <c r="J37" s="66">
        <v>11615</v>
      </c>
      <c r="K37" s="64">
        <v>10531756</v>
      </c>
      <c r="L37" s="64">
        <v>13469237</v>
      </c>
      <c r="M37" s="99">
        <v>19664805</v>
      </c>
      <c r="N37" s="66">
        <v>19664805</v>
      </c>
      <c r="O37" s="66">
        <v>21747000</v>
      </c>
      <c r="P37" s="66">
        <v>19393000</v>
      </c>
      <c r="Q37" s="66">
        <v>21384000</v>
      </c>
      <c r="R37" s="66">
        <v>24094000</v>
      </c>
    </row>
    <row r="38" spans="1:18">
      <c r="A38" s="69" t="s">
        <v>279</v>
      </c>
      <c r="B38" s="66">
        <v>1792</v>
      </c>
      <c r="C38" s="66">
        <v>2271</v>
      </c>
      <c r="D38" s="66">
        <v>2989</v>
      </c>
      <c r="E38" s="66">
        <v>3760</v>
      </c>
      <c r="F38" s="66">
        <v>4740</v>
      </c>
      <c r="G38" s="66">
        <v>6074</v>
      </c>
      <c r="H38" s="66">
        <v>7142</v>
      </c>
      <c r="I38" s="66">
        <v>8617</v>
      </c>
      <c r="J38" s="66">
        <v>10088</v>
      </c>
      <c r="K38" s="64">
        <v>10616167</v>
      </c>
      <c r="L38" s="64">
        <v>10805447</v>
      </c>
      <c r="M38" s="99">
        <v>16817924</v>
      </c>
      <c r="N38" s="66">
        <v>16817924</v>
      </c>
      <c r="O38" s="66">
        <v>21017000</v>
      </c>
      <c r="P38" s="66">
        <v>19454000</v>
      </c>
      <c r="Q38" s="66">
        <v>19242000</v>
      </c>
      <c r="R38" s="66">
        <v>22348000</v>
      </c>
    </row>
    <row r="39" spans="1:18">
      <c r="A39" s="69" t="s">
        <v>280</v>
      </c>
      <c r="B39" s="66">
        <v>1302</v>
      </c>
      <c r="C39" s="66">
        <v>1682</v>
      </c>
      <c r="D39" s="66">
        <v>2072</v>
      </c>
      <c r="E39" s="66">
        <v>2776</v>
      </c>
      <c r="F39" s="66">
        <v>3815</v>
      </c>
      <c r="G39" s="66">
        <v>5013</v>
      </c>
      <c r="H39" s="66">
        <v>6258</v>
      </c>
      <c r="I39" s="66">
        <v>6992</v>
      </c>
      <c r="J39" s="66">
        <v>8782</v>
      </c>
      <c r="K39" s="64">
        <v>10111735</v>
      </c>
      <c r="L39" s="64">
        <v>9533545</v>
      </c>
      <c r="M39" s="99">
        <v>12435263</v>
      </c>
      <c r="N39" s="66">
        <v>12435263</v>
      </c>
      <c r="O39" s="66">
        <v>18052000</v>
      </c>
      <c r="P39" s="66">
        <v>20077000</v>
      </c>
      <c r="Q39" s="66">
        <v>18090000</v>
      </c>
      <c r="R39" s="66">
        <v>20144000</v>
      </c>
    </row>
    <row r="40" spans="1:18">
      <c r="A40" s="69" t="s">
        <v>281</v>
      </c>
      <c r="B40" s="66">
        <v>884</v>
      </c>
      <c r="C40" s="66">
        <v>1115</v>
      </c>
      <c r="D40" s="66">
        <v>1397</v>
      </c>
      <c r="E40" s="66">
        <v>1953</v>
      </c>
      <c r="F40" s="66">
        <v>2574</v>
      </c>
      <c r="G40" s="66">
        <v>3419</v>
      </c>
      <c r="H40" s="66">
        <v>4739</v>
      </c>
      <c r="I40" s="66">
        <v>5444</v>
      </c>
      <c r="J40" s="66">
        <v>6798</v>
      </c>
      <c r="K40" s="64">
        <v>7994823</v>
      </c>
      <c r="L40" s="64">
        <v>8857441</v>
      </c>
      <c r="M40" s="99">
        <v>9278166</v>
      </c>
      <c r="N40" s="66">
        <v>9278166</v>
      </c>
      <c r="O40" s="66">
        <v>14744000</v>
      </c>
      <c r="P40" s="66">
        <v>18516000</v>
      </c>
      <c r="Q40" s="66">
        <v>17374000</v>
      </c>
      <c r="R40" s="66">
        <v>17410000</v>
      </c>
    </row>
    <row r="41" spans="1:18">
      <c r="A41" s="69" t="s">
        <v>282</v>
      </c>
      <c r="B41" s="66">
        <v>520</v>
      </c>
      <c r="C41" s="66">
        <v>668</v>
      </c>
      <c r="D41" s="66">
        <v>857</v>
      </c>
      <c r="E41" s="66">
        <v>1916</v>
      </c>
      <c r="F41" s="66">
        <v>2647</v>
      </c>
      <c r="G41" s="66">
        <v>3284</v>
      </c>
      <c r="H41" s="66">
        <v>3054</v>
      </c>
      <c r="I41" s="66">
        <v>3835</v>
      </c>
      <c r="J41" s="66">
        <v>4794</v>
      </c>
      <c r="K41" s="64">
        <v>6121369</v>
      </c>
      <c r="L41" s="64">
        <v>7415813</v>
      </c>
      <c r="M41" s="99">
        <v>7317795</v>
      </c>
      <c r="N41" s="66">
        <v>7317795</v>
      </c>
      <c r="O41" s="66">
        <v>10010000</v>
      </c>
      <c r="P41" s="66">
        <v>14722000</v>
      </c>
      <c r="Q41" s="66">
        <v>16640000</v>
      </c>
      <c r="R41" s="66">
        <v>15243000</v>
      </c>
    </row>
    <row r="42" spans="1:18">
      <c r="A42" s="69" t="s">
        <v>283</v>
      </c>
      <c r="B42" s="66">
        <v>252</v>
      </c>
      <c r="C42" s="66">
        <v>322</v>
      </c>
      <c r="D42" s="66">
        <v>403</v>
      </c>
      <c r="E42" s="66"/>
      <c r="F42" s="66"/>
      <c r="G42" s="66"/>
      <c r="H42" s="66">
        <v>1580</v>
      </c>
      <c r="I42" s="66">
        <v>2284</v>
      </c>
      <c r="J42" s="66">
        <v>2935</v>
      </c>
      <c r="K42" s="64">
        <v>3933739</v>
      </c>
      <c r="L42" s="64">
        <v>4945367</v>
      </c>
      <c r="M42" s="99">
        <v>5743327</v>
      </c>
      <c r="N42" s="66">
        <v>5743327</v>
      </c>
      <c r="O42" s="66">
        <v>6470000</v>
      </c>
      <c r="P42" s="66">
        <v>10513000</v>
      </c>
      <c r="Q42" s="66">
        <v>13501000</v>
      </c>
      <c r="R42" s="66">
        <v>12963000</v>
      </c>
    </row>
    <row r="43" spans="1:18">
      <c r="A43" s="69" t="s">
        <v>284</v>
      </c>
      <c r="B43" s="66">
        <v>123</v>
      </c>
      <c r="C43" s="66">
        <v>168</v>
      </c>
      <c r="D43" s="66">
        <v>211</v>
      </c>
      <c r="E43" s="66"/>
      <c r="F43" s="66"/>
      <c r="G43" s="66">
        <v>578</v>
      </c>
      <c r="H43" s="66">
        <v>929</v>
      </c>
      <c r="I43" s="66">
        <v>1511</v>
      </c>
      <c r="J43" s="66">
        <v>2240</v>
      </c>
      <c r="K43" s="64">
        <v>3080165</v>
      </c>
      <c r="L43" s="64">
        <v>4239587</v>
      </c>
      <c r="M43" s="99">
        <v>5493433</v>
      </c>
      <c r="N43" s="66">
        <v>5493433</v>
      </c>
      <c r="O43" s="66">
        <v>6693000</v>
      </c>
      <c r="P43" s="66">
        <v>8946000</v>
      </c>
      <c r="Q43" s="66">
        <v>14114000</v>
      </c>
      <c r="R43" s="66">
        <v>17979000</v>
      </c>
    </row>
    <row r="44" spans="1:18">
      <c r="A44" s="69" t="s">
        <v>313</v>
      </c>
      <c r="B44" s="66">
        <f>SUM(B26:B43)</f>
        <v>75776</v>
      </c>
      <c r="C44" s="66">
        <f t="shared" ref="C44:R44" si="1">SUM(C26:C43)</f>
        <v>92061</v>
      </c>
      <c r="D44" s="66">
        <f t="shared" si="1"/>
        <v>105872</v>
      </c>
      <c r="E44" s="66">
        <f t="shared" si="1"/>
        <v>123107</v>
      </c>
      <c r="F44" s="66">
        <f t="shared" si="1"/>
        <v>132164</v>
      </c>
      <c r="G44" s="66">
        <f t="shared" si="1"/>
        <v>151324</v>
      </c>
      <c r="H44" s="66">
        <f t="shared" si="1"/>
        <v>179322</v>
      </c>
      <c r="I44" s="66">
        <f t="shared" si="1"/>
        <v>203211</v>
      </c>
      <c r="J44" s="66">
        <f t="shared" si="1"/>
        <v>226545</v>
      </c>
      <c r="K44" s="66">
        <f t="shared" si="1"/>
        <v>248709873</v>
      </c>
      <c r="L44" s="66">
        <f t="shared" si="1"/>
        <v>281421906</v>
      </c>
      <c r="M44" s="98">
        <f t="shared" si="1"/>
        <v>308745538</v>
      </c>
      <c r="N44" s="66">
        <f t="shared" si="1"/>
        <v>308745538</v>
      </c>
      <c r="O44" s="66">
        <f t="shared" si="1"/>
        <v>333898000</v>
      </c>
      <c r="P44" s="66">
        <f t="shared" si="1"/>
        <v>358471000</v>
      </c>
      <c r="Q44" s="66">
        <f t="shared" si="1"/>
        <v>380013000</v>
      </c>
      <c r="R44" s="66">
        <f t="shared" si="1"/>
        <v>399804000</v>
      </c>
    </row>
    <row r="45" spans="1:18"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97"/>
      <c r="N45" s="89"/>
      <c r="O45" s="89"/>
      <c r="P45" s="89"/>
      <c r="Q45" s="89"/>
      <c r="R45" s="89"/>
    </row>
    <row r="46" spans="1:18">
      <c r="A46" s="4" t="s">
        <v>286</v>
      </c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97"/>
      <c r="N46" s="89"/>
      <c r="O46" s="89"/>
      <c r="P46" s="89"/>
      <c r="Q46" s="89"/>
      <c r="R46" s="89"/>
    </row>
    <row r="47" spans="1:18">
      <c r="A47" s="68" t="s">
        <v>308</v>
      </c>
      <c r="M47" s="100"/>
      <c r="N47" s="89"/>
      <c r="O47" s="89"/>
      <c r="P47" s="89"/>
      <c r="Q47" s="89"/>
      <c r="R47" s="89"/>
    </row>
    <row r="48" spans="1:18">
      <c r="A48" s="69" t="s">
        <v>267</v>
      </c>
      <c r="B48" s="74"/>
      <c r="C48" s="74"/>
      <c r="D48" s="74"/>
      <c r="E48" s="74"/>
      <c r="F48" s="74"/>
      <c r="G48" s="74"/>
      <c r="H48" s="74">
        <f>H5/H$23*100</f>
        <v>16.596282570599559</v>
      </c>
      <c r="I48" s="74">
        <f t="shared" ref="I48:R48" si="2">I5/I$23*100</f>
        <v>16.937273198548471</v>
      </c>
      <c r="J48" s="74">
        <f t="shared" si="2"/>
        <v>14.024664686290395</v>
      </c>
      <c r="K48" s="74">
        <f t="shared" si="2"/>
        <v>12.624453641264735</v>
      </c>
      <c r="L48" s="74">
        <f t="shared" si="2"/>
        <v>11.144504193776919</v>
      </c>
      <c r="M48" s="78">
        <f t="shared" ref="M48:M65" si="3">M5/M$23*100</f>
        <v>9.490178812648363</v>
      </c>
      <c r="N48" s="74">
        <f t="shared" si="2"/>
        <v>9.7977700234599485</v>
      </c>
      <c r="O48" s="74">
        <f t="shared" si="2"/>
        <v>8.6585641652755481</v>
      </c>
      <c r="P48" s="74">
        <f t="shared" si="2"/>
        <v>7.8413693546859768</v>
      </c>
      <c r="Q48" s="74">
        <f t="shared" si="2"/>
        <v>7.2549283903006954</v>
      </c>
      <c r="R48" s="74">
        <f t="shared" si="2"/>
        <v>6.8775129465294942</v>
      </c>
    </row>
    <row r="49" spans="1:18">
      <c r="A49" s="69" t="s">
        <v>268</v>
      </c>
      <c r="B49" s="74"/>
      <c r="C49" s="74"/>
      <c r="D49" s="74"/>
      <c r="E49" s="74"/>
      <c r="F49" s="74"/>
      <c r="G49" s="74"/>
      <c r="H49" s="74">
        <f t="shared" ref="H49:R64" si="4">H6/H$23*100</f>
        <v>15.274785256686489</v>
      </c>
      <c r="I49" s="74">
        <f t="shared" si="4"/>
        <v>16.014515292897872</v>
      </c>
      <c r="J49" s="74">
        <f t="shared" si="4"/>
        <v>15.428931496984427</v>
      </c>
      <c r="K49" s="74">
        <f t="shared" si="4"/>
        <v>13.078970615440966</v>
      </c>
      <c r="L49" s="74">
        <f t="shared" si="4"/>
        <v>11.752455954158716</v>
      </c>
      <c r="M49" s="78">
        <f t="shared" si="3"/>
        <v>9.9581967163759675</v>
      </c>
      <c r="N49" s="74">
        <f t="shared" si="4"/>
        <v>9.8916408934097788</v>
      </c>
      <c r="O49" s="74">
        <f t="shared" si="4"/>
        <v>8.6558753368256376</v>
      </c>
      <c r="P49" s="74">
        <f t="shared" si="4"/>
        <v>7.906288219571687</v>
      </c>
      <c r="Q49" s="74">
        <f t="shared" si="4"/>
        <v>7.2929529358889136</v>
      </c>
      <c r="R49" s="74">
        <f t="shared" si="4"/>
        <v>6.9102172358459306</v>
      </c>
    </row>
    <row r="50" spans="1:18">
      <c r="A50" s="69" t="s">
        <v>269</v>
      </c>
      <c r="B50" s="74"/>
      <c r="C50" s="74"/>
      <c r="D50" s="74"/>
      <c r="E50" s="74"/>
      <c r="F50" s="74"/>
      <c r="G50" s="74"/>
      <c r="H50" s="74">
        <f t="shared" si="4"/>
        <v>12.519750639202504</v>
      </c>
      <c r="I50" s="74">
        <f t="shared" si="4"/>
        <v>13.262830482115085</v>
      </c>
      <c r="J50" s="74">
        <f t="shared" si="4"/>
        <v>13.643592282533682</v>
      </c>
      <c r="K50" s="74">
        <f t="shared" si="4"/>
        <v>12.864572872473079</v>
      </c>
      <c r="L50" s="74">
        <f t="shared" si="4"/>
        <v>11.250693456143294</v>
      </c>
      <c r="M50" s="78">
        <f t="shared" si="3"/>
        <v>9.8612065939005173</v>
      </c>
      <c r="N50" s="74">
        <f t="shared" si="4"/>
        <v>9.9553564412768694</v>
      </c>
      <c r="O50" s="74">
        <f t="shared" si="4"/>
        <v>8.7253740416908627</v>
      </c>
      <c r="P50" s="74">
        <f t="shared" si="4"/>
        <v>7.9004898474006797</v>
      </c>
      <c r="Q50" s="74">
        <f t="shared" si="4"/>
        <v>7.3272938423316187</v>
      </c>
      <c r="R50" s="74">
        <f t="shared" si="4"/>
        <v>6.9197039665263391</v>
      </c>
    </row>
    <row r="51" spans="1:18">
      <c r="A51" s="69" t="s">
        <v>270</v>
      </c>
      <c r="B51" s="74"/>
      <c r="C51" s="74"/>
      <c r="D51" s="74"/>
      <c r="E51" s="74"/>
      <c r="F51" s="74"/>
      <c r="G51" s="74"/>
      <c r="H51" s="74">
        <f t="shared" si="4"/>
        <v>10.155419575397168</v>
      </c>
      <c r="I51" s="74">
        <f t="shared" si="4"/>
        <v>10.480041472265423</v>
      </c>
      <c r="J51" s="74">
        <f t="shared" si="4"/>
        <v>11.487682659705344</v>
      </c>
      <c r="K51" s="74">
        <f t="shared" si="4"/>
        <v>11.967207207564188</v>
      </c>
      <c r="L51" s="74">
        <f t="shared" si="4"/>
        <v>10.470686085055926</v>
      </c>
      <c r="M51" s="78">
        <f t="shared" si="3"/>
        <v>9.9388843244239542</v>
      </c>
      <c r="N51" s="74">
        <f t="shared" si="4"/>
        <v>9.6313304930548043</v>
      </c>
      <c r="O51" s="74">
        <f t="shared" si="4"/>
        <v>8.6594531790033251</v>
      </c>
      <c r="P51" s="74">
        <f t="shared" si="4"/>
        <v>7.7889684973226094</v>
      </c>
      <c r="Q51" s="74">
        <f t="shared" si="4"/>
        <v>7.2851218332954781</v>
      </c>
      <c r="R51" s="74">
        <f t="shared" si="4"/>
        <v>6.8612303502288512</v>
      </c>
    </row>
    <row r="52" spans="1:18">
      <c r="A52" s="69" t="s">
        <v>271</v>
      </c>
      <c r="B52" s="74"/>
      <c r="C52" s="74"/>
      <c r="D52" s="74"/>
      <c r="E52" s="74"/>
      <c r="F52" s="74"/>
      <c r="G52" s="74"/>
      <c r="H52" s="74">
        <f t="shared" si="4"/>
        <v>8.4662012697865503</v>
      </c>
      <c r="I52" s="74">
        <f t="shared" si="4"/>
        <v>8.360808709175739</v>
      </c>
      <c r="J52" s="74">
        <f t="shared" si="4"/>
        <v>9.234254508356587</v>
      </c>
      <c r="K52" s="74">
        <f t="shared" si="4"/>
        <v>9.6946718677599488</v>
      </c>
      <c r="L52" s="74">
        <f t="shared" si="4"/>
        <v>9.5055757903068478</v>
      </c>
      <c r="M52" s="78">
        <f t="shared" si="3"/>
        <v>8.9168455004677689</v>
      </c>
      <c r="N52" s="74">
        <f t="shared" si="4"/>
        <v>8.8356091371359362</v>
      </c>
      <c r="O52" s="74">
        <f t="shared" si="4"/>
        <v>8.5025119661571278</v>
      </c>
      <c r="P52" s="74">
        <f t="shared" si="4"/>
        <v>7.6697862479478145</v>
      </c>
      <c r="Q52" s="74">
        <f t="shared" si="4"/>
        <v>7.1152557886756966</v>
      </c>
      <c r="R52" s="74">
        <f t="shared" si="4"/>
        <v>6.7412267852279761</v>
      </c>
    </row>
    <row r="53" spans="1:18">
      <c r="A53" s="69" t="s">
        <v>272</v>
      </c>
      <c r="B53" s="74"/>
      <c r="C53" s="74"/>
      <c r="D53" s="74"/>
      <c r="E53" s="74"/>
      <c r="F53" s="74"/>
      <c r="G53" s="74"/>
      <c r="H53" s="74">
        <f t="shared" si="4"/>
        <v>7.1964147203309485</v>
      </c>
      <c r="I53" s="74">
        <f t="shared" si="4"/>
        <v>6.7599792638672884</v>
      </c>
      <c r="J53" s="74">
        <f t="shared" si="4"/>
        <v>7.2073694001860353</v>
      </c>
      <c r="K53" s="74">
        <f t="shared" si="4"/>
        <v>7.9305594114123066</v>
      </c>
      <c r="L53" s="74">
        <f t="shared" si="4"/>
        <v>8.5484399595844529</v>
      </c>
      <c r="M53" s="78">
        <f t="shared" si="3"/>
        <v>7.9216204792372098</v>
      </c>
      <c r="N53" s="74">
        <f t="shared" si="4"/>
        <v>8.1753319576193437</v>
      </c>
      <c r="O53" s="74">
        <f t="shared" si="4"/>
        <v>8.1253873041308307</v>
      </c>
      <c r="P53" s="74">
        <f t="shared" si="4"/>
        <v>7.498966409371036</v>
      </c>
      <c r="Q53" s="74">
        <f t="shared" si="4"/>
        <v>6.9144848050608472</v>
      </c>
      <c r="R53" s="74">
        <f t="shared" si="4"/>
        <v>6.6072655752126872</v>
      </c>
    </row>
    <row r="54" spans="1:18">
      <c r="A54" s="69" t="s">
        <v>273</v>
      </c>
      <c r="B54" s="74"/>
      <c r="C54" s="74"/>
      <c r="D54" s="74"/>
      <c r="E54" s="74"/>
      <c r="F54" s="74"/>
      <c r="G54" s="74"/>
      <c r="H54" s="74">
        <f t="shared" si="4"/>
        <v>5.8950271481513408</v>
      </c>
      <c r="I54" s="74">
        <f t="shared" si="4"/>
        <v>5.3831000518403318</v>
      </c>
      <c r="J54" s="74">
        <f t="shared" si="4"/>
        <v>5.7580940378671945</v>
      </c>
      <c r="K54" s="74">
        <f t="shared" si="4"/>
        <v>6.6713642765528061</v>
      </c>
      <c r="L54" s="74">
        <f t="shared" si="4"/>
        <v>7.478310898699986</v>
      </c>
      <c r="M54" s="78">
        <f t="shared" si="3"/>
        <v>7.6355365751374364</v>
      </c>
      <c r="N54" s="74">
        <f t="shared" si="4"/>
        <v>7.7699548460275505</v>
      </c>
      <c r="O54" s="74">
        <f t="shared" si="4"/>
        <v>7.4813041512536937</v>
      </c>
      <c r="P54" s="74">
        <f t="shared" si="4"/>
        <v>7.3860210954866679</v>
      </c>
      <c r="Q54" s="74">
        <f t="shared" si="4"/>
        <v>6.8333213439099429</v>
      </c>
      <c r="R54" s="74">
        <f t="shared" si="4"/>
        <v>6.4798002501747662</v>
      </c>
    </row>
    <row r="55" spans="1:18">
      <c r="A55" s="69" t="s">
        <v>274</v>
      </c>
      <c r="B55" s="74"/>
      <c r="C55" s="74"/>
      <c r="D55" s="74"/>
      <c r="E55" s="74"/>
      <c r="F55" s="74"/>
      <c r="G55" s="74"/>
      <c r="H55" s="74">
        <f t="shared" si="4"/>
        <v>5.518687695710879</v>
      </c>
      <c r="I55" s="74">
        <f t="shared" si="4"/>
        <v>5.2089165370658375</v>
      </c>
      <c r="J55" s="74">
        <f t="shared" si="4"/>
        <v>5.1114711795241092</v>
      </c>
      <c r="K55" s="74">
        <f t="shared" si="4"/>
        <v>5.6702136696361372</v>
      </c>
      <c r="L55" s="74">
        <f t="shared" si="4"/>
        <v>6.6567786805711693</v>
      </c>
      <c r="M55" s="78">
        <f t="shared" si="3"/>
        <v>7.4752585949563768</v>
      </c>
      <c r="N55" s="74">
        <f t="shared" si="4"/>
        <v>7.2211974285668123</v>
      </c>
      <c r="O55" s="74">
        <f t="shared" si="4"/>
        <v>7.0093478245411625</v>
      </c>
      <c r="P55" s="74">
        <f t="shared" si="4"/>
        <v>7.1378419625377898</v>
      </c>
      <c r="Q55" s="74">
        <f t="shared" si="4"/>
        <v>6.7560999680253309</v>
      </c>
      <c r="R55" s="74">
        <f t="shared" si="4"/>
        <v>6.3758078310350808</v>
      </c>
    </row>
    <row r="56" spans="1:18">
      <c r="A56" s="69" t="s">
        <v>275</v>
      </c>
      <c r="B56" s="74"/>
      <c r="C56" s="74"/>
      <c r="D56" s="74"/>
      <c r="E56" s="74"/>
      <c r="F56" s="74"/>
      <c r="G56" s="74"/>
      <c r="H56" s="74">
        <f t="shared" si="4"/>
        <v>3.9099083570341002</v>
      </c>
      <c r="I56" s="74">
        <f t="shared" si="4"/>
        <v>4.0082944530844999</v>
      </c>
      <c r="J56" s="74">
        <f t="shared" si="4"/>
        <v>4.1182824736699972</v>
      </c>
      <c r="K56" s="74">
        <f t="shared" si="4"/>
        <v>4.3312078722712402</v>
      </c>
      <c r="L56" s="74">
        <f t="shared" si="4"/>
        <v>5.4436279741305871</v>
      </c>
      <c r="M56" s="78">
        <f t="shared" si="3"/>
        <v>6.3180826040715736</v>
      </c>
      <c r="N56" s="74">
        <f t="shared" si="4"/>
        <v>6.3864767605122275</v>
      </c>
      <c r="O56" s="74">
        <f t="shared" si="4"/>
        <v>6.6945154961308706</v>
      </c>
      <c r="P56" s="74">
        <f t="shared" si="4"/>
        <v>6.618307481379758</v>
      </c>
      <c r="Q56" s="74">
        <f t="shared" si="4"/>
        <v>6.6994733886702367</v>
      </c>
      <c r="R56" s="74">
        <f t="shared" si="4"/>
        <v>6.3389047050088312</v>
      </c>
    </row>
    <row r="57" spans="1:18">
      <c r="A57" s="69" t="s">
        <v>276</v>
      </c>
      <c r="B57" s="74"/>
      <c r="C57" s="74"/>
      <c r="D57" s="74"/>
      <c r="E57" s="74"/>
      <c r="F57" s="74"/>
      <c r="G57" s="74"/>
      <c r="H57" s="74">
        <f t="shared" si="4"/>
        <v>3.5450601855841883</v>
      </c>
      <c r="I57" s="74">
        <f t="shared" si="4"/>
        <v>3.3945049248315184</v>
      </c>
      <c r="J57" s="74">
        <f t="shared" si="4"/>
        <v>3.4746601854352326</v>
      </c>
      <c r="K57" s="74">
        <f t="shared" si="4"/>
        <v>3.679985655800126</v>
      </c>
      <c r="L57" s="74">
        <f t="shared" si="4"/>
        <v>4.2671147428233782</v>
      </c>
      <c r="M57" s="78">
        <f t="shared" si="3"/>
        <v>5.3441287065415297</v>
      </c>
      <c r="N57" s="74">
        <f t="shared" si="4"/>
        <v>5.3768696768502666</v>
      </c>
      <c r="O57" s="74">
        <f t="shared" si="4"/>
        <v>6.2041556716324076</v>
      </c>
      <c r="P57" s="74">
        <f t="shared" si="4"/>
        <v>6.1985996894088018</v>
      </c>
      <c r="Q57" s="74">
        <f t="shared" si="4"/>
        <v>6.4788478519009738</v>
      </c>
      <c r="R57" s="74">
        <f t="shared" si="4"/>
        <v>6.2802744794458727</v>
      </c>
    </row>
    <row r="58" spans="1:18">
      <c r="A58" s="69" t="s">
        <v>277</v>
      </c>
      <c r="B58" s="74"/>
      <c r="C58" s="74"/>
      <c r="D58" s="74"/>
      <c r="E58" s="74"/>
      <c r="F58" s="74"/>
      <c r="G58" s="74"/>
      <c r="H58" s="74">
        <f t="shared" si="4"/>
        <v>3.0538079232382427</v>
      </c>
      <c r="I58" s="74">
        <f t="shared" si="4"/>
        <v>2.4717470191809228</v>
      </c>
      <c r="J58" s="74">
        <f t="shared" si="4"/>
        <v>2.7965313409547816</v>
      </c>
      <c r="K58" s="74">
        <f t="shared" si="4"/>
        <v>2.9641761533125517</v>
      </c>
      <c r="L58" s="74">
        <f t="shared" si="4"/>
        <v>3.5187746914319917</v>
      </c>
      <c r="M58" s="78">
        <f t="shared" si="3"/>
        <v>4.5649275496404647</v>
      </c>
      <c r="N58" s="74">
        <f t="shared" si="4"/>
        <v>4.4676900709773513</v>
      </c>
      <c r="O58" s="74">
        <f t="shared" si="4"/>
        <v>5.4366624667236128</v>
      </c>
      <c r="P58" s="74">
        <f t="shared" si="4"/>
        <v>5.8780569195522823</v>
      </c>
      <c r="Q58" s="74">
        <f t="shared" si="4"/>
        <v>5.9768278350517239</v>
      </c>
      <c r="R58" s="74">
        <f t="shared" si="4"/>
        <v>6.1944702972741199</v>
      </c>
    </row>
    <row r="59" spans="1:18">
      <c r="A59" s="69" t="s">
        <v>278</v>
      </c>
      <c r="B59" s="74"/>
      <c r="C59" s="74"/>
      <c r="D59" s="74"/>
      <c r="E59" s="74"/>
      <c r="F59" s="74"/>
      <c r="G59" s="74"/>
      <c r="H59" s="74">
        <f t="shared" si="4"/>
        <v>2.2982561981096841</v>
      </c>
      <c r="I59" s="74">
        <f t="shared" si="4"/>
        <v>2.0984966303784347</v>
      </c>
      <c r="J59" s="74">
        <f t="shared" si="4"/>
        <v>2.199417889398986</v>
      </c>
      <c r="K59" s="74">
        <f t="shared" si="4"/>
        <v>2.3458958178187554</v>
      </c>
      <c r="L59" s="74">
        <f t="shared" si="4"/>
        <v>2.6817996774606994</v>
      </c>
      <c r="M59" s="78">
        <f t="shared" si="3"/>
        <v>3.5112632754328743</v>
      </c>
      <c r="N59" s="74">
        <f t="shared" si="4"/>
        <v>3.5670771928265896</v>
      </c>
      <c r="O59" s="74">
        <f t="shared" si="4"/>
        <v>4.4960790753309601</v>
      </c>
      <c r="P59" s="74">
        <f t="shared" si="4"/>
        <v>5.3617743921196759</v>
      </c>
      <c r="Q59" s="74">
        <f t="shared" si="4"/>
        <v>5.5222530489262924</v>
      </c>
      <c r="R59" s="74">
        <f t="shared" si="4"/>
        <v>5.9154877284418497</v>
      </c>
    </row>
    <row r="60" spans="1:18">
      <c r="A60" s="69" t="s">
        <v>279</v>
      </c>
      <c r="B60" s="74"/>
      <c r="C60" s="74"/>
      <c r="D60" s="74"/>
      <c r="E60" s="74"/>
      <c r="F60" s="74"/>
      <c r="G60" s="74"/>
      <c r="H60" s="74">
        <f t="shared" si="4"/>
        <v>2.1402510844896434</v>
      </c>
      <c r="I60" s="74">
        <f t="shared" si="4"/>
        <v>1.9035769828926903</v>
      </c>
      <c r="J60" s="74">
        <f t="shared" si="4"/>
        <v>1.672817835388724</v>
      </c>
      <c r="K60" s="74">
        <f t="shared" si="4"/>
        <v>1.9952566564195122</v>
      </c>
      <c r="L60" s="74">
        <f t="shared" si="4"/>
        <v>2.3034213143758913</v>
      </c>
      <c r="M60" s="78">
        <f t="shared" si="3"/>
        <v>2.8091674631094103</v>
      </c>
      <c r="N60" s="74">
        <f t="shared" si="4"/>
        <v>2.7459575722440435</v>
      </c>
      <c r="O60" s="74">
        <f t="shared" si="4"/>
        <v>3.6212040277557671</v>
      </c>
      <c r="P60" s="74">
        <f t="shared" si="4"/>
        <v>4.5654246946063983</v>
      </c>
      <c r="Q60" s="74">
        <f t="shared" si="4"/>
        <v>5.0996179158242354</v>
      </c>
      <c r="R60" s="74">
        <f t="shared" si="4"/>
        <v>5.3463871243769709</v>
      </c>
    </row>
    <row r="61" spans="1:18">
      <c r="A61" s="69" t="s">
        <v>280</v>
      </c>
      <c r="B61" s="74"/>
      <c r="C61" s="74"/>
      <c r="D61" s="74"/>
      <c r="E61" s="74"/>
      <c r="F61" s="74"/>
      <c r="G61" s="74"/>
      <c r="H61" s="74">
        <f t="shared" si="4"/>
        <v>1.1893475825217614</v>
      </c>
      <c r="I61" s="74">
        <f t="shared" si="4"/>
        <v>1.4577501296008295</v>
      </c>
      <c r="J61" s="74">
        <f t="shared" si="4"/>
        <v>1.3142497074444144</v>
      </c>
      <c r="K61" s="74">
        <f t="shared" si="4"/>
        <v>1.4656877179522168</v>
      </c>
      <c r="L61" s="74">
        <f t="shared" si="4"/>
        <v>1.7403246042782254</v>
      </c>
      <c r="M61" s="78">
        <f t="shared" si="3"/>
        <v>2.0887715256326325</v>
      </c>
      <c r="N61" s="74">
        <f t="shared" si="4"/>
        <v>2.1155521376398188</v>
      </c>
      <c r="O61" s="74">
        <f t="shared" si="4"/>
        <v>2.7526906057934073</v>
      </c>
      <c r="P61" s="74">
        <f t="shared" si="4"/>
        <v>3.6018974894774827</v>
      </c>
      <c r="Q61" s="74">
        <f t="shared" si="4"/>
        <v>4.4464014989165284</v>
      </c>
      <c r="R61" s="74">
        <f t="shared" si="4"/>
        <v>4.7358661248532794</v>
      </c>
    </row>
    <row r="62" spans="1:18">
      <c r="A62" s="69" t="s">
        <v>281</v>
      </c>
      <c r="B62" s="74"/>
      <c r="C62" s="74"/>
      <c r="D62" s="74"/>
      <c r="E62" s="74"/>
      <c r="F62" s="74"/>
      <c r="G62" s="74"/>
      <c r="H62" s="74">
        <f t="shared" si="4"/>
        <v>0.95664914246315602</v>
      </c>
      <c r="I62" s="74">
        <f t="shared" si="4"/>
        <v>1.0119232763089685</v>
      </c>
      <c r="J62" s="74">
        <f t="shared" si="4"/>
        <v>1.0577009631830048</v>
      </c>
      <c r="K62" s="74">
        <f t="shared" si="4"/>
        <v>1.0240884486346635</v>
      </c>
      <c r="L62" s="74">
        <f t="shared" si="4"/>
        <v>1.3053327860678379</v>
      </c>
      <c r="M62" s="78">
        <f t="shared" si="3"/>
        <v>1.689155094525167</v>
      </c>
      <c r="N62" s="74">
        <f t="shared" si="4"/>
        <v>1.5869091569671856</v>
      </c>
      <c r="O62" s="74">
        <f t="shared" si="4"/>
        <v>1.9641213243456093</v>
      </c>
      <c r="P62" s="74">
        <f t="shared" si="4"/>
        <v>2.6928361417636415</v>
      </c>
      <c r="Q62" s="74">
        <f t="shared" si="4"/>
        <v>3.5201133499309005</v>
      </c>
      <c r="R62" s="74">
        <f t="shared" si="4"/>
        <v>4.062189721860384</v>
      </c>
    </row>
    <row r="63" spans="1:18">
      <c r="A63" s="69" t="s">
        <v>282</v>
      </c>
      <c r="B63" s="74"/>
      <c r="C63" s="74"/>
      <c r="D63" s="74"/>
      <c r="E63" s="74"/>
      <c r="F63" s="74"/>
      <c r="G63" s="74"/>
      <c r="H63" s="74">
        <f t="shared" si="4"/>
        <v>0.54009020655577578</v>
      </c>
      <c r="I63" s="74">
        <f t="shared" si="4"/>
        <v>0.52462415759460868</v>
      </c>
      <c r="J63" s="74">
        <f t="shared" si="4"/>
        <v>0.7201368259969394</v>
      </c>
      <c r="K63" s="74">
        <f t="shared" si="4"/>
        <v>0.73161858396099533</v>
      </c>
      <c r="L63" s="74">
        <f t="shared" si="4"/>
        <v>0.90671018244012336</v>
      </c>
      <c r="M63" s="78">
        <f t="shared" si="3"/>
        <v>1.1226723857907956</v>
      </c>
      <c r="N63" s="74">
        <f t="shared" si="4"/>
        <v>1.1373584613063312</v>
      </c>
      <c r="O63" s="74">
        <f t="shared" si="4"/>
        <v>1.3497449445595162</v>
      </c>
      <c r="P63" s="74">
        <f t="shared" si="4"/>
        <v>1.8289127029559431</v>
      </c>
      <c r="Q63" s="74">
        <f t="shared" si="4"/>
        <v>2.4831947401704175</v>
      </c>
      <c r="R63" s="74">
        <f t="shared" si="4"/>
        <v>3.1666994993482889</v>
      </c>
    </row>
    <row r="64" spans="1:18">
      <c r="A64" s="69" t="s">
        <v>283</v>
      </c>
      <c r="B64" s="74"/>
      <c r="C64" s="74"/>
      <c r="D64" s="74"/>
      <c r="E64" s="74"/>
      <c r="F64" s="74"/>
      <c r="G64" s="74"/>
      <c r="H64" s="74">
        <f t="shared" si="4"/>
        <v>0.36772099169754952</v>
      </c>
      <c r="I64" s="74">
        <f t="shared" si="4"/>
        <v>0.37532400207361327</v>
      </c>
      <c r="J64" s="74">
        <f t="shared" si="4"/>
        <v>0.43358238065232396</v>
      </c>
      <c r="K64" s="74">
        <f t="shared" si="4"/>
        <v>0.49757929244361326</v>
      </c>
      <c r="L64" s="74">
        <f t="shared" si="4"/>
        <v>0.50705016496399635</v>
      </c>
      <c r="M64" s="78">
        <f t="shared" si="3"/>
        <v>0.72015706775135035</v>
      </c>
      <c r="N64" s="74">
        <f t="shared" si="4"/>
        <v>0.72056222856736496</v>
      </c>
      <c r="O64" s="74">
        <f t="shared" si="4"/>
        <v>0.8582114570192364</v>
      </c>
      <c r="P64" s="74">
        <f t="shared" si="4"/>
        <v>1.1083838390940446</v>
      </c>
      <c r="Q64" s="74">
        <f t="shared" si="4"/>
        <v>1.5795363275363992</v>
      </c>
      <c r="R64" s="74">
        <f t="shared" si="4"/>
        <v>2.1382002950206136</v>
      </c>
    </row>
    <row r="65" spans="1:18">
      <c r="A65" s="69" t="s">
        <v>284</v>
      </c>
      <c r="B65" s="74"/>
      <c r="C65" s="74"/>
      <c r="D65" s="74"/>
      <c r="E65" s="74"/>
      <c r="F65" s="74"/>
      <c r="G65" s="74"/>
      <c r="H65" s="74">
        <f t="shared" ref="H65:R65" si="5">H22/H$23*100</f>
        <v>0.3763394524404608</v>
      </c>
      <c r="I65" s="74">
        <f t="shared" si="5"/>
        <v>0.34629341627786414</v>
      </c>
      <c r="J65" s="74">
        <f t="shared" si="5"/>
        <v>0.31656014642782127</v>
      </c>
      <c r="K65" s="74">
        <f t="shared" si="5"/>
        <v>0.46249023928215605</v>
      </c>
      <c r="L65" s="74">
        <f t="shared" si="5"/>
        <v>0.51839884372996137</v>
      </c>
      <c r="M65" s="78">
        <f t="shared" si="3"/>
        <v>0.63394673035660665</v>
      </c>
      <c r="N65" s="74">
        <f t="shared" si="5"/>
        <v>0.61735552155775475</v>
      </c>
      <c r="O65" s="74">
        <f t="shared" si="5"/>
        <v>0.80479696183045957</v>
      </c>
      <c r="P65" s="74">
        <f t="shared" si="5"/>
        <v>1.0160750153177296</v>
      </c>
      <c r="Q65" s="74">
        <f t="shared" si="5"/>
        <v>1.4142751355838006</v>
      </c>
      <c r="R65" s="74">
        <f t="shared" si="5"/>
        <v>2.0487550835886967</v>
      </c>
    </row>
    <row r="66" spans="1:18"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8"/>
      <c r="N66" s="74"/>
      <c r="O66" s="74"/>
      <c r="P66" s="74"/>
      <c r="Q66" s="74"/>
      <c r="R66" s="74"/>
    </row>
    <row r="67" spans="1:18">
      <c r="A67" s="68" t="s">
        <v>72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8"/>
      <c r="N67" s="74"/>
      <c r="O67" s="74"/>
      <c r="P67" s="74"/>
      <c r="Q67" s="74"/>
      <c r="R67" s="74"/>
    </row>
    <row r="68" spans="1:18">
      <c r="A68" s="69" t="s">
        <v>267</v>
      </c>
      <c r="B68" s="74">
        <f>B26/B$44*100</f>
        <v>12.134448902027026</v>
      </c>
      <c r="C68" s="74">
        <f t="shared" ref="C68:R68" si="6">C26/C$44*100</f>
        <v>11.580365192644008</v>
      </c>
      <c r="D68" s="74">
        <f t="shared" si="6"/>
        <v>10.972683995768476</v>
      </c>
      <c r="E68" s="74">
        <f t="shared" si="6"/>
        <v>9.3406548774643205</v>
      </c>
      <c r="F68" s="74">
        <f t="shared" si="6"/>
        <v>8.0120153748373237</v>
      </c>
      <c r="G68" s="74">
        <f t="shared" si="6"/>
        <v>10.733921915889086</v>
      </c>
      <c r="H68" s="74">
        <f t="shared" si="6"/>
        <v>11.332128796243628</v>
      </c>
      <c r="I68" s="74">
        <f t="shared" si="6"/>
        <v>8.4414721644005493</v>
      </c>
      <c r="J68" s="74">
        <f t="shared" si="6"/>
        <v>7.216226356794456</v>
      </c>
      <c r="K68" s="74">
        <f t="shared" si="6"/>
        <v>7.3798610318939781</v>
      </c>
      <c r="L68" s="74">
        <f t="shared" si="6"/>
        <v>6.8138967120775593</v>
      </c>
      <c r="M68" s="78">
        <f t="shared" ref="M68:M84" si="7">M26/M$44*100</f>
        <v>6.5430458139932703</v>
      </c>
      <c r="N68" s="74">
        <f t="shared" si="6"/>
        <v>6.5430458139932703</v>
      </c>
      <c r="O68" s="74">
        <f t="shared" si="6"/>
        <v>6.5313359169566754</v>
      </c>
      <c r="P68" s="74">
        <f t="shared" si="6"/>
        <v>6.207475639591487</v>
      </c>
      <c r="Q68" s="74">
        <f t="shared" si="6"/>
        <v>6.0534771178880726</v>
      </c>
      <c r="R68" s="74">
        <f t="shared" si="6"/>
        <v>6.0317055357124989</v>
      </c>
    </row>
    <row r="69" spans="1:18">
      <c r="A69" s="69" t="s">
        <v>268</v>
      </c>
      <c r="B69" s="74">
        <f t="shared" ref="B69:R84" si="8">B27/B$44*100</f>
        <v>11.733266469594595</v>
      </c>
      <c r="C69" s="74">
        <f t="shared" si="8"/>
        <v>10.627735957680235</v>
      </c>
      <c r="D69" s="74">
        <f t="shared" si="8"/>
        <v>10.799833761523349</v>
      </c>
      <c r="E69" s="74">
        <f t="shared" si="8"/>
        <v>10.284549213286004</v>
      </c>
      <c r="F69" s="74">
        <f t="shared" si="8"/>
        <v>8.1224841863139741</v>
      </c>
      <c r="G69" s="74">
        <f t="shared" si="8"/>
        <v>8.7639766329200928</v>
      </c>
      <c r="H69" s="74">
        <f t="shared" si="8"/>
        <v>10.423707074424778</v>
      </c>
      <c r="I69" s="74">
        <f t="shared" si="8"/>
        <v>9.8203345291347421</v>
      </c>
      <c r="J69" s="74">
        <f t="shared" si="8"/>
        <v>7.3716038756097015</v>
      </c>
      <c r="K69" s="74">
        <f t="shared" si="8"/>
        <v>7.2772257818651207</v>
      </c>
      <c r="L69" s="74">
        <f t="shared" si="8"/>
        <v>7.302027511674944</v>
      </c>
      <c r="M69" s="78">
        <f t="shared" si="7"/>
        <v>6.5907533860456962</v>
      </c>
      <c r="N69" s="74">
        <f t="shared" si="8"/>
        <v>6.5907533860456962</v>
      </c>
      <c r="O69" s="74">
        <f t="shared" si="8"/>
        <v>6.3812900945797821</v>
      </c>
      <c r="P69" s="74">
        <f t="shared" si="8"/>
        <v>6.2629891957787382</v>
      </c>
      <c r="Q69" s="74">
        <f t="shared" si="8"/>
        <v>6.022425548599653</v>
      </c>
      <c r="R69" s="74">
        <f t="shared" si="8"/>
        <v>5.9986893577853149</v>
      </c>
    </row>
    <row r="70" spans="1:18">
      <c r="A70" s="69" t="s">
        <v>269</v>
      </c>
      <c r="B70" s="74">
        <f t="shared" si="8"/>
        <v>10.630014780405405</v>
      </c>
      <c r="C70" s="74">
        <f t="shared" si="8"/>
        <v>9.9108199997827526</v>
      </c>
      <c r="D70" s="74">
        <f t="shared" si="8"/>
        <v>10.075374036572466</v>
      </c>
      <c r="E70" s="74">
        <f t="shared" si="8"/>
        <v>9.7866083975728433</v>
      </c>
      <c r="F70" s="74">
        <f t="shared" si="8"/>
        <v>8.928301201537483</v>
      </c>
      <c r="G70" s="74">
        <f t="shared" si="8"/>
        <v>7.379530015067008</v>
      </c>
      <c r="H70" s="74">
        <f t="shared" si="8"/>
        <v>9.3535650951918896</v>
      </c>
      <c r="I70" s="74">
        <f t="shared" si="8"/>
        <v>10.23025328353288</v>
      </c>
      <c r="J70" s="74">
        <f t="shared" si="8"/>
        <v>8.0522633472378562</v>
      </c>
      <c r="K70" s="74">
        <f t="shared" si="8"/>
        <v>6.8812101399770329</v>
      </c>
      <c r="L70" s="74">
        <f t="shared" si="8"/>
        <v>7.294411544494336</v>
      </c>
      <c r="M70" s="78">
        <f t="shared" si="7"/>
        <v>6.6971636688074181</v>
      </c>
      <c r="N70" s="74">
        <f t="shared" si="8"/>
        <v>6.6971636688074181</v>
      </c>
      <c r="O70" s="74">
        <f t="shared" si="8"/>
        <v>6.1743406669102541</v>
      </c>
      <c r="P70" s="74">
        <f t="shared" si="8"/>
        <v>6.2389984127028404</v>
      </c>
      <c r="Q70" s="74">
        <f t="shared" si="8"/>
        <v>6.0242675908455761</v>
      </c>
      <c r="R70" s="74">
        <f t="shared" si="8"/>
        <v>5.9234024672089323</v>
      </c>
    </row>
    <row r="71" spans="1:18">
      <c r="A71" s="69" t="s">
        <v>270</v>
      </c>
      <c r="B71" s="74">
        <f t="shared" si="8"/>
        <v>9.9292652027027035</v>
      </c>
      <c r="C71" s="74">
        <f t="shared" si="8"/>
        <v>9.864111838889432</v>
      </c>
      <c r="D71" s="74">
        <f t="shared" si="8"/>
        <v>8.929650899199034</v>
      </c>
      <c r="E71" s="74">
        <f t="shared" si="8"/>
        <v>9.4145743134021611</v>
      </c>
      <c r="F71" s="74">
        <f t="shared" si="8"/>
        <v>9.3724463545292203</v>
      </c>
      <c r="G71" s="74">
        <f t="shared" si="8"/>
        <v>7.051756495995348</v>
      </c>
      <c r="H71" s="74">
        <f t="shared" si="8"/>
        <v>7.371655457779859</v>
      </c>
      <c r="I71" s="74">
        <f t="shared" si="8"/>
        <v>9.3843345094507669</v>
      </c>
      <c r="J71" s="74">
        <f t="shared" si="8"/>
        <v>9.3438389723895909</v>
      </c>
      <c r="K71" s="74">
        <f t="shared" si="8"/>
        <v>7.1384439973559077</v>
      </c>
      <c r="L71" s="74">
        <f t="shared" si="8"/>
        <v>7.1849026564406824</v>
      </c>
      <c r="M71" s="78">
        <f t="shared" si="7"/>
        <v>7.1386757984499196</v>
      </c>
      <c r="N71" s="74">
        <f t="shared" si="8"/>
        <v>7.1386757984499196</v>
      </c>
      <c r="O71" s="74">
        <f t="shared" si="8"/>
        <v>6.231244272202888</v>
      </c>
      <c r="P71" s="74">
        <f t="shared" si="8"/>
        <v>6.1221130858563182</v>
      </c>
      <c r="Q71" s="74">
        <f t="shared" si="8"/>
        <v>6.0982124295747777</v>
      </c>
      <c r="R71" s="74">
        <f t="shared" si="8"/>
        <v>5.9133975648067558</v>
      </c>
    </row>
    <row r="72" spans="1:18">
      <c r="A72" s="69" t="s">
        <v>271</v>
      </c>
      <c r="B72" s="74">
        <f t="shared" si="8"/>
        <v>9.6798458614864877</v>
      </c>
      <c r="C72" s="74">
        <f t="shared" si="8"/>
        <v>9.866284311489121</v>
      </c>
      <c r="D72" s="74">
        <f t="shared" si="8"/>
        <v>8.7889149161251314</v>
      </c>
      <c r="E72" s="74">
        <f t="shared" si="8"/>
        <v>8.8678954080596544</v>
      </c>
      <c r="F72" s="74">
        <f t="shared" si="8"/>
        <v>8.8110226688054247</v>
      </c>
      <c r="G72" s="74">
        <f t="shared" si="8"/>
        <v>7.631968491448812</v>
      </c>
      <c r="H72" s="74">
        <f t="shared" si="8"/>
        <v>6.0232431045828179</v>
      </c>
      <c r="I72" s="74">
        <f t="shared" si="8"/>
        <v>8.0561583772532011</v>
      </c>
      <c r="J72" s="74">
        <f t="shared" si="8"/>
        <v>9.410492396654087</v>
      </c>
      <c r="K72" s="74">
        <f t="shared" si="8"/>
        <v>7.6475902506693005</v>
      </c>
      <c r="L72" s="74">
        <f t="shared" si="8"/>
        <v>6.7386371123504514</v>
      </c>
      <c r="M72" s="78">
        <f t="shared" si="7"/>
        <v>6.9915177203305854</v>
      </c>
      <c r="N72" s="74">
        <f t="shared" si="8"/>
        <v>6.9915177203305854</v>
      </c>
      <c r="O72" s="74">
        <f t="shared" si="8"/>
        <v>6.4843155694253936</v>
      </c>
      <c r="P72" s="74">
        <f t="shared" si="8"/>
        <v>6.1204393102928831</v>
      </c>
      <c r="Q72" s="74">
        <f t="shared" si="8"/>
        <v>6.2795220163520726</v>
      </c>
      <c r="R72" s="74">
        <f t="shared" si="8"/>
        <v>6.1187481866114402</v>
      </c>
    </row>
    <row r="73" spans="1:18">
      <c r="A73" s="69" t="s">
        <v>272</v>
      </c>
      <c r="B73" s="74">
        <f t="shared" si="8"/>
        <v>8.6161845439189193</v>
      </c>
      <c r="C73" s="74">
        <f t="shared" si="8"/>
        <v>8.9169137854248817</v>
      </c>
      <c r="D73" s="74">
        <f t="shared" si="8"/>
        <v>8.6066193138884692</v>
      </c>
      <c r="E73" s="74">
        <f t="shared" si="8"/>
        <v>8.0206649500028426</v>
      </c>
      <c r="F73" s="74">
        <f t="shared" si="8"/>
        <v>8.4334614569776942</v>
      </c>
      <c r="G73" s="74">
        <f t="shared" si="8"/>
        <v>8.1322196082577776</v>
      </c>
      <c r="H73" s="74">
        <f t="shared" si="8"/>
        <v>6.0611637166661092</v>
      </c>
      <c r="I73" s="74">
        <f t="shared" si="8"/>
        <v>6.6320228727775561</v>
      </c>
      <c r="J73" s="74">
        <f t="shared" si="8"/>
        <v>8.6168310931602985</v>
      </c>
      <c r="K73" s="74">
        <f t="shared" si="8"/>
        <v>8.5694406671181884</v>
      </c>
      <c r="L73" s="74">
        <f t="shared" si="8"/>
        <v>6.886932248977093</v>
      </c>
      <c r="M73" s="78">
        <f t="shared" si="7"/>
        <v>6.8347057375125528</v>
      </c>
      <c r="N73" s="74">
        <f t="shared" si="8"/>
        <v>6.8347057375125528</v>
      </c>
      <c r="O73" s="74">
        <f t="shared" si="8"/>
        <v>6.9979454803562771</v>
      </c>
      <c r="P73" s="74">
        <f t="shared" si="8"/>
        <v>6.335798432788148</v>
      </c>
      <c r="Q73" s="74">
        <f t="shared" si="8"/>
        <v>6.3553088973271974</v>
      </c>
      <c r="R73" s="74">
        <f t="shared" si="8"/>
        <v>6.3763744234674986</v>
      </c>
    </row>
    <row r="74" spans="1:18">
      <c r="A74" s="69" t="s">
        <v>273</v>
      </c>
      <c r="B74" s="74">
        <f t="shared" si="8"/>
        <v>7.3308171452702702</v>
      </c>
      <c r="C74" s="74">
        <f t="shared" si="8"/>
        <v>7.6058265715123667</v>
      </c>
      <c r="D74" s="74">
        <f t="shared" si="8"/>
        <v>7.647914462747468</v>
      </c>
      <c r="E74" s="74">
        <f t="shared" si="8"/>
        <v>7.4341832714630369</v>
      </c>
      <c r="F74" s="74">
        <f t="shared" si="8"/>
        <v>7.7797282164583397</v>
      </c>
      <c r="G74" s="74">
        <f t="shared" si="8"/>
        <v>7.6471676667283441</v>
      </c>
      <c r="H74" s="74">
        <f t="shared" si="8"/>
        <v>6.6634322615183859</v>
      </c>
      <c r="I74" s="74">
        <f t="shared" si="8"/>
        <v>5.6246955135302716</v>
      </c>
      <c r="J74" s="74">
        <f t="shared" si="8"/>
        <v>7.7516608179390403</v>
      </c>
      <c r="K74" s="74">
        <f t="shared" si="8"/>
        <v>8.7905183402188456</v>
      </c>
      <c r="L74" s="74">
        <f t="shared" si="8"/>
        <v>7.2881277408447369</v>
      </c>
      <c r="M74" s="78">
        <f t="shared" si="7"/>
        <v>6.465550604977488</v>
      </c>
      <c r="N74" s="74">
        <f t="shared" si="8"/>
        <v>6.465550604977488</v>
      </c>
      <c r="O74" s="74">
        <f t="shared" si="8"/>
        <v>6.8601788570162148</v>
      </c>
      <c r="P74" s="74">
        <f t="shared" si="8"/>
        <v>6.5109869417609794</v>
      </c>
      <c r="Q74" s="74">
        <f t="shared" si="8"/>
        <v>6.2955740987808317</v>
      </c>
      <c r="R74" s="74">
        <f t="shared" si="8"/>
        <v>6.4904303108523171</v>
      </c>
    </row>
    <row r="75" spans="1:18">
      <c r="A75" s="69" t="s">
        <v>274</v>
      </c>
      <c r="B75" s="74">
        <f t="shared" si="8"/>
        <v>6.5508868243243246</v>
      </c>
      <c r="C75" s="74">
        <f t="shared" si="8"/>
        <v>6.976895753902304</v>
      </c>
      <c r="D75" s="74">
        <f t="shared" si="8"/>
        <v>7.3673870333988214</v>
      </c>
      <c r="E75" s="74">
        <f t="shared" si="8"/>
        <v>7.5016042954502993</v>
      </c>
      <c r="F75" s="74">
        <f t="shared" si="8"/>
        <v>7.247813322841318</v>
      </c>
      <c r="G75" s="74">
        <f t="shared" si="8"/>
        <v>7.4634558959583419</v>
      </c>
      <c r="H75" s="74">
        <f t="shared" si="8"/>
        <v>6.9601052854641372</v>
      </c>
      <c r="I75" s="74">
        <f t="shared" si="8"/>
        <v>5.4657474250901767</v>
      </c>
      <c r="J75" s="74">
        <f t="shared" si="8"/>
        <v>6.1643382109514668</v>
      </c>
      <c r="K75" s="74">
        <f t="shared" si="8"/>
        <v>8.0266684869402027</v>
      </c>
      <c r="L75" s="74">
        <f t="shared" si="8"/>
        <v>8.0685488641385295</v>
      </c>
      <c r="M75" s="78">
        <f t="shared" si="7"/>
        <v>6.5360108945121009</v>
      </c>
      <c r="N75" s="74">
        <f t="shared" si="8"/>
        <v>6.5360108945121009</v>
      </c>
      <c r="O75" s="74">
        <f t="shared" si="8"/>
        <v>6.549604969182206</v>
      </c>
      <c r="P75" s="74">
        <f t="shared" si="8"/>
        <v>6.8131034309609433</v>
      </c>
      <c r="Q75" s="74">
        <f t="shared" si="8"/>
        <v>6.3160997123782607</v>
      </c>
      <c r="R75" s="74">
        <f t="shared" si="8"/>
        <v>6.3813768746685877</v>
      </c>
    </row>
    <row r="76" spans="1:18">
      <c r="A76" s="69" t="s">
        <v>275</v>
      </c>
      <c r="B76" s="74">
        <f t="shared" si="8"/>
        <v>5.6033572635135132</v>
      </c>
      <c r="C76" s="74">
        <f t="shared" si="8"/>
        <v>5.7375001357795368</v>
      </c>
      <c r="D76" s="74">
        <f t="shared" si="8"/>
        <v>6.0148103370107302</v>
      </c>
      <c r="E76" s="74">
        <f t="shared" si="8"/>
        <v>6.5089718699992698</v>
      </c>
      <c r="F76" s="74">
        <f t="shared" si="8"/>
        <v>6.6689870161314726</v>
      </c>
      <c r="G76" s="74">
        <f t="shared" si="8"/>
        <v>6.7675980016388682</v>
      </c>
      <c r="H76" s="74">
        <f t="shared" si="8"/>
        <v>6.4688102965614931</v>
      </c>
      <c r="I76" s="74">
        <f t="shared" si="8"/>
        <v>5.8958422526339618</v>
      </c>
      <c r="J76" s="74">
        <f t="shared" si="8"/>
        <v>5.1508530314065641</v>
      </c>
      <c r="K76" s="74">
        <f t="shared" si="8"/>
        <v>7.082865584511798</v>
      </c>
      <c r="L76" s="74">
        <f t="shared" si="8"/>
        <v>7.9744549097041508</v>
      </c>
      <c r="M76" s="78">
        <f t="shared" si="7"/>
        <v>6.7664019163898015</v>
      </c>
      <c r="N76" s="74">
        <f t="shared" si="8"/>
        <v>6.7664019163898015</v>
      </c>
      <c r="O76" s="74">
        <f t="shared" si="8"/>
        <v>6.0979700387543501</v>
      </c>
      <c r="P76" s="74">
        <f t="shared" si="8"/>
        <v>6.5285615851770435</v>
      </c>
      <c r="Q76" s="74">
        <f t="shared" si="8"/>
        <v>6.315573414593711</v>
      </c>
      <c r="R76" s="74">
        <f t="shared" si="8"/>
        <v>6.1667717181418897</v>
      </c>
    </row>
    <row r="77" spans="1:18">
      <c r="A77" s="69" t="s">
        <v>276</v>
      </c>
      <c r="B77" s="74">
        <f t="shared" si="8"/>
        <v>4.5581714527027026</v>
      </c>
      <c r="C77" s="74">
        <f t="shared" si="8"/>
        <v>4.8706835685034919</v>
      </c>
      <c r="D77" s="74">
        <f t="shared" si="8"/>
        <v>5.4622563095058183</v>
      </c>
      <c r="E77" s="74">
        <f t="shared" si="8"/>
        <v>5.7364731493741221</v>
      </c>
      <c r="F77" s="74">
        <f t="shared" si="8"/>
        <v>6.2626736478920124</v>
      </c>
      <c r="G77" s="74">
        <f t="shared" si="8"/>
        <v>6.0149084084480986</v>
      </c>
      <c r="H77" s="74">
        <f t="shared" si="8"/>
        <v>6.066740277266593</v>
      </c>
      <c r="I77" s="74">
        <f t="shared" si="8"/>
        <v>5.9622756642110915</v>
      </c>
      <c r="J77" s="74">
        <f t="shared" si="8"/>
        <v>4.8952746694917124</v>
      </c>
      <c r="K77" s="74">
        <f t="shared" si="8"/>
        <v>5.5778135514547911</v>
      </c>
      <c r="L77" s="74">
        <f t="shared" si="8"/>
        <v>7.139601989619103</v>
      </c>
      <c r="M77" s="78">
        <f t="shared" si="7"/>
        <v>7.3551155255885829</v>
      </c>
      <c r="N77" s="74">
        <f t="shared" si="8"/>
        <v>7.3551155255885829</v>
      </c>
      <c r="O77" s="74">
        <f t="shared" si="8"/>
        <v>5.9922491299738239</v>
      </c>
      <c r="P77" s="74">
        <f t="shared" si="8"/>
        <v>6.1190444973233538</v>
      </c>
      <c r="Q77" s="74">
        <f t="shared" si="8"/>
        <v>6.472147005497181</v>
      </c>
      <c r="R77" s="74">
        <f t="shared" si="8"/>
        <v>6.0684735520405004</v>
      </c>
    </row>
    <row r="78" spans="1:18">
      <c r="A78" s="69" t="s">
        <v>277</v>
      </c>
      <c r="B78" s="74">
        <f t="shared" si="8"/>
        <v>3.8838154560810816</v>
      </c>
      <c r="C78" s="74">
        <f t="shared" si="8"/>
        <v>4.2471839323926526</v>
      </c>
      <c r="D78" s="74">
        <f t="shared" si="8"/>
        <v>4.4846607223817436</v>
      </c>
      <c r="E78" s="74">
        <f t="shared" si="8"/>
        <v>4.8681228524779252</v>
      </c>
      <c r="F78" s="74">
        <f t="shared" si="8"/>
        <v>5.5052813171514181</v>
      </c>
      <c r="G78" s="74">
        <f t="shared" si="8"/>
        <v>5.4822764399566495</v>
      </c>
      <c r="H78" s="74">
        <f t="shared" si="8"/>
        <v>5.356844112824974</v>
      </c>
      <c r="I78" s="74">
        <f t="shared" si="8"/>
        <v>5.4642711270551301</v>
      </c>
      <c r="J78" s="74">
        <f t="shared" si="8"/>
        <v>5.1689509810412941</v>
      </c>
      <c r="K78" s="74">
        <f t="shared" si="8"/>
        <v>4.5637565019383048</v>
      </c>
      <c r="L78" s="74">
        <f t="shared" si="8"/>
        <v>6.2488198768719876</v>
      </c>
      <c r="M78" s="78">
        <f t="shared" si="7"/>
        <v>7.2221691508299628</v>
      </c>
      <c r="N78" s="74">
        <f t="shared" si="8"/>
        <v>7.2221691508299628</v>
      </c>
      <c r="O78" s="74">
        <f t="shared" si="8"/>
        <v>6.1297162606544511</v>
      </c>
      <c r="P78" s="74">
        <f t="shared" si="8"/>
        <v>5.6024057734098438</v>
      </c>
      <c r="Q78" s="74">
        <f t="shared" si="8"/>
        <v>6.0987387273593274</v>
      </c>
      <c r="R78" s="74">
        <f t="shared" si="8"/>
        <v>5.9694250182589466</v>
      </c>
    </row>
    <row r="79" spans="1:18">
      <c r="A79" s="69" t="s">
        <v>278</v>
      </c>
      <c r="B79" s="74">
        <f t="shared" si="8"/>
        <v>2.9191300675675675</v>
      </c>
      <c r="C79" s="74">
        <f t="shared" si="8"/>
        <v>3.0327717491663138</v>
      </c>
      <c r="D79" s="74">
        <f t="shared" si="8"/>
        <v>3.3606619313888468</v>
      </c>
      <c r="E79" s="74">
        <f t="shared" si="8"/>
        <v>3.7837003582249591</v>
      </c>
      <c r="F79" s="74">
        <f t="shared" si="8"/>
        <v>4.432371901576829</v>
      </c>
      <c r="G79" s="74">
        <f t="shared" si="8"/>
        <v>4.7930268827152336</v>
      </c>
      <c r="H79" s="74">
        <f t="shared" si="8"/>
        <v>4.70104058620805</v>
      </c>
      <c r="I79" s="74">
        <f t="shared" si="8"/>
        <v>4.9077067678422921</v>
      </c>
      <c r="J79" s="74">
        <f t="shared" si="8"/>
        <v>5.1270167074974067</v>
      </c>
      <c r="K79" s="74">
        <f t="shared" si="8"/>
        <v>4.2345548542015461</v>
      </c>
      <c r="L79" s="74">
        <f t="shared" si="8"/>
        <v>4.786136655616283</v>
      </c>
      <c r="M79" s="78">
        <f t="shared" si="7"/>
        <v>6.3692596587420161</v>
      </c>
      <c r="N79" s="74">
        <f t="shared" si="8"/>
        <v>6.3692596587420161</v>
      </c>
      <c r="O79" s="74">
        <f t="shared" si="8"/>
        <v>6.5130668647311456</v>
      </c>
      <c r="P79" s="74">
        <f t="shared" si="8"/>
        <v>5.4099215836148531</v>
      </c>
      <c r="Q79" s="74">
        <f t="shared" si="8"/>
        <v>5.6271759124029961</v>
      </c>
      <c r="R79" s="74">
        <f t="shared" si="8"/>
        <v>6.0264529619513567</v>
      </c>
    </row>
    <row r="80" spans="1:18">
      <c r="A80" s="69" t="s">
        <v>279</v>
      </c>
      <c r="B80" s="74">
        <f t="shared" si="8"/>
        <v>2.3648648648648649</v>
      </c>
      <c r="C80" s="74">
        <f t="shared" si="8"/>
        <v>2.4668426369472414</v>
      </c>
      <c r="D80" s="74">
        <f t="shared" si="8"/>
        <v>2.8232204926703943</v>
      </c>
      <c r="E80" s="74">
        <f t="shared" si="8"/>
        <v>3.0542536167724013</v>
      </c>
      <c r="F80" s="74">
        <f t="shared" si="8"/>
        <v>3.5864531945159048</v>
      </c>
      <c r="G80" s="74">
        <f t="shared" si="8"/>
        <v>4.0139039412122335</v>
      </c>
      <c r="H80" s="74">
        <f t="shared" si="8"/>
        <v>3.9827795808657052</v>
      </c>
      <c r="I80" s="74">
        <f t="shared" si="8"/>
        <v>4.2404200560009055</v>
      </c>
      <c r="J80" s="74">
        <f t="shared" si="8"/>
        <v>4.4529784369551306</v>
      </c>
      <c r="K80" s="74">
        <f t="shared" si="8"/>
        <v>4.2684943994965572</v>
      </c>
      <c r="L80" s="74">
        <f t="shared" si="8"/>
        <v>3.8395898718701735</v>
      </c>
      <c r="M80" s="78">
        <f t="shared" si="7"/>
        <v>5.4471796123576697</v>
      </c>
      <c r="N80" s="74">
        <f t="shared" si="8"/>
        <v>5.4471796123576697</v>
      </c>
      <c r="O80" s="74">
        <f t="shared" si="8"/>
        <v>6.2944372233436559</v>
      </c>
      <c r="P80" s="74">
        <f t="shared" si="8"/>
        <v>5.4269383018431059</v>
      </c>
      <c r="Q80" s="74">
        <f t="shared" si="8"/>
        <v>5.0635109851505078</v>
      </c>
      <c r="R80" s="74">
        <f t="shared" si="8"/>
        <v>5.5897389720963275</v>
      </c>
    </row>
    <row r="81" spans="1:18">
      <c r="A81" s="69" t="s">
        <v>280</v>
      </c>
      <c r="B81" s="74">
        <f t="shared" si="8"/>
        <v>1.7182221283783783</v>
      </c>
      <c r="C81" s="74">
        <f t="shared" si="8"/>
        <v>1.8270494563387318</v>
      </c>
      <c r="D81" s="74">
        <f t="shared" si="8"/>
        <v>1.9570802478464562</v>
      </c>
      <c r="E81" s="74">
        <f t="shared" si="8"/>
        <v>2.2549489468511132</v>
      </c>
      <c r="F81" s="74">
        <f t="shared" si="8"/>
        <v>2.8865651765987712</v>
      </c>
      <c r="G81" s="74">
        <f t="shared" si="8"/>
        <v>3.3127593772303134</v>
      </c>
      <c r="H81" s="74">
        <f t="shared" si="8"/>
        <v>3.489811623782916</v>
      </c>
      <c r="I81" s="74">
        <f t="shared" si="8"/>
        <v>3.4407586203502758</v>
      </c>
      <c r="J81" s="74">
        <f t="shared" si="8"/>
        <v>3.8764925290781078</v>
      </c>
      <c r="K81" s="74">
        <f t="shared" si="8"/>
        <v>4.0656749480950438</v>
      </c>
      <c r="L81" s="74">
        <f t="shared" si="8"/>
        <v>3.3876342945385352</v>
      </c>
      <c r="M81" s="78">
        <f t="shared" si="7"/>
        <v>4.027673753782314</v>
      </c>
      <c r="N81" s="74">
        <f t="shared" si="8"/>
        <v>4.027673753782314</v>
      </c>
      <c r="O81" s="74">
        <f t="shared" si="8"/>
        <v>5.4064414881191265</v>
      </c>
      <c r="P81" s="74">
        <f t="shared" si="8"/>
        <v>5.6007319978464087</v>
      </c>
      <c r="Q81" s="74">
        <f t="shared" si="8"/>
        <v>4.7603634612500096</v>
      </c>
      <c r="R81" s="74">
        <f t="shared" si="8"/>
        <v>5.038468849736371</v>
      </c>
    </row>
    <row r="82" spans="1:18">
      <c r="A82" s="69" t="s">
        <v>281</v>
      </c>
      <c r="B82" s="74">
        <f t="shared" si="8"/>
        <v>1.1665962837837838</v>
      </c>
      <c r="C82" s="74">
        <f t="shared" si="8"/>
        <v>1.2111534743268049</v>
      </c>
      <c r="D82" s="74">
        <f t="shared" si="8"/>
        <v>1.319517908417712</v>
      </c>
      <c r="E82" s="74">
        <f t="shared" si="8"/>
        <v>1.5864248174352391</v>
      </c>
      <c r="F82" s="74">
        <f t="shared" si="8"/>
        <v>1.9475802790472445</v>
      </c>
      <c r="G82" s="74">
        <f t="shared" si="8"/>
        <v>2.2593904469879198</v>
      </c>
      <c r="H82" s="74">
        <f t="shared" si="8"/>
        <v>2.6427320685693889</v>
      </c>
      <c r="I82" s="74">
        <f t="shared" si="8"/>
        <v>2.6789888342658617</v>
      </c>
      <c r="J82" s="74">
        <f t="shared" si="8"/>
        <v>3.0007283321194467</v>
      </c>
      <c r="K82" s="74">
        <f t="shared" si="8"/>
        <v>3.214517744536824</v>
      </c>
      <c r="L82" s="74">
        <f t="shared" si="8"/>
        <v>3.147388604496197</v>
      </c>
      <c r="M82" s="78">
        <f t="shared" si="7"/>
        <v>3.0051174375190488</v>
      </c>
      <c r="N82" s="74">
        <f t="shared" si="8"/>
        <v>3.0051174375190488</v>
      </c>
      <c r="O82" s="74">
        <f t="shared" si="8"/>
        <v>4.4157197707084199</v>
      </c>
      <c r="P82" s="74">
        <f t="shared" si="8"/>
        <v>5.1652713887594812</v>
      </c>
      <c r="Q82" s="74">
        <f t="shared" si="8"/>
        <v>4.5719488543812981</v>
      </c>
      <c r="R82" s="74">
        <f t="shared" si="8"/>
        <v>4.3546337705475686</v>
      </c>
    </row>
    <row r="83" spans="1:18">
      <c r="A83" s="69" t="s">
        <v>282</v>
      </c>
      <c r="B83" s="74">
        <f t="shared" si="8"/>
        <v>0.68623310810810811</v>
      </c>
      <c r="C83" s="74">
        <f t="shared" si="8"/>
        <v>0.72560584829623842</v>
      </c>
      <c r="D83" s="74">
        <f t="shared" si="8"/>
        <v>0.80946803687471669</v>
      </c>
      <c r="E83" s="74">
        <f t="shared" si="8"/>
        <v>1.5563696621638086</v>
      </c>
      <c r="F83" s="74">
        <f t="shared" si="8"/>
        <v>2.0028146847855695</v>
      </c>
      <c r="G83" s="74">
        <f t="shared" si="8"/>
        <v>2.1701778964341414</v>
      </c>
      <c r="H83" s="74">
        <f t="shared" si="8"/>
        <v>1.7030816073878277</v>
      </c>
      <c r="I83" s="74">
        <f t="shared" si="8"/>
        <v>1.887200988135485</v>
      </c>
      <c r="J83" s="74">
        <f t="shared" si="8"/>
        <v>2.1161358670462822</v>
      </c>
      <c r="K83" s="74">
        <f t="shared" si="8"/>
        <v>2.4612488946106295</v>
      </c>
      <c r="L83" s="74">
        <f t="shared" si="8"/>
        <v>2.6351228677983585</v>
      </c>
      <c r="M83" s="78">
        <f t="shared" si="7"/>
        <v>2.3701702856674158</v>
      </c>
      <c r="N83" s="74">
        <f t="shared" si="8"/>
        <v>2.3701702856674158</v>
      </c>
      <c r="O83" s="74">
        <f t="shared" si="8"/>
        <v>2.9979215209435215</v>
      </c>
      <c r="P83" s="74">
        <f t="shared" si="8"/>
        <v>4.1068873074809398</v>
      </c>
      <c r="Q83" s="74">
        <f t="shared" si="8"/>
        <v>4.3787975674516399</v>
      </c>
      <c r="R83" s="74">
        <f t="shared" si="8"/>
        <v>3.8126181829096257</v>
      </c>
    </row>
    <row r="84" spans="1:18">
      <c r="A84" s="69" t="s">
        <v>283</v>
      </c>
      <c r="B84" s="74">
        <f t="shared" si="8"/>
        <v>0.3325591216216216</v>
      </c>
      <c r="C84" s="74">
        <f t="shared" si="8"/>
        <v>0.34976808854998315</v>
      </c>
      <c r="D84" s="74">
        <f t="shared" si="8"/>
        <v>0.38064833005893911</v>
      </c>
      <c r="E84" s="74">
        <f t="shared" si="8"/>
        <v>0</v>
      </c>
      <c r="F84" s="74">
        <f t="shared" si="8"/>
        <v>0</v>
      </c>
      <c r="G84" s="74">
        <f t="shared" si="8"/>
        <v>0</v>
      </c>
      <c r="H84" s="74">
        <f t="shared" si="8"/>
        <v>0.88109657487647919</v>
      </c>
      <c r="I84" s="74">
        <f t="shared" si="8"/>
        <v>1.1239549040160228</v>
      </c>
      <c r="J84" s="74">
        <f t="shared" si="8"/>
        <v>1.2955483458032622</v>
      </c>
      <c r="K84" s="74">
        <f t="shared" si="8"/>
        <v>1.581657757510897</v>
      </c>
      <c r="L84" s="74">
        <f t="shared" si="8"/>
        <v>1.7572786249269452</v>
      </c>
      <c r="M84" s="78">
        <f t="shared" si="7"/>
        <v>1.8602137660690663</v>
      </c>
      <c r="N84" s="74">
        <f t="shared" si="8"/>
        <v>1.8602137660690663</v>
      </c>
      <c r="O84" s="74">
        <f t="shared" si="8"/>
        <v>1.9377175065439147</v>
      </c>
      <c r="P84" s="74">
        <f t="shared" si="8"/>
        <v>2.9327337497314985</v>
      </c>
      <c r="Q84" s="74">
        <f t="shared" si="8"/>
        <v>3.5527731946012371</v>
      </c>
      <c r="R84" s="74">
        <f>R42/R$44*100</f>
        <v>3.2423387459855331</v>
      </c>
    </row>
    <row r="85" spans="1:18">
      <c r="A85" s="69" t="s">
        <v>284</v>
      </c>
      <c r="B85" s="74">
        <f t="shared" ref="B85:Q85" si="9">B43/B$44*100</f>
        <v>0.16232052364864863</v>
      </c>
      <c r="C85" s="74">
        <f t="shared" si="9"/>
        <v>0.18248769837390424</v>
      </c>
      <c r="D85" s="74">
        <f t="shared" si="9"/>
        <v>0.19929726462142966</v>
      </c>
      <c r="E85" s="74">
        <f t="shared" si="9"/>
        <v>0</v>
      </c>
      <c r="F85" s="74">
        <f t="shared" si="9"/>
        <v>0</v>
      </c>
      <c r="G85" s="74">
        <f t="shared" si="9"/>
        <v>0.38196188311173374</v>
      </c>
      <c r="H85" s="74">
        <f t="shared" si="9"/>
        <v>0.51806247978496778</v>
      </c>
      <c r="I85" s="74">
        <f t="shared" si="9"/>
        <v>0.74356211031883124</v>
      </c>
      <c r="J85" s="74">
        <f t="shared" si="9"/>
        <v>0.98876602882429532</v>
      </c>
      <c r="K85" s="74">
        <f t="shared" si="9"/>
        <v>1.2384570676050322</v>
      </c>
      <c r="L85" s="74">
        <f t="shared" si="9"/>
        <v>1.5064879135599345</v>
      </c>
      <c r="M85" s="78">
        <f t="shared" si="9"/>
        <v>1.7792752684250939</v>
      </c>
      <c r="N85" s="74">
        <f t="shared" si="9"/>
        <v>1.7792752684250939</v>
      </c>
      <c r="O85" s="74">
        <f t="shared" si="9"/>
        <v>2.0045043695979015</v>
      </c>
      <c r="P85" s="74">
        <f t="shared" si="9"/>
        <v>2.4955993650811363</v>
      </c>
      <c r="Q85" s="74">
        <f t="shared" si="9"/>
        <v>3.7140834655656518</v>
      </c>
      <c r="R85" s="74">
        <f>R43/R$44*100</f>
        <v>4.4969535072185369</v>
      </c>
    </row>
    <row r="86" spans="1:18"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8"/>
      <c r="N86" s="74"/>
      <c r="O86" s="74"/>
      <c r="P86" s="74"/>
      <c r="Q86" s="74"/>
      <c r="R86" s="74"/>
    </row>
    <row r="87" spans="1:18">
      <c r="A87" s="68" t="s">
        <v>524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8"/>
      <c r="N87" s="74"/>
      <c r="O87" s="74"/>
      <c r="P87" s="74"/>
      <c r="Q87" s="74"/>
      <c r="R87" s="74"/>
    </row>
    <row r="88" spans="1:18">
      <c r="A88" s="69" t="s">
        <v>267</v>
      </c>
      <c r="B88" s="74"/>
      <c r="C88" s="74"/>
      <c r="D88" s="74"/>
      <c r="E88" s="74"/>
      <c r="F88" s="74"/>
      <c r="G88" s="74"/>
      <c r="H88" s="74">
        <f>H48-H68</f>
        <v>5.2641537743559308</v>
      </c>
      <c r="I88" s="74">
        <f t="shared" ref="I88:R88" si="10">I48-I68</f>
        <v>8.495801034147922</v>
      </c>
      <c r="J88" s="74">
        <f t="shared" si="10"/>
        <v>6.8084383294959387</v>
      </c>
      <c r="K88" s="74">
        <f t="shared" si="10"/>
        <v>5.2445926093707564</v>
      </c>
      <c r="L88" s="74">
        <f t="shared" si="10"/>
        <v>4.3306074816993601</v>
      </c>
      <c r="M88" s="78">
        <f t="shared" ref="M88:M105" si="11">M48-M68</f>
        <v>2.9471329986550927</v>
      </c>
      <c r="N88" s="74">
        <f t="shared" si="10"/>
        <v>3.2547242094666782</v>
      </c>
      <c r="O88" s="74">
        <f t="shared" si="10"/>
        <v>2.1272282483188727</v>
      </c>
      <c r="P88" s="74">
        <f t="shared" si="10"/>
        <v>1.6338937150944899</v>
      </c>
      <c r="Q88" s="74">
        <f t="shared" si="10"/>
        <v>1.2014512724126227</v>
      </c>
      <c r="R88" s="74">
        <f t="shared" si="10"/>
        <v>0.84580741081699529</v>
      </c>
    </row>
    <row r="89" spans="1:18">
      <c r="A89" s="69" t="s">
        <v>268</v>
      </c>
      <c r="B89" s="74"/>
      <c r="C89" s="74"/>
      <c r="D89" s="74"/>
      <c r="E89" s="74"/>
      <c r="F89" s="74"/>
      <c r="G89" s="74"/>
      <c r="H89" s="74">
        <f t="shared" ref="H89:R104" si="12">H49-H69</f>
        <v>4.8510781822617108</v>
      </c>
      <c r="I89" s="74">
        <f t="shared" si="12"/>
        <v>6.1941807637631303</v>
      </c>
      <c r="J89" s="74">
        <f t="shared" si="12"/>
        <v>8.0573276213747249</v>
      </c>
      <c r="K89" s="74">
        <f t="shared" si="12"/>
        <v>5.801744833575845</v>
      </c>
      <c r="L89" s="74">
        <f t="shared" si="12"/>
        <v>4.4504284424837719</v>
      </c>
      <c r="M89" s="78">
        <f t="shared" si="11"/>
        <v>3.3674433303302713</v>
      </c>
      <c r="N89" s="74">
        <f t="shared" si="12"/>
        <v>3.3008875073640827</v>
      </c>
      <c r="O89" s="74">
        <f t="shared" si="12"/>
        <v>2.2745852422458555</v>
      </c>
      <c r="P89" s="74">
        <f t="shared" si="12"/>
        <v>1.6432990237929488</v>
      </c>
      <c r="Q89" s="74">
        <f t="shared" si="12"/>
        <v>1.2705273872892606</v>
      </c>
      <c r="R89" s="74">
        <f t="shared" si="12"/>
        <v>0.91152787806061575</v>
      </c>
    </row>
    <row r="90" spans="1:18">
      <c r="A90" s="69" t="s">
        <v>269</v>
      </c>
      <c r="B90" s="74"/>
      <c r="C90" s="74"/>
      <c r="D90" s="74"/>
      <c r="E90" s="74"/>
      <c r="F90" s="74"/>
      <c r="G90" s="74"/>
      <c r="H90" s="74">
        <f t="shared" si="12"/>
        <v>3.1661855440106148</v>
      </c>
      <c r="I90" s="74">
        <f t="shared" si="12"/>
        <v>3.0325771985822048</v>
      </c>
      <c r="J90" s="74">
        <f t="shared" si="12"/>
        <v>5.5913289352958255</v>
      </c>
      <c r="K90" s="74">
        <f t="shared" si="12"/>
        <v>5.9833627324960466</v>
      </c>
      <c r="L90" s="74">
        <f t="shared" si="12"/>
        <v>3.9562819116489578</v>
      </c>
      <c r="M90" s="78">
        <f t="shared" si="11"/>
        <v>3.1640429250930993</v>
      </c>
      <c r="N90" s="74">
        <f t="shared" si="12"/>
        <v>3.2581927724694513</v>
      </c>
      <c r="O90" s="74">
        <f t="shared" si="12"/>
        <v>2.5510333747806087</v>
      </c>
      <c r="P90" s="74">
        <f t="shared" si="12"/>
        <v>1.6614914346978393</v>
      </c>
      <c r="Q90" s="74">
        <f t="shared" si="12"/>
        <v>1.3030262514860427</v>
      </c>
      <c r="R90" s="74">
        <f t="shared" si="12"/>
        <v>0.99630149931740686</v>
      </c>
    </row>
    <row r="91" spans="1:18">
      <c r="A91" s="69" t="s">
        <v>270</v>
      </c>
      <c r="B91" s="74"/>
      <c r="C91" s="74"/>
      <c r="D91" s="74"/>
      <c r="E91" s="74"/>
      <c r="F91" s="74"/>
      <c r="G91" s="74"/>
      <c r="H91" s="74">
        <f t="shared" si="12"/>
        <v>2.7837641176173094</v>
      </c>
      <c r="I91" s="74">
        <f t="shared" si="12"/>
        <v>1.0957069628146563</v>
      </c>
      <c r="J91" s="74">
        <f t="shared" si="12"/>
        <v>2.1438436873157531</v>
      </c>
      <c r="K91" s="74">
        <f t="shared" si="12"/>
        <v>4.8287632102082805</v>
      </c>
      <c r="L91" s="74">
        <f t="shared" si="12"/>
        <v>3.2857834286152432</v>
      </c>
      <c r="M91" s="78">
        <f t="shared" si="11"/>
        <v>2.8002085259740346</v>
      </c>
      <c r="N91" s="74">
        <f t="shared" si="12"/>
        <v>2.4926546946048846</v>
      </c>
      <c r="O91" s="74">
        <f t="shared" si="12"/>
        <v>2.4282089068004371</v>
      </c>
      <c r="P91" s="74">
        <f t="shared" si="12"/>
        <v>1.6668554114662912</v>
      </c>
      <c r="Q91" s="74">
        <f t="shared" si="12"/>
        <v>1.1869094037207004</v>
      </c>
      <c r="R91" s="74">
        <f t="shared" si="12"/>
        <v>0.94783278542209537</v>
      </c>
    </row>
    <row r="92" spans="1:18">
      <c r="A92" s="69" t="s">
        <v>271</v>
      </c>
      <c r="B92" s="74"/>
      <c r="C92" s="74"/>
      <c r="D92" s="74"/>
      <c r="E92" s="74"/>
      <c r="F92" s="74"/>
      <c r="G92" s="74"/>
      <c r="H92" s="74">
        <f t="shared" si="12"/>
        <v>2.4429581652037324</v>
      </c>
      <c r="I92" s="74">
        <f t="shared" si="12"/>
        <v>0.30465033192253799</v>
      </c>
      <c r="J92" s="74">
        <f t="shared" si="12"/>
        <v>-0.17623788829749998</v>
      </c>
      <c r="K92" s="74">
        <f t="shared" si="12"/>
        <v>2.0470816170906483</v>
      </c>
      <c r="L92" s="74">
        <f t="shared" si="12"/>
        <v>2.7669386779563965</v>
      </c>
      <c r="M92" s="78">
        <f t="shared" si="11"/>
        <v>1.9253277801371835</v>
      </c>
      <c r="N92" s="74">
        <f t="shared" si="12"/>
        <v>1.8440914168053508</v>
      </c>
      <c r="O92" s="74">
        <f t="shared" si="12"/>
        <v>2.0181963967317342</v>
      </c>
      <c r="P92" s="74">
        <f t="shared" si="12"/>
        <v>1.5493469376549314</v>
      </c>
      <c r="Q92" s="74">
        <f t="shared" si="12"/>
        <v>0.835733772323624</v>
      </c>
      <c r="R92" s="74">
        <f t="shared" si="12"/>
        <v>0.62247859861653598</v>
      </c>
    </row>
    <row r="93" spans="1:18">
      <c r="A93" s="69" t="s">
        <v>272</v>
      </c>
      <c r="B93" s="74"/>
      <c r="C93" s="74"/>
      <c r="D93" s="74"/>
      <c r="E93" s="74"/>
      <c r="F93" s="74"/>
      <c r="G93" s="74"/>
      <c r="H93" s="74">
        <f t="shared" si="12"/>
        <v>1.1352510036648393</v>
      </c>
      <c r="I93" s="74">
        <f t="shared" si="12"/>
        <v>0.12795639108973234</v>
      </c>
      <c r="J93" s="74">
        <f t="shared" si="12"/>
        <v>-1.4094616929742632</v>
      </c>
      <c r="K93" s="74">
        <f t="shared" si="12"/>
        <v>-0.63888125570588183</v>
      </c>
      <c r="L93" s="74">
        <f t="shared" si="12"/>
        <v>1.6615077106073599</v>
      </c>
      <c r="M93" s="78">
        <f t="shared" si="11"/>
        <v>1.086914741724657</v>
      </c>
      <c r="N93" s="74">
        <f t="shared" si="12"/>
        <v>1.3406262201067909</v>
      </c>
      <c r="O93" s="74">
        <f t="shared" si="12"/>
        <v>1.1274418237745536</v>
      </c>
      <c r="P93" s="74">
        <f t="shared" si="12"/>
        <v>1.163167976582888</v>
      </c>
      <c r="Q93" s="74">
        <f t="shared" si="12"/>
        <v>0.55917590773364978</v>
      </c>
      <c r="R93" s="74">
        <f t="shared" si="12"/>
        <v>0.23089115174518859</v>
      </c>
    </row>
    <row r="94" spans="1:18">
      <c r="A94" s="69" t="s">
        <v>273</v>
      </c>
      <c r="B94" s="74"/>
      <c r="C94" s="74"/>
      <c r="D94" s="74"/>
      <c r="E94" s="74"/>
      <c r="F94" s="74"/>
      <c r="G94" s="74"/>
      <c r="H94" s="74">
        <f t="shared" si="12"/>
        <v>-0.76840511336704509</v>
      </c>
      <c r="I94" s="74">
        <f t="shared" si="12"/>
        <v>-0.24159546168993984</v>
      </c>
      <c r="J94" s="74">
        <f t="shared" si="12"/>
        <v>-1.9935667800718457</v>
      </c>
      <c r="K94" s="74">
        <f t="shared" si="12"/>
        <v>-2.1191540636660395</v>
      </c>
      <c r="L94" s="74">
        <f t="shared" si="12"/>
        <v>0.19018315785524909</v>
      </c>
      <c r="M94" s="78">
        <f t="shared" si="11"/>
        <v>1.1699859701599484</v>
      </c>
      <c r="N94" s="74">
        <f t="shared" si="12"/>
        <v>1.3044042410500625</v>
      </c>
      <c r="O94" s="74">
        <f t="shared" si="12"/>
        <v>0.62112529423747898</v>
      </c>
      <c r="P94" s="74">
        <f t="shared" si="12"/>
        <v>0.87503415372568849</v>
      </c>
      <c r="Q94" s="74">
        <f t="shared" si="12"/>
        <v>0.53774724512911121</v>
      </c>
      <c r="R94" s="74">
        <f t="shared" si="12"/>
        <v>-1.0630060677550901E-2</v>
      </c>
    </row>
    <row r="95" spans="1:18">
      <c r="A95" s="69" t="s">
        <v>274</v>
      </c>
      <c r="B95" s="74"/>
      <c r="C95" s="74"/>
      <c r="D95" s="74"/>
      <c r="E95" s="74"/>
      <c r="F95" s="74"/>
      <c r="G95" s="74"/>
      <c r="H95" s="74">
        <f t="shared" si="12"/>
        <v>-1.4414175897532582</v>
      </c>
      <c r="I95" s="74">
        <f t="shared" si="12"/>
        <v>-0.25683088802433929</v>
      </c>
      <c r="J95" s="74">
        <f t="shared" si="12"/>
        <v>-1.0528670314273576</v>
      </c>
      <c r="K95" s="74">
        <f t="shared" si="12"/>
        <v>-2.3564548173040656</v>
      </c>
      <c r="L95" s="74">
        <f t="shared" si="12"/>
        <v>-1.4117701835673602</v>
      </c>
      <c r="M95" s="78">
        <f t="shared" si="11"/>
        <v>0.93924770044427586</v>
      </c>
      <c r="N95" s="74">
        <f t="shared" si="12"/>
        <v>0.68518653405471142</v>
      </c>
      <c r="O95" s="74">
        <f t="shared" si="12"/>
        <v>0.45974285535895643</v>
      </c>
      <c r="P95" s="74">
        <f t="shared" si="12"/>
        <v>0.32473853157684651</v>
      </c>
      <c r="Q95" s="74">
        <f t="shared" si="12"/>
        <v>0.44000025564707013</v>
      </c>
      <c r="R95" s="74">
        <f t="shared" si="12"/>
        <v>-5.5690436335069649E-3</v>
      </c>
    </row>
    <row r="96" spans="1:18">
      <c r="A96" s="69" t="s">
        <v>275</v>
      </c>
      <c r="B96" s="74"/>
      <c r="C96" s="74"/>
      <c r="D96" s="74"/>
      <c r="E96" s="74"/>
      <c r="F96" s="74"/>
      <c r="G96" s="74"/>
      <c r="H96" s="74">
        <f t="shared" si="12"/>
        <v>-2.5589019395273929</v>
      </c>
      <c r="I96" s="74">
        <f t="shared" si="12"/>
        <v>-1.8875477995494618</v>
      </c>
      <c r="J96" s="74">
        <f t="shared" si="12"/>
        <v>-1.0325705577365669</v>
      </c>
      <c r="K96" s="74">
        <f t="shared" si="12"/>
        <v>-2.7516577122405579</v>
      </c>
      <c r="L96" s="74">
        <f t="shared" si="12"/>
        <v>-2.5308269355735638</v>
      </c>
      <c r="M96" s="78">
        <f t="shared" si="11"/>
        <v>-0.44831931231822786</v>
      </c>
      <c r="N96" s="74">
        <f t="shared" si="12"/>
        <v>-0.37992515587757403</v>
      </c>
      <c r="O96" s="74">
        <f t="shared" si="12"/>
        <v>0.59654545737652054</v>
      </c>
      <c r="P96" s="74">
        <f t="shared" si="12"/>
        <v>8.9745896202714448E-2</v>
      </c>
      <c r="Q96" s="74">
        <f t="shared" si="12"/>
        <v>0.38389997407652565</v>
      </c>
      <c r="R96" s="74">
        <f t="shared" si="12"/>
        <v>0.17213298686694145</v>
      </c>
    </row>
    <row r="97" spans="1:18">
      <c r="A97" s="69" t="s">
        <v>276</v>
      </c>
      <c r="B97" s="74"/>
      <c r="C97" s="74"/>
      <c r="D97" s="74"/>
      <c r="E97" s="74"/>
      <c r="F97" s="74"/>
      <c r="G97" s="74"/>
      <c r="H97" s="74">
        <f t="shared" si="12"/>
        <v>-2.5216800916824047</v>
      </c>
      <c r="I97" s="74">
        <f t="shared" si="12"/>
        <v>-2.567770739379573</v>
      </c>
      <c r="J97" s="74">
        <f t="shared" si="12"/>
        <v>-1.4206144840564798</v>
      </c>
      <c r="K97" s="74">
        <f t="shared" si="12"/>
        <v>-1.897827895654665</v>
      </c>
      <c r="L97" s="74">
        <f t="shared" si="12"/>
        <v>-2.8724872467957248</v>
      </c>
      <c r="M97" s="78">
        <f t="shared" si="11"/>
        <v>-2.0109868190470532</v>
      </c>
      <c r="N97" s="74">
        <f t="shared" si="12"/>
        <v>-1.9782458487383163</v>
      </c>
      <c r="O97" s="74">
        <f t="shared" si="12"/>
        <v>0.21190654165858369</v>
      </c>
      <c r="P97" s="74">
        <f t="shared" si="12"/>
        <v>7.9555192085448034E-2</v>
      </c>
      <c r="Q97" s="74">
        <f t="shared" si="12"/>
        <v>6.7008464037927595E-3</v>
      </c>
      <c r="R97" s="74">
        <f t="shared" si="12"/>
        <v>0.21180092740537226</v>
      </c>
    </row>
    <row r="98" spans="1:18">
      <c r="A98" s="69" t="s">
        <v>277</v>
      </c>
      <c r="B98" s="74"/>
      <c r="C98" s="74"/>
      <c r="D98" s="74"/>
      <c r="E98" s="74"/>
      <c r="F98" s="74"/>
      <c r="G98" s="74"/>
      <c r="H98" s="74">
        <f t="shared" si="12"/>
        <v>-2.3030361895867313</v>
      </c>
      <c r="I98" s="74">
        <f t="shared" si="12"/>
        <v>-2.9925241078742073</v>
      </c>
      <c r="J98" s="74">
        <f t="shared" si="12"/>
        <v>-2.3724196400865125</v>
      </c>
      <c r="K98" s="74">
        <f t="shared" si="12"/>
        <v>-1.5995803486257532</v>
      </c>
      <c r="L98" s="74">
        <f t="shared" si="12"/>
        <v>-2.7300451854399959</v>
      </c>
      <c r="M98" s="78">
        <f t="shared" si="11"/>
        <v>-2.6572416011894981</v>
      </c>
      <c r="N98" s="74">
        <f t="shared" si="12"/>
        <v>-2.7544790798526115</v>
      </c>
      <c r="O98" s="74">
        <f t="shared" si="12"/>
        <v>-0.69305379393083832</v>
      </c>
      <c r="P98" s="74">
        <f t="shared" si="12"/>
        <v>0.27565114614243846</v>
      </c>
      <c r="Q98" s="74">
        <f t="shared" si="12"/>
        <v>-0.12191089230760355</v>
      </c>
      <c r="R98" s="74">
        <f t="shared" si="12"/>
        <v>0.22504527901517335</v>
      </c>
    </row>
    <row r="99" spans="1:18">
      <c r="A99" s="69" t="s">
        <v>278</v>
      </c>
      <c r="B99" s="74"/>
      <c r="C99" s="74"/>
      <c r="D99" s="74"/>
      <c r="E99" s="74"/>
      <c r="F99" s="74"/>
      <c r="G99" s="74"/>
      <c r="H99" s="74">
        <f t="shared" si="12"/>
        <v>-2.4027843880983659</v>
      </c>
      <c r="I99" s="74">
        <f t="shared" si="12"/>
        <v>-2.8092101374638574</v>
      </c>
      <c r="J99" s="74">
        <f t="shared" si="12"/>
        <v>-2.9275988180984207</v>
      </c>
      <c r="K99" s="74">
        <f t="shared" si="12"/>
        <v>-1.8886590363827906</v>
      </c>
      <c r="L99" s="74">
        <f t="shared" si="12"/>
        <v>-2.1043369781555836</v>
      </c>
      <c r="M99" s="78">
        <f t="shared" si="11"/>
        <v>-2.8579963833091417</v>
      </c>
      <c r="N99" s="74">
        <f t="shared" si="12"/>
        <v>-2.8021824659154264</v>
      </c>
      <c r="O99" s="74">
        <f t="shared" si="12"/>
        <v>-2.0169877894001855</v>
      </c>
      <c r="P99" s="74">
        <f t="shared" si="12"/>
        <v>-4.8147191495177211E-2</v>
      </c>
      <c r="Q99" s="74">
        <f t="shared" si="12"/>
        <v>-0.10492286347670365</v>
      </c>
      <c r="R99" s="74">
        <f t="shared" si="12"/>
        <v>-0.11096523350950704</v>
      </c>
    </row>
    <row r="100" spans="1:18">
      <c r="A100" s="69" t="s">
        <v>279</v>
      </c>
      <c r="B100" s="74"/>
      <c r="C100" s="74"/>
      <c r="D100" s="74"/>
      <c r="E100" s="74"/>
      <c r="F100" s="74"/>
      <c r="G100" s="74"/>
      <c r="H100" s="74">
        <f t="shared" si="12"/>
        <v>-1.8425284963760618</v>
      </c>
      <c r="I100" s="74">
        <f t="shared" si="12"/>
        <v>-2.3368430731082155</v>
      </c>
      <c r="J100" s="74">
        <f t="shared" si="12"/>
        <v>-2.7801606015664069</v>
      </c>
      <c r="K100" s="74">
        <f t="shared" si="12"/>
        <v>-2.2732377430770452</v>
      </c>
      <c r="L100" s="74">
        <f t="shared" si="12"/>
        <v>-1.5361685574942823</v>
      </c>
      <c r="M100" s="78">
        <f t="shared" si="11"/>
        <v>-2.6380121492482593</v>
      </c>
      <c r="N100" s="74">
        <f t="shared" si="12"/>
        <v>-2.7012220401136262</v>
      </c>
      <c r="O100" s="74">
        <f t="shared" si="12"/>
        <v>-2.6732331955878887</v>
      </c>
      <c r="P100" s="74">
        <f t="shared" si="12"/>
        <v>-0.86151360723670756</v>
      </c>
      <c r="Q100" s="74">
        <f t="shared" si="12"/>
        <v>3.6106930673727611E-2</v>
      </c>
      <c r="R100" s="74">
        <f t="shared" si="12"/>
        <v>-0.24335184771935658</v>
      </c>
    </row>
    <row r="101" spans="1:18">
      <c r="A101" s="69" t="s">
        <v>280</v>
      </c>
      <c r="B101" s="74"/>
      <c r="C101" s="74"/>
      <c r="D101" s="74"/>
      <c r="E101" s="74"/>
      <c r="F101" s="74"/>
      <c r="G101" s="74"/>
      <c r="H101" s="74">
        <f t="shared" si="12"/>
        <v>-2.3004640412611543</v>
      </c>
      <c r="I101" s="74">
        <f t="shared" si="12"/>
        <v>-1.9830084907494463</v>
      </c>
      <c r="J101" s="74">
        <f t="shared" si="12"/>
        <v>-2.5622428216336934</v>
      </c>
      <c r="K101" s="74">
        <f t="shared" si="12"/>
        <v>-2.5999872301428271</v>
      </c>
      <c r="L101" s="74">
        <f t="shared" si="12"/>
        <v>-1.6473096902603097</v>
      </c>
      <c r="M101" s="78">
        <f t="shared" si="11"/>
        <v>-1.9389022281496815</v>
      </c>
      <c r="N101" s="74">
        <f t="shared" si="12"/>
        <v>-1.9121216161424952</v>
      </c>
      <c r="O101" s="74">
        <f t="shared" si="12"/>
        <v>-2.6537508823257192</v>
      </c>
      <c r="P101" s="74">
        <f t="shared" si="12"/>
        <v>-1.9988345083689261</v>
      </c>
      <c r="Q101" s="74">
        <f t="shared" si="12"/>
        <v>-0.31396196233348128</v>
      </c>
      <c r="R101" s="74">
        <f t="shared" si="12"/>
        <v>-0.30260272488309159</v>
      </c>
    </row>
    <row r="102" spans="1:18">
      <c r="A102" s="69" t="s">
        <v>281</v>
      </c>
      <c r="B102" s="74"/>
      <c r="C102" s="74"/>
      <c r="D102" s="74"/>
      <c r="E102" s="74"/>
      <c r="F102" s="74"/>
      <c r="G102" s="74"/>
      <c r="H102" s="74">
        <f t="shared" si="12"/>
        <v>-1.6860829261062329</v>
      </c>
      <c r="I102" s="74">
        <f t="shared" si="12"/>
        <v>-1.6670655579568932</v>
      </c>
      <c r="J102" s="74">
        <f t="shared" si="12"/>
        <v>-1.9430273689364419</v>
      </c>
      <c r="K102" s="74">
        <f t="shared" si="12"/>
        <v>-2.1904292959021605</v>
      </c>
      <c r="L102" s="74">
        <f t="shared" si="12"/>
        <v>-1.8420558184283591</v>
      </c>
      <c r="M102" s="78">
        <f t="shared" si="11"/>
        <v>-1.3159623429938818</v>
      </c>
      <c r="N102" s="74">
        <f t="shared" si="12"/>
        <v>-1.4182082805518632</v>
      </c>
      <c r="O102" s="74">
        <f t="shared" si="12"/>
        <v>-2.4515984463628104</v>
      </c>
      <c r="P102" s="74">
        <f t="shared" si="12"/>
        <v>-2.4724352469958397</v>
      </c>
      <c r="Q102" s="74">
        <f t="shared" si="12"/>
        <v>-1.0518355044503975</v>
      </c>
      <c r="R102" s="74">
        <f t="shared" si="12"/>
        <v>-0.29244404868718465</v>
      </c>
    </row>
    <row r="103" spans="1:18">
      <c r="A103" s="69" t="s">
        <v>282</v>
      </c>
      <c r="B103" s="74"/>
      <c r="C103" s="74"/>
      <c r="D103" s="74"/>
      <c r="E103" s="74"/>
      <c r="F103" s="74"/>
      <c r="G103" s="74"/>
      <c r="H103" s="74">
        <f t="shared" si="12"/>
        <v>-1.1629914008320519</v>
      </c>
      <c r="I103" s="74">
        <f t="shared" si="12"/>
        <v>-1.3625768305408763</v>
      </c>
      <c r="J103" s="74">
        <f t="shared" si="12"/>
        <v>-1.3959990410493428</v>
      </c>
      <c r="K103" s="74">
        <f t="shared" si="12"/>
        <v>-1.7296303106496342</v>
      </c>
      <c r="L103" s="74">
        <f t="shared" si="12"/>
        <v>-1.7284126853582351</v>
      </c>
      <c r="M103" s="78">
        <f t="shared" si="11"/>
        <v>-1.2474978998766202</v>
      </c>
      <c r="N103" s="74">
        <f t="shared" si="12"/>
        <v>-1.2328118243610846</v>
      </c>
      <c r="O103" s="74">
        <f t="shared" si="12"/>
        <v>-1.6481765763840053</v>
      </c>
      <c r="P103" s="74">
        <f t="shared" si="12"/>
        <v>-2.2779746045249967</v>
      </c>
      <c r="Q103" s="74">
        <f t="shared" si="12"/>
        <v>-1.8956028272812224</v>
      </c>
      <c r="R103" s="74">
        <f t="shared" si="12"/>
        <v>-0.64591868356133686</v>
      </c>
    </row>
    <row r="104" spans="1:18">
      <c r="A104" s="69" t="s">
        <v>283</v>
      </c>
      <c r="B104" s="74"/>
      <c r="C104" s="74"/>
      <c r="D104" s="74"/>
      <c r="E104" s="74"/>
      <c r="F104" s="74"/>
      <c r="G104" s="74"/>
      <c r="H104" s="74">
        <f t="shared" si="12"/>
        <v>-0.51337558317892973</v>
      </c>
      <c r="I104" s="74">
        <f t="shared" si="12"/>
        <v>-0.74863090194240955</v>
      </c>
      <c r="J104" s="74">
        <f t="shared" si="12"/>
        <v>-0.86196596515093815</v>
      </c>
      <c r="K104" s="74">
        <f t="shared" si="12"/>
        <v>-1.0840784650672837</v>
      </c>
      <c r="L104" s="74">
        <f t="shared" si="12"/>
        <v>-1.250228459962949</v>
      </c>
      <c r="M104" s="78">
        <f t="shared" si="11"/>
        <v>-1.1400566983177161</v>
      </c>
      <c r="N104" s="74">
        <f t="shared" si="12"/>
        <v>-1.1396515375017013</v>
      </c>
      <c r="O104" s="74">
        <f t="shared" si="12"/>
        <v>-1.0795060495246784</v>
      </c>
      <c r="P104" s="74">
        <f t="shared" si="12"/>
        <v>-1.8243499106374539</v>
      </c>
      <c r="Q104" s="74">
        <f t="shared" si="12"/>
        <v>-1.9732368670648379</v>
      </c>
      <c r="R104" s="74">
        <f t="shared" si="12"/>
        <v>-1.1041384509649195</v>
      </c>
    </row>
    <row r="105" spans="1:18">
      <c r="A105" s="69" t="s">
        <v>284</v>
      </c>
      <c r="B105" s="74"/>
      <c r="C105" s="74"/>
      <c r="D105" s="74"/>
      <c r="E105" s="74"/>
      <c r="F105" s="74"/>
      <c r="G105" s="74"/>
      <c r="H105" s="74">
        <f t="shared" ref="H105:R105" si="13">H65-H85</f>
        <v>-0.14172302734450698</v>
      </c>
      <c r="I105" s="74">
        <f t="shared" si="13"/>
        <v>-0.3972686940409671</v>
      </c>
      <c r="J105" s="74">
        <f t="shared" si="13"/>
        <v>-0.67220588239647405</v>
      </c>
      <c r="K105" s="74">
        <f t="shared" si="13"/>
        <v>-0.77596682832287611</v>
      </c>
      <c r="L105" s="74">
        <f t="shared" si="13"/>
        <v>-0.98808906982997313</v>
      </c>
      <c r="M105" s="78">
        <f t="shared" si="11"/>
        <v>-1.1453285380684872</v>
      </c>
      <c r="N105" s="74">
        <f t="shared" si="13"/>
        <v>-1.1619197468673392</v>
      </c>
      <c r="O105" s="74">
        <f t="shared" si="13"/>
        <v>-1.1997074077674419</v>
      </c>
      <c r="P105" s="74">
        <f t="shared" si="13"/>
        <v>-1.4795243497634067</v>
      </c>
      <c r="Q105" s="74">
        <f t="shared" si="13"/>
        <v>-2.2998083299818513</v>
      </c>
      <c r="R105" s="74">
        <f t="shared" si="13"/>
        <v>-2.4481984236298402</v>
      </c>
    </row>
    <row r="106" spans="1:18"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8"/>
      <c r="N106" s="74"/>
      <c r="O106" s="74"/>
      <c r="P106" s="74"/>
      <c r="Q106" s="74"/>
      <c r="R106" s="74"/>
    </row>
    <row r="107" spans="1:18">
      <c r="A107" s="69" t="s">
        <v>321</v>
      </c>
      <c r="B107" s="74"/>
      <c r="C107" s="74"/>
      <c r="D107" s="74"/>
      <c r="E107" s="74"/>
      <c r="F107" s="74"/>
      <c r="G107" s="74"/>
      <c r="H107" s="74">
        <f>ABS(H88)+ABS(H89)+ABS(H90)+ABS(H91)+ABS(H92)+ABS(H93)+ABS(H94)+ABS(H95)+ABS(H96)+ABS(H97)+ABS(H98)+ABS(H99)+ABS(H100)+ABS(H101)+ABS(H102)+ABS(H103)+ABS(H104)+ABS(H105)</f>
        <v>39.286781574228264</v>
      </c>
      <c r="I107" s="74">
        <f t="shared" ref="I107:R107" si="14">ABS(I88)+ABS(I89)+ABS(I90)+ABS(I91)+ABS(I92)+ABS(I93)+ABS(I94)+ABS(I95)+ABS(I96)+ABS(I97)+ABS(I98)+ABS(I99)+ABS(I100)+ABS(I101)+ABS(I102)+ABS(I103)+ABS(I104)+ABS(I105)</f>
        <v>38.501745364640371</v>
      </c>
      <c r="J107" s="74">
        <f t="shared" si="14"/>
        <v>45.201877146964478</v>
      </c>
      <c r="K107" s="74">
        <f t="shared" si="14"/>
        <v>47.811090005483166</v>
      </c>
      <c r="L107" s="74">
        <f t="shared" si="14"/>
        <v>41.283461621732677</v>
      </c>
      <c r="M107" s="78">
        <f t="shared" si="14"/>
        <v>34.800607945037129</v>
      </c>
      <c r="N107" s="74">
        <f t="shared" si="14"/>
        <v>34.961535191844057</v>
      </c>
      <c r="O107" s="74">
        <f t="shared" si="14"/>
        <v>28.83202828256718</v>
      </c>
      <c r="P107" s="74">
        <f t="shared" si="14"/>
        <v>21.925558838045031</v>
      </c>
      <c r="Q107" s="74">
        <f t="shared" si="14"/>
        <v>15.522558493792225</v>
      </c>
      <c r="R107" s="74">
        <f t="shared" si="14"/>
        <v>10.32763703453262</v>
      </c>
    </row>
    <row r="108" spans="1:18"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8"/>
      <c r="N108" s="74"/>
      <c r="O108" s="74"/>
      <c r="P108" s="74"/>
      <c r="Q108" s="74"/>
      <c r="R108" s="74"/>
    </row>
    <row r="109" spans="1:18">
      <c r="A109" s="91" t="s">
        <v>326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8"/>
      <c r="N109" s="74"/>
      <c r="O109" s="74"/>
      <c r="P109" s="74"/>
      <c r="Q109" s="74"/>
      <c r="R109" s="74"/>
    </row>
    <row r="110" spans="1:18">
      <c r="A110" s="91" t="s">
        <v>72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8"/>
      <c r="N110" s="74"/>
      <c r="O110" s="74"/>
      <c r="P110" s="74"/>
      <c r="Q110" s="74"/>
      <c r="R110" s="74"/>
    </row>
    <row r="111" spans="1:18">
      <c r="A111" s="92" t="s">
        <v>315</v>
      </c>
      <c r="B111" s="74">
        <f>SUM(B68:B70)</f>
        <v>34.497730152027025</v>
      </c>
      <c r="C111" s="74">
        <f t="shared" ref="C111:R111" si="15">SUM(C68:C70)</f>
        <v>32.118921150106999</v>
      </c>
      <c r="D111" s="74">
        <f t="shared" si="15"/>
        <v>31.847891793864289</v>
      </c>
      <c r="E111" s="74">
        <f t="shared" si="15"/>
        <v>29.411812488323164</v>
      </c>
      <c r="F111" s="74">
        <f t="shared" si="15"/>
        <v>25.062800762688781</v>
      </c>
      <c r="G111" s="74">
        <f t="shared" si="15"/>
        <v>26.877428563876187</v>
      </c>
      <c r="H111" s="74">
        <f t="shared" si="15"/>
        <v>31.109400965860296</v>
      </c>
      <c r="I111" s="74">
        <f t="shared" si="15"/>
        <v>28.492059977068173</v>
      </c>
      <c r="J111" s="74">
        <f t="shared" si="15"/>
        <v>22.640093579642013</v>
      </c>
      <c r="K111" s="74">
        <f t="shared" si="15"/>
        <v>21.538296953736133</v>
      </c>
      <c r="L111" s="74">
        <f t="shared" si="15"/>
        <v>21.410335768246838</v>
      </c>
      <c r="M111" s="78">
        <f>SUM(M68:M70)</f>
        <v>19.830962868846385</v>
      </c>
      <c r="N111" s="74">
        <f t="shared" si="15"/>
        <v>19.830962868846385</v>
      </c>
      <c r="O111" s="74">
        <f t="shared" si="15"/>
        <v>19.086966678446711</v>
      </c>
      <c r="P111" s="74">
        <f t="shared" si="15"/>
        <v>18.709463248073067</v>
      </c>
      <c r="Q111" s="74">
        <f t="shared" si="15"/>
        <v>18.1001702573333</v>
      </c>
      <c r="R111" s="74">
        <f t="shared" si="15"/>
        <v>17.953797360706744</v>
      </c>
    </row>
    <row r="112" spans="1:18">
      <c r="A112" s="92" t="s">
        <v>316</v>
      </c>
      <c r="B112" s="74">
        <f>SUM(B81:B85)</f>
        <v>4.0659311655405403</v>
      </c>
      <c r="C112" s="74">
        <f t="shared" ref="C112:R112" si="16">SUM(C81:C85)</f>
        <v>4.2960645658856631</v>
      </c>
      <c r="D112" s="74">
        <f t="shared" si="16"/>
        <v>4.6660117878192535</v>
      </c>
      <c r="E112" s="74">
        <f t="shared" si="16"/>
        <v>5.3977434264501607</v>
      </c>
      <c r="F112" s="74">
        <f t="shared" si="16"/>
        <v>6.836960140431585</v>
      </c>
      <c r="G112" s="74">
        <f t="shared" si="16"/>
        <v>8.1242896037641081</v>
      </c>
      <c r="H112" s="74">
        <f t="shared" si="16"/>
        <v>9.2347843544015813</v>
      </c>
      <c r="I112" s="74">
        <f t="shared" si="16"/>
        <v>9.8744654570864761</v>
      </c>
      <c r="J112" s="74">
        <f t="shared" si="16"/>
        <v>11.277671102871395</v>
      </c>
      <c r="K112" s="74">
        <f t="shared" si="16"/>
        <v>12.561556412358428</v>
      </c>
      <c r="L112" s="74">
        <f t="shared" si="16"/>
        <v>12.433912305319971</v>
      </c>
      <c r="M112" s="78">
        <f>SUM(M81:M85)</f>
        <v>13.042450511462938</v>
      </c>
      <c r="N112" s="74">
        <f t="shared" si="16"/>
        <v>13.042450511462938</v>
      </c>
      <c r="O112" s="74">
        <f t="shared" si="16"/>
        <v>16.762304655912885</v>
      </c>
      <c r="P112" s="74">
        <f t="shared" si="16"/>
        <v>20.301223808899465</v>
      </c>
      <c r="Q112" s="74">
        <f t="shared" si="16"/>
        <v>20.977966543249835</v>
      </c>
      <c r="R112" s="74">
        <f t="shared" si="16"/>
        <v>20.945013056397634</v>
      </c>
    </row>
    <row r="113" spans="1:18">
      <c r="A113" s="92" t="s">
        <v>317</v>
      </c>
      <c r="B113" s="74">
        <f>SUM(B71:B80)</f>
        <v>61.436338682432435</v>
      </c>
      <c r="C113" s="74">
        <f t="shared" ref="C113:R113" si="17">SUM(C71:C80)</f>
        <v>63.585014284007343</v>
      </c>
      <c r="D113" s="74">
        <f t="shared" si="17"/>
        <v>63.486096418316457</v>
      </c>
      <c r="E113" s="74">
        <f t="shared" si="17"/>
        <v>65.190444085226673</v>
      </c>
      <c r="F113" s="74">
        <f t="shared" si="17"/>
        <v>68.100239096879648</v>
      </c>
      <c r="G113" s="74">
        <f t="shared" si="17"/>
        <v>64.998281832359694</v>
      </c>
      <c r="H113" s="74">
        <f t="shared" si="17"/>
        <v>59.655814679738121</v>
      </c>
      <c r="I113" s="74">
        <f t="shared" si="17"/>
        <v>61.633474565845354</v>
      </c>
      <c r="J113" s="74">
        <f t="shared" si="17"/>
        <v>66.082235317486578</v>
      </c>
      <c r="K113" s="74">
        <f t="shared" si="17"/>
        <v>65.90014663390545</v>
      </c>
      <c r="L113" s="74">
        <f t="shared" si="17"/>
        <v>66.155751926433183</v>
      </c>
      <c r="M113" s="78">
        <f>SUM(M71:M80)</f>
        <v>67.126586619690684</v>
      </c>
      <c r="N113" s="74">
        <f t="shared" si="17"/>
        <v>67.126586619690684</v>
      </c>
      <c r="O113" s="74">
        <f t="shared" si="17"/>
        <v>64.150728665640386</v>
      </c>
      <c r="P113" s="74">
        <f t="shared" si="17"/>
        <v>60.989312943027471</v>
      </c>
      <c r="Q113" s="74">
        <f t="shared" si="17"/>
        <v>60.921863199416869</v>
      </c>
      <c r="R113" s="74">
        <f t="shared" si="17"/>
        <v>61.101189582895621</v>
      </c>
    </row>
    <row r="114" spans="1:18">
      <c r="A114" s="92" t="s">
        <v>318</v>
      </c>
      <c r="B114" s="93">
        <f>(B111+B112)/B113*100</f>
        <v>62.770116423937786</v>
      </c>
      <c r="C114" s="93">
        <f t="shared" ref="C114:R114" si="18">(C111+C112)/C113*100</f>
        <v>57.269761005859557</v>
      </c>
      <c r="D114" s="93">
        <f t="shared" si="18"/>
        <v>57.514803463564135</v>
      </c>
      <c r="E114" s="93">
        <f t="shared" si="18"/>
        <v>53.396715428514462</v>
      </c>
      <c r="F114" s="93">
        <f t="shared" si="18"/>
        <v>46.842362561663919</v>
      </c>
      <c r="G114" s="93">
        <f t="shared" si="18"/>
        <v>53.850220622623482</v>
      </c>
      <c r="H114" s="93">
        <f t="shared" si="18"/>
        <v>67.628253066108286</v>
      </c>
      <c r="I114" s="93">
        <f t="shared" si="18"/>
        <v>62.249492997780379</v>
      </c>
      <c r="J114" s="93">
        <f t="shared" si="18"/>
        <v>51.326600136267096</v>
      </c>
      <c r="K114" s="93">
        <f t="shared" si="18"/>
        <v>51.744730638505565</v>
      </c>
      <c r="L114" s="93">
        <f t="shared" si="18"/>
        <v>51.158436096686565</v>
      </c>
      <c r="M114" s="101">
        <f>(M111+M112)/M113*100</f>
        <v>48.972270207265908</v>
      </c>
      <c r="N114" s="93">
        <f t="shared" si="18"/>
        <v>48.972270207265908</v>
      </c>
      <c r="O114" s="93">
        <f t="shared" si="18"/>
        <v>55.882874723386799</v>
      </c>
      <c r="P114" s="93">
        <f t="shared" si="18"/>
        <v>63.963152189325292</v>
      </c>
      <c r="Q114" s="93">
        <f t="shared" si="18"/>
        <v>64.144684269861898</v>
      </c>
      <c r="R114" s="93">
        <f t="shared" si="18"/>
        <v>63.662934686943515</v>
      </c>
    </row>
    <row r="115" spans="1:18">
      <c r="A115" s="91" t="s">
        <v>319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8"/>
      <c r="N115" s="74"/>
      <c r="O115" s="74"/>
      <c r="P115" s="74"/>
      <c r="Q115" s="74"/>
      <c r="R115" s="74"/>
    </row>
    <row r="116" spans="1:18">
      <c r="A116" s="92" t="s">
        <v>315</v>
      </c>
      <c r="B116" s="74"/>
      <c r="C116" s="74"/>
      <c r="D116" s="74"/>
      <c r="E116" s="74"/>
      <c r="F116" s="74"/>
      <c r="G116" s="74"/>
      <c r="H116" s="74">
        <f>SUM(H48:H50)</f>
        <v>44.390818466488554</v>
      </c>
      <c r="I116" s="74">
        <f t="shared" ref="I116:R116" si="19">SUM(I48:I50)</f>
        <v>46.214618973561429</v>
      </c>
      <c r="J116" s="74">
        <f t="shared" si="19"/>
        <v>43.0971884658085</v>
      </c>
      <c r="K116" s="74">
        <f t="shared" si="19"/>
        <v>38.567997129178778</v>
      </c>
      <c r="L116" s="74">
        <f t="shared" si="19"/>
        <v>34.147653604078933</v>
      </c>
      <c r="M116" s="78">
        <f>SUM(M48:M50)</f>
        <v>29.309582122924851</v>
      </c>
      <c r="N116" s="74">
        <f t="shared" si="19"/>
        <v>29.644767358146595</v>
      </c>
      <c r="O116" s="74">
        <f t="shared" si="19"/>
        <v>26.03981354379205</v>
      </c>
      <c r="P116" s="74">
        <f t="shared" si="19"/>
        <v>23.648147421658344</v>
      </c>
      <c r="Q116" s="74">
        <f t="shared" si="19"/>
        <v>21.875175168521228</v>
      </c>
      <c r="R116" s="74">
        <f t="shared" si="19"/>
        <v>20.707434148901765</v>
      </c>
    </row>
    <row r="117" spans="1:18">
      <c r="A117" s="92" t="s">
        <v>316</v>
      </c>
      <c r="B117" s="74"/>
      <c r="C117" s="74"/>
      <c r="D117" s="74"/>
      <c r="E117" s="74"/>
      <c r="F117" s="74"/>
      <c r="G117" s="74"/>
      <c r="H117" s="74">
        <f>SUM(H61:H65)</f>
        <v>3.430147375678704</v>
      </c>
      <c r="I117" s="74">
        <f t="shared" ref="I117:R117" si="20">SUM(I61:I65)</f>
        <v>3.7159149818558843</v>
      </c>
      <c r="J117" s="74">
        <f t="shared" si="20"/>
        <v>3.8422300237045039</v>
      </c>
      <c r="K117" s="74">
        <f t="shared" si="20"/>
        <v>4.1814642822736445</v>
      </c>
      <c r="L117" s="74">
        <f t="shared" si="20"/>
        <v>4.9778165814801447</v>
      </c>
      <c r="M117" s="78">
        <f>SUM(M61:M65)</f>
        <v>6.2547028040565529</v>
      </c>
      <c r="N117" s="74">
        <f t="shared" si="20"/>
        <v>6.1777375060384561</v>
      </c>
      <c r="O117" s="74">
        <f t="shared" si="20"/>
        <v>7.7295652935482284</v>
      </c>
      <c r="P117" s="74">
        <f t="shared" si="20"/>
        <v>10.248105188608841</v>
      </c>
      <c r="Q117" s="74">
        <f t="shared" si="20"/>
        <v>13.443521052138045</v>
      </c>
      <c r="R117" s="74">
        <f t="shared" si="20"/>
        <v>16.151710724671261</v>
      </c>
    </row>
    <row r="118" spans="1:18">
      <c r="A118" s="92" t="s">
        <v>317</v>
      </c>
      <c r="B118" s="74"/>
      <c r="C118" s="74"/>
      <c r="D118" s="74"/>
      <c r="E118" s="74"/>
      <c r="F118" s="74"/>
      <c r="G118" s="74"/>
      <c r="H118" s="74">
        <f>SUM(H51:H60)</f>
        <v>52.179034157832753</v>
      </c>
      <c r="I118" s="74">
        <f t="shared" ref="I118:R118" si="21">SUM(I51:I60)</f>
        <v>50.069466044582683</v>
      </c>
      <c r="J118" s="74">
        <f t="shared" si="21"/>
        <v>53.060581510486998</v>
      </c>
      <c r="K118" s="74">
        <f t="shared" si="21"/>
        <v>57.250538588547577</v>
      </c>
      <c r="L118" s="74">
        <f t="shared" si="21"/>
        <v>60.874529814440933</v>
      </c>
      <c r="M118" s="78">
        <f>SUM(M51:M60)</f>
        <v>64.435715073018599</v>
      </c>
      <c r="N118" s="74">
        <f t="shared" si="21"/>
        <v>64.177495135814922</v>
      </c>
      <c r="O118" s="74">
        <f t="shared" si="21"/>
        <v>66.230621162659759</v>
      </c>
      <c r="P118" s="74">
        <f t="shared" si="21"/>
        <v>66.103747389732845</v>
      </c>
      <c r="Q118" s="74">
        <f t="shared" si="21"/>
        <v>64.681303779340752</v>
      </c>
      <c r="R118" s="74">
        <f t="shared" si="21"/>
        <v>63.140855126427013</v>
      </c>
    </row>
    <row r="119" spans="1:18">
      <c r="A119" s="92" t="s">
        <v>318</v>
      </c>
      <c r="B119" s="74"/>
      <c r="C119" s="74"/>
      <c r="D119" s="74"/>
      <c r="E119" s="74"/>
      <c r="F119" s="74"/>
      <c r="G119" s="74"/>
      <c r="H119" s="93">
        <f>(H116+H117)/H118*100</f>
        <v>91.647855530474018</v>
      </c>
      <c r="I119" s="93">
        <f t="shared" ref="I119:R119" si="22">(I116+I117)/I118*100</f>
        <v>99.722521328584449</v>
      </c>
      <c r="J119" s="93">
        <f t="shared" si="22"/>
        <v>88.463822207142229</v>
      </c>
      <c r="K119" s="93">
        <f t="shared" si="22"/>
        <v>74.670845839001487</v>
      </c>
      <c r="L119" s="93">
        <f t="shared" si="22"/>
        <v>64.272316032373794</v>
      </c>
      <c r="M119" s="101">
        <f>(M116+M117)/M118*100</f>
        <v>55.193435638418734</v>
      </c>
      <c r="N119" s="93">
        <f t="shared" si="22"/>
        <v>55.817860744449547</v>
      </c>
      <c r="O119" s="93">
        <f t="shared" si="22"/>
        <v>50.987561711680208</v>
      </c>
      <c r="P119" s="93">
        <f t="shared" si="22"/>
        <v>51.277354081641533</v>
      </c>
      <c r="Q119" s="93">
        <f t="shared" si="22"/>
        <v>54.604181049207746</v>
      </c>
      <c r="R119" s="93">
        <f t="shared" si="22"/>
        <v>58.376062217988519</v>
      </c>
    </row>
    <row r="120" spans="1:18"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</row>
    <row r="121" spans="1:18">
      <c r="A121" s="69" t="s">
        <v>314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</row>
    <row r="122" spans="1:18"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</row>
    <row r="123" spans="1:18">
      <c r="A123" s="69" t="s">
        <v>416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</row>
    <row r="124" spans="1:18" customFormat="1">
      <c r="A124" s="13" t="s">
        <v>417</v>
      </c>
      <c r="I124" s="19"/>
      <c r="O124" s="19"/>
      <c r="P124" s="19"/>
    </row>
    <row r="125" spans="1:18" customFormat="1">
      <c r="A125" s="13" t="s">
        <v>431</v>
      </c>
      <c r="I125" s="19"/>
      <c r="O125" s="19"/>
      <c r="P125" s="19"/>
    </row>
    <row r="126" spans="1:18" customFormat="1">
      <c r="A126" s="13" t="s">
        <v>420</v>
      </c>
      <c r="I126" s="19"/>
      <c r="O126" s="19"/>
      <c r="P126" s="19"/>
    </row>
    <row r="127" spans="1:18" customFormat="1">
      <c r="A127" s="13" t="s">
        <v>419</v>
      </c>
      <c r="I127" s="19"/>
      <c r="O127" s="19"/>
      <c r="P127" s="19"/>
    </row>
    <row r="128" spans="1:18">
      <c r="A128" s="13" t="s">
        <v>453</v>
      </c>
    </row>
    <row r="129" spans="1:1">
      <c r="A129" s="13" t="s">
        <v>454</v>
      </c>
    </row>
    <row r="130" spans="1:1">
      <c r="A130" s="13" t="s">
        <v>432</v>
      </c>
    </row>
    <row r="131" spans="1:1">
      <c r="A131" s="13" t="s">
        <v>455</v>
      </c>
    </row>
  </sheetData>
  <mergeCells count="3">
    <mergeCell ref="B1:M1"/>
    <mergeCell ref="N1:R1"/>
    <mergeCell ref="A1:A2"/>
  </mergeCells>
  <phoneticPr fontId="5" type="noConversion"/>
  <pageMargins left="0.7" right="0.7" top="0.75" bottom="0.75" header="0.3" footer="0.3"/>
  <pageSetup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5"/>
  <sheetViews>
    <sheetView workbookViewId="0">
      <pane xSplit="1" topLeftCell="B1" activePane="topRight" state="frozen"/>
      <selection pane="topRight"/>
    </sheetView>
  </sheetViews>
  <sheetFormatPr defaultRowHeight="12.75"/>
  <cols>
    <col min="1" max="1" width="30.85546875" style="109" customWidth="1"/>
    <col min="2" max="2" width="11.140625" style="109" bestFit="1" customWidth="1"/>
    <col min="3" max="3" width="9.28515625" style="109" bestFit="1" customWidth="1"/>
    <col min="4" max="4" width="10.42578125" style="109" customWidth="1"/>
    <col min="5" max="5" width="9.28515625" style="109" bestFit="1" customWidth="1"/>
    <col min="6" max="6" width="10" style="109" customWidth="1"/>
    <col min="7" max="7" width="10.42578125" style="109" customWidth="1"/>
    <col min="8" max="8" width="11.42578125" style="109" customWidth="1"/>
    <col min="9" max="10" width="10.140625" style="109" bestFit="1" customWidth="1"/>
    <col min="11" max="11" width="9.140625" style="109"/>
    <col min="12" max="12" width="10" style="109" customWidth="1"/>
    <col min="13" max="52" width="9.140625" style="109"/>
    <col min="53" max="53" width="10.5703125" style="109" customWidth="1"/>
    <col min="54" max="54" width="9.140625" style="109"/>
    <col min="55" max="55" width="10.28515625" style="109" customWidth="1"/>
    <col min="56" max="16384" width="9.140625" style="109"/>
  </cols>
  <sheetData>
    <row r="1" spans="1:114" s="37" customFormat="1">
      <c r="A1" s="61"/>
      <c r="K1" s="107"/>
      <c r="L1" s="44"/>
      <c r="M1" s="42" t="s">
        <v>6</v>
      </c>
      <c r="N1" s="42"/>
      <c r="O1" s="42"/>
      <c r="P1" s="42"/>
      <c r="Q1" s="42"/>
      <c r="R1" s="42" t="s">
        <v>8</v>
      </c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 t="s">
        <v>178</v>
      </c>
      <c r="AF1" s="42"/>
      <c r="AG1" s="42"/>
      <c r="AH1" s="42"/>
      <c r="AI1" s="42"/>
      <c r="AJ1" s="42"/>
      <c r="AK1" s="42"/>
      <c r="AL1" s="42"/>
      <c r="AM1" s="42"/>
      <c r="AN1" s="42"/>
      <c r="AO1" s="42" t="s">
        <v>9</v>
      </c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 t="s">
        <v>10</v>
      </c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 t="s">
        <v>179</v>
      </c>
      <c r="CC1" s="42"/>
      <c r="CD1" s="42"/>
      <c r="CE1" s="42"/>
      <c r="CF1" s="42"/>
      <c r="CG1" s="42"/>
      <c r="CH1" s="42"/>
      <c r="CI1" s="42"/>
      <c r="CJ1" s="42"/>
      <c r="CK1" s="42"/>
      <c r="CL1" s="43"/>
      <c r="CX1" s="44"/>
    </row>
    <row r="2" spans="1:114" s="108" customFormat="1" ht="51">
      <c r="A2" s="37" t="s">
        <v>525</v>
      </c>
      <c r="B2" s="2" t="s">
        <v>308</v>
      </c>
      <c r="C2" s="2" t="s">
        <v>6</v>
      </c>
      <c r="D2" s="2" t="s">
        <v>8</v>
      </c>
      <c r="E2" s="2" t="s">
        <v>7</v>
      </c>
      <c r="F2" s="2" t="s">
        <v>9</v>
      </c>
      <c r="G2" s="2" t="s">
        <v>10</v>
      </c>
      <c r="H2" s="2" t="s">
        <v>179</v>
      </c>
      <c r="I2" s="2" t="s">
        <v>457</v>
      </c>
      <c r="J2" s="2" t="s">
        <v>5</v>
      </c>
      <c r="K2" s="143" t="s">
        <v>23</v>
      </c>
      <c r="L2" s="144" t="s">
        <v>79</v>
      </c>
      <c r="M2" s="2" t="s">
        <v>180</v>
      </c>
      <c r="N2" s="2" t="s">
        <v>181</v>
      </c>
      <c r="O2" s="2" t="s">
        <v>182</v>
      </c>
      <c r="P2" s="2" t="s">
        <v>183</v>
      </c>
      <c r="Q2" s="2" t="s">
        <v>184</v>
      </c>
      <c r="R2" s="2" t="s">
        <v>185</v>
      </c>
      <c r="S2" s="2" t="s">
        <v>186</v>
      </c>
      <c r="T2" s="2" t="s">
        <v>187</v>
      </c>
      <c r="U2" s="2" t="s">
        <v>26</v>
      </c>
      <c r="V2" s="2" t="s">
        <v>188</v>
      </c>
      <c r="W2" s="2" t="s">
        <v>189</v>
      </c>
      <c r="X2" s="2" t="s">
        <v>190</v>
      </c>
      <c r="Y2" s="2" t="s">
        <v>191</v>
      </c>
      <c r="Z2" s="2" t="s">
        <v>192</v>
      </c>
      <c r="AA2" s="2" t="s">
        <v>193</v>
      </c>
      <c r="AB2" s="2" t="s">
        <v>194</v>
      </c>
      <c r="AC2" s="2" t="s">
        <v>195</v>
      </c>
      <c r="AD2" s="2" t="s">
        <v>196</v>
      </c>
      <c r="AE2" s="2" t="s">
        <v>258</v>
      </c>
      <c r="AF2" s="2" t="s">
        <v>197</v>
      </c>
      <c r="AG2" s="2" t="s">
        <v>198</v>
      </c>
      <c r="AH2" s="2" t="s">
        <v>199</v>
      </c>
      <c r="AI2" s="2" t="s">
        <v>200</v>
      </c>
      <c r="AJ2" s="2" t="s">
        <v>189</v>
      </c>
      <c r="AK2" s="2" t="s">
        <v>201</v>
      </c>
      <c r="AL2" s="2" t="s">
        <v>202</v>
      </c>
      <c r="AM2" s="2" t="s">
        <v>203</v>
      </c>
      <c r="AN2" s="2" t="s">
        <v>204</v>
      </c>
      <c r="AO2" s="2" t="s">
        <v>205</v>
      </c>
      <c r="AP2" s="2" t="s">
        <v>206</v>
      </c>
      <c r="AQ2" s="2" t="s">
        <v>207</v>
      </c>
      <c r="AR2" s="2" t="s">
        <v>208</v>
      </c>
      <c r="AS2" s="2" t="s">
        <v>209</v>
      </c>
      <c r="AT2" s="2" t="s">
        <v>210</v>
      </c>
      <c r="AU2" s="2" t="s">
        <v>211</v>
      </c>
      <c r="AV2" s="2" t="s">
        <v>212</v>
      </c>
      <c r="AW2" s="2" t="s">
        <v>213</v>
      </c>
      <c r="AX2" s="2" t="s">
        <v>214</v>
      </c>
      <c r="AY2" s="2" t="s">
        <v>215</v>
      </c>
      <c r="AZ2" s="2" t="s">
        <v>216</v>
      </c>
      <c r="BA2" s="2" t="s">
        <v>217</v>
      </c>
      <c r="BB2" s="2" t="s">
        <v>218</v>
      </c>
      <c r="BC2" s="2" t="s">
        <v>219</v>
      </c>
      <c r="BD2" s="2" t="s">
        <v>259</v>
      </c>
      <c r="BE2" s="2" t="s">
        <v>220</v>
      </c>
      <c r="BF2" s="2" t="s">
        <v>221</v>
      </c>
      <c r="BG2" s="2" t="s">
        <v>222</v>
      </c>
      <c r="BH2" s="2" t="s">
        <v>223</v>
      </c>
      <c r="BI2" s="2" t="s">
        <v>224</v>
      </c>
      <c r="BJ2" s="2" t="s">
        <v>225</v>
      </c>
      <c r="BK2" s="2" t="s">
        <v>226</v>
      </c>
      <c r="BL2" s="2" t="s">
        <v>227</v>
      </c>
      <c r="BM2" s="2" t="s">
        <v>228</v>
      </c>
      <c r="BN2" s="2" t="s">
        <v>260</v>
      </c>
      <c r="BO2" s="2" t="s">
        <v>229</v>
      </c>
      <c r="BP2" s="2" t="s">
        <v>230</v>
      </c>
      <c r="BQ2" s="2" t="s">
        <v>231</v>
      </c>
      <c r="BR2" s="2" t="s">
        <v>232</v>
      </c>
      <c r="BS2" s="2" t="s">
        <v>233</v>
      </c>
      <c r="BT2" s="2" t="s">
        <v>234</v>
      </c>
      <c r="BU2" s="2" t="s">
        <v>235</v>
      </c>
      <c r="BV2" s="2" t="s">
        <v>236</v>
      </c>
      <c r="BW2" s="2" t="s">
        <v>237</v>
      </c>
      <c r="BX2" s="2" t="s">
        <v>238</v>
      </c>
      <c r="BY2" s="2" t="s">
        <v>21</v>
      </c>
      <c r="BZ2" s="2" t="s">
        <v>239</v>
      </c>
      <c r="CA2" s="2" t="s">
        <v>520</v>
      </c>
      <c r="CB2" s="2" t="s">
        <v>241</v>
      </c>
      <c r="CC2" s="2" t="s">
        <v>187</v>
      </c>
      <c r="CD2" s="2" t="s">
        <v>242</v>
      </c>
      <c r="CE2" s="2" t="s">
        <v>243</v>
      </c>
      <c r="CF2" s="2" t="s">
        <v>244</v>
      </c>
      <c r="CG2" s="2" t="s">
        <v>245</v>
      </c>
      <c r="CH2" s="2" t="s">
        <v>246</v>
      </c>
      <c r="CI2" s="2" t="s">
        <v>247</v>
      </c>
      <c r="CJ2" s="2" t="s">
        <v>248</v>
      </c>
      <c r="CK2" s="2" t="s">
        <v>249</v>
      </c>
      <c r="CL2" s="47" t="s">
        <v>250</v>
      </c>
      <c r="CM2" s="2" t="s">
        <v>463</v>
      </c>
      <c r="CN2" s="2" t="s">
        <v>439</v>
      </c>
      <c r="CO2" s="2" t="s">
        <v>440</v>
      </c>
      <c r="CP2" s="2" t="s">
        <v>441</v>
      </c>
      <c r="CQ2" s="2" t="s">
        <v>442</v>
      </c>
      <c r="CR2" s="2" t="s">
        <v>443</v>
      </c>
      <c r="CS2" s="2" t="s">
        <v>462</v>
      </c>
      <c r="CT2" s="2" t="s">
        <v>444</v>
      </c>
      <c r="CU2" s="2" t="s">
        <v>445</v>
      </c>
      <c r="CV2" s="2" t="s">
        <v>446</v>
      </c>
      <c r="CW2" s="2" t="s">
        <v>447</v>
      </c>
      <c r="CX2" s="47" t="s">
        <v>448</v>
      </c>
      <c r="CY2" s="2" t="s">
        <v>59</v>
      </c>
      <c r="CZ2" s="2" t="s">
        <v>184</v>
      </c>
      <c r="DA2" s="2" t="s">
        <v>181</v>
      </c>
      <c r="DB2" s="2" t="s">
        <v>237</v>
      </c>
      <c r="DC2" s="2" t="s">
        <v>234</v>
      </c>
      <c r="DD2" s="2" t="s">
        <v>251</v>
      </c>
      <c r="DE2" s="2" t="s">
        <v>189</v>
      </c>
      <c r="DF2" s="2" t="s">
        <v>185</v>
      </c>
      <c r="DG2" s="2" t="s">
        <v>193</v>
      </c>
      <c r="DH2" s="2" t="s">
        <v>247</v>
      </c>
      <c r="DI2" s="2" t="s">
        <v>248</v>
      </c>
      <c r="DJ2" s="2" t="s">
        <v>252</v>
      </c>
    </row>
    <row r="3" spans="1:114">
      <c r="A3" s="109" t="s">
        <v>331</v>
      </c>
      <c r="B3" s="110">
        <v>110610075</v>
      </c>
      <c r="C3" s="110">
        <v>3089136</v>
      </c>
      <c r="D3" s="110">
        <v>2705129</v>
      </c>
      <c r="E3" s="110">
        <v>3293182</v>
      </c>
      <c r="F3" s="110">
        <v>4583360</v>
      </c>
      <c r="G3" s="110">
        <v>2620624</v>
      </c>
      <c r="H3" s="110">
        <v>3158477</v>
      </c>
      <c r="I3" s="110">
        <v>19449908</v>
      </c>
      <c r="J3" s="110">
        <v>91160167</v>
      </c>
      <c r="K3" s="110">
        <f>SUM(M3:CL3)</f>
        <v>7451722</v>
      </c>
      <c r="L3" s="111">
        <f>I3-K3</f>
        <v>11998186</v>
      </c>
      <c r="M3" s="110">
        <v>458584</v>
      </c>
      <c r="N3" s="110">
        <v>912789</v>
      </c>
      <c r="O3" s="110">
        <v>87373</v>
      </c>
      <c r="P3" s="110">
        <v>95561</v>
      </c>
      <c r="Q3" s="110">
        <v>1534829</v>
      </c>
      <c r="R3" s="110">
        <v>134647</v>
      </c>
      <c r="S3" s="110">
        <v>22181</v>
      </c>
      <c r="T3" s="110">
        <v>1962</v>
      </c>
      <c r="U3" s="110">
        <v>1660</v>
      </c>
      <c r="V3" s="110">
        <v>9798</v>
      </c>
      <c r="W3" s="110">
        <v>1593</v>
      </c>
      <c r="X3" s="110">
        <v>8112</v>
      </c>
      <c r="Y3" s="110">
        <v>27522</v>
      </c>
      <c r="Z3" s="110">
        <v>10898</v>
      </c>
      <c r="AA3" s="110">
        <v>149168</v>
      </c>
      <c r="AB3" s="110">
        <v>59847</v>
      </c>
      <c r="AC3" s="110">
        <v>6196</v>
      </c>
      <c r="AD3" s="110">
        <v>12675</v>
      </c>
      <c r="AE3" s="110">
        <v>11400</v>
      </c>
      <c r="AF3" s="110">
        <v>22397</v>
      </c>
      <c r="AG3" s="110">
        <v>1678</v>
      </c>
      <c r="AH3" s="110">
        <v>6252</v>
      </c>
      <c r="AI3" s="110">
        <v>10833</v>
      </c>
      <c r="AJ3" s="110">
        <v>1263669</v>
      </c>
      <c r="AK3" s="110">
        <v>1592</v>
      </c>
      <c r="AL3" s="110">
        <v>59121</v>
      </c>
      <c r="AM3" s="110">
        <v>25702</v>
      </c>
      <c r="AN3" s="110">
        <v>4760</v>
      </c>
      <c r="AO3" s="110">
        <v>3437</v>
      </c>
      <c r="AP3" s="110">
        <v>17628</v>
      </c>
      <c r="AQ3" s="110">
        <v>7837</v>
      </c>
      <c r="AR3" s="110">
        <v>10833</v>
      </c>
      <c r="AS3" s="110">
        <v>1709</v>
      </c>
      <c r="AT3" s="110">
        <v>3333</v>
      </c>
      <c r="AU3" s="110">
        <v>5505</v>
      </c>
      <c r="AV3" s="110">
        <v>1268</v>
      </c>
      <c r="AW3" s="110">
        <v>5331</v>
      </c>
      <c r="AX3" s="110">
        <v>1341</v>
      </c>
      <c r="AY3" s="110">
        <v>2012</v>
      </c>
      <c r="AZ3" s="110">
        <v>5294</v>
      </c>
      <c r="BA3" s="110">
        <v>859</v>
      </c>
      <c r="BB3" s="110">
        <v>1028</v>
      </c>
      <c r="BC3" s="110">
        <v>34529</v>
      </c>
      <c r="BD3" s="110">
        <v>1914</v>
      </c>
      <c r="BE3" s="110">
        <v>77516</v>
      </c>
      <c r="BF3" s="110">
        <v>9028</v>
      </c>
      <c r="BG3" s="110">
        <v>3037</v>
      </c>
      <c r="BH3" s="110">
        <v>625</v>
      </c>
      <c r="BI3" s="110">
        <v>1646</v>
      </c>
      <c r="BJ3" s="110">
        <v>1451</v>
      </c>
      <c r="BK3" s="110">
        <v>79550</v>
      </c>
      <c r="BL3" s="110">
        <v>32511</v>
      </c>
      <c r="BM3" s="110">
        <v>958</v>
      </c>
      <c r="BN3" s="110">
        <v>8612</v>
      </c>
      <c r="BO3" s="110">
        <v>15482</v>
      </c>
      <c r="BP3" s="110">
        <v>12026</v>
      </c>
      <c r="BQ3" s="110">
        <v>29232</v>
      </c>
      <c r="BR3" s="110">
        <v>6344</v>
      </c>
      <c r="BS3" s="110">
        <v>12516</v>
      </c>
      <c r="BT3" s="110">
        <v>213405</v>
      </c>
      <c r="BU3" s="110">
        <v>443</v>
      </c>
      <c r="BV3" s="110">
        <v>56621</v>
      </c>
      <c r="BW3" s="110">
        <v>176720</v>
      </c>
      <c r="BX3" s="110">
        <v>15933</v>
      </c>
      <c r="BY3" s="110">
        <v>1953</v>
      </c>
      <c r="BZ3" s="110">
        <v>2676</v>
      </c>
      <c r="CA3" s="110">
        <v>1735</v>
      </c>
      <c r="CB3" s="110">
        <v>14659</v>
      </c>
      <c r="CC3" s="110">
        <v>3988</v>
      </c>
      <c r="CD3" s="110">
        <v>15646</v>
      </c>
      <c r="CE3" s="110">
        <v>477831</v>
      </c>
      <c r="CF3" s="110">
        <v>4491</v>
      </c>
      <c r="CG3" s="110">
        <v>4729</v>
      </c>
      <c r="CH3" s="110">
        <v>26439</v>
      </c>
      <c r="CI3" s="110">
        <v>361658</v>
      </c>
      <c r="CJ3" s="110">
        <v>555434</v>
      </c>
      <c r="CK3" s="110">
        <v>117342</v>
      </c>
      <c r="CL3" s="111">
        <v>62828</v>
      </c>
      <c r="CM3" s="110">
        <f>SUM(M3:Q3)</f>
        <v>3089136</v>
      </c>
      <c r="CN3" s="110">
        <f>SUM(R3:AD3)</f>
        <v>446259</v>
      </c>
      <c r="CO3" s="110">
        <f>SUM(AE3:AN3)</f>
        <v>1407404</v>
      </c>
      <c r="CP3" s="110">
        <f>SUM(AO3:BD3)</f>
        <v>103858</v>
      </c>
      <c r="CQ3" s="110">
        <f>SUM(BE3:CA3)</f>
        <v>760020</v>
      </c>
      <c r="CR3" s="110">
        <f>SUM(CB3:CL3)</f>
        <v>1645045</v>
      </c>
      <c r="CS3" s="110">
        <f t="shared" ref="CS3:CX4" si="0">C3-CM3</f>
        <v>0</v>
      </c>
      <c r="CT3" s="110">
        <f t="shared" si="0"/>
        <v>2258870</v>
      </c>
      <c r="CU3" s="110">
        <f t="shared" si="0"/>
        <v>1885778</v>
      </c>
      <c r="CV3" s="110">
        <f t="shared" si="0"/>
        <v>4479502</v>
      </c>
      <c r="CW3" s="110">
        <f t="shared" si="0"/>
        <v>1860604</v>
      </c>
      <c r="CX3" s="111">
        <f t="shared" si="0"/>
        <v>1513432</v>
      </c>
      <c r="CY3" s="110">
        <f>SUM(CZ3:DJ3)</f>
        <v>6191808</v>
      </c>
      <c r="CZ3" s="110">
        <f>SUM(O3:Q3)</f>
        <v>1717763</v>
      </c>
      <c r="DA3" s="110">
        <f>N3</f>
        <v>912789</v>
      </c>
      <c r="DB3" s="110">
        <f>BW3</f>
        <v>176720</v>
      </c>
      <c r="DC3" s="110">
        <f>BT3</f>
        <v>213405</v>
      </c>
      <c r="DD3" s="110">
        <f>BE3+BR3</f>
        <v>83860</v>
      </c>
      <c r="DE3" s="110">
        <f>AJ3</f>
        <v>1263669</v>
      </c>
      <c r="DF3" s="110">
        <f>R3</f>
        <v>134647</v>
      </c>
      <c r="DG3" s="110">
        <f>Y3+AA3</f>
        <v>176690</v>
      </c>
      <c r="DH3" s="110">
        <f>CI3</f>
        <v>361658</v>
      </c>
      <c r="DI3" s="110">
        <f>CJ3+CK3</f>
        <v>672776</v>
      </c>
      <c r="DJ3" s="110">
        <f>CE3</f>
        <v>477831</v>
      </c>
    </row>
    <row r="4" spans="1:114">
      <c r="A4" s="109" t="s">
        <v>332</v>
      </c>
      <c r="B4" s="110">
        <v>28159373</v>
      </c>
      <c r="C4" s="110">
        <v>858676</v>
      </c>
      <c r="D4" s="110">
        <v>715158</v>
      </c>
      <c r="E4" s="110">
        <v>910647</v>
      </c>
      <c r="F4" s="110">
        <v>1191114</v>
      </c>
      <c r="G4" s="110">
        <v>705668</v>
      </c>
      <c r="H4" s="110">
        <v>868244</v>
      </c>
      <c r="I4" s="110">
        <v>5249507</v>
      </c>
      <c r="J4" s="110">
        <v>22909866</v>
      </c>
      <c r="K4" s="110">
        <f>SUM(M4:CL4)</f>
        <v>2044086</v>
      </c>
      <c r="L4" s="111">
        <f>I4-K4</f>
        <v>3205421</v>
      </c>
      <c r="M4" s="110">
        <v>128665</v>
      </c>
      <c r="N4" s="110">
        <v>259566</v>
      </c>
      <c r="O4" s="110">
        <v>24144</v>
      </c>
      <c r="P4" s="110">
        <v>26024</v>
      </c>
      <c r="Q4" s="110">
        <v>420277</v>
      </c>
      <c r="R4" s="110">
        <v>36135</v>
      </c>
      <c r="S4" s="110">
        <v>6167</v>
      </c>
      <c r="T4" s="110">
        <v>576</v>
      </c>
      <c r="U4" s="110">
        <v>436</v>
      </c>
      <c r="V4" s="110">
        <v>2644</v>
      </c>
      <c r="W4" s="110">
        <v>446</v>
      </c>
      <c r="X4" s="110">
        <v>2226</v>
      </c>
      <c r="Y4" s="110">
        <v>7045</v>
      </c>
      <c r="Z4" s="110">
        <v>2778</v>
      </c>
      <c r="AA4" s="110">
        <v>40166</v>
      </c>
      <c r="AB4" s="110">
        <v>16804</v>
      </c>
      <c r="AC4" s="110">
        <v>1757</v>
      </c>
      <c r="AD4" s="110">
        <v>3599</v>
      </c>
      <c r="AE4" s="110">
        <v>3115</v>
      </c>
      <c r="AF4" s="110">
        <v>5928</v>
      </c>
      <c r="AG4" s="110">
        <v>560</v>
      </c>
      <c r="AH4" s="110">
        <v>1734</v>
      </c>
      <c r="AI4" s="110">
        <v>2770</v>
      </c>
      <c r="AJ4" s="110">
        <v>342928</v>
      </c>
      <c r="AK4" s="110">
        <v>496</v>
      </c>
      <c r="AL4" s="110">
        <v>16944</v>
      </c>
      <c r="AM4" s="110">
        <v>7549</v>
      </c>
      <c r="AN4" s="110">
        <v>1343</v>
      </c>
      <c r="AO4" s="110">
        <v>1173</v>
      </c>
      <c r="AP4" s="110">
        <v>4855</v>
      </c>
      <c r="AQ4" s="110">
        <v>2415</v>
      </c>
      <c r="AR4" s="110">
        <v>3178</v>
      </c>
      <c r="AS4" s="110">
        <v>538</v>
      </c>
      <c r="AT4" s="110">
        <v>970</v>
      </c>
      <c r="AU4" s="110">
        <v>1636</v>
      </c>
      <c r="AV4" s="110">
        <v>434</v>
      </c>
      <c r="AW4" s="110">
        <v>1536</v>
      </c>
      <c r="AX4" s="110">
        <v>464</v>
      </c>
      <c r="AY4" s="110">
        <v>722</v>
      </c>
      <c r="AZ4" s="110">
        <v>1701</v>
      </c>
      <c r="BA4" s="110">
        <v>284</v>
      </c>
      <c r="BB4" s="110">
        <v>317</v>
      </c>
      <c r="BC4" s="110">
        <v>9994</v>
      </c>
      <c r="BD4" s="110">
        <v>622</v>
      </c>
      <c r="BE4" s="110">
        <v>20185</v>
      </c>
      <c r="BF4" s="110">
        <v>2260</v>
      </c>
      <c r="BG4" s="110">
        <v>933</v>
      </c>
      <c r="BH4" s="110">
        <v>168</v>
      </c>
      <c r="BI4" s="110">
        <v>498</v>
      </c>
      <c r="BJ4" s="110">
        <v>418</v>
      </c>
      <c r="BK4" s="110">
        <v>21359</v>
      </c>
      <c r="BL4" s="110">
        <v>8991</v>
      </c>
      <c r="BM4" s="110">
        <v>308</v>
      </c>
      <c r="BN4" s="110">
        <v>2254</v>
      </c>
      <c r="BO4" s="110">
        <v>4030</v>
      </c>
      <c r="BP4" s="110">
        <v>3165</v>
      </c>
      <c r="BQ4" s="110">
        <v>7776</v>
      </c>
      <c r="BR4" s="110">
        <v>1652</v>
      </c>
      <c r="BS4" s="110">
        <v>3337</v>
      </c>
      <c r="BT4" s="110">
        <v>56442</v>
      </c>
      <c r="BU4" s="110">
        <v>129</v>
      </c>
      <c r="BV4" s="110">
        <v>15626</v>
      </c>
      <c r="BW4" s="110">
        <v>47691</v>
      </c>
      <c r="BX4" s="110">
        <v>4404</v>
      </c>
      <c r="BY4" s="110">
        <v>543</v>
      </c>
      <c r="BZ4" s="110">
        <v>699</v>
      </c>
      <c r="CA4" s="110">
        <v>511</v>
      </c>
      <c r="CB4" s="110">
        <v>4322</v>
      </c>
      <c r="CC4" s="110">
        <v>1309</v>
      </c>
      <c r="CD4" s="110">
        <v>4550</v>
      </c>
      <c r="CE4" s="110">
        <v>130226</v>
      </c>
      <c r="CF4" s="110">
        <v>1298</v>
      </c>
      <c r="CG4" s="110">
        <v>1431</v>
      </c>
      <c r="CH4" s="110">
        <v>7425</v>
      </c>
      <c r="CI4" s="110">
        <v>95026</v>
      </c>
      <c r="CJ4" s="110">
        <v>153086</v>
      </c>
      <c r="CK4" s="110">
        <v>31087</v>
      </c>
      <c r="CL4" s="111">
        <v>17286</v>
      </c>
      <c r="CM4" s="110">
        <f>SUM(M4:Q4)</f>
        <v>858676</v>
      </c>
      <c r="CN4" s="110">
        <f>SUM(R4:AD4)</f>
        <v>120779</v>
      </c>
      <c r="CO4" s="110">
        <f>SUM(AE4:AN4)</f>
        <v>383367</v>
      </c>
      <c r="CP4" s="110">
        <f>SUM(AO4:BD4)</f>
        <v>30839</v>
      </c>
      <c r="CQ4" s="110">
        <f>SUM(BE4:CA4)</f>
        <v>203379</v>
      </c>
      <c r="CR4" s="110">
        <f>SUM(CB4:CL4)</f>
        <v>447046</v>
      </c>
      <c r="CS4" s="110">
        <f t="shared" si="0"/>
        <v>0</v>
      </c>
      <c r="CT4" s="110">
        <f t="shared" si="0"/>
        <v>594379</v>
      </c>
      <c r="CU4" s="110">
        <f t="shared" si="0"/>
        <v>527280</v>
      </c>
      <c r="CV4" s="110">
        <f t="shared" si="0"/>
        <v>1160275</v>
      </c>
      <c r="CW4" s="110">
        <f t="shared" si="0"/>
        <v>502289</v>
      </c>
      <c r="CX4" s="111">
        <f t="shared" si="0"/>
        <v>421198</v>
      </c>
      <c r="CY4" s="110">
        <f>SUM(CZ4:DJ4)</f>
        <v>1691680</v>
      </c>
      <c r="CZ4" s="110">
        <f>SUM(O4:Q4)</f>
        <v>470445</v>
      </c>
      <c r="DA4" s="110">
        <f>N4</f>
        <v>259566</v>
      </c>
      <c r="DB4" s="110">
        <f>BW4</f>
        <v>47691</v>
      </c>
      <c r="DC4" s="110">
        <f>BT4</f>
        <v>56442</v>
      </c>
      <c r="DD4" s="110">
        <f>BE4+BR4</f>
        <v>21837</v>
      </c>
      <c r="DE4" s="110">
        <f>AJ4</f>
        <v>342928</v>
      </c>
      <c r="DF4" s="110">
        <f>R4</f>
        <v>36135</v>
      </c>
      <c r="DG4" s="110">
        <f>Y4+AA4</f>
        <v>47211</v>
      </c>
      <c r="DH4" s="110">
        <f>CI4</f>
        <v>95026</v>
      </c>
      <c r="DI4" s="110">
        <f>CJ4+CK4</f>
        <v>184173</v>
      </c>
      <c r="DJ4" s="110">
        <f>CE4</f>
        <v>130226</v>
      </c>
    </row>
    <row r="5" spans="1:114">
      <c r="A5" s="109" t="s">
        <v>333</v>
      </c>
      <c r="B5" s="112">
        <f>B3/B4</f>
        <v>3.9280020545912011</v>
      </c>
      <c r="C5" s="112">
        <f t="shared" ref="C5:BN5" si="1">C3/C4</f>
        <v>3.5975571694096491</v>
      </c>
      <c r="D5" s="112">
        <f t="shared" si="1"/>
        <v>3.782561336096359</v>
      </c>
      <c r="E5" s="112">
        <f t="shared" si="1"/>
        <v>3.6163101618958828</v>
      </c>
      <c r="F5" s="112">
        <f t="shared" si="1"/>
        <v>3.8479608165129449</v>
      </c>
      <c r="G5" s="112">
        <f t="shared" si="1"/>
        <v>3.7136783870035202</v>
      </c>
      <c r="H5" s="112">
        <f t="shared" si="1"/>
        <v>3.637775786530054</v>
      </c>
      <c r="I5" s="112">
        <f t="shared" si="1"/>
        <v>3.7050923067632828</v>
      </c>
      <c r="J5" s="112">
        <f t="shared" si="1"/>
        <v>3.9790790133822695</v>
      </c>
      <c r="K5" s="112">
        <f t="shared" si="1"/>
        <v>3.6455031735455359</v>
      </c>
      <c r="L5" s="113">
        <f t="shared" si="1"/>
        <v>3.7430920930511156</v>
      </c>
      <c r="M5" s="112">
        <f t="shared" si="1"/>
        <v>3.5641705203435277</v>
      </c>
      <c r="N5" s="112">
        <f t="shared" si="1"/>
        <v>3.5165969348836135</v>
      </c>
      <c r="O5" s="112">
        <f t="shared" si="1"/>
        <v>3.6188286944996686</v>
      </c>
      <c r="P5" s="112">
        <f t="shared" si="1"/>
        <v>3.6720335075315096</v>
      </c>
      <c r="Q5" s="112">
        <f t="shared" si="1"/>
        <v>3.65194621642393</v>
      </c>
      <c r="R5" s="112">
        <f t="shared" si="1"/>
        <v>3.7262211152622111</v>
      </c>
      <c r="S5" s="112">
        <f t="shared" si="1"/>
        <v>3.5967245013783038</v>
      </c>
      <c r="T5" s="112">
        <f t="shared" si="1"/>
        <v>3.40625</v>
      </c>
      <c r="U5" s="112">
        <f t="shared" si="1"/>
        <v>3.8073394495412844</v>
      </c>
      <c r="V5" s="112">
        <f t="shared" si="1"/>
        <v>3.7057488653555217</v>
      </c>
      <c r="W5" s="112">
        <f t="shared" si="1"/>
        <v>3.571748878923767</v>
      </c>
      <c r="X5" s="112">
        <f t="shared" si="1"/>
        <v>3.6442048517520216</v>
      </c>
      <c r="Y5" s="112">
        <f t="shared" si="1"/>
        <v>3.9066004258339246</v>
      </c>
      <c r="Z5" s="112">
        <f t="shared" si="1"/>
        <v>3.9229661627069836</v>
      </c>
      <c r="AA5" s="112">
        <f t="shared" si="1"/>
        <v>3.7137877807100534</v>
      </c>
      <c r="AB5" s="112">
        <f t="shared" si="1"/>
        <v>3.5614734587003096</v>
      </c>
      <c r="AC5" s="112">
        <f t="shared" si="1"/>
        <v>3.5264655663062037</v>
      </c>
      <c r="AD5" s="112">
        <f t="shared" si="1"/>
        <v>3.5218116143373157</v>
      </c>
      <c r="AE5" s="112">
        <f t="shared" si="1"/>
        <v>3.6597110754414124</v>
      </c>
      <c r="AF5" s="112">
        <f t="shared" si="1"/>
        <v>3.7781713900134952</v>
      </c>
      <c r="AG5" s="112">
        <f t="shared" si="1"/>
        <v>2.9964285714285714</v>
      </c>
      <c r="AH5" s="112">
        <f t="shared" si="1"/>
        <v>3.605536332179931</v>
      </c>
      <c r="AI5" s="112">
        <f t="shared" si="1"/>
        <v>3.9108303249097474</v>
      </c>
      <c r="AJ5" s="112">
        <f t="shared" si="1"/>
        <v>3.684939695796202</v>
      </c>
      <c r="AK5" s="112">
        <f t="shared" si="1"/>
        <v>3.2096774193548385</v>
      </c>
      <c r="AL5" s="112">
        <f t="shared" si="1"/>
        <v>3.4891997167138808</v>
      </c>
      <c r="AM5" s="112">
        <f t="shared" si="1"/>
        <v>3.4046893628295138</v>
      </c>
      <c r="AN5" s="112">
        <f t="shared" si="1"/>
        <v>3.5443037974683542</v>
      </c>
      <c r="AO5" s="112">
        <f t="shared" si="1"/>
        <v>2.9300937766410913</v>
      </c>
      <c r="AP5" s="112">
        <f t="shared" si="1"/>
        <v>3.6308959835221422</v>
      </c>
      <c r="AQ5" s="112">
        <f t="shared" si="1"/>
        <v>3.2451345755693581</v>
      </c>
      <c r="AR5" s="112">
        <f t="shared" si="1"/>
        <v>3.4087476400251733</v>
      </c>
      <c r="AS5" s="112">
        <f t="shared" si="1"/>
        <v>3.1765799256505578</v>
      </c>
      <c r="AT5" s="112">
        <f t="shared" si="1"/>
        <v>3.4360824742268039</v>
      </c>
      <c r="AU5" s="112">
        <f t="shared" si="1"/>
        <v>3.3649144254278727</v>
      </c>
      <c r="AV5" s="112">
        <f t="shared" si="1"/>
        <v>2.9216589861751152</v>
      </c>
      <c r="AW5" s="112">
        <f t="shared" si="1"/>
        <v>3.470703125</v>
      </c>
      <c r="AX5" s="112">
        <f t="shared" si="1"/>
        <v>2.8900862068965516</v>
      </c>
      <c r="AY5" s="112">
        <f t="shared" si="1"/>
        <v>2.7867036011080333</v>
      </c>
      <c r="AZ5" s="112">
        <f t="shared" si="1"/>
        <v>3.1122868900646679</v>
      </c>
      <c r="BA5" s="112">
        <f t="shared" si="1"/>
        <v>3.0246478873239435</v>
      </c>
      <c r="BB5" s="112">
        <f t="shared" si="1"/>
        <v>3.2429022082018926</v>
      </c>
      <c r="BC5" s="112">
        <f t="shared" si="1"/>
        <v>3.4549729837902743</v>
      </c>
      <c r="BD5" s="112">
        <f t="shared" si="1"/>
        <v>3.077170418006431</v>
      </c>
      <c r="BE5" s="112">
        <f t="shared" si="1"/>
        <v>3.8402774337379242</v>
      </c>
      <c r="BF5" s="112">
        <f t="shared" si="1"/>
        <v>3.9946902654867258</v>
      </c>
      <c r="BG5" s="112">
        <f t="shared" si="1"/>
        <v>3.255091103965702</v>
      </c>
      <c r="BH5" s="112">
        <f t="shared" si="1"/>
        <v>3.7202380952380953</v>
      </c>
      <c r="BI5" s="112">
        <f t="shared" si="1"/>
        <v>3.3052208835341363</v>
      </c>
      <c r="BJ5" s="112">
        <f t="shared" si="1"/>
        <v>3.4712918660287082</v>
      </c>
      <c r="BK5" s="112">
        <f t="shared" si="1"/>
        <v>3.7244253008099628</v>
      </c>
      <c r="BL5" s="112">
        <f t="shared" si="1"/>
        <v>3.6159492826159494</v>
      </c>
      <c r="BM5" s="112">
        <f t="shared" si="1"/>
        <v>3.1103896103896105</v>
      </c>
      <c r="BN5" s="112">
        <f t="shared" si="1"/>
        <v>3.820763087843833</v>
      </c>
      <c r="BO5" s="112">
        <f t="shared" ref="BO5:DJ5" si="2">BO3/BO4</f>
        <v>3.8416873449131512</v>
      </c>
      <c r="BP5" s="112">
        <f t="shared" si="2"/>
        <v>3.7996840442338073</v>
      </c>
      <c r="BQ5" s="112">
        <f t="shared" si="2"/>
        <v>3.7592592592592591</v>
      </c>
      <c r="BR5" s="112">
        <f t="shared" si="2"/>
        <v>3.8401937046004844</v>
      </c>
      <c r="BS5" s="112">
        <f t="shared" si="2"/>
        <v>3.7506742583158528</v>
      </c>
      <c r="BT5" s="112">
        <f t="shared" si="2"/>
        <v>3.7809609864994154</v>
      </c>
      <c r="BU5" s="112">
        <f t="shared" si="2"/>
        <v>3.4341085271317828</v>
      </c>
      <c r="BV5" s="112">
        <f t="shared" si="2"/>
        <v>3.6235120952259057</v>
      </c>
      <c r="BW5" s="112">
        <f t="shared" si="2"/>
        <v>3.7055209578327148</v>
      </c>
      <c r="BX5" s="112">
        <f t="shared" si="2"/>
        <v>3.6178474114441417</v>
      </c>
      <c r="BY5" s="112">
        <f t="shared" si="2"/>
        <v>3.596685082872928</v>
      </c>
      <c r="BZ5" s="112">
        <f t="shared" si="2"/>
        <v>3.8283261802575108</v>
      </c>
      <c r="CA5" s="112">
        <f t="shared" si="2"/>
        <v>3.395303326810176</v>
      </c>
      <c r="CB5" s="112">
        <f t="shared" si="2"/>
        <v>3.3917167977788063</v>
      </c>
      <c r="CC5" s="112">
        <f t="shared" si="2"/>
        <v>3.0466004583651642</v>
      </c>
      <c r="CD5" s="112">
        <f t="shared" si="2"/>
        <v>3.4386813186813185</v>
      </c>
      <c r="CE5" s="112">
        <f t="shared" si="2"/>
        <v>3.6692442369419318</v>
      </c>
      <c r="CF5" s="112">
        <f t="shared" si="2"/>
        <v>3.4599383667180277</v>
      </c>
      <c r="CG5" s="112">
        <f t="shared" si="2"/>
        <v>3.3046820405310973</v>
      </c>
      <c r="CH5" s="112">
        <f t="shared" si="2"/>
        <v>3.5608080808080809</v>
      </c>
      <c r="CI5" s="112">
        <f t="shared" si="2"/>
        <v>3.8058847052385665</v>
      </c>
      <c r="CJ5" s="112">
        <f t="shared" si="2"/>
        <v>3.6282481742288648</v>
      </c>
      <c r="CK5" s="112">
        <f t="shared" si="2"/>
        <v>3.7746324830314921</v>
      </c>
      <c r="CL5" s="113">
        <f t="shared" si="2"/>
        <v>3.6346176096262872</v>
      </c>
      <c r="CM5" s="112">
        <f t="shared" si="2"/>
        <v>3.5975571694096491</v>
      </c>
      <c r="CN5" s="112">
        <f t="shared" si="2"/>
        <v>3.6948393346525474</v>
      </c>
      <c r="CO5" s="112">
        <f t="shared" si="2"/>
        <v>3.6711662714839828</v>
      </c>
      <c r="CP5" s="112">
        <f t="shared" si="2"/>
        <v>3.3677486299815169</v>
      </c>
      <c r="CQ5" s="112">
        <f t="shared" si="2"/>
        <v>3.7369639933326448</v>
      </c>
      <c r="CR5" s="112">
        <f t="shared" si="2"/>
        <v>3.6798114735396359</v>
      </c>
      <c r="CS5" s="112"/>
      <c r="CT5" s="112">
        <f t="shared" si="2"/>
        <v>3.8003866220038058</v>
      </c>
      <c r="CU5" s="112">
        <f t="shared" si="2"/>
        <v>3.5764261872250036</v>
      </c>
      <c r="CV5" s="112">
        <f t="shared" si="2"/>
        <v>3.8607243972334144</v>
      </c>
      <c r="CW5" s="112">
        <f t="shared" si="2"/>
        <v>3.7042499437574783</v>
      </c>
      <c r="CX5" s="113">
        <f t="shared" si="2"/>
        <v>3.5931604613507186</v>
      </c>
      <c r="CY5" s="112">
        <f t="shared" si="2"/>
        <v>3.6601532204672278</v>
      </c>
      <c r="CZ5" s="112">
        <f t="shared" si="2"/>
        <v>3.6513577570172919</v>
      </c>
      <c r="DA5" s="112">
        <f t="shared" si="2"/>
        <v>3.5165969348836135</v>
      </c>
      <c r="DB5" s="112">
        <f t="shared" si="2"/>
        <v>3.7055209578327148</v>
      </c>
      <c r="DC5" s="112">
        <f t="shared" si="2"/>
        <v>3.7809609864994154</v>
      </c>
      <c r="DD5" s="112">
        <f t="shared" si="2"/>
        <v>3.840271099510006</v>
      </c>
      <c r="DE5" s="112">
        <f t="shared" si="2"/>
        <v>3.684939695796202</v>
      </c>
      <c r="DF5" s="112">
        <f t="shared" si="2"/>
        <v>3.7262211152622111</v>
      </c>
      <c r="DG5" s="112">
        <f t="shared" si="2"/>
        <v>3.7425599966109595</v>
      </c>
      <c r="DH5" s="112">
        <f t="shared" si="2"/>
        <v>3.8058847052385665</v>
      </c>
      <c r="DI5" s="112">
        <f t="shared" si="2"/>
        <v>3.6529567308997519</v>
      </c>
      <c r="DJ5" s="112">
        <f t="shared" si="2"/>
        <v>3.6692442369419318</v>
      </c>
    </row>
    <row r="6" spans="1:114">
      <c r="L6" s="114"/>
      <c r="CL6" s="114"/>
      <c r="CX6" s="114"/>
    </row>
    <row r="7" spans="1:114">
      <c r="A7" s="38" t="s">
        <v>438</v>
      </c>
    </row>
    <row r="8" spans="1:114">
      <c r="A8" s="38"/>
    </row>
    <row r="9" spans="1:114">
      <c r="J9" s="114"/>
      <c r="K9" s="150" t="s">
        <v>0</v>
      </c>
      <c r="L9" s="151"/>
      <c r="M9" s="151"/>
      <c r="N9" s="151"/>
      <c r="O9" s="151" t="s">
        <v>1</v>
      </c>
      <c r="P9" s="151"/>
      <c r="Q9" s="151" t="s">
        <v>2</v>
      </c>
      <c r="R9" s="151"/>
      <c r="S9" s="151"/>
      <c r="T9" s="151"/>
      <c r="U9" s="151" t="s">
        <v>3</v>
      </c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</row>
    <row r="10" spans="1:114" s="13" customFormat="1" ht="51">
      <c r="A10" s="154"/>
      <c r="B10" s="2" t="s">
        <v>72</v>
      </c>
      <c r="C10" s="2" t="s">
        <v>0</v>
      </c>
      <c r="D10" s="2" t="s">
        <v>1</v>
      </c>
      <c r="E10" s="2" t="s">
        <v>2</v>
      </c>
      <c r="F10" s="2" t="s">
        <v>3</v>
      </c>
      <c r="G10" s="2" t="s">
        <v>4</v>
      </c>
      <c r="H10" s="2" t="s">
        <v>5</v>
      </c>
      <c r="I10" s="143" t="s">
        <v>23</v>
      </c>
      <c r="J10" s="144" t="s">
        <v>79</v>
      </c>
      <c r="K10" s="35" t="s">
        <v>19</v>
      </c>
      <c r="L10" s="35" t="s">
        <v>20</v>
      </c>
      <c r="M10" s="35" t="s">
        <v>21</v>
      </c>
      <c r="N10" s="35" t="s">
        <v>22</v>
      </c>
      <c r="O10" s="35" t="s">
        <v>24</v>
      </c>
      <c r="P10" s="35" t="s">
        <v>25</v>
      </c>
      <c r="Q10" s="35" t="s">
        <v>334</v>
      </c>
      <c r="R10" s="35" t="s">
        <v>26</v>
      </c>
      <c r="S10" s="35" t="s">
        <v>27</v>
      </c>
      <c r="T10" s="35" t="s">
        <v>28</v>
      </c>
      <c r="U10" s="35" t="s">
        <v>29</v>
      </c>
      <c r="V10" s="35" t="s">
        <v>30</v>
      </c>
      <c r="W10" s="35" t="s">
        <v>31</v>
      </c>
      <c r="X10" s="35" t="s">
        <v>32</v>
      </c>
      <c r="Y10" s="35" t="s">
        <v>33</v>
      </c>
      <c r="Z10" s="35" t="s">
        <v>34</v>
      </c>
      <c r="AA10" s="35" t="s">
        <v>35</v>
      </c>
      <c r="AB10" s="35" t="s">
        <v>36</v>
      </c>
      <c r="AC10" s="35" t="s">
        <v>37</v>
      </c>
      <c r="AD10" s="35" t="s">
        <v>26</v>
      </c>
      <c r="AE10" s="35" t="s">
        <v>38</v>
      </c>
      <c r="AF10" s="35" t="s">
        <v>39</v>
      </c>
      <c r="AG10" s="35" t="s">
        <v>40</v>
      </c>
      <c r="AH10" s="35" t="s">
        <v>41</v>
      </c>
      <c r="AI10" s="35" t="s">
        <v>42</v>
      </c>
      <c r="AJ10" s="35" t="s">
        <v>43</v>
      </c>
      <c r="AK10" s="35" t="s">
        <v>44</v>
      </c>
      <c r="AL10" s="35" t="s">
        <v>45</v>
      </c>
      <c r="AM10" s="35" t="s">
        <v>46</v>
      </c>
      <c r="AN10" s="35" t="s">
        <v>47</v>
      </c>
      <c r="AO10" s="35" t="s">
        <v>48</v>
      </c>
      <c r="AP10" s="35" t="s">
        <v>49</v>
      </c>
      <c r="AQ10" s="35" t="s">
        <v>50</v>
      </c>
      <c r="AR10" s="35" t="s">
        <v>51</v>
      </c>
      <c r="AS10" s="35" t="s">
        <v>52</v>
      </c>
      <c r="AT10" s="35" t="s">
        <v>53</v>
      </c>
      <c r="AU10" s="144" t="s">
        <v>54</v>
      </c>
      <c r="AV10" s="35" t="s">
        <v>449</v>
      </c>
      <c r="AW10" s="35" t="s">
        <v>450</v>
      </c>
      <c r="AX10" s="35" t="s">
        <v>451</v>
      </c>
      <c r="AY10" s="35" t="s">
        <v>452</v>
      </c>
      <c r="AZ10" s="35" t="s">
        <v>55</v>
      </c>
      <c r="BA10" s="35" t="s">
        <v>56</v>
      </c>
      <c r="BB10" s="35" t="s">
        <v>57</v>
      </c>
      <c r="BC10" s="144" t="s">
        <v>58</v>
      </c>
      <c r="BD10" s="35" t="s">
        <v>59</v>
      </c>
      <c r="BE10" s="35" t="s">
        <v>25</v>
      </c>
      <c r="BF10" s="35" t="s">
        <v>60</v>
      </c>
      <c r="BG10" s="35" t="s">
        <v>22</v>
      </c>
      <c r="BH10" s="35" t="s">
        <v>61</v>
      </c>
      <c r="BI10" s="35" t="s">
        <v>62</v>
      </c>
      <c r="BJ10" s="35" t="s">
        <v>37</v>
      </c>
      <c r="BK10" s="35" t="s">
        <v>63</v>
      </c>
      <c r="BL10" s="35" t="s">
        <v>64</v>
      </c>
      <c r="BM10" s="35" t="s">
        <v>65</v>
      </c>
      <c r="BN10" s="35" t="s">
        <v>66</v>
      </c>
      <c r="BO10" s="35" t="s">
        <v>67</v>
      </c>
    </row>
    <row r="11" spans="1:114">
      <c r="A11" s="109" t="s">
        <v>331</v>
      </c>
      <c r="B11" s="110">
        <v>300758215</v>
      </c>
      <c r="C11" s="110">
        <v>6252633</v>
      </c>
      <c r="D11" s="110">
        <v>36434140</v>
      </c>
      <c r="E11" s="110">
        <v>2016550</v>
      </c>
      <c r="F11" s="110">
        <v>24564422</v>
      </c>
      <c r="G11" s="66">
        <f>SUM(C11:F11)</f>
        <v>69267745</v>
      </c>
      <c r="H11" s="66">
        <f>B11-G11</f>
        <v>231490470</v>
      </c>
      <c r="I11" s="82">
        <f>SUM(K11:AU11)</f>
        <v>7290747</v>
      </c>
      <c r="J11" s="50">
        <f>G11-I11</f>
        <v>61976998</v>
      </c>
      <c r="K11" s="110">
        <v>125075</v>
      </c>
      <c r="L11" s="110">
        <v>956124</v>
      </c>
      <c r="M11" s="110">
        <v>47036</v>
      </c>
      <c r="N11" s="110">
        <v>189830</v>
      </c>
      <c r="O11" s="110">
        <v>163844</v>
      </c>
      <c r="P11" s="110">
        <v>2993347</v>
      </c>
      <c r="Q11" s="110">
        <v>204652</v>
      </c>
      <c r="R11" s="110">
        <v>4830</v>
      </c>
      <c r="S11" s="110">
        <v>24544</v>
      </c>
      <c r="T11" s="110">
        <v>61491</v>
      </c>
      <c r="U11" s="110">
        <v>9157</v>
      </c>
      <c r="V11" s="110">
        <v>7156</v>
      </c>
      <c r="W11" s="110">
        <v>402490</v>
      </c>
      <c r="X11" s="110">
        <v>3670</v>
      </c>
      <c r="Y11" s="110">
        <v>2386</v>
      </c>
      <c r="Z11" s="110">
        <v>9892</v>
      </c>
      <c r="AA11" s="110">
        <v>11204</v>
      </c>
      <c r="AB11" s="110">
        <v>1997</v>
      </c>
      <c r="AC11" s="110">
        <v>784855</v>
      </c>
      <c r="AD11" s="110">
        <v>767787</v>
      </c>
      <c r="AE11" s="110">
        <v>3390</v>
      </c>
      <c r="AF11" s="110">
        <v>2254</v>
      </c>
      <c r="AG11" s="110">
        <v>5284</v>
      </c>
      <c r="AH11" s="110">
        <v>416</v>
      </c>
      <c r="AI11" s="110">
        <v>3266</v>
      </c>
      <c r="AJ11" s="110">
        <v>5303</v>
      </c>
      <c r="AK11" s="110">
        <v>53289</v>
      </c>
      <c r="AL11" s="110">
        <v>13482</v>
      </c>
      <c r="AM11" s="110">
        <v>7818</v>
      </c>
      <c r="AN11" s="110">
        <v>60158</v>
      </c>
      <c r="AO11" s="110">
        <v>984</v>
      </c>
      <c r="AP11" s="110">
        <v>25841</v>
      </c>
      <c r="AQ11" s="110">
        <v>46934</v>
      </c>
      <c r="AR11" s="110">
        <v>246825</v>
      </c>
      <c r="AS11" s="110">
        <v>18880</v>
      </c>
      <c r="AT11" s="110">
        <v>13988</v>
      </c>
      <c r="AU11" s="111">
        <v>11268</v>
      </c>
      <c r="AV11" s="110">
        <f>SUM(K11:N11)</f>
        <v>1318065</v>
      </c>
      <c r="AW11" s="110">
        <f>SUM(O11:P11)</f>
        <v>3157191</v>
      </c>
      <c r="AX11" s="110">
        <f>SUM(Q11:T11)</f>
        <v>295517</v>
      </c>
      <c r="AY11" s="110">
        <f>SUM(U11:AU11)</f>
        <v>2519974</v>
      </c>
      <c r="AZ11" s="110">
        <f t="shared" ref="AZ11:BC12" si="3">C11-AV11</f>
        <v>4934568</v>
      </c>
      <c r="BA11" s="110">
        <f t="shared" si="3"/>
        <v>33276949</v>
      </c>
      <c r="BB11" s="110">
        <f t="shared" si="3"/>
        <v>1721033</v>
      </c>
      <c r="BC11" s="111">
        <f t="shared" si="3"/>
        <v>22044448</v>
      </c>
      <c r="BD11" s="110">
        <f>SUM(BE11:BO11)</f>
        <v>7064516</v>
      </c>
      <c r="BE11" s="110">
        <f>P11</f>
        <v>2993347</v>
      </c>
      <c r="BF11" s="110">
        <f>O11</f>
        <v>163844</v>
      </c>
      <c r="BG11" s="110">
        <f>N11</f>
        <v>189830</v>
      </c>
      <c r="BH11" s="110">
        <f>L11+M11</f>
        <v>1003160</v>
      </c>
      <c r="BI11" s="110">
        <f>K11</f>
        <v>125075</v>
      </c>
      <c r="BJ11" s="110">
        <f>Q11+AC11+AE11</f>
        <v>992897</v>
      </c>
      <c r="BK11" s="110">
        <f>AQ11</f>
        <v>46934</v>
      </c>
      <c r="BL11" s="110">
        <f>AK11</f>
        <v>53289</v>
      </c>
      <c r="BM11" s="110">
        <f>AR11</f>
        <v>246825</v>
      </c>
      <c r="BN11" s="110">
        <f>AD11+AN11</f>
        <v>827945</v>
      </c>
      <c r="BO11" s="110">
        <f>W11+AS11</f>
        <v>421370</v>
      </c>
    </row>
    <row r="12" spans="1:114">
      <c r="A12" s="109" t="s">
        <v>332</v>
      </c>
      <c r="B12" s="110">
        <v>116716292</v>
      </c>
      <c r="C12" s="110">
        <v>2380990</v>
      </c>
      <c r="D12" s="110">
        <v>12577498</v>
      </c>
      <c r="E12" s="110">
        <v>791395</v>
      </c>
      <c r="F12" s="110">
        <v>8922933</v>
      </c>
      <c r="G12" s="66">
        <f>SUM(C12:F12)</f>
        <v>24672816</v>
      </c>
      <c r="H12" s="66">
        <f>B12-G12</f>
        <v>92043476</v>
      </c>
      <c r="I12" s="82">
        <f>SUM(K12:AU12)</f>
        <v>2531184</v>
      </c>
      <c r="J12" s="50">
        <f>G12-I12</f>
        <v>22141632</v>
      </c>
      <c r="K12" s="110">
        <v>50865</v>
      </c>
      <c r="L12" s="110">
        <v>388660</v>
      </c>
      <c r="M12" s="110">
        <v>15437</v>
      </c>
      <c r="N12" s="110">
        <v>64767</v>
      </c>
      <c r="O12" s="110">
        <v>49126</v>
      </c>
      <c r="P12" s="110">
        <v>1086865</v>
      </c>
      <c r="Q12" s="110">
        <v>75532</v>
      </c>
      <c r="R12" s="110">
        <v>1936</v>
      </c>
      <c r="S12" s="110">
        <v>9593</v>
      </c>
      <c r="T12" s="110">
        <v>24464</v>
      </c>
      <c r="U12" s="110">
        <v>4207</v>
      </c>
      <c r="V12" s="110">
        <v>2642</v>
      </c>
      <c r="W12" s="110">
        <v>119631</v>
      </c>
      <c r="X12" s="110">
        <v>1422</v>
      </c>
      <c r="Y12" s="110">
        <v>908</v>
      </c>
      <c r="Z12" s="110">
        <v>3421</v>
      </c>
      <c r="AA12" s="110">
        <v>4090</v>
      </c>
      <c r="AB12" s="110">
        <v>839</v>
      </c>
      <c r="AC12" s="110">
        <v>256557</v>
      </c>
      <c r="AD12" s="110">
        <v>216471</v>
      </c>
      <c r="AE12" s="110">
        <v>1174</v>
      </c>
      <c r="AF12" s="110">
        <v>1034</v>
      </c>
      <c r="AG12" s="110">
        <v>1902</v>
      </c>
      <c r="AH12" s="110">
        <v>147</v>
      </c>
      <c r="AI12" s="110">
        <v>1350</v>
      </c>
      <c r="AJ12" s="110">
        <v>1931</v>
      </c>
      <c r="AK12" s="110">
        <v>15563</v>
      </c>
      <c r="AL12" s="110">
        <v>4894</v>
      </c>
      <c r="AM12" s="110">
        <v>2906</v>
      </c>
      <c r="AN12" s="110">
        <v>17001</v>
      </c>
      <c r="AO12" s="110">
        <v>430</v>
      </c>
      <c r="AP12" s="110">
        <v>9025</v>
      </c>
      <c r="AQ12" s="110">
        <v>15654</v>
      </c>
      <c r="AR12" s="110">
        <v>67106</v>
      </c>
      <c r="AS12" s="110">
        <v>5764</v>
      </c>
      <c r="AT12" s="110">
        <v>4297</v>
      </c>
      <c r="AU12" s="111">
        <v>3573</v>
      </c>
      <c r="AV12" s="110">
        <f>SUM(K12:N12)</f>
        <v>519729</v>
      </c>
      <c r="AW12" s="110">
        <f>SUM(O12:P12)</f>
        <v>1135991</v>
      </c>
      <c r="AX12" s="110">
        <f>SUM(Q12:T12)</f>
        <v>111525</v>
      </c>
      <c r="AY12" s="110">
        <f>SUM(U12:AU12)</f>
        <v>763939</v>
      </c>
      <c r="AZ12" s="110">
        <f t="shared" si="3"/>
        <v>1861261</v>
      </c>
      <c r="BA12" s="110">
        <f t="shared" si="3"/>
        <v>11441507</v>
      </c>
      <c r="BB12" s="110">
        <f t="shared" si="3"/>
        <v>679870</v>
      </c>
      <c r="BC12" s="111">
        <f t="shared" si="3"/>
        <v>8158994</v>
      </c>
      <c r="BD12" s="110">
        <f>SUM(BE12:BO12)</f>
        <v>2446173</v>
      </c>
      <c r="BE12" s="110">
        <f>P12</f>
        <v>1086865</v>
      </c>
      <c r="BF12" s="110">
        <f>O12</f>
        <v>49126</v>
      </c>
      <c r="BG12" s="110">
        <f>N12</f>
        <v>64767</v>
      </c>
      <c r="BH12" s="110">
        <f>L12+M12</f>
        <v>404097</v>
      </c>
      <c r="BI12" s="110">
        <f>K12</f>
        <v>50865</v>
      </c>
      <c r="BJ12" s="110">
        <f>Q12+AC12+AE12</f>
        <v>333263</v>
      </c>
      <c r="BK12" s="110">
        <f>AQ12</f>
        <v>15654</v>
      </c>
      <c r="BL12" s="110">
        <f>AK12</f>
        <v>15563</v>
      </c>
      <c r="BM12" s="110">
        <f>AR12</f>
        <v>67106</v>
      </c>
      <c r="BN12" s="110">
        <f>AD12+AN12</f>
        <v>233472</v>
      </c>
      <c r="BO12" s="110">
        <f>W12+AS12</f>
        <v>125395</v>
      </c>
    </row>
    <row r="13" spans="1:114">
      <c r="A13" s="109" t="s">
        <v>333</v>
      </c>
      <c r="B13" s="112">
        <f>B11/B12</f>
        <v>2.5768314761061806</v>
      </c>
      <c r="C13" s="112">
        <f t="shared" ref="C13:BN13" si="4">C11/C12</f>
        <v>2.6260643681829827</v>
      </c>
      <c r="D13" s="112">
        <f t="shared" si="4"/>
        <v>2.8967716790732148</v>
      </c>
      <c r="E13" s="112">
        <f t="shared" si="4"/>
        <v>2.5480954517023737</v>
      </c>
      <c r="F13" s="112">
        <f t="shared" si="4"/>
        <v>2.7529537653146114</v>
      </c>
      <c r="G13" s="112">
        <f t="shared" si="4"/>
        <v>2.8074519341448498</v>
      </c>
      <c r="H13" s="112">
        <f t="shared" si="4"/>
        <v>2.515012253557221</v>
      </c>
      <c r="I13" s="112">
        <f t="shared" si="4"/>
        <v>2.8803702140974341</v>
      </c>
      <c r="J13" s="113">
        <f t="shared" si="4"/>
        <v>2.7991160723834629</v>
      </c>
      <c r="K13" s="112">
        <f t="shared" si="4"/>
        <v>2.4589599921360463</v>
      </c>
      <c r="L13" s="112">
        <f t="shared" si="4"/>
        <v>2.4600524880358154</v>
      </c>
      <c r="M13" s="112">
        <f t="shared" si="4"/>
        <v>3.0469650838893569</v>
      </c>
      <c r="N13" s="112">
        <f t="shared" si="4"/>
        <v>2.9309679311995307</v>
      </c>
      <c r="O13" s="112">
        <f t="shared" si="4"/>
        <v>3.3351789276554169</v>
      </c>
      <c r="P13" s="112">
        <f t="shared" si="4"/>
        <v>2.7541111361576647</v>
      </c>
      <c r="Q13" s="112">
        <f t="shared" si="4"/>
        <v>2.7094741301699941</v>
      </c>
      <c r="R13" s="112">
        <f t="shared" si="4"/>
        <v>2.4948347107438016</v>
      </c>
      <c r="S13" s="112">
        <f t="shared" si="4"/>
        <v>2.5585322631085168</v>
      </c>
      <c r="T13" s="112">
        <f t="shared" si="4"/>
        <v>2.5135300850228908</v>
      </c>
      <c r="U13" s="112">
        <f t="shared" si="4"/>
        <v>2.176610411219396</v>
      </c>
      <c r="V13" s="112">
        <f t="shared" si="4"/>
        <v>2.7085541256623769</v>
      </c>
      <c r="W13" s="112">
        <f t="shared" si="4"/>
        <v>3.364428952361846</v>
      </c>
      <c r="X13" s="112">
        <f t="shared" si="4"/>
        <v>2.580872011251758</v>
      </c>
      <c r="Y13" s="112">
        <f t="shared" si="4"/>
        <v>2.6277533039647576</v>
      </c>
      <c r="Z13" s="112">
        <f t="shared" si="4"/>
        <v>2.8915521777258113</v>
      </c>
      <c r="AA13" s="112">
        <f t="shared" si="4"/>
        <v>2.7393643031784842</v>
      </c>
      <c r="AB13" s="112">
        <f t="shared" si="4"/>
        <v>2.3802145411203814</v>
      </c>
      <c r="AC13" s="112">
        <f t="shared" si="4"/>
        <v>3.0591837291518065</v>
      </c>
      <c r="AD13" s="112">
        <f t="shared" si="4"/>
        <v>3.5468353728674971</v>
      </c>
      <c r="AE13" s="112">
        <f t="shared" si="4"/>
        <v>2.8875638841567293</v>
      </c>
      <c r="AF13" s="112">
        <f t="shared" si="4"/>
        <v>2.1798839458413926</v>
      </c>
      <c r="AG13" s="112">
        <f t="shared" si="4"/>
        <v>2.7781282860147214</v>
      </c>
      <c r="AH13" s="112">
        <f t="shared" si="4"/>
        <v>2.8299319727891157</v>
      </c>
      <c r="AI13" s="112">
        <f t="shared" si="4"/>
        <v>2.4192592592592592</v>
      </c>
      <c r="AJ13" s="112">
        <f t="shared" si="4"/>
        <v>2.7462454686690836</v>
      </c>
      <c r="AK13" s="112">
        <f t="shared" si="4"/>
        <v>3.4240827603932402</v>
      </c>
      <c r="AL13" s="112">
        <f t="shared" si="4"/>
        <v>2.7548017981201469</v>
      </c>
      <c r="AM13" s="112">
        <f t="shared" si="4"/>
        <v>2.6902959394356505</v>
      </c>
      <c r="AN13" s="112">
        <f t="shared" si="4"/>
        <v>3.5384977354273279</v>
      </c>
      <c r="AO13" s="112">
        <f t="shared" si="4"/>
        <v>2.2883720930232556</v>
      </c>
      <c r="AP13" s="112">
        <f t="shared" si="4"/>
        <v>2.8632686980609416</v>
      </c>
      <c r="AQ13" s="112">
        <f t="shared" si="4"/>
        <v>2.9982113197904687</v>
      </c>
      <c r="AR13" s="112">
        <f t="shared" si="4"/>
        <v>3.6781360832116352</v>
      </c>
      <c r="AS13" s="112">
        <f t="shared" si="4"/>
        <v>3.2755031228313669</v>
      </c>
      <c r="AT13" s="112">
        <f t="shared" si="4"/>
        <v>3.2552943914358856</v>
      </c>
      <c r="AU13" s="113">
        <f t="shared" si="4"/>
        <v>3.1536523929471034</v>
      </c>
      <c r="AV13" s="112">
        <f t="shared" si="4"/>
        <v>2.5360620631136612</v>
      </c>
      <c r="AW13" s="112">
        <f t="shared" si="4"/>
        <v>2.7792394481998537</v>
      </c>
      <c r="AX13" s="112">
        <f t="shared" si="4"/>
        <v>2.6497825599641338</v>
      </c>
      <c r="AY13" s="112">
        <f t="shared" si="4"/>
        <v>3.2986586625371923</v>
      </c>
      <c r="AZ13" s="112">
        <f t="shared" si="4"/>
        <v>2.6511961514263716</v>
      </c>
      <c r="BA13" s="112">
        <f t="shared" si="4"/>
        <v>2.9084410821057052</v>
      </c>
      <c r="BB13" s="112">
        <f t="shared" si="4"/>
        <v>2.5314148293056027</v>
      </c>
      <c r="BC13" s="113">
        <f t="shared" si="4"/>
        <v>2.7018585869777572</v>
      </c>
      <c r="BD13" s="112">
        <f t="shared" si="4"/>
        <v>2.887987072050914</v>
      </c>
      <c r="BE13" s="112">
        <f t="shared" si="4"/>
        <v>2.7541111361576647</v>
      </c>
      <c r="BF13" s="112">
        <f t="shared" si="4"/>
        <v>3.3351789276554169</v>
      </c>
      <c r="BG13" s="112">
        <f t="shared" si="4"/>
        <v>2.9309679311995307</v>
      </c>
      <c r="BH13" s="112">
        <f t="shared" si="4"/>
        <v>2.4824732675570469</v>
      </c>
      <c r="BI13" s="112">
        <f t="shared" si="4"/>
        <v>2.4589599921360463</v>
      </c>
      <c r="BJ13" s="112">
        <f t="shared" si="4"/>
        <v>2.9793196364432895</v>
      </c>
      <c r="BK13" s="112">
        <f t="shared" si="4"/>
        <v>2.9982113197904687</v>
      </c>
      <c r="BL13" s="112">
        <f t="shared" si="4"/>
        <v>3.4240827603932402</v>
      </c>
      <c r="BM13" s="112">
        <f t="shared" si="4"/>
        <v>3.6781360832116352</v>
      </c>
      <c r="BN13" s="112">
        <f t="shared" si="4"/>
        <v>3.5462282415021931</v>
      </c>
      <c r="BO13" s="112">
        <f>BO11/BO12</f>
        <v>3.3603413214242992</v>
      </c>
    </row>
    <row r="15" spans="1:114">
      <c r="A15" s="13" t="s">
        <v>430</v>
      </c>
    </row>
  </sheetData>
  <mergeCells count="4">
    <mergeCell ref="K9:N9"/>
    <mergeCell ref="O9:P9"/>
    <mergeCell ref="Q9:T9"/>
    <mergeCell ref="U9:AU9"/>
  </mergeCells>
  <phoneticPr fontId="9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2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21.140625" style="13" customWidth="1"/>
    <col min="2" max="2" width="12.140625" style="13" customWidth="1"/>
    <col min="3" max="3" width="11" style="13" customWidth="1"/>
    <col min="4" max="4" width="10.140625" style="13" bestFit="1" customWidth="1"/>
    <col min="5" max="16384" width="9.140625" style="13"/>
  </cols>
  <sheetData>
    <row r="1" spans="1:7" s="35" customFormat="1" ht="39.75" customHeight="1">
      <c r="A1" s="34" t="s">
        <v>68</v>
      </c>
      <c r="B1" s="35" t="s">
        <v>69</v>
      </c>
      <c r="C1" s="35" t="s">
        <v>71</v>
      </c>
      <c r="D1" s="35" t="s">
        <v>328</v>
      </c>
      <c r="E1" s="35" t="s">
        <v>70</v>
      </c>
      <c r="F1" s="35" t="s">
        <v>329</v>
      </c>
      <c r="G1" s="35" t="s">
        <v>330</v>
      </c>
    </row>
    <row r="2" spans="1:7">
      <c r="A2" s="13" t="s">
        <v>72</v>
      </c>
      <c r="B2" s="9">
        <v>308745538</v>
      </c>
      <c r="C2" s="9">
        <v>50477594</v>
      </c>
      <c r="D2" s="9">
        <v>31798258</v>
      </c>
      <c r="E2" s="60">
        <f>C2/$B2*100</f>
        <v>16.34925457610986</v>
      </c>
      <c r="F2" s="60">
        <f>D2/$B2*100</f>
        <v>10.299179773085498</v>
      </c>
      <c r="G2" s="60">
        <f>E2-F2</f>
        <v>6.0500748030243621</v>
      </c>
    </row>
    <row r="3" spans="1:7">
      <c r="A3" s="13" t="s">
        <v>0</v>
      </c>
      <c r="B3" s="9">
        <v>6392017</v>
      </c>
      <c r="C3" s="9">
        <v>1895149</v>
      </c>
      <c r="D3" s="9">
        <v>1657668</v>
      </c>
      <c r="E3" s="60">
        <f t="shared" ref="E3:E66" si="0">C3/$B3*100</f>
        <v>29.648685227213882</v>
      </c>
      <c r="F3" s="60">
        <f t="shared" ref="F3:F66" si="1">D3/$B3*100</f>
        <v>25.933410377350373</v>
      </c>
      <c r="G3" s="60">
        <f t="shared" ref="G3:G66" si="2">E3-F3</f>
        <v>3.7152748498635084</v>
      </c>
    </row>
    <row r="4" spans="1:7">
      <c r="A4" s="13" t="s">
        <v>1</v>
      </c>
      <c r="B4" s="9">
        <v>37253956</v>
      </c>
      <c r="C4" s="9">
        <v>14013719</v>
      </c>
      <c r="D4" s="9">
        <v>11423146</v>
      </c>
      <c r="E4" s="60">
        <f t="shared" si="0"/>
        <v>37.61672720073004</v>
      </c>
      <c r="F4" s="60">
        <f t="shared" si="1"/>
        <v>30.662907316473987</v>
      </c>
      <c r="G4" s="60">
        <f t="shared" si="2"/>
        <v>6.9538198842560526</v>
      </c>
    </row>
    <row r="5" spans="1:7">
      <c r="A5" s="13" t="s">
        <v>2</v>
      </c>
      <c r="B5" s="9">
        <v>2059179</v>
      </c>
      <c r="C5" s="9">
        <v>953403</v>
      </c>
      <c r="D5" s="9">
        <v>590890</v>
      </c>
      <c r="E5" s="60">
        <f t="shared" si="0"/>
        <v>46.300151662385836</v>
      </c>
      <c r="F5" s="60">
        <f t="shared" si="1"/>
        <v>28.695416959866044</v>
      </c>
      <c r="G5" s="60">
        <f t="shared" si="2"/>
        <v>17.604734702519792</v>
      </c>
    </row>
    <row r="6" spans="1:7">
      <c r="A6" s="13" t="s">
        <v>3</v>
      </c>
      <c r="B6" s="9">
        <v>25145561</v>
      </c>
      <c r="C6" s="9">
        <v>9460921</v>
      </c>
      <c r="D6" s="9">
        <v>7951193</v>
      </c>
      <c r="E6" s="60">
        <f t="shared" si="0"/>
        <v>37.624616925428704</v>
      </c>
      <c r="F6" s="60">
        <f t="shared" si="1"/>
        <v>31.620662589313476</v>
      </c>
      <c r="G6" s="60">
        <f t="shared" si="2"/>
        <v>6.0039543361152283</v>
      </c>
    </row>
    <row r="7" spans="1:7">
      <c r="A7" s="13" t="s">
        <v>73</v>
      </c>
      <c r="B7" s="9">
        <f>SUM(B3:B6)</f>
        <v>70850713</v>
      </c>
      <c r="C7" s="9">
        <f>SUM(C3:C6)</f>
        <v>26323192</v>
      </c>
      <c r="D7" s="9">
        <f>SUM(D3:D6)</f>
        <v>21622897</v>
      </c>
      <c r="E7" s="60">
        <f t="shared" si="0"/>
        <v>37.153037542473285</v>
      </c>
      <c r="F7" s="60">
        <f t="shared" si="1"/>
        <v>30.518954692805984</v>
      </c>
      <c r="G7" s="60">
        <f t="shared" si="2"/>
        <v>6.6340828496673012</v>
      </c>
    </row>
    <row r="8" spans="1:7">
      <c r="A8" s="13" t="s">
        <v>526</v>
      </c>
      <c r="B8" s="9">
        <f>B2-B7</f>
        <v>237894825</v>
      </c>
      <c r="C8" s="9">
        <f>C2-C7</f>
        <v>24154402</v>
      </c>
      <c r="D8" s="9">
        <f>D2-D7</f>
        <v>10175361</v>
      </c>
      <c r="E8" s="60">
        <f t="shared" si="0"/>
        <v>10.153395308199748</v>
      </c>
      <c r="F8" s="60">
        <f t="shared" si="1"/>
        <v>4.2772519326555338</v>
      </c>
      <c r="G8" s="60">
        <f t="shared" si="2"/>
        <v>5.8761433755442143</v>
      </c>
    </row>
    <row r="9" spans="1:7">
      <c r="B9" s="9"/>
      <c r="C9" s="9"/>
      <c r="D9" s="9"/>
      <c r="E9" s="60"/>
      <c r="F9" s="60"/>
      <c r="G9" s="60"/>
    </row>
    <row r="10" spans="1:7">
      <c r="A10" s="36" t="s">
        <v>74</v>
      </c>
      <c r="B10" s="9"/>
      <c r="C10" s="9"/>
      <c r="D10" s="9"/>
      <c r="E10" s="60"/>
      <c r="F10" s="60"/>
      <c r="G10" s="60"/>
    </row>
    <row r="11" spans="1:7">
      <c r="A11" s="36" t="s">
        <v>0</v>
      </c>
      <c r="B11" s="9"/>
      <c r="C11" s="9"/>
      <c r="D11" s="9"/>
      <c r="E11" s="60"/>
      <c r="F11" s="60"/>
      <c r="G11" s="60"/>
    </row>
    <row r="12" spans="1:7">
      <c r="A12" s="13" t="s">
        <v>19</v>
      </c>
      <c r="B12" s="9">
        <v>131346</v>
      </c>
      <c r="C12" s="9">
        <v>42543</v>
      </c>
      <c r="D12" s="9">
        <v>37150</v>
      </c>
      <c r="E12" s="60">
        <f t="shared" si="0"/>
        <v>32.390023297245449</v>
      </c>
      <c r="F12" s="60">
        <f t="shared" si="1"/>
        <v>28.2840741248306</v>
      </c>
      <c r="G12" s="60">
        <f t="shared" si="2"/>
        <v>4.1059491724148494</v>
      </c>
    </row>
    <row r="13" spans="1:7">
      <c r="A13" s="13" t="s">
        <v>20</v>
      </c>
      <c r="B13" s="9">
        <v>980263</v>
      </c>
      <c r="C13" s="9">
        <v>338802</v>
      </c>
      <c r="D13" s="9">
        <v>301715</v>
      </c>
      <c r="E13" s="60">
        <f t="shared" si="0"/>
        <v>34.562357244943449</v>
      </c>
      <c r="F13" s="60">
        <f t="shared" si="1"/>
        <v>30.778984823460643</v>
      </c>
      <c r="G13" s="60">
        <f t="shared" si="2"/>
        <v>3.7833724214828059</v>
      </c>
    </row>
    <row r="14" spans="1:7">
      <c r="A14" s="13" t="s">
        <v>21</v>
      </c>
      <c r="B14" s="9">
        <v>47420</v>
      </c>
      <c r="C14" s="9">
        <v>39273</v>
      </c>
      <c r="D14" s="9">
        <v>37045</v>
      </c>
      <c r="E14" s="60">
        <f t="shared" si="0"/>
        <v>82.819485449177563</v>
      </c>
      <c r="F14" s="60">
        <f t="shared" si="1"/>
        <v>78.121045972163643</v>
      </c>
      <c r="G14" s="60">
        <f t="shared" si="2"/>
        <v>4.6984394770139204</v>
      </c>
    </row>
    <row r="15" spans="1:7">
      <c r="A15" s="13" t="s">
        <v>22</v>
      </c>
      <c r="B15" s="9">
        <v>195751</v>
      </c>
      <c r="C15" s="9">
        <v>116912</v>
      </c>
      <c r="D15" s="9">
        <v>110299</v>
      </c>
      <c r="E15" s="60">
        <f t="shared" si="0"/>
        <v>59.724854534587315</v>
      </c>
      <c r="F15" s="60">
        <f t="shared" si="1"/>
        <v>56.34658315921758</v>
      </c>
      <c r="G15" s="60">
        <f t="shared" si="2"/>
        <v>3.3782713753697351</v>
      </c>
    </row>
    <row r="16" spans="1:7">
      <c r="A16" s="13" t="s">
        <v>75</v>
      </c>
      <c r="B16" s="9">
        <f>SUM(B12:B15)</f>
        <v>1354780</v>
      </c>
      <c r="C16" s="9">
        <f>SUM(C12:C15)</f>
        <v>537530</v>
      </c>
      <c r="D16" s="9">
        <f>SUM(D12:D15)</f>
        <v>486209</v>
      </c>
      <c r="E16" s="60">
        <f t="shared" si="0"/>
        <v>39.676552650614859</v>
      </c>
      <c r="F16" s="60">
        <f t="shared" si="1"/>
        <v>35.888409926334901</v>
      </c>
      <c r="G16" s="60">
        <f t="shared" si="2"/>
        <v>3.7881427242799575</v>
      </c>
    </row>
    <row r="17" spans="1:7">
      <c r="A17" s="13" t="s">
        <v>76</v>
      </c>
      <c r="B17" s="9">
        <f>B3-B16</f>
        <v>5037237</v>
      </c>
      <c r="C17" s="9">
        <f>C3-C16</f>
        <v>1357619</v>
      </c>
      <c r="D17" s="9">
        <f>D3-D16</f>
        <v>1171459</v>
      </c>
      <c r="E17" s="60">
        <f t="shared" si="0"/>
        <v>26.951660205783451</v>
      </c>
      <c r="F17" s="60">
        <f t="shared" si="1"/>
        <v>23.255983389306479</v>
      </c>
      <c r="G17" s="60">
        <f t="shared" si="2"/>
        <v>3.695676816476972</v>
      </c>
    </row>
    <row r="18" spans="1:7">
      <c r="B18" s="9"/>
      <c r="C18" s="9"/>
      <c r="D18" s="9"/>
      <c r="E18" s="60"/>
      <c r="F18" s="60"/>
      <c r="G18" s="60"/>
    </row>
    <row r="19" spans="1:7">
      <c r="A19" s="36" t="s">
        <v>1</v>
      </c>
      <c r="B19" s="9"/>
      <c r="C19" s="9"/>
      <c r="D19" s="9"/>
      <c r="E19" s="60"/>
      <c r="F19" s="60"/>
      <c r="G19" s="60"/>
    </row>
    <row r="20" spans="1:7">
      <c r="A20" s="13" t="s">
        <v>24</v>
      </c>
      <c r="B20" s="9">
        <v>174528</v>
      </c>
      <c r="C20" s="9">
        <v>140271</v>
      </c>
      <c r="D20" s="9">
        <v>134797</v>
      </c>
      <c r="E20" s="60">
        <f t="shared" si="0"/>
        <v>80.371630913091309</v>
      </c>
      <c r="F20" s="60">
        <f t="shared" si="1"/>
        <v>77.235171433810052</v>
      </c>
      <c r="G20" s="60">
        <f t="shared" si="2"/>
        <v>3.1364594792812568</v>
      </c>
    </row>
    <row r="21" spans="1:7">
      <c r="A21" s="13" t="s">
        <v>25</v>
      </c>
      <c r="B21" s="9">
        <v>3095313</v>
      </c>
      <c r="C21" s="9">
        <v>991348</v>
      </c>
      <c r="D21" s="9">
        <v>869868</v>
      </c>
      <c r="E21" s="60">
        <f t="shared" si="0"/>
        <v>32.027391090981752</v>
      </c>
      <c r="F21" s="60">
        <f t="shared" si="1"/>
        <v>28.10274760581563</v>
      </c>
      <c r="G21" s="60">
        <f t="shared" si="2"/>
        <v>3.924643485166122</v>
      </c>
    </row>
    <row r="22" spans="1:7">
      <c r="A22" s="13" t="s">
        <v>75</v>
      </c>
      <c r="B22" s="9">
        <f>B20+B21</f>
        <v>3269841</v>
      </c>
      <c r="C22" s="9">
        <f>SUM(C20:C21)</f>
        <v>1131619</v>
      </c>
      <c r="D22" s="9">
        <f>SUM(D20:D21)</f>
        <v>1004665</v>
      </c>
      <c r="E22" s="60">
        <f t="shared" si="0"/>
        <v>34.607768389961471</v>
      </c>
      <c r="F22" s="60">
        <f t="shared" si="1"/>
        <v>30.725194283147101</v>
      </c>
      <c r="G22" s="60">
        <f t="shared" si="2"/>
        <v>3.8825741068143707</v>
      </c>
    </row>
    <row r="23" spans="1:7">
      <c r="A23" s="13" t="s">
        <v>76</v>
      </c>
      <c r="B23" s="9">
        <f>B4-B22</f>
        <v>33984115</v>
      </c>
      <c r="C23" s="9">
        <f>C4-C22</f>
        <v>12882100</v>
      </c>
      <c r="D23" s="9">
        <f>D4-D22</f>
        <v>10418481</v>
      </c>
      <c r="E23" s="60">
        <f t="shared" si="0"/>
        <v>37.906239429804188</v>
      </c>
      <c r="F23" s="60">
        <f t="shared" si="1"/>
        <v>30.656914267150992</v>
      </c>
      <c r="G23" s="60">
        <f t="shared" si="2"/>
        <v>7.2493251626531965</v>
      </c>
    </row>
    <row r="24" spans="1:7">
      <c r="B24" s="9"/>
      <c r="C24" s="9"/>
      <c r="D24" s="9"/>
      <c r="E24" s="60"/>
      <c r="F24" s="60"/>
      <c r="G24" s="60"/>
    </row>
    <row r="25" spans="1:7">
      <c r="A25" s="36" t="s">
        <v>2</v>
      </c>
      <c r="B25" s="9"/>
      <c r="C25" s="9"/>
      <c r="D25" s="9"/>
      <c r="E25" s="60"/>
      <c r="F25" s="60"/>
      <c r="G25" s="60"/>
    </row>
    <row r="26" spans="1:7">
      <c r="A26" s="13" t="s">
        <v>77</v>
      </c>
      <c r="B26" s="9">
        <v>209233</v>
      </c>
      <c r="C26" s="9">
        <v>137514</v>
      </c>
      <c r="D26" s="9">
        <v>118607</v>
      </c>
      <c r="E26" s="60">
        <f t="shared" si="0"/>
        <v>65.722902219057218</v>
      </c>
      <c r="F26" s="60">
        <f t="shared" si="1"/>
        <v>56.686564738831827</v>
      </c>
      <c r="G26" s="60">
        <f t="shared" si="2"/>
        <v>9.0363374802253915</v>
      </c>
    </row>
    <row r="27" spans="1:7">
      <c r="A27" s="13" t="s">
        <v>26</v>
      </c>
      <c r="B27" s="9">
        <v>4894</v>
      </c>
      <c r="C27" s="9">
        <v>2769</v>
      </c>
      <c r="D27" s="9">
        <v>2461</v>
      </c>
      <c r="E27" s="60">
        <f t="shared" si="0"/>
        <v>56.579485083776049</v>
      </c>
      <c r="F27" s="60">
        <f t="shared" si="1"/>
        <v>50.286064568859821</v>
      </c>
      <c r="G27" s="60">
        <f t="shared" si="2"/>
        <v>6.2934205149162281</v>
      </c>
    </row>
    <row r="28" spans="1:7">
      <c r="A28" s="13" t="s">
        <v>27</v>
      </c>
      <c r="B28" s="9">
        <v>25095</v>
      </c>
      <c r="C28" s="9">
        <v>15423</v>
      </c>
      <c r="D28" s="9">
        <v>13571</v>
      </c>
      <c r="E28" s="60">
        <f t="shared" si="0"/>
        <v>61.458457860131496</v>
      </c>
      <c r="F28" s="60">
        <f t="shared" si="1"/>
        <v>54.078501693564448</v>
      </c>
      <c r="G28" s="60">
        <f t="shared" si="2"/>
        <v>7.3799561665670481</v>
      </c>
    </row>
    <row r="29" spans="1:7">
      <c r="A29" s="13" t="s">
        <v>28</v>
      </c>
      <c r="B29" s="9">
        <v>63797</v>
      </c>
      <c r="C29" s="9">
        <v>22026</v>
      </c>
      <c r="D29" s="9">
        <v>17873</v>
      </c>
      <c r="E29" s="60">
        <f t="shared" si="0"/>
        <v>34.525134410708972</v>
      </c>
      <c r="F29" s="60">
        <f t="shared" si="1"/>
        <v>28.015423922754991</v>
      </c>
      <c r="G29" s="60">
        <f t="shared" si="2"/>
        <v>6.5097104879539813</v>
      </c>
    </row>
    <row r="30" spans="1:7">
      <c r="A30" s="13" t="s">
        <v>75</v>
      </c>
      <c r="B30" s="9">
        <f>SUM(B26:B29)</f>
        <v>303019</v>
      </c>
      <c r="C30" s="9">
        <f>SUM(C26:C29)</f>
        <v>177732</v>
      </c>
      <c r="D30" s="9">
        <f>SUM(D26:D29)</f>
        <v>152512</v>
      </c>
      <c r="E30" s="60">
        <f t="shared" si="0"/>
        <v>58.653747784792372</v>
      </c>
      <c r="F30" s="60">
        <f t="shared" si="1"/>
        <v>50.33083734023279</v>
      </c>
      <c r="G30" s="60">
        <f t="shared" si="2"/>
        <v>8.3229104445595823</v>
      </c>
    </row>
    <row r="31" spans="1:7">
      <c r="A31" s="13" t="s">
        <v>76</v>
      </c>
      <c r="B31" s="9">
        <f>B5-B30</f>
        <v>1756160</v>
      </c>
      <c r="C31" s="9">
        <f>C5-C30</f>
        <v>775671</v>
      </c>
      <c r="D31" s="9">
        <f>D5-D30</f>
        <v>438378</v>
      </c>
      <c r="E31" s="60">
        <f t="shared" si="0"/>
        <v>44.168583728134109</v>
      </c>
      <c r="F31" s="60">
        <f t="shared" si="1"/>
        <v>24.962304118075799</v>
      </c>
      <c r="G31" s="60">
        <f t="shared" si="2"/>
        <v>19.20627961005831</v>
      </c>
    </row>
    <row r="32" spans="1:7">
      <c r="B32" s="9"/>
      <c r="C32" s="9"/>
      <c r="D32" s="9"/>
      <c r="E32" s="60"/>
      <c r="F32" s="60"/>
      <c r="G32" s="60"/>
    </row>
    <row r="33" spans="1:7">
      <c r="A33" s="36" t="s">
        <v>3</v>
      </c>
      <c r="B33" s="9"/>
      <c r="C33" s="9"/>
      <c r="D33" s="9"/>
      <c r="E33" s="60"/>
      <c r="F33" s="60"/>
      <c r="G33" s="60"/>
    </row>
    <row r="34" spans="1:7">
      <c r="A34" s="13" t="s">
        <v>29</v>
      </c>
      <c r="B34" s="9">
        <v>9232</v>
      </c>
      <c r="C34" s="9">
        <v>3918</v>
      </c>
      <c r="D34" s="9">
        <v>3473</v>
      </c>
      <c r="E34" s="60">
        <f t="shared" si="0"/>
        <v>42.439341421143851</v>
      </c>
      <c r="F34" s="60">
        <f t="shared" si="1"/>
        <v>37.619150779896017</v>
      </c>
      <c r="G34" s="60">
        <f t="shared" si="2"/>
        <v>4.8201906412478337</v>
      </c>
    </row>
    <row r="35" spans="1:7">
      <c r="A35" s="13" t="s">
        <v>30</v>
      </c>
      <c r="B35" s="9">
        <v>7223</v>
      </c>
      <c r="C35" s="9">
        <v>6590</v>
      </c>
      <c r="D35" s="9">
        <v>5637</v>
      </c>
      <c r="E35" s="60">
        <f t="shared" si="0"/>
        <v>91.236328395403575</v>
      </c>
      <c r="F35" s="60">
        <f t="shared" si="1"/>
        <v>78.042364668420333</v>
      </c>
      <c r="G35" s="60">
        <f t="shared" si="2"/>
        <v>13.193963726983242</v>
      </c>
    </row>
    <row r="36" spans="1:7">
      <c r="A36" s="13" t="s">
        <v>31</v>
      </c>
      <c r="B36" s="9">
        <v>406220</v>
      </c>
      <c r="C36" s="9">
        <v>357747</v>
      </c>
      <c r="D36" s="9">
        <v>327067</v>
      </c>
      <c r="E36" s="60">
        <f t="shared" si="0"/>
        <v>88.067303431638038</v>
      </c>
      <c r="F36" s="60">
        <f t="shared" si="1"/>
        <v>80.514745704298164</v>
      </c>
      <c r="G36" s="60">
        <f t="shared" si="2"/>
        <v>7.5525577273398738</v>
      </c>
    </row>
    <row r="37" spans="1:7">
      <c r="A37" s="13" t="s">
        <v>32</v>
      </c>
      <c r="B37" s="9">
        <v>3719</v>
      </c>
      <c r="C37" s="9">
        <v>2352</v>
      </c>
      <c r="D37" s="9">
        <v>2156</v>
      </c>
      <c r="E37" s="60">
        <f t="shared" si="0"/>
        <v>63.24280720623824</v>
      </c>
      <c r="F37" s="60">
        <f t="shared" si="1"/>
        <v>57.972573272385056</v>
      </c>
      <c r="G37" s="60">
        <f t="shared" si="2"/>
        <v>5.2702339338531843</v>
      </c>
    </row>
    <row r="38" spans="1:7">
      <c r="A38" s="13" t="s">
        <v>33</v>
      </c>
      <c r="B38" s="9">
        <v>2398</v>
      </c>
      <c r="C38" s="9">
        <v>1827</v>
      </c>
      <c r="D38" s="9">
        <v>1673</v>
      </c>
      <c r="E38" s="60">
        <f t="shared" si="0"/>
        <v>76.188490408673886</v>
      </c>
      <c r="F38" s="60">
        <f t="shared" si="1"/>
        <v>69.766472060050049</v>
      </c>
      <c r="G38" s="60">
        <f t="shared" si="2"/>
        <v>6.4220183486238369</v>
      </c>
    </row>
    <row r="39" spans="1:7">
      <c r="A39" s="13" t="s">
        <v>34</v>
      </c>
      <c r="B39" s="9">
        <v>9996</v>
      </c>
      <c r="C39" s="9">
        <v>8616</v>
      </c>
      <c r="D39" s="9">
        <v>7743</v>
      </c>
      <c r="E39" s="60">
        <f t="shared" si="0"/>
        <v>86.194477791116441</v>
      </c>
      <c r="F39" s="60">
        <f t="shared" si="1"/>
        <v>77.460984393757499</v>
      </c>
      <c r="G39" s="60">
        <f t="shared" si="2"/>
        <v>8.7334933973589415</v>
      </c>
    </row>
    <row r="40" spans="1:7">
      <c r="A40" s="13" t="s">
        <v>35</v>
      </c>
      <c r="B40" s="9">
        <v>11782</v>
      </c>
      <c r="C40" s="9">
        <v>10424</v>
      </c>
      <c r="D40" s="9">
        <v>7111</v>
      </c>
      <c r="E40" s="60">
        <f t="shared" si="0"/>
        <v>88.473943303344086</v>
      </c>
      <c r="F40" s="60">
        <f t="shared" si="1"/>
        <v>60.354778475640813</v>
      </c>
      <c r="G40" s="60">
        <f t="shared" si="2"/>
        <v>28.119164827703273</v>
      </c>
    </row>
    <row r="41" spans="1:7">
      <c r="A41" s="13" t="s">
        <v>36</v>
      </c>
      <c r="B41" s="9">
        <v>2002</v>
      </c>
      <c r="C41" s="9">
        <v>1027</v>
      </c>
      <c r="D41" s="9">
        <v>852</v>
      </c>
      <c r="E41" s="60">
        <f t="shared" si="0"/>
        <v>51.298701298701296</v>
      </c>
      <c r="F41" s="60">
        <f t="shared" si="1"/>
        <v>42.557442557442556</v>
      </c>
      <c r="G41" s="60">
        <f t="shared" si="2"/>
        <v>8.7412587412587399</v>
      </c>
    </row>
    <row r="42" spans="1:7">
      <c r="A42" s="13" t="s">
        <v>37</v>
      </c>
      <c r="B42" s="9">
        <v>800647</v>
      </c>
      <c r="C42" s="9">
        <v>658134</v>
      </c>
      <c r="D42" s="9">
        <v>613091</v>
      </c>
      <c r="E42" s="60">
        <f t="shared" si="0"/>
        <v>82.200270531207892</v>
      </c>
      <c r="F42" s="60">
        <f t="shared" si="1"/>
        <v>76.574445417268791</v>
      </c>
      <c r="G42" s="60">
        <f t="shared" si="2"/>
        <v>5.6258251139391007</v>
      </c>
    </row>
    <row r="43" spans="1:7">
      <c r="A43" s="13" t="s">
        <v>26</v>
      </c>
      <c r="B43" s="9">
        <v>774769</v>
      </c>
      <c r="C43" s="9">
        <v>702206</v>
      </c>
      <c r="D43" s="9">
        <v>660820</v>
      </c>
      <c r="E43" s="60">
        <f t="shared" si="0"/>
        <v>90.63424065753793</v>
      </c>
      <c r="F43" s="60">
        <f t="shared" si="1"/>
        <v>85.292519447732161</v>
      </c>
      <c r="G43" s="60">
        <f t="shared" si="2"/>
        <v>5.3417212098057689</v>
      </c>
    </row>
    <row r="44" spans="1:7">
      <c r="A44" s="13" t="s">
        <v>38</v>
      </c>
      <c r="B44" s="9">
        <v>3476</v>
      </c>
      <c r="C44" s="9">
        <v>2768</v>
      </c>
      <c r="D44" s="9">
        <v>2640</v>
      </c>
      <c r="E44" s="60">
        <f t="shared" si="0"/>
        <v>79.631760644418875</v>
      </c>
      <c r="F44" s="60">
        <f t="shared" si="1"/>
        <v>75.949367088607602</v>
      </c>
      <c r="G44" s="60">
        <f t="shared" si="2"/>
        <v>3.6823935558112737</v>
      </c>
    </row>
    <row r="45" spans="1:7">
      <c r="A45" s="13" t="s">
        <v>39</v>
      </c>
      <c r="B45" s="9">
        <v>2342</v>
      </c>
      <c r="C45" s="9">
        <v>790</v>
      </c>
      <c r="D45" s="9">
        <v>697</v>
      </c>
      <c r="E45" s="60">
        <f t="shared" si="0"/>
        <v>33.731853116994017</v>
      </c>
      <c r="F45" s="60">
        <f t="shared" si="1"/>
        <v>29.760888129803586</v>
      </c>
      <c r="G45" s="60">
        <f t="shared" si="2"/>
        <v>3.9709649871904311</v>
      </c>
    </row>
    <row r="46" spans="1:7">
      <c r="A46" s="13" t="s">
        <v>40</v>
      </c>
      <c r="B46" s="9">
        <v>5300</v>
      </c>
      <c r="C46" s="9">
        <v>4907</v>
      </c>
      <c r="D46" s="9">
        <v>4310</v>
      </c>
      <c r="E46" s="60">
        <f t="shared" si="0"/>
        <v>92.584905660377359</v>
      </c>
      <c r="F46" s="60">
        <f t="shared" si="1"/>
        <v>81.320754716981142</v>
      </c>
      <c r="G46" s="60">
        <f t="shared" si="2"/>
        <v>11.264150943396217</v>
      </c>
    </row>
    <row r="47" spans="1:7">
      <c r="A47" s="13" t="s">
        <v>41</v>
      </c>
      <c r="B47" s="9">
        <v>416</v>
      </c>
      <c r="C47" s="9">
        <v>319</v>
      </c>
      <c r="D47" s="9">
        <v>266</v>
      </c>
      <c r="E47" s="60">
        <f t="shared" si="0"/>
        <v>76.682692307692307</v>
      </c>
      <c r="F47" s="60">
        <f t="shared" si="1"/>
        <v>63.942307692307686</v>
      </c>
      <c r="G47" s="60">
        <f t="shared" si="2"/>
        <v>12.74038461538462</v>
      </c>
    </row>
    <row r="48" spans="1:7">
      <c r="A48" s="13" t="s">
        <v>42</v>
      </c>
      <c r="B48" s="9">
        <v>3598</v>
      </c>
      <c r="C48" s="9">
        <v>2004</v>
      </c>
      <c r="D48" s="9">
        <v>1825</v>
      </c>
      <c r="E48" s="60">
        <f t="shared" si="0"/>
        <v>55.697609783212897</v>
      </c>
      <c r="F48" s="60">
        <f t="shared" si="1"/>
        <v>50.722623679822121</v>
      </c>
      <c r="G48" s="60">
        <f t="shared" si="2"/>
        <v>4.9749861033907763</v>
      </c>
    </row>
    <row r="49" spans="1:7">
      <c r="A49" s="13" t="s">
        <v>43</v>
      </c>
      <c r="B49" s="9">
        <v>6886</v>
      </c>
      <c r="C49" s="9">
        <v>5920</v>
      </c>
      <c r="D49" s="9">
        <v>3969</v>
      </c>
      <c r="E49" s="60">
        <f t="shared" si="0"/>
        <v>85.971536450769676</v>
      </c>
      <c r="F49" s="60">
        <f t="shared" si="1"/>
        <v>57.638687191402852</v>
      </c>
      <c r="G49" s="60">
        <f t="shared" si="2"/>
        <v>28.332849259366824</v>
      </c>
    </row>
    <row r="50" spans="1:7">
      <c r="A50" s="13" t="s">
        <v>44</v>
      </c>
      <c r="B50" s="9">
        <v>54258</v>
      </c>
      <c r="C50" s="9">
        <v>51914</v>
      </c>
      <c r="D50" s="9">
        <v>50055</v>
      </c>
      <c r="E50" s="60">
        <f t="shared" si="0"/>
        <v>95.679899738287446</v>
      </c>
      <c r="F50" s="60">
        <f t="shared" si="1"/>
        <v>92.253676877142539</v>
      </c>
      <c r="G50" s="60">
        <f t="shared" si="2"/>
        <v>3.4262228611449075</v>
      </c>
    </row>
    <row r="51" spans="1:7">
      <c r="A51" s="13" t="s">
        <v>45</v>
      </c>
      <c r="B51" s="9">
        <v>15507</v>
      </c>
      <c r="C51" s="9">
        <v>10430</v>
      </c>
      <c r="D51" s="9">
        <v>9047</v>
      </c>
      <c r="E51" s="60">
        <f t="shared" si="0"/>
        <v>67.259947120655184</v>
      </c>
      <c r="F51" s="60">
        <f t="shared" si="1"/>
        <v>58.341394209066877</v>
      </c>
      <c r="G51" s="60">
        <f t="shared" si="2"/>
        <v>8.9185529115883071</v>
      </c>
    </row>
    <row r="52" spans="1:7">
      <c r="A52" s="13" t="s">
        <v>46</v>
      </c>
      <c r="B52" s="9">
        <v>7818</v>
      </c>
      <c r="C52" s="9">
        <v>6521</v>
      </c>
      <c r="D52" s="9">
        <v>6218</v>
      </c>
      <c r="E52" s="60">
        <f t="shared" si="0"/>
        <v>83.410079304169855</v>
      </c>
      <c r="F52" s="60">
        <f t="shared" si="1"/>
        <v>79.534407776925036</v>
      </c>
      <c r="G52" s="60">
        <f t="shared" si="2"/>
        <v>3.875671527244819</v>
      </c>
    </row>
    <row r="53" spans="1:7">
      <c r="A53" s="13" t="s">
        <v>47</v>
      </c>
      <c r="B53" s="9">
        <v>60968</v>
      </c>
      <c r="C53" s="9">
        <v>58337</v>
      </c>
      <c r="D53" s="9">
        <v>56286</v>
      </c>
      <c r="E53" s="60">
        <f t="shared" si="0"/>
        <v>95.684621440755805</v>
      </c>
      <c r="F53" s="60">
        <f t="shared" si="1"/>
        <v>92.320561606088432</v>
      </c>
      <c r="G53" s="60">
        <f t="shared" si="2"/>
        <v>3.3640598346673727</v>
      </c>
    </row>
    <row r="54" spans="1:7">
      <c r="A54" s="13" t="s">
        <v>48</v>
      </c>
      <c r="B54" s="9">
        <v>984</v>
      </c>
      <c r="C54" s="9">
        <v>467</v>
      </c>
      <c r="D54" s="9">
        <v>382</v>
      </c>
      <c r="E54" s="60">
        <f t="shared" si="0"/>
        <v>47.459349593495936</v>
      </c>
      <c r="F54" s="60">
        <f t="shared" si="1"/>
        <v>38.821138211382113</v>
      </c>
      <c r="G54" s="60">
        <f t="shared" si="2"/>
        <v>8.6382113821138233</v>
      </c>
    </row>
    <row r="55" spans="1:7">
      <c r="A55" s="13" t="s">
        <v>49</v>
      </c>
      <c r="B55" s="9">
        <v>26405</v>
      </c>
      <c r="C55" s="9">
        <v>18299</v>
      </c>
      <c r="D55" s="9">
        <v>15680</v>
      </c>
      <c r="E55" s="60">
        <f t="shared" si="0"/>
        <v>69.301268699110025</v>
      </c>
      <c r="F55" s="60">
        <f t="shared" si="1"/>
        <v>59.382692671842449</v>
      </c>
      <c r="G55" s="60">
        <f t="shared" si="2"/>
        <v>9.9185760272675765</v>
      </c>
    </row>
    <row r="56" spans="1:7">
      <c r="A56" s="13" t="s">
        <v>50</v>
      </c>
      <c r="B56" s="9">
        <v>48879</v>
      </c>
      <c r="C56" s="9">
        <v>39199</v>
      </c>
      <c r="D56" s="9">
        <v>36195</v>
      </c>
      <c r="E56" s="60">
        <f t="shared" si="0"/>
        <v>80.195994189733838</v>
      </c>
      <c r="F56" s="60">
        <f t="shared" si="1"/>
        <v>74.050205609771069</v>
      </c>
      <c r="G56" s="60">
        <f t="shared" si="2"/>
        <v>6.1457885799627689</v>
      </c>
    </row>
    <row r="57" spans="1:7">
      <c r="A57" s="13" t="s">
        <v>51</v>
      </c>
      <c r="B57" s="9">
        <v>250304</v>
      </c>
      <c r="C57" s="9">
        <v>239653</v>
      </c>
      <c r="D57" s="9">
        <v>218047</v>
      </c>
      <c r="E57" s="60">
        <f t="shared" si="0"/>
        <v>95.744774354385072</v>
      </c>
      <c r="F57" s="60">
        <f t="shared" si="1"/>
        <v>87.112870749169019</v>
      </c>
      <c r="G57" s="60">
        <f t="shared" si="2"/>
        <v>8.6319036052160527</v>
      </c>
    </row>
    <row r="58" spans="1:7">
      <c r="A58" s="13" t="s">
        <v>52</v>
      </c>
      <c r="B58" s="9">
        <v>22134</v>
      </c>
      <c r="C58" s="9">
        <v>19297</v>
      </c>
      <c r="D58" s="9">
        <v>15298</v>
      </c>
      <c r="E58" s="60">
        <f t="shared" si="0"/>
        <v>87.182614981476462</v>
      </c>
      <c r="F58" s="60">
        <f t="shared" si="1"/>
        <v>69.11538809072016</v>
      </c>
      <c r="G58" s="60">
        <f t="shared" si="2"/>
        <v>18.067226890756302</v>
      </c>
    </row>
    <row r="59" spans="1:7">
      <c r="A59" s="13" t="s">
        <v>53</v>
      </c>
      <c r="B59" s="9">
        <v>14018</v>
      </c>
      <c r="C59" s="9">
        <v>13084</v>
      </c>
      <c r="D59" s="9">
        <v>12348</v>
      </c>
      <c r="E59" s="60">
        <f t="shared" si="0"/>
        <v>93.337137965472962</v>
      </c>
      <c r="F59" s="60">
        <f t="shared" si="1"/>
        <v>88.086745612783574</v>
      </c>
      <c r="G59" s="60">
        <f t="shared" si="2"/>
        <v>5.2503923526893885</v>
      </c>
    </row>
    <row r="60" spans="1:7">
      <c r="A60" s="13" t="s">
        <v>54</v>
      </c>
      <c r="B60" s="9">
        <v>11677</v>
      </c>
      <c r="C60" s="9">
        <v>10961</v>
      </c>
      <c r="D60" s="9">
        <v>10016</v>
      </c>
      <c r="E60" s="60">
        <f t="shared" si="0"/>
        <v>93.868288087693756</v>
      </c>
      <c r="F60" s="60">
        <f t="shared" si="1"/>
        <v>85.775456024663868</v>
      </c>
      <c r="G60" s="60">
        <f t="shared" si="2"/>
        <v>8.0928320630298884</v>
      </c>
    </row>
    <row r="61" spans="1:7">
      <c r="A61" s="13" t="s">
        <v>75</v>
      </c>
      <c r="B61" s="9">
        <f>SUM(B34:B60)</f>
        <v>2562958</v>
      </c>
      <c r="C61" s="9">
        <f>SUM(C34:C60)</f>
        <v>2237711</v>
      </c>
      <c r="D61" s="9">
        <f>SUM(D34:D60)</f>
        <v>2072902</v>
      </c>
      <c r="E61" s="60">
        <f t="shared" si="0"/>
        <v>87.309702304914865</v>
      </c>
      <c r="F61" s="60">
        <f t="shared" si="1"/>
        <v>80.879280893405209</v>
      </c>
      <c r="G61" s="60">
        <f t="shared" si="2"/>
        <v>6.4304214115096556</v>
      </c>
    </row>
    <row r="62" spans="1:7">
      <c r="A62" s="13" t="s">
        <v>76</v>
      </c>
      <c r="B62" s="9">
        <f>B6-B61</f>
        <v>22582603</v>
      </c>
      <c r="C62" s="9">
        <f>C6-C61</f>
        <v>7223210</v>
      </c>
      <c r="D62" s="9">
        <f>D6-D61</f>
        <v>5878291</v>
      </c>
      <c r="E62" s="60">
        <f t="shared" si="0"/>
        <v>31.985728128860963</v>
      </c>
      <c r="F62" s="60">
        <f t="shared" si="1"/>
        <v>26.030174643729069</v>
      </c>
      <c r="G62" s="60">
        <f t="shared" si="2"/>
        <v>5.9555534851318939</v>
      </c>
    </row>
    <row r="63" spans="1:7">
      <c r="B63" s="9"/>
      <c r="C63" s="9"/>
      <c r="D63" s="9"/>
      <c r="E63" s="60"/>
      <c r="F63" s="60"/>
      <c r="G63" s="60"/>
    </row>
    <row r="64" spans="1:7">
      <c r="A64" s="36" t="s">
        <v>78</v>
      </c>
      <c r="B64" s="9"/>
      <c r="C64" s="9"/>
      <c r="D64" s="9"/>
      <c r="E64" s="60"/>
      <c r="F64" s="60"/>
      <c r="G64" s="60"/>
    </row>
    <row r="65" spans="1:7">
      <c r="A65" s="13" t="s">
        <v>23</v>
      </c>
      <c r="B65" s="9">
        <f t="shared" ref="B65:D66" si="3">B16+B22+B30+B61</f>
        <v>7490598</v>
      </c>
      <c r="C65" s="9">
        <f t="shared" si="3"/>
        <v>4084592</v>
      </c>
      <c r="D65" s="9">
        <f t="shared" si="3"/>
        <v>3716288</v>
      </c>
      <c r="E65" s="60">
        <f t="shared" si="0"/>
        <v>54.529584954365461</v>
      </c>
      <c r="F65" s="60">
        <f t="shared" si="1"/>
        <v>49.612701148826837</v>
      </c>
      <c r="G65" s="60">
        <f t="shared" si="2"/>
        <v>4.9168838055386246</v>
      </c>
    </row>
    <row r="66" spans="1:7">
      <c r="A66" s="13" t="s">
        <v>79</v>
      </c>
      <c r="B66" s="9">
        <f t="shared" si="3"/>
        <v>63360115</v>
      </c>
      <c r="C66" s="9">
        <f t="shared" si="3"/>
        <v>22238600</v>
      </c>
      <c r="D66" s="9">
        <f t="shared" si="3"/>
        <v>17906609</v>
      </c>
      <c r="E66" s="60">
        <f t="shared" si="0"/>
        <v>35.098736799956882</v>
      </c>
      <c r="F66" s="60">
        <f t="shared" si="1"/>
        <v>28.26164220188047</v>
      </c>
      <c r="G66" s="60">
        <f t="shared" si="2"/>
        <v>6.837094598076412</v>
      </c>
    </row>
    <row r="67" spans="1:7">
      <c r="C67" s="9"/>
      <c r="D67" s="9"/>
      <c r="E67" s="60"/>
      <c r="F67" s="60"/>
      <c r="G67" s="60"/>
    </row>
    <row r="68" spans="1:7">
      <c r="A68" s="36" t="s">
        <v>296</v>
      </c>
      <c r="C68" s="9"/>
      <c r="D68" s="9"/>
      <c r="E68" s="60"/>
      <c r="F68" s="60"/>
      <c r="G68" s="60"/>
    </row>
    <row r="69" spans="1:7">
      <c r="A69" s="13" t="s">
        <v>25</v>
      </c>
      <c r="B69" s="9">
        <f>B21</f>
        <v>3095313</v>
      </c>
      <c r="C69" s="9">
        <f>C21</f>
        <v>991348</v>
      </c>
      <c r="D69" s="9">
        <f>D21</f>
        <v>869868</v>
      </c>
      <c r="E69" s="60">
        <f t="shared" ref="E69:E80" si="4">C69/$B69*100</f>
        <v>32.027391090981752</v>
      </c>
      <c r="F69" s="60">
        <f t="shared" ref="F69:F80" si="5">D69/$B69*100</f>
        <v>28.10274760581563</v>
      </c>
      <c r="G69" s="60">
        <f t="shared" ref="G69:G80" si="6">E69-F69</f>
        <v>3.924643485166122</v>
      </c>
    </row>
    <row r="70" spans="1:7">
      <c r="A70" s="13" t="s">
        <v>60</v>
      </c>
      <c r="B70" s="9">
        <f>B20</f>
        <v>174528</v>
      </c>
      <c r="C70" s="9">
        <f>C20</f>
        <v>140271</v>
      </c>
      <c r="D70" s="9">
        <f>D20</f>
        <v>134797</v>
      </c>
      <c r="E70" s="60">
        <f t="shared" si="4"/>
        <v>80.371630913091309</v>
      </c>
      <c r="F70" s="60">
        <f t="shared" si="5"/>
        <v>77.235171433810052</v>
      </c>
      <c r="G70" s="60">
        <f t="shared" si="6"/>
        <v>3.1364594792812568</v>
      </c>
    </row>
    <row r="71" spans="1:7">
      <c r="A71" s="13" t="s">
        <v>22</v>
      </c>
      <c r="B71" s="9">
        <f>B15</f>
        <v>195751</v>
      </c>
      <c r="C71" s="9">
        <f>C15</f>
        <v>116912</v>
      </c>
      <c r="D71" s="9">
        <f>D15</f>
        <v>110299</v>
      </c>
      <c r="E71" s="60">
        <f t="shared" si="4"/>
        <v>59.724854534587315</v>
      </c>
      <c r="F71" s="60">
        <f t="shared" si="5"/>
        <v>56.34658315921758</v>
      </c>
      <c r="G71" s="60">
        <f t="shared" si="6"/>
        <v>3.3782713753697351</v>
      </c>
    </row>
    <row r="72" spans="1:7">
      <c r="A72" s="13" t="s">
        <v>61</v>
      </c>
      <c r="B72" s="9">
        <f>B13+B14</f>
        <v>1027683</v>
      </c>
      <c r="C72" s="9">
        <f>C13+C14</f>
        <v>378075</v>
      </c>
      <c r="D72" s="9">
        <f>D13+D14</f>
        <v>338760</v>
      </c>
      <c r="E72" s="60">
        <f t="shared" si="4"/>
        <v>36.789068224345442</v>
      </c>
      <c r="F72" s="60">
        <f t="shared" si="5"/>
        <v>32.963472199111983</v>
      </c>
      <c r="G72" s="60">
        <f t="shared" si="6"/>
        <v>3.8255960252334589</v>
      </c>
    </row>
    <row r="73" spans="1:7">
      <c r="A73" s="13" t="s">
        <v>62</v>
      </c>
      <c r="B73" s="9">
        <f>B12</f>
        <v>131346</v>
      </c>
      <c r="C73" s="9">
        <f>C12</f>
        <v>42543</v>
      </c>
      <c r="D73" s="9">
        <f>D12</f>
        <v>37150</v>
      </c>
      <c r="E73" s="60">
        <f t="shared" si="4"/>
        <v>32.390023297245449</v>
      </c>
      <c r="F73" s="60">
        <f t="shared" si="5"/>
        <v>28.2840741248306</v>
      </c>
      <c r="G73" s="60">
        <f t="shared" si="6"/>
        <v>4.1059491724148494</v>
      </c>
    </row>
    <row r="74" spans="1:7">
      <c r="A74" s="13" t="s">
        <v>37</v>
      </c>
      <c r="B74" s="9">
        <f>B26+B42+B44</f>
        <v>1013356</v>
      </c>
      <c r="C74" s="9">
        <f>C26+C42+C44</f>
        <v>798416</v>
      </c>
      <c r="D74" s="9">
        <f>D26+D42+D44</f>
        <v>734338</v>
      </c>
      <c r="E74" s="60">
        <f t="shared" si="4"/>
        <v>78.78929023956043</v>
      </c>
      <c r="F74" s="60">
        <f t="shared" si="5"/>
        <v>72.465944840707508</v>
      </c>
      <c r="G74" s="60">
        <f t="shared" si="6"/>
        <v>6.323345398852922</v>
      </c>
    </row>
    <row r="75" spans="1:7">
      <c r="A75" s="13" t="s">
        <v>63</v>
      </c>
      <c r="B75" s="9">
        <f>B56</f>
        <v>48879</v>
      </c>
      <c r="C75" s="9">
        <f>C56</f>
        <v>39199</v>
      </c>
      <c r="D75" s="9">
        <f>D56</f>
        <v>36195</v>
      </c>
      <c r="E75" s="60">
        <f t="shared" si="4"/>
        <v>80.195994189733838</v>
      </c>
      <c r="F75" s="60">
        <f t="shared" si="5"/>
        <v>74.050205609771069</v>
      </c>
      <c r="G75" s="60">
        <f t="shared" si="6"/>
        <v>6.1457885799627689</v>
      </c>
    </row>
    <row r="76" spans="1:7">
      <c r="A76" s="13" t="s">
        <v>64</v>
      </c>
      <c r="B76" s="9">
        <f>B50</f>
        <v>54258</v>
      </c>
      <c r="C76" s="9">
        <f>C50</f>
        <v>51914</v>
      </c>
      <c r="D76" s="9">
        <f>D50</f>
        <v>50055</v>
      </c>
      <c r="E76" s="60">
        <f t="shared" si="4"/>
        <v>95.679899738287446</v>
      </c>
      <c r="F76" s="60">
        <f t="shared" si="5"/>
        <v>92.253676877142539</v>
      </c>
      <c r="G76" s="60">
        <f t="shared" si="6"/>
        <v>3.4262228611449075</v>
      </c>
    </row>
    <row r="77" spans="1:7">
      <c r="A77" s="13" t="s">
        <v>65</v>
      </c>
      <c r="B77" s="9">
        <f>B57</f>
        <v>250304</v>
      </c>
      <c r="C77" s="9">
        <f>C57</f>
        <v>239653</v>
      </c>
      <c r="D77" s="9">
        <f>D57</f>
        <v>218047</v>
      </c>
      <c r="E77" s="60">
        <f t="shared" si="4"/>
        <v>95.744774354385072</v>
      </c>
      <c r="F77" s="60">
        <f t="shared" si="5"/>
        <v>87.112870749169019</v>
      </c>
      <c r="G77" s="60">
        <f t="shared" si="6"/>
        <v>8.6319036052160527</v>
      </c>
    </row>
    <row r="78" spans="1:7">
      <c r="A78" s="13" t="s">
        <v>66</v>
      </c>
      <c r="B78" s="9">
        <f>B43+B53</f>
        <v>835737</v>
      </c>
      <c r="C78" s="9">
        <f>C43+C53</f>
        <v>760543</v>
      </c>
      <c r="D78" s="9">
        <f>D43+D53</f>
        <v>717106</v>
      </c>
      <c r="E78" s="60">
        <f t="shared" si="4"/>
        <v>91.002671893191277</v>
      </c>
      <c r="F78" s="60">
        <f t="shared" si="5"/>
        <v>85.80522341358585</v>
      </c>
      <c r="G78" s="60">
        <f t="shared" si="6"/>
        <v>5.197448479605427</v>
      </c>
    </row>
    <row r="79" spans="1:7">
      <c r="A79" s="13" t="s">
        <v>311</v>
      </c>
      <c r="B79" s="9">
        <f>B36+B58</f>
        <v>428354</v>
      </c>
      <c r="C79" s="9">
        <f>C36+C58</f>
        <v>377044</v>
      </c>
      <c r="D79" s="9">
        <f>D36+D58</f>
        <v>342365</v>
      </c>
      <c r="E79" s="60">
        <f t="shared" si="4"/>
        <v>88.021589619800437</v>
      </c>
      <c r="F79" s="60">
        <f t="shared" si="5"/>
        <v>79.925715646404598</v>
      </c>
      <c r="G79" s="60">
        <f t="shared" si="6"/>
        <v>8.0958739733958396</v>
      </c>
    </row>
    <row r="80" spans="1:7">
      <c r="A80" s="13" t="s">
        <v>312</v>
      </c>
      <c r="B80" s="9">
        <f>SUM(B69:B79)</f>
        <v>7255509</v>
      </c>
      <c r="C80" s="9">
        <f>SUM(C69:C79)</f>
        <v>3935918</v>
      </c>
      <c r="D80" s="9">
        <f>SUM(D69:D79)</f>
        <v>3588980</v>
      </c>
      <c r="E80" s="60">
        <f t="shared" si="4"/>
        <v>54.247303669528904</v>
      </c>
      <c r="F80" s="60">
        <f t="shared" si="5"/>
        <v>49.465585391734749</v>
      </c>
      <c r="G80" s="60">
        <f t="shared" si="6"/>
        <v>4.7817182777941554</v>
      </c>
    </row>
    <row r="82" spans="1:1">
      <c r="A82" s="13" t="s">
        <v>429</v>
      </c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9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/>
  <cols>
    <col min="1" max="1" width="9.140625" style="5"/>
    <col min="2" max="2" width="11.140625" bestFit="1" customWidth="1"/>
    <col min="3" max="3" width="10.28515625" customWidth="1"/>
    <col min="4" max="4" width="10.140625" bestFit="1" customWidth="1"/>
    <col min="5" max="5" width="9.28515625" bestFit="1" customWidth="1"/>
    <col min="6" max="7" width="10.140625" bestFit="1" customWidth="1"/>
    <col min="8" max="8" width="11.140625" bestFit="1" customWidth="1"/>
    <col min="9" max="9" width="10.140625" style="19" customWidth="1"/>
    <col min="10" max="10" width="10.140625" customWidth="1"/>
    <col min="15" max="16" width="9.140625" style="19"/>
    <col min="17" max="18" width="10.42578125" customWidth="1"/>
    <col min="53" max="53" width="10.28515625" customWidth="1"/>
    <col min="55" max="56" width="10.140625" customWidth="1"/>
  </cols>
  <sheetData>
    <row r="1" spans="1:67" s="3" customFormat="1" ht="51">
      <c r="A1" s="61" t="s">
        <v>322</v>
      </c>
      <c r="B1" s="2" t="s">
        <v>72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15" t="s">
        <v>23</v>
      </c>
      <c r="J1" s="24" t="s">
        <v>79</v>
      </c>
      <c r="K1" s="3" t="s">
        <v>80</v>
      </c>
      <c r="L1" s="3" t="s">
        <v>81</v>
      </c>
      <c r="M1" s="3" t="s">
        <v>82</v>
      </c>
      <c r="N1" s="3" t="s">
        <v>83</v>
      </c>
      <c r="O1" s="3" t="s">
        <v>84</v>
      </c>
      <c r="P1" s="3" t="s">
        <v>85</v>
      </c>
      <c r="Q1" s="3" t="s">
        <v>86</v>
      </c>
      <c r="R1" s="3" t="s">
        <v>87</v>
      </c>
      <c r="S1" s="3" t="s">
        <v>88</v>
      </c>
      <c r="T1" s="3" t="s">
        <v>89</v>
      </c>
      <c r="U1" s="3" t="s">
        <v>90</v>
      </c>
      <c r="V1" s="3" t="s">
        <v>91</v>
      </c>
      <c r="W1" s="3" t="s">
        <v>92</v>
      </c>
      <c r="X1" s="3" t="s">
        <v>93</v>
      </c>
      <c r="Y1" s="3" t="s">
        <v>94</v>
      </c>
      <c r="Z1" s="3" t="s">
        <v>95</v>
      </c>
      <c r="AA1" s="3" t="s">
        <v>96</v>
      </c>
      <c r="AB1" s="3" t="s">
        <v>97</v>
      </c>
      <c r="AC1" s="3" t="s">
        <v>98</v>
      </c>
      <c r="AD1" s="3" t="s">
        <v>99</v>
      </c>
      <c r="AE1" s="3" t="s">
        <v>100</v>
      </c>
      <c r="AF1" s="3" t="s">
        <v>101</v>
      </c>
      <c r="AG1" s="3" t="s">
        <v>102</v>
      </c>
      <c r="AH1" s="3" t="s">
        <v>103</v>
      </c>
      <c r="AI1" s="3" t="s">
        <v>104</v>
      </c>
      <c r="AJ1" s="3" t="s">
        <v>105</v>
      </c>
      <c r="AK1" s="3" t="s">
        <v>106</v>
      </c>
      <c r="AL1" s="3" t="s">
        <v>107</v>
      </c>
      <c r="AM1" s="3" t="s">
        <v>108</v>
      </c>
      <c r="AN1" s="3" t="s">
        <v>109</v>
      </c>
      <c r="AO1" s="3" t="s">
        <v>110</v>
      </c>
      <c r="AP1" s="3" t="s">
        <v>111</v>
      </c>
      <c r="AQ1" s="3" t="s">
        <v>112</v>
      </c>
      <c r="AR1" s="3" t="s">
        <v>113</v>
      </c>
      <c r="AS1" s="3" t="s">
        <v>114</v>
      </c>
      <c r="AT1" s="3" t="s">
        <v>115</v>
      </c>
      <c r="AU1" s="24" t="s">
        <v>116</v>
      </c>
      <c r="AV1" s="3" t="s">
        <v>449</v>
      </c>
      <c r="AW1" s="3" t="s">
        <v>450</v>
      </c>
      <c r="AX1" s="3" t="s">
        <v>451</v>
      </c>
      <c r="AY1" s="3" t="s">
        <v>452</v>
      </c>
      <c r="AZ1" s="3" t="s">
        <v>55</v>
      </c>
      <c r="BA1" s="3" t="s">
        <v>56</v>
      </c>
      <c r="BB1" s="3" t="s">
        <v>57</v>
      </c>
      <c r="BC1" s="24" t="s">
        <v>58</v>
      </c>
      <c r="BD1" s="3" t="s">
        <v>59</v>
      </c>
      <c r="BE1" s="3" t="s">
        <v>25</v>
      </c>
      <c r="BF1" s="3" t="s">
        <v>60</v>
      </c>
      <c r="BG1" s="3" t="s">
        <v>22</v>
      </c>
      <c r="BH1" s="3" t="s">
        <v>61</v>
      </c>
      <c r="BI1" s="3" t="s">
        <v>62</v>
      </c>
      <c r="BJ1" s="3" t="s">
        <v>37</v>
      </c>
      <c r="BK1" s="3" t="s">
        <v>63</v>
      </c>
      <c r="BL1" s="3" t="s">
        <v>64</v>
      </c>
      <c r="BM1" s="3" t="s">
        <v>65</v>
      </c>
      <c r="BN1" s="3" t="s">
        <v>66</v>
      </c>
      <c r="BO1" s="3" t="s">
        <v>67</v>
      </c>
    </row>
    <row r="2" spans="1:67">
      <c r="A2" s="4" t="s">
        <v>12</v>
      </c>
      <c r="J2" s="27"/>
      <c r="K2" s="3"/>
      <c r="L2" s="3"/>
      <c r="M2" s="3"/>
      <c r="N2" s="3"/>
      <c r="O2" s="15"/>
      <c r="P2" s="15"/>
      <c r="Q2" s="3"/>
      <c r="R2" s="3"/>
      <c r="S2" s="3"/>
      <c r="T2" s="3"/>
      <c r="U2" s="3"/>
      <c r="V2" s="3"/>
      <c r="W2" s="3"/>
      <c r="X2" s="3"/>
      <c r="Y2" s="3"/>
      <c r="Z2" s="15"/>
      <c r="AU2" s="27"/>
      <c r="BC2" s="27"/>
    </row>
    <row r="3" spans="1:67">
      <c r="A3" s="5">
        <v>1930</v>
      </c>
      <c r="B3" s="6">
        <v>123202624</v>
      </c>
      <c r="C3" s="6">
        <v>435573</v>
      </c>
      <c r="D3" s="6">
        <v>5677251</v>
      </c>
      <c r="E3" s="6">
        <v>423317</v>
      </c>
      <c r="F3" s="6">
        <v>5824715</v>
      </c>
      <c r="G3" s="7">
        <f>SUM(C3:F3)</f>
        <v>12360856</v>
      </c>
      <c r="H3" s="7">
        <f>B3-G3</f>
        <v>110841768</v>
      </c>
      <c r="I3" s="40">
        <f>SUM(K3:AU3)</f>
        <v>921014</v>
      </c>
      <c r="J3" s="33">
        <f>G3-I3</f>
        <v>11439842</v>
      </c>
      <c r="K3" s="14">
        <v>40998</v>
      </c>
      <c r="L3" s="14">
        <v>55676</v>
      </c>
      <c r="M3" s="14">
        <v>9684</v>
      </c>
      <c r="N3" s="6">
        <v>14100</v>
      </c>
      <c r="O3" s="16">
        <v>60903</v>
      </c>
      <c r="P3" s="16">
        <v>209659</v>
      </c>
      <c r="Q3" s="14">
        <v>27455</v>
      </c>
      <c r="R3" s="14">
        <v>5023</v>
      </c>
      <c r="S3" s="14">
        <v>6247</v>
      </c>
      <c r="T3" s="14">
        <v>9779</v>
      </c>
      <c r="U3" s="14">
        <v>6624</v>
      </c>
      <c r="V3" s="14">
        <v>5901</v>
      </c>
      <c r="W3" s="14">
        <v>77540</v>
      </c>
      <c r="X3" s="14">
        <v>2590</v>
      </c>
      <c r="Y3" s="14">
        <v>1228</v>
      </c>
      <c r="Z3" s="14">
        <v>8828</v>
      </c>
      <c r="AA3" s="14">
        <v>12191</v>
      </c>
      <c r="AB3" s="14">
        <v>2764</v>
      </c>
      <c r="AC3" s="14">
        <v>131597</v>
      </c>
      <c r="AD3" s="14">
        <v>77004</v>
      </c>
      <c r="AE3" s="14">
        <v>3728</v>
      </c>
      <c r="AF3" s="14">
        <v>1800</v>
      </c>
      <c r="AG3" s="14">
        <v>4919</v>
      </c>
      <c r="AH3" s="14">
        <v>701</v>
      </c>
      <c r="AI3" s="14">
        <v>3980</v>
      </c>
      <c r="AJ3" s="14">
        <v>8228</v>
      </c>
      <c r="AK3" s="14">
        <v>6120</v>
      </c>
      <c r="AL3" s="14">
        <v>7812</v>
      </c>
      <c r="AM3" s="14">
        <v>10154</v>
      </c>
      <c r="AN3" s="14">
        <v>11409</v>
      </c>
      <c r="AO3" s="14">
        <v>2660</v>
      </c>
      <c r="AP3" s="14">
        <v>12945</v>
      </c>
      <c r="AQ3" s="14">
        <v>14924</v>
      </c>
      <c r="AR3" s="14">
        <v>42128</v>
      </c>
      <c r="AS3" s="14">
        <v>10499</v>
      </c>
      <c r="AT3" s="14">
        <v>2867</v>
      </c>
      <c r="AU3" s="31">
        <v>10349</v>
      </c>
      <c r="AV3" s="25">
        <f>SUM(K3:N3)</f>
        <v>120458</v>
      </c>
      <c r="AW3" s="25">
        <f>SUM(O3:P3)</f>
        <v>270562</v>
      </c>
      <c r="AX3" s="25">
        <f>SUM(Q3:T3)</f>
        <v>48504</v>
      </c>
      <c r="AY3" s="25">
        <f>SUM(U3:AU3)</f>
        <v>481490</v>
      </c>
      <c r="AZ3" s="25">
        <f>C3-AV3</f>
        <v>315115</v>
      </c>
      <c r="BA3" s="25">
        <f>D3-AW3</f>
        <v>5406689</v>
      </c>
      <c r="BB3" s="25">
        <f>E3-AX3</f>
        <v>374813</v>
      </c>
      <c r="BC3" s="26">
        <f>F3-AY3</f>
        <v>5343225</v>
      </c>
      <c r="BD3" s="25">
        <f>SUM(BE3:BO3)</f>
        <v>793424</v>
      </c>
      <c r="BE3" s="25">
        <f>P3</f>
        <v>209659</v>
      </c>
      <c r="BF3" s="25">
        <f>O3</f>
        <v>60903</v>
      </c>
      <c r="BG3" s="25">
        <f>N3</f>
        <v>14100</v>
      </c>
      <c r="BH3" s="25">
        <f>L3+M3</f>
        <v>65360</v>
      </c>
      <c r="BI3" s="25">
        <f>K3</f>
        <v>40998</v>
      </c>
      <c r="BJ3" s="25">
        <f>Q3+AC3+AE3</f>
        <v>162780</v>
      </c>
      <c r="BK3" s="25">
        <f>AQ3</f>
        <v>14924</v>
      </c>
      <c r="BL3" s="25">
        <f>AK3</f>
        <v>6120</v>
      </c>
      <c r="BM3" s="25">
        <f>AR3</f>
        <v>42128</v>
      </c>
      <c r="BN3" s="25">
        <f>AD3+AN3</f>
        <v>88413</v>
      </c>
      <c r="BO3" s="25">
        <f>W3+AS3</f>
        <v>88039</v>
      </c>
    </row>
    <row r="4" spans="1:67">
      <c r="A4" s="5">
        <v>1940</v>
      </c>
      <c r="B4" s="6">
        <v>132164569</v>
      </c>
      <c r="C4" s="6">
        <v>499261</v>
      </c>
      <c r="D4" s="6">
        <v>6907387</v>
      </c>
      <c r="E4" s="6">
        <v>531818</v>
      </c>
      <c r="F4" s="6">
        <v>6414824</v>
      </c>
      <c r="G4" s="7">
        <f t="shared" ref="G4:G11" si="0">SUM(C4:F4)</f>
        <v>14353290</v>
      </c>
      <c r="H4" s="7">
        <f t="shared" ref="H4:H11" si="1">B4-G4</f>
        <v>117811279</v>
      </c>
      <c r="I4" s="40">
        <f t="shared" ref="I4:I15" si="2">SUM(K4:AU4)</f>
        <v>1076434</v>
      </c>
      <c r="J4" s="33">
        <f t="shared" ref="J4:J15" si="3">G4-I4</f>
        <v>13276856</v>
      </c>
      <c r="K4" s="14">
        <v>34627</v>
      </c>
      <c r="L4" s="14">
        <v>72838</v>
      </c>
      <c r="M4" s="14">
        <v>9482</v>
      </c>
      <c r="N4" s="6">
        <v>15500</v>
      </c>
      <c r="O4" s="16">
        <v>59740</v>
      </c>
      <c r="P4" s="16">
        <v>289348</v>
      </c>
      <c r="Q4" s="14">
        <v>30411</v>
      </c>
      <c r="R4" s="14">
        <v>4821</v>
      </c>
      <c r="S4" s="14">
        <v>6457</v>
      </c>
      <c r="T4" s="14">
        <v>10522</v>
      </c>
      <c r="U4" s="14">
        <v>6478</v>
      </c>
      <c r="V4" s="14">
        <v>6362</v>
      </c>
      <c r="W4" s="14">
        <v>83202</v>
      </c>
      <c r="X4" s="14">
        <v>2809</v>
      </c>
      <c r="Y4" s="14">
        <v>1653</v>
      </c>
      <c r="Z4" s="14">
        <v>8542</v>
      </c>
      <c r="AA4" s="14">
        <v>20565</v>
      </c>
      <c r="AB4" s="14">
        <v>2933</v>
      </c>
      <c r="AC4" s="14">
        <v>131067</v>
      </c>
      <c r="AD4" s="14">
        <v>106059</v>
      </c>
      <c r="AE4" s="14">
        <v>3149</v>
      </c>
      <c r="AF4" s="14">
        <v>2375</v>
      </c>
      <c r="AG4" s="14">
        <v>5449</v>
      </c>
      <c r="AH4" s="14">
        <v>700</v>
      </c>
      <c r="AI4" s="14">
        <v>4533</v>
      </c>
      <c r="AJ4" s="14">
        <v>8003</v>
      </c>
      <c r="AK4" s="14">
        <v>10071</v>
      </c>
      <c r="AL4" s="14">
        <v>8185</v>
      </c>
      <c r="AM4" s="14">
        <v>10925</v>
      </c>
      <c r="AN4" s="14">
        <v>13312</v>
      </c>
      <c r="AO4" s="14">
        <v>2952</v>
      </c>
      <c r="AP4" s="14">
        <v>13246</v>
      </c>
      <c r="AQ4" s="14">
        <v>15453</v>
      </c>
      <c r="AR4" s="14">
        <v>45916</v>
      </c>
      <c r="AS4" s="14">
        <v>13230</v>
      </c>
      <c r="AT4" s="14">
        <v>3916</v>
      </c>
      <c r="AU4" s="31">
        <v>11603</v>
      </c>
      <c r="AV4" s="25">
        <f t="shared" ref="AV4:AV15" si="4">SUM(K4:N4)</f>
        <v>132447</v>
      </c>
      <c r="AW4" s="25">
        <f t="shared" ref="AW4:AW15" si="5">SUM(O4:P4)</f>
        <v>349088</v>
      </c>
      <c r="AX4" s="25">
        <f t="shared" ref="AX4:AX15" si="6">SUM(Q4:T4)</f>
        <v>52211</v>
      </c>
      <c r="AY4" s="25">
        <f t="shared" ref="AY4:AY15" si="7">SUM(U4:AU4)</f>
        <v>542688</v>
      </c>
      <c r="AZ4" s="25">
        <f t="shared" ref="AZ4:AZ15" si="8">C4-AV4</f>
        <v>366814</v>
      </c>
      <c r="BA4" s="25">
        <f t="shared" ref="BA4:BA15" si="9">D4-AW4</f>
        <v>6558299</v>
      </c>
      <c r="BB4" s="25">
        <f t="shared" ref="BB4:BB15" si="10">E4-AX4</f>
        <v>479607</v>
      </c>
      <c r="BC4" s="26">
        <f t="shared" ref="BC4:BC16" si="11">F4-AY4</f>
        <v>5872136</v>
      </c>
      <c r="BD4" s="25">
        <f t="shared" ref="BD4:BD15" si="12">SUM(BE4:BO4)</f>
        <v>933405</v>
      </c>
      <c r="BE4" s="25">
        <f t="shared" ref="BE4:BE15" si="13">P4</f>
        <v>289348</v>
      </c>
      <c r="BF4" s="25">
        <f t="shared" ref="BF4:BF15" si="14">O4</f>
        <v>59740</v>
      </c>
      <c r="BG4" s="25">
        <f t="shared" ref="BG4:BG15" si="15">N4</f>
        <v>15500</v>
      </c>
      <c r="BH4" s="25">
        <f t="shared" ref="BH4:BH15" si="16">L4+M4</f>
        <v>82320</v>
      </c>
      <c r="BI4" s="25">
        <f t="shared" ref="BI4:BI15" si="17">K4</f>
        <v>34627</v>
      </c>
      <c r="BJ4" s="25">
        <f t="shared" ref="BJ4:BJ15" si="18">Q4+AC4+AE4</f>
        <v>164627</v>
      </c>
      <c r="BK4" s="25">
        <f t="shared" ref="BK4:BK15" si="19">AQ4</f>
        <v>15453</v>
      </c>
      <c r="BL4" s="25">
        <f t="shared" ref="BL4:BL15" si="20">AK4</f>
        <v>10071</v>
      </c>
      <c r="BM4" s="25">
        <f t="shared" ref="BM4:BM15" si="21">AR4</f>
        <v>45916</v>
      </c>
      <c r="BN4" s="25">
        <f t="shared" ref="BN4:BN15" si="22">AD4+AN4</f>
        <v>119371</v>
      </c>
      <c r="BO4" s="25">
        <f t="shared" ref="BO4:BO15" si="23">W4+AS4</f>
        <v>96432</v>
      </c>
    </row>
    <row r="5" spans="1:67">
      <c r="A5" s="5">
        <v>1950</v>
      </c>
      <c r="B5" s="6">
        <v>151325798</v>
      </c>
      <c r="C5" s="6">
        <v>749587</v>
      </c>
      <c r="D5" s="6">
        <v>10586223</v>
      </c>
      <c r="E5" s="6">
        <v>681187</v>
      </c>
      <c r="F5" s="6">
        <v>7711194</v>
      </c>
      <c r="G5" s="7">
        <f t="shared" si="0"/>
        <v>19728191</v>
      </c>
      <c r="H5" s="7">
        <f t="shared" si="1"/>
        <v>131597607</v>
      </c>
      <c r="I5" s="40">
        <f t="shared" si="2"/>
        <v>1619545</v>
      </c>
      <c r="J5" s="33">
        <f t="shared" si="3"/>
        <v>18108646</v>
      </c>
      <c r="K5" s="14">
        <v>31488</v>
      </c>
      <c r="L5" s="14">
        <v>141216</v>
      </c>
      <c r="M5" s="14">
        <v>9344</v>
      </c>
      <c r="N5" s="6">
        <v>22700</v>
      </c>
      <c r="O5" s="16">
        <v>62975</v>
      </c>
      <c r="P5" s="16">
        <v>556808</v>
      </c>
      <c r="Q5" s="14">
        <v>39557</v>
      </c>
      <c r="R5" s="14">
        <v>5095</v>
      </c>
      <c r="S5" s="14">
        <v>8753</v>
      </c>
      <c r="T5" s="14">
        <v>14909</v>
      </c>
      <c r="U5" s="14">
        <v>7309</v>
      </c>
      <c r="V5" s="14">
        <v>9195</v>
      </c>
      <c r="W5" s="14">
        <v>125170</v>
      </c>
      <c r="X5" s="14">
        <v>3981</v>
      </c>
      <c r="Y5" s="14">
        <v>1825</v>
      </c>
      <c r="Z5" s="14">
        <v>10654</v>
      </c>
      <c r="AA5" s="14">
        <v>15643</v>
      </c>
      <c r="AB5" s="14">
        <v>2908</v>
      </c>
      <c r="AC5" s="14">
        <v>194968</v>
      </c>
      <c r="AD5" s="14">
        <v>160446</v>
      </c>
      <c r="AE5" s="14">
        <v>4298</v>
      </c>
      <c r="AF5" s="14">
        <v>2090</v>
      </c>
      <c r="AG5" s="14">
        <v>5389</v>
      </c>
      <c r="AH5" s="14">
        <v>632</v>
      </c>
      <c r="AI5" s="14">
        <v>2668</v>
      </c>
      <c r="AJ5" s="14">
        <v>7485</v>
      </c>
      <c r="AK5" s="14">
        <v>12292</v>
      </c>
      <c r="AL5" s="14">
        <v>9939</v>
      </c>
      <c r="AM5" s="14">
        <v>7354</v>
      </c>
      <c r="AN5" s="14">
        <v>13948</v>
      </c>
      <c r="AO5" s="14">
        <v>3189</v>
      </c>
      <c r="AP5" s="14">
        <v>16015</v>
      </c>
      <c r="AQ5" s="14">
        <v>16635</v>
      </c>
      <c r="AR5" s="14">
        <v>56141</v>
      </c>
      <c r="AS5" s="14">
        <v>20920</v>
      </c>
      <c r="AT5" s="14">
        <v>4405</v>
      </c>
      <c r="AU5" s="31">
        <v>11201</v>
      </c>
      <c r="AV5" s="25">
        <f t="shared" si="4"/>
        <v>204748</v>
      </c>
      <c r="AW5" s="25">
        <f t="shared" si="5"/>
        <v>619783</v>
      </c>
      <c r="AX5" s="25">
        <f t="shared" si="6"/>
        <v>68314</v>
      </c>
      <c r="AY5" s="25">
        <f t="shared" si="7"/>
        <v>726700</v>
      </c>
      <c r="AZ5" s="25">
        <f t="shared" si="8"/>
        <v>544839</v>
      </c>
      <c r="BA5" s="25">
        <f t="shared" si="9"/>
        <v>9966440</v>
      </c>
      <c r="BB5" s="25">
        <f t="shared" si="10"/>
        <v>612873</v>
      </c>
      <c r="BC5" s="26">
        <f t="shared" si="11"/>
        <v>6984494</v>
      </c>
      <c r="BD5" s="25">
        <f t="shared" si="12"/>
        <v>1468906</v>
      </c>
      <c r="BE5" s="25">
        <f t="shared" si="13"/>
        <v>556808</v>
      </c>
      <c r="BF5" s="25">
        <f t="shared" si="14"/>
        <v>62975</v>
      </c>
      <c r="BG5" s="25">
        <f t="shared" si="15"/>
        <v>22700</v>
      </c>
      <c r="BH5" s="25">
        <f t="shared" si="16"/>
        <v>150560</v>
      </c>
      <c r="BI5" s="25">
        <f t="shared" si="17"/>
        <v>31488</v>
      </c>
      <c r="BJ5" s="25">
        <f t="shared" si="18"/>
        <v>238823</v>
      </c>
      <c r="BK5" s="25">
        <f t="shared" si="19"/>
        <v>16635</v>
      </c>
      <c r="BL5" s="25">
        <f t="shared" si="20"/>
        <v>12292</v>
      </c>
      <c r="BM5" s="25">
        <f t="shared" si="21"/>
        <v>56141</v>
      </c>
      <c r="BN5" s="25">
        <f t="shared" si="22"/>
        <v>174394</v>
      </c>
      <c r="BO5" s="25">
        <f t="shared" si="23"/>
        <v>146090</v>
      </c>
    </row>
    <row r="6" spans="1:67">
      <c r="A6" s="5">
        <v>1960</v>
      </c>
      <c r="B6" s="6">
        <v>179323175</v>
      </c>
      <c r="C6" s="6">
        <v>1302161</v>
      </c>
      <c r="D6" s="6">
        <v>15717204</v>
      </c>
      <c r="E6" s="6">
        <v>951023</v>
      </c>
      <c r="F6" s="6">
        <v>9579677</v>
      </c>
      <c r="G6" s="7">
        <f t="shared" si="0"/>
        <v>27550065</v>
      </c>
      <c r="H6" s="7">
        <f t="shared" si="1"/>
        <v>151773110</v>
      </c>
      <c r="I6" s="40">
        <f t="shared" si="2"/>
        <v>2494431</v>
      </c>
      <c r="J6" s="33">
        <f t="shared" si="3"/>
        <v>25055634</v>
      </c>
      <c r="K6" s="14">
        <v>55039</v>
      </c>
      <c r="L6" s="14">
        <v>265660</v>
      </c>
      <c r="M6" s="14">
        <v>10808</v>
      </c>
      <c r="N6" s="6">
        <v>38000</v>
      </c>
      <c r="O6" s="16">
        <v>72105</v>
      </c>
      <c r="P6" s="16">
        <v>1033011</v>
      </c>
      <c r="Q6" s="14">
        <v>59948</v>
      </c>
      <c r="R6" s="14">
        <v>4961</v>
      </c>
      <c r="S6" s="14">
        <v>9839</v>
      </c>
      <c r="T6" s="14">
        <v>36976</v>
      </c>
      <c r="U6" s="14">
        <v>6434</v>
      </c>
      <c r="V6" s="14">
        <v>8609</v>
      </c>
      <c r="W6" s="14">
        <v>151098</v>
      </c>
      <c r="X6" s="14">
        <v>4209</v>
      </c>
      <c r="Y6" s="14">
        <v>2794</v>
      </c>
      <c r="Z6" s="14">
        <v>10095</v>
      </c>
      <c r="AA6" s="14">
        <v>13398</v>
      </c>
      <c r="AB6" s="14">
        <v>2317</v>
      </c>
      <c r="AC6" s="14">
        <v>314070</v>
      </c>
      <c r="AD6" s="14">
        <v>180904</v>
      </c>
      <c r="AE6" s="14">
        <v>3343</v>
      </c>
      <c r="AF6" s="14">
        <v>1582</v>
      </c>
      <c r="AG6" s="14">
        <v>5022</v>
      </c>
      <c r="AH6" s="14">
        <v>884</v>
      </c>
      <c r="AI6" s="14">
        <v>2452</v>
      </c>
      <c r="AJ6" s="14">
        <v>5972</v>
      </c>
      <c r="AK6" s="14">
        <v>14508</v>
      </c>
      <c r="AL6" s="14">
        <v>11957</v>
      </c>
      <c r="AM6" s="14">
        <v>5460</v>
      </c>
      <c r="AN6" s="14">
        <v>17137</v>
      </c>
      <c r="AO6" s="14">
        <v>2600</v>
      </c>
      <c r="AP6" s="14">
        <v>16814</v>
      </c>
      <c r="AQ6" s="14">
        <v>24461</v>
      </c>
      <c r="AR6" s="14">
        <v>64791</v>
      </c>
      <c r="AS6" s="14">
        <v>20084</v>
      </c>
      <c r="AT6" s="14">
        <v>4393</v>
      </c>
      <c r="AU6" s="31">
        <v>12696</v>
      </c>
      <c r="AV6" s="25">
        <f t="shared" si="4"/>
        <v>369507</v>
      </c>
      <c r="AW6" s="25">
        <f t="shared" si="5"/>
        <v>1105116</v>
      </c>
      <c r="AX6" s="25">
        <f t="shared" si="6"/>
        <v>111724</v>
      </c>
      <c r="AY6" s="25">
        <f t="shared" si="7"/>
        <v>908084</v>
      </c>
      <c r="AZ6" s="25">
        <f t="shared" si="8"/>
        <v>932654</v>
      </c>
      <c r="BA6" s="25">
        <f t="shared" si="9"/>
        <v>14612088</v>
      </c>
      <c r="BB6" s="25">
        <f t="shared" si="10"/>
        <v>839299</v>
      </c>
      <c r="BC6" s="26">
        <f t="shared" si="11"/>
        <v>8671593</v>
      </c>
      <c r="BD6" s="25">
        <f t="shared" si="12"/>
        <v>2324967</v>
      </c>
      <c r="BE6" s="25">
        <f t="shared" si="13"/>
        <v>1033011</v>
      </c>
      <c r="BF6" s="25">
        <f t="shared" si="14"/>
        <v>72105</v>
      </c>
      <c r="BG6" s="25">
        <f t="shared" si="15"/>
        <v>38000</v>
      </c>
      <c r="BH6" s="25">
        <f t="shared" si="16"/>
        <v>276468</v>
      </c>
      <c r="BI6" s="25">
        <f t="shared" si="17"/>
        <v>55039</v>
      </c>
      <c r="BJ6" s="25">
        <f t="shared" si="18"/>
        <v>377361</v>
      </c>
      <c r="BK6" s="25">
        <f t="shared" si="19"/>
        <v>24461</v>
      </c>
      <c r="BL6" s="25">
        <f t="shared" si="20"/>
        <v>14508</v>
      </c>
      <c r="BM6" s="25">
        <f t="shared" si="21"/>
        <v>64791</v>
      </c>
      <c r="BN6" s="25">
        <f t="shared" si="22"/>
        <v>198041</v>
      </c>
      <c r="BO6" s="25">
        <f t="shared" si="23"/>
        <v>171182</v>
      </c>
    </row>
    <row r="7" spans="1:67">
      <c r="A7" s="5">
        <v>1970</v>
      </c>
      <c r="B7" s="6">
        <v>203211926</v>
      </c>
      <c r="C7" s="6">
        <v>1770900</v>
      </c>
      <c r="D7" s="6">
        <v>19953134</v>
      </c>
      <c r="E7" s="6">
        <v>1016000</v>
      </c>
      <c r="F7" s="6">
        <v>11196730</v>
      </c>
      <c r="G7" s="7">
        <f t="shared" si="0"/>
        <v>33936764</v>
      </c>
      <c r="H7" s="7">
        <f t="shared" si="1"/>
        <v>169275162</v>
      </c>
      <c r="I7" s="40">
        <f t="shared" si="2"/>
        <v>2987031</v>
      </c>
      <c r="J7" s="33">
        <f t="shared" si="3"/>
        <v>30949733</v>
      </c>
      <c r="K7" s="14">
        <v>61910</v>
      </c>
      <c r="L7" s="14">
        <v>351667</v>
      </c>
      <c r="M7" s="14">
        <v>13966</v>
      </c>
      <c r="N7" s="6">
        <v>51100</v>
      </c>
      <c r="O7" s="16">
        <v>74492</v>
      </c>
      <c r="P7" s="16">
        <v>1357854</v>
      </c>
      <c r="Q7" s="14">
        <v>69773</v>
      </c>
      <c r="R7" s="14">
        <v>4734</v>
      </c>
      <c r="S7" s="14">
        <v>11706</v>
      </c>
      <c r="T7" s="14">
        <v>41097</v>
      </c>
      <c r="U7" s="14">
        <v>7780</v>
      </c>
      <c r="V7" s="14">
        <v>8005</v>
      </c>
      <c r="W7" s="14">
        <v>140368</v>
      </c>
      <c r="X7" s="14">
        <v>3885</v>
      </c>
      <c r="Y7" s="14">
        <v>3429</v>
      </c>
      <c r="Z7" s="14">
        <v>9039</v>
      </c>
      <c r="AA7" s="14">
        <v>11722</v>
      </c>
      <c r="AB7" s="14">
        <v>2107</v>
      </c>
      <c r="AC7" s="14">
        <v>359291</v>
      </c>
      <c r="AD7" s="14">
        <v>181535</v>
      </c>
      <c r="AE7" s="14">
        <v>2392</v>
      </c>
      <c r="AF7" s="14">
        <v>1527</v>
      </c>
      <c r="AG7" s="14">
        <v>4654</v>
      </c>
      <c r="AH7" s="14">
        <v>678</v>
      </c>
      <c r="AI7" s="14">
        <v>2006</v>
      </c>
      <c r="AJ7" s="14">
        <v>5014</v>
      </c>
      <c r="AK7" s="14">
        <v>18093</v>
      </c>
      <c r="AL7" s="14">
        <v>13748</v>
      </c>
      <c r="AM7" s="14">
        <v>4842</v>
      </c>
      <c r="AN7" s="14">
        <v>17707</v>
      </c>
      <c r="AO7" s="14">
        <v>1940</v>
      </c>
      <c r="AP7" s="14">
        <v>17348</v>
      </c>
      <c r="AQ7" s="14">
        <v>27471</v>
      </c>
      <c r="AR7" s="14">
        <v>72859</v>
      </c>
      <c r="AS7" s="14">
        <v>15570</v>
      </c>
      <c r="AT7" s="14">
        <v>4352</v>
      </c>
      <c r="AU7" s="31">
        <v>11370</v>
      </c>
      <c r="AV7" s="25">
        <f t="shared" si="4"/>
        <v>478643</v>
      </c>
      <c r="AW7" s="25">
        <f t="shared" si="5"/>
        <v>1432346</v>
      </c>
      <c r="AX7" s="25">
        <f t="shared" si="6"/>
        <v>127310</v>
      </c>
      <c r="AY7" s="25">
        <f t="shared" si="7"/>
        <v>948732</v>
      </c>
      <c r="AZ7" s="25">
        <f t="shared" si="8"/>
        <v>1292257</v>
      </c>
      <c r="BA7" s="25">
        <f t="shared" si="9"/>
        <v>18520788</v>
      </c>
      <c r="BB7" s="25">
        <f t="shared" si="10"/>
        <v>888690</v>
      </c>
      <c r="BC7" s="26">
        <f t="shared" si="11"/>
        <v>10247998</v>
      </c>
      <c r="BD7" s="25">
        <f t="shared" si="12"/>
        <v>2816048</v>
      </c>
      <c r="BE7" s="25">
        <f t="shared" si="13"/>
        <v>1357854</v>
      </c>
      <c r="BF7" s="25">
        <f t="shared" si="14"/>
        <v>74492</v>
      </c>
      <c r="BG7" s="25">
        <f t="shared" si="15"/>
        <v>51100</v>
      </c>
      <c r="BH7" s="25">
        <f t="shared" si="16"/>
        <v>365633</v>
      </c>
      <c r="BI7" s="25">
        <f t="shared" si="17"/>
        <v>61910</v>
      </c>
      <c r="BJ7" s="25">
        <f t="shared" si="18"/>
        <v>431456</v>
      </c>
      <c r="BK7" s="25">
        <f t="shared" si="19"/>
        <v>27471</v>
      </c>
      <c r="BL7" s="25">
        <f t="shared" si="20"/>
        <v>18093</v>
      </c>
      <c r="BM7" s="25">
        <f t="shared" si="21"/>
        <v>72859</v>
      </c>
      <c r="BN7" s="25">
        <f t="shared" si="22"/>
        <v>199242</v>
      </c>
      <c r="BO7" s="25">
        <f t="shared" si="23"/>
        <v>155938</v>
      </c>
    </row>
    <row r="8" spans="1:67">
      <c r="A8" s="5">
        <v>1980</v>
      </c>
      <c r="B8" s="6">
        <v>226545805</v>
      </c>
      <c r="C8" s="6">
        <v>2718215</v>
      </c>
      <c r="D8" s="6">
        <v>23667902</v>
      </c>
      <c r="E8" s="6">
        <v>1302894</v>
      </c>
      <c r="F8" s="6">
        <v>14229191</v>
      </c>
      <c r="G8" s="7">
        <f t="shared" si="0"/>
        <v>41918202</v>
      </c>
      <c r="H8" s="7">
        <f t="shared" si="1"/>
        <v>184627603</v>
      </c>
      <c r="I8" s="40">
        <f t="shared" si="2"/>
        <v>4146221</v>
      </c>
      <c r="J8" s="33">
        <f t="shared" si="3"/>
        <v>37771981</v>
      </c>
      <c r="K8" s="14">
        <v>85686</v>
      </c>
      <c r="L8" s="14">
        <v>531443</v>
      </c>
      <c r="M8" s="14">
        <v>20459</v>
      </c>
      <c r="N8" s="6">
        <v>78000</v>
      </c>
      <c r="O8" s="16">
        <v>92110</v>
      </c>
      <c r="P8" s="16">
        <v>1861846</v>
      </c>
      <c r="Q8" s="14">
        <v>96340</v>
      </c>
      <c r="R8" s="14">
        <v>6049</v>
      </c>
      <c r="S8" s="14">
        <v>15585</v>
      </c>
      <c r="T8" s="14">
        <v>44665</v>
      </c>
      <c r="U8" s="14">
        <v>7573</v>
      </c>
      <c r="V8" s="14">
        <v>8428</v>
      </c>
      <c r="W8" s="14">
        <v>209727</v>
      </c>
      <c r="X8" s="14">
        <v>4608</v>
      </c>
      <c r="Y8" s="14">
        <v>3315</v>
      </c>
      <c r="Z8" s="14">
        <v>11367</v>
      </c>
      <c r="AA8" s="14">
        <v>12517</v>
      </c>
      <c r="AB8" s="14">
        <v>2033</v>
      </c>
      <c r="AC8" s="14">
        <v>479899</v>
      </c>
      <c r="AD8" s="14">
        <v>283229</v>
      </c>
      <c r="AE8" s="14">
        <v>2728</v>
      </c>
      <c r="AF8" s="14">
        <v>1647</v>
      </c>
      <c r="AG8" s="14">
        <v>5168</v>
      </c>
      <c r="AH8" s="14">
        <v>543</v>
      </c>
      <c r="AI8" s="14">
        <v>2279</v>
      </c>
      <c r="AJ8" s="14">
        <v>5514</v>
      </c>
      <c r="AK8" s="14">
        <v>31398</v>
      </c>
      <c r="AL8" s="14">
        <v>14618</v>
      </c>
      <c r="AM8" s="14">
        <v>5188</v>
      </c>
      <c r="AN8" s="14">
        <v>27266</v>
      </c>
      <c r="AO8" s="14">
        <v>1595</v>
      </c>
      <c r="AP8" s="14">
        <v>22441</v>
      </c>
      <c r="AQ8" s="14">
        <v>35910</v>
      </c>
      <c r="AR8" s="14">
        <v>99258</v>
      </c>
      <c r="AS8" s="14">
        <v>17495</v>
      </c>
      <c r="AT8" s="14">
        <v>6628</v>
      </c>
      <c r="AU8" s="31">
        <v>11666</v>
      </c>
      <c r="AV8" s="25">
        <f t="shared" si="4"/>
        <v>715588</v>
      </c>
      <c r="AW8" s="25">
        <f t="shared" si="5"/>
        <v>1953956</v>
      </c>
      <c r="AX8" s="25">
        <f t="shared" si="6"/>
        <v>162639</v>
      </c>
      <c r="AY8" s="25">
        <f t="shared" si="7"/>
        <v>1314038</v>
      </c>
      <c r="AZ8" s="25">
        <f t="shared" si="8"/>
        <v>2002627</v>
      </c>
      <c r="BA8" s="25">
        <f t="shared" si="9"/>
        <v>21713946</v>
      </c>
      <c r="BB8" s="25">
        <f t="shared" si="10"/>
        <v>1140255</v>
      </c>
      <c r="BC8" s="26">
        <f t="shared" si="11"/>
        <v>12915153</v>
      </c>
      <c r="BD8" s="25">
        <f t="shared" si="12"/>
        <v>3952794</v>
      </c>
      <c r="BE8" s="25">
        <f t="shared" si="13"/>
        <v>1861846</v>
      </c>
      <c r="BF8" s="25">
        <f t="shared" si="14"/>
        <v>92110</v>
      </c>
      <c r="BG8" s="25">
        <f t="shared" si="15"/>
        <v>78000</v>
      </c>
      <c r="BH8" s="25">
        <f t="shared" si="16"/>
        <v>551902</v>
      </c>
      <c r="BI8" s="25">
        <f t="shared" si="17"/>
        <v>85686</v>
      </c>
      <c r="BJ8" s="25">
        <f t="shared" si="18"/>
        <v>578967</v>
      </c>
      <c r="BK8" s="25">
        <f t="shared" si="19"/>
        <v>35910</v>
      </c>
      <c r="BL8" s="25">
        <f t="shared" si="20"/>
        <v>31398</v>
      </c>
      <c r="BM8" s="25">
        <f t="shared" si="21"/>
        <v>99258</v>
      </c>
      <c r="BN8" s="25">
        <f t="shared" si="22"/>
        <v>310495</v>
      </c>
      <c r="BO8" s="25">
        <f t="shared" si="23"/>
        <v>227222</v>
      </c>
    </row>
    <row r="9" spans="1:67">
      <c r="A9" s="5">
        <v>1990</v>
      </c>
      <c r="B9" s="6">
        <v>248709873</v>
      </c>
      <c r="C9" s="6">
        <v>3665228</v>
      </c>
      <c r="D9" s="6">
        <v>29760021</v>
      </c>
      <c r="E9" s="6">
        <v>1515069</v>
      </c>
      <c r="F9" s="6">
        <v>16986510</v>
      </c>
      <c r="G9" s="7">
        <f t="shared" si="0"/>
        <v>51926828</v>
      </c>
      <c r="H9" s="7">
        <f t="shared" si="1"/>
        <v>196783045</v>
      </c>
      <c r="I9" s="40">
        <f t="shared" si="2"/>
        <v>5358029</v>
      </c>
      <c r="J9" s="33">
        <f t="shared" si="3"/>
        <v>46568799</v>
      </c>
      <c r="K9" s="14">
        <v>97624</v>
      </c>
      <c r="L9" s="14">
        <v>666880</v>
      </c>
      <c r="M9" s="14">
        <v>29676</v>
      </c>
      <c r="N9" s="14">
        <v>106895</v>
      </c>
      <c r="O9" s="16">
        <v>109303</v>
      </c>
      <c r="P9" s="16">
        <v>2498016</v>
      </c>
      <c r="Q9" s="14">
        <v>135510</v>
      </c>
      <c r="R9" s="14">
        <v>5958</v>
      </c>
      <c r="S9" s="14">
        <v>18110</v>
      </c>
      <c r="T9" s="14">
        <v>51928</v>
      </c>
      <c r="U9" s="14">
        <v>8681</v>
      </c>
      <c r="V9" s="14">
        <v>8204</v>
      </c>
      <c r="W9" s="14">
        <v>260120</v>
      </c>
      <c r="X9" s="14">
        <v>4078</v>
      </c>
      <c r="Y9" s="14">
        <v>3407</v>
      </c>
      <c r="Z9" s="14">
        <v>10433</v>
      </c>
      <c r="AA9" s="14">
        <v>12918</v>
      </c>
      <c r="AB9" s="14">
        <v>2266</v>
      </c>
      <c r="AC9" s="14">
        <v>591610</v>
      </c>
      <c r="AD9" s="14">
        <v>383545</v>
      </c>
      <c r="AE9" s="14">
        <v>2915</v>
      </c>
      <c r="AF9" s="14">
        <v>1946</v>
      </c>
      <c r="AG9" s="14">
        <v>5109</v>
      </c>
      <c r="AH9" s="14">
        <v>460</v>
      </c>
      <c r="AI9" s="14">
        <v>3119</v>
      </c>
      <c r="AJ9" s="14">
        <v>5254</v>
      </c>
      <c r="AK9" s="14">
        <v>36378</v>
      </c>
      <c r="AL9" s="14">
        <v>14675</v>
      </c>
      <c r="AM9" s="14">
        <v>6637</v>
      </c>
      <c r="AN9" s="14">
        <v>40518</v>
      </c>
      <c r="AO9" s="14">
        <v>1410</v>
      </c>
      <c r="AP9" s="14">
        <v>23340</v>
      </c>
      <c r="AQ9" s="14">
        <v>38721</v>
      </c>
      <c r="AR9" s="14">
        <v>133239</v>
      </c>
      <c r="AS9" s="14">
        <v>17705</v>
      </c>
      <c r="AT9" s="14">
        <v>9279</v>
      </c>
      <c r="AU9" s="31">
        <v>12162</v>
      </c>
      <c r="AV9" s="25">
        <f t="shared" si="4"/>
        <v>901075</v>
      </c>
      <c r="AW9" s="25">
        <f t="shared" si="5"/>
        <v>2607319</v>
      </c>
      <c r="AX9" s="25">
        <f t="shared" si="6"/>
        <v>211506</v>
      </c>
      <c r="AY9" s="25">
        <f t="shared" si="7"/>
        <v>1638129</v>
      </c>
      <c r="AZ9" s="25">
        <f t="shared" si="8"/>
        <v>2764153</v>
      </c>
      <c r="BA9" s="25">
        <f t="shared" si="9"/>
        <v>27152702</v>
      </c>
      <c r="BB9" s="25">
        <f t="shared" si="10"/>
        <v>1303563</v>
      </c>
      <c r="BC9" s="26">
        <f t="shared" si="11"/>
        <v>15348381</v>
      </c>
      <c r="BD9" s="25">
        <f t="shared" si="12"/>
        <v>5148655</v>
      </c>
      <c r="BE9" s="25">
        <f t="shared" si="13"/>
        <v>2498016</v>
      </c>
      <c r="BF9" s="25">
        <f t="shared" si="14"/>
        <v>109303</v>
      </c>
      <c r="BG9" s="25">
        <f t="shared" si="15"/>
        <v>106895</v>
      </c>
      <c r="BH9" s="25">
        <f t="shared" si="16"/>
        <v>696556</v>
      </c>
      <c r="BI9" s="25">
        <f t="shared" si="17"/>
        <v>97624</v>
      </c>
      <c r="BJ9" s="25">
        <f t="shared" si="18"/>
        <v>730035</v>
      </c>
      <c r="BK9" s="25">
        <f t="shared" si="19"/>
        <v>38721</v>
      </c>
      <c r="BL9" s="25">
        <f t="shared" si="20"/>
        <v>36378</v>
      </c>
      <c r="BM9" s="25">
        <f t="shared" si="21"/>
        <v>133239</v>
      </c>
      <c r="BN9" s="25">
        <f t="shared" si="22"/>
        <v>424063</v>
      </c>
      <c r="BO9" s="25">
        <f t="shared" si="23"/>
        <v>277825</v>
      </c>
    </row>
    <row r="10" spans="1:67">
      <c r="A10" s="5">
        <v>2000</v>
      </c>
      <c r="B10" s="9">
        <v>281421906</v>
      </c>
      <c r="C10" s="9">
        <v>5130632</v>
      </c>
      <c r="D10" s="9">
        <v>33871648</v>
      </c>
      <c r="E10" s="9">
        <v>1819046</v>
      </c>
      <c r="F10" s="9">
        <v>20851820</v>
      </c>
      <c r="G10" s="7">
        <f t="shared" si="0"/>
        <v>61673146</v>
      </c>
      <c r="H10" s="7">
        <f t="shared" si="1"/>
        <v>219748760</v>
      </c>
      <c r="I10" s="40">
        <f t="shared" si="2"/>
        <v>6472130</v>
      </c>
      <c r="J10" s="33">
        <f t="shared" si="3"/>
        <v>55201016</v>
      </c>
      <c r="K10" s="9">
        <v>117755</v>
      </c>
      <c r="L10" s="9">
        <v>843746</v>
      </c>
      <c r="M10" s="9">
        <v>38381</v>
      </c>
      <c r="N10" s="9">
        <v>160026</v>
      </c>
      <c r="O10" s="17">
        <v>142361</v>
      </c>
      <c r="P10" s="17">
        <v>2813833</v>
      </c>
      <c r="Q10" s="9">
        <v>174682</v>
      </c>
      <c r="R10" s="9">
        <v>5932</v>
      </c>
      <c r="S10" s="9">
        <v>25016</v>
      </c>
      <c r="T10" s="9">
        <v>62298</v>
      </c>
      <c r="U10" s="9">
        <v>8866</v>
      </c>
      <c r="V10" s="9">
        <v>7976</v>
      </c>
      <c r="W10" s="9">
        <v>335227</v>
      </c>
      <c r="X10" s="9">
        <v>4099</v>
      </c>
      <c r="Y10" s="9">
        <v>2975</v>
      </c>
      <c r="Z10" s="9">
        <v>10248</v>
      </c>
      <c r="AA10" s="9">
        <v>13120</v>
      </c>
      <c r="AB10" s="9">
        <v>2162</v>
      </c>
      <c r="AC10" s="9">
        <v>679622</v>
      </c>
      <c r="AD10" s="9">
        <v>569463</v>
      </c>
      <c r="AE10" s="9">
        <v>3344</v>
      </c>
      <c r="AF10" s="9">
        <v>2207</v>
      </c>
      <c r="AG10" s="9">
        <v>5281</v>
      </c>
      <c r="AH10" s="9">
        <v>414</v>
      </c>
      <c r="AI10" s="9">
        <v>3379</v>
      </c>
      <c r="AJ10" s="9">
        <v>5866</v>
      </c>
      <c r="AK10" s="9">
        <v>47297</v>
      </c>
      <c r="AL10" s="9">
        <v>16809</v>
      </c>
      <c r="AM10" s="9">
        <v>7304</v>
      </c>
      <c r="AN10" s="9">
        <v>53597</v>
      </c>
      <c r="AO10" s="9">
        <v>1081</v>
      </c>
      <c r="AP10" s="9">
        <v>25926</v>
      </c>
      <c r="AQ10" s="9">
        <v>44856</v>
      </c>
      <c r="AR10" s="9">
        <v>193117</v>
      </c>
      <c r="AS10" s="9">
        <v>20082</v>
      </c>
      <c r="AT10" s="9">
        <v>12182</v>
      </c>
      <c r="AU10" s="32">
        <v>11600</v>
      </c>
      <c r="AV10" s="25">
        <f t="shared" si="4"/>
        <v>1159908</v>
      </c>
      <c r="AW10" s="25">
        <f t="shared" si="5"/>
        <v>2956194</v>
      </c>
      <c r="AX10" s="25">
        <f t="shared" si="6"/>
        <v>267928</v>
      </c>
      <c r="AY10" s="25">
        <f t="shared" si="7"/>
        <v>2088100</v>
      </c>
      <c r="AZ10" s="25">
        <f t="shared" si="8"/>
        <v>3970724</v>
      </c>
      <c r="BA10" s="25">
        <f t="shared" si="9"/>
        <v>30915454</v>
      </c>
      <c r="BB10" s="25">
        <f t="shared" si="10"/>
        <v>1551118</v>
      </c>
      <c r="BC10" s="26">
        <f t="shared" si="11"/>
        <v>18763720</v>
      </c>
      <c r="BD10" s="25">
        <f t="shared" si="12"/>
        <v>6237389</v>
      </c>
      <c r="BE10" s="25">
        <f t="shared" si="13"/>
        <v>2813833</v>
      </c>
      <c r="BF10" s="25">
        <f t="shared" si="14"/>
        <v>142361</v>
      </c>
      <c r="BG10" s="25">
        <f t="shared" si="15"/>
        <v>160026</v>
      </c>
      <c r="BH10" s="25">
        <f t="shared" si="16"/>
        <v>882127</v>
      </c>
      <c r="BI10" s="25">
        <f t="shared" si="17"/>
        <v>117755</v>
      </c>
      <c r="BJ10" s="25">
        <f t="shared" si="18"/>
        <v>857648</v>
      </c>
      <c r="BK10" s="25">
        <f t="shared" si="19"/>
        <v>44856</v>
      </c>
      <c r="BL10" s="25">
        <f t="shared" si="20"/>
        <v>47297</v>
      </c>
      <c r="BM10" s="25">
        <f t="shared" si="21"/>
        <v>193117</v>
      </c>
      <c r="BN10" s="25">
        <f t="shared" si="22"/>
        <v>623060</v>
      </c>
      <c r="BO10" s="25">
        <f t="shared" si="23"/>
        <v>355309</v>
      </c>
    </row>
    <row r="11" spans="1:67">
      <c r="A11" s="5" t="s">
        <v>13</v>
      </c>
      <c r="B11" s="9">
        <v>308745538</v>
      </c>
      <c r="C11" s="9">
        <v>6392017</v>
      </c>
      <c r="D11" s="9">
        <v>37253956</v>
      </c>
      <c r="E11" s="9">
        <v>2059179</v>
      </c>
      <c r="F11" s="9">
        <v>25145561</v>
      </c>
      <c r="G11" s="7">
        <f t="shared" si="0"/>
        <v>70850713</v>
      </c>
      <c r="H11" s="7">
        <f t="shared" si="1"/>
        <v>237894825</v>
      </c>
      <c r="I11" s="40">
        <f t="shared" si="2"/>
        <v>7490598</v>
      </c>
      <c r="J11" s="33">
        <f t="shared" si="3"/>
        <v>63360115</v>
      </c>
      <c r="K11" s="9">
        <v>131346</v>
      </c>
      <c r="L11" s="9">
        <v>980263</v>
      </c>
      <c r="M11" s="9">
        <v>47420</v>
      </c>
      <c r="N11" s="9">
        <v>195751</v>
      </c>
      <c r="O11" s="17">
        <v>174528</v>
      </c>
      <c r="P11" s="17">
        <v>3095313</v>
      </c>
      <c r="Q11" s="9">
        <v>209233</v>
      </c>
      <c r="R11" s="9">
        <v>4894</v>
      </c>
      <c r="S11" s="9">
        <v>25095</v>
      </c>
      <c r="T11" s="9">
        <v>63797</v>
      </c>
      <c r="U11" s="9">
        <v>9232</v>
      </c>
      <c r="V11" s="9">
        <v>7223</v>
      </c>
      <c r="W11" s="9">
        <v>406220</v>
      </c>
      <c r="X11" s="9">
        <v>3719</v>
      </c>
      <c r="Y11" s="9">
        <v>2398</v>
      </c>
      <c r="Z11" s="9">
        <v>9996</v>
      </c>
      <c r="AA11" s="9">
        <v>11782</v>
      </c>
      <c r="AB11" s="9">
        <v>2002</v>
      </c>
      <c r="AC11" s="9">
        <v>800647</v>
      </c>
      <c r="AD11" s="9">
        <v>774769</v>
      </c>
      <c r="AE11" s="9">
        <v>3476</v>
      </c>
      <c r="AF11" s="9">
        <v>2342</v>
      </c>
      <c r="AG11" s="9">
        <v>5300</v>
      </c>
      <c r="AH11" s="9">
        <v>416</v>
      </c>
      <c r="AI11" s="9">
        <v>3598</v>
      </c>
      <c r="AJ11" s="9">
        <v>6886</v>
      </c>
      <c r="AK11" s="9">
        <v>54258</v>
      </c>
      <c r="AL11" s="9">
        <v>15507</v>
      </c>
      <c r="AM11" s="9">
        <v>7818</v>
      </c>
      <c r="AN11" s="9">
        <v>60968</v>
      </c>
      <c r="AO11" s="9">
        <v>984</v>
      </c>
      <c r="AP11" s="9">
        <v>26405</v>
      </c>
      <c r="AQ11" s="9">
        <v>48879</v>
      </c>
      <c r="AR11" s="9">
        <v>250304</v>
      </c>
      <c r="AS11" s="9">
        <v>22134</v>
      </c>
      <c r="AT11" s="9">
        <v>14018</v>
      </c>
      <c r="AU11" s="32">
        <v>11677</v>
      </c>
      <c r="AV11" s="25">
        <f t="shared" si="4"/>
        <v>1354780</v>
      </c>
      <c r="AW11" s="25">
        <f t="shared" si="5"/>
        <v>3269841</v>
      </c>
      <c r="AX11" s="25">
        <f t="shared" si="6"/>
        <v>303019</v>
      </c>
      <c r="AY11" s="25">
        <f t="shared" si="7"/>
        <v>2562958</v>
      </c>
      <c r="AZ11" s="25">
        <f t="shared" si="8"/>
        <v>5037237</v>
      </c>
      <c r="BA11" s="25">
        <f t="shared" si="9"/>
        <v>33984115</v>
      </c>
      <c r="BB11" s="25">
        <f t="shared" si="10"/>
        <v>1756160</v>
      </c>
      <c r="BC11" s="26">
        <f t="shared" si="11"/>
        <v>22582603</v>
      </c>
      <c r="BD11" s="25">
        <f t="shared" si="12"/>
        <v>7255509</v>
      </c>
      <c r="BE11" s="25">
        <f t="shared" si="13"/>
        <v>3095313</v>
      </c>
      <c r="BF11" s="25">
        <f t="shared" si="14"/>
        <v>174528</v>
      </c>
      <c r="BG11" s="25">
        <f t="shared" si="15"/>
        <v>195751</v>
      </c>
      <c r="BH11" s="25">
        <f t="shared" si="16"/>
        <v>1027683</v>
      </c>
      <c r="BI11" s="25">
        <f t="shared" si="17"/>
        <v>131346</v>
      </c>
      <c r="BJ11" s="25">
        <f t="shared" si="18"/>
        <v>1013356</v>
      </c>
      <c r="BK11" s="25">
        <f t="shared" si="19"/>
        <v>48879</v>
      </c>
      <c r="BL11" s="25">
        <f t="shared" si="20"/>
        <v>54258</v>
      </c>
      <c r="BM11" s="25">
        <f t="shared" si="21"/>
        <v>250304</v>
      </c>
      <c r="BN11" s="25">
        <f t="shared" si="22"/>
        <v>835737</v>
      </c>
      <c r="BO11" s="25">
        <f t="shared" si="23"/>
        <v>428354</v>
      </c>
    </row>
    <row r="12" spans="1:67">
      <c r="A12" s="5" t="s">
        <v>14</v>
      </c>
      <c r="B12" s="9">
        <v>309326225</v>
      </c>
      <c r="C12" s="9">
        <v>6401569</v>
      </c>
      <c r="D12" s="7">
        <v>37309382</v>
      </c>
      <c r="E12" s="9">
        <v>2065826</v>
      </c>
      <c r="F12" s="9">
        <v>25145561</v>
      </c>
      <c r="G12" s="7">
        <f>SUM(C12:F12)</f>
        <v>70922338</v>
      </c>
      <c r="H12" s="7">
        <f>B12-G12</f>
        <v>238403887</v>
      </c>
      <c r="I12" s="40">
        <f t="shared" si="2"/>
        <v>7502195</v>
      </c>
      <c r="J12" s="33">
        <f t="shared" si="3"/>
        <v>63420143</v>
      </c>
      <c r="K12" s="9">
        <v>131436</v>
      </c>
      <c r="L12" s="9">
        <v>981168</v>
      </c>
      <c r="M12" s="9">
        <v>47539</v>
      </c>
      <c r="N12" s="9">
        <v>196160</v>
      </c>
      <c r="O12" s="17">
        <v>175389</v>
      </c>
      <c r="P12" s="17">
        <v>3102745</v>
      </c>
      <c r="Q12" s="9">
        <v>210536</v>
      </c>
      <c r="R12" s="9">
        <v>4894</v>
      </c>
      <c r="S12" s="9">
        <v>25095</v>
      </c>
      <c r="T12" s="9">
        <v>64275</v>
      </c>
      <c r="U12" s="9">
        <v>9232</v>
      </c>
      <c r="V12" s="9">
        <v>7223</v>
      </c>
      <c r="W12" s="9">
        <v>406220</v>
      </c>
      <c r="X12" s="9">
        <v>3719</v>
      </c>
      <c r="Y12" s="9">
        <v>2398</v>
      </c>
      <c r="Z12" s="9">
        <v>9996</v>
      </c>
      <c r="AA12" s="9">
        <v>11782</v>
      </c>
      <c r="AB12" s="9">
        <v>2002</v>
      </c>
      <c r="AC12" s="9">
        <v>800647</v>
      </c>
      <c r="AD12" s="9">
        <v>774769</v>
      </c>
      <c r="AE12" s="9">
        <v>3476</v>
      </c>
      <c r="AF12" s="9">
        <v>2342</v>
      </c>
      <c r="AG12" s="9">
        <v>5300</v>
      </c>
      <c r="AH12" s="9">
        <v>416</v>
      </c>
      <c r="AI12" s="9">
        <v>3598</v>
      </c>
      <c r="AJ12" s="9">
        <v>6886</v>
      </c>
      <c r="AK12" s="9">
        <v>54258</v>
      </c>
      <c r="AL12" s="9">
        <v>15507</v>
      </c>
      <c r="AM12" s="9">
        <v>7818</v>
      </c>
      <c r="AN12" s="9">
        <v>60968</v>
      </c>
      <c r="AO12" s="9">
        <v>984</v>
      </c>
      <c r="AP12" s="9">
        <v>26405</v>
      </c>
      <c r="AQ12" s="9">
        <v>48879</v>
      </c>
      <c r="AR12" s="9">
        <v>250304</v>
      </c>
      <c r="AS12" s="9">
        <v>22134</v>
      </c>
      <c r="AT12" s="9">
        <v>14018</v>
      </c>
      <c r="AU12" s="32">
        <v>11677</v>
      </c>
      <c r="AV12" s="25">
        <f t="shared" si="4"/>
        <v>1356303</v>
      </c>
      <c r="AW12" s="25">
        <f t="shared" si="5"/>
        <v>3278134</v>
      </c>
      <c r="AX12" s="25">
        <f t="shared" si="6"/>
        <v>304800</v>
      </c>
      <c r="AY12" s="25">
        <f t="shared" si="7"/>
        <v>2562958</v>
      </c>
      <c r="AZ12" s="25">
        <f t="shared" si="8"/>
        <v>5045266</v>
      </c>
      <c r="BA12" s="25">
        <f t="shared" si="9"/>
        <v>34031248</v>
      </c>
      <c r="BB12" s="25">
        <f t="shared" si="10"/>
        <v>1761026</v>
      </c>
      <c r="BC12" s="26">
        <f t="shared" si="11"/>
        <v>22582603</v>
      </c>
      <c r="BD12" s="25">
        <f t="shared" si="12"/>
        <v>7266628</v>
      </c>
      <c r="BE12" s="25">
        <f t="shared" si="13"/>
        <v>3102745</v>
      </c>
      <c r="BF12" s="25">
        <f t="shared" si="14"/>
        <v>175389</v>
      </c>
      <c r="BG12" s="25">
        <f t="shared" si="15"/>
        <v>196160</v>
      </c>
      <c r="BH12" s="25">
        <f t="shared" si="16"/>
        <v>1028707</v>
      </c>
      <c r="BI12" s="25">
        <f t="shared" si="17"/>
        <v>131436</v>
      </c>
      <c r="BJ12" s="25">
        <f t="shared" si="18"/>
        <v>1014659</v>
      </c>
      <c r="BK12" s="25">
        <f t="shared" si="19"/>
        <v>48879</v>
      </c>
      <c r="BL12" s="25">
        <f t="shared" si="20"/>
        <v>54258</v>
      </c>
      <c r="BM12" s="25">
        <f t="shared" si="21"/>
        <v>250304</v>
      </c>
      <c r="BN12" s="25">
        <f t="shared" si="22"/>
        <v>835737</v>
      </c>
      <c r="BO12" s="25">
        <f t="shared" si="23"/>
        <v>428354</v>
      </c>
    </row>
    <row r="13" spans="1:67">
      <c r="A13" s="5">
        <v>2020</v>
      </c>
      <c r="B13" s="7">
        <v>333896000</v>
      </c>
      <c r="C13" s="7">
        <v>7485162.7869983558</v>
      </c>
      <c r="D13" s="7">
        <v>40643643</v>
      </c>
      <c r="E13" s="7">
        <v>2351724</v>
      </c>
      <c r="F13" s="7">
        <v>28921650</v>
      </c>
      <c r="G13" s="7">
        <f>SUM(C13:F13)</f>
        <v>79402179.786998361</v>
      </c>
      <c r="H13" s="7">
        <f>B13-G13</f>
        <v>254493820.21300164</v>
      </c>
      <c r="I13" s="40">
        <f t="shared" si="2"/>
        <v>8471431.6224200893</v>
      </c>
      <c r="J13" s="33">
        <f t="shared" si="3"/>
        <v>70930748.164578274</v>
      </c>
      <c r="K13" s="10">
        <v>142397.79820405078</v>
      </c>
      <c r="L13" s="10">
        <v>1100020.7680695562</v>
      </c>
      <c r="M13" s="10">
        <v>55708.156282163647</v>
      </c>
      <c r="N13" s="10">
        <v>236261.89986431802</v>
      </c>
      <c r="O13" s="18">
        <v>222920</v>
      </c>
      <c r="P13" s="18">
        <v>3333995</v>
      </c>
      <c r="Q13" s="10">
        <v>243164</v>
      </c>
      <c r="R13" s="10">
        <v>4818</v>
      </c>
      <c r="S13" s="10">
        <v>28024</v>
      </c>
      <c r="T13" s="10">
        <v>66367</v>
      </c>
      <c r="U13" s="10">
        <v>9727</v>
      </c>
      <c r="V13" s="10">
        <v>7783</v>
      </c>
      <c r="W13" s="10">
        <v>478974</v>
      </c>
      <c r="X13" s="10">
        <v>4111</v>
      </c>
      <c r="Y13" s="7">
        <v>2695</v>
      </c>
      <c r="Z13" s="7">
        <v>10875</v>
      </c>
      <c r="AA13" s="7">
        <v>12715</v>
      </c>
      <c r="AB13" s="14">
        <v>2123</v>
      </c>
      <c r="AC13" s="14">
        <v>925565</v>
      </c>
      <c r="AD13" s="14">
        <v>953069</v>
      </c>
      <c r="AE13" s="14">
        <v>3913</v>
      </c>
      <c r="AF13" s="14">
        <v>2398</v>
      </c>
      <c r="AG13" s="14">
        <v>5853</v>
      </c>
      <c r="AH13" s="14">
        <v>463</v>
      </c>
      <c r="AI13" s="7">
        <v>3695</v>
      </c>
      <c r="AJ13" s="7">
        <v>7776</v>
      </c>
      <c r="AK13" s="7">
        <v>63107</v>
      </c>
      <c r="AL13" s="7">
        <v>16987</v>
      </c>
      <c r="AM13" s="7">
        <v>8692</v>
      </c>
      <c r="AN13" s="7">
        <v>70803</v>
      </c>
      <c r="AO13" s="7">
        <v>1045</v>
      </c>
      <c r="AP13" s="7">
        <v>28846</v>
      </c>
      <c r="AQ13" s="7">
        <v>54694</v>
      </c>
      <c r="AR13" s="7">
        <v>306574</v>
      </c>
      <c r="AS13" s="7">
        <v>25264</v>
      </c>
      <c r="AT13" s="7">
        <v>16819</v>
      </c>
      <c r="AU13" s="33">
        <v>13189</v>
      </c>
      <c r="AV13" s="25">
        <f t="shared" si="4"/>
        <v>1534388.6224200889</v>
      </c>
      <c r="AW13" s="25">
        <f t="shared" si="5"/>
        <v>3556915</v>
      </c>
      <c r="AX13" s="25">
        <f t="shared" si="6"/>
        <v>342373</v>
      </c>
      <c r="AY13" s="25">
        <f t="shared" si="7"/>
        <v>3037755</v>
      </c>
      <c r="AZ13" s="25">
        <f t="shared" si="8"/>
        <v>5950774.1645782664</v>
      </c>
      <c r="BA13" s="25">
        <f t="shared" si="9"/>
        <v>37086728</v>
      </c>
      <c r="BB13" s="25">
        <f t="shared" si="10"/>
        <v>2009351</v>
      </c>
      <c r="BC13" s="26">
        <f t="shared" si="11"/>
        <v>25883895</v>
      </c>
      <c r="BD13" s="25">
        <f t="shared" si="12"/>
        <v>8216430.6224200884</v>
      </c>
      <c r="BE13" s="25">
        <f t="shared" si="13"/>
        <v>3333995</v>
      </c>
      <c r="BF13" s="25">
        <f t="shared" si="14"/>
        <v>222920</v>
      </c>
      <c r="BG13" s="25">
        <f t="shared" si="15"/>
        <v>236261.89986431802</v>
      </c>
      <c r="BH13" s="25">
        <f t="shared" si="16"/>
        <v>1155728.9243517199</v>
      </c>
      <c r="BI13" s="25">
        <f t="shared" si="17"/>
        <v>142397.79820405078</v>
      </c>
      <c r="BJ13" s="25">
        <f t="shared" si="18"/>
        <v>1172642</v>
      </c>
      <c r="BK13" s="25">
        <f t="shared" si="19"/>
        <v>54694</v>
      </c>
      <c r="BL13" s="25">
        <f t="shared" si="20"/>
        <v>63107</v>
      </c>
      <c r="BM13" s="25">
        <f t="shared" si="21"/>
        <v>306574</v>
      </c>
      <c r="BN13" s="25">
        <f t="shared" si="22"/>
        <v>1023872</v>
      </c>
      <c r="BO13" s="25">
        <f t="shared" si="23"/>
        <v>504238</v>
      </c>
    </row>
    <row r="14" spans="1:67">
      <c r="A14" s="5">
        <v>2030</v>
      </c>
      <c r="B14" s="7">
        <v>358471000</v>
      </c>
      <c r="C14" s="7">
        <v>8715309.4843889475</v>
      </c>
      <c r="D14" s="7">
        <v>44279354</v>
      </c>
      <c r="E14" s="7">
        <v>2613332</v>
      </c>
      <c r="F14" s="7">
        <v>32927245</v>
      </c>
      <c r="G14" s="7">
        <f>SUM(C14:F14)</f>
        <v>88535240.484388947</v>
      </c>
      <c r="H14" s="7">
        <f>B14-G14</f>
        <v>269935759.51561105</v>
      </c>
      <c r="I14" s="40">
        <f t="shared" si="2"/>
        <v>9471400.2275988832</v>
      </c>
      <c r="J14" s="33">
        <f t="shared" si="3"/>
        <v>79063840.256790072</v>
      </c>
      <c r="K14" s="10">
        <v>157692.65840270888</v>
      </c>
      <c r="L14" s="10">
        <v>1243098.7351543452</v>
      </c>
      <c r="M14" s="10">
        <v>64162.744968598374</v>
      </c>
      <c r="N14" s="10">
        <v>283094.08907322976</v>
      </c>
      <c r="O14" s="18">
        <v>259339</v>
      </c>
      <c r="P14" s="18">
        <v>3530896</v>
      </c>
      <c r="Q14" s="10">
        <v>273513</v>
      </c>
      <c r="R14" s="10">
        <v>4671</v>
      </c>
      <c r="S14" s="10">
        <v>31465</v>
      </c>
      <c r="T14" s="10">
        <v>67047</v>
      </c>
      <c r="U14" s="10">
        <v>10091</v>
      </c>
      <c r="V14" s="10">
        <v>8252</v>
      </c>
      <c r="W14" s="10">
        <v>559593</v>
      </c>
      <c r="X14" s="10">
        <v>4386</v>
      </c>
      <c r="Y14" s="7">
        <v>2954</v>
      </c>
      <c r="Z14" s="7">
        <v>11725</v>
      </c>
      <c r="AA14" s="7">
        <v>13470</v>
      </c>
      <c r="AB14" s="14">
        <v>2112</v>
      </c>
      <c r="AC14" s="14">
        <v>1055903</v>
      </c>
      <c r="AD14" s="14">
        <v>1156580</v>
      </c>
      <c r="AE14" s="14">
        <v>4304</v>
      </c>
      <c r="AF14" s="14">
        <v>2297</v>
      </c>
      <c r="AG14" s="14">
        <v>6356</v>
      </c>
      <c r="AH14" s="14">
        <v>498</v>
      </c>
      <c r="AI14" s="7">
        <v>3720</v>
      </c>
      <c r="AJ14" s="7">
        <v>8517</v>
      </c>
      <c r="AK14" s="7">
        <v>72491</v>
      </c>
      <c r="AL14" s="7">
        <v>18257</v>
      </c>
      <c r="AM14" s="7">
        <v>9445</v>
      </c>
      <c r="AN14" s="7">
        <v>80085</v>
      </c>
      <c r="AO14" s="7">
        <v>1069</v>
      </c>
      <c r="AP14" s="7">
        <v>31548</v>
      </c>
      <c r="AQ14" s="7">
        <v>60389</v>
      </c>
      <c r="AR14" s="7">
        <v>369433</v>
      </c>
      <c r="AS14" s="7">
        <v>28479</v>
      </c>
      <c r="AT14" s="7">
        <v>19709</v>
      </c>
      <c r="AU14" s="33">
        <v>14758</v>
      </c>
      <c r="AV14" s="25">
        <f t="shared" si="4"/>
        <v>1748048.2275988823</v>
      </c>
      <c r="AW14" s="25">
        <f t="shared" si="5"/>
        <v>3790235</v>
      </c>
      <c r="AX14" s="25">
        <f t="shared" si="6"/>
        <v>376696</v>
      </c>
      <c r="AY14" s="25">
        <f t="shared" si="7"/>
        <v>3556421</v>
      </c>
      <c r="AZ14" s="25">
        <f t="shared" si="8"/>
        <v>6967261.2567900652</v>
      </c>
      <c r="BA14" s="25">
        <f t="shared" si="9"/>
        <v>40489119</v>
      </c>
      <c r="BB14" s="25">
        <f t="shared" si="10"/>
        <v>2236636</v>
      </c>
      <c r="BC14" s="26">
        <f t="shared" si="11"/>
        <v>29370824</v>
      </c>
      <c r="BD14" s="25">
        <f t="shared" si="12"/>
        <v>9199053.2275988832</v>
      </c>
      <c r="BE14" s="25">
        <f t="shared" si="13"/>
        <v>3530896</v>
      </c>
      <c r="BF14" s="25">
        <f t="shared" si="14"/>
        <v>259339</v>
      </c>
      <c r="BG14" s="25">
        <f t="shared" si="15"/>
        <v>283094.08907322976</v>
      </c>
      <c r="BH14" s="25">
        <f t="shared" si="16"/>
        <v>1307261.4801229436</v>
      </c>
      <c r="BI14" s="25">
        <f t="shared" si="17"/>
        <v>157692.65840270888</v>
      </c>
      <c r="BJ14" s="25">
        <f t="shared" si="18"/>
        <v>1333720</v>
      </c>
      <c r="BK14" s="25">
        <f t="shared" si="19"/>
        <v>60389</v>
      </c>
      <c r="BL14" s="25">
        <f t="shared" si="20"/>
        <v>72491</v>
      </c>
      <c r="BM14" s="25">
        <f t="shared" si="21"/>
        <v>369433</v>
      </c>
      <c r="BN14" s="25">
        <f t="shared" si="22"/>
        <v>1236665</v>
      </c>
      <c r="BO14" s="25">
        <f t="shared" si="23"/>
        <v>588072</v>
      </c>
    </row>
    <row r="15" spans="1:67">
      <c r="A15" s="5">
        <v>2040</v>
      </c>
      <c r="B15" s="7">
        <v>380016000</v>
      </c>
      <c r="C15" s="7">
        <v>10218407.01451508</v>
      </c>
      <c r="D15" s="7">
        <v>47690186</v>
      </c>
      <c r="E15" s="7">
        <v>2827692</v>
      </c>
      <c r="F15" s="7">
        <v>37022513</v>
      </c>
      <c r="G15" s="7">
        <f>SUM(C15:F15)</f>
        <v>97758798.014515072</v>
      </c>
      <c r="H15" s="7">
        <f>B15-G15</f>
        <v>282257201.98548496</v>
      </c>
      <c r="I15" s="40">
        <f t="shared" si="2"/>
        <v>10479334.352851687</v>
      </c>
      <c r="J15" s="33">
        <f t="shared" si="3"/>
        <v>87279463.661663383</v>
      </c>
      <c r="K15" s="10">
        <v>173376.81439461495</v>
      </c>
      <c r="L15" s="10">
        <v>1379621.8372468026</v>
      </c>
      <c r="M15" s="10">
        <v>71385.583623155049</v>
      </c>
      <c r="N15" s="10">
        <v>333943.11758711468</v>
      </c>
      <c r="O15" s="18">
        <v>294585</v>
      </c>
      <c r="P15" s="18">
        <v>3749240</v>
      </c>
      <c r="Q15" s="10">
        <v>299088</v>
      </c>
      <c r="R15" s="10">
        <v>4403</v>
      </c>
      <c r="S15" s="10">
        <v>35595</v>
      </c>
      <c r="T15" s="10">
        <v>66841</v>
      </c>
      <c r="U15" s="10">
        <v>10230</v>
      </c>
      <c r="V15" s="10">
        <v>8722</v>
      </c>
      <c r="W15" s="10">
        <v>641376</v>
      </c>
      <c r="X15" s="10">
        <v>4446</v>
      </c>
      <c r="Y15" s="7">
        <v>3069</v>
      </c>
      <c r="Z15" s="7">
        <v>12275</v>
      </c>
      <c r="AA15" s="7">
        <v>14098</v>
      </c>
      <c r="AB15" s="14">
        <v>2057</v>
      </c>
      <c r="AC15" s="14">
        <v>1176945</v>
      </c>
      <c r="AD15" s="14">
        <v>1366923</v>
      </c>
      <c r="AE15" s="14">
        <v>4424</v>
      </c>
      <c r="AF15" s="14">
        <v>2067</v>
      </c>
      <c r="AG15" s="14">
        <v>6790</v>
      </c>
      <c r="AH15" s="14">
        <v>504</v>
      </c>
      <c r="AI15" s="7">
        <v>3644</v>
      </c>
      <c r="AJ15" s="7">
        <v>9209</v>
      </c>
      <c r="AK15" s="7">
        <v>81243</v>
      </c>
      <c r="AL15" s="7">
        <v>19495</v>
      </c>
      <c r="AM15" s="7">
        <v>10174</v>
      </c>
      <c r="AN15" s="7">
        <v>88633</v>
      </c>
      <c r="AO15" s="7">
        <v>1069</v>
      </c>
      <c r="AP15" s="7">
        <v>33861</v>
      </c>
      <c r="AQ15" s="7">
        <v>65902</v>
      </c>
      <c r="AR15" s="7">
        <v>433503</v>
      </c>
      <c r="AS15" s="7">
        <v>31559</v>
      </c>
      <c r="AT15" s="7">
        <v>22876</v>
      </c>
      <c r="AU15" s="33">
        <v>16161</v>
      </c>
      <c r="AV15" s="25">
        <f t="shared" si="4"/>
        <v>1958327.3528516872</v>
      </c>
      <c r="AW15" s="25">
        <f t="shared" si="5"/>
        <v>4043825</v>
      </c>
      <c r="AX15" s="25">
        <f t="shared" si="6"/>
        <v>405927</v>
      </c>
      <c r="AY15" s="25">
        <f t="shared" si="7"/>
        <v>4071255</v>
      </c>
      <c r="AZ15" s="25">
        <f t="shared" si="8"/>
        <v>8260079.6616633926</v>
      </c>
      <c r="BA15" s="25">
        <f t="shared" si="9"/>
        <v>43646361</v>
      </c>
      <c r="BB15" s="25">
        <f t="shared" si="10"/>
        <v>2421765</v>
      </c>
      <c r="BC15" s="26">
        <f t="shared" si="11"/>
        <v>32951258</v>
      </c>
      <c r="BD15" s="25">
        <f t="shared" si="12"/>
        <v>10191748.352851687</v>
      </c>
      <c r="BE15" s="25">
        <f t="shared" si="13"/>
        <v>3749240</v>
      </c>
      <c r="BF15" s="25">
        <f t="shared" si="14"/>
        <v>294585</v>
      </c>
      <c r="BG15" s="25">
        <f t="shared" si="15"/>
        <v>333943.11758711468</v>
      </c>
      <c r="BH15" s="25">
        <f t="shared" si="16"/>
        <v>1451007.4208699577</v>
      </c>
      <c r="BI15" s="25">
        <f t="shared" si="17"/>
        <v>173376.81439461495</v>
      </c>
      <c r="BJ15" s="25">
        <f t="shared" si="18"/>
        <v>1480457</v>
      </c>
      <c r="BK15" s="25">
        <f t="shared" si="19"/>
        <v>65902</v>
      </c>
      <c r="BL15" s="25">
        <f t="shared" si="20"/>
        <v>81243</v>
      </c>
      <c r="BM15" s="25">
        <f t="shared" si="21"/>
        <v>433503</v>
      </c>
      <c r="BN15" s="25">
        <f t="shared" si="22"/>
        <v>1455556</v>
      </c>
      <c r="BO15" s="25">
        <f t="shared" si="23"/>
        <v>672935</v>
      </c>
    </row>
    <row r="16" spans="1:67">
      <c r="A16" s="5">
        <v>2050</v>
      </c>
      <c r="B16" s="7">
        <v>399803000</v>
      </c>
      <c r="C16" s="7">
        <v>11562584.369075097</v>
      </c>
      <c r="D16" s="7">
        <v>50365074</v>
      </c>
      <c r="E16" s="7"/>
      <c r="F16" s="7">
        <v>41311221</v>
      </c>
      <c r="J16" s="27"/>
      <c r="K16" s="10">
        <v>192300.62130557591</v>
      </c>
      <c r="L16" s="10">
        <v>1518153.5283494787</v>
      </c>
      <c r="M16" s="10">
        <v>77838.471328878586</v>
      </c>
      <c r="N16" s="10">
        <v>391120.54711627262</v>
      </c>
      <c r="O16" s="18">
        <v>326776</v>
      </c>
      <c r="P16" s="18">
        <v>3969663</v>
      </c>
      <c r="Q16" s="10"/>
      <c r="R16" s="10"/>
      <c r="S16" s="10"/>
      <c r="T16" s="10"/>
      <c r="U16" s="10">
        <v>10334</v>
      </c>
      <c r="V16" s="10">
        <v>9181</v>
      </c>
      <c r="W16" s="10">
        <v>729461</v>
      </c>
      <c r="X16" s="10">
        <v>4486</v>
      </c>
      <c r="Y16" s="7">
        <v>3173</v>
      </c>
      <c r="Z16" s="7">
        <v>12825</v>
      </c>
      <c r="AA16" s="7">
        <v>14644</v>
      </c>
      <c r="AB16" s="14">
        <v>1939</v>
      </c>
      <c r="AC16" s="14">
        <v>1296927</v>
      </c>
      <c r="AD16" s="14">
        <v>1589783</v>
      </c>
      <c r="AE16" s="14">
        <v>4511</v>
      </c>
      <c r="AF16" s="14">
        <v>1897</v>
      </c>
      <c r="AG16" s="14">
        <v>7274</v>
      </c>
      <c r="AH16" s="14">
        <v>507</v>
      </c>
      <c r="AI16" s="7">
        <v>3616</v>
      </c>
      <c r="AJ16" s="7">
        <v>9987</v>
      </c>
      <c r="AK16" s="7">
        <v>90304</v>
      </c>
      <c r="AL16" s="7">
        <v>20637</v>
      </c>
      <c r="AM16" s="7">
        <v>10972</v>
      </c>
      <c r="AN16" s="7">
        <v>97107</v>
      </c>
      <c r="AO16" s="7">
        <v>1034</v>
      </c>
      <c r="AP16" s="7">
        <v>36257</v>
      </c>
      <c r="AQ16" s="7">
        <v>71566</v>
      </c>
      <c r="AR16" s="7">
        <v>500553</v>
      </c>
      <c r="AS16" s="7">
        <v>34840</v>
      </c>
      <c r="AT16" s="7">
        <v>26365</v>
      </c>
      <c r="AU16" s="33">
        <v>17521</v>
      </c>
      <c r="AV16" s="25">
        <f>SUM(K16:N16)</f>
        <v>2179413.1681002057</v>
      </c>
      <c r="AW16" s="25">
        <f>SUM(O16:P16)</f>
        <v>4296439</v>
      </c>
      <c r="AY16" s="25">
        <f>SUM(U16:AU16)</f>
        <v>4607701</v>
      </c>
      <c r="AZ16" s="25">
        <f>C16-AV16</f>
        <v>9383171.200974891</v>
      </c>
      <c r="BA16" s="25">
        <f>D16-AW16</f>
        <v>46068635</v>
      </c>
      <c r="BC16" s="26">
        <f t="shared" si="11"/>
        <v>36703520</v>
      </c>
      <c r="BE16" s="25">
        <f>P16</f>
        <v>3969663</v>
      </c>
      <c r="BF16" s="25">
        <f>O16</f>
        <v>326776</v>
      </c>
      <c r="BG16" s="25">
        <f>N16</f>
        <v>391120.54711627262</v>
      </c>
      <c r="BH16" s="25">
        <f>L16+M16</f>
        <v>1595991.9996783573</v>
      </c>
      <c r="BI16" s="25">
        <f>K16</f>
        <v>192300.62130557591</v>
      </c>
      <c r="BK16" s="25">
        <f>AQ16</f>
        <v>71566</v>
      </c>
      <c r="BL16" s="25">
        <f>AK16</f>
        <v>90304</v>
      </c>
      <c r="BM16" s="25">
        <f>AR16</f>
        <v>500553</v>
      </c>
      <c r="BN16" s="25">
        <f>AD16+AN16</f>
        <v>1686890</v>
      </c>
      <c r="BO16" s="25">
        <f>W16+AS16</f>
        <v>764301</v>
      </c>
    </row>
    <row r="17" spans="1:67">
      <c r="J17" s="27"/>
      <c r="AB17" s="14"/>
      <c r="AC17" s="14"/>
      <c r="AD17" s="14"/>
      <c r="AE17" s="14"/>
      <c r="AF17" s="14"/>
      <c r="AG17" s="14"/>
      <c r="AH17" s="14"/>
      <c r="AU17" s="27"/>
      <c r="BC17" s="27"/>
    </row>
    <row r="18" spans="1:67">
      <c r="A18" s="4" t="s">
        <v>15</v>
      </c>
      <c r="J18" s="27"/>
      <c r="AB18" s="14"/>
      <c r="AC18" s="14"/>
      <c r="AD18" s="14"/>
      <c r="AE18" s="14"/>
      <c r="AF18" s="14"/>
      <c r="AG18" s="14"/>
      <c r="AH18" s="14"/>
      <c r="AU18" s="27"/>
      <c r="BC18" s="27"/>
    </row>
    <row r="19" spans="1:67">
      <c r="A19" s="5">
        <v>1940</v>
      </c>
      <c r="B19" s="6">
        <f t="shared" ref="B19:H26" si="24">B4-B3</f>
        <v>8961945</v>
      </c>
      <c r="C19" s="6">
        <f t="shared" si="24"/>
        <v>63688</v>
      </c>
      <c r="D19" s="6">
        <f t="shared" si="24"/>
        <v>1230136</v>
      </c>
      <c r="E19" s="6">
        <f t="shared" si="24"/>
        <v>108501</v>
      </c>
      <c r="F19" s="6">
        <f t="shared" si="24"/>
        <v>590109</v>
      </c>
      <c r="G19" s="6">
        <f t="shared" si="24"/>
        <v>1992434</v>
      </c>
      <c r="H19" s="6">
        <f t="shared" si="24"/>
        <v>6969511</v>
      </c>
      <c r="I19" s="20">
        <f t="shared" ref="I19:I26" si="25">I4-I3</f>
        <v>155420</v>
      </c>
      <c r="J19" s="33">
        <f t="shared" ref="J19:J29" si="26">G19-I19</f>
        <v>1837014</v>
      </c>
      <c r="K19" s="6">
        <f t="shared" ref="K19:Z26" si="27">K4-K3</f>
        <v>-6371</v>
      </c>
      <c r="L19" s="6">
        <f t="shared" si="27"/>
        <v>17162</v>
      </c>
      <c r="M19" s="6">
        <f t="shared" si="27"/>
        <v>-202</v>
      </c>
      <c r="N19" s="6">
        <f t="shared" si="27"/>
        <v>1400</v>
      </c>
      <c r="O19" s="20">
        <f t="shared" si="27"/>
        <v>-1163</v>
      </c>
      <c r="P19" s="20">
        <f t="shared" si="27"/>
        <v>79689</v>
      </c>
      <c r="Q19" s="6">
        <f t="shared" si="27"/>
        <v>2956</v>
      </c>
      <c r="R19" s="6">
        <f t="shared" si="27"/>
        <v>-202</v>
      </c>
      <c r="S19" s="6">
        <f t="shared" si="27"/>
        <v>210</v>
      </c>
      <c r="T19" s="6">
        <f t="shared" si="27"/>
        <v>743</v>
      </c>
      <c r="U19" s="6">
        <f t="shared" si="27"/>
        <v>-146</v>
      </c>
      <c r="V19" s="6">
        <f t="shared" si="27"/>
        <v>461</v>
      </c>
      <c r="W19" s="6">
        <f t="shared" si="27"/>
        <v>5662</v>
      </c>
      <c r="X19" s="6">
        <f t="shared" si="27"/>
        <v>219</v>
      </c>
      <c r="Y19" s="6">
        <f t="shared" si="27"/>
        <v>425</v>
      </c>
      <c r="Z19" s="6">
        <f t="shared" si="27"/>
        <v>-286</v>
      </c>
      <c r="AA19" s="6">
        <f t="shared" ref="AA19:AU26" si="28">AA4-AA3</f>
        <v>8374</v>
      </c>
      <c r="AB19" s="6">
        <f t="shared" si="28"/>
        <v>169</v>
      </c>
      <c r="AC19" s="6">
        <f t="shared" si="28"/>
        <v>-530</v>
      </c>
      <c r="AD19" s="6">
        <f t="shared" si="28"/>
        <v>29055</v>
      </c>
      <c r="AE19" s="6">
        <f t="shared" si="28"/>
        <v>-579</v>
      </c>
      <c r="AF19" s="6">
        <f t="shared" si="28"/>
        <v>575</v>
      </c>
      <c r="AG19" s="6">
        <f t="shared" si="28"/>
        <v>530</v>
      </c>
      <c r="AH19" s="6">
        <f t="shared" si="28"/>
        <v>-1</v>
      </c>
      <c r="AI19" s="6">
        <f t="shared" si="28"/>
        <v>553</v>
      </c>
      <c r="AJ19" s="6">
        <f t="shared" si="28"/>
        <v>-225</v>
      </c>
      <c r="AK19" s="6">
        <f t="shared" si="28"/>
        <v>3951</v>
      </c>
      <c r="AL19" s="6">
        <f t="shared" si="28"/>
        <v>373</v>
      </c>
      <c r="AM19" s="6">
        <f t="shared" si="28"/>
        <v>771</v>
      </c>
      <c r="AN19" s="6">
        <f t="shared" si="28"/>
        <v>1903</v>
      </c>
      <c r="AO19" s="6">
        <f t="shared" si="28"/>
        <v>292</v>
      </c>
      <c r="AP19" s="6">
        <f t="shared" si="28"/>
        <v>301</v>
      </c>
      <c r="AQ19" s="6">
        <f t="shared" si="28"/>
        <v>529</v>
      </c>
      <c r="AR19" s="6">
        <f t="shared" si="28"/>
        <v>3788</v>
      </c>
      <c r="AS19" s="6">
        <f t="shared" si="28"/>
        <v>2731</v>
      </c>
      <c r="AT19" s="6">
        <f t="shared" si="28"/>
        <v>1049</v>
      </c>
      <c r="AU19" s="28">
        <f t="shared" si="28"/>
        <v>1254</v>
      </c>
      <c r="AV19" s="6">
        <f t="shared" ref="AV19:BO19" si="29">AV4-AV3</f>
        <v>11989</v>
      </c>
      <c r="AW19" s="6">
        <f t="shared" si="29"/>
        <v>78526</v>
      </c>
      <c r="AX19" s="6">
        <f t="shared" si="29"/>
        <v>3707</v>
      </c>
      <c r="AY19" s="6">
        <f t="shared" si="29"/>
        <v>61198</v>
      </c>
      <c r="AZ19" s="6">
        <f t="shared" si="29"/>
        <v>51699</v>
      </c>
      <c r="BA19" s="6">
        <f t="shared" si="29"/>
        <v>1151610</v>
      </c>
      <c r="BB19" s="6">
        <f t="shared" si="29"/>
        <v>104794</v>
      </c>
      <c r="BC19" s="28">
        <f t="shared" si="29"/>
        <v>528911</v>
      </c>
      <c r="BD19" s="6">
        <f t="shared" si="29"/>
        <v>139981</v>
      </c>
      <c r="BE19" s="6">
        <f t="shared" si="29"/>
        <v>79689</v>
      </c>
      <c r="BF19" s="6">
        <f t="shared" si="29"/>
        <v>-1163</v>
      </c>
      <c r="BG19" s="6">
        <f t="shared" si="29"/>
        <v>1400</v>
      </c>
      <c r="BH19" s="6">
        <f t="shared" si="29"/>
        <v>16960</v>
      </c>
      <c r="BI19" s="6">
        <f t="shared" si="29"/>
        <v>-6371</v>
      </c>
      <c r="BJ19" s="6">
        <f t="shared" si="29"/>
        <v>1847</v>
      </c>
      <c r="BK19" s="6">
        <f t="shared" si="29"/>
        <v>529</v>
      </c>
      <c r="BL19" s="6">
        <f t="shared" si="29"/>
        <v>3951</v>
      </c>
      <c r="BM19" s="6">
        <f t="shared" si="29"/>
        <v>3788</v>
      </c>
      <c r="BN19" s="6">
        <f t="shared" si="29"/>
        <v>30958</v>
      </c>
      <c r="BO19" s="6">
        <f t="shared" si="29"/>
        <v>8393</v>
      </c>
    </row>
    <row r="20" spans="1:67">
      <c r="A20" s="5">
        <v>1950</v>
      </c>
      <c r="B20" s="6">
        <f t="shared" si="24"/>
        <v>19161229</v>
      </c>
      <c r="C20" s="6">
        <f t="shared" si="24"/>
        <v>250326</v>
      </c>
      <c r="D20" s="6">
        <f t="shared" si="24"/>
        <v>3678836</v>
      </c>
      <c r="E20" s="6">
        <f t="shared" si="24"/>
        <v>149369</v>
      </c>
      <c r="F20" s="6">
        <f t="shared" si="24"/>
        <v>1296370</v>
      </c>
      <c r="G20" s="6">
        <f t="shared" si="24"/>
        <v>5374901</v>
      </c>
      <c r="H20" s="6">
        <f t="shared" si="24"/>
        <v>13786328</v>
      </c>
      <c r="I20" s="20">
        <f t="shared" si="25"/>
        <v>543111</v>
      </c>
      <c r="J20" s="33">
        <f t="shared" si="26"/>
        <v>4831790</v>
      </c>
      <c r="K20" s="6">
        <f>K5-K4</f>
        <v>-3139</v>
      </c>
      <c r="L20" s="6">
        <f>L5-L4</f>
        <v>68378</v>
      </c>
      <c r="M20" s="6">
        <f>M5-M4</f>
        <v>-138</v>
      </c>
      <c r="N20" s="6">
        <f t="shared" si="27"/>
        <v>7200</v>
      </c>
      <c r="O20" s="20">
        <f>O5-O4</f>
        <v>3235</v>
      </c>
      <c r="P20" s="20">
        <f>P5-P4</f>
        <v>267460</v>
      </c>
      <c r="Q20" s="6">
        <f>Q5-Q4</f>
        <v>9146</v>
      </c>
      <c r="R20" s="6">
        <f>R5-R4</f>
        <v>274</v>
      </c>
      <c r="S20" s="6">
        <f>S5-S4</f>
        <v>2296</v>
      </c>
      <c r="T20" s="6">
        <f t="shared" si="27"/>
        <v>4387</v>
      </c>
      <c r="U20" s="6">
        <f t="shared" si="27"/>
        <v>831</v>
      </c>
      <c r="V20" s="6">
        <f t="shared" si="27"/>
        <v>2833</v>
      </c>
      <c r="W20" s="6">
        <f t="shared" si="27"/>
        <v>41968</v>
      </c>
      <c r="X20" s="6">
        <f t="shared" si="27"/>
        <v>1172</v>
      </c>
      <c r="Y20" s="6">
        <f t="shared" si="27"/>
        <v>172</v>
      </c>
      <c r="Z20" s="6">
        <f t="shared" si="27"/>
        <v>2112</v>
      </c>
      <c r="AA20" s="6">
        <f t="shared" si="28"/>
        <v>-4922</v>
      </c>
      <c r="AB20" s="6">
        <f t="shared" si="28"/>
        <v>-25</v>
      </c>
      <c r="AC20" s="6">
        <f t="shared" si="28"/>
        <v>63901</v>
      </c>
      <c r="AD20" s="6">
        <f t="shared" si="28"/>
        <v>54387</v>
      </c>
      <c r="AE20" s="6">
        <f t="shared" si="28"/>
        <v>1149</v>
      </c>
      <c r="AF20" s="6">
        <f t="shared" si="28"/>
        <v>-285</v>
      </c>
      <c r="AG20" s="6">
        <f t="shared" si="28"/>
        <v>-60</v>
      </c>
      <c r="AH20" s="6">
        <f t="shared" si="28"/>
        <v>-68</v>
      </c>
      <c r="AI20" s="6">
        <f t="shared" si="28"/>
        <v>-1865</v>
      </c>
      <c r="AJ20" s="6">
        <f t="shared" si="28"/>
        <v>-518</v>
      </c>
      <c r="AK20" s="6">
        <f t="shared" si="28"/>
        <v>2221</v>
      </c>
      <c r="AL20" s="6">
        <f t="shared" si="28"/>
        <v>1754</v>
      </c>
      <c r="AM20" s="6">
        <f t="shared" si="28"/>
        <v>-3571</v>
      </c>
      <c r="AN20" s="6">
        <f t="shared" si="28"/>
        <v>636</v>
      </c>
      <c r="AO20" s="6">
        <f t="shared" si="28"/>
        <v>237</v>
      </c>
      <c r="AP20" s="6">
        <f t="shared" si="28"/>
        <v>2769</v>
      </c>
      <c r="AQ20" s="6">
        <f t="shared" si="28"/>
        <v>1182</v>
      </c>
      <c r="AR20" s="6">
        <f t="shared" si="28"/>
        <v>10225</v>
      </c>
      <c r="AS20" s="6">
        <f t="shared" si="28"/>
        <v>7690</v>
      </c>
      <c r="AT20" s="6">
        <f t="shared" si="28"/>
        <v>489</v>
      </c>
      <c r="AU20" s="28">
        <f t="shared" si="28"/>
        <v>-402</v>
      </c>
      <c r="AV20" s="6">
        <f t="shared" ref="AV20:BO20" si="30">AV5-AV4</f>
        <v>72301</v>
      </c>
      <c r="AW20" s="6">
        <f t="shared" si="30"/>
        <v>270695</v>
      </c>
      <c r="AX20" s="6">
        <f t="shared" si="30"/>
        <v>16103</v>
      </c>
      <c r="AY20" s="6">
        <f t="shared" si="30"/>
        <v>184012</v>
      </c>
      <c r="AZ20" s="6">
        <f t="shared" si="30"/>
        <v>178025</v>
      </c>
      <c r="BA20" s="6">
        <f t="shared" si="30"/>
        <v>3408141</v>
      </c>
      <c r="BB20" s="6">
        <f t="shared" si="30"/>
        <v>133266</v>
      </c>
      <c r="BC20" s="28">
        <f t="shared" si="30"/>
        <v>1112358</v>
      </c>
      <c r="BD20" s="6">
        <f t="shared" si="30"/>
        <v>535501</v>
      </c>
      <c r="BE20" s="6">
        <f t="shared" si="30"/>
        <v>267460</v>
      </c>
      <c r="BF20" s="6">
        <f t="shared" si="30"/>
        <v>3235</v>
      </c>
      <c r="BG20" s="6">
        <f t="shared" si="30"/>
        <v>7200</v>
      </c>
      <c r="BH20" s="6">
        <f t="shared" si="30"/>
        <v>68240</v>
      </c>
      <c r="BI20" s="6">
        <f t="shared" si="30"/>
        <v>-3139</v>
      </c>
      <c r="BJ20" s="6">
        <f t="shared" si="30"/>
        <v>74196</v>
      </c>
      <c r="BK20" s="6">
        <f t="shared" si="30"/>
        <v>1182</v>
      </c>
      <c r="BL20" s="6">
        <f t="shared" si="30"/>
        <v>2221</v>
      </c>
      <c r="BM20" s="6">
        <f t="shared" si="30"/>
        <v>10225</v>
      </c>
      <c r="BN20" s="6">
        <f t="shared" si="30"/>
        <v>55023</v>
      </c>
      <c r="BO20" s="6">
        <f t="shared" si="30"/>
        <v>49658</v>
      </c>
    </row>
    <row r="21" spans="1:67">
      <c r="A21" s="5">
        <v>1960</v>
      </c>
      <c r="B21" s="6">
        <f t="shared" si="24"/>
        <v>27997377</v>
      </c>
      <c r="C21" s="6">
        <f t="shared" si="24"/>
        <v>552574</v>
      </c>
      <c r="D21" s="6">
        <f t="shared" si="24"/>
        <v>5130981</v>
      </c>
      <c r="E21" s="6">
        <f t="shared" si="24"/>
        <v>269836</v>
      </c>
      <c r="F21" s="6">
        <f t="shared" si="24"/>
        <v>1868483</v>
      </c>
      <c r="G21" s="6">
        <f t="shared" si="24"/>
        <v>7821874</v>
      </c>
      <c r="H21" s="6">
        <f t="shared" si="24"/>
        <v>20175503</v>
      </c>
      <c r="I21" s="20">
        <f t="shared" si="25"/>
        <v>874886</v>
      </c>
      <c r="J21" s="33">
        <f t="shared" si="26"/>
        <v>6946988</v>
      </c>
      <c r="K21" s="6">
        <f t="shared" si="27"/>
        <v>23551</v>
      </c>
      <c r="L21" s="6">
        <f t="shared" si="27"/>
        <v>124444</v>
      </c>
      <c r="M21" s="6">
        <f t="shared" si="27"/>
        <v>1464</v>
      </c>
      <c r="N21" s="6">
        <f t="shared" si="27"/>
        <v>15300</v>
      </c>
      <c r="O21" s="20">
        <f t="shared" si="27"/>
        <v>9130</v>
      </c>
      <c r="P21" s="20">
        <f t="shared" si="27"/>
        <v>476203</v>
      </c>
      <c r="Q21" s="6">
        <f t="shared" si="27"/>
        <v>20391</v>
      </c>
      <c r="R21" s="6">
        <f t="shared" si="27"/>
        <v>-134</v>
      </c>
      <c r="S21" s="6">
        <f t="shared" si="27"/>
        <v>1086</v>
      </c>
      <c r="T21" s="6">
        <f t="shared" si="27"/>
        <v>22067</v>
      </c>
      <c r="U21" s="6">
        <f t="shared" si="27"/>
        <v>-875</v>
      </c>
      <c r="V21" s="6">
        <f t="shared" si="27"/>
        <v>-586</v>
      </c>
      <c r="W21" s="6">
        <f t="shared" si="27"/>
        <v>25928</v>
      </c>
      <c r="X21" s="6">
        <f t="shared" si="27"/>
        <v>228</v>
      </c>
      <c r="Y21" s="6">
        <f t="shared" si="27"/>
        <v>969</v>
      </c>
      <c r="Z21" s="6">
        <f t="shared" si="27"/>
        <v>-559</v>
      </c>
      <c r="AA21" s="6">
        <f t="shared" si="28"/>
        <v>-2245</v>
      </c>
      <c r="AB21" s="6">
        <f t="shared" si="28"/>
        <v>-591</v>
      </c>
      <c r="AC21" s="6">
        <f t="shared" si="28"/>
        <v>119102</v>
      </c>
      <c r="AD21" s="6">
        <f t="shared" si="28"/>
        <v>20458</v>
      </c>
      <c r="AE21" s="6">
        <f t="shared" si="28"/>
        <v>-955</v>
      </c>
      <c r="AF21" s="6">
        <f t="shared" si="28"/>
        <v>-508</v>
      </c>
      <c r="AG21" s="6">
        <f t="shared" si="28"/>
        <v>-367</v>
      </c>
      <c r="AH21" s="6">
        <f t="shared" si="28"/>
        <v>252</v>
      </c>
      <c r="AI21" s="6">
        <f t="shared" si="28"/>
        <v>-216</v>
      </c>
      <c r="AJ21" s="6">
        <f t="shared" si="28"/>
        <v>-1513</v>
      </c>
      <c r="AK21" s="6">
        <f t="shared" si="28"/>
        <v>2216</v>
      </c>
      <c r="AL21" s="6">
        <f t="shared" si="28"/>
        <v>2018</v>
      </c>
      <c r="AM21" s="6">
        <f t="shared" si="28"/>
        <v>-1894</v>
      </c>
      <c r="AN21" s="6">
        <f t="shared" si="28"/>
        <v>3189</v>
      </c>
      <c r="AO21" s="6">
        <f t="shared" si="28"/>
        <v>-589</v>
      </c>
      <c r="AP21" s="6">
        <f t="shared" si="28"/>
        <v>799</v>
      </c>
      <c r="AQ21" s="6">
        <f t="shared" si="28"/>
        <v>7826</v>
      </c>
      <c r="AR21" s="6">
        <f t="shared" si="28"/>
        <v>8650</v>
      </c>
      <c r="AS21" s="6">
        <f t="shared" si="28"/>
        <v>-836</v>
      </c>
      <c r="AT21" s="6">
        <f t="shared" si="28"/>
        <v>-12</v>
      </c>
      <c r="AU21" s="28">
        <f t="shared" si="28"/>
        <v>1495</v>
      </c>
      <c r="AV21" s="6">
        <f t="shared" ref="AV21:BO21" si="31">AV6-AV5</f>
        <v>164759</v>
      </c>
      <c r="AW21" s="6">
        <f t="shared" si="31"/>
        <v>485333</v>
      </c>
      <c r="AX21" s="6">
        <f t="shared" si="31"/>
        <v>43410</v>
      </c>
      <c r="AY21" s="6">
        <f t="shared" si="31"/>
        <v>181384</v>
      </c>
      <c r="AZ21" s="6">
        <f t="shared" si="31"/>
        <v>387815</v>
      </c>
      <c r="BA21" s="6">
        <f t="shared" si="31"/>
        <v>4645648</v>
      </c>
      <c r="BB21" s="6">
        <f t="shared" si="31"/>
        <v>226426</v>
      </c>
      <c r="BC21" s="28">
        <f t="shared" si="31"/>
        <v>1687099</v>
      </c>
      <c r="BD21" s="6">
        <f t="shared" si="31"/>
        <v>856061</v>
      </c>
      <c r="BE21" s="6">
        <f t="shared" si="31"/>
        <v>476203</v>
      </c>
      <c r="BF21" s="6">
        <f t="shared" si="31"/>
        <v>9130</v>
      </c>
      <c r="BG21" s="6">
        <f t="shared" si="31"/>
        <v>15300</v>
      </c>
      <c r="BH21" s="6">
        <f t="shared" si="31"/>
        <v>125908</v>
      </c>
      <c r="BI21" s="6">
        <f t="shared" si="31"/>
        <v>23551</v>
      </c>
      <c r="BJ21" s="6">
        <f t="shared" si="31"/>
        <v>138538</v>
      </c>
      <c r="BK21" s="6">
        <f t="shared" si="31"/>
        <v>7826</v>
      </c>
      <c r="BL21" s="6">
        <f t="shared" si="31"/>
        <v>2216</v>
      </c>
      <c r="BM21" s="6">
        <f t="shared" si="31"/>
        <v>8650</v>
      </c>
      <c r="BN21" s="6">
        <f t="shared" si="31"/>
        <v>23647</v>
      </c>
      <c r="BO21" s="6">
        <f t="shared" si="31"/>
        <v>25092</v>
      </c>
    </row>
    <row r="22" spans="1:67">
      <c r="A22" s="5">
        <v>1970</v>
      </c>
      <c r="B22" s="6">
        <f t="shared" si="24"/>
        <v>23888751</v>
      </c>
      <c r="C22" s="6">
        <f t="shared" si="24"/>
        <v>468739</v>
      </c>
      <c r="D22" s="6">
        <f t="shared" si="24"/>
        <v>4235930</v>
      </c>
      <c r="E22" s="6">
        <f t="shared" si="24"/>
        <v>64977</v>
      </c>
      <c r="F22" s="6">
        <f t="shared" si="24"/>
        <v>1617053</v>
      </c>
      <c r="G22" s="6">
        <f t="shared" si="24"/>
        <v>6386699</v>
      </c>
      <c r="H22" s="6">
        <f t="shared" si="24"/>
        <v>17502052</v>
      </c>
      <c r="I22" s="20">
        <f t="shared" si="25"/>
        <v>492600</v>
      </c>
      <c r="J22" s="33">
        <f t="shared" si="26"/>
        <v>5894099</v>
      </c>
      <c r="K22" s="6">
        <f t="shared" si="27"/>
        <v>6871</v>
      </c>
      <c r="L22" s="6">
        <f t="shared" si="27"/>
        <v>86007</v>
      </c>
      <c r="M22" s="6">
        <f t="shared" si="27"/>
        <v>3158</v>
      </c>
      <c r="N22" s="6">
        <f t="shared" si="27"/>
        <v>13100</v>
      </c>
      <c r="O22" s="20">
        <f t="shared" si="27"/>
        <v>2387</v>
      </c>
      <c r="P22" s="20">
        <f t="shared" si="27"/>
        <v>324843</v>
      </c>
      <c r="Q22" s="6">
        <f t="shared" si="27"/>
        <v>9825</v>
      </c>
      <c r="R22" s="6">
        <f t="shared" si="27"/>
        <v>-227</v>
      </c>
      <c r="S22" s="6">
        <f t="shared" si="27"/>
        <v>1867</v>
      </c>
      <c r="T22" s="6">
        <f t="shared" si="27"/>
        <v>4121</v>
      </c>
      <c r="U22" s="6">
        <f t="shared" si="27"/>
        <v>1346</v>
      </c>
      <c r="V22" s="6">
        <f t="shared" si="27"/>
        <v>-604</v>
      </c>
      <c r="W22" s="6">
        <f t="shared" si="27"/>
        <v>-10730</v>
      </c>
      <c r="X22" s="6">
        <f t="shared" si="27"/>
        <v>-324</v>
      </c>
      <c r="Y22" s="6">
        <f t="shared" si="27"/>
        <v>635</v>
      </c>
      <c r="Z22" s="6">
        <f t="shared" si="27"/>
        <v>-1056</v>
      </c>
      <c r="AA22" s="6">
        <f t="shared" si="28"/>
        <v>-1676</v>
      </c>
      <c r="AB22" s="6">
        <f t="shared" si="28"/>
        <v>-210</v>
      </c>
      <c r="AC22" s="6">
        <f t="shared" si="28"/>
        <v>45221</v>
      </c>
      <c r="AD22" s="6">
        <f t="shared" si="28"/>
        <v>631</v>
      </c>
      <c r="AE22" s="6">
        <f t="shared" si="28"/>
        <v>-951</v>
      </c>
      <c r="AF22" s="6">
        <f t="shared" si="28"/>
        <v>-55</v>
      </c>
      <c r="AG22" s="6">
        <f t="shared" si="28"/>
        <v>-368</v>
      </c>
      <c r="AH22" s="6">
        <f t="shared" si="28"/>
        <v>-206</v>
      </c>
      <c r="AI22" s="6">
        <f t="shared" si="28"/>
        <v>-446</v>
      </c>
      <c r="AJ22" s="6">
        <f t="shared" si="28"/>
        <v>-958</v>
      </c>
      <c r="AK22" s="6">
        <f t="shared" si="28"/>
        <v>3585</v>
      </c>
      <c r="AL22" s="6">
        <f t="shared" si="28"/>
        <v>1791</v>
      </c>
      <c r="AM22" s="6">
        <f t="shared" si="28"/>
        <v>-618</v>
      </c>
      <c r="AN22" s="6">
        <f t="shared" si="28"/>
        <v>570</v>
      </c>
      <c r="AO22" s="6">
        <f t="shared" si="28"/>
        <v>-660</v>
      </c>
      <c r="AP22" s="6">
        <f t="shared" si="28"/>
        <v>534</v>
      </c>
      <c r="AQ22" s="6">
        <f t="shared" si="28"/>
        <v>3010</v>
      </c>
      <c r="AR22" s="6">
        <f t="shared" si="28"/>
        <v>8068</v>
      </c>
      <c r="AS22" s="6">
        <f t="shared" si="28"/>
        <v>-4514</v>
      </c>
      <c r="AT22" s="6">
        <f t="shared" si="28"/>
        <v>-41</v>
      </c>
      <c r="AU22" s="28">
        <f t="shared" si="28"/>
        <v>-1326</v>
      </c>
      <c r="AV22" s="6">
        <f t="shared" ref="AV22:BO22" si="32">AV7-AV6</f>
        <v>109136</v>
      </c>
      <c r="AW22" s="6">
        <f t="shared" si="32"/>
        <v>327230</v>
      </c>
      <c r="AX22" s="6">
        <f t="shared" si="32"/>
        <v>15586</v>
      </c>
      <c r="AY22" s="6">
        <f t="shared" si="32"/>
        <v>40648</v>
      </c>
      <c r="AZ22" s="6">
        <f t="shared" si="32"/>
        <v>359603</v>
      </c>
      <c r="BA22" s="6">
        <f t="shared" si="32"/>
        <v>3908700</v>
      </c>
      <c r="BB22" s="6">
        <f t="shared" si="32"/>
        <v>49391</v>
      </c>
      <c r="BC22" s="28">
        <f t="shared" si="32"/>
        <v>1576405</v>
      </c>
      <c r="BD22" s="6">
        <f t="shared" si="32"/>
        <v>491081</v>
      </c>
      <c r="BE22" s="6">
        <f t="shared" si="32"/>
        <v>324843</v>
      </c>
      <c r="BF22" s="6">
        <f t="shared" si="32"/>
        <v>2387</v>
      </c>
      <c r="BG22" s="6">
        <f t="shared" si="32"/>
        <v>13100</v>
      </c>
      <c r="BH22" s="6">
        <f t="shared" si="32"/>
        <v>89165</v>
      </c>
      <c r="BI22" s="6">
        <f t="shared" si="32"/>
        <v>6871</v>
      </c>
      <c r="BJ22" s="6">
        <f t="shared" si="32"/>
        <v>54095</v>
      </c>
      <c r="BK22" s="6">
        <f t="shared" si="32"/>
        <v>3010</v>
      </c>
      <c r="BL22" s="6">
        <f t="shared" si="32"/>
        <v>3585</v>
      </c>
      <c r="BM22" s="6">
        <f t="shared" si="32"/>
        <v>8068</v>
      </c>
      <c r="BN22" s="6">
        <f t="shared" si="32"/>
        <v>1201</v>
      </c>
      <c r="BO22" s="6">
        <f t="shared" si="32"/>
        <v>-15244</v>
      </c>
    </row>
    <row r="23" spans="1:67">
      <c r="A23" s="5">
        <v>1980</v>
      </c>
      <c r="B23" s="6">
        <f t="shared" si="24"/>
        <v>23333879</v>
      </c>
      <c r="C23" s="6">
        <f t="shared" si="24"/>
        <v>947315</v>
      </c>
      <c r="D23" s="6">
        <f t="shared" si="24"/>
        <v>3714768</v>
      </c>
      <c r="E23" s="6">
        <f t="shared" si="24"/>
        <v>286894</v>
      </c>
      <c r="F23" s="6">
        <f t="shared" si="24"/>
        <v>3032461</v>
      </c>
      <c r="G23" s="6">
        <f t="shared" si="24"/>
        <v>7981438</v>
      </c>
      <c r="H23" s="6">
        <f t="shared" si="24"/>
        <v>15352441</v>
      </c>
      <c r="I23" s="20">
        <f t="shared" si="25"/>
        <v>1159190</v>
      </c>
      <c r="J23" s="33">
        <f t="shared" si="26"/>
        <v>6822248</v>
      </c>
      <c r="K23" s="6">
        <f t="shared" si="27"/>
        <v>23776</v>
      </c>
      <c r="L23" s="6">
        <f t="shared" si="27"/>
        <v>179776</v>
      </c>
      <c r="M23" s="6">
        <f t="shared" si="27"/>
        <v>6493</v>
      </c>
      <c r="N23" s="6">
        <f t="shared" si="27"/>
        <v>26900</v>
      </c>
      <c r="O23" s="20">
        <f t="shared" si="27"/>
        <v>17618</v>
      </c>
      <c r="P23" s="20">
        <f t="shared" si="27"/>
        <v>503992</v>
      </c>
      <c r="Q23" s="6">
        <f t="shared" si="27"/>
        <v>26567</v>
      </c>
      <c r="R23" s="6">
        <f t="shared" si="27"/>
        <v>1315</v>
      </c>
      <c r="S23" s="6">
        <f t="shared" si="27"/>
        <v>3879</v>
      </c>
      <c r="T23" s="6">
        <f t="shared" si="27"/>
        <v>3568</v>
      </c>
      <c r="U23" s="6">
        <f t="shared" si="27"/>
        <v>-207</v>
      </c>
      <c r="V23" s="6">
        <f t="shared" si="27"/>
        <v>423</v>
      </c>
      <c r="W23" s="6">
        <f t="shared" si="27"/>
        <v>69359</v>
      </c>
      <c r="X23" s="6">
        <f t="shared" si="27"/>
        <v>723</v>
      </c>
      <c r="Y23" s="6">
        <f t="shared" si="27"/>
        <v>-114</v>
      </c>
      <c r="Z23" s="6">
        <f t="shared" si="27"/>
        <v>2328</v>
      </c>
      <c r="AA23" s="6">
        <f t="shared" si="28"/>
        <v>795</v>
      </c>
      <c r="AB23" s="6">
        <f t="shared" si="28"/>
        <v>-74</v>
      </c>
      <c r="AC23" s="6">
        <f t="shared" si="28"/>
        <v>120608</v>
      </c>
      <c r="AD23" s="6">
        <f t="shared" si="28"/>
        <v>101694</v>
      </c>
      <c r="AE23" s="6">
        <f t="shared" si="28"/>
        <v>336</v>
      </c>
      <c r="AF23" s="6">
        <f t="shared" si="28"/>
        <v>120</v>
      </c>
      <c r="AG23" s="6">
        <f t="shared" si="28"/>
        <v>514</v>
      </c>
      <c r="AH23" s="6">
        <f t="shared" si="28"/>
        <v>-135</v>
      </c>
      <c r="AI23" s="6">
        <f t="shared" si="28"/>
        <v>273</v>
      </c>
      <c r="AJ23" s="6">
        <f t="shared" si="28"/>
        <v>500</v>
      </c>
      <c r="AK23" s="6">
        <f t="shared" si="28"/>
        <v>13305</v>
      </c>
      <c r="AL23" s="6">
        <f t="shared" si="28"/>
        <v>870</v>
      </c>
      <c r="AM23" s="6">
        <f t="shared" si="28"/>
        <v>346</v>
      </c>
      <c r="AN23" s="6">
        <f t="shared" si="28"/>
        <v>9559</v>
      </c>
      <c r="AO23" s="6">
        <f t="shared" si="28"/>
        <v>-345</v>
      </c>
      <c r="AP23" s="6">
        <f t="shared" si="28"/>
        <v>5093</v>
      </c>
      <c r="AQ23" s="6">
        <f t="shared" si="28"/>
        <v>8439</v>
      </c>
      <c r="AR23" s="6">
        <f t="shared" si="28"/>
        <v>26399</v>
      </c>
      <c r="AS23" s="6">
        <f t="shared" si="28"/>
        <v>1925</v>
      </c>
      <c r="AT23" s="6">
        <f t="shared" si="28"/>
        <v>2276</v>
      </c>
      <c r="AU23" s="28">
        <f t="shared" si="28"/>
        <v>296</v>
      </c>
      <c r="AV23" s="6">
        <f t="shared" ref="AV23:BO23" si="33">AV8-AV7</f>
        <v>236945</v>
      </c>
      <c r="AW23" s="6">
        <f t="shared" si="33"/>
        <v>521610</v>
      </c>
      <c r="AX23" s="6">
        <f t="shared" si="33"/>
        <v>35329</v>
      </c>
      <c r="AY23" s="6">
        <f t="shared" si="33"/>
        <v>365306</v>
      </c>
      <c r="AZ23" s="6">
        <f t="shared" si="33"/>
        <v>710370</v>
      </c>
      <c r="BA23" s="6">
        <f t="shared" si="33"/>
        <v>3193158</v>
      </c>
      <c r="BB23" s="6">
        <f t="shared" si="33"/>
        <v>251565</v>
      </c>
      <c r="BC23" s="28">
        <f t="shared" si="33"/>
        <v>2667155</v>
      </c>
      <c r="BD23" s="6">
        <f t="shared" si="33"/>
        <v>1136746</v>
      </c>
      <c r="BE23" s="6">
        <f t="shared" si="33"/>
        <v>503992</v>
      </c>
      <c r="BF23" s="6">
        <f t="shared" si="33"/>
        <v>17618</v>
      </c>
      <c r="BG23" s="6">
        <f t="shared" si="33"/>
        <v>26900</v>
      </c>
      <c r="BH23" s="6">
        <f t="shared" si="33"/>
        <v>186269</v>
      </c>
      <c r="BI23" s="6">
        <f t="shared" si="33"/>
        <v>23776</v>
      </c>
      <c r="BJ23" s="6">
        <f t="shared" si="33"/>
        <v>147511</v>
      </c>
      <c r="BK23" s="6">
        <f t="shared" si="33"/>
        <v>8439</v>
      </c>
      <c r="BL23" s="6">
        <f t="shared" si="33"/>
        <v>13305</v>
      </c>
      <c r="BM23" s="6">
        <f t="shared" si="33"/>
        <v>26399</v>
      </c>
      <c r="BN23" s="6">
        <f t="shared" si="33"/>
        <v>111253</v>
      </c>
      <c r="BO23" s="6">
        <f t="shared" si="33"/>
        <v>71284</v>
      </c>
    </row>
    <row r="24" spans="1:67">
      <c r="A24" s="5">
        <v>1990</v>
      </c>
      <c r="B24" s="6">
        <f t="shared" si="24"/>
        <v>22164068</v>
      </c>
      <c r="C24" s="6">
        <f t="shared" si="24"/>
        <v>947013</v>
      </c>
      <c r="D24" s="6">
        <f t="shared" si="24"/>
        <v>6092119</v>
      </c>
      <c r="E24" s="6">
        <f t="shared" si="24"/>
        <v>212175</v>
      </c>
      <c r="F24" s="6">
        <f t="shared" si="24"/>
        <v>2757319</v>
      </c>
      <c r="G24" s="6">
        <f t="shared" si="24"/>
        <v>10008626</v>
      </c>
      <c r="H24" s="6">
        <f t="shared" si="24"/>
        <v>12155442</v>
      </c>
      <c r="I24" s="20">
        <f t="shared" si="25"/>
        <v>1211808</v>
      </c>
      <c r="J24" s="33">
        <f t="shared" si="26"/>
        <v>8796818</v>
      </c>
      <c r="K24" s="6">
        <f t="shared" si="27"/>
        <v>11938</v>
      </c>
      <c r="L24" s="6">
        <f t="shared" si="27"/>
        <v>135437</v>
      </c>
      <c r="M24" s="6">
        <f t="shared" si="27"/>
        <v>9217</v>
      </c>
      <c r="N24" s="6">
        <f t="shared" si="27"/>
        <v>28895</v>
      </c>
      <c r="O24" s="20">
        <f t="shared" si="27"/>
        <v>17193</v>
      </c>
      <c r="P24" s="20">
        <f t="shared" si="27"/>
        <v>636170</v>
      </c>
      <c r="Q24" s="6">
        <f t="shared" si="27"/>
        <v>39170</v>
      </c>
      <c r="R24" s="6">
        <f t="shared" si="27"/>
        <v>-91</v>
      </c>
      <c r="S24" s="6">
        <f t="shared" si="27"/>
        <v>2525</v>
      </c>
      <c r="T24" s="6">
        <f t="shared" si="27"/>
        <v>7263</v>
      </c>
      <c r="U24" s="6">
        <f t="shared" si="27"/>
        <v>1108</v>
      </c>
      <c r="V24" s="6">
        <f t="shared" si="27"/>
        <v>-224</v>
      </c>
      <c r="W24" s="6">
        <f t="shared" si="27"/>
        <v>50393</v>
      </c>
      <c r="X24" s="6">
        <f t="shared" si="27"/>
        <v>-530</v>
      </c>
      <c r="Y24" s="6">
        <f t="shared" si="27"/>
        <v>92</v>
      </c>
      <c r="Z24" s="6">
        <f t="shared" si="27"/>
        <v>-934</v>
      </c>
      <c r="AA24" s="6">
        <f t="shared" si="28"/>
        <v>401</v>
      </c>
      <c r="AB24" s="6">
        <f t="shared" si="28"/>
        <v>233</v>
      </c>
      <c r="AC24" s="6">
        <f t="shared" si="28"/>
        <v>111711</v>
      </c>
      <c r="AD24" s="6">
        <f t="shared" si="28"/>
        <v>100316</v>
      </c>
      <c r="AE24" s="6">
        <f t="shared" si="28"/>
        <v>187</v>
      </c>
      <c r="AF24" s="6">
        <f t="shared" si="28"/>
        <v>299</v>
      </c>
      <c r="AG24" s="6">
        <f t="shared" si="28"/>
        <v>-59</v>
      </c>
      <c r="AH24" s="6">
        <f t="shared" si="28"/>
        <v>-83</v>
      </c>
      <c r="AI24" s="6">
        <f t="shared" si="28"/>
        <v>840</v>
      </c>
      <c r="AJ24" s="6">
        <f t="shared" si="28"/>
        <v>-260</v>
      </c>
      <c r="AK24" s="6">
        <f t="shared" si="28"/>
        <v>4980</v>
      </c>
      <c r="AL24" s="6">
        <f t="shared" si="28"/>
        <v>57</v>
      </c>
      <c r="AM24" s="6">
        <f t="shared" si="28"/>
        <v>1449</v>
      </c>
      <c r="AN24" s="6">
        <f t="shared" si="28"/>
        <v>13252</v>
      </c>
      <c r="AO24" s="6">
        <f t="shared" si="28"/>
        <v>-185</v>
      </c>
      <c r="AP24" s="6">
        <f t="shared" si="28"/>
        <v>899</v>
      </c>
      <c r="AQ24" s="6">
        <f t="shared" si="28"/>
        <v>2811</v>
      </c>
      <c r="AR24" s="6">
        <f t="shared" si="28"/>
        <v>33981</v>
      </c>
      <c r="AS24" s="6">
        <f t="shared" si="28"/>
        <v>210</v>
      </c>
      <c r="AT24" s="6">
        <f t="shared" si="28"/>
        <v>2651</v>
      </c>
      <c r="AU24" s="28">
        <f t="shared" si="28"/>
        <v>496</v>
      </c>
      <c r="AV24" s="6">
        <f t="shared" ref="AV24:BO24" si="34">AV9-AV8</f>
        <v>185487</v>
      </c>
      <c r="AW24" s="6">
        <f t="shared" si="34"/>
        <v>653363</v>
      </c>
      <c r="AX24" s="6">
        <f t="shared" si="34"/>
        <v>48867</v>
      </c>
      <c r="AY24" s="6">
        <f t="shared" si="34"/>
        <v>324091</v>
      </c>
      <c r="AZ24" s="6">
        <f t="shared" si="34"/>
        <v>761526</v>
      </c>
      <c r="BA24" s="6">
        <f t="shared" si="34"/>
        <v>5438756</v>
      </c>
      <c r="BB24" s="6">
        <f t="shared" si="34"/>
        <v>163308</v>
      </c>
      <c r="BC24" s="28">
        <f t="shared" si="34"/>
        <v>2433228</v>
      </c>
      <c r="BD24" s="6">
        <f t="shared" si="34"/>
        <v>1195861</v>
      </c>
      <c r="BE24" s="6">
        <f t="shared" si="34"/>
        <v>636170</v>
      </c>
      <c r="BF24" s="6">
        <f t="shared" si="34"/>
        <v>17193</v>
      </c>
      <c r="BG24" s="6">
        <f t="shared" si="34"/>
        <v>28895</v>
      </c>
      <c r="BH24" s="6">
        <f t="shared" si="34"/>
        <v>144654</v>
      </c>
      <c r="BI24" s="6">
        <f t="shared" si="34"/>
        <v>11938</v>
      </c>
      <c r="BJ24" s="6">
        <f t="shared" si="34"/>
        <v>151068</v>
      </c>
      <c r="BK24" s="6">
        <f t="shared" si="34"/>
        <v>2811</v>
      </c>
      <c r="BL24" s="6">
        <f t="shared" si="34"/>
        <v>4980</v>
      </c>
      <c r="BM24" s="6">
        <f t="shared" si="34"/>
        <v>33981</v>
      </c>
      <c r="BN24" s="6">
        <f t="shared" si="34"/>
        <v>113568</v>
      </c>
      <c r="BO24" s="6">
        <f t="shared" si="34"/>
        <v>50603</v>
      </c>
    </row>
    <row r="25" spans="1:67">
      <c r="A25" s="5">
        <v>2000</v>
      </c>
      <c r="B25" s="6">
        <f t="shared" si="24"/>
        <v>32712033</v>
      </c>
      <c r="C25" s="6">
        <f t="shared" si="24"/>
        <v>1465404</v>
      </c>
      <c r="D25" s="6">
        <f t="shared" si="24"/>
        <v>4111627</v>
      </c>
      <c r="E25" s="6">
        <f t="shared" si="24"/>
        <v>303977</v>
      </c>
      <c r="F25" s="6">
        <f t="shared" si="24"/>
        <v>3865310</v>
      </c>
      <c r="G25" s="6">
        <f t="shared" si="24"/>
        <v>9746318</v>
      </c>
      <c r="H25" s="6">
        <f t="shared" si="24"/>
        <v>22965715</v>
      </c>
      <c r="I25" s="20">
        <f t="shared" si="25"/>
        <v>1114101</v>
      </c>
      <c r="J25" s="33">
        <f t="shared" si="26"/>
        <v>8632217</v>
      </c>
      <c r="K25" s="6">
        <f t="shared" si="27"/>
        <v>20131</v>
      </c>
      <c r="L25" s="6">
        <f t="shared" si="27"/>
        <v>176866</v>
      </c>
      <c r="M25" s="6">
        <f t="shared" si="27"/>
        <v>8705</v>
      </c>
      <c r="N25" s="6">
        <f t="shared" si="27"/>
        <v>53131</v>
      </c>
      <c r="O25" s="20">
        <f t="shared" si="27"/>
        <v>33058</v>
      </c>
      <c r="P25" s="20">
        <f t="shared" si="27"/>
        <v>315817</v>
      </c>
      <c r="Q25" s="6">
        <f t="shared" si="27"/>
        <v>39172</v>
      </c>
      <c r="R25" s="6">
        <f t="shared" si="27"/>
        <v>-26</v>
      </c>
      <c r="S25" s="6">
        <f t="shared" si="27"/>
        <v>6906</v>
      </c>
      <c r="T25" s="6">
        <f t="shared" si="27"/>
        <v>10370</v>
      </c>
      <c r="U25" s="6">
        <f t="shared" si="27"/>
        <v>185</v>
      </c>
      <c r="V25" s="6">
        <f t="shared" si="27"/>
        <v>-228</v>
      </c>
      <c r="W25" s="6">
        <f t="shared" si="27"/>
        <v>75107</v>
      </c>
      <c r="X25" s="6">
        <f t="shared" si="27"/>
        <v>21</v>
      </c>
      <c r="Y25" s="6">
        <f t="shared" si="27"/>
        <v>-432</v>
      </c>
      <c r="Z25" s="6">
        <f t="shared" si="27"/>
        <v>-185</v>
      </c>
      <c r="AA25" s="6">
        <f t="shared" si="28"/>
        <v>202</v>
      </c>
      <c r="AB25" s="6">
        <f t="shared" si="28"/>
        <v>-104</v>
      </c>
      <c r="AC25" s="6">
        <f t="shared" si="28"/>
        <v>88012</v>
      </c>
      <c r="AD25" s="6">
        <f t="shared" si="28"/>
        <v>185918</v>
      </c>
      <c r="AE25" s="6">
        <f t="shared" si="28"/>
        <v>429</v>
      </c>
      <c r="AF25" s="6">
        <f t="shared" si="28"/>
        <v>261</v>
      </c>
      <c r="AG25" s="6">
        <f t="shared" si="28"/>
        <v>172</v>
      </c>
      <c r="AH25" s="6">
        <f t="shared" si="28"/>
        <v>-46</v>
      </c>
      <c r="AI25" s="6">
        <f t="shared" si="28"/>
        <v>260</v>
      </c>
      <c r="AJ25" s="6">
        <f t="shared" si="28"/>
        <v>612</v>
      </c>
      <c r="AK25" s="6">
        <f t="shared" si="28"/>
        <v>10919</v>
      </c>
      <c r="AL25" s="6">
        <f t="shared" si="28"/>
        <v>2134</v>
      </c>
      <c r="AM25" s="6">
        <f t="shared" si="28"/>
        <v>667</v>
      </c>
      <c r="AN25" s="6">
        <f t="shared" si="28"/>
        <v>13079</v>
      </c>
      <c r="AO25" s="6">
        <f t="shared" si="28"/>
        <v>-329</v>
      </c>
      <c r="AP25" s="6">
        <f t="shared" si="28"/>
        <v>2586</v>
      </c>
      <c r="AQ25" s="6">
        <f t="shared" si="28"/>
        <v>6135</v>
      </c>
      <c r="AR25" s="6">
        <f t="shared" si="28"/>
        <v>59878</v>
      </c>
      <c r="AS25" s="6">
        <f t="shared" si="28"/>
        <v>2377</v>
      </c>
      <c r="AT25" s="6">
        <f t="shared" si="28"/>
        <v>2903</v>
      </c>
      <c r="AU25" s="28">
        <f t="shared" si="28"/>
        <v>-562</v>
      </c>
      <c r="AV25" s="6">
        <f t="shared" ref="AV25:BO25" si="35">AV10-AV9</f>
        <v>258833</v>
      </c>
      <c r="AW25" s="6">
        <f t="shared" si="35"/>
        <v>348875</v>
      </c>
      <c r="AX25" s="6">
        <f t="shared" si="35"/>
        <v>56422</v>
      </c>
      <c r="AY25" s="6">
        <f t="shared" si="35"/>
        <v>449971</v>
      </c>
      <c r="AZ25" s="6">
        <f t="shared" si="35"/>
        <v>1206571</v>
      </c>
      <c r="BA25" s="6">
        <f t="shared" si="35"/>
        <v>3762752</v>
      </c>
      <c r="BB25" s="6">
        <f t="shared" si="35"/>
        <v>247555</v>
      </c>
      <c r="BC25" s="28">
        <f t="shared" si="35"/>
        <v>3415339</v>
      </c>
      <c r="BD25" s="6">
        <f t="shared" si="35"/>
        <v>1088734</v>
      </c>
      <c r="BE25" s="6">
        <f t="shared" si="35"/>
        <v>315817</v>
      </c>
      <c r="BF25" s="6">
        <f t="shared" si="35"/>
        <v>33058</v>
      </c>
      <c r="BG25" s="6">
        <f t="shared" si="35"/>
        <v>53131</v>
      </c>
      <c r="BH25" s="6">
        <f t="shared" si="35"/>
        <v>185571</v>
      </c>
      <c r="BI25" s="6">
        <f t="shared" si="35"/>
        <v>20131</v>
      </c>
      <c r="BJ25" s="6">
        <f t="shared" si="35"/>
        <v>127613</v>
      </c>
      <c r="BK25" s="6">
        <f t="shared" si="35"/>
        <v>6135</v>
      </c>
      <c r="BL25" s="6">
        <f t="shared" si="35"/>
        <v>10919</v>
      </c>
      <c r="BM25" s="6">
        <f t="shared" si="35"/>
        <v>59878</v>
      </c>
      <c r="BN25" s="6">
        <f t="shared" si="35"/>
        <v>198997</v>
      </c>
      <c r="BO25" s="6">
        <f t="shared" si="35"/>
        <v>77484</v>
      </c>
    </row>
    <row r="26" spans="1:67">
      <c r="A26" s="5">
        <v>2010</v>
      </c>
      <c r="B26" s="6">
        <f t="shared" si="24"/>
        <v>27323632</v>
      </c>
      <c r="C26" s="6">
        <f t="shared" si="24"/>
        <v>1261385</v>
      </c>
      <c r="D26" s="6">
        <f t="shared" si="24"/>
        <v>3382308</v>
      </c>
      <c r="E26" s="6">
        <f t="shared" si="24"/>
        <v>240133</v>
      </c>
      <c r="F26" s="6">
        <f t="shared" si="24"/>
        <v>4293741</v>
      </c>
      <c r="G26" s="6">
        <f t="shared" si="24"/>
        <v>9177567</v>
      </c>
      <c r="H26" s="6">
        <f t="shared" si="24"/>
        <v>18146065</v>
      </c>
      <c r="I26" s="20">
        <f t="shared" si="25"/>
        <v>1018468</v>
      </c>
      <c r="J26" s="33">
        <f t="shared" si="26"/>
        <v>8159099</v>
      </c>
      <c r="K26" s="6">
        <f t="shared" si="27"/>
        <v>13591</v>
      </c>
      <c r="L26" s="6">
        <f t="shared" si="27"/>
        <v>136517</v>
      </c>
      <c r="M26" s="6">
        <f t="shared" si="27"/>
        <v>9039</v>
      </c>
      <c r="N26" s="6">
        <f t="shared" si="27"/>
        <v>35725</v>
      </c>
      <c r="O26" s="20">
        <f t="shared" si="27"/>
        <v>32167</v>
      </c>
      <c r="P26" s="20">
        <f t="shared" si="27"/>
        <v>281480</v>
      </c>
      <c r="Q26" s="6">
        <f t="shared" si="27"/>
        <v>34551</v>
      </c>
      <c r="R26" s="6">
        <f t="shared" si="27"/>
        <v>-1038</v>
      </c>
      <c r="S26" s="6">
        <f t="shared" si="27"/>
        <v>79</v>
      </c>
      <c r="T26" s="6">
        <f t="shared" si="27"/>
        <v>1499</v>
      </c>
      <c r="U26" s="6">
        <f t="shared" si="27"/>
        <v>366</v>
      </c>
      <c r="V26" s="6">
        <f t="shared" si="27"/>
        <v>-753</v>
      </c>
      <c r="W26" s="6">
        <f t="shared" si="27"/>
        <v>70993</v>
      </c>
      <c r="X26" s="6">
        <f t="shared" si="27"/>
        <v>-380</v>
      </c>
      <c r="Y26" s="6">
        <f t="shared" si="27"/>
        <v>-577</v>
      </c>
      <c r="Z26" s="6">
        <f t="shared" si="27"/>
        <v>-252</v>
      </c>
      <c r="AA26" s="6">
        <f t="shared" si="28"/>
        <v>-1338</v>
      </c>
      <c r="AB26" s="6">
        <f t="shared" si="28"/>
        <v>-160</v>
      </c>
      <c r="AC26" s="6">
        <f t="shared" si="28"/>
        <v>121025</v>
      </c>
      <c r="AD26" s="6">
        <f t="shared" si="28"/>
        <v>205306</v>
      </c>
      <c r="AE26" s="6">
        <f t="shared" si="28"/>
        <v>132</v>
      </c>
      <c r="AF26" s="6">
        <f t="shared" si="28"/>
        <v>135</v>
      </c>
      <c r="AG26" s="6">
        <f t="shared" si="28"/>
        <v>19</v>
      </c>
      <c r="AH26" s="6">
        <f t="shared" si="28"/>
        <v>2</v>
      </c>
      <c r="AI26" s="6">
        <f t="shared" si="28"/>
        <v>219</v>
      </c>
      <c r="AJ26" s="6">
        <f t="shared" si="28"/>
        <v>1020</v>
      </c>
      <c r="AK26" s="6">
        <f t="shared" si="28"/>
        <v>6961</v>
      </c>
      <c r="AL26" s="6">
        <f t="shared" si="28"/>
        <v>-1302</v>
      </c>
      <c r="AM26" s="6">
        <f t="shared" si="28"/>
        <v>514</v>
      </c>
      <c r="AN26" s="6">
        <f t="shared" si="28"/>
        <v>7371</v>
      </c>
      <c r="AO26" s="6">
        <f t="shared" si="28"/>
        <v>-97</v>
      </c>
      <c r="AP26" s="6">
        <f t="shared" si="28"/>
        <v>479</v>
      </c>
      <c r="AQ26" s="6">
        <f t="shared" si="28"/>
        <v>4023</v>
      </c>
      <c r="AR26" s="6">
        <f t="shared" si="28"/>
        <v>57187</v>
      </c>
      <c r="AS26" s="6">
        <f t="shared" si="28"/>
        <v>2052</v>
      </c>
      <c r="AT26" s="6">
        <f t="shared" si="28"/>
        <v>1836</v>
      </c>
      <c r="AU26" s="28">
        <f t="shared" si="28"/>
        <v>77</v>
      </c>
      <c r="AV26" s="6">
        <f t="shared" ref="AV26:BO26" si="36">AV11-AV10</f>
        <v>194872</v>
      </c>
      <c r="AW26" s="6">
        <f t="shared" si="36"/>
        <v>313647</v>
      </c>
      <c r="AX26" s="6">
        <f t="shared" si="36"/>
        <v>35091</v>
      </c>
      <c r="AY26" s="6">
        <f t="shared" si="36"/>
        <v>474858</v>
      </c>
      <c r="AZ26" s="6">
        <f t="shared" si="36"/>
        <v>1066513</v>
      </c>
      <c r="BA26" s="6">
        <f t="shared" si="36"/>
        <v>3068661</v>
      </c>
      <c r="BB26" s="6">
        <f t="shared" si="36"/>
        <v>205042</v>
      </c>
      <c r="BC26" s="28">
        <f t="shared" si="36"/>
        <v>3818883</v>
      </c>
      <c r="BD26" s="6">
        <f t="shared" si="36"/>
        <v>1018120</v>
      </c>
      <c r="BE26" s="6">
        <f t="shared" si="36"/>
        <v>281480</v>
      </c>
      <c r="BF26" s="6">
        <f t="shared" si="36"/>
        <v>32167</v>
      </c>
      <c r="BG26" s="6">
        <f t="shared" si="36"/>
        <v>35725</v>
      </c>
      <c r="BH26" s="6">
        <f t="shared" si="36"/>
        <v>145556</v>
      </c>
      <c r="BI26" s="6">
        <f t="shared" si="36"/>
        <v>13591</v>
      </c>
      <c r="BJ26" s="6">
        <f t="shared" si="36"/>
        <v>155708</v>
      </c>
      <c r="BK26" s="6">
        <f t="shared" si="36"/>
        <v>4023</v>
      </c>
      <c r="BL26" s="6">
        <f t="shared" si="36"/>
        <v>6961</v>
      </c>
      <c r="BM26" s="6">
        <f t="shared" si="36"/>
        <v>57187</v>
      </c>
      <c r="BN26" s="6">
        <f t="shared" si="36"/>
        <v>212677</v>
      </c>
      <c r="BO26" s="6">
        <f t="shared" si="36"/>
        <v>73045</v>
      </c>
    </row>
    <row r="27" spans="1:67">
      <c r="A27" s="5">
        <v>2020</v>
      </c>
      <c r="B27" s="6">
        <f t="shared" ref="B27:H30" si="37">B13-B12</f>
        <v>24569775</v>
      </c>
      <c r="C27" s="6">
        <f t="shared" si="37"/>
        <v>1083593.7869983558</v>
      </c>
      <c r="D27" s="6">
        <f t="shared" si="37"/>
        <v>3334261</v>
      </c>
      <c r="E27" s="6">
        <f t="shared" si="37"/>
        <v>285898</v>
      </c>
      <c r="F27" s="6">
        <f t="shared" si="37"/>
        <v>3776089</v>
      </c>
      <c r="G27" s="6">
        <f t="shared" si="37"/>
        <v>8479841.7869983613</v>
      </c>
      <c r="H27" s="6">
        <f t="shared" si="37"/>
        <v>16089933.213001639</v>
      </c>
      <c r="I27" s="20">
        <f>I13-I12</f>
        <v>969236.62242008932</v>
      </c>
      <c r="J27" s="33">
        <f t="shared" si="26"/>
        <v>7510605.164578272</v>
      </c>
      <c r="K27" s="6">
        <f t="shared" ref="K27:Z30" si="38">K13-K12</f>
        <v>10961.798204050778</v>
      </c>
      <c r="L27" s="6">
        <f t="shared" si="38"/>
        <v>118852.76806955622</v>
      </c>
      <c r="M27" s="6">
        <f t="shared" si="38"/>
        <v>8169.1562821636471</v>
      </c>
      <c r="N27" s="6">
        <f t="shared" si="38"/>
        <v>40101.899864318024</v>
      </c>
      <c r="O27" s="20">
        <f t="shared" si="38"/>
        <v>47531</v>
      </c>
      <c r="P27" s="20">
        <f t="shared" si="38"/>
        <v>231250</v>
      </c>
      <c r="Q27" s="6">
        <f t="shared" si="38"/>
        <v>32628</v>
      </c>
      <c r="R27" s="6">
        <f t="shared" si="38"/>
        <v>-76</v>
      </c>
      <c r="S27" s="6">
        <f t="shared" si="38"/>
        <v>2929</v>
      </c>
      <c r="T27" s="6">
        <f t="shared" si="38"/>
        <v>2092</v>
      </c>
      <c r="U27" s="6">
        <f t="shared" si="38"/>
        <v>495</v>
      </c>
      <c r="V27" s="6">
        <f t="shared" si="38"/>
        <v>560</v>
      </c>
      <c r="W27" s="6">
        <f t="shared" si="38"/>
        <v>72754</v>
      </c>
      <c r="X27" s="6">
        <f t="shared" si="38"/>
        <v>392</v>
      </c>
      <c r="Y27" s="6">
        <f t="shared" si="38"/>
        <v>297</v>
      </c>
      <c r="Z27" s="6">
        <f t="shared" si="38"/>
        <v>879</v>
      </c>
      <c r="AA27" s="6">
        <f t="shared" ref="AA27:AU30" si="39">AA13-AA12</f>
        <v>933</v>
      </c>
      <c r="AB27" s="6">
        <f t="shared" si="39"/>
        <v>121</v>
      </c>
      <c r="AC27" s="6">
        <f t="shared" si="39"/>
        <v>124918</v>
      </c>
      <c r="AD27" s="6">
        <f t="shared" si="39"/>
        <v>178300</v>
      </c>
      <c r="AE27" s="6">
        <f t="shared" si="39"/>
        <v>437</v>
      </c>
      <c r="AF27" s="6">
        <f t="shared" si="39"/>
        <v>56</v>
      </c>
      <c r="AG27" s="6">
        <f t="shared" si="39"/>
        <v>553</v>
      </c>
      <c r="AH27" s="6">
        <f t="shared" si="39"/>
        <v>47</v>
      </c>
      <c r="AI27" s="6">
        <f t="shared" si="39"/>
        <v>97</v>
      </c>
      <c r="AJ27" s="6">
        <f t="shared" si="39"/>
        <v>890</v>
      </c>
      <c r="AK27" s="6">
        <f t="shared" si="39"/>
        <v>8849</v>
      </c>
      <c r="AL27" s="6">
        <f t="shared" si="39"/>
        <v>1480</v>
      </c>
      <c r="AM27" s="6">
        <f t="shared" si="39"/>
        <v>874</v>
      </c>
      <c r="AN27" s="6">
        <f t="shared" si="39"/>
        <v>9835</v>
      </c>
      <c r="AO27" s="6">
        <f t="shared" si="39"/>
        <v>61</v>
      </c>
      <c r="AP27" s="6">
        <f t="shared" si="39"/>
        <v>2441</v>
      </c>
      <c r="AQ27" s="6">
        <f t="shared" si="39"/>
        <v>5815</v>
      </c>
      <c r="AR27" s="6">
        <f t="shared" si="39"/>
        <v>56270</v>
      </c>
      <c r="AS27" s="6">
        <f t="shared" si="39"/>
        <v>3130</v>
      </c>
      <c r="AT27" s="6">
        <f t="shared" si="39"/>
        <v>2801</v>
      </c>
      <c r="AU27" s="28">
        <f t="shared" si="39"/>
        <v>1512</v>
      </c>
      <c r="AV27" s="6">
        <f t="shared" ref="AV27:BO27" si="40">AV13-AV12</f>
        <v>178085.62242008885</v>
      </c>
      <c r="AW27" s="6">
        <f t="shared" si="40"/>
        <v>278781</v>
      </c>
      <c r="AX27" s="6">
        <f t="shared" si="40"/>
        <v>37573</v>
      </c>
      <c r="AY27" s="6">
        <f t="shared" si="40"/>
        <v>474797</v>
      </c>
      <c r="AZ27" s="6">
        <f t="shared" si="40"/>
        <v>905508.16457826644</v>
      </c>
      <c r="BA27" s="6">
        <f t="shared" si="40"/>
        <v>3055480</v>
      </c>
      <c r="BB27" s="6">
        <f t="shared" si="40"/>
        <v>248325</v>
      </c>
      <c r="BC27" s="28">
        <f t="shared" si="40"/>
        <v>3301292</v>
      </c>
      <c r="BD27" s="6">
        <f t="shared" si="40"/>
        <v>949802.62242008839</v>
      </c>
      <c r="BE27" s="6">
        <f t="shared" si="40"/>
        <v>231250</v>
      </c>
      <c r="BF27" s="6">
        <f t="shared" si="40"/>
        <v>47531</v>
      </c>
      <c r="BG27" s="6">
        <f t="shared" si="40"/>
        <v>40101.899864318024</v>
      </c>
      <c r="BH27" s="6">
        <f t="shared" si="40"/>
        <v>127021.92435171991</v>
      </c>
      <c r="BI27" s="6">
        <f t="shared" si="40"/>
        <v>10961.798204050778</v>
      </c>
      <c r="BJ27" s="6">
        <f t="shared" si="40"/>
        <v>157983</v>
      </c>
      <c r="BK27" s="6">
        <f t="shared" si="40"/>
        <v>5815</v>
      </c>
      <c r="BL27" s="6">
        <f t="shared" si="40"/>
        <v>8849</v>
      </c>
      <c r="BM27" s="6">
        <f t="shared" si="40"/>
        <v>56270</v>
      </c>
      <c r="BN27" s="6">
        <f t="shared" si="40"/>
        <v>188135</v>
      </c>
      <c r="BO27" s="6">
        <f t="shared" si="40"/>
        <v>75884</v>
      </c>
    </row>
    <row r="28" spans="1:67">
      <c r="A28" s="5">
        <v>2030</v>
      </c>
      <c r="B28" s="6">
        <f t="shared" si="37"/>
        <v>24575000</v>
      </c>
      <c r="C28" s="6">
        <f t="shared" si="37"/>
        <v>1230146.6973905917</v>
      </c>
      <c r="D28" s="6">
        <f t="shared" si="37"/>
        <v>3635711</v>
      </c>
      <c r="E28" s="6">
        <f t="shared" si="37"/>
        <v>261608</v>
      </c>
      <c r="F28" s="6">
        <f t="shared" si="37"/>
        <v>4005595</v>
      </c>
      <c r="G28" s="6">
        <f t="shared" si="37"/>
        <v>9133060.6973905861</v>
      </c>
      <c r="H28" s="6">
        <f t="shared" si="37"/>
        <v>15441939.302609414</v>
      </c>
      <c r="I28" s="20">
        <f>I14-I13</f>
        <v>999968.60517879389</v>
      </c>
      <c r="J28" s="33">
        <f t="shared" si="26"/>
        <v>8133092.0922117922</v>
      </c>
      <c r="K28" s="6">
        <f t="shared" si="38"/>
        <v>15294.860198658105</v>
      </c>
      <c r="L28" s="6">
        <f t="shared" si="38"/>
        <v>143077.96708478895</v>
      </c>
      <c r="M28" s="6">
        <f t="shared" si="38"/>
        <v>8454.5886864347267</v>
      </c>
      <c r="N28" s="6">
        <f t="shared" si="38"/>
        <v>46832.189208911732</v>
      </c>
      <c r="O28" s="20">
        <f t="shared" si="38"/>
        <v>36419</v>
      </c>
      <c r="P28" s="20">
        <f t="shared" si="38"/>
        <v>196901</v>
      </c>
      <c r="Q28" s="6">
        <f>Q14-Q13</f>
        <v>30349</v>
      </c>
      <c r="R28" s="6">
        <f t="shared" si="38"/>
        <v>-147</v>
      </c>
      <c r="S28" s="6">
        <f t="shared" si="38"/>
        <v>3441</v>
      </c>
      <c r="T28" s="6">
        <f t="shared" si="38"/>
        <v>680</v>
      </c>
      <c r="U28" s="6">
        <f t="shared" si="38"/>
        <v>364</v>
      </c>
      <c r="V28" s="6">
        <f t="shared" si="38"/>
        <v>469</v>
      </c>
      <c r="W28" s="6">
        <f t="shared" si="38"/>
        <v>80619</v>
      </c>
      <c r="X28" s="6">
        <f t="shared" si="38"/>
        <v>275</v>
      </c>
      <c r="Y28" s="6">
        <f t="shared" si="38"/>
        <v>259</v>
      </c>
      <c r="Z28" s="6">
        <f t="shared" si="38"/>
        <v>850</v>
      </c>
      <c r="AA28" s="6">
        <f t="shared" si="39"/>
        <v>755</v>
      </c>
      <c r="AB28" s="6">
        <f t="shared" si="39"/>
        <v>-11</v>
      </c>
      <c r="AC28" s="6">
        <f t="shared" si="39"/>
        <v>130338</v>
      </c>
      <c r="AD28" s="6">
        <f t="shared" si="39"/>
        <v>203511</v>
      </c>
      <c r="AE28" s="6">
        <f t="shared" si="39"/>
        <v>391</v>
      </c>
      <c r="AF28" s="6">
        <f t="shared" si="39"/>
        <v>-101</v>
      </c>
      <c r="AG28" s="6">
        <f t="shared" si="39"/>
        <v>503</v>
      </c>
      <c r="AH28" s="6">
        <f t="shared" si="39"/>
        <v>35</v>
      </c>
      <c r="AI28" s="6">
        <f t="shared" si="39"/>
        <v>25</v>
      </c>
      <c r="AJ28" s="6">
        <f t="shared" si="39"/>
        <v>741</v>
      </c>
      <c r="AK28" s="6">
        <f t="shared" si="39"/>
        <v>9384</v>
      </c>
      <c r="AL28" s="6">
        <f t="shared" si="39"/>
        <v>1270</v>
      </c>
      <c r="AM28" s="6">
        <f t="shared" si="39"/>
        <v>753</v>
      </c>
      <c r="AN28" s="6">
        <f t="shared" si="39"/>
        <v>9282</v>
      </c>
      <c r="AO28" s="6">
        <f t="shared" si="39"/>
        <v>24</v>
      </c>
      <c r="AP28" s="6">
        <f t="shared" si="39"/>
        <v>2702</v>
      </c>
      <c r="AQ28" s="6">
        <f t="shared" si="39"/>
        <v>5695</v>
      </c>
      <c r="AR28" s="6">
        <f t="shared" si="39"/>
        <v>62859</v>
      </c>
      <c r="AS28" s="6">
        <f t="shared" si="39"/>
        <v>3215</v>
      </c>
      <c r="AT28" s="6">
        <f t="shared" si="39"/>
        <v>2890</v>
      </c>
      <c r="AU28" s="28">
        <f t="shared" si="39"/>
        <v>1569</v>
      </c>
      <c r="AV28" s="6">
        <f t="shared" ref="AV28:BO28" si="41">AV14-AV13</f>
        <v>213659.60517879343</v>
      </c>
      <c r="AW28" s="6">
        <f t="shared" si="41"/>
        <v>233320</v>
      </c>
      <c r="AX28" s="6">
        <f t="shared" si="41"/>
        <v>34323</v>
      </c>
      <c r="AY28" s="6">
        <f t="shared" si="41"/>
        <v>518666</v>
      </c>
      <c r="AZ28" s="6">
        <f t="shared" si="41"/>
        <v>1016487.0922117988</v>
      </c>
      <c r="BA28" s="6">
        <f t="shared" si="41"/>
        <v>3402391</v>
      </c>
      <c r="BB28" s="6">
        <f t="shared" si="41"/>
        <v>227285</v>
      </c>
      <c r="BC28" s="28">
        <f t="shared" si="41"/>
        <v>3486929</v>
      </c>
      <c r="BD28" s="6">
        <f t="shared" si="41"/>
        <v>982622.60517879482</v>
      </c>
      <c r="BE28" s="6">
        <f t="shared" si="41"/>
        <v>196901</v>
      </c>
      <c r="BF28" s="6">
        <f t="shared" si="41"/>
        <v>36419</v>
      </c>
      <c r="BG28" s="6">
        <f t="shared" si="41"/>
        <v>46832.189208911732</v>
      </c>
      <c r="BH28" s="6">
        <f t="shared" si="41"/>
        <v>151532.55577122374</v>
      </c>
      <c r="BI28" s="6">
        <f t="shared" si="41"/>
        <v>15294.860198658105</v>
      </c>
      <c r="BJ28" s="6">
        <f t="shared" si="41"/>
        <v>161078</v>
      </c>
      <c r="BK28" s="6">
        <f t="shared" si="41"/>
        <v>5695</v>
      </c>
      <c r="BL28" s="6">
        <f t="shared" si="41"/>
        <v>9384</v>
      </c>
      <c r="BM28" s="6">
        <f t="shared" si="41"/>
        <v>62859</v>
      </c>
      <c r="BN28" s="6">
        <f t="shared" si="41"/>
        <v>212793</v>
      </c>
      <c r="BO28" s="6">
        <f t="shared" si="41"/>
        <v>83834</v>
      </c>
    </row>
    <row r="29" spans="1:67">
      <c r="A29" s="5">
        <v>2040</v>
      </c>
      <c r="B29" s="6">
        <f t="shared" si="37"/>
        <v>21545000</v>
      </c>
      <c r="C29" s="6">
        <f t="shared" si="37"/>
        <v>1503097.5301261321</v>
      </c>
      <c r="D29" s="6">
        <f t="shared" si="37"/>
        <v>3410832</v>
      </c>
      <c r="E29" s="6">
        <f t="shared" si="37"/>
        <v>214360</v>
      </c>
      <c r="F29" s="6">
        <f t="shared" si="37"/>
        <v>4095268</v>
      </c>
      <c r="G29" s="6">
        <f t="shared" si="37"/>
        <v>9223557.5301261246</v>
      </c>
      <c r="H29" s="6">
        <f t="shared" si="37"/>
        <v>12321442.469873905</v>
      </c>
      <c r="I29" s="20">
        <f>I15-I14</f>
        <v>1007934.1252528038</v>
      </c>
      <c r="J29" s="33">
        <f t="shared" si="26"/>
        <v>8215623.4048733208</v>
      </c>
      <c r="K29" s="6">
        <f>K15-K14</f>
        <v>15684.155991906067</v>
      </c>
      <c r="L29" s="6">
        <f t="shared" si="38"/>
        <v>136523.10209245747</v>
      </c>
      <c r="M29" s="6">
        <f t="shared" si="38"/>
        <v>7222.8386545566755</v>
      </c>
      <c r="N29" s="6">
        <f t="shared" si="38"/>
        <v>50849.028513884929</v>
      </c>
      <c r="O29" s="20">
        <f t="shared" si="38"/>
        <v>35246</v>
      </c>
      <c r="P29" s="20">
        <f t="shared" si="38"/>
        <v>218344</v>
      </c>
      <c r="Q29" s="6">
        <f t="shared" si="38"/>
        <v>25575</v>
      </c>
      <c r="R29" s="6">
        <f t="shared" si="38"/>
        <v>-268</v>
      </c>
      <c r="S29" s="6">
        <f t="shared" si="38"/>
        <v>4130</v>
      </c>
      <c r="T29" s="6">
        <f t="shared" si="38"/>
        <v>-206</v>
      </c>
      <c r="U29" s="6">
        <f t="shared" si="38"/>
        <v>139</v>
      </c>
      <c r="V29" s="6">
        <f t="shared" si="38"/>
        <v>470</v>
      </c>
      <c r="W29" s="6">
        <f t="shared" si="38"/>
        <v>81783</v>
      </c>
      <c r="X29" s="6">
        <f t="shared" si="38"/>
        <v>60</v>
      </c>
      <c r="Y29" s="6">
        <f t="shared" si="38"/>
        <v>115</v>
      </c>
      <c r="Z29" s="6">
        <f t="shared" si="38"/>
        <v>550</v>
      </c>
      <c r="AA29" s="6">
        <f t="shared" si="39"/>
        <v>628</v>
      </c>
      <c r="AB29" s="6">
        <f t="shared" si="39"/>
        <v>-55</v>
      </c>
      <c r="AC29" s="6">
        <f t="shared" si="39"/>
        <v>121042</v>
      </c>
      <c r="AD29" s="6">
        <f t="shared" si="39"/>
        <v>210343</v>
      </c>
      <c r="AE29" s="6">
        <f t="shared" si="39"/>
        <v>120</v>
      </c>
      <c r="AF29" s="6">
        <f t="shared" si="39"/>
        <v>-230</v>
      </c>
      <c r="AG29" s="6">
        <f t="shared" si="39"/>
        <v>434</v>
      </c>
      <c r="AH29" s="6">
        <f t="shared" si="39"/>
        <v>6</v>
      </c>
      <c r="AI29" s="6">
        <f t="shared" si="39"/>
        <v>-76</v>
      </c>
      <c r="AJ29" s="6">
        <f t="shared" si="39"/>
        <v>692</v>
      </c>
      <c r="AK29" s="6">
        <f t="shared" si="39"/>
        <v>8752</v>
      </c>
      <c r="AL29" s="6">
        <f t="shared" si="39"/>
        <v>1238</v>
      </c>
      <c r="AM29" s="6">
        <f t="shared" si="39"/>
        <v>729</v>
      </c>
      <c r="AN29" s="6">
        <f t="shared" si="39"/>
        <v>8548</v>
      </c>
      <c r="AO29" s="6">
        <f t="shared" si="39"/>
        <v>0</v>
      </c>
      <c r="AP29" s="6">
        <f t="shared" si="39"/>
        <v>2313</v>
      </c>
      <c r="AQ29" s="6">
        <f t="shared" si="39"/>
        <v>5513</v>
      </c>
      <c r="AR29" s="6">
        <f t="shared" si="39"/>
        <v>64070</v>
      </c>
      <c r="AS29" s="6">
        <f t="shared" si="39"/>
        <v>3080</v>
      </c>
      <c r="AT29" s="6">
        <f t="shared" si="39"/>
        <v>3167</v>
      </c>
      <c r="AU29" s="28">
        <f t="shared" si="39"/>
        <v>1403</v>
      </c>
      <c r="AV29" s="6">
        <f t="shared" ref="AV29:BO29" si="42">AV15-AV14</f>
        <v>210279.12525280495</v>
      </c>
      <c r="AW29" s="6">
        <f t="shared" si="42"/>
        <v>253590</v>
      </c>
      <c r="AX29" s="6">
        <f t="shared" si="42"/>
        <v>29231</v>
      </c>
      <c r="AY29" s="6">
        <f t="shared" si="42"/>
        <v>514834</v>
      </c>
      <c r="AZ29" s="6">
        <f t="shared" si="42"/>
        <v>1292818.4048733274</v>
      </c>
      <c r="BA29" s="6">
        <f t="shared" si="42"/>
        <v>3157242</v>
      </c>
      <c r="BB29" s="6">
        <f t="shared" si="42"/>
        <v>185129</v>
      </c>
      <c r="BC29" s="28">
        <f t="shared" si="42"/>
        <v>3580434</v>
      </c>
      <c r="BD29" s="6">
        <f t="shared" si="42"/>
        <v>992695.12525280379</v>
      </c>
      <c r="BE29" s="6">
        <f t="shared" si="42"/>
        <v>218344</v>
      </c>
      <c r="BF29" s="6">
        <f t="shared" si="42"/>
        <v>35246</v>
      </c>
      <c r="BG29" s="6">
        <f t="shared" si="42"/>
        <v>50849.028513884929</v>
      </c>
      <c r="BH29" s="6">
        <f t="shared" si="42"/>
        <v>143745.94074701401</v>
      </c>
      <c r="BI29" s="6">
        <f t="shared" si="42"/>
        <v>15684.155991906067</v>
      </c>
      <c r="BJ29" s="6">
        <f t="shared" si="42"/>
        <v>146737</v>
      </c>
      <c r="BK29" s="6">
        <f t="shared" si="42"/>
        <v>5513</v>
      </c>
      <c r="BL29" s="6">
        <f t="shared" si="42"/>
        <v>8752</v>
      </c>
      <c r="BM29" s="6">
        <f t="shared" si="42"/>
        <v>64070</v>
      </c>
      <c r="BN29" s="6">
        <f t="shared" si="42"/>
        <v>218891</v>
      </c>
      <c r="BO29" s="6">
        <f t="shared" si="42"/>
        <v>84863</v>
      </c>
    </row>
    <row r="30" spans="1:67">
      <c r="A30" s="5">
        <v>2050</v>
      </c>
      <c r="B30" s="6">
        <f t="shared" si="37"/>
        <v>19787000</v>
      </c>
      <c r="C30" s="6">
        <f t="shared" si="37"/>
        <v>1344177.3545600176</v>
      </c>
      <c r="D30" s="6">
        <f>D16-D15</f>
        <v>2674888</v>
      </c>
      <c r="E30" s="6"/>
      <c r="F30" s="6">
        <f>F16-F15</f>
        <v>4288708</v>
      </c>
      <c r="G30" s="6"/>
      <c r="H30" s="6"/>
      <c r="I30" s="20"/>
      <c r="J30" s="28"/>
      <c r="K30" s="6">
        <f>K16-K15</f>
        <v>18923.806910960964</v>
      </c>
      <c r="L30" s="6">
        <f t="shared" si="38"/>
        <v>138531.69110267609</v>
      </c>
      <c r="M30" s="6">
        <f t="shared" si="38"/>
        <v>6452.8877057235368</v>
      </c>
      <c r="N30" s="6">
        <f t="shared" si="38"/>
        <v>57177.429529157933</v>
      </c>
      <c r="O30" s="20">
        <f t="shared" si="38"/>
        <v>32191</v>
      </c>
      <c r="P30" s="20">
        <f t="shared" si="38"/>
        <v>220423</v>
      </c>
      <c r="Q30" s="6"/>
      <c r="R30" s="6"/>
      <c r="S30" s="6"/>
      <c r="T30" s="6"/>
      <c r="U30" s="6">
        <f t="shared" si="38"/>
        <v>104</v>
      </c>
      <c r="V30" s="6">
        <f t="shared" si="38"/>
        <v>459</v>
      </c>
      <c r="W30" s="6">
        <f t="shared" si="38"/>
        <v>88085</v>
      </c>
      <c r="X30" s="6">
        <f t="shared" si="38"/>
        <v>40</v>
      </c>
      <c r="Y30" s="6">
        <f t="shared" si="38"/>
        <v>104</v>
      </c>
      <c r="Z30" s="6">
        <f t="shared" si="38"/>
        <v>550</v>
      </c>
      <c r="AA30" s="6">
        <f t="shared" si="39"/>
        <v>546</v>
      </c>
      <c r="AB30" s="6">
        <f t="shared" si="39"/>
        <v>-118</v>
      </c>
      <c r="AC30" s="6">
        <f t="shared" si="39"/>
        <v>119982</v>
      </c>
      <c r="AD30" s="6">
        <f t="shared" si="39"/>
        <v>222860</v>
      </c>
      <c r="AE30" s="6">
        <f t="shared" si="39"/>
        <v>87</v>
      </c>
      <c r="AF30" s="6">
        <f t="shared" si="39"/>
        <v>-170</v>
      </c>
      <c r="AG30" s="6">
        <f t="shared" si="39"/>
        <v>484</v>
      </c>
      <c r="AH30" s="6">
        <f t="shared" si="39"/>
        <v>3</v>
      </c>
      <c r="AI30" s="6">
        <f t="shared" si="39"/>
        <v>-28</v>
      </c>
      <c r="AJ30" s="6">
        <f t="shared" si="39"/>
        <v>778</v>
      </c>
      <c r="AK30" s="6">
        <f t="shared" si="39"/>
        <v>9061</v>
      </c>
      <c r="AL30" s="6">
        <f t="shared" si="39"/>
        <v>1142</v>
      </c>
      <c r="AM30" s="6">
        <f t="shared" si="39"/>
        <v>798</v>
      </c>
      <c r="AN30" s="6">
        <f t="shared" si="39"/>
        <v>8474</v>
      </c>
      <c r="AO30" s="6">
        <f t="shared" si="39"/>
        <v>-35</v>
      </c>
      <c r="AP30" s="6">
        <f t="shared" si="39"/>
        <v>2396</v>
      </c>
      <c r="AQ30" s="6">
        <f t="shared" si="39"/>
        <v>5664</v>
      </c>
      <c r="AR30" s="6">
        <f t="shared" si="39"/>
        <v>67050</v>
      </c>
      <c r="AS30" s="6">
        <f t="shared" si="39"/>
        <v>3281</v>
      </c>
      <c r="AT30" s="6">
        <f t="shared" si="39"/>
        <v>3489</v>
      </c>
      <c r="AU30" s="28">
        <f t="shared" si="39"/>
        <v>1360</v>
      </c>
      <c r="AV30" s="6">
        <f t="shared" ref="AV30:BO30" si="43">AV16-AV15</f>
        <v>221085.81524851848</v>
      </c>
      <c r="AW30" s="6">
        <f t="shared" si="43"/>
        <v>252614</v>
      </c>
      <c r="AX30" s="6"/>
      <c r="AY30" s="6">
        <f t="shared" si="43"/>
        <v>536446</v>
      </c>
      <c r="AZ30" s="6">
        <f t="shared" si="43"/>
        <v>1123091.5393114984</v>
      </c>
      <c r="BA30" s="6">
        <f t="shared" si="43"/>
        <v>2422274</v>
      </c>
      <c r="BB30" s="6"/>
      <c r="BC30" s="28">
        <f t="shared" si="43"/>
        <v>3752262</v>
      </c>
      <c r="BD30" s="6"/>
      <c r="BE30" s="6">
        <f t="shared" si="43"/>
        <v>220423</v>
      </c>
      <c r="BF30" s="6">
        <f t="shared" si="43"/>
        <v>32191</v>
      </c>
      <c r="BG30" s="6">
        <f t="shared" si="43"/>
        <v>57177.429529157933</v>
      </c>
      <c r="BH30" s="6">
        <f t="shared" si="43"/>
        <v>144984.57880839962</v>
      </c>
      <c r="BI30" s="6">
        <f t="shared" si="43"/>
        <v>18923.806910960964</v>
      </c>
      <c r="BJ30" s="6"/>
      <c r="BK30" s="6">
        <f t="shared" si="43"/>
        <v>5664</v>
      </c>
      <c r="BL30" s="6">
        <f t="shared" si="43"/>
        <v>9061</v>
      </c>
      <c r="BM30" s="6">
        <f t="shared" si="43"/>
        <v>67050</v>
      </c>
      <c r="BN30" s="6">
        <f t="shared" si="43"/>
        <v>231334</v>
      </c>
      <c r="BO30" s="6">
        <f t="shared" si="43"/>
        <v>91366</v>
      </c>
    </row>
    <row r="31" spans="1:67">
      <c r="J31" s="27"/>
      <c r="AB31" s="23"/>
      <c r="AC31" s="23"/>
      <c r="AD31" s="23"/>
      <c r="AE31" s="23"/>
      <c r="AF31" s="23"/>
      <c r="AG31" s="23"/>
      <c r="AH31" s="23"/>
      <c r="AU31" s="27"/>
      <c r="BC31" s="27"/>
    </row>
    <row r="32" spans="1:67">
      <c r="A32" s="4" t="s">
        <v>16</v>
      </c>
      <c r="J32" s="27"/>
      <c r="AB32" s="14"/>
      <c r="AC32" s="14"/>
      <c r="AD32" s="14"/>
      <c r="AE32" s="14"/>
      <c r="AF32" s="14"/>
      <c r="AG32" s="14"/>
      <c r="AH32" s="14"/>
      <c r="AU32" s="27"/>
      <c r="BC32" s="27"/>
    </row>
    <row r="33" spans="1:67">
      <c r="A33" s="5">
        <v>1940</v>
      </c>
      <c r="B33" s="11">
        <f t="shared" ref="B33:H40" si="44">B19/B3*100</f>
        <v>7.274151076522525</v>
      </c>
      <c r="C33" s="11">
        <f t="shared" si="44"/>
        <v>14.621659285584734</v>
      </c>
      <c r="D33" s="11">
        <f t="shared" si="44"/>
        <v>21.667810706273162</v>
      </c>
      <c r="E33" s="11">
        <f t="shared" si="44"/>
        <v>25.631146398561832</v>
      </c>
      <c r="F33" s="11">
        <f t="shared" si="44"/>
        <v>10.131122295253931</v>
      </c>
      <c r="G33" s="11">
        <f t="shared" si="44"/>
        <v>16.118899856126472</v>
      </c>
      <c r="H33" s="11">
        <f t="shared" si="44"/>
        <v>6.287802085582034</v>
      </c>
      <c r="I33" s="21">
        <f t="shared" ref="I33:J40" si="45">I19/I3*100</f>
        <v>16.874879209219404</v>
      </c>
      <c r="J33" s="29">
        <f t="shared" si="45"/>
        <v>16.058036465888254</v>
      </c>
      <c r="K33" s="11">
        <f t="shared" ref="K33:Z40" si="46">K19/K3*100</f>
        <v>-15.539782428411142</v>
      </c>
      <c r="L33" s="11">
        <f t="shared" si="46"/>
        <v>30.824771894532653</v>
      </c>
      <c r="M33" s="11">
        <f t="shared" si="46"/>
        <v>-2.0859149111937216</v>
      </c>
      <c r="N33" s="11">
        <f t="shared" si="46"/>
        <v>9.9290780141843982</v>
      </c>
      <c r="O33" s="21">
        <f t="shared" si="46"/>
        <v>-1.9095939444690739</v>
      </c>
      <c r="P33" s="21">
        <f t="shared" si="46"/>
        <v>38.008862009262664</v>
      </c>
      <c r="Q33" s="11">
        <f t="shared" si="46"/>
        <v>10.766709160444364</v>
      </c>
      <c r="R33" s="11">
        <f t="shared" si="46"/>
        <v>-4.0215010949631695</v>
      </c>
      <c r="S33" s="11">
        <f t="shared" si="46"/>
        <v>3.3616135745157676</v>
      </c>
      <c r="T33" s="11">
        <f t="shared" si="46"/>
        <v>7.5979138971264959</v>
      </c>
      <c r="U33" s="11">
        <f t="shared" si="46"/>
        <v>-2.204106280193237</v>
      </c>
      <c r="V33" s="11">
        <f t="shared" si="46"/>
        <v>7.8122352143704461</v>
      </c>
      <c r="W33" s="11">
        <f t="shared" si="46"/>
        <v>7.3020376579829769</v>
      </c>
      <c r="X33" s="11">
        <f t="shared" si="46"/>
        <v>8.4555984555984551</v>
      </c>
      <c r="Y33" s="11">
        <f t="shared" si="46"/>
        <v>34.609120521172635</v>
      </c>
      <c r="Z33" s="11">
        <f t="shared" si="46"/>
        <v>-3.2396918894426823</v>
      </c>
      <c r="AA33" s="11">
        <f t="shared" ref="AA33:AU40" si="47">AA19/AA3*100</f>
        <v>68.690017225822331</v>
      </c>
      <c r="AB33" s="11">
        <f t="shared" si="47"/>
        <v>6.1143270622286545</v>
      </c>
      <c r="AC33" s="11">
        <f t="shared" si="47"/>
        <v>-0.40274474342120259</v>
      </c>
      <c r="AD33" s="11">
        <f t="shared" si="47"/>
        <v>37.73180613994078</v>
      </c>
      <c r="AE33" s="11">
        <f t="shared" si="47"/>
        <v>-15.531115879828326</v>
      </c>
      <c r="AF33" s="11">
        <f t="shared" si="47"/>
        <v>31.944444444444443</v>
      </c>
      <c r="AG33" s="11">
        <f t="shared" si="47"/>
        <v>10.774547672291115</v>
      </c>
      <c r="AH33" s="11">
        <f t="shared" si="47"/>
        <v>-0.14265335235378032</v>
      </c>
      <c r="AI33" s="11">
        <f t="shared" si="47"/>
        <v>13.894472361809045</v>
      </c>
      <c r="AJ33" s="11">
        <f t="shared" si="47"/>
        <v>-2.7345649003403012</v>
      </c>
      <c r="AK33" s="11">
        <f t="shared" si="47"/>
        <v>64.558823529411768</v>
      </c>
      <c r="AL33" s="11">
        <f t="shared" si="47"/>
        <v>4.7747055811571935</v>
      </c>
      <c r="AM33" s="11">
        <f t="shared" si="47"/>
        <v>7.5930667717155798</v>
      </c>
      <c r="AN33" s="11">
        <f t="shared" si="47"/>
        <v>16.679814181786309</v>
      </c>
      <c r="AO33" s="11">
        <f t="shared" si="47"/>
        <v>10.977443609022556</v>
      </c>
      <c r="AP33" s="11">
        <f t="shared" si="47"/>
        <v>2.3252220934723828</v>
      </c>
      <c r="AQ33" s="11">
        <f t="shared" si="47"/>
        <v>3.5446261056017154</v>
      </c>
      <c r="AR33" s="11">
        <f t="shared" si="47"/>
        <v>8.9916445119635391</v>
      </c>
      <c r="AS33" s="11">
        <f t="shared" si="47"/>
        <v>26.012001142965996</v>
      </c>
      <c r="AT33" s="11">
        <f t="shared" si="47"/>
        <v>36.588768747820019</v>
      </c>
      <c r="AU33" s="29">
        <f t="shared" si="47"/>
        <v>12.117112764518311</v>
      </c>
      <c r="AV33" s="11">
        <f t="shared" ref="AV33:BO33" si="48">AV19/AV3*100</f>
        <v>9.9528466353417784</v>
      </c>
      <c r="AW33" s="11">
        <f t="shared" si="48"/>
        <v>29.023292258336355</v>
      </c>
      <c r="AX33" s="11">
        <f t="shared" si="48"/>
        <v>7.6426686458848758</v>
      </c>
      <c r="AY33" s="11">
        <f t="shared" si="48"/>
        <v>12.710128974641218</v>
      </c>
      <c r="AZ33" s="11">
        <f t="shared" si="48"/>
        <v>16.406391317455533</v>
      </c>
      <c r="BA33" s="11">
        <f t="shared" si="48"/>
        <v>21.299727060313622</v>
      </c>
      <c r="BB33" s="11">
        <f t="shared" si="48"/>
        <v>27.959008892434362</v>
      </c>
      <c r="BC33" s="29">
        <f t="shared" si="48"/>
        <v>9.8987222136443815</v>
      </c>
      <c r="BD33" s="11">
        <f t="shared" si="48"/>
        <v>17.642647562967596</v>
      </c>
      <c r="BE33" s="11">
        <f t="shared" si="48"/>
        <v>38.008862009262664</v>
      </c>
      <c r="BF33" s="11">
        <f t="shared" si="48"/>
        <v>-1.9095939444690739</v>
      </c>
      <c r="BG33" s="11">
        <f t="shared" si="48"/>
        <v>9.9290780141843982</v>
      </c>
      <c r="BH33" s="11">
        <f t="shared" si="48"/>
        <v>25.948592411260712</v>
      </c>
      <c r="BI33" s="11">
        <f t="shared" si="48"/>
        <v>-15.539782428411142</v>
      </c>
      <c r="BJ33" s="11">
        <f t="shared" si="48"/>
        <v>1.1346602776753902</v>
      </c>
      <c r="BK33" s="11">
        <f t="shared" si="48"/>
        <v>3.5446261056017154</v>
      </c>
      <c r="BL33" s="11">
        <f t="shared" si="48"/>
        <v>64.558823529411768</v>
      </c>
      <c r="BM33" s="11">
        <f t="shared" si="48"/>
        <v>8.9916445119635391</v>
      </c>
      <c r="BN33" s="11">
        <f t="shared" si="48"/>
        <v>35.015212694965676</v>
      </c>
      <c r="BO33" s="11">
        <f t="shared" si="48"/>
        <v>9.5332750258408208</v>
      </c>
    </row>
    <row r="34" spans="1:67">
      <c r="A34" s="5">
        <v>1950</v>
      </c>
      <c r="B34" s="11">
        <f t="shared" si="44"/>
        <v>14.498007404692553</v>
      </c>
      <c r="C34" s="11">
        <f t="shared" si="44"/>
        <v>50.139305894111494</v>
      </c>
      <c r="D34" s="11">
        <f t="shared" si="44"/>
        <v>53.259445286618515</v>
      </c>
      <c r="E34" s="11">
        <f t="shared" si="44"/>
        <v>28.086488234696834</v>
      </c>
      <c r="F34" s="11">
        <f t="shared" si="44"/>
        <v>20.208972218099827</v>
      </c>
      <c r="G34" s="11">
        <f t="shared" si="44"/>
        <v>37.447170648680547</v>
      </c>
      <c r="H34" s="11">
        <f t="shared" si="44"/>
        <v>11.702044249939771</v>
      </c>
      <c r="I34" s="21">
        <f t="shared" si="45"/>
        <v>50.454649332889886</v>
      </c>
      <c r="J34" s="29">
        <f t="shared" si="45"/>
        <v>36.392576676285408</v>
      </c>
      <c r="K34" s="11">
        <f t="shared" si="46"/>
        <v>-9.0651803505934669</v>
      </c>
      <c r="L34" s="11">
        <f t="shared" si="46"/>
        <v>93.87682253768638</v>
      </c>
      <c r="M34" s="11">
        <f t="shared" si="46"/>
        <v>-1.4553891584053997</v>
      </c>
      <c r="N34" s="11">
        <f t="shared" si="46"/>
        <v>46.451612903225808</v>
      </c>
      <c r="O34" s="21">
        <f t="shared" si="46"/>
        <v>5.4151322397053896</v>
      </c>
      <c r="P34" s="21">
        <f t="shared" si="46"/>
        <v>92.435406500131336</v>
      </c>
      <c r="Q34" s="11">
        <f t="shared" si="46"/>
        <v>30.074644043273814</v>
      </c>
      <c r="R34" s="11">
        <f t="shared" si="46"/>
        <v>5.6834681601327528</v>
      </c>
      <c r="S34" s="11">
        <f t="shared" si="46"/>
        <v>35.55830881214186</v>
      </c>
      <c r="T34" s="11">
        <f t="shared" si="46"/>
        <v>41.693594373693216</v>
      </c>
      <c r="U34" s="11">
        <f t="shared" si="46"/>
        <v>12.828033343624575</v>
      </c>
      <c r="V34" s="11">
        <f t="shared" si="46"/>
        <v>44.530022005658601</v>
      </c>
      <c r="W34" s="11">
        <f t="shared" si="46"/>
        <v>50.441095165981586</v>
      </c>
      <c r="X34" s="11">
        <f t="shared" si="46"/>
        <v>41.723033107867572</v>
      </c>
      <c r="Y34" s="11">
        <f t="shared" si="46"/>
        <v>10.405323653962492</v>
      </c>
      <c r="Z34" s="11">
        <f t="shared" si="46"/>
        <v>24.724888784827908</v>
      </c>
      <c r="AA34" s="11">
        <f t="shared" si="47"/>
        <v>-23.933868222708483</v>
      </c>
      <c r="AB34" s="11">
        <f t="shared" si="47"/>
        <v>-0.85236958745311975</v>
      </c>
      <c r="AC34" s="11">
        <f t="shared" si="47"/>
        <v>48.754453828957708</v>
      </c>
      <c r="AD34" s="11">
        <f t="shared" si="47"/>
        <v>51.279947953497583</v>
      </c>
      <c r="AE34" s="11">
        <f t="shared" si="47"/>
        <v>36.487773896475076</v>
      </c>
      <c r="AF34" s="11">
        <f t="shared" si="47"/>
        <v>-12</v>
      </c>
      <c r="AG34" s="11">
        <f t="shared" si="47"/>
        <v>-1.1011194714626538</v>
      </c>
      <c r="AH34" s="11">
        <f t="shared" si="47"/>
        <v>-9.7142857142857135</v>
      </c>
      <c r="AI34" s="11">
        <f t="shared" si="47"/>
        <v>-41.142731083167881</v>
      </c>
      <c r="AJ34" s="11">
        <f t="shared" si="47"/>
        <v>-6.4725727852055481</v>
      </c>
      <c r="AK34" s="11">
        <f t="shared" si="47"/>
        <v>22.053420712938141</v>
      </c>
      <c r="AL34" s="11">
        <f t="shared" si="47"/>
        <v>21.42944410507025</v>
      </c>
      <c r="AM34" s="11">
        <f t="shared" si="47"/>
        <v>-32.686498855835239</v>
      </c>
      <c r="AN34" s="11">
        <f t="shared" si="47"/>
        <v>4.7776442307692308</v>
      </c>
      <c r="AO34" s="11">
        <f t="shared" si="47"/>
        <v>8.0284552845528463</v>
      </c>
      <c r="AP34" s="11">
        <f t="shared" si="47"/>
        <v>20.904423977049674</v>
      </c>
      <c r="AQ34" s="11">
        <f t="shared" si="47"/>
        <v>7.6490001941370611</v>
      </c>
      <c r="AR34" s="11">
        <f t="shared" si="47"/>
        <v>22.268925864622354</v>
      </c>
      <c r="AS34" s="11">
        <f t="shared" si="47"/>
        <v>58.125472411186699</v>
      </c>
      <c r="AT34" s="11">
        <f t="shared" si="47"/>
        <v>12.487231869254341</v>
      </c>
      <c r="AU34" s="29">
        <f t="shared" si="47"/>
        <v>-3.4646212186503487</v>
      </c>
      <c r="AV34" s="11">
        <f t="shared" ref="AV34:BO34" si="49">AV20/AV4*100</f>
        <v>54.588627903991785</v>
      </c>
      <c r="AW34" s="11">
        <f t="shared" si="49"/>
        <v>77.543484737372808</v>
      </c>
      <c r="AX34" s="11">
        <f t="shared" si="49"/>
        <v>30.842159698147896</v>
      </c>
      <c r="AY34" s="11">
        <f t="shared" si="49"/>
        <v>33.907512235391238</v>
      </c>
      <c r="AZ34" s="11">
        <f t="shared" si="49"/>
        <v>48.532771377319293</v>
      </c>
      <c r="BA34" s="11">
        <f t="shared" si="49"/>
        <v>51.966843841672969</v>
      </c>
      <c r="BB34" s="11">
        <f t="shared" si="49"/>
        <v>27.786500197036325</v>
      </c>
      <c r="BC34" s="29">
        <f t="shared" si="49"/>
        <v>18.942987696470244</v>
      </c>
      <c r="BD34" s="11">
        <f t="shared" si="49"/>
        <v>57.370701892533248</v>
      </c>
      <c r="BE34" s="11">
        <f t="shared" si="49"/>
        <v>92.435406500131336</v>
      </c>
      <c r="BF34" s="11">
        <f t="shared" si="49"/>
        <v>5.4151322397053896</v>
      </c>
      <c r="BG34" s="11">
        <f t="shared" si="49"/>
        <v>46.451612903225808</v>
      </c>
      <c r="BH34" s="11">
        <f t="shared" si="49"/>
        <v>82.896015549076779</v>
      </c>
      <c r="BI34" s="11">
        <f t="shared" si="49"/>
        <v>-9.0651803505934669</v>
      </c>
      <c r="BJ34" s="11">
        <f t="shared" si="49"/>
        <v>45.069156335230552</v>
      </c>
      <c r="BK34" s="11">
        <f t="shared" si="49"/>
        <v>7.6490001941370611</v>
      </c>
      <c r="BL34" s="11">
        <f t="shared" si="49"/>
        <v>22.053420712938141</v>
      </c>
      <c r="BM34" s="11">
        <f t="shared" si="49"/>
        <v>22.268925864622354</v>
      </c>
      <c r="BN34" s="11">
        <f t="shared" si="49"/>
        <v>46.094109959705456</v>
      </c>
      <c r="BO34" s="11">
        <f t="shared" si="49"/>
        <v>51.495354239256677</v>
      </c>
    </row>
    <row r="35" spans="1:67">
      <c r="A35" s="5">
        <v>1960</v>
      </c>
      <c r="B35" s="11">
        <f t="shared" si="44"/>
        <v>18.501390622106616</v>
      </c>
      <c r="C35" s="11">
        <f t="shared" si="44"/>
        <v>73.71712689787843</v>
      </c>
      <c r="D35" s="11">
        <f t="shared" si="44"/>
        <v>48.468476433946272</v>
      </c>
      <c r="E35" s="11">
        <f t="shared" si="44"/>
        <v>39.612617387002395</v>
      </c>
      <c r="F35" s="11">
        <f t="shared" si="44"/>
        <v>24.230787086928434</v>
      </c>
      <c r="G35" s="11">
        <f t="shared" si="44"/>
        <v>39.648206974476267</v>
      </c>
      <c r="H35" s="11">
        <f t="shared" si="44"/>
        <v>15.331208112317727</v>
      </c>
      <c r="I35" s="21">
        <f t="shared" si="45"/>
        <v>54.020481061038751</v>
      </c>
      <c r="J35" s="29">
        <f t="shared" si="45"/>
        <v>38.362824034441886</v>
      </c>
      <c r="K35" s="11">
        <f t="shared" si="46"/>
        <v>74.793572154471548</v>
      </c>
      <c r="L35" s="11">
        <f t="shared" si="46"/>
        <v>88.123158848855653</v>
      </c>
      <c r="M35" s="11">
        <f t="shared" si="46"/>
        <v>15.667808219178081</v>
      </c>
      <c r="N35" s="11">
        <f t="shared" si="46"/>
        <v>67.40088105726872</v>
      </c>
      <c r="O35" s="21">
        <f t="shared" si="46"/>
        <v>14.497816593886462</v>
      </c>
      <c r="P35" s="21">
        <f t="shared" si="46"/>
        <v>85.52373529115961</v>
      </c>
      <c r="Q35" s="11">
        <f t="shared" si="46"/>
        <v>51.548398513537428</v>
      </c>
      <c r="R35" s="11">
        <f t="shared" si="46"/>
        <v>-2.6300294406280669</v>
      </c>
      <c r="S35" s="11">
        <f t="shared" si="46"/>
        <v>12.407174682965842</v>
      </c>
      <c r="T35" s="11">
        <f t="shared" si="46"/>
        <v>148.01126836139244</v>
      </c>
      <c r="U35" s="11">
        <f t="shared" si="46"/>
        <v>-11.971541934601177</v>
      </c>
      <c r="V35" s="11">
        <f t="shared" si="46"/>
        <v>-6.3730288200108758</v>
      </c>
      <c r="W35" s="11">
        <f t="shared" si="46"/>
        <v>20.71422864903731</v>
      </c>
      <c r="X35" s="11">
        <f t="shared" si="46"/>
        <v>5.7272042200452153</v>
      </c>
      <c r="Y35" s="11">
        <f t="shared" si="46"/>
        <v>53.095890410958901</v>
      </c>
      <c r="Z35" s="11">
        <f t="shared" si="46"/>
        <v>-5.2468556410737746</v>
      </c>
      <c r="AA35" s="11">
        <f t="shared" si="47"/>
        <v>-14.351467109889407</v>
      </c>
      <c r="AB35" s="11">
        <f t="shared" si="47"/>
        <v>-20.323246217331501</v>
      </c>
      <c r="AC35" s="11">
        <f t="shared" si="47"/>
        <v>61.087973411021302</v>
      </c>
      <c r="AD35" s="11">
        <f t="shared" si="47"/>
        <v>12.75070740311382</v>
      </c>
      <c r="AE35" s="11">
        <f t="shared" si="47"/>
        <v>-22.219637040483946</v>
      </c>
      <c r="AF35" s="11">
        <f t="shared" si="47"/>
        <v>-24.306220095693782</v>
      </c>
      <c r="AG35" s="11">
        <f t="shared" si="47"/>
        <v>-6.8101688624976804</v>
      </c>
      <c r="AH35" s="11">
        <f t="shared" si="47"/>
        <v>39.87341772151899</v>
      </c>
      <c r="AI35" s="11">
        <f t="shared" si="47"/>
        <v>-8.095952023988005</v>
      </c>
      <c r="AJ35" s="11">
        <f t="shared" si="47"/>
        <v>-20.213760855043418</v>
      </c>
      <c r="AK35" s="11">
        <f t="shared" si="47"/>
        <v>18.027985681744223</v>
      </c>
      <c r="AL35" s="11">
        <f t="shared" si="47"/>
        <v>20.303853506388972</v>
      </c>
      <c r="AM35" s="11">
        <f t="shared" si="47"/>
        <v>-25.754691324449279</v>
      </c>
      <c r="AN35" s="11">
        <f t="shared" si="47"/>
        <v>22.863492973903067</v>
      </c>
      <c r="AO35" s="11">
        <f t="shared" si="47"/>
        <v>-18.469739730322985</v>
      </c>
      <c r="AP35" s="11">
        <f t="shared" si="47"/>
        <v>4.9890727443022165</v>
      </c>
      <c r="AQ35" s="11">
        <f t="shared" si="47"/>
        <v>47.045386233844305</v>
      </c>
      <c r="AR35" s="11">
        <f t="shared" si="47"/>
        <v>15.407634349227836</v>
      </c>
      <c r="AS35" s="11">
        <f t="shared" si="47"/>
        <v>-3.9961759082217974</v>
      </c>
      <c r="AT35" s="11">
        <f t="shared" si="47"/>
        <v>-0.27241770715096481</v>
      </c>
      <c r="AU35" s="29">
        <f t="shared" si="47"/>
        <v>13.347022587268995</v>
      </c>
      <c r="AV35" s="11">
        <f t="shared" ref="AV35:BO35" si="50">AV21/AV5*100</f>
        <v>80.469162091937406</v>
      </c>
      <c r="AW35" s="11">
        <f t="shared" si="50"/>
        <v>78.306923552275549</v>
      </c>
      <c r="AX35" s="11">
        <f t="shared" si="50"/>
        <v>63.544807799279802</v>
      </c>
      <c r="AY35" s="11">
        <f t="shared" si="50"/>
        <v>24.959955965322692</v>
      </c>
      <c r="AZ35" s="11">
        <f t="shared" si="50"/>
        <v>71.179743006649673</v>
      </c>
      <c r="BA35" s="11">
        <f t="shared" si="50"/>
        <v>46.612912935812588</v>
      </c>
      <c r="BB35" s="11">
        <f t="shared" si="50"/>
        <v>36.945011446090788</v>
      </c>
      <c r="BC35" s="29">
        <f t="shared" si="50"/>
        <v>24.154920886180157</v>
      </c>
      <c r="BD35" s="11">
        <f t="shared" si="50"/>
        <v>58.278814301255487</v>
      </c>
      <c r="BE35" s="11">
        <f t="shared" si="50"/>
        <v>85.52373529115961</v>
      </c>
      <c r="BF35" s="11">
        <f t="shared" si="50"/>
        <v>14.497816593886462</v>
      </c>
      <c r="BG35" s="11">
        <f t="shared" si="50"/>
        <v>67.40088105726872</v>
      </c>
      <c r="BH35" s="11">
        <f t="shared" si="50"/>
        <v>83.62646121147715</v>
      </c>
      <c r="BI35" s="11">
        <f t="shared" si="50"/>
        <v>74.793572154471548</v>
      </c>
      <c r="BJ35" s="11">
        <f t="shared" si="50"/>
        <v>58.00865075809282</v>
      </c>
      <c r="BK35" s="11">
        <f t="shared" si="50"/>
        <v>47.045386233844305</v>
      </c>
      <c r="BL35" s="11">
        <f t="shared" si="50"/>
        <v>18.027985681744223</v>
      </c>
      <c r="BM35" s="11">
        <f t="shared" si="50"/>
        <v>15.407634349227836</v>
      </c>
      <c r="BN35" s="11">
        <f t="shared" si="50"/>
        <v>13.559526130486141</v>
      </c>
      <c r="BO35" s="11">
        <f t="shared" si="50"/>
        <v>17.175713601204738</v>
      </c>
    </row>
    <row r="36" spans="1:67">
      <c r="A36" s="5">
        <v>1970</v>
      </c>
      <c r="B36" s="11">
        <f t="shared" si="44"/>
        <v>13.321619472775897</v>
      </c>
      <c r="C36" s="11">
        <f t="shared" si="44"/>
        <v>35.997008050463805</v>
      </c>
      <c r="D36" s="11">
        <f t="shared" si="44"/>
        <v>26.950913152237511</v>
      </c>
      <c r="E36" s="11">
        <f t="shared" si="44"/>
        <v>6.8323268732722555</v>
      </c>
      <c r="F36" s="11">
        <f t="shared" si="44"/>
        <v>16.880036769506948</v>
      </c>
      <c r="G36" s="11">
        <f t="shared" si="44"/>
        <v>23.182155831574264</v>
      </c>
      <c r="H36" s="11">
        <f t="shared" si="44"/>
        <v>11.531721264722059</v>
      </c>
      <c r="I36" s="21">
        <f t="shared" si="45"/>
        <v>19.747990623913829</v>
      </c>
      <c r="J36" s="29">
        <f t="shared" si="45"/>
        <v>23.524046527818854</v>
      </c>
      <c r="K36" s="11">
        <f t="shared" si="46"/>
        <v>12.483875070404622</v>
      </c>
      <c r="L36" s="11">
        <f t="shared" si="46"/>
        <v>32.374840021079578</v>
      </c>
      <c r="M36" s="11">
        <f t="shared" si="46"/>
        <v>29.219096965210955</v>
      </c>
      <c r="N36" s="11">
        <f t="shared" si="46"/>
        <v>34.473684210526315</v>
      </c>
      <c r="O36" s="21">
        <f t="shared" si="46"/>
        <v>3.3104500381388258</v>
      </c>
      <c r="P36" s="21">
        <f t="shared" si="46"/>
        <v>31.446228549357169</v>
      </c>
      <c r="Q36" s="11">
        <f t="shared" si="46"/>
        <v>16.389203976779875</v>
      </c>
      <c r="R36" s="11">
        <f t="shared" si="46"/>
        <v>-4.5756903850030239</v>
      </c>
      <c r="S36" s="11">
        <f t="shared" si="46"/>
        <v>18.975505640817154</v>
      </c>
      <c r="T36" s="11">
        <f t="shared" si="46"/>
        <v>11.145067070532237</v>
      </c>
      <c r="U36" s="11">
        <f t="shared" si="46"/>
        <v>20.920111905502019</v>
      </c>
      <c r="V36" s="11">
        <f t="shared" si="46"/>
        <v>-7.0159135788128699</v>
      </c>
      <c r="W36" s="11">
        <f t="shared" si="46"/>
        <v>-7.1013514407867735</v>
      </c>
      <c r="X36" s="11">
        <f t="shared" si="46"/>
        <v>-7.6977904490377762</v>
      </c>
      <c r="Y36" s="11">
        <f t="shared" si="46"/>
        <v>22.727272727272727</v>
      </c>
      <c r="Z36" s="11">
        <f t="shared" si="46"/>
        <v>-10.460624071322437</v>
      </c>
      <c r="AA36" s="11">
        <f t="shared" si="47"/>
        <v>-12.50932975070906</v>
      </c>
      <c r="AB36" s="11">
        <f t="shared" si="47"/>
        <v>-9.0634441087613293</v>
      </c>
      <c r="AC36" s="11">
        <f t="shared" si="47"/>
        <v>14.39838252618843</v>
      </c>
      <c r="AD36" s="11">
        <f t="shared" si="47"/>
        <v>0.34880378543315793</v>
      </c>
      <c r="AE36" s="11">
        <f t="shared" si="47"/>
        <v>-28.447502243493865</v>
      </c>
      <c r="AF36" s="11">
        <f t="shared" si="47"/>
        <v>-3.4766118836915298</v>
      </c>
      <c r="AG36" s="11">
        <f t="shared" si="47"/>
        <v>-7.3277578653922744</v>
      </c>
      <c r="AH36" s="11">
        <f t="shared" si="47"/>
        <v>-23.303167420814479</v>
      </c>
      <c r="AI36" s="11">
        <f t="shared" si="47"/>
        <v>-18.189233278955953</v>
      </c>
      <c r="AJ36" s="11">
        <f t="shared" si="47"/>
        <v>-16.041527126590758</v>
      </c>
      <c r="AK36" s="11">
        <f t="shared" si="47"/>
        <v>24.710504549214228</v>
      </c>
      <c r="AL36" s="11">
        <f t="shared" si="47"/>
        <v>14.978673580329513</v>
      </c>
      <c r="AM36" s="11">
        <f t="shared" si="47"/>
        <v>-11.318681318681319</v>
      </c>
      <c r="AN36" s="11">
        <f t="shared" si="47"/>
        <v>3.3261364299468985</v>
      </c>
      <c r="AO36" s="11">
        <f t="shared" si="47"/>
        <v>-25.384615384615383</v>
      </c>
      <c r="AP36" s="11">
        <f t="shared" si="47"/>
        <v>3.1759248245509695</v>
      </c>
      <c r="AQ36" s="11">
        <f t="shared" si="47"/>
        <v>12.305302317975553</v>
      </c>
      <c r="AR36" s="11">
        <f t="shared" si="47"/>
        <v>12.452346776558471</v>
      </c>
      <c r="AS36" s="11">
        <f t="shared" si="47"/>
        <v>-22.475602469627564</v>
      </c>
      <c r="AT36" s="11">
        <f t="shared" si="47"/>
        <v>-0.93330298201684503</v>
      </c>
      <c r="AU36" s="29">
        <f t="shared" si="47"/>
        <v>-10.444234404536862</v>
      </c>
      <c r="AV36" s="11">
        <f t="shared" ref="AV36:BO36" si="51">AV22/AV6*100</f>
        <v>29.535570368085047</v>
      </c>
      <c r="AW36" s="11">
        <f t="shared" si="51"/>
        <v>29.610466231599215</v>
      </c>
      <c r="AX36" s="11">
        <f t="shared" si="51"/>
        <v>13.950449321542372</v>
      </c>
      <c r="AY36" s="11">
        <f t="shared" si="51"/>
        <v>4.4762378810770809</v>
      </c>
      <c r="AZ36" s="11">
        <f t="shared" si="51"/>
        <v>38.556956813566444</v>
      </c>
      <c r="BA36" s="11">
        <f t="shared" si="51"/>
        <v>26.749770464015821</v>
      </c>
      <c r="BB36" s="11">
        <f t="shared" si="51"/>
        <v>5.8847919513784719</v>
      </c>
      <c r="BC36" s="29">
        <f t="shared" si="51"/>
        <v>18.178955123931669</v>
      </c>
      <c r="BD36" s="11">
        <f t="shared" si="51"/>
        <v>21.122063237886817</v>
      </c>
      <c r="BE36" s="11">
        <f t="shared" si="51"/>
        <v>31.446228549357169</v>
      </c>
      <c r="BF36" s="11">
        <f t="shared" si="51"/>
        <v>3.3104500381388258</v>
      </c>
      <c r="BG36" s="11">
        <f t="shared" si="51"/>
        <v>34.473684210526315</v>
      </c>
      <c r="BH36" s="11">
        <f t="shared" si="51"/>
        <v>32.251472141441326</v>
      </c>
      <c r="BI36" s="11">
        <f t="shared" si="51"/>
        <v>12.483875070404622</v>
      </c>
      <c r="BJ36" s="11">
        <f t="shared" si="51"/>
        <v>14.335079671720182</v>
      </c>
      <c r="BK36" s="11">
        <f t="shared" si="51"/>
        <v>12.305302317975553</v>
      </c>
      <c r="BL36" s="11">
        <f t="shared" si="51"/>
        <v>24.710504549214228</v>
      </c>
      <c r="BM36" s="11">
        <f t="shared" si="51"/>
        <v>12.452346776558471</v>
      </c>
      <c r="BN36" s="11">
        <f t="shared" si="51"/>
        <v>0.60644008058937282</v>
      </c>
      <c r="BO36" s="11">
        <f t="shared" si="51"/>
        <v>-8.9051418957600692</v>
      </c>
    </row>
    <row r="37" spans="1:67">
      <c r="A37" s="5">
        <v>1980</v>
      </c>
      <c r="B37" s="11">
        <f t="shared" si="44"/>
        <v>11.482534248506655</v>
      </c>
      <c r="C37" s="11">
        <f t="shared" si="44"/>
        <v>53.493421424134624</v>
      </c>
      <c r="D37" s="11">
        <f t="shared" si="44"/>
        <v>18.617466308801415</v>
      </c>
      <c r="E37" s="11">
        <f t="shared" si="44"/>
        <v>28.237598425196854</v>
      </c>
      <c r="F37" s="11">
        <f t="shared" si="44"/>
        <v>27.083452043587723</v>
      </c>
      <c r="G37" s="11">
        <f t="shared" si="44"/>
        <v>23.518559400654702</v>
      </c>
      <c r="H37" s="11">
        <f t="shared" si="44"/>
        <v>9.0695178303831732</v>
      </c>
      <c r="I37" s="21">
        <f t="shared" si="45"/>
        <v>38.807431191708424</v>
      </c>
      <c r="J37" s="29">
        <f t="shared" si="45"/>
        <v>22.042994684316017</v>
      </c>
      <c r="K37" s="11">
        <f t="shared" si="46"/>
        <v>38.40413503472783</v>
      </c>
      <c r="L37" s="11">
        <f t="shared" si="46"/>
        <v>51.121088984749775</v>
      </c>
      <c r="M37" s="11">
        <f t="shared" si="46"/>
        <v>46.491479306888159</v>
      </c>
      <c r="N37" s="11">
        <f t="shared" si="46"/>
        <v>52.641878669275933</v>
      </c>
      <c r="O37" s="21">
        <f t="shared" si="46"/>
        <v>23.650861837512753</v>
      </c>
      <c r="P37" s="21">
        <f t="shared" si="46"/>
        <v>37.116803426583417</v>
      </c>
      <c r="Q37" s="11">
        <f t="shared" si="46"/>
        <v>38.076333252117585</v>
      </c>
      <c r="R37" s="11">
        <f t="shared" si="46"/>
        <v>27.777777777777779</v>
      </c>
      <c r="S37" s="11">
        <f t="shared" si="46"/>
        <v>33.136852895950796</v>
      </c>
      <c r="T37" s="11">
        <f t="shared" si="46"/>
        <v>8.6818989220624374</v>
      </c>
      <c r="U37" s="11">
        <f t="shared" si="46"/>
        <v>-2.6606683804627251</v>
      </c>
      <c r="V37" s="11">
        <f t="shared" si="46"/>
        <v>5.2841973766396002</v>
      </c>
      <c r="W37" s="11">
        <f t="shared" si="46"/>
        <v>49.412259204377065</v>
      </c>
      <c r="X37" s="11">
        <f t="shared" si="46"/>
        <v>18.610038610038611</v>
      </c>
      <c r="Y37" s="11">
        <f t="shared" si="46"/>
        <v>-3.3245844269466316</v>
      </c>
      <c r="Z37" s="11">
        <f t="shared" si="46"/>
        <v>25.755061400597413</v>
      </c>
      <c r="AA37" s="11">
        <f t="shared" si="47"/>
        <v>6.7821190923050665</v>
      </c>
      <c r="AB37" s="11">
        <f t="shared" si="47"/>
        <v>-3.5121025154247745</v>
      </c>
      <c r="AC37" s="11">
        <f t="shared" si="47"/>
        <v>33.568333189531607</v>
      </c>
      <c r="AD37" s="11">
        <f t="shared" si="47"/>
        <v>56.018949513867845</v>
      </c>
      <c r="AE37" s="11">
        <f t="shared" si="47"/>
        <v>14.046822742474916</v>
      </c>
      <c r="AF37" s="11">
        <f t="shared" si="47"/>
        <v>7.8585461689587426</v>
      </c>
      <c r="AG37" s="11">
        <f t="shared" si="47"/>
        <v>11.044262999570261</v>
      </c>
      <c r="AH37" s="11">
        <f t="shared" si="47"/>
        <v>-19.911504424778762</v>
      </c>
      <c r="AI37" s="11">
        <f t="shared" si="47"/>
        <v>13.609172482552342</v>
      </c>
      <c r="AJ37" s="11">
        <f t="shared" si="47"/>
        <v>9.9720781810929395</v>
      </c>
      <c r="AK37" s="11">
        <f t="shared" si="47"/>
        <v>73.536726910960041</v>
      </c>
      <c r="AL37" s="11">
        <f t="shared" si="47"/>
        <v>6.3281931917369807</v>
      </c>
      <c r="AM37" s="11">
        <f t="shared" si="47"/>
        <v>7.1458075175547293</v>
      </c>
      <c r="AN37" s="11">
        <f t="shared" si="47"/>
        <v>53.984299994352511</v>
      </c>
      <c r="AO37" s="11">
        <f t="shared" si="47"/>
        <v>-17.783505154639176</v>
      </c>
      <c r="AP37" s="11">
        <f t="shared" si="47"/>
        <v>29.357851049112288</v>
      </c>
      <c r="AQ37" s="11">
        <f t="shared" si="47"/>
        <v>30.719668013541551</v>
      </c>
      <c r="AR37" s="11">
        <f t="shared" si="47"/>
        <v>36.23299798240437</v>
      </c>
      <c r="AS37" s="11">
        <f t="shared" si="47"/>
        <v>12.363519588953114</v>
      </c>
      <c r="AT37" s="11">
        <f t="shared" si="47"/>
        <v>52.297794117647058</v>
      </c>
      <c r="AU37" s="29">
        <f t="shared" si="47"/>
        <v>2.6033421284080918</v>
      </c>
      <c r="AV37" s="11">
        <f t="shared" ref="AV37:BO37" si="52">AV23/AV7*100</f>
        <v>49.503492164306174</v>
      </c>
      <c r="AW37" s="11">
        <f t="shared" si="52"/>
        <v>36.416480375551721</v>
      </c>
      <c r="AX37" s="11">
        <f t="shared" si="52"/>
        <v>27.750373105019243</v>
      </c>
      <c r="AY37" s="11">
        <f t="shared" si="52"/>
        <v>38.504656741840684</v>
      </c>
      <c r="AZ37" s="11">
        <f t="shared" si="52"/>
        <v>54.97126345610819</v>
      </c>
      <c r="BA37" s="11">
        <f t="shared" si="52"/>
        <v>17.240940288285788</v>
      </c>
      <c r="BB37" s="11">
        <f t="shared" si="52"/>
        <v>28.307396279917629</v>
      </c>
      <c r="BC37" s="29">
        <f t="shared" si="52"/>
        <v>26.026107733432426</v>
      </c>
      <c r="BD37" s="11">
        <f t="shared" si="52"/>
        <v>40.366712499218764</v>
      </c>
      <c r="BE37" s="11">
        <f t="shared" si="52"/>
        <v>37.116803426583417</v>
      </c>
      <c r="BF37" s="11">
        <f t="shared" si="52"/>
        <v>23.650861837512753</v>
      </c>
      <c r="BG37" s="11">
        <f t="shared" si="52"/>
        <v>52.641878669275933</v>
      </c>
      <c r="BH37" s="11">
        <f t="shared" si="52"/>
        <v>50.944252843698465</v>
      </c>
      <c r="BI37" s="11">
        <f t="shared" si="52"/>
        <v>38.40413503472783</v>
      </c>
      <c r="BJ37" s="11">
        <f t="shared" si="52"/>
        <v>34.189117777942599</v>
      </c>
      <c r="BK37" s="11">
        <f t="shared" si="52"/>
        <v>30.719668013541551</v>
      </c>
      <c r="BL37" s="11">
        <f t="shared" si="52"/>
        <v>73.536726910960041</v>
      </c>
      <c r="BM37" s="11">
        <f t="shared" si="52"/>
        <v>36.23299798240437</v>
      </c>
      <c r="BN37" s="11">
        <f t="shared" si="52"/>
        <v>55.838126499432846</v>
      </c>
      <c r="BO37" s="11">
        <f t="shared" si="52"/>
        <v>45.713039797868383</v>
      </c>
    </row>
    <row r="38" spans="1:67">
      <c r="A38" s="5">
        <v>1990</v>
      </c>
      <c r="B38" s="11">
        <f t="shared" si="44"/>
        <v>9.783481976194615</v>
      </c>
      <c r="C38" s="11">
        <f t="shared" si="44"/>
        <v>34.839517845350713</v>
      </c>
      <c r="D38" s="11">
        <f t="shared" si="44"/>
        <v>25.740004331604887</v>
      </c>
      <c r="E38" s="11">
        <f t="shared" si="44"/>
        <v>16.284901150822705</v>
      </c>
      <c r="F38" s="11">
        <f t="shared" si="44"/>
        <v>19.377904197083307</v>
      </c>
      <c r="G38" s="11">
        <f t="shared" si="44"/>
        <v>23.876563217095999</v>
      </c>
      <c r="H38" s="11">
        <f t="shared" si="44"/>
        <v>6.5837620174270475</v>
      </c>
      <c r="I38" s="21">
        <f t="shared" si="45"/>
        <v>29.226806771756742</v>
      </c>
      <c r="J38" s="29">
        <f t="shared" si="45"/>
        <v>23.289268307108383</v>
      </c>
      <c r="K38" s="11">
        <f t="shared" si="46"/>
        <v>13.932264313890249</v>
      </c>
      <c r="L38" s="11">
        <f t="shared" si="46"/>
        <v>25.484765064174329</v>
      </c>
      <c r="M38" s="11">
        <f t="shared" si="46"/>
        <v>45.051077765286671</v>
      </c>
      <c r="N38" s="11">
        <f t="shared" si="46"/>
        <v>37.044871794871796</v>
      </c>
      <c r="O38" s="21">
        <f t="shared" si="46"/>
        <v>18.665725762675063</v>
      </c>
      <c r="P38" s="21">
        <f t="shared" si="46"/>
        <v>34.168776579803058</v>
      </c>
      <c r="Q38" s="11">
        <f t="shared" si="46"/>
        <v>40.658085945609301</v>
      </c>
      <c r="R38" s="11">
        <f t="shared" si="46"/>
        <v>-1.5043808894032071</v>
      </c>
      <c r="S38" s="11">
        <f t="shared" si="46"/>
        <v>16.201475777991657</v>
      </c>
      <c r="T38" s="11">
        <f t="shared" si="46"/>
        <v>16.261054516959589</v>
      </c>
      <c r="U38" s="11">
        <f t="shared" si="46"/>
        <v>14.630925656939125</v>
      </c>
      <c r="V38" s="11">
        <f t="shared" si="46"/>
        <v>-2.6578073089700998</v>
      </c>
      <c r="W38" s="11">
        <f t="shared" si="46"/>
        <v>24.027902940489305</v>
      </c>
      <c r="X38" s="11">
        <f t="shared" si="46"/>
        <v>-11.501736111111111</v>
      </c>
      <c r="Y38" s="11">
        <f t="shared" si="46"/>
        <v>2.7752639517345399</v>
      </c>
      <c r="Z38" s="11">
        <f t="shared" si="46"/>
        <v>-8.2167678367203312</v>
      </c>
      <c r="AA38" s="11">
        <f t="shared" si="47"/>
        <v>3.2036430454581764</v>
      </c>
      <c r="AB38" s="11">
        <f t="shared" si="47"/>
        <v>11.46089522872602</v>
      </c>
      <c r="AC38" s="11">
        <f t="shared" si="47"/>
        <v>23.278023084023928</v>
      </c>
      <c r="AD38" s="11">
        <f t="shared" si="47"/>
        <v>35.418689470357904</v>
      </c>
      <c r="AE38" s="11">
        <f t="shared" si="47"/>
        <v>6.854838709677419</v>
      </c>
      <c r="AF38" s="11">
        <f t="shared" si="47"/>
        <v>18.154219793564057</v>
      </c>
      <c r="AG38" s="11">
        <f t="shared" si="47"/>
        <v>-1.1416408668730651</v>
      </c>
      <c r="AH38" s="11">
        <f t="shared" si="47"/>
        <v>-15.285451197053407</v>
      </c>
      <c r="AI38" s="11">
        <f t="shared" si="47"/>
        <v>36.858271171566479</v>
      </c>
      <c r="AJ38" s="11">
        <f t="shared" si="47"/>
        <v>-4.7152702212549871</v>
      </c>
      <c r="AK38" s="11">
        <f t="shared" si="47"/>
        <v>15.860882858780814</v>
      </c>
      <c r="AL38" s="11">
        <f t="shared" si="47"/>
        <v>0.38993022301272406</v>
      </c>
      <c r="AM38" s="11">
        <f t="shared" si="47"/>
        <v>27.929838087895142</v>
      </c>
      <c r="AN38" s="11">
        <f t="shared" si="47"/>
        <v>48.602655321646004</v>
      </c>
      <c r="AO38" s="11">
        <f t="shared" si="47"/>
        <v>-11.598746081504702</v>
      </c>
      <c r="AP38" s="11">
        <f t="shared" si="47"/>
        <v>4.0060603359921574</v>
      </c>
      <c r="AQ38" s="11">
        <f t="shared" si="47"/>
        <v>7.8279030910609864</v>
      </c>
      <c r="AR38" s="11">
        <f t="shared" si="47"/>
        <v>34.235023877168594</v>
      </c>
      <c r="AS38" s="11">
        <f t="shared" si="47"/>
        <v>1.2003429551300371</v>
      </c>
      <c r="AT38" s="11">
        <f t="shared" si="47"/>
        <v>39.996982498491249</v>
      </c>
      <c r="AU38" s="29">
        <f t="shared" si="47"/>
        <v>4.251671524087091</v>
      </c>
      <c r="AV38" s="11">
        <f t="shared" ref="AV38:BO38" si="53">AV24/AV8*100</f>
        <v>25.92092097687496</v>
      </c>
      <c r="AW38" s="11">
        <f t="shared" si="53"/>
        <v>33.437958684842442</v>
      </c>
      <c r="AX38" s="11">
        <f t="shared" si="53"/>
        <v>30.046298858207443</v>
      </c>
      <c r="AY38" s="11">
        <f t="shared" si="53"/>
        <v>24.663746406116111</v>
      </c>
      <c r="AZ38" s="11">
        <f t="shared" si="53"/>
        <v>38.026352386140807</v>
      </c>
      <c r="BA38" s="11">
        <f t="shared" si="53"/>
        <v>25.047294489909849</v>
      </c>
      <c r="BB38" s="11">
        <f t="shared" si="53"/>
        <v>14.322059539313575</v>
      </c>
      <c r="BC38" s="29">
        <f t="shared" si="53"/>
        <v>18.840102010405914</v>
      </c>
      <c r="BD38" s="11">
        <f t="shared" si="53"/>
        <v>30.253562416862607</v>
      </c>
      <c r="BE38" s="11">
        <f t="shared" si="53"/>
        <v>34.168776579803058</v>
      </c>
      <c r="BF38" s="11">
        <f t="shared" si="53"/>
        <v>18.665725762675063</v>
      </c>
      <c r="BG38" s="11">
        <f t="shared" si="53"/>
        <v>37.044871794871796</v>
      </c>
      <c r="BH38" s="11">
        <f t="shared" si="53"/>
        <v>26.210088022873627</v>
      </c>
      <c r="BI38" s="11">
        <f t="shared" si="53"/>
        <v>13.932264313890249</v>
      </c>
      <c r="BJ38" s="11">
        <f t="shared" si="53"/>
        <v>26.092678857344204</v>
      </c>
      <c r="BK38" s="11">
        <f t="shared" si="53"/>
        <v>7.8279030910609864</v>
      </c>
      <c r="BL38" s="11">
        <f t="shared" si="53"/>
        <v>15.860882858780814</v>
      </c>
      <c r="BM38" s="11">
        <f t="shared" si="53"/>
        <v>34.235023877168594</v>
      </c>
      <c r="BN38" s="11">
        <f t="shared" si="53"/>
        <v>36.576434403130484</v>
      </c>
      <c r="BO38" s="11">
        <f t="shared" si="53"/>
        <v>22.270290728890689</v>
      </c>
    </row>
    <row r="39" spans="1:67">
      <c r="A39" s="5">
        <v>2000</v>
      </c>
      <c r="B39" s="11">
        <f t="shared" si="44"/>
        <v>13.15268775035722</v>
      </c>
      <c r="C39" s="11">
        <f t="shared" si="44"/>
        <v>39.981250825323826</v>
      </c>
      <c r="D39" s="11">
        <f t="shared" si="44"/>
        <v>13.815941191708164</v>
      </c>
      <c r="E39" s="11">
        <f t="shared" si="44"/>
        <v>20.063574662276107</v>
      </c>
      <c r="F39" s="11">
        <f t="shared" si="44"/>
        <v>22.755174547331972</v>
      </c>
      <c r="G39" s="11">
        <f t="shared" si="44"/>
        <v>18.769330566465566</v>
      </c>
      <c r="H39" s="11">
        <f t="shared" si="44"/>
        <v>11.670576090536661</v>
      </c>
      <c r="I39" s="21">
        <f t="shared" si="45"/>
        <v>20.793112541944062</v>
      </c>
      <c r="J39" s="29">
        <f t="shared" si="45"/>
        <v>18.536481904976764</v>
      </c>
      <c r="K39" s="11">
        <f t="shared" si="46"/>
        <v>20.620953863803983</v>
      </c>
      <c r="L39" s="11">
        <f t="shared" si="46"/>
        <v>26.521413147792707</v>
      </c>
      <c r="M39" s="11">
        <f t="shared" si="46"/>
        <v>29.33346812238846</v>
      </c>
      <c r="N39" s="11">
        <f t="shared" si="46"/>
        <v>49.70391505683147</v>
      </c>
      <c r="O39" s="21">
        <f t="shared" si="46"/>
        <v>30.244366577312608</v>
      </c>
      <c r="P39" s="21">
        <f t="shared" si="46"/>
        <v>12.642713257240946</v>
      </c>
      <c r="Q39" s="11">
        <f t="shared" si="46"/>
        <v>28.907091727547783</v>
      </c>
      <c r="R39" s="11">
        <f t="shared" si="46"/>
        <v>-0.43638804968110106</v>
      </c>
      <c r="S39" s="11">
        <f t="shared" si="46"/>
        <v>38.133627829928216</v>
      </c>
      <c r="T39" s="11">
        <f t="shared" si="46"/>
        <v>19.96995840394392</v>
      </c>
      <c r="U39" s="11">
        <f t="shared" si="46"/>
        <v>2.1310908881465269</v>
      </c>
      <c r="V39" s="11">
        <f t="shared" si="46"/>
        <v>-2.7791321306679668</v>
      </c>
      <c r="W39" s="11">
        <f t="shared" si="46"/>
        <v>28.873981239427955</v>
      </c>
      <c r="X39" s="11">
        <f t="shared" si="46"/>
        <v>0.5149583128984796</v>
      </c>
      <c r="Y39" s="11">
        <f t="shared" si="46"/>
        <v>-12.679776929850309</v>
      </c>
      <c r="Z39" s="11">
        <f t="shared" si="46"/>
        <v>-1.7732195916802453</v>
      </c>
      <c r="AA39" s="11">
        <f t="shared" si="47"/>
        <v>1.5637095525623164</v>
      </c>
      <c r="AB39" s="11">
        <f t="shared" si="47"/>
        <v>-4.5895851721094445</v>
      </c>
      <c r="AC39" s="11">
        <f t="shared" si="47"/>
        <v>14.876692415611636</v>
      </c>
      <c r="AD39" s="11">
        <f t="shared" si="47"/>
        <v>48.473581978646571</v>
      </c>
      <c r="AE39" s="11">
        <f t="shared" si="47"/>
        <v>14.716981132075471</v>
      </c>
      <c r="AF39" s="11">
        <f t="shared" si="47"/>
        <v>13.41212744090442</v>
      </c>
      <c r="AG39" s="11">
        <f t="shared" si="47"/>
        <v>3.3666079467606185</v>
      </c>
      <c r="AH39" s="11">
        <f t="shared" si="47"/>
        <v>-10</v>
      </c>
      <c r="AI39" s="11">
        <f t="shared" si="47"/>
        <v>8.3360051298493119</v>
      </c>
      <c r="AJ39" s="11">
        <f t="shared" si="47"/>
        <v>11.648267986296155</v>
      </c>
      <c r="AK39" s="11">
        <f t="shared" si="47"/>
        <v>30.015393919401834</v>
      </c>
      <c r="AL39" s="11">
        <f t="shared" si="47"/>
        <v>14.541737649063032</v>
      </c>
      <c r="AM39" s="11">
        <f t="shared" si="47"/>
        <v>10.049721259605244</v>
      </c>
      <c r="AN39" s="11">
        <f t="shared" si="47"/>
        <v>32.279480724616221</v>
      </c>
      <c r="AO39" s="11">
        <f t="shared" si="47"/>
        <v>-23.333333333333332</v>
      </c>
      <c r="AP39" s="11">
        <f t="shared" si="47"/>
        <v>11.079691516709511</v>
      </c>
      <c r="AQ39" s="11">
        <f t="shared" si="47"/>
        <v>15.844115596188116</v>
      </c>
      <c r="AR39" s="11">
        <f t="shared" si="47"/>
        <v>44.940295258895667</v>
      </c>
      <c r="AS39" s="11">
        <f t="shared" si="47"/>
        <v>13.425585992657441</v>
      </c>
      <c r="AT39" s="11">
        <f t="shared" si="47"/>
        <v>31.285698889966589</v>
      </c>
      <c r="AU39" s="29">
        <f t="shared" si="47"/>
        <v>-4.620950501562243</v>
      </c>
      <c r="AV39" s="11">
        <f t="shared" ref="AV39:BO39" si="54">AV25/AV9*100</f>
        <v>28.724911910773244</v>
      </c>
      <c r="AW39" s="11">
        <f t="shared" si="54"/>
        <v>13.380602833792107</v>
      </c>
      <c r="AX39" s="11">
        <f t="shared" si="54"/>
        <v>26.676311783117264</v>
      </c>
      <c r="AY39" s="11">
        <f t="shared" si="54"/>
        <v>27.468593743227792</v>
      </c>
      <c r="AZ39" s="11">
        <f t="shared" si="54"/>
        <v>43.65065899029468</v>
      </c>
      <c r="BA39" s="11">
        <f t="shared" si="54"/>
        <v>13.857744249540985</v>
      </c>
      <c r="BB39" s="11">
        <f t="shared" si="54"/>
        <v>18.990643336762396</v>
      </c>
      <c r="BC39" s="29">
        <f t="shared" si="54"/>
        <v>22.252112454075775</v>
      </c>
      <c r="BD39" s="11">
        <f t="shared" si="54"/>
        <v>21.145988612559979</v>
      </c>
      <c r="BE39" s="11">
        <f t="shared" si="54"/>
        <v>12.642713257240946</v>
      </c>
      <c r="BF39" s="11">
        <f t="shared" si="54"/>
        <v>30.244366577312608</v>
      </c>
      <c r="BG39" s="11">
        <f t="shared" si="54"/>
        <v>49.70391505683147</v>
      </c>
      <c r="BH39" s="11">
        <f t="shared" si="54"/>
        <v>26.641217647970873</v>
      </c>
      <c r="BI39" s="11">
        <f t="shared" si="54"/>
        <v>20.620953863803983</v>
      </c>
      <c r="BJ39" s="11">
        <f t="shared" si="54"/>
        <v>17.480394775592949</v>
      </c>
      <c r="BK39" s="11">
        <f t="shared" si="54"/>
        <v>15.844115596188116</v>
      </c>
      <c r="BL39" s="11">
        <f t="shared" si="54"/>
        <v>30.015393919401834</v>
      </c>
      <c r="BM39" s="11">
        <f t="shared" si="54"/>
        <v>44.940295258895667</v>
      </c>
      <c r="BN39" s="11">
        <f t="shared" si="54"/>
        <v>46.926282179770453</v>
      </c>
      <c r="BO39" s="11">
        <f t="shared" si="54"/>
        <v>27.889498785206513</v>
      </c>
    </row>
    <row r="40" spans="1:67">
      <c r="A40" s="5">
        <v>2010</v>
      </c>
      <c r="B40" s="11">
        <f t="shared" si="44"/>
        <v>9.7091347252832563</v>
      </c>
      <c r="C40" s="11">
        <f t="shared" si="44"/>
        <v>24.585372718214831</v>
      </c>
      <c r="D40" s="11">
        <f t="shared" si="44"/>
        <v>9.9856611641689241</v>
      </c>
      <c r="E40" s="11">
        <f t="shared" si="44"/>
        <v>13.201040545428757</v>
      </c>
      <c r="F40" s="11">
        <f t="shared" si="44"/>
        <v>20.591684562786366</v>
      </c>
      <c r="G40" s="11">
        <f t="shared" si="44"/>
        <v>14.880977532749828</v>
      </c>
      <c r="H40" s="11">
        <f t="shared" si="44"/>
        <v>8.2576415903325238</v>
      </c>
      <c r="I40" s="21">
        <f t="shared" si="45"/>
        <v>15.73621049020956</v>
      </c>
      <c r="J40" s="29">
        <f t="shared" si="45"/>
        <v>14.780704398629185</v>
      </c>
      <c r="K40" s="11">
        <f t="shared" si="46"/>
        <v>11.54176043480107</v>
      </c>
      <c r="L40" s="11">
        <f t="shared" si="46"/>
        <v>16.179869297158149</v>
      </c>
      <c r="M40" s="11">
        <f t="shared" si="46"/>
        <v>23.550715197623827</v>
      </c>
      <c r="N40" s="11">
        <f t="shared" si="46"/>
        <v>22.324497269193756</v>
      </c>
      <c r="O40" s="21">
        <f t="shared" si="46"/>
        <v>22.595373732974622</v>
      </c>
      <c r="P40" s="21">
        <f t="shared" si="46"/>
        <v>10.003436593429674</v>
      </c>
      <c r="Q40" s="11">
        <f t="shared" si="46"/>
        <v>19.779370513275552</v>
      </c>
      <c r="R40" s="11">
        <f t="shared" si="46"/>
        <v>-17.498314227916385</v>
      </c>
      <c r="S40" s="11">
        <f t="shared" si="46"/>
        <v>0.31579788935081549</v>
      </c>
      <c r="T40" s="11">
        <f t="shared" si="46"/>
        <v>2.4061767632989821</v>
      </c>
      <c r="U40" s="11">
        <f t="shared" si="46"/>
        <v>4.1281299345815476</v>
      </c>
      <c r="V40" s="11">
        <f t="shared" si="46"/>
        <v>-9.4408224674022065</v>
      </c>
      <c r="W40" s="11">
        <f t="shared" si="46"/>
        <v>21.177590110581786</v>
      </c>
      <c r="X40" s="11">
        <f t="shared" si="46"/>
        <v>-9.2705537936081974</v>
      </c>
      <c r="Y40" s="11">
        <f t="shared" si="46"/>
        <v>-19.394957983193279</v>
      </c>
      <c r="Z40" s="11">
        <f t="shared" si="46"/>
        <v>-2.459016393442623</v>
      </c>
      <c r="AA40" s="11">
        <f t="shared" si="47"/>
        <v>-10.198170731707316</v>
      </c>
      <c r="AB40" s="11">
        <f t="shared" si="47"/>
        <v>-7.4005550416281221</v>
      </c>
      <c r="AC40" s="11">
        <f t="shared" si="47"/>
        <v>17.807693099987933</v>
      </c>
      <c r="AD40" s="11">
        <f t="shared" si="47"/>
        <v>36.052561799449656</v>
      </c>
      <c r="AE40" s="11">
        <f t="shared" si="47"/>
        <v>3.9473684210526314</v>
      </c>
      <c r="AF40" s="11">
        <f t="shared" si="47"/>
        <v>6.1169007702763931</v>
      </c>
      <c r="AG40" s="11">
        <f t="shared" si="47"/>
        <v>0.3597803446316985</v>
      </c>
      <c r="AH40" s="11">
        <f t="shared" si="47"/>
        <v>0.48309178743961351</v>
      </c>
      <c r="AI40" s="11">
        <f t="shared" si="47"/>
        <v>6.4812074578277601</v>
      </c>
      <c r="AJ40" s="11">
        <f t="shared" si="47"/>
        <v>17.388339584043642</v>
      </c>
      <c r="AK40" s="11">
        <f t="shared" si="47"/>
        <v>14.717635367993742</v>
      </c>
      <c r="AL40" s="11">
        <f t="shared" si="47"/>
        <v>-7.7458504372657497</v>
      </c>
      <c r="AM40" s="11">
        <f t="shared" si="47"/>
        <v>7.0372398685651687</v>
      </c>
      <c r="AN40" s="11">
        <f t="shared" si="47"/>
        <v>13.75263540869825</v>
      </c>
      <c r="AO40" s="11">
        <f t="shared" si="47"/>
        <v>-8.9731729879740989</v>
      </c>
      <c r="AP40" s="11">
        <f t="shared" si="47"/>
        <v>1.8475661498110005</v>
      </c>
      <c r="AQ40" s="11">
        <f t="shared" si="47"/>
        <v>8.9686998394863569</v>
      </c>
      <c r="AR40" s="11">
        <f t="shared" si="47"/>
        <v>29.612618257325867</v>
      </c>
      <c r="AS40" s="11">
        <f t="shared" si="47"/>
        <v>10.218105766357933</v>
      </c>
      <c r="AT40" s="11">
        <f t="shared" si="47"/>
        <v>15.071416844524709</v>
      </c>
      <c r="AU40" s="29">
        <f t="shared" si="47"/>
        <v>0.6637931034482758</v>
      </c>
      <c r="AV40" s="11">
        <f t="shared" ref="AV40:BO40" si="55">AV26/AV10*100</f>
        <v>16.800642809602138</v>
      </c>
      <c r="AW40" s="11">
        <f t="shared" si="55"/>
        <v>10.609824659680656</v>
      </c>
      <c r="AX40" s="11">
        <f t="shared" si="55"/>
        <v>13.097175360544625</v>
      </c>
      <c r="AY40" s="11">
        <f t="shared" si="55"/>
        <v>22.741152243666491</v>
      </c>
      <c r="AZ40" s="11">
        <f t="shared" si="55"/>
        <v>26.859409014577697</v>
      </c>
      <c r="BA40" s="11">
        <f t="shared" si="55"/>
        <v>9.9259774739196782</v>
      </c>
      <c r="BB40" s="11">
        <f t="shared" si="55"/>
        <v>13.218981405669975</v>
      </c>
      <c r="BC40" s="29">
        <f t="shared" si="55"/>
        <v>20.352483409473173</v>
      </c>
      <c r="BD40" s="11">
        <f t="shared" si="55"/>
        <v>16.322855605125799</v>
      </c>
      <c r="BE40" s="11">
        <f t="shared" si="55"/>
        <v>10.003436593429674</v>
      </c>
      <c r="BF40" s="11">
        <f t="shared" si="55"/>
        <v>22.595373732974622</v>
      </c>
      <c r="BG40" s="11">
        <f t="shared" si="55"/>
        <v>22.324497269193756</v>
      </c>
      <c r="BH40" s="11">
        <f t="shared" si="55"/>
        <v>16.500571913114552</v>
      </c>
      <c r="BI40" s="11">
        <f t="shared" si="55"/>
        <v>11.54176043480107</v>
      </c>
      <c r="BJ40" s="11">
        <f t="shared" si="55"/>
        <v>18.155233848851744</v>
      </c>
      <c r="BK40" s="11">
        <f t="shared" si="55"/>
        <v>8.9686998394863569</v>
      </c>
      <c r="BL40" s="11">
        <f t="shared" si="55"/>
        <v>14.717635367993742</v>
      </c>
      <c r="BM40" s="11">
        <f t="shared" si="55"/>
        <v>29.612618257325867</v>
      </c>
      <c r="BN40" s="11">
        <f t="shared" si="55"/>
        <v>34.134272782717559</v>
      </c>
      <c r="BO40" s="11">
        <f t="shared" si="55"/>
        <v>20.558162050496893</v>
      </c>
    </row>
    <row r="41" spans="1:67">
      <c r="A41" s="5">
        <v>2020</v>
      </c>
      <c r="B41" s="11">
        <f t="shared" ref="B41:H44" si="56">B27/B12*100</f>
        <v>7.9429977202870523</v>
      </c>
      <c r="C41" s="11">
        <f t="shared" si="56"/>
        <v>16.927003161230562</v>
      </c>
      <c r="D41" s="11">
        <f t="shared" si="56"/>
        <v>8.9367896793358845</v>
      </c>
      <c r="E41" s="11">
        <f t="shared" si="56"/>
        <v>13.839403705830017</v>
      </c>
      <c r="F41" s="11">
        <f t="shared" si="56"/>
        <v>15.016920879196133</v>
      </c>
      <c r="G41" s="11">
        <f t="shared" si="56"/>
        <v>11.95651754599286</v>
      </c>
      <c r="H41" s="11">
        <f t="shared" si="56"/>
        <v>6.7490230194953318</v>
      </c>
      <c r="I41" s="21">
        <f t="shared" ref="I41:J43" si="57">I27/I12*100</f>
        <v>12.919373895507771</v>
      </c>
      <c r="J41" s="29">
        <f t="shared" si="57"/>
        <v>11.842617832915122</v>
      </c>
      <c r="K41" s="11">
        <f t="shared" ref="K41:Z44" si="58">K27/K12*100</f>
        <v>8.3400272406728586</v>
      </c>
      <c r="L41" s="11">
        <f t="shared" si="58"/>
        <v>12.113396285809994</v>
      </c>
      <c r="M41" s="11">
        <f t="shared" si="58"/>
        <v>17.184114689336432</v>
      </c>
      <c r="N41" s="11">
        <f t="shared" si="58"/>
        <v>20.443464449591161</v>
      </c>
      <c r="O41" s="21">
        <f t="shared" si="58"/>
        <v>27.100331263648229</v>
      </c>
      <c r="P41" s="21">
        <f t="shared" si="58"/>
        <v>7.4530778391392136</v>
      </c>
      <c r="Q41" s="11">
        <f t="shared" si="58"/>
        <v>15.497587110992894</v>
      </c>
      <c r="R41" s="11">
        <f t="shared" si="58"/>
        <v>-1.5529219452390683</v>
      </c>
      <c r="S41" s="11">
        <f t="shared" si="58"/>
        <v>11.671647738593345</v>
      </c>
      <c r="T41" s="11">
        <f t="shared" si="58"/>
        <v>3.2547646830027226</v>
      </c>
      <c r="U41" s="11">
        <f t="shared" si="58"/>
        <v>5.3617850953206236</v>
      </c>
      <c r="V41" s="11">
        <f t="shared" si="58"/>
        <v>7.7530112141769347</v>
      </c>
      <c r="W41" s="11">
        <f t="shared" si="58"/>
        <v>17.90999950765595</v>
      </c>
      <c r="X41" s="11">
        <f t="shared" si="58"/>
        <v>10.540467867706372</v>
      </c>
      <c r="Y41" s="11">
        <f t="shared" si="58"/>
        <v>12.385321100917432</v>
      </c>
      <c r="Z41" s="11">
        <f t="shared" si="58"/>
        <v>8.7935174069627848</v>
      </c>
      <c r="AA41" s="11">
        <f t="shared" ref="AA41:AU44" si="59">AA27/AA12*100</f>
        <v>7.9188592768630119</v>
      </c>
      <c r="AB41" s="11">
        <f t="shared" si="59"/>
        <v>6.0439560439560438</v>
      </c>
      <c r="AC41" s="11">
        <f t="shared" si="59"/>
        <v>15.602131775926221</v>
      </c>
      <c r="AD41" s="11">
        <f t="shared" si="59"/>
        <v>23.013311064330143</v>
      </c>
      <c r="AE41" s="11">
        <f t="shared" si="59"/>
        <v>12.571921749136939</v>
      </c>
      <c r="AF41" s="11">
        <f t="shared" si="59"/>
        <v>2.3911187019641331</v>
      </c>
      <c r="AG41" s="11">
        <f t="shared" si="59"/>
        <v>10.433962264150944</v>
      </c>
      <c r="AH41" s="11">
        <f t="shared" si="59"/>
        <v>11.298076923076923</v>
      </c>
      <c r="AI41" s="11">
        <f t="shared" si="59"/>
        <v>2.6959421901056144</v>
      </c>
      <c r="AJ41" s="11">
        <f t="shared" si="59"/>
        <v>12.924774905605577</v>
      </c>
      <c r="AK41" s="11">
        <f t="shared" si="59"/>
        <v>16.309115706439602</v>
      </c>
      <c r="AL41" s="11">
        <f t="shared" si="59"/>
        <v>9.5440768685109951</v>
      </c>
      <c r="AM41" s="11">
        <f t="shared" si="59"/>
        <v>11.179329751854695</v>
      </c>
      <c r="AN41" s="11">
        <f t="shared" si="59"/>
        <v>16.131413200367405</v>
      </c>
      <c r="AO41" s="11">
        <f t="shared" si="59"/>
        <v>6.1991869918699187</v>
      </c>
      <c r="AP41" s="11">
        <f t="shared" si="59"/>
        <v>9.2444612762734337</v>
      </c>
      <c r="AQ41" s="11">
        <f t="shared" si="59"/>
        <v>11.896724564741506</v>
      </c>
      <c r="AR41" s="11">
        <f t="shared" si="59"/>
        <v>22.480663513167986</v>
      </c>
      <c r="AS41" s="11">
        <f t="shared" si="59"/>
        <v>14.141140327098581</v>
      </c>
      <c r="AT41" s="11">
        <f t="shared" si="59"/>
        <v>19.981452418319304</v>
      </c>
      <c r="AU41" s="29">
        <f t="shared" si="59"/>
        <v>12.94853130084782</v>
      </c>
      <c r="AV41" s="11">
        <f t="shared" ref="AV41:BO41" si="60">AV27/AV12*100</f>
        <v>13.13022402959286</v>
      </c>
      <c r="AW41" s="11">
        <f t="shared" si="60"/>
        <v>8.5042588252951212</v>
      </c>
      <c r="AX41" s="11">
        <f t="shared" si="60"/>
        <v>12.327099737532809</v>
      </c>
      <c r="AY41" s="11">
        <f t="shared" si="60"/>
        <v>18.525352346780554</v>
      </c>
      <c r="AZ41" s="11">
        <f t="shared" si="60"/>
        <v>17.947679360776348</v>
      </c>
      <c r="BA41" s="11">
        <f t="shared" si="60"/>
        <v>8.9784541548402803</v>
      </c>
      <c r="BB41" s="11">
        <f t="shared" si="60"/>
        <v>14.101154667790253</v>
      </c>
      <c r="BC41" s="29">
        <f t="shared" si="60"/>
        <v>14.618739921168522</v>
      </c>
      <c r="BD41" s="11">
        <f t="shared" si="60"/>
        <v>13.070747840953031</v>
      </c>
      <c r="BE41" s="11">
        <f t="shared" si="60"/>
        <v>7.4530778391392136</v>
      </c>
      <c r="BF41" s="11">
        <f t="shared" si="60"/>
        <v>27.100331263648229</v>
      </c>
      <c r="BG41" s="11">
        <f t="shared" si="60"/>
        <v>20.443464449591161</v>
      </c>
      <c r="BH41" s="11">
        <f t="shared" si="60"/>
        <v>12.347726257497996</v>
      </c>
      <c r="BI41" s="11">
        <f t="shared" si="60"/>
        <v>8.3400272406728586</v>
      </c>
      <c r="BJ41" s="11">
        <f t="shared" si="60"/>
        <v>15.570058512268654</v>
      </c>
      <c r="BK41" s="11">
        <f t="shared" si="60"/>
        <v>11.896724564741506</v>
      </c>
      <c r="BL41" s="11">
        <f t="shared" si="60"/>
        <v>16.309115706439602</v>
      </c>
      <c r="BM41" s="11">
        <f t="shared" si="60"/>
        <v>22.480663513167986</v>
      </c>
      <c r="BN41" s="11">
        <f t="shared" si="60"/>
        <v>22.51126849714683</v>
      </c>
      <c r="BO41" s="11">
        <f t="shared" si="60"/>
        <v>17.715254205633656</v>
      </c>
    </row>
    <row r="42" spans="1:67">
      <c r="A42" s="5">
        <v>2030</v>
      </c>
      <c r="B42" s="11">
        <f t="shared" si="56"/>
        <v>7.3600761913889352</v>
      </c>
      <c r="C42" s="11">
        <f t="shared" si="56"/>
        <v>16.434468192560125</v>
      </c>
      <c r="D42" s="11">
        <f t="shared" si="56"/>
        <v>8.9453374049171721</v>
      </c>
      <c r="E42" s="11">
        <f t="shared" si="56"/>
        <v>11.124094494081788</v>
      </c>
      <c r="F42" s="11">
        <f t="shared" si="56"/>
        <v>13.849814931029178</v>
      </c>
      <c r="G42" s="11">
        <f t="shared" si="56"/>
        <v>11.502279561959924</v>
      </c>
      <c r="H42" s="11">
        <f t="shared" si="56"/>
        <v>6.067706983880826</v>
      </c>
      <c r="I42" s="21">
        <f t="shared" si="57"/>
        <v>11.804009637902576</v>
      </c>
      <c r="J42" s="29">
        <f t="shared" si="57"/>
        <v>11.466243205754502</v>
      </c>
      <c r="K42" s="11">
        <f t="shared" si="58"/>
        <v>10.740938688350459</v>
      </c>
      <c r="L42" s="11">
        <f t="shared" si="58"/>
        <v>13.006842346793027</v>
      </c>
      <c r="M42" s="11">
        <f t="shared" si="58"/>
        <v>15.176572427943865</v>
      </c>
      <c r="N42" s="11">
        <f t="shared" si="58"/>
        <v>19.822150433822301</v>
      </c>
      <c r="O42" s="21">
        <f t="shared" si="58"/>
        <v>16.337251031760271</v>
      </c>
      <c r="P42" s="21">
        <f t="shared" si="58"/>
        <v>5.9058576872490809</v>
      </c>
      <c r="Q42" s="11">
        <f t="shared" si="58"/>
        <v>12.480877103518614</v>
      </c>
      <c r="R42" s="11">
        <f t="shared" si="58"/>
        <v>-3.0510585305105855</v>
      </c>
      <c r="S42" s="11">
        <f t="shared" si="58"/>
        <v>12.278761061946902</v>
      </c>
      <c r="T42" s="11">
        <f t="shared" si="58"/>
        <v>1.0246056021818071</v>
      </c>
      <c r="U42" s="11">
        <f t="shared" si="58"/>
        <v>3.742160995168089</v>
      </c>
      <c r="V42" s="11">
        <f t="shared" si="58"/>
        <v>6.0259540023127327</v>
      </c>
      <c r="W42" s="11">
        <f t="shared" si="58"/>
        <v>16.831602550451592</v>
      </c>
      <c r="X42" s="11">
        <f t="shared" si="58"/>
        <v>6.6893699829725124</v>
      </c>
      <c r="Y42" s="11">
        <f t="shared" si="58"/>
        <v>9.6103896103896105</v>
      </c>
      <c r="Z42" s="11">
        <f t="shared" si="58"/>
        <v>7.8160919540229887</v>
      </c>
      <c r="AA42" s="11">
        <f t="shared" si="59"/>
        <v>5.9378686590640974</v>
      </c>
      <c r="AB42" s="11">
        <f t="shared" si="59"/>
        <v>-0.5181347150259068</v>
      </c>
      <c r="AC42" s="11">
        <f t="shared" si="59"/>
        <v>14.081993160934131</v>
      </c>
      <c r="AD42" s="11">
        <f t="shared" si="59"/>
        <v>21.353228360171194</v>
      </c>
      <c r="AE42" s="11">
        <f t="shared" si="59"/>
        <v>9.9923332481472027</v>
      </c>
      <c r="AF42" s="11">
        <f t="shared" si="59"/>
        <v>-4.2118432026688906</v>
      </c>
      <c r="AG42" s="11">
        <f t="shared" si="59"/>
        <v>8.5938834785580056</v>
      </c>
      <c r="AH42" s="11">
        <f t="shared" si="59"/>
        <v>7.5593952483801292</v>
      </c>
      <c r="AI42" s="11">
        <f t="shared" si="59"/>
        <v>0.67658998646820023</v>
      </c>
      <c r="AJ42" s="11">
        <f t="shared" si="59"/>
        <v>9.5293209876543212</v>
      </c>
      <c r="AK42" s="11">
        <f t="shared" si="59"/>
        <v>14.869982727748109</v>
      </c>
      <c r="AL42" s="11">
        <f t="shared" si="59"/>
        <v>7.4763054100194264</v>
      </c>
      <c r="AM42" s="11">
        <f t="shared" si="59"/>
        <v>8.6631385181776341</v>
      </c>
      <c r="AN42" s="11">
        <f t="shared" si="59"/>
        <v>13.109613999406806</v>
      </c>
      <c r="AO42" s="11">
        <f t="shared" si="59"/>
        <v>2.2966507177033493</v>
      </c>
      <c r="AP42" s="11">
        <f t="shared" si="59"/>
        <v>9.366983290577549</v>
      </c>
      <c r="AQ42" s="11">
        <f t="shared" si="59"/>
        <v>10.412476688485025</v>
      </c>
      <c r="AR42" s="11">
        <f t="shared" si="59"/>
        <v>20.503695681956067</v>
      </c>
      <c r="AS42" s="11">
        <f t="shared" si="59"/>
        <v>12.725617479417354</v>
      </c>
      <c r="AT42" s="11">
        <f t="shared" si="59"/>
        <v>17.182947856590761</v>
      </c>
      <c r="AU42" s="29">
        <f t="shared" si="59"/>
        <v>11.896277200697551</v>
      </c>
      <c r="AV42" s="11">
        <f t="shared" ref="AV42:BO42" si="61">AV28/AV13*100</f>
        <v>13.924738625981362</v>
      </c>
      <c r="AW42" s="11">
        <f t="shared" si="61"/>
        <v>6.5596169714485733</v>
      </c>
      <c r="AX42" s="11">
        <f t="shared" si="61"/>
        <v>10.025031179444641</v>
      </c>
      <c r="AY42" s="11">
        <f t="shared" si="61"/>
        <v>17.073990496271094</v>
      </c>
      <c r="AZ42" s="11">
        <f t="shared" si="61"/>
        <v>17.08159416067905</v>
      </c>
      <c r="BA42" s="11">
        <f t="shared" si="61"/>
        <v>9.1741471504307412</v>
      </c>
      <c r="BB42" s="11">
        <f t="shared" si="61"/>
        <v>11.311363718932132</v>
      </c>
      <c r="BC42" s="29">
        <f t="shared" si="61"/>
        <v>13.471423060555606</v>
      </c>
      <c r="BD42" s="11">
        <f t="shared" si="61"/>
        <v>11.959239362376199</v>
      </c>
      <c r="BE42" s="11">
        <f t="shared" si="61"/>
        <v>5.9058576872490809</v>
      </c>
      <c r="BF42" s="11">
        <f t="shared" si="61"/>
        <v>16.337251031760271</v>
      </c>
      <c r="BG42" s="11">
        <f t="shared" si="61"/>
        <v>19.822150433822301</v>
      </c>
      <c r="BH42" s="11">
        <f t="shared" si="61"/>
        <v>13.111427132986439</v>
      </c>
      <c r="BI42" s="11">
        <f t="shared" si="61"/>
        <v>10.740938688350459</v>
      </c>
      <c r="BJ42" s="11">
        <f t="shared" si="61"/>
        <v>13.736332145701757</v>
      </c>
      <c r="BK42" s="11">
        <f t="shared" si="61"/>
        <v>10.412476688485025</v>
      </c>
      <c r="BL42" s="11">
        <f t="shared" si="61"/>
        <v>14.869982727748109</v>
      </c>
      <c r="BM42" s="11">
        <f t="shared" si="61"/>
        <v>20.503695681956067</v>
      </c>
      <c r="BN42" s="11">
        <f t="shared" si="61"/>
        <v>20.783164301787725</v>
      </c>
      <c r="BO42" s="11">
        <f t="shared" si="61"/>
        <v>16.625879049179158</v>
      </c>
    </row>
    <row r="43" spans="1:67">
      <c r="A43" s="5">
        <v>2040</v>
      </c>
      <c r="B43" s="11">
        <f t="shared" si="56"/>
        <v>6.0102490857000985</v>
      </c>
      <c r="C43" s="11">
        <f t="shared" si="56"/>
        <v>17.246634015906299</v>
      </c>
      <c r="D43" s="11">
        <f t="shared" si="56"/>
        <v>7.7029850074145161</v>
      </c>
      <c r="E43" s="11">
        <f t="shared" si="56"/>
        <v>8.202555205385309</v>
      </c>
      <c r="F43" s="11">
        <f t="shared" si="56"/>
        <v>12.437323559866609</v>
      </c>
      <c r="G43" s="11">
        <f t="shared" si="56"/>
        <v>10.41795050158866</v>
      </c>
      <c r="H43" s="11">
        <f t="shared" si="56"/>
        <v>4.5645832519501095</v>
      </c>
      <c r="I43" s="21">
        <f t="shared" si="57"/>
        <v>10.641870272948307</v>
      </c>
      <c r="J43" s="29">
        <f t="shared" si="57"/>
        <v>10.391126181311128</v>
      </c>
      <c r="K43" s="11">
        <f t="shared" si="58"/>
        <v>9.9460280210715517</v>
      </c>
      <c r="L43" s="11">
        <f t="shared" si="58"/>
        <v>10.982482584177559</v>
      </c>
      <c r="M43" s="11">
        <f t="shared" si="58"/>
        <v>11.257059931104219</v>
      </c>
      <c r="N43" s="11">
        <f t="shared" si="58"/>
        <v>17.961882807355785</v>
      </c>
      <c r="O43" s="21">
        <f t="shared" si="58"/>
        <v>13.590705601548553</v>
      </c>
      <c r="P43" s="21">
        <f t="shared" si="58"/>
        <v>6.1838128339095801</v>
      </c>
      <c r="Q43" s="11">
        <f t="shared" si="58"/>
        <v>9.3505610336620197</v>
      </c>
      <c r="R43" s="11">
        <f t="shared" si="58"/>
        <v>-5.7375294369514025</v>
      </c>
      <c r="S43" s="11">
        <f t="shared" si="58"/>
        <v>13.125695216907676</v>
      </c>
      <c r="T43" s="11">
        <f t="shared" si="58"/>
        <v>-0.30724715498083438</v>
      </c>
      <c r="U43" s="11">
        <f t="shared" si="58"/>
        <v>1.3774650678822713</v>
      </c>
      <c r="V43" s="11">
        <f t="shared" si="58"/>
        <v>5.6955889481337856</v>
      </c>
      <c r="W43" s="11">
        <f t="shared" si="58"/>
        <v>14.614728919053668</v>
      </c>
      <c r="X43" s="11">
        <f t="shared" si="58"/>
        <v>1.3679890560875512</v>
      </c>
      <c r="Y43" s="11">
        <f t="shared" si="58"/>
        <v>3.8930264048747465</v>
      </c>
      <c r="Z43" s="11">
        <f t="shared" si="58"/>
        <v>4.6908315565031984</v>
      </c>
      <c r="AA43" s="11">
        <f t="shared" si="59"/>
        <v>4.6622123236822572</v>
      </c>
      <c r="AB43" s="11">
        <f t="shared" si="59"/>
        <v>-2.604166666666667</v>
      </c>
      <c r="AC43" s="11">
        <f t="shared" si="59"/>
        <v>11.463363585480863</v>
      </c>
      <c r="AD43" s="11">
        <f t="shared" si="59"/>
        <v>18.186636462674436</v>
      </c>
      <c r="AE43" s="11">
        <f t="shared" si="59"/>
        <v>2.7881040892193307</v>
      </c>
      <c r="AF43" s="11">
        <f t="shared" si="59"/>
        <v>-10.01306051371354</v>
      </c>
      <c r="AG43" s="11">
        <f t="shared" si="59"/>
        <v>6.8281938325991192</v>
      </c>
      <c r="AH43" s="11">
        <f t="shared" si="59"/>
        <v>1.2048192771084338</v>
      </c>
      <c r="AI43" s="11">
        <f t="shared" si="59"/>
        <v>-2.043010752688172</v>
      </c>
      <c r="AJ43" s="11">
        <f t="shared" si="59"/>
        <v>8.1249266173535286</v>
      </c>
      <c r="AK43" s="11">
        <f t="shared" si="59"/>
        <v>12.073222882840629</v>
      </c>
      <c r="AL43" s="11">
        <f t="shared" si="59"/>
        <v>6.7809607273922339</v>
      </c>
      <c r="AM43" s="11">
        <f t="shared" si="59"/>
        <v>7.7183695076760195</v>
      </c>
      <c r="AN43" s="11">
        <f t="shared" si="59"/>
        <v>10.673659237060622</v>
      </c>
      <c r="AO43" s="11">
        <f t="shared" si="59"/>
        <v>0</v>
      </c>
      <c r="AP43" s="11">
        <f t="shared" si="59"/>
        <v>7.3316850513503233</v>
      </c>
      <c r="AQ43" s="11">
        <f t="shared" si="59"/>
        <v>9.1291460365298303</v>
      </c>
      <c r="AR43" s="11">
        <f t="shared" si="59"/>
        <v>17.342792874486037</v>
      </c>
      <c r="AS43" s="11">
        <f t="shared" si="59"/>
        <v>10.814986481266899</v>
      </c>
      <c r="AT43" s="11">
        <f t="shared" si="59"/>
        <v>16.068801055355422</v>
      </c>
      <c r="AU43" s="29">
        <f t="shared" si="59"/>
        <v>9.5067082260468894</v>
      </c>
      <c r="AV43" s="11">
        <f t="shared" ref="AV43:BO43" si="62">AV29/AV14*100</f>
        <v>12.029366348870374</v>
      </c>
      <c r="AW43" s="11">
        <f t="shared" si="62"/>
        <v>6.6906141703614681</v>
      </c>
      <c r="AX43" s="11">
        <f t="shared" si="62"/>
        <v>7.7598381718945788</v>
      </c>
      <c r="AY43" s="11">
        <f t="shared" si="62"/>
        <v>14.476182656665227</v>
      </c>
      <c r="AZ43" s="11">
        <f t="shared" si="62"/>
        <v>18.555618301429256</v>
      </c>
      <c r="BA43" s="11">
        <f t="shared" si="62"/>
        <v>7.797754255902678</v>
      </c>
      <c r="BB43" s="11">
        <f t="shared" si="62"/>
        <v>8.2771179575040374</v>
      </c>
      <c r="BC43" s="29">
        <f t="shared" si="62"/>
        <v>12.190444503702041</v>
      </c>
      <c r="BD43" s="11">
        <f t="shared" si="62"/>
        <v>10.791274935495888</v>
      </c>
      <c r="BE43" s="11">
        <f t="shared" si="62"/>
        <v>6.1838128339095801</v>
      </c>
      <c r="BF43" s="11">
        <f t="shared" si="62"/>
        <v>13.590705601548553</v>
      </c>
      <c r="BG43" s="11">
        <f t="shared" si="62"/>
        <v>17.961882807355785</v>
      </c>
      <c r="BH43" s="11">
        <f t="shared" si="62"/>
        <v>10.995959334279105</v>
      </c>
      <c r="BI43" s="11">
        <f t="shared" si="62"/>
        <v>9.9460280210715517</v>
      </c>
      <c r="BJ43" s="11">
        <f t="shared" si="62"/>
        <v>11.002084395525298</v>
      </c>
      <c r="BK43" s="11">
        <f t="shared" si="62"/>
        <v>9.1291460365298303</v>
      </c>
      <c r="BL43" s="11">
        <f t="shared" si="62"/>
        <v>12.073222882840629</v>
      </c>
      <c r="BM43" s="11">
        <f t="shared" si="62"/>
        <v>17.342792874486037</v>
      </c>
      <c r="BN43" s="11">
        <f t="shared" si="62"/>
        <v>17.700104717122262</v>
      </c>
      <c r="BO43" s="11">
        <f t="shared" si="62"/>
        <v>14.43071596675237</v>
      </c>
    </row>
    <row r="44" spans="1:67">
      <c r="A44" s="5">
        <v>2050</v>
      </c>
      <c r="B44" s="11">
        <f t="shared" si="56"/>
        <v>5.206886025851543</v>
      </c>
      <c r="C44" s="11">
        <f t="shared" si="56"/>
        <v>13.154470678752919</v>
      </c>
      <c r="D44" s="11">
        <f>D30/D15*100</f>
        <v>5.6088856520710575</v>
      </c>
      <c r="E44" s="11"/>
      <c r="F44" s="11">
        <f>F30/F15*100</f>
        <v>11.584054275300005</v>
      </c>
      <c r="G44" s="11"/>
      <c r="H44" s="11"/>
      <c r="I44" s="21"/>
      <c r="J44" s="29"/>
      <c r="K44" s="11">
        <f t="shared" si="58"/>
        <v>10.914842896980078</v>
      </c>
      <c r="L44" s="11">
        <f t="shared" si="58"/>
        <v>10.041279962568028</v>
      </c>
      <c r="M44" s="11">
        <f t="shared" si="58"/>
        <v>9.0394830135288551</v>
      </c>
      <c r="N44" s="11">
        <f t="shared" si="58"/>
        <v>17.121906851169715</v>
      </c>
      <c r="O44" s="21">
        <f t="shared" si="58"/>
        <v>10.927576081606327</v>
      </c>
      <c r="P44" s="21">
        <f t="shared" si="58"/>
        <v>5.8791381720028593</v>
      </c>
      <c r="Q44" s="11"/>
      <c r="R44" s="11"/>
      <c r="S44" s="11"/>
      <c r="T44" s="11"/>
      <c r="U44" s="11">
        <f t="shared" si="58"/>
        <v>1.0166177908113392</v>
      </c>
      <c r="V44" s="11">
        <f t="shared" si="58"/>
        <v>5.2625544599862417</v>
      </c>
      <c r="W44" s="11">
        <f t="shared" si="58"/>
        <v>13.733753679588883</v>
      </c>
      <c r="X44" s="11">
        <f t="shared" si="58"/>
        <v>0.89968511021142594</v>
      </c>
      <c r="Y44" s="11">
        <f t="shared" si="58"/>
        <v>3.3887259693711305</v>
      </c>
      <c r="Z44" s="11">
        <f t="shared" si="58"/>
        <v>4.4806517311608962</v>
      </c>
      <c r="AA44" s="11">
        <f t="shared" si="59"/>
        <v>3.8728897715988087</v>
      </c>
      <c r="AB44" s="11">
        <f t="shared" si="59"/>
        <v>-5.7365094798249885</v>
      </c>
      <c r="AC44" s="11">
        <f t="shared" si="59"/>
        <v>10.19435912468297</v>
      </c>
      <c r="AD44" s="11">
        <f t="shared" si="59"/>
        <v>16.30377131703834</v>
      </c>
      <c r="AE44" s="11">
        <f t="shared" si="59"/>
        <v>1.9665461121157322</v>
      </c>
      <c r="AF44" s="11">
        <f t="shared" si="59"/>
        <v>-8.2244799225931295</v>
      </c>
      <c r="AG44" s="11">
        <f t="shared" si="59"/>
        <v>7.128129602356406</v>
      </c>
      <c r="AH44" s="11">
        <f t="shared" si="59"/>
        <v>0.59523809523809523</v>
      </c>
      <c r="AI44" s="11">
        <f t="shared" si="59"/>
        <v>-0.76838638858397368</v>
      </c>
      <c r="AJ44" s="11">
        <f t="shared" si="59"/>
        <v>8.4482571397545883</v>
      </c>
      <c r="AK44" s="11">
        <f t="shared" si="59"/>
        <v>11.152960870474994</v>
      </c>
      <c r="AL44" s="11">
        <f t="shared" si="59"/>
        <v>5.8579122852013343</v>
      </c>
      <c r="AM44" s="11">
        <f t="shared" si="59"/>
        <v>7.8435227049341458</v>
      </c>
      <c r="AN44" s="11">
        <f t="shared" si="59"/>
        <v>9.5607730754910705</v>
      </c>
      <c r="AO44" s="11">
        <f t="shared" si="59"/>
        <v>-3.2740879326473342</v>
      </c>
      <c r="AP44" s="11">
        <f t="shared" si="59"/>
        <v>7.0759871238297745</v>
      </c>
      <c r="AQ44" s="11">
        <f t="shared" si="59"/>
        <v>8.5945798306576435</v>
      </c>
      <c r="AR44" s="11">
        <f t="shared" si="59"/>
        <v>15.46702098947412</v>
      </c>
      <c r="AS44" s="11">
        <f t="shared" si="59"/>
        <v>10.396400392914858</v>
      </c>
      <c r="AT44" s="11">
        <f t="shared" si="59"/>
        <v>15.251792271376113</v>
      </c>
      <c r="AU44" s="29">
        <f t="shared" si="59"/>
        <v>8.4153208341068009</v>
      </c>
      <c r="AV44" s="11">
        <f t="shared" ref="AV44:BO44" si="63">AV30/AV15*100</f>
        <v>11.289522914878178</v>
      </c>
      <c r="AW44" s="11">
        <f t="shared" si="63"/>
        <v>6.2469073216570941</v>
      </c>
      <c r="AX44" s="11"/>
      <c r="AY44" s="11">
        <f t="shared" si="63"/>
        <v>13.176428398614187</v>
      </c>
      <c r="AZ44" s="11">
        <f t="shared" si="63"/>
        <v>13.596618741148234</v>
      </c>
      <c r="BA44" s="11">
        <f t="shared" si="63"/>
        <v>5.5497730956310418</v>
      </c>
      <c r="BB44" s="11"/>
      <c r="BC44" s="29">
        <f t="shared" si="63"/>
        <v>11.387310311490991</v>
      </c>
      <c r="BD44" s="11"/>
      <c r="BE44" s="11">
        <f t="shared" si="63"/>
        <v>5.8791381720028593</v>
      </c>
      <c r="BF44" s="11">
        <f t="shared" si="63"/>
        <v>10.927576081606327</v>
      </c>
      <c r="BG44" s="11">
        <f t="shared" si="63"/>
        <v>17.121906851169715</v>
      </c>
      <c r="BH44" s="11">
        <f t="shared" si="63"/>
        <v>9.9919943015504007</v>
      </c>
      <c r="BI44" s="11">
        <f t="shared" si="63"/>
        <v>10.914842896980078</v>
      </c>
      <c r="BJ44" s="11"/>
      <c r="BK44" s="11">
        <f t="shared" si="63"/>
        <v>8.5945798306576435</v>
      </c>
      <c r="BL44" s="11">
        <f t="shared" si="63"/>
        <v>11.152960870474994</v>
      </c>
      <c r="BM44" s="11">
        <f t="shared" si="63"/>
        <v>15.46702098947412</v>
      </c>
      <c r="BN44" s="11">
        <f t="shared" si="63"/>
        <v>15.893170719642526</v>
      </c>
      <c r="BO44" s="11">
        <f t="shared" si="63"/>
        <v>13.577240000891615</v>
      </c>
    </row>
    <row r="45" spans="1:67">
      <c r="J45" s="27"/>
      <c r="AU45" s="27"/>
      <c r="BC45" s="27"/>
    </row>
    <row r="46" spans="1:67">
      <c r="A46" s="4" t="s">
        <v>17</v>
      </c>
      <c r="J46" s="27"/>
      <c r="AU46" s="27"/>
      <c r="BC46" s="27"/>
    </row>
    <row r="47" spans="1:67">
      <c r="A47" s="5">
        <v>1930</v>
      </c>
      <c r="C47" s="12">
        <f t="shared" ref="C47:H55" si="64">C3/$B3*100</f>
        <v>0.35354198300192052</v>
      </c>
      <c r="D47" s="12">
        <f t="shared" si="64"/>
        <v>4.6080601335244289</v>
      </c>
      <c r="E47" s="12">
        <f t="shared" si="64"/>
        <v>0.34359414292994284</v>
      </c>
      <c r="F47" s="12">
        <f t="shared" si="64"/>
        <v>4.7277523894296278</v>
      </c>
      <c r="G47" s="12">
        <f t="shared" si="64"/>
        <v>10.03294864888592</v>
      </c>
      <c r="H47" s="12">
        <f t="shared" si="64"/>
        <v>89.96705135111408</v>
      </c>
      <c r="I47" s="22">
        <f t="shared" ref="I47:J55" si="65">I3/$B3*100</f>
        <v>0.74756037663613395</v>
      </c>
      <c r="J47" s="30">
        <f t="shared" si="65"/>
        <v>9.2853882722497847</v>
      </c>
      <c r="K47" s="12">
        <f t="shared" ref="K47:P55" si="66">K3/$B3*100</f>
        <v>3.3276888648085937E-2</v>
      </c>
      <c r="L47" s="12">
        <f t="shared" si="66"/>
        <v>4.5190595940553996E-2</v>
      </c>
      <c r="M47" s="12">
        <f t="shared" si="66"/>
        <v>7.8602221978648756E-3</v>
      </c>
      <c r="N47" s="12">
        <f t="shared" si="66"/>
        <v>1.1444561440509579E-2</v>
      </c>
      <c r="O47" s="22">
        <f>O3/$B3*100</f>
        <v>4.9433200383784029E-2</v>
      </c>
      <c r="P47" s="22">
        <f>P3/$B3*100</f>
        <v>0.17017413525218422</v>
      </c>
      <c r="Q47" s="12">
        <f t="shared" ref="Q47:AF55" si="67">Q3/$B3*100</f>
        <v>2.2284427968027695E-2</v>
      </c>
      <c r="R47" s="12">
        <f t="shared" si="67"/>
        <v>4.0770235543035188E-3</v>
      </c>
      <c r="S47" s="12">
        <f t="shared" si="67"/>
        <v>5.0705088878626485E-3</v>
      </c>
      <c r="T47" s="12">
        <f t="shared" si="67"/>
        <v>7.9373309451590893E-3</v>
      </c>
      <c r="U47" s="12">
        <f t="shared" si="67"/>
        <v>5.3765088639670536E-3</v>
      </c>
      <c r="V47" s="12">
        <f t="shared" si="67"/>
        <v>4.7896707135068814E-3</v>
      </c>
      <c r="W47" s="12">
        <f t="shared" si="67"/>
        <v>6.2936971212561185E-2</v>
      </c>
      <c r="X47" s="12">
        <f t="shared" si="67"/>
        <v>2.1022279525475043E-3</v>
      </c>
      <c r="Y47" s="12">
        <f t="shared" si="67"/>
        <v>9.9673201765572796E-4</v>
      </c>
      <c r="Z47" s="12">
        <f t="shared" si="67"/>
        <v>7.1654318011928056E-3</v>
      </c>
      <c r="AA47" s="12">
        <f t="shared" si="67"/>
        <v>9.8950814554079631E-3</v>
      </c>
      <c r="AB47" s="12">
        <f t="shared" si="67"/>
        <v>2.2434587107495376E-3</v>
      </c>
      <c r="AC47" s="12">
        <f t="shared" si="67"/>
        <v>0.10681347176501695</v>
      </c>
      <c r="AD47" s="12">
        <f t="shared" si="67"/>
        <v>6.250191554361699E-2</v>
      </c>
      <c r="AE47" s="12">
        <f t="shared" si="67"/>
        <v>3.0259095780297667E-3</v>
      </c>
      <c r="AF47" s="12">
        <f t="shared" si="67"/>
        <v>1.4610078434693079E-3</v>
      </c>
      <c r="AG47" s="12">
        <f t="shared" ref="AG47:AU55" si="68">AG3/$B3*100</f>
        <v>3.9926097677919587E-3</v>
      </c>
      <c r="AH47" s="12">
        <f t="shared" si="68"/>
        <v>5.689813879288804E-4</v>
      </c>
      <c r="AI47" s="12">
        <f t="shared" si="68"/>
        <v>3.2304506761154693E-3</v>
      </c>
      <c r="AJ47" s="12">
        <f t="shared" si="68"/>
        <v>6.6784291867030372E-3</v>
      </c>
      <c r="AK47" s="12">
        <f t="shared" si="68"/>
        <v>4.9674266677956474E-3</v>
      </c>
      <c r="AL47" s="12">
        <f t="shared" si="68"/>
        <v>6.340774040656796E-3</v>
      </c>
      <c r="AM47" s="12">
        <f t="shared" si="68"/>
        <v>8.2417075792151958E-3</v>
      </c>
      <c r="AN47" s="12">
        <f t="shared" si="68"/>
        <v>9.2603547145229635E-3</v>
      </c>
      <c r="AO47" s="12">
        <f t="shared" si="68"/>
        <v>2.1590449242379771E-3</v>
      </c>
      <c r="AP47" s="12">
        <f t="shared" si="68"/>
        <v>1.0507081407616773E-2</v>
      </c>
      <c r="AQ47" s="12">
        <f t="shared" si="68"/>
        <v>1.2113378364408862E-2</v>
      </c>
      <c r="AR47" s="12">
        <f t="shared" si="68"/>
        <v>3.4194076905375001E-2</v>
      </c>
      <c r="AS47" s="12">
        <f t="shared" si="68"/>
        <v>8.5217340825468127E-3</v>
      </c>
      <c r="AT47" s="12">
        <f t="shared" si="68"/>
        <v>2.3270608262369479E-3</v>
      </c>
      <c r="AU47" s="30">
        <f t="shared" si="68"/>
        <v>8.3999834289243715E-3</v>
      </c>
      <c r="AV47" s="12">
        <f t="shared" ref="AV47:BO47" si="69">AV3/$B3*100</f>
        <v>9.7772268227014389E-2</v>
      </c>
      <c r="AW47" s="12">
        <f t="shared" si="69"/>
        <v>0.21960733563596829</v>
      </c>
      <c r="AX47" s="12">
        <f t="shared" si="69"/>
        <v>3.9369291355352949E-2</v>
      </c>
      <c r="AY47" s="12">
        <f t="shared" si="69"/>
        <v>0.39081148141779837</v>
      </c>
      <c r="AZ47" s="12">
        <f t="shared" si="69"/>
        <v>0.25576971477490612</v>
      </c>
      <c r="BA47" s="12">
        <f t="shared" si="69"/>
        <v>4.3884527978884602</v>
      </c>
      <c r="BB47" s="12">
        <f t="shared" si="69"/>
        <v>0.30422485157458984</v>
      </c>
      <c r="BC47" s="30">
        <f t="shared" si="69"/>
        <v>4.3369409080118295</v>
      </c>
      <c r="BD47" s="12">
        <f t="shared" si="69"/>
        <v>0.6439992706648846</v>
      </c>
      <c r="BE47" s="12">
        <f t="shared" si="69"/>
        <v>0.17017413525218422</v>
      </c>
      <c r="BF47" s="12">
        <f t="shared" si="69"/>
        <v>4.9433200383784029E-2</v>
      </c>
      <c r="BG47" s="12">
        <f t="shared" si="69"/>
        <v>1.1444561440509579E-2</v>
      </c>
      <c r="BH47" s="12">
        <f t="shared" si="69"/>
        <v>5.3050818138418866E-2</v>
      </c>
      <c r="BI47" s="12">
        <f t="shared" si="69"/>
        <v>3.3276888648085937E-2</v>
      </c>
      <c r="BJ47" s="12">
        <f t="shared" si="69"/>
        <v>0.13212380931107442</v>
      </c>
      <c r="BK47" s="12">
        <f t="shared" si="69"/>
        <v>1.2113378364408862E-2</v>
      </c>
      <c r="BL47" s="12">
        <f t="shared" si="69"/>
        <v>4.9674266677956474E-3</v>
      </c>
      <c r="BM47" s="12">
        <f t="shared" si="69"/>
        <v>3.4194076905375001E-2</v>
      </c>
      <c r="BN47" s="12">
        <f t="shared" si="69"/>
        <v>7.1762270258139957E-2</v>
      </c>
      <c r="BO47" s="12">
        <f t="shared" si="69"/>
        <v>7.1458705295107991E-2</v>
      </c>
    </row>
    <row r="48" spans="1:67">
      <c r="A48" s="5">
        <v>1940</v>
      </c>
      <c r="C48" s="12">
        <f t="shared" si="64"/>
        <v>0.37775706740283777</v>
      </c>
      <c r="D48" s="12">
        <f t="shared" si="64"/>
        <v>5.2263530628999364</v>
      </c>
      <c r="E48" s="12">
        <f t="shared" si="64"/>
        <v>0.40239074967210015</v>
      </c>
      <c r="F48" s="12">
        <f t="shared" si="64"/>
        <v>4.8536639195637976</v>
      </c>
      <c r="G48" s="12">
        <f t="shared" si="64"/>
        <v>10.860164799538673</v>
      </c>
      <c r="H48" s="12">
        <f t="shared" si="64"/>
        <v>89.13983520046132</v>
      </c>
      <c r="I48" s="22">
        <f t="shared" si="65"/>
        <v>0.81446488127994432</v>
      </c>
      <c r="J48" s="30">
        <f t="shared" si="65"/>
        <v>10.045699918258729</v>
      </c>
      <c r="K48" s="12">
        <f t="shared" si="66"/>
        <v>2.6199911414987478E-2</v>
      </c>
      <c r="L48" s="12">
        <f t="shared" si="66"/>
        <v>5.5111593486148316E-2</v>
      </c>
      <c r="M48" s="12">
        <f t="shared" si="66"/>
        <v>7.1743887728336637E-3</v>
      </c>
      <c r="N48" s="12">
        <f t="shared" si="66"/>
        <v>1.1727802781999766E-2</v>
      </c>
      <c r="O48" s="22">
        <f t="shared" si="66"/>
        <v>4.5201221819139742E-2</v>
      </c>
      <c r="P48" s="22">
        <f t="shared" si="66"/>
        <v>0.21893008253974633</v>
      </c>
      <c r="Q48" s="12">
        <f t="shared" si="67"/>
        <v>2.3009949058283543E-2</v>
      </c>
      <c r="R48" s="12">
        <f t="shared" si="67"/>
        <v>3.6477249814207018E-3</v>
      </c>
      <c r="S48" s="12">
        <f t="shared" si="67"/>
        <v>4.8855756492498376E-3</v>
      </c>
      <c r="T48" s="12">
        <f t="shared" si="67"/>
        <v>7.961286507883969E-3</v>
      </c>
      <c r="U48" s="12">
        <f t="shared" si="67"/>
        <v>4.9014649304383534E-3</v>
      </c>
      <c r="V48" s="12">
        <f t="shared" si="67"/>
        <v>4.8136955676827426E-3</v>
      </c>
      <c r="W48" s="12">
        <f t="shared" si="67"/>
        <v>6.2953332068899651E-2</v>
      </c>
      <c r="X48" s="12">
        <f t="shared" si="67"/>
        <v>2.1253805170733768E-3</v>
      </c>
      <c r="Y48" s="12">
        <f t="shared" si="67"/>
        <v>1.2507134192674589E-3</v>
      </c>
      <c r="Z48" s="12">
        <f t="shared" si="67"/>
        <v>6.4631542815381925E-3</v>
      </c>
      <c r="AA48" s="12">
        <f t="shared" si="67"/>
        <v>1.556014607818227E-2</v>
      </c>
      <c r="AB48" s="12">
        <f t="shared" si="67"/>
        <v>2.2192029393293751E-3</v>
      </c>
      <c r="AC48" s="12">
        <f t="shared" si="67"/>
        <v>9.9169543692152473E-2</v>
      </c>
      <c r="AD48" s="12">
        <f t="shared" si="67"/>
        <v>8.0247679693942781E-2</v>
      </c>
      <c r="AE48" s="12">
        <f t="shared" si="67"/>
        <v>2.3826355458398236E-3</v>
      </c>
      <c r="AF48" s="12">
        <f t="shared" si="67"/>
        <v>1.7970020391773834E-3</v>
      </c>
      <c r="AG48" s="12">
        <f t="shared" si="68"/>
        <v>4.1228901522010787E-3</v>
      </c>
      <c r="AH48" s="12">
        <f t="shared" si="68"/>
        <v>5.2964270628386037E-4</v>
      </c>
      <c r="AI48" s="12">
        <f t="shared" si="68"/>
        <v>3.42981483940677E-3</v>
      </c>
      <c r="AJ48" s="12">
        <f t="shared" si="68"/>
        <v>6.0553293976996214E-3</v>
      </c>
      <c r="AK48" s="12">
        <f t="shared" si="68"/>
        <v>7.6200452785496536E-3</v>
      </c>
      <c r="AL48" s="12">
        <f t="shared" si="68"/>
        <v>6.1930365013334251E-3</v>
      </c>
      <c r="AM48" s="12">
        <f t="shared" si="68"/>
        <v>8.2662093802159647E-3</v>
      </c>
      <c r="AN48" s="12">
        <f t="shared" si="68"/>
        <v>1.0072291008643928E-2</v>
      </c>
      <c r="AO48" s="12">
        <f t="shared" si="68"/>
        <v>2.233578955642794E-3</v>
      </c>
      <c r="AP48" s="12">
        <f t="shared" si="68"/>
        <v>1.0022353267765734E-2</v>
      </c>
      <c r="AQ48" s="12">
        <f t="shared" si="68"/>
        <v>1.1692241057434993E-2</v>
      </c>
      <c r="AR48" s="12">
        <f t="shared" si="68"/>
        <v>3.4741535002471048E-2</v>
      </c>
      <c r="AS48" s="12">
        <f t="shared" si="68"/>
        <v>1.001024714876496E-2</v>
      </c>
      <c r="AT48" s="12">
        <f t="shared" si="68"/>
        <v>2.9629726254394246E-3</v>
      </c>
      <c r="AU48" s="30">
        <f t="shared" si="68"/>
        <v>8.7792061728737599E-3</v>
      </c>
      <c r="AV48" s="12">
        <f t="shared" ref="AV48:BO48" si="70">AV4/$B4*100</f>
        <v>0.10021369645596921</v>
      </c>
      <c r="AW48" s="12">
        <f t="shared" si="70"/>
        <v>0.2641313043588861</v>
      </c>
      <c r="AX48" s="12">
        <f t="shared" si="70"/>
        <v>3.9504536196838053E-2</v>
      </c>
      <c r="AY48" s="12">
        <f t="shared" si="70"/>
        <v>0.41061534426825091</v>
      </c>
      <c r="AZ48" s="12">
        <f t="shared" si="70"/>
        <v>0.27754337094686848</v>
      </c>
      <c r="BA48" s="12">
        <f t="shared" si="70"/>
        <v>4.96222175854105</v>
      </c>
      <c r="BB48" s="12">
        <f t="shared" si="70"/>
        <v>0.36288621347526206</v>
      </c>
      <c r="BC48" s="30">
        <f t="shared" si="70"/>
        <v>4.4430485752955464</v>
      </c>
      <c r="BD48" s="12">
        <f t="shared" si="70"/>
        <v>0.7062445003698381</v>
      </c>
      <c r="BE48" s="12">
        <f t="shared" si="70"/>
        <v>0.21893008253974633</v>
      </c>
      <c r="BF48" s="12">
        <f t="shared" si="70"/>
        <v>4.5201221819139742E-2</v>
      </c>
      <c r="BG48" s="12">
        <f t="shared" si="70"/>
        <v>1.1727802781999766E-2</v>
      </c>
      <c r="BH48" s="12">
        <f t="shared" si="70"/>
        <v>6.2285982258981985E-2</v>
      </c>
      <c r="BI48" s="12">
        <f t="shared" si="70"/>
        <v>2.6199911414987478E-2</v>
      </c>
      <c r="BJ48" s="12">
        <f t="shared" si="70"/>
        <v>0.12456212829627585</v>
      </c>
      <c r="BK48" s="12">
        <f t="shared" si="70"/>
        <v>1.1692241057434993E-2</v>
      </c>
      <c r="BL48" s="12">
        <f t="shared" si="70"/>
        <v>7.6200452785496536E-3</v>
      </c>
      <c r="BM48" s="12">
        <f t="shared" si="70"/>
        <v>3.4741535002471048E-2</v>
      </c>
      <c r="BN48" s="12">
        <f t="shared" si="70"/>
        <v>9.031997070258671E-2</v>
      </c>
      <c r="BO48" s="12">
        <f t="shared" si="70"/>
        <v>7.2963579217664609E-2</v>
      </c>
    </row>
    <row r="49" spans="1:67">
      <c r="A49" s="5">
        <v>1950</v>
      </c>
      <c r="C49" s="12">
        <f t="shared" si="64"/>
        <v>0.49534647093022433</v>
      </c>
      <c r="D49" s="12">
        <f t="shared" si="64"/>
        <v>6.995649875905495</v>
      </c>
      <c r="E49" s="12">
        <f t="shared" si="64"/>
        <v>0.45014598237902564</v>
      </c>
      <c r="F49" s="12">
        <f t="shared" si="64"/>
        <v>5.0957563759221021</v>
      </c>
      <c r="G49" s="12">
        <f t="shared" si="64"/>
        <v>13.036898705136846</v>
      </c>
      <c r="H49" s="12">
        <f t="shared" si="64"/>
        <v>86.963101294863151</v>
      </c>
      <c r="I49" s="22">
        <f t="shared" si="65"/>
        <v>1.0702372109744303</v>
      </c>
      <c r="J49" s="30">
        <f t="shared" si="65"/>
        <v>11.966661494162416</v>
      </c>
      <c r="K49" s="12">
        <f t="shared" si="66"/>
        <v>2.0808084554095663E-2</v>
      </c>
      <c r="L49" s="12">
        <f t="shared" si="66"/>
        <v>9.3319184082544859E-2</v>
      </c>
      <c r="M49" s="12">
        <f t="shared" si="66"/>
        <v>6.1747567985731026E-3</v>
      </c>
      <c r="N49" s="12">
        <f t="shared" si="66"/>
        <v>1.500074693146505E-2</v>
      </c>
      <c r="O49" s="22">
        <f t="shared" si="66"/>
        <v>4.161550828233531E-2</v>
      </c>
      <c r="P49" s="22">
        <f t="shared" si="66"/>
        <v>0.36795312323414942</v>
      </c>
      <c r="Q49" s="12">
        <f t="shared" si="67"/>
        <v>2.6140288386253877E-2</v>
      </c>
      <c r="R49" s="12">
        <f t="shared" si="67"/>
        <v>3.3669077363794901E-3</v>
      </c>
      <c r="S49" s="12">
        <f t="shared" si="67"/>
        <v>5.7842087176702018E-3</v>
      </c>
      <c r="T49" s="12">
        <f t="shared" si="67"/>
        <v>9.8522526872780805E-3</v>
      </c>
      <c r="U49" s="12">
        <f t="shared" si="67"/>
        <v>4.8299761815893414E-3</v>
      </c>
      <c r="V49" s="12">
        <f t="shared" si="67"/>
        <v>6.0762937460273623E-3</v>
      </c>
      <c r="W49" s="12">
        <f t="shared" si="67"/>
        <v>8.2715572396981504E-2</v>
      </c>
      <c r="X49" s="12">
        <f t="shared" si="67"/>
        <v>2.6307477327824828E-3</v>
      </c>
      <c r="Y49" s="12">
        <f t="shared" si="67"/>
        <v>1.206007187221309E-3</v>
      </c>
      <c r="Z49" s="12">
        <f t="shared" si="67"/>
        <v>7.0404386699483984E-3</v>
      </c>
      <c r="AA49" s="12">
        <f t="shared" si="67"/>
        <v>1.0337298865590649E-2</v>
      </c>
      <c r="AB49" s="12">
        <f t="shared" si="67"/>
        <v>1.9216815892819543E-3</v>
      </c>
      <c r="AC49" s="12">
        <f t="shared" si="67"/>
        <v>0.12883989549488448</v>
      </c>
      <c r="AD49" s="12">
        <f t="shared" si="67"/>
        <v>0.10602686529364939</v>
      </c>
      <c r="AE49" s="12">
        <f t="shared" si="67"/>
        <v>2.8402295291381843E-3</v>
      </c>
      <c r="AF49" s="12">
        <f t="shared" si="67"/>
        <v>1.3811260390644033E-3</v>
      </c>
      <c r="AG49" s="12">
        <f t="shared" si="68"/>
        <v>3.5611905380469235E-3</v>
      </c>
      <c r="AH49" s="12">
        <f t="shared" si="68"/>
        <v>4.1764194099937939E-4</v>
      </c>
      <c r="AI49" s="12">
        <f t="shared" si="68"/>
        <v>1.7630833838391522E-3</v>
      </c>
      <c r="AJ49" s="12">
        <f t="shared" si="68"/>
        <v>4.9462815322473966E-3</v>
      </c>
      <c r="AK49" s="12">
        <f t="shared" si="68"/>
        <v>8.1228714220955237E-3</v>
      </c>
      <c r="AL49" s="12">
        <f t="shared" si="68"/>
        <v>6.5679481829000507E-3</v>
      </c>
      <c r="AM49" s="12">
        <f t="shared" si="68"/>
        <v>4.8597133451098668E-3</v>
      </c>
      <c r="AN49" s="12">
        <f t="shared" si="68"/>
        <v>9.2171990396508596E-3</v>
      </c>
      <c r="AO49" s="12">
        <f t="shared" si="68"/>
        <v>2.1073736548212355E-3</v>
      </c>
      <c r="AP49" s="12">
        <f t="shared" si="68"/>
        <v>1.0583126084026994E-2</v>
      </c>
      <c r="AQ49" s="12">
        <f t="shared" si="68"/>
        <v>1.0992838114754233E-2</v>
      </c>
      <c r="AR49" s="12">
        <f t="shared" si="68"/>
        <v>3.709942438235151E-2</v>
      </c>
      <c r="AS49" s="12">
        <f t="shared" si="68"/>
        <v>1.3824476907764267E-2</v>
      </c>
      <c r="AT49" s="12">
        <f t="shared" si="68"/>
        <v>2.9109378957314336E-3</v>
      </c>
      <c r="AU49" s="30">
        <f t="shared" si="68"/>
        <v>7.4019104131867854E-3</v>
      </c>
      <c r="AV49" s="12">
        <f t="shared" ref="AV49:BO49" si="71">AV5/$B5*100</f>
        <v>0.13530277236667868</v>
      </c>
      <c r="AW49" s="12">
        <f t="shared" si="71"/>
        <v>0.4095686315164847</v>
      </c>
      <c r="AX49" s="12">
        <f t="shared" si="71"/>
        <v>4.5143657527581649E-2</v>
      </c>
      <c r="AY49" s="12">
        <f t="shared" si="71"/>
        <v>0.48022214956368509</v>
      </c>
      <c r="AZ49" s="12">
        <f t="shared" si="71"/>
        <v>0.36004369856354568</v>
      </c>
      <c r="BA49" s="12">
        <f t="shared" si="71"/>
        <v>6.5860812443890095</v>
      </c>
      <c r="BB49" s="12">
        <f t="shared" si="71"/>
        <v>0.40500232485144405</v>
      </c>
      <c r="BC49" s="30">
        <f t="shared" si="71"/>
        <v>4.6155342263584167</v>
      </c>
      <c r="BD49" s="12">
        <f t="shared" si="71"/>
        <v>0.97069106485068724</v>
      </c>
      <c r="BE49" s="12">
        <f t="shared" si="71"/>
        <v>0.36795312323414942</v>
      </c>
      <c r="BF49" s="12">
        <f t="shared" si="71"/>
        <v>4.161550828233531E-2</v>
      </c>
      <c r="BG49" s="12">
        <f t="shared" si="71"/>
        <v>1.500074693146505E-2</v>
      </c>
      <c r="BH49" s="12">
        <f t="shared" si="71"/>
        <v>9.9493940881117987E-2</v>
      </c>
      <c r="BI49" s="12">
        <f t="shared" si="71"/>
        <v>2.0808084554095663E-2</v>
      </c>
      <c r="BJ49" s="12">
        <f t="shared" si="71"/>
        <v>0.15782041341027656</v>
      </c>
      <c r="BK49" s="12">
        <f t="shared" si="71"/>
        <v>1.0992838114754233E-2</v>
      </c>
      <c r="BL49" s="12">
        <f t="shared" si="71"/>
        <v>8.1228714220955237E-3</v>
      </c>
      <c r="BM49" s="12">
        <f t="shared" si="71"/>
        <v>3.709942438235151E-2</v>
      </c>
      <c r="BN49" s="12">
        <f t="shared" si="71"/>
        <v>0.11524406433330026</v>
      </c>
      <c r="BO49" s="12">
        <f t="shared" si="71"/>
        <v>9.6540049304745773E-2</v>
      </c>
    </row>
    <row r="50" spans="1:67">
      <c r="A50" s="5">
        <v>1960</v>
      </c>
      <c r="C50" s="12">
        <f t="shared" si="64"/>
        <v>0.72615321471973715</v>
      </c>
      <c r="D50" s="12">
        <f t="shared" si="64"/>
        <v>8.7647366270422111</v>
      </c>
      <c r="E50" s="12">
        <f t="shared" si="64"/>
        <v>0.53034026416273294</v>
      </c>
      <c r="F50" s="12">
        <f t="shared" si="64"/>
        <v>5.3421299282705652</v>
      </c>
      <c r="G50" s="12">
        <f t="shared" si="64"/>
        <v>15.363360034195244</v>
      </c>
      <c r="H50" s="12">
        <f t="shared" si="64"/>
        <v>84.636639965804747</v>
      </c>
      <c r="I50" s="22">
        <f t="shared" si="65"/>
        <v>1.3910254488857896</v>
      </c>
      <c r="J50" s="30">
        <f t="shared" si="65"/>
        <v>13.972334585309456</v>
      </c>
      <c r="K50" s="12">
        <f t="shared" si="66"/>
        <v>3.0692630776808408E-2</v>
      </c>
      <c r="L50" s="12">
        <f t="shared" si="66"/>
        <v>0.14814593819231675</v>
      </c>
      <c r="M50" s="12">
        <f t="shared" si="66"/>
        <v>6.0271072046320841E-3</v>
      </c>
      <c r="N50" s="12">
        <f t="shared" si="66"/>
        <v>2.119079143005359E-2</v>
      </c>
      <c r="O50" s="22">
        <f t="shared" si="66"/>
        <v>4.0209526738526687E-2</v>
      </c>
      <c r="P50" s="22">
        <f t="shared" si="66"/>
        <v>0.5760610696302918</v>
      </c>
      <c r="Q50" s="12">
        <f t="shared" si="67"/>
        <v>3.3430146438127702E-2</v>
      </c>
      <c r="R50" s="12">
        <f t="shared" si="67"/>
        <v>2.7665135864341013E-3</v>
      </c>
      <c r="S50" s="12">
        <f t="shared" si="67"/>
        <v>5.4867420231657169E-3</v>
      </c>
      <c r="T50" s="12">
        <f t="shared" si="67"/>
        <v>2.0619755366254249E-2</v>
      </c>
      <c r="U50" s="12">
        <f t="shared" si="67"/>
        <v>3.5879355805517048E-3</v>
      </c>
      <c r="V50" s="12">
        <f t="shared" si="67"/>
        <v>4.8008295637192461E-3</v>
      </c>
      <c r="W50" s="12">
        <f t="shared" si="67"/>
        <v>8.4260163249953612E-2</v>
      </c>
      <c r="X50" s="12">
        <f t="shared" si="67"/>
        <v>2.347158977081462E-3</v>
      </c>
      <c r="Y50" s="12">
        <f t="shared" si="67"/>
        <v>1.5580808225149931E-3</v>
      </c>
      <c r="Z50" s="12">
        <f t="shared" si="67"/>
        <v>5.6295010391155522E-3</v>
      </c>
      <c r="AA50" s="12">
        <f t="shared" si="67"/>
        <v>7.471426936312052E-3</v>
      </c>
      <c r="AB50" s="12">
        <f t="shared" si="67"/>
        <v>1.2920806248272148E-3</v>
      </c>
      <c r="AC50" s="12">
        <f t="shared" si="67"/>
        <v>0.17514189116939291</v>
      </c>
      <c r="AD50" s="12">
        <f t="shared" si="67"/>
        <v>0.10088155086480038</v>
      </c>
      <c r="AE50" s="12">
        <f t="shared" si="67"/>
        <v>1.8642319934386617E-3</v>
      </c>
      <c r="AF50" s="12">
        <f t="shared" si="67"/>
        <v>8.8220610637749412E-4</v>
      </c>
      <c r="AG50" s="12">
        <f t="shared" si="68"/>
        <v>2.8005303832033977E-3</v>
      </c>
      <c r="AH50" s="12">
        <f t="shared" si="68"/>
        <v>4.9296472695177301E-4</v>
      </c>
      <c r="AI50" s="12">
        <f t="shared" si="68"/>
        <v>1.3673636996445104E-3</v>
      </c>
      <c r="AJ50" s="12">
        <f t="shared" si="68"/>
        <v>3.3303001689547378E-3</v>
      </c>
      <c r="AK50" s="12">
        <f t="shared" si="68"/>
        <v>8.0904211070320382E-3</v>
      </c>
      <c r="AL50" s="12">
        <f t="shared" si="68"/>
        <v>6.6678498191881782E-3</v>
      </c>
      <c r="AM50" s="12">
        <f t="shared" si="68"/>
        <v>3.0447821370550685E-3</v>
      </c>
      <c r="AN50" s="12">
        <f t="shared" si="68"/>
        <v>9.5564892825481147E-3</v>
      </c>
      <c r="AO50" s="12">
        <f t="shared" si="68"/>
        <v>1.4498962557405086E-3</v>
      </c>
      <c r="AP50" s="12">
        <f t="shared" si="68"/>
        <v>9.376367555392659E-3</v>
      </c>
      <c r="AQ50" s="12">
        <f t="shared" si="68"/>
        <v>1.3640735504487916E-2</v>
      </c>
      <c r="AR50" s="12">
        <f t="shared" si="68"/>
        <v>3.6130857040647425E-2</v>
      </c>
      <c r="AS50" s="12">
        <f t="shared" si="68"/>
        <v>1.1199890923189376E-2</v>
      </c>
      <c r="AT50" s="12">
        <f t="shared" si="68"/>
        <v>2.449767019795406E-3</v>
      </c>
      <c r="AU50" s="30">
        <f t="shared" si="68"/>
        <v>7.0799549472621154E-3</v>
      </c>
      <c r="AV50" s="12">
        <f t="shared" ref="AV50:BO50" si="72">AV6/$B6*100</f>
        <v>0.20605646760381083</v>
      </c>
      <c r="AW50" s="12">
        <f t="shared" si="72"/>
        <v>0.61627059636881854</v>
      </c>
      <c r="AX50" s="12">
        <f t="shared" si="72"/>
        <v>6.2303157413981763E-2</v>
      </c>
      <c r="AY50" s="12">
        <f t="shared" si="72"/>
        <v>0.50639522749917854</v>
      </c>
      <c r="AZ50" s="12">
        <f t="shared" si="72"/>
        <v>0.52009674711592635</v>
      </c>
      <c r="BA50" s="12">
        <f t="shared" si="72"/>
        <v>8.1484660306733918</v>
      </c>
      <c r="BB50" s="12">
        <f t="shared" si="72"/>
        <v>0.46803710674875121</v>
      </c>
      <c r="BC50" s="30">
        <f t="shared" si="72"/>
        <v>4.8357347007713862</v>
      </c>
      <c r="BD50" s="12">
        <f t="shared" si="72"/>
        <v>1.2965234415462474</v>
      </c>
      <c r="BE50" s="12">
        <f t="shared" si="72"/>
        <v>0.5760610696302918</v>
      </c>
      <c r="BF50" s="12">
        <f t="shared" si="72"/>
        <v>4.0209526738526687E-2</v>
      </c>
      <c r="BG50" s="12">
        <f t="shared" si="72"/>
        <v>2.119079143005359E-2</v>
      </c>
      <c r="BH50" s="12">
        <f t="shared" si="72"/>
        <v>0.15417304539694884</v>
      </c>
      <c r="BI50" s="12">
        <f t="shared" si="72"/>
        <v>3.0692630776808408E-2</v>
      </c>
      <c r="BJ50" s="12">
        <f t="shared" si="72"/>
        <v>0.21043626960095926</v>
      </c>
      <c r="BK50" s="12">
        <f t="shared" si="72"/>
        <v>1.3640735504487916E-2</v>
      </c>
      <c r="BL50" s="12">
        <f t="shared" si="72"/>
        <v>8.0904211070320382E-3</v>
      </c>
      <c r="BM50" s="12">
        <f t="shared" si="72"/>
        <v>3.6130857040647425E-2</v>
      </c>
      <c r="BN50" s="12">
        <f t="shared" si="72"/>
        <v>0.1104380401473485</v>
      </c>
      <c r="BO50" s="12">
        <f t="shared" si="72"/>
        <v>9.5460054173142989E-2</v>
      </c>
    </row>
    <row r="51" spans="1:67">
      <c r="A51" s="5">
        <v>1970</v>
      </c>
      <c r="C51" s="12">
        <f t="shared" si="64"/>
        <v>0.87145475900858305</v>
      </c>
      <c r="D51" s="12">
        <f t="shared" si="64"/>
        <v>9.8188794293500283</v>
      </c>
      <c r="E51" s="12">
        <f t="shared" si="64"/>
        <v>0.49997065624977144</v>
      </c>
      <c r="F51" s="12">
        <f t="shared" si="64"/>
        <v>5.5098783916845511</v>
      </c>
      <c r="G51" s="12">
        <f t="shared" si="64"/>
        <v>16.700183236292933</v>
      </c>
      <c r="H51" s="12">
        <f t="shared" si="64"/>
        <v>83.299816763707071</v>
      </c>
      <c r="I51" s="22">
        <f t="shared" si="65"/>
        <v>1.4699093005004047</v>
      </c>
      <c r="J51" s="30">
        <f t="shared" si="65"/>
        <v>15.23027393579253</v>
      </c>
      <c r="K51" s="12">
        <f t="shared" si="66"/>
        <v>3.046573162246393E-2</v>
      </c>
      <c r="L51" s="12">
        <f t="shared" si="66"/>
        <v>0.1730543117828626</v>
      </c>
      <c r="M51" s="12">
        <f t="shared" si="66"/>
        <v>6.8726281350239256E-3</v>
      </c>
      <c r="N51" s="12">
        <f t="shared" si="66"/>
        <v>2.5146161943270986E-2</v>
      </c>
      <c r="O51" s="22">
        <f t="shared" si="66"/>
        <v>3.6657297367478324E-2</v>
      </c>
      <c r="P51" s="22">
        <f t="shared" si="66"/>
        <v>0.66819601916474125</v>
      </c>
      <c r="Q51" s="12">
        <f t="shared" si="67"/>
        <v>3.4335091140270967E-2</v>
      </c>
      <c r="R51" s="12">
        <f t="shared" si="67"/>
        <v>2.3295876837464745E-3</v>
      </c>
      <c r="S51" s="12">
        <f t="shared" si="67"/>
        <v>5.7604886831297492E-3</v>
      </c>
      <c r="T51" s="12">
        <f t="shared" si="67"/>
        <v>2.0223714625882735E-2</v>
      </c>
      <c r="U51" s="12">
        <f t="shared" si="67"/>
        <v>3.8285154582905732E-3</v>
      </c>
      <c r="V51" s="12">
        <f t="shared" si="67"/>
        <v>3.9392373063773826E-3</v>
      </c>
      <c r="W51" s="12">
        <f t="shared" si="67"/>
        <v>6.9074686098885743E-2</v>
      </c>
      <c r="X51" s="12">
        <f t="shared" si="67"/>
        <v>1.9117972436322461E-3</v>
      </c>
      <c r="Y51" s="12">
        <f t="shared" si="67"/>
        <v>1.6874009648429789E-3</v>
      </c>
      <c r="Z51" s="12">
        <f t="shared" si="67"/>
        <v>4.448065710474099E-3</v>
      </c>
      <c r="AA51" s="12">
        <f t="shared" si="67"/>
        <v>5.7683622367714774E-3</v>
      </c>
      <c r="AB51" s="12">
        <f t="shared" si="67"/>
        <v>1.0368485951951461E-3</v>
      </c>
      <c r="AC51" s="12">
        <f t="shared" si="67"/>
        <v>0.17680606009314631</v>
      </c>
      <c r="AD51" s="12">
        <f t="shared" si="67"/>
        <v>8.9332847521951059E-2</v>
      </c>
      <c r="AE51" s="12">
        <f t="shared" si="67"/>
        <v>1.1770962694384384E-3</v>
      </c>
      <c r="AF51" s="12">
        <f t="shared" si="67"/>
        <v>7.5143227568248141E-4</v>
      </c>
      <c r="AG51" s="12">
        <f t="shared" si="68"/>
        <v>2.2902199155378309E-3</v>
      </c>
      <c r="AH51" s="12">
        <f t="shared" si="68"/>
        <v>3.3364183556825302E-4</v>
      </c>
      <c r="AI51" s="12">
        <f t="shared" si="68"/>
        <v>9.8714678783173382E-4</v>
      </c>
      <c r="AJ51" s="12">
        <f t="shared" si="68"/>
        <v>2.4673748724767268E-3</v>
      </c>
      <c r="AK51" s="12">
        <f t="shared" si="68"/>
        <v>8.9035128774873195E-3</v>
      </c>
      <c r="AL51" s="12">
        <f t="shared" si="68"/>
        <v>6.7653509666553719E-3</v>
      </c>
      <c r="AM51" s="12">
        <f t="shared" si="68"/>
        <v>2.3827341708281434E-3</v>
      </c>
      <c r="AN51" s="12">
        <f t="shared" si="68"/>
        <v>8.7135633958806136E-3</v>
      </c>
      <c r="AO51" s="12">
        <f t="shared" si="68"/>
        <v>9.5466837905960314E-4</v>
      </c>
      <c r="AP51" s="12">
        <f t="shared" si="68"/>
        <v>8.536900536044327E-3</v>
      </c>
      <c r="AQ51" s="12">
        <f t="shared" si="68"/>
        <v>1.3518399505745545E-2</v>
      </c>
      <c r="AR51" s="12">
        <f t="shared" si="68"/>
        <v>3.585370279891939E-2</v>
      </c>
      <c r="AS51" s="12">
        <f t="shared" si="68"/>
        <v>7.6619518876072266E-3</v>
      </c>
      <c r="AT51" s="12">
        <f t="shared" si="68"/>
        <v>2.1416065905502024E-3</v>
      </c>
      <c r="AU51" s="30">
        <f t="shared" si="68"/>
        <v>5.5951440566534465E-3</v>
      </c>
      <c r="AV51" s="12">
        <f t="shared" ref="AV51:BO51" si="73">AV7/$B7*100</f>
        <v>0.23553883348362142</v>
      </c>
      <c r="AW51" s="12">
        <f t="shared" si="73"/>
        <v>0.70485331653221972</v>
      </c>
      <c r="AX51" s="12">
        <f t="shared" si="73"/>
        <v>6.2648882133029923E-2</v>
      </c>
      <c r="AY51" s="12">
        <f t="shared" si="73"/>
        <v>0.46686826835153367</v>
      </c>
      <c r="AZ51" s="12">
        <f t="shared" si="73"/>
        <v>0.63591592552496157</v>
      </c>
      <c r="BA51" s="12">
        <f t="shared" si="73"/>
        <v>9.1140261128178075</v>
      </c>
      <c r="BB51" s="12">
        <f t="shared" si="73"/>
        <v>0.4373217741167415</v>
      </c>
      <c r="BC51" s="30">
        <f t="shared" si="73"/>
        <v>5.0430101233330173</v>
      </c>
      <c r="BD51" s="12">
        <f t="shared" si="73"/>
        <v>1.3857690616051737</v>
      </c>
      <c r="BE51" s="12">
        <f t="shared" si="73"/>
        <v>0.66819601916474125</v>
      </c>
      <c r="BF51" s="12">
        <f t="shared" si="73"/>
        <v>3.6657297367478324E-2</v>
      </c>
      <c r="BG51" s="12">
        <f t="shared" si="73"/>
        <v>2.5146161943270986E-2</v>
      </c>
      <c r="BH51" s="12">
        <f t="shared" si="73"/>
        <v>0.17992693991788652</v>
      </c>
      <c r="BI51" s="12">
        <f t="shared" si="73"/>
        <v>3.046573162246393E-2</v>
      </c>
      <c r="BJ51" s="12">
        <f t="shared" si="73"/>
        <v>0.21231824750285572</v>
      </c>
      <c r="BK51" s="12">
        <f t="shared" si="73"/>
        <v>1.3518399505745545E-2</v>
      </c>
      <c r="BL51" s="12">
        <f t="shared" si="73"/>
        <v>8.9035128774873195E-3</v>
      </c>
      <c r="BM51" s="12">
        <f t="shared" si="73"/>
        <v>3.585370279891939E-2</v>
      </c>
      <c r="BN51" s="12">
        <f t="shared" si="73"/>
        <v>9.8046410917831672E-2</v>
      </c>
      <c r="BO51" s="12">
        <f t="shared" si="73"/>
        <v>7.6736637986492981E-2</v>
      </c>
    </row>
    <row r="52" spans="1:67">
      <c r="A52" s="5">
        <v>1980</v>
      </c>
      <c r="C52" s="12">
        <f t="shared" si="64"/>
        <v>1.1998522771145552</v>
      </c>
      <c r="D52" s="12">
        <f t="shared" si="64"/>
        <v>10.447292105011611</v>
      </c>
      <c r="E52" s="12">
        <f t="shared" si="64"/>
        <v>0.57511283424559556</v>
      </c>
      <c r="F52" s="12">
        <f t="shared" si="64"/>
        <v>6.2809333414935669</v>
      </c>
      <c r="G52" s="12">
        <f t="shared" si="64"/>
        <v>18.503190557865327</v>
      </c>
      <c r="H52" s="12">
        <f t="shared" si="64"/>
        <v>81.496809442134676</v>
      </c>
      <c r="I52" s="22">
        <f t="shared" si="65"/>
        <v>1.8301910291386769</v>
      </c>
      <c r="J52" s="30">
        <f t="shared" si="65"/>
        <v>16.672999528726649</v>
      </c>
      <c r="K52" s="12">
        <f t="shared" si="66"/>
        <v>3.7822814684209227E-2</v>
      </c>
      <c r="L52" s="12">
        <f t="shared" si="66"/>
        <v>0.23458523100880194</v>
      </c>
      <c r="M52" s="12">
        <f t="shared" si="66"/>
        <v>9.0308447777260759E-3</v>
      </c>
      <c r="N52" s="12">
        <f t="shared" si="66"/>
        <v>3.4430123303320494E-2</v>
      </c>
      <c r="O52" s="22">
        <f t="shared" si="66"/>
        <v>4.0658444326523727E-2</v>
      </c>
      <c r="P52" s="22">
        <f t="shared" si="66"/>
        <v>0.821840863484539</v>
      </c>
      <c r="Q52" s="12">
        <f t="shared" si="67"/>
        <v>4.2525616397973032E-2</v>
      </c>
      <c r="R52" s="12">
        <f t="shared" si="67"/>
        <v>2.6701002033562263E-3</v>
      </c>
      <c r="S52" s="12">
        <f t="shared" si="67"/>
        <v>6.8794034831057681E-3</v>
      </c>
      <c r="T52" s="12">
        <f t="shared" si="67"/>
        <v>1.9715659709523201E-2</v>
      </c>
      <c r="U52" s="12">
        <f t="shared" si="67"/>
        <v>3.3428118432826419E-3</v>
      </c>
      <c r="V52" s="12">
        <f t="shared" si="67"/>
        <v>3.7202189641075013E-3</v>
      </c>
      <c r="W52" s="12">
        <f t="shared" si="67"/>
        <v>9.2575980385070478E-2</v>
      </c>
      <c r="X52" s="12">
        <f t="shared" si="67"/>
        <v>2.0340257459192414E-3</v>
      </c>
      <c r="Y52" s="12">
        <f t="shared" si="67"/>
        <v>1.4632802403911208E-3</v>
      </c>
      <c r="Z52" s="12">
        <f t="shared" si="67"/>
        <v>5.0175283537031287E-3</v>
      </c>
      <c r="AA52" s="12">
        <f t="shared" si="67"/>
        <v>5.5251519665084946E-3</v>
      </c>
      <c r="AB52" s="12">
        <f t="shared" si="67"/>
        <v>8.9739026507244313E-4</v>
      </c>
      <c r="AC52" s="12">
        <f t="shared" si="67"/>
        <v>0.21183309927102822</v>
      </c>
      <c r="AD52" s="12">
        <f t="shared" si="67"/>
        <v>0.12502063324456614</v>
      </c>
      <c r="AE52" s="12">
        <f t="shared" si="67"/>
        <v>1.2041714919417731E-3</v>
      </c>
      <c r="AF52" s="12">
        <f t="shared" si="67"/>
        <v>7.2700529590472886E-4</v>
      </c>
      <c r="AG52" s="12">
        <f t="shared" si="68"/>
        <v>2.2812163747635934E-3</v>
      </c>
      <c r="AH52" s="12">
        <f t="shared" si="68"/>
        <v>2.3968662761157729E-4</v>
      </c>
      <c r="AI52" s="12">
        <f t="shared" si="68"/>
        <v>1.0059775770290694E-3</v>
      </c>
      <c r="AJ52" s="12">
        <f t="shared" si="68"/>
        <v>2.4339448704424256E-3</v>
      </c>
      <c r="AK52" s="12">
        <f t="shared" si="68"/>
        <v>1.3859448865098165E-2</v>
      </c>
      <c r="AL52" s="12">
        <f t="shared" si="68"/>
        <v>6.452558236512038E-3</v>
      </c>
      <c r="AM52" s="12">
        <f t="shared" si="68"/>
        <v>2.2900446115080345E-3</v>
      </c>
      <c r="AN52" s="12">
        <f t="shared" si="68"/>
        <v>1.2035535153696623E-2</v>
      </c>
      <c r="AO52" s="12">
        <f t="shared" si="68"/>
        <v>7.0405188036918188E-4</v>
      </c>
      <c r="AP52" s="12">
        <f t="shared" si="68"/>
        <v>9.9057230391001935E-3</v>
      </c>
      <c r="AQ52" s="12">
        <f t="shared" si="68"/>
        <v>1.585109907464409E-2</v>
      </c>
      <c r="AR52" s="12">
        <f t="shared" si="68"/>
        <v>4.3813656138986995E-2</v>
      </c>
      <c r="AS52" s="12">
        <f t="shared" si="68"/>
        <v>7.7225000921998972E-3</v>
      </c>
      <c r="AT52" s="12">
        <f t="shared" si="68"/>
        <v>2.9256776571077977E-3</v>
      </c>
      <c r="AU52" s="30">
        <f t="shared" si="68"/>
        <v>5.149510493032524E-3</v>
      </c>
      <c r="AV52" s="12">
        <f t="shared" ref="AV52:BO52" si="74">AV8/$B8*100</f>
        <v>0.31586901377405774</v>
      </c>
      <c r="AW52" s="12">
        <f t="shared" si="74"/>
        <v>0.86249930781106288</v>
      </c>
      <c r="AX52" s="12">
        <f t="shared" si="74"/>
        <v>7.1790779793958218E-2</v>
      </c>
      <c r="AY52" s="12">
        <f t="shared" si="74"/>
        <v>0.58003192775959811</v>
      </c>
      <c r="AZ52" s="12">
        <f t="shared" si="74"/>
        <v>0.88398326334049748</v>
      </c>
      <c r="BA52" s="12">
        <f t="shared" si="74"/>
        <v>9.5847927972005493</v>
      </c>
      <c r="BB52" s="12">
        <f t="shared" si="74"/>
        <v>0.50332205445163725</v>
      </c>
      <c r="BC52" s="30">
        <f t="shared" si="74"/>
        <v>5.7009014137339689</v>
      </c>
      <c r="BD52" s="12">
        <f t="shared" si="74"/>
        <v>1.7448100617003259</v>
      </c>
      <c r="BE52" s="12">
        <f t="shared" si="74"/>
        <v>0.821840863484539</v>
      </c>
      <c r="BF52" s="12">
        <f t="shared" si="74"/>
        <v>4.0658444326523727E-2</v>
      </c>
      <c r="BG52" s="12">
        <f t="shared" si="74"/>
        <v>3.4430123303320494E-2</v>
      </c>
      <c r="BH52" s="12">
        <f t="shared" si="74"/>
        <v>0.24361607578652802</v>
      </c>
      <c r="BI52" s="12">
        <f t="shared" si="74"/>
        <v>3.7822814684209227E-2</v>
      </c>
      <c r="BJ52" s="12">
        <f t="shared" si="74"/>
        <v>0.25556288716094305</v>
      </c>
      <c r="BK52" s="12">
        <f t="shared" si="74"/>
        <v>1.585109907464409E-2</v>
      </c>
      <c r="BL52" s="12">
        <f t="shared" si="74"/>
        <v>1.3859448865098165E-2</v>
      </c>
      <c r="BM52" s="12">
        <f t="shared" si="74"/>
        <v>4.3813656138986995E-2</v>
      </c>
      <c r="BN52" s="12">
        <f t="shared" si="74"/>
        <v>0.13705616839826276</v>
      </c>
      <c r="BO52" s="12">
        <f t="shared" si="74"/>
        <v>0.10029848047727037</v>
      </c>
    </row>
    <row r="53" spans="1:67">
      <c r="A53" s="5">
        <v>1990</v>
      </c>
      <c r="C53" s="12">
        <f t="shared" si="64"/>
        <v>1.4736962211387563</v>
      </c>
      <c r="D53" s="12">
        <f t="shared" si="64"/>
        <v>11.965757788795139</v>
      </c>
      <c r="E53" s="12">
        <f t="shared" si="64"/>
        <v>0.60917123302137666</v>
      </c>
      <c r="F53" s="12">
        <f t="shared" si="64"/>
        <v>6.82984949294715</v>
      </c>
      <c r="G53" s="12">
        <f t="shared" si="64"/>
        <v>20.878474735902422</v>
      </c>
      <c r="H53" s="12">
        <f t="shared" si="64"/>
        <v>79.121525264097585</v>
      </c>
      <c r="I53" s="22">
        <f t="shared" si="65"/>
        <v>2.1543290322053279</v>
      </c>
      <c r="J53" s="30">
        <f t="shared" si="65"/>
        <v>18.724145703697097</v>
      </c>
      <c r="K53" s="12">
        <f t="shared" si="66"/>
        <v>3.9252161091329091E-2</v>
      </c>
      <c r="L53" s="12">
        <f t="shared" si="66"/>
        <v>0.26813571651013629</v>
      </c>
      <c r="M53" s="12">
        <f t="shared" si="66"/>
        <v>1.1931975052715338E-2</v>
      </c>
      <c r="N53" s="12">
        <f t="shared" si="66"/>
        <v>4.2979797589297951E-2</v>
      </c>
      <c r="O53" s="22">
        <f t="shared" si="66"/>
        <v>4.3947993974489299E-2</v>
      </c>
      <c r="P53" s="22">
        <f t="shared" si="66"/>
        <v>1.0043895603613613</v>
      </c>
      <c r="Q53" s="12">
        <f t="shared" si="67"/>
        <v>5.4485171161661121E-2</v>
      </c>
      <c r="R53" s="12">
        <f t="shared" si="67"/>
        <v>2.3955623185091652E-3</v>
      </c>
      <c r="S53" s="12">
        <f t="shared" si="67"/>
        <v>7.2815766344748196E-3</v>
      </c>
      <c r="T53" s="12">
        <f t="shared" si="67"/>
        <v>2.0878945967697873E-2</v>
      </c>
      <c r="U53" s="12">
        <f t="shared" si="67"/>
        <v>3.4904123006005475E-3</v>
      </c>
      <c r="V53" s="12">
        <f t="shared" si="67"/>
        <v>3.2986225681519289E-3</v>
      </c>
      <c r="W53" s="12">
        <f t="shared" si="67"/>
        <v>0.10458772579567037</v>
      </c>
      <c r="X53" s="12">
        <f t="shared" si="67"/>
        <v>1.6396614862169141E-3</v>
      </c>
      <c r="Y53" s="12">
        <f t="shared" si="67"/>
        <v>1.3698692210743079E-3</v>
      </c>
      <c r="Z53" s="12">
        <f t="shared" si="67"/>
        <v>4.1948475443111984E-3</v>
      </c>
      <c r="AA53" s="12">
        <f t="shared" si="67"/>
        <v>5.1940036976336678E-3</v>
      </c>
      <c r="AB53" s="12">
        <f t="shared" si="67"/>
        <v>9.111017478586385E-4</v>
      </c>
      <c r="AC53" s="12">
        <f t="shared" si="67"/>
        <v>0.23787153797469071</v>
      </c>
      <c r="AD53" s="12">
        <f t="shared" si="67"/>
        <v>0.15421382166038902</v>
      </c>
      <c r="AE53" s="12">
        <f t="shared" si="67"/>
        <v>1.1720483649637825E-3</v>
      </c>
      <c r="AF53" s="12">
        <f t="shared" si="67"/>
        <v>7.8243777640463826E-4</v>
      </c>
      <c r="AG53" s="12">
        <f t="shared" si="68"/>
        <v>2.0542007192452709E-3</v>
      </c>
      <c r="AH53" s="12">
        <f t="shared" si="68"/>
        <v>1.8495445896512519E-4</v>
      </c>
      <c r="AI53" s="12">
        <f t="shared" si="68"/>
        <v>1.2540716467657074E-3</v>
      </c>
      <c r="AJ53" s="12">
        <f t="shared" si="68"/>
        <v>2.112501581310365E-3</v>
      </c>
      <c r="AK53" s="12">
        <f t="shared" si="68"/>
        <v>1.4626681104855054E-2</v>
      </c>
      <c r="AL53" s="12">
        <f t="shared" si="68"/>
        <v>5.9004493158982879E-3</v>
      </c>
      <c r="AM53" s="12">
        <f t="shared" si="68"/>
        <v>2.6685711829381215E-3</v>
      </c>
      <c r="AN53" s="12">
        <f t="shared" si="68"/>
        <v>1.629127123554118E-2</v>
      </c>
      <c r="AO53" s="12">
        <f t="shared" si="68"/>
        <v>5.6692562421918808E-4</v>
      </c>
      <c r="AP53" s="12">
        <f t="shared" si="68"/>
        <v>9.3844284179261349E-3</v>
      </c>
      <c r="AQ53" s="12">
        <f t="shared" si="68"/>
        <v>1.556874262084481E-2</v>
      </c>
      <c r="AR53" s="12">
        <f t="shared" si="68"/>
        <v>5.3572059039248519E-2</v>
      </c>
      <c r="AS53" s="12">
        <f t="shared" si="68"/>
        <v>7.1187362956033513E-3</v>
      </c>
      <c r="AT53" s="12">
        <f t="shared" si="68"/>
        <v>3.7308530972552101E-3</v>
      </c>
      <c r="AU53" s="30">
        <f t="shared" si="68"/>
        <v>4.8900350650735933E-3</v>
      </c>
      <c r="AV53" s="12">
        <f t="shared" ref="AV53:BO53" si="75">AV9/$B9*100</f>
        <v>0.36229965024347865</v>
      </c>
      <c r="AW53" s="12">
        <f t="shared" si="75"/>
        <v>1.0483375543358506</v>
      </c>
      <c r="AX53" s="12">
        <f t="shared" si="75"/>
        <v>8.5041256082342989E-2</v>
      </c>
      <c r="AY53" s="12">
        <f t="shared" si="75"/>
        <v>0.65865057154365558</v>
      </c>
      <c r="AZ53" s="12">
        <f t="shared" si="75"/>
        <v>1.1113965708952778</v>
      </c>
      <c r="BA53" s="12">
        <f t="shared" si="75"/>
        <v>10.917420234459289</v>
      </c>
      <c r="BB53" s="12">
        <f t="shared" si="75"/>
        <v>0.52412997693903363</v>
      </c>
      <c r="BC53" s="30">
        <f t="shared" si="75"/>
        <v>6.1711989214034944</v>
      </c>
      <c r="BD53" s="12">
        <f t="shared" si="75"/>
        <v>2.0701449998327974</v>
      </c>
      <c r="BE53" s="12">
        <f t="shared" si="75"/>
        <v>1.0043895603613613</v>
      </c>
      <c r="BF53" s="12">
        <f t="shared" si="75"/>
        <v>4.3947993974489299E-2</v>
      </c>
      <c r="BG53" s="12">
        <f t="shared" si="75"/>
        <v>4.2979797589297951E-2</v>
      </c>
      <c r="BH53" s="12">
        <f t="shared" si="75"/>
        <v>0.28006769156285166</v>
      </c>
      <c r="BI53" s="12">
        <f t="shared" si="75"/>
        <v>3.9252161091329091E-2</v>
      </c>
      <c r="BJ53" s="12">
        <f t="shared" si="75"/>
        <v>0.29352875750131557</v>
      </c>
      <c r="BK53" s="12">
        <f t="shared" si="75"/>
        <v>1.556874262084481E-2</v>
      </c>
      <c r="BL53" s="12">
        <f t="shared" si="75"/>
        <v>1.4626681104855054E-2</v>
      </c>
      <c r="BM53" s="12">
        <f t="shared" si="75"/>
        <v>5.3572059039248519E-2</v>
      </c>
      <c r="BN53" s="12">
        <f t="shared" si="75"/>
        <v>0.17050509289593019</v>
      </c>
      <c r="BO53" s="12">
        <f t="shared" si="75"/>
        <v>0.11170646209127372</v>
      </c>
    </row>
    <row r="54" spans="1:67">
      <c r="A54" s="5">
        <v>2000</v>
      </c>
      <c r="C54" s="12">
        <f t="shared" si="64"/>
        <v>1.8231103871494638</v>
      </c>
      <c r="D54" s="12">
        <f t="shared" si="64"/>
        <v>12.035896025805467</v>
      </c>
      <c r="E54" s="12">
        <f t="shared" si="64"/>
        <v>0.64637683180214123</v>
      </c>
      <c r="F54" s="12">
        <f t="shared" si="64"/>
        <v>7.4094516295401673</v>
      </c>
      <c r="G54" s="12">
        <f t="shared" si="64"/>
        <v>21.914834874297242</v>
      </c>
      <c r="H54" s="12">
        <f t="shared" si="64"/>
        <v>78.085165125702758</v>
      </c>
      <c r="I54" s="22">
        <f t="shared" si="65"/>
        <v>2.2997960933432098</v>
      </c>
      <c r="J54" s="30">
        <f t="shared" si="65"/>
        <v>19.615038780954031</v>
      </c>
      <c r="K54" s="12">
        <f t="shared" si="66"/>
        <v>4.1842869190147548E-2</v>
      </c>
      <c r="L54" s="12">
        <f t="shared" si="66"/>
        <v>0.29981532425553253</v>
      </c>
      <c r="M54" s="12">
        <f t="shared" si="66"/>
        <v>1.3638241793444467E-2</v>
      </c>
      <c r="N54" s="12">
        <f t="shared" si="66"/>
        <v>5.6863377224088588E-2</v>
      </c>
      <c r="O54" s="22">
        <f t="shared" si="66"/>
        <v>5.0586325003427413E-2</v>
      </c>
      <c r="P54" s="22">
        <f t="shared" si="66"/>
        <v>0.99986281807074395</v>
      </c>
      <c r="Q54" s="12">
        <f t="shared" si="67"/>
        <v>6.207121630396463E-2</v>
      </c>
      <c r="R54" s="12">
        <f t="shared" si="67"/>
        <v>2.1078671821659822E-3</v>
      </c>
      <c r="S54" s="12">
        <f t="shared" si="67"/>
        <v>8.8891445429980127E-3</v>
      </c>
      <c r="T54" s="12">
        <f t="shared" si="67"/>
        <v>2.213686947312481E-2</v>
      </c>
      <c r="U54" s="12">
        <f t="shared" si="67"/>
        <v>3.1504299455636544E-3</v>
      </c>
      <c r="V54" s="12">
        <f t="shared" si="67"/>
        <v>2.8341788005657241E-3</v>
      </c>
      <c r="W54" s="12">
        <f t="shared" si="67"/>
        <v>0.11911901413957449</v>
      </c>
      <c r="X54" s="12">
        <f t="shared" si="67"/>
        <v>1.4565319588163118E-3</v>
      </c>
      <c r="Y54" s="12">
        <f t="shared" si="67"/>
        <v>1.0571316363694873E-3</v>
      </c>
      <c r="Z54" s="12">
        <f t="shared" si="67"/>
        <v>3.6415075662233629E-3</v>
      </c>
      <c r="AA54" s="12">
        <f t="shared" si="67"/>
        <v>4.6620393509807295E-3</v>
      </c>
      <c r="AB54" s="12">
        <f t="shared" si="67"/>
        <v>7.6824154548935509E-4</v>
      </c>
      <c r="AC54" s="12">
        <f t="shared" si="67"/>
        <v>0.24149577041099279</v>
      </c>
      <c r="AD54" s="12">
        <f t="shared" si="67"/>
        <v>0.20235205144264784</v>
      </c>
      <c r="AE54" s="12">
        <f t="shared" si="67"/>
        <v>1.1882514931158201E-3</v>
      </c>
      <c r="AF54" s="12">
        <f t="shared" si="67"/>
        <v>7.8423177192183465E-4</v>
      </c>
      <c r="AG54" s="12">
        <f t="shared" si="68"/>
        <v>1.876541906442777E-3</v>
      </c>
      <c r="AH54" s="12">
        <f t="shared" si="68"/>
        <v>1.4711008317881265E-4</v>
      </c>
      <c r="AI54" s="12">
        <f t="shared" si="68"/>
        <v>1.2006883358966376E-3</v>
      </c>
      <c r="AJ54" s="12">
        <f t="shared" si="68"/>
        <v>2.0844148500650124E-3</v>
      </c>
      <c r="AK54" s="12">
        <f t="shared" si="68"/>
        <v>1.6806438657266432E-2</v>
      </c>
      <c r="AL54" s="12">
        <f t="shared" si="68"/>
        <v>5.9728825800788934E-3</v>
      </c>
      <c r="AM54" s="12">
        <f t="shared" si="68"/>
        <v>2.5953914191740282E-3</v>
      </c>
      <c r="AN54" s="12">
        <f t="shared" si="68"/>
        <v>1.9045070357813582E-2</v>
      </c>
      <c r="AO54" s="12">
        <f t="shared" si="68"/>
        <v>3.8412077274467755E-4</v>
      </c>
      <c r="AP54" s="12">
        <f t="shared" si="68"/>
        <v>9.2125024552992679E-3</v>
      </c>
      <c r="AQ54" s="12">
        <f t="shared" si="68"/>
        <v>1.5939057707895703E-2</v>
      </c>
      <c r="AR54" s="12">
        <f t="shared" si="68"/>
        <v>6.8621879065803776E-2</v>
      </c>
      <c r="AS54" s="12">
        <f t="shared" si="68"/>
        <v>7.1359050492679132E-3</v>
      </c>
      <c r="AT54" s="12">
        <f t="shared" si="68"/>
        <v>4.3287319644548213E-3</v>
      </c>
      <c r="AU54" s="30">
        <f t="shared" si="68"/>
        <v>4.1219250359280845E-3</v>
      </c>
      <c r="AV54" s="12">
        <f t="shared" ref="AV54:BO54" si="76">AV10/$B10*100</f>
        <v>0.41215981246321315</v>
      </c>
      <c r="AW54" s="12">
        <f t="shared" si="76"/>
        <v>1.0504491430741714</v>
      </c>
      <c r="AX54" s="12">
        <f t="shared" si="76"/>
        <v>9.5205097502253436E-2</v>
      </c>
      <c r="AY54" s="12">
        <f t="shared" si="76"/>
        <v>0.74198204030357184</v>
      </c>
      <c r="AZ54" s="12">
        <f t="shared" si="76"/>
        <v>1.4109505746862505</v>
      </c>
      <c r="BA54" s="12">
        <f t="shared" si="76"/>
        <v>10.985446882731296</v>
      </c>
      <c r="BB54" s="12">
        <f t="shared" si="76"/>
        <v>0.55117173429988775</v>
      </c>
      <c r="BC54" s="30">
        <f t="shared" si="76"/>
        <v>6.6674695892365961</v>
      </c>
      <c r="BD54" s="12">
        <f t="shared" si="76"/>
        <v>2.2163836101657277</v>
      </c>
      <c r="BE54" s="12">
        <f t="shared" si="76"/>
        <v>0.99986281807074395</v>
      </c>
      <c r="BF54" s="12">
        <f t="shared" si="76"/>
        <v>5.0586325003427413E-2</v>
      </c>
      <c r="BG54" s="12">
        <f t="shared" si="76"/>
        <v>5.6863377224088588E-2</v>
      </c>
      <c r="BH54" s="12">
        <f t="shared" si="76"/>
        <v>0.31345356604897701</v>
      </c>
      <c r="BI54" s="12">
        <f t="shared" si="76"/>
        <v>4.1842869190147548E-2</v>
      </c>
      <c r="BJ54" s="12">
        <f t="shared" si="76"/>
        <v>0.30475523820807326</v>
      </c>
      <c r="BK54" s="12">
        <f t="shared" si="76"/>
        <v>1.5939057707895703E-2</v>
      </c>
      <c r="BL54" s="12">
        <f t="shared" si="76"/>
        <v>1.6806438657266432E-2</v>
      </c>
      <c r="BM54" s="12">
        <f t="shared" si="76"/>
        <v>6.8621879065803776E-2</v>
      </c>
      <c r="BN54" s="12">
        <f t="shared" si="76"/>
        <v>0.22139712180046139</v>
      </c>
      <c r="BO54" s="12">
        <f t="shared" si="76"/>
        <v>0.12625491918884241</v>
      </c>
    </row>
    <row r="55" spans="1:67">
      <c r="A55" s="5">
        <v>2010</v>
      </c>
      <c r="C55" s="12">
        <f t="shared" si="64"/>
        <v>2.0703188267614738</v>
      </c>
      <c r="D55" s="12">
        <f t="shared" si="64"/>
        <v>12.066233002531684</v>
      </c>
      <c r="E55" s="12">
        <f t="shared" si="64"/>
        <v>0.66695020544717964</v>
      </c>
      <c r="F55" s="12">
        <f t="shared" si="64"/>
        <v>8.144428956897185</v>
      </c>
      <c r="G55" s="12">
        <f t="shared" si="64"/>
        <v>22.94793099163752</v>
      </c>
      <c r="H55" s="12">
        <f t="shared" si="64"/>
        <v>77.05206900836248</v>
      </c>
      <c r="I55" s="22">
        <f t="shared" si="65"/>
        <v>2.4261396775230484</v>
      </c>
      <c r="J55" s="30">
        <f t="shared" si="65"/>
        <v>20.521791314114473</v>
      </c>
      <c r="K55" s="12">
        <f t="shared" si="66"/>
        <v>4.254182938183871E-2</v>
      </c>
      <c r="L55" s="12">
        <f t="shared" si="66"/>
        <v>0.31749867750315469</v>
      </c>
      <c r="M55" s="12">
        <f t="shared" si="66"/>
        <v>1.5358926417909886E-2</v>
      </c>
      <c r="N55" s="12">
        <f t="shared" si="66"/>
        <v>6.3402049878369421E-2</v>
      </c>
      <c r="O55" s="22">
        <f t="shared" si="66"/>
        <v>5.6528104383487481E-2</v>
      </c>
      <c r="P55" s="22">
        <f>P11/$B11*100</f>
        <v>1.0025450149177539</v>
      </c>
      <c r="Q55" s="12">
        <f t="shared" si="67"/>
        <v>6.7768752661293521E-2</v>
      </c>
      <c r="R55" s="12">
        <f t="shared" si="67"/>
        <v>1.5851241225063469E-3</v>
      </c>
      <c r="S55" s="12">
        <f t="shared" si="67"/>
        <v>8.1280526878415964E-3</v>
      </c>
      <c r="T55" s="12">
        <f t="shared" si="67"/>
        <v>2.0663294573669274E-2</v>
      </c>
      <c r="U55" s="12">
        <f t="shared" si="67"/>
        <v>2.9901646708170404E-3</v>
      </c>
      <c r="V55" s="12">
        <f t="shared" si="67"/>
        <v>2.3394670079410185E-3</v>
      </c>
      <c r="W55" s="12">
        <f t="shared" si="67"/>
        <v>0.13157113221179573</v>
      </c>
      <c r="X55" s="12">
        <f t="shared" si="67"/>
        <v>1.2045518209238056E-3</v>
      </c>
      <c r="Y55" s="12">
        <f t="shared" si="67"/>
        <v>7.7669138654888029E-4</v>
      </c>
      <c r="Z55" s="12">
        <f t="shared" si="67"/>
        <v>3.2376176396758157E-3</v>
      </c>
      <c r="AA55" s="12">
        <f t="shared" si="67"/>
        <v>3.8160875380812793E-3</v>
      </c>
      <c r="AB55" s="12">
        <f t="shared" si="67"/>
        <v>6.4843042363255143E-4</v>
      </c>
      <c r="AC55" s="12">
        <f t="shared" si="67"/>
        <v>0.25932261408098467</v>
      </c>
      <c r="AD55" s="12">
        <f t="shared" si="67"/>
        <v>0.2509409544891949</v>
      </c>
      <c r="AE55" s="12">
        <f t="shared" si="67"/>
        <v>1.125846230043331E-3</v>
      </c>
      <c r="AF55" s="12">
        <f t="shared" si="67"/>
        <v>7.5855347260111658E-4</v>
      </c>
      <c r="AG55" s="12">
        <f t="shared" si="68"/>
        <v>1.7166239986276335E-3</v>
      </c>
      <c r="AH55" s="12">
        <f t="shared" si="68"/>
        <v>1.3473878932624444E-4</v>
      </c>
      <c r="AI55" s="12">
        <f t="shared" si="68"/>
        <v>1.1653609711438162E-3</v>
      </c>
      <c r="AJ55" s="12">
        <f t="shared" si="68"/>
        <v>2.2303156329339406E-3</v>
      </c>
      <c r="AK55" s="12">
        <f t="shared" si="68"/>
        <v>1.7573695267460027E-2</v>
      </c>
      <c r="AL55" s="12">
        <f t="shared" si="68"/>
        <v>5.0225827069280589E-3</v>
      </c>
      <c r="AM55" s="12">
        <f t="shared" si="68"/>
        <v>2.5321823436360072E-3</v>
      </c>
      <c r="AN55" s="12">
        <f t="shared" si="68"/>
        <v>1.9747006027986711E-2</v>
      </c>
      <c r="AO55" s="12">
        <f t="shared" si="68"/>
        <v>3.1870905936784747E-4</v>
      </c>
      <c r="AP55" s="12">
        <f t="shared" si="68"/>
        <v>8.5523503176910681E-3</v>
      </c>
      <c r="AQ55" s="12">
        <f t="shared" si="68"/>
        <v>1.5831483854513224E-2</v>
      </c>
      <c r="AR55" s="12">
        <f t="shared" si="68"/>
        <v>8.1071293085375709E-2</v>
      </c>
      <c r="AS55" s="12">
        <f t="shared" si="68"/>
        <v>7.1690104878535926E-3</v>
      </c>
      <c r="AT55" s="12">
        <f t="shared" si="68"/>
        <v>4.5403085307098431E-3</v>
      </c>
      <c r="AU55" s="30">
        <f t="shared" si="68"/>
        <v>3.7820789494292222E-3</v>
      </c>
      <c r="AV55" s="12">
        <f t="shared" ref="AV55:BO55" si="77">AV11/$B11*100</f>
        <v>0.43880148318127271</v>
      </c>
      <c r="AW55" s="12">
        <f t="shared" si="77"/>
        <v>1.0590731193012415</v>
      </c>
      <c r="AX55" s="12">
        <f t="shared" si="77"/>
        <v>9.8145224045310731E-2</v>
      </c>
      <c r="AY55" s="12">
        <f t="shared" si="77"/>
        <v>0.83011985099522312</v>
      </c>
      <c r="AZ55" s="12">
        <f t="shared" si="77"/>
        <v>1.6315173435802011</v>
      </c>
      <c r="BA55" s="12">
        <f t="shared" si="77"/>
        <v>11.007159883230443</v>
      </c>
      <c r="BB55" s="12">
        <f t="shared" si="77"/>
        <v>0.56880498140186886</v>
      </c>
      <c r="BC55" s="30">
        <f t="shared" si="77"/>
        <v>7.3143091059019616</v>
      </c>
      <c r="BD55" s="12">
        <f t="shared" si="77"/>
        <v>2.3499963908790158</v>
      </c>
      <c r="BE55" s="12">
        <f t="shared" si="77"/>
        <v>1.0025450149177539</v>
      </c>
      <c r="BF55" s="12">
        <f t="shared" si="77"/>
        <v>5.6528104383487481E-2</v>
      </c>
      <c r="BG55" s="12">
        <f t="shared" si="77"/>
        <v>6.3402049878369421E-2</v>
      </c>
      <c r="BH55" s="12">
        <f t="shared" si="77"/>
        <v>0.33285760392106462</v>
      </c>
      <c r="BI55" s="12">
        <f t="shared" si="77"/>
        <v>4.254182938183871E-2</v>
      </c>
      <c r="BJ55" s="12">
        <f t="shared" si="77"/>
        <v>0.32821721297232154</v>
      </c>
      <c r="BK55" s="12">
        <f t="shared" si="77"/>
        <v>1.5831483854513224E-2</v>
      </c>
      <c r="BL55" s="12">
        <f t="shared" si="77"/>
        <v>1.7573695267460027E-2</v>
      </c>
      <c r="BM55" s="12">
        <f t="shared" si="77"/>
        <v>8.1071293085375709E-2</v>
      </c>
      <c r="BN55" s="12">
        <f t="shared" si="77"/>
        <v>0.27068796051718164</v>
      </c>
      <c r="BO55" s="12">
        <f t="shared" si="77"/>
        <v>0.13874014269964932</v>
      </c>
    </row>
    <row r="56" spans="1:67">
      <c r="A56" s="5">
        <v>2020</v>
      </c>
      <c r="C56" s="12">
        <f t="shared" ref="C56:H59" si="78">C13/$B13*100</f>
        <v>2.241764737223074</v>
      </c>
      <c r="D56" s="12">
        <f t="shared" si="78"/>
        <v>12.172545642954692</v>
      </c>
      <c r="E56" s="12">
        <f t="shared" si="78"/>
        <v>0.70432829383999807</v>
      </c>
      <c r="F56" s="12">
        <f t="shared" si="78"/>
        <v>8.661873757098018</v>
      </c>
      <c r="G56" s="12">
        <f t="shared" si="78"/>
        <v>23.780512431115785</v>
      </c>
      <c r="H56" s="12">
        <f t="shared" si="78"/>
        <v>76.219487568884219</v>
      </c>
      <c r="I56" s="22">
        <f t="shared" ref="I56:J58" si="79">I13/$B13*100</f>
        <v>2.5371467829563965</v>
      </c>
      <c r="J56" s="30">
        <f t="shared" si="79"/>
        <v>21.24336564815939</v>
      </c>
      <c r="K56" s="12">
        <f t="shared" ref="K56:T59" si="80">K13/$B13*100</f>
        <v>4.264735073317763E-2</v>
      </c>
      <c r="L56" s="12">
        <f t="shared" si="80"/>
        <v>0.32945011862063522</v>
      </c>
      <c r="M56" s="12">
        <f t="shared" si="80"/>
        <v>1.6684283813571784E-2</v>
      </c>
      <c r="N56" s="12">
        <f t="shared" si="80"/>
        <v>7.0759128550302502E-2</v>
      </c>
      <c r="O56" s="22">
        <f t="shared" si="80"/>
        <v>6.6763303543618382E-2</v>
      </c>
      <c r="P56" s="22">
        <f t="shared" si="80"/>
        <v>0.99851301003905413</v>
      </c>
      <c r="Q56" s="12">
        <f t="shared" si="80"/>
        <v>7.2826269257493359E-2</v>
      </c>
      <c r="R56" s="12">
        <f t="shared" si="80"/>
        <v>1.4429642763016028E-3</v>
      </c>
      <c r="S56" s="12">
        <f t="shared" si="80"/>
        <v>8.3930325610369703E-3</v>
      </c>
      <c r="T56" s="12">
        <f t="shared" si="80"/>
        <v>1.9876548386323887E-2</v>
      </c>
      <c r="U56" s="12">
        <f>U13/$B13*100</f>
        <v>2.9131825478592136E-3</v>
      </c>
      <c r="V56" s="12">
        <f t="shared" ref="V56:AU59" si="81">V13/$B13*100</f>
        <v>2.3309653305220788E-3</v>
      </c>
      <c r="W56" s="12">
        <f t="shared" si="81"/>
        <v>0.14345005630495722</v>
      </c>
      <c r="X56" s="12">
        <f t="shared" si="81"/>
        <v>1.2312216977741573E-3</v>
      </c>
      <c r="Y56" s="12">
        <f t="shared" si="81"/>
        <v>8.0713755181254041E-4</v>
      </c>
      <c r="Z56" s="12">
        <f t="shared" si="81"/>
        <v>3.2570021803196205E-3</v>
      </c>
      <c r="AA56" s="12">
        <f t="shared" si="81"/>
        <v>3.808071974507032E-3</v>
      </c>
      <c r="AB56" s="12">
        <f t="shared" si="81"/>
        <v>6.3582672448906242E-4</v>
      </c>
      <c r="AC56" s="12">
        <f t="shared" si="81"/>
        <v>0.27720158372666942</v>
      </c>
      <c r="AD56" s="12">
        <f t="shared" si="81"/>
        <v>0.2854388791719577</v>
      </c>
      <c r="AE56" s="12">
        <f t="shared" si="81"/>
        <v>1.1719217960083381E-3</v>
      </c>
      <c r="AF56" s="12">
        <f t="shared" si="81"/>
        <v>7.181876991638115E-4</v>
      </c>
      <c r="AG56" s="12">
        <f t="shared" si="81"/>
        <v>1.752941035532022E-3</v>
      </c>
      <c r="AH56" s="12">
        <f t="shared" si="81"/>
        <v>1.3866593190694108E-4</v>
      </c>
      <c r="AI56" s="12">
        <f t="shared" si="81"/>
        <v>1.1066320051752641E-3</v>
      </c>
      <c r="AJ56" s="12">
        <f t="shared" si="81"/>
        <v>2.3288688693485398E-3</v>
      </c>
      <c r="AK56" s="12">
        <f t="shared" si="81"/>
        <v>1.8900196468361406E-2</v>
      </c>
      <c r="AL56" s="12">
        <f t="shared" si="81"/>
        <v>5.0875122792725883E-3</v>
      </c>
      <c r="AM56" s="12">
        <f t="shared" si="81"/>
        <v>2.6032057886287946E-3</v>
      </c>
      <c r="AN56" s="12">
        <f t="shared" si="81"/>
        <v>2.1205105781440928E-2</v>
      </c>
      <c r="AO56" s="12">
        <f t="shared" si="81"/>
        <v>3.1297170376404628E-4</v>
      </c>
      <c r="AP56" s="12">
        <f t="shared" si="81"/>
        <v>8.6392170017011282E-3</v>
      </c>
      <c r="AQ56" s="12">
        <f t="shared" si="81"/>
        <v>1.6380549632220812E-2</v>
      </c>
      <c r="AR56" s="12">
        <f t="shared" si="81"/>
        <v>9.1817212545223653E-2</v>
      </c>
      <c r="AS56" s="12">
        <f t="shared" si="81"/>
        <v>7.5664278697558521E-3</v>
      </c>
      <c r="AT56" s="12">
        <f t="shared" si="81"/>
        <v>5.0371972111076498E-3</v>
      </c>
      <c r="AU56" s="30">
        <f t="shared" si="81"/>
        <v>3.9500323454009631E-3</v>
      </c>
      <c r="AV56" s="12">
        <f t="shared" ref="AV56:BO56" si="82">AV13/$B13*100</f>
        <v>0.4595408817176872</v>
      </c>
      <c r="AW56" s="12">
        <f t="shared" si="82"/>
        <v>1.0652763135826724</v>
      </c>
      <c r="AX56" s="12">
        <f t="shared" si="82"/>
        <v>0.1025388144811558</v>
      </c>
      <c r="AY56" s="12">
        <f t="shared" si="82"/>
        <v>0.90979077317488077</v>
      </c>
      <c r="AZ56" s="12">
        <f t="shared" si="82"/>
        <v>1.7822238555053869</v>
      </c>
      <c r="BA56" s="12">
        <f t="shared" si="82"/>
        <v>11.10726932937202</v>
      </c>
      <c r="BB56" s="12">
        <f t="shared" si="82"/>
        <v>0.60178947935884231</v>
      </c>
      <c r="BC56" s="30">
        <f t="shared" si="82"/>
        <v>7.7520829839231382</v>
      </c>
      <c r="BD56" s="12">
        <f t="shared" si="82"/>
        <v>2.460775397854448</v>
      </c>
      <c r="BE56" s="12">
        <f t="shared" si="82"/>
        <v>0.99851301003905413</v>
      </c>
      <c r="BF56" s="12">
        <f t="shared" si="82"/>
        <v>6.6763303543618382E-2</v>
      </c>
      <c r="BG56" s="12">
        <f t="shared" si="82"/>
        <v>7.0759128550302502E-2</v>
      </c>
      <c r="BH56" s="12">
        <f t="shared" si="82"/>
        <v>0.34613440243420701</v>
      </c>
      <c r="BI56" s="12">
        <f t="shared" si="82"/>
        <v>4.264735073317763E-2</v>
      </c>
      <c r="BJ56" s="12">
        <f t="shared" si="82"/>
        <v>0.35119977478017106</v>
      </c>
      <c r="BK56" s="12">
        <f t="shared" si="82"/>
        <v>1.6380549632220812E-2</v>
      </c>
      <c r="BL56" s="12">
        <f t="shared" si="82"/>
        <v>1.8900196468361406E-2</v>
      </c>
      <c r="BM56" s="12">
        <f t="shared" si="82"/>
        <v>9.1817212545223653E-2</v>
      </c>
      <c r="BN56" s="12">
        <f t="shared" si="82"/>
        <v>0.30664398495339867</v>
      </c>
      <c r="BO56" s="12">
        <f t="shared" si="82"/>
        <v>0.15101648417471308</v>
      </c>
    </row>
    <row r="57" spans="1:67">
      <c r="A57" s="5">
        <v>2030</v>
      </c>
      <c r="C57" s="12">
        <f t="shared" si="78"/>
        <v>2.4312453404568144</v>
      </c>
      <c r="D57" s="12">
        <f t="shared" si="78"/>
        <v>12.352283448312416</v>
      </c>
      <c r="E57" s="12">
        <f t="shared" si="78"/>
        <v>0.72902187345698821</v>
      </c>
      <c r="F57" s="12">
        <f t="shared" si="78"/>
        <v>9.1854696753712304</v>
      </c>
      <c r="G57" s="12">
        <f t="shared" si="78"/>
        <v>24.698020337597448</v>
      </c>
      <c r="H57" s="12">
        <f t="shared" si="78"/>
        <v>75.301979662402545</v>
      </c>
      <c r="I57" s="22">
        <f t="shared" si="79"/>
        <v>2.6421663754108096</v>
      </c>
      <c r="J57" s="30">
        <f t="shared" si="79"/>
        <v>22.055853962186642</v>
      </c>
      <c r="K57" s="12">
        <f t="shared" si="80"/>
        <v>4.3990353027918268E-2</v>
      </c>
      <c r="L57" s="12">
        <f t="shared" si="80"/>
        <v>0.34677804763965431</v>
      </c>
      <c r="M57" s="12">
        <f t="shared" si="80"/>
        <v>1.7899005768555441E-2</v>
      </c>
      <c r="N57" s="12">
        <f t="shared" si="80"/>
        <v>7.8972661407263001E-2</v>
      </c>
      <c r="O57" s="22">
        <f t="shared" si="80"/>
        <v>7.2345880140931906E-2</v>
      </c>
      <c r="P57" s="22">
        <f t="shared" si="80"/>
        <v>0.98498790697155414</v>
      </c>
      <c r="Q57" s="12">
        <f t="shared" si="80"/>
        <v>7.6299895946952481E-2</v>
      </c>
      <c r="R57" s="12">
        <f t="shared" si="80"/>
        <v>1.3030342761339133E-3</v>
      </c>
      <c r="S57" s="12">
        <f t="shared" si="80"/>
        <v>8.7775580172454685E-3</v>
      </c>
      <c r="T57" s="12">
        <f t="shared" si="80"/>
        <v>1.8703605033601044E-2</v>
      </c>
      <c r="U57" s="12">
        <f>U14/$B14*100</f>
        <v>2.8150115351032578E-3</v>
      </c>
      <c r="V57" s="12">
        <f t="shared" si="81"/>
        <v>2.3019993249105229E-3</v>
      </c>
      <c r="W57" s="12">
        <f t="shared" si="81"/>
        <v>0.15610551481151891</v>
      </c>
      <c r="X57" s="12">
        <f t="shared" si="81"/>
        <v>1.2235299368707651E-3</v>
      </c>
      <c r="Y57" s="12">
        <f t="shared" si="81"/>
        <v>8.2405550239768354E-4</v>
      </c>
      <c r="Z57" s="12">
        <f t="shared" si="81"/>
        <v>3.2708364135453079E-3</v>
      </c>
      <c r="AA57" s="12">
        <f t="shared" si="81"/>
        <v>3.7576261399108989E-3</v>
      </c>
      <c r="AB57" s="12">
        <f t="shared" si="81"/>
        <v>5.8916899832901402E-4</v>
      </c>
      <c r="AC57" s="12">
        <f t="shared" si="81"/>
        <v>0.29455743979289817</v>
      </c>
      <c r="AD57" s="12">
        <f t="shared" si="81"/>
        <v>0.32264255685955068</v>
      </c>
      <c r="AE57" s="12">
        <f t="shared" si="81"/>
        <v>1.2006550041704909E-3</v>
      </c>
      <c r="AF57" s="12">
        <f t="shared" si="81"/>
        <v>6.4077707820158392E-4</v>
      </c>
      <c r="AG57" s="12">
        <f t="shared" si="81"/>
        <v>1.773086246865158E-3</v>
      </c>
      <c r="AH57" s="12">
        <f t="shared" si="81"/>
        <v>1.3892337176508001E-4</v>
      </c>
      <c r="AI57" s="12">
        <f t="shared" si="81"/>
        <v>1.0377408493295135E-3</v>
      </c>
      <c r="AJ57" s="12">
        <f t="shared" si="81"/>
        <v>2.3759244122955551E-3</v>
      </c>
      <c r="AK57" s="12">
        <f t="shared" si="81"/>
        <v>2.0222277394824129E-2</v>
      </c>
      <c r="AL57" s="12">
        <f t="shared" si="81"/>
        <v>5.0930200769378833E-3</v>
      </c>
      <c r="AM57" s="12">
        <f t="shared" si="81"/>
        <v>2.6348016994401221E-3</v>
      </c>
      <c r="AN57" s="12">
        <f t="shared" si="81"/>
        <v>2.2340719332944646E-2</v>
      </c>
      <c r="AO57" s="12">
        <f t="shared" si="81"/>
        <v>2.9821101288528219E-4</v>
      </c>
      <c r="AP57" s="12">
        <f t="shared" si="81"/>
        <v>8.8007119125396473E-3</v>
      </c>
      <c r="AQ57" s="12">
        <f t="shared" si="81"/>
        <v>1.6846272083376339E-2</v>
      </c>
      <c r="AR57" s="12">
        <f t="shared" si="81"/>
        <v>0.10305798795439521</v>
      </c>
      <c r="AS57" s="12">
        <f t="shared" si="81"/>
        <v>7.9445757118427988E-3</v>
      </c>
      <c r="AT57" s="12">
        <f t="shared" si="81"/>
        <v>5.4980737632890813E-3</v>
      </c>
      <c r="AU57" s="30">
        <f t="shared" si="81"/>
        <v>4.1169299608615484E-3</v>
      </c>
      <c r="AV57" s="12">
        <f t="shared" ref="AV57:BO57" si="83">AV14/$B14*100</f>
        <v>0.48764006784339103</v>
      </c>
      <c r="AW57" s="12">
        <f t="shared" si="83"/>
        <v>1.0573337871124859</v>
      </c>
      <c r="AX57" s="12">
        <f t="shared" si="83"/>
        <v>0.10508409327393291</v>
      </c>
      <c r="AY57" s="12">
        <f t="shared" si="83"/>
        <v>0.99210842718099934</v>
      </c>
      <c r="AZ57" s="12">
        <f t="shared" si="83"/>
        <v>1.9436052726134234</v>
      </c>
      <c r="BA57" s="12">
        <f t="shared" si="83"/>
        <v>11.294949661199929</v>
      </c>
      <c r="BB57" s="12">
        <f t="shared" si="83"/>
        <v>0.62393778018305524</v>
      </c>
      <c r="BC57" s="30">
        <f t="shared" si="83"/>
        <v>8.1933612481902305</v>
      </c>
      <c r="BD57" s="12">
        <f t="shared" si="83"/>
        <v>2.5661917498483513</v>
      </c>
      <c r="BE57" s="12">
        <f t="shared" si="83"/>
        <v>0.98498790697155414</v>
      </c>
      <c r="BF57" s="12">
        <f t="shared" si="83"/>
        <v>7.2345880140931906E-2</v>
      </c>
      <c r="BG57" s="12">
        <f t="shared" si="83"/>
        <v>7.8972661407263001E-2</v>
      </c>
      <c r="BH57" s="12">
        <f t="shared" si="83"/>
        <v>0.36467705340820977</v>
      </c>
      <c r="BI57" s="12">
        <f t="shared" si="83"/>
        <v>4.3990353027918268E-2</v>
      </c>
      <c r="BJ57" s="12">
        <f t="shared" si="83"/>
        <v>0.37205799074402113</v>
      </c>
      <c r="BK57" s="12">
        <f t="shared" si="83"/>
        <v>1.6846272083376339E-2</v>
      </c>
      <c r="BL57" s="12">
        <f t="shared" si="83"/>
        <v>2.0222277394824129E-2</v>
      </c>
      <c r="BM57" s="12">
        <f t="shared" si="83"/>
        <v>0.10305798795439521</v>
      </c>
      <c r="BN57" s="12">
        <f t="shared" si="83"/>
        <v>0.34498327619249536</v>
      </c>
      <c r="BO57" s="12">
        <f t="shared" si="83"/>
        <v>0.16405009052336172</v>
      </c>
    </row>
    <row r="58" spans="1:67">
      <c r="A58" s="5">
        <v>2040</v>
      </c>
      <c r="C58" s="12">
        <f t="shared" si="78"/>
        <v>2.6889412589246451</v>
      </c>
      <c r="D58" s="12">
        <f t="shared" si="78"/>
        <v>12.549520546503304</v>
      </c>
      <c r="E58" s="12">
        <f t="shared" si="78"/>
        <v>0.74409814323607426</v>
      </c>
      <c r="F58" s="12">
        <f t="shared" si="78"/>
        <v>9.7423563744684429</v>
      </c>
      <c r="G58" s="12">
        <f t="shared" si="78"/>
        <v>25.724916323132469</v>
      </c>
      <c r="H58" s="12">
        <f t="shared" si="78"/>
        <v>74.275083676867538</v>
      </c>
      <c r="I58" s="22">
        <f t="shared" si="79"/>
        <v>2.7576034569206787</v>
      </c>
      <c r="J58" s="30">
        <f t="shared" si="79"/>
        <v>22.967312866211785</v>
      </c>
      <c r="K58" s="12">
        <f t="shared" si="80"/>
        <v>4.5623556480415287E-2</v>
      </c>
      <c r="L58" s="12">
        <f t="shared" si="80"/>
        <v>0.36304309219790815</v>
      </c>
      <c r="M58" s="12">
        <f t="shared" si="80"/>
        <v>1.8784888958137302E-2</v>
      </c>
      <c r="N58" s="12">
        <f t="shared" si="80"/>
        <v>8.7876067741125288E-2</v>
      </c>
      <c r="O58" s="22">
        <f t="shared" si="80"/>
        <v>7.7519104458759633E-2</v>
      </c>
      <c r="P58" s="22">
        <f t="shared" si="80"/>
        <v>0.98660056418677111</v>
      </c>
      <c r="Q58" s="12">
        <f t="shared" si="80"/>
        <v>7.8704054566123532E-2</v>
      </c>
      <c r="R58" s="12">
        <f t="shared" si="80"/>
        <v>1.1586354258768053E-3</v>
      </c>
      <c r="S58" s="12">
        <f t="shared" si="80"/>
        <v>9.3667108753315645E-3</v>
      </c>
      <c r="T58" s="12">
        <f t="shared" si="80"/>
        <v>1.7588996252789355E-2</v>
      </c>
      <c r="U58" s="12">
        <f>U15/$B15*100</f>
        <v>2.6919919161298472E-3</v>
      </c>
      <c r="V58" s="12">
        <f t="shared" si="81"/>
        <v>2.2951665193044505E-3</v>
      </c>
      <c r="W58" s="12">
        <f t="shared" si="81"/>
        <v>0.16877605153467223</v>
      </c>
      <c r="X58" s="12">
        <f t="shared" si="81"/>
        <v>1.1699507389162562E-3</v>
      </c>
      <c r="Y58" s="12">
        <f t="shared" si="81"/>
        <v>8.0759757483895417E-4</v>
      </c>
      <c r="Z58" s="12">
        <f t="shared" si="81"/>
        <v>3.2301271525409458E-3</v>
      </c>
      <c r="AA58" s="12">
        <f t="shared" si="81"/>
        <v>3.7098437960506928E-3</v>
      </c>
      <c r="AB58" s="12">
        <f t="shared" si="81"/>
        <v>5.4129299818954986E-4</v>
      </c>
      <c r="AC58" s="12">
        <f t="shared" si="81"/>
        <v>0.30970932802829354</v>
      </c>
      <c r="AD58" s="12">
        <f t="shared" si="81"/>
        <v>0.35970143362384743</v>
      </c>
      <c r="AE58" s="12">
        <f t="shared" si="81"/>
        <v>1.1641615089890952E-3</v>
      </c>
      <c r="AF58" s="12">
        <f t="shared" si="81"/>
        <v>5.4392446633825945E-4</v>
      </c>
      <c r="AG58" s="12">
        <f t="shared" si="81"/>
        <v>1.7867668729737696E-3</v>
      </c>
      <c r="AH58" s="12">
        <f t="shared" si="81"/>
        <v>1.3262599469496023E-4</v>
      </c>
      <c r="AI58" s="12">
        <f t="shared" si="81"/>
        <v>9.5890699338975211E-4</v>
      </c>
      <c r="AJ58" s="12">
        <f t="shared" si="81"/>
        <v>2.4233190181466046E-3</v>
      </c>
      <c r="AK58" s="12">
        <f t="shared" si="81"/>
        <v>2.1378836680560818E-2</v>
      </c>
      <c r="AL58" s="12">
        <f t="shared" si="81"/>
        <v>5.1300471559092252E-3</v>
      </c>
      <c r="AM58" s="12">
        <f t="shared" si="81"/>
        <v>2.6772556944970735E-3</v>
      </c>
      <c r="AN58" s="12">
        <f t="shared" si="81"/>
        <v>2.3323491642457159E-2</v>
      </c>
      <c r="AO58" s="12">
        <f t="shared" si="81"/>
        <v>2.8130394509704858E-4</v>
      </c>
      <c r="AP58" s="12">
        <f t="shared" si="81"/>
        <v>8.910414298345333E-3</v>
      </c>
      <c r="AQ58" s="12">
        <f t="shared" si="81"/>
        <v>1.7341901393625531E-2</v>
      </c>
      <c r="AR58" s="12">
        <f t="shared" si="81"/>
        <v>0.11407493368700267</v>
      </c>
      <c r="AS58" s="12">
        <f t="shared" si="81"/>
        <v>8.3046503305123989E-3</v>
      </c>
      <c r="AT58" s="12">
        <f t="shared" si="81"/>
        <v>6.0197465369879162E-3</v>
      </c>
      <c r="AU58" s="30">
        <f t="shared" si="81"/>
        <v>4.2527156751294686E-3</v>
      </c>
      <c r="AV58" s="12">
        <f t="shared" ref="AV58:BO58" si="84">AV15/$B15*100</f>
        <v>0.51532760537758593</v>
      </c>
      <c r="AW58" s="12">
        <f t="shared" si="84"/>
        <v>1.0641196686455308</v>
      </c>
      <c r="AX58" s="12">
        <f t="shared" si="84"/>
        <v>0.10681839712012127</v>
      </c>
      <c r="AY58" s="12">
        <f t="shared" si="84"/>
        <v>1.0713377857774411</v>
      </c>
      <c r="AZ58" s="12">
        <f t="shared" si="84"/>
        <v>2.1736136535470592</v>
      </c>
      <c r="BA58" s="12">
        <f t="shared" si="84"/>
        <v>11.485400877857774</v>
      </c>
      <c r="BB58" s="12">
        <f t="shared" si="84"/>
        <v>0.63727974611595306</v>
      </c>
      <c r="BC58" s="30">
        <f t="shared" si="84"/>
        <v>8.6710185886910018</v>
      </c>
      <c r="BD58" s="12">
        <f t="shared" si="84"/>
        <v>2.6819261170192013</v>
      </c>
      <c r="BE58" s="12">
        <f t="shared" si="84"/>
        <v>0.98660056418677111</v>
      </c>
      <c r="BF58" s="12">
        <f t="shared" si="84"/>
        <v>7.7519104458759633E-2</v>
      </c>
      <c r="BG58" s="12">
        <f t="shared" si="84"/>
        <v>8.7876067741125288E-2</v>
      </c>
      <c r="BH58" s="12">
        <f t="shared" si="84"/>
        <v>0.38182798115604544</v>
      </c>
      <c r="BI58" s="12">
        <f t="shared" si="84"/>
        <v>4.5623556480415287E-2</v>
      </c>
      <c r="BJ58" s="12">
        <f t="shared" si="84"/>
        <v>0.38957754410340617</v>
      </c>
      <c r="BK58" s="12">
        <f t="shared" si="84"/>
        <v>1.7341901393625531E-2</v>
      </c>
      <c r="BL58" s="12">
        <f t="shared" si="84"/>
        <v>2.1378836680560818E-2</v>
      </c>
      <c r="BM58" s="12">
        <f t="shared" si="84"/>
        <v>0.11407493368700267</v>
      </c>
      <c r="BN58" s="12">
        <f t="shared" si="84"/>
        <v>0.38302492526630461</v>
      </c>
      <c r="BO58" s="12">
        <f t="shared" si="84"/>
        <v>0.17708070186518463</v>
      </c>
    </row>
    <row r="59" spans="1:67">
      <c r="A59" s="5">
        <v>2050</v>
      </c>
      <c r="C59" s="12">
        <f t="shared" si="78"/>
        <v>2.8920704369589769</v>
      </c>
      <c r="D59" s="12">
        <f t="shared" si="78"/>
        <v>12.597472755332001</v>
      </c>
      <c r="E59" s="12"/>
      <c r="F59" s="12">
        <f t="shared" si="78"/>
        <v>10.332894200393694</v>
      </c>
      <c r="G59" s="12"/>
      <c r="H59" s="12"/>
      <c r="J59" s="27"/>
      <c r="K59" s="12">
        <f t="shared" si="80"/>
        <v>4.8098844007067459E-2</v>
      </c>
      <c r="L59" s="12">
        <f t="shared" si="80"/>
        <v>0.37972539684531603</v>
      </c>
      <c r="M59" s="12">
        <f t="shared" si="80"/>
        <v>1.9469206416379715E-2</v>
      </c>
      <c r="N59" s="12">
        <f t="shared" si="80"/>
        <v>9.7828317225301623E-2</v>
      </c>
      <c r="O59" s="22">
        <f t="shared" si="80"/>
        <v>8.1734254120154184E-2</v>
      </c>
      <c r="P59" s="22">
        <f t="shared" si="80"/>
        <v>0.9929047555921291</v>
      </c>
      <c r="Q59" s="12"/>
      <c r="R59" s="12"/>
      <c r="S59" s="12"/>
      <c r="T59" s="12"/>
      <c r="U59" s="12">
        <f>U16/$B16*100</f>
        <v>2.584773000702846E-3</v>
      </c>
      <c r="V59" s="12">
        <f t="shared" si="81"/>
        <v>2.2963809676265563E-3</v>
      </c>
      <c r="W59" s="12">
        <f t="shared" si="81"/>
        <v>0.18245510914125207</v>
      </c>
      <c r="X59" s="12">
        <f t="shared" si="81"/>
        <v>1.1220526109108737E-3</v>
      </c>
      <c r="Y59" s="12">
        <f t="shared" si="81"/>
        <v>7.9364086812755278E-4</v>
      </c>
      <c r="Z59" s="12">
        <f t="shared" si="81"/>
        <v>3.2078298562041802E-3</v>
      </c>
      <c r="AA59" s="12">
        <f t="shared" si="81"/>
        <v>3.6628039309359859E-3</v>
      </c>
      <c r="AB59" s="12">
        <f t="shared" si="81"/>
        <v>4.8498885701207844E-4</v>
      </c>
      <c r="AC59" s="12">
        <f t="shared" si="81"/>
        <v>0.3243915128200639</v>
      </c>
      <c r="AD59" s="12">
        <f t="shared" si="81"/>
        <v>0.3976415884823275</v>
      </c>
      <c r="AE59" s="12">
        <f t="shared" si="81"/>
        <v>1.1283056905525971E-3</v>
      </c>
      <c r="AF59" s="12">
        <f t="shared" si="81"/>
        <v>4.7448368321398288E-4</v>
      </c>
      <c r="AG59" s="12">
        <f t="shared" si="81"/>
        <v>1.8193960525558837E-3</v>
      </c>
      <c r="AH59" s="12">
        <f t="shared" si="81"/>
        <v>1.2681245513415358E-4</v>
      </c>
      <c r="AI59" s="12">
        <f t="shared" si="81"/>
        <v>9.0444543937889409E-4</v>
      </c>
      <c r="AJ59" s="12">
        <f t="shared" si="81"/>
        <v>2.4979802552757232E-3</v>
      </c>
      <c r="AK59" s="12">
        <f t="shared" si="81"/>
        <v>2.2587124158648133E-2</v>
      </c>
      <c r="AL59" s="12">
        <f t="shared" si="81"/>
        <v>5.1617921826499552E-3</v>
      </c>
      <c r="AM59" s="12">
        <f t="shared" si="81"/>
        <v>2.7443515931596311E-3</v>
      </c>
      <c r="AN59" s="12">
        <f t="shared" si="81"/>
        <v>2.4288712190753948E-2</v>
      </c>
      <c r="AO59" s="12">
        <f t="shared" si="81"/>
        <v>2.5862737398168599E-4</v>
      </c>
      <c r="AP59" s="12">
        <f t="shared" si="81"/>
        <v>9.0687163427988285E-3</v>
      </c>
      <c r="AQ59" s="12">
        <f t="shared" si="81"/>
        <v>1.7900315905583501E-2</v>
      </c>
      <c r="AR59" s="12">
        <f t="shared" si="81"/>
        <v>0.12519991095614591</v>
      </c>
      <c r="AS59" s="12">
        <f t="shared" si="81"/>
        <v>8.7142917887059381E-3</v>
      </c>
      <c r="AT59" s="12">
        <f t="shared" si="81"/>
        <v>6.5944977901616544E-3</v>
      </c>
      <c r="AU59" s="30">
        <f t="shared" si="81"/>
        <v>4.3824083361055323E-3</v>
      </c>
      <c r="AV59" s="12">
        <f t="shared" ref="AV59:BO59" si="85">AV16/$B16*100</f>
        <v>0.54512176449406469</v>
      </c>
      <c r="AW59" s="12">
        <f t="shared" si="85"/>
        <v>1.0746390097122833</v>
      </c>
      <c r="AX59" s="12"/>
      <c r="AY59" s="12">
        <f t="shared" si="85"/>
        <v>1.1524928527299696</v>
      </c>
      <c r="AZ59" s="12">
        <f t="shared" si="85"/>
        <v>2.3469486724649116</v>
      </c>
      <c r="BA59" s="12">
        <f t="shared" si="85"/>
        <v>11.522833745619717</v>
      </c>
      <c r="BB59" s="12"/>
      <c r="BC59" s="30">
        <f t="shared" si="85"/>
        <v>9.1804013476637252</v>
      </c>
      <c r="BD59" s="12"/>
      <c r="BE59" s="12">
        <f t="shared" si="85"/>
        <v>0.9929047555921291</v>
      </c>
      <c r="BF59" s="12">
        <f t="shared" si="85"/>
        <v>8.1734254120154184E-2</v>
      </c>
      <c r="BG59" s="12">
        <f t="shared" si="85"/>
        <v>9.7828317225301623E-2</v>
      </c>
      <c r="BH59" s="12">
        <f t="shared" si="85"/>
        <v>0.39919460326169576</v>
      </c>
      <c r="BI59" s="12">
        <f t="shared" si="85"/>
        <v>4.8098844007067459E-2</v>
      </c>
      <c r="BJ59" s="12"/>
      <c r="BK59" s="12">
        <f t="shared" si="85"/>
        <v>1.7900315905583501E-2</v>
      </c>
      <c r="BL59" s="12">
        <f t="shared" si="85"/>
        <v>2.2587124158648133E-2</v>
      </c>
      <c r="BM59" s="12">
        <f t="shared" si="85"/>
        <v>0.12519991095614591</v>
      </c>
      <c r="BN59" s="12">
        <f t="shared" si="85"/>
        <v>0.42193030067308152</v>
      </c>
      <c r="BO59" s="12">
        <f t="shared" si="85"/>
        <v>0.19116940092995799</v>
      </c>
    </row>
    <row r="60" spans="1:67">
      <c r="J60" s="27"/>
      <c r="AU60" s="27"/>
      <c r="BC60" s="27"/>
    </row>
    <row r="61" spans="1:67">
      <c r="A61" s="4" t="s">
        <v>18</v>
      </c>
      <c r="J61" s="27"/>
      <c r="AU61" s="27"/>
      <c r="BC61" s="27"/>
    </row>
    <row r="62" spans="1:67">
      <c r="A62" s="5">
        <v>1940</v>
      </c>
      <c r="C62" s="12">
        <f t="shared" ref="C62:I62" si="86">C48-C47</f>
        <v>2.4215084400917242E-2</v>
      </c>
      <c r="D62" s="12">
        <f t="shared" si="86"/>
        <v>0.61829292937550751</v>
      </c>
      <c r="E62" s="12">
        <f t="shared" si="86"/>
        <v>5.8796606742157309E-2</v>
      </c>
      <c r="F62" s="12">
        <f t="shared" si="86"/>
        <v>0.12591153013416978</v>
      </c>
      <c r="G62" s="12">
        <f t="shared" si="86"/>
        <v>0.82721615065275245</v>
      </c>
      <c r="H62" s="12">
        <f t="shared" si="86"/>
        <v>-0.82721615065275955</v>
      </c>
      <c r="I62" s="22">
        <f t="shared" si="86"/>
        <v>6.690450464381037E-2</v>
      </c>
      <c r="J62" s="30">
        <f>J48-J47</f>
        <v>0.76031164600894385</v>
      </c>
      <c r="K62" s="12">
        <f t="shared" ref="K62:P73" si="87">K48-K47</f>
        <v>-7.0769772330984589E-3</v>
      </c>
      <c r="L62" s="12">
        <f t="shared" si="87"/>
        <v>9.9209975455943206E-3</v>
      </c>
      <c r="M62" s="12">
        <f t="shared" si="87"/>
        <v>-6.8583342503121189E-4</v>
      </c>
      <c r="N62" s="12">
        <f t="shared" si="87"/>
        <v>2.8324134149018687E-4</v>
      </c>
      <c r="O62" s="22">
        <f>O48-O47</f>
        <v>-4.231978564644287E-3</v>
      </c>
      <c r="P62" s="22">
        <f>P48-P47</f>
        <v>4.8755947287562107E-2</v>
      </c>
      <c r="Q62" s="12">
        <f t="shared" ref="Q62:AF73" si="88">Q48-Q47</f>
        <v>7.2552109025584774E-4</v>
      </c>
      <c r="R62" s="12">
        <f t="shared" si="88"/>
        <v>-4.2929857288281697E-4</v>
      </c>
      <c r="S62" s="12">
        <f t="shared" si="88"/>
        <v>-1.8493323861281091E-4</v>
      </c>
      <c r="T62" s="12">
        <f t="shared" si="88"/>
        <v>2.3955562724879698E-5</v>
      </c>
      <c r="U62" s="12">
        <f t="shared" si="88"/>
        <v>-4.7504393352870017E-4</v>
      </c>
      <c r="V62" s="12">
        <f t="shared" si="88"/>
        <v>2.4024854175861213E-5</v>
      </c>
      <c r="W62" s="12">
        <f t="shared" si="88"/>
        <v>1.6360856338465402E-5</v>
      </c>
      <c r="X62" s="12">
        <f t="shared" si="88"/>
        <v>2.3152564525872471E-5</v>
      </c>
      <c r="Y62" s="12">
        <f t="shared" si="88"/>
        <v>2.5398140161173098E-4</v>
      </c>
      <c r="Z62" s="12">
        <f t="shared" si="88"/>
        <v>-7.0227751965461303E-4</v>
      </c>
      <c r="AA62" s="12">
        <f t="shared" si="88"/>
        <v>5.665064622774307E-3</v>
      </c>
      <c r="AB62" s="12">
        <f t="shared" si="88"/>
        <v>-2.4255771420162494E-5</v>
      </c>
      <c r="AC62" s="12">
        <f t="shared" si="88"/>
        <v>-7.6439280728644726E-3</v>
      </c>
      <c r="AD62" s="12">
        <f t="shared" si="88"/>
        <v>1.7745764150325791E-2</v>
      </c>
      <c r="AE62" s="12">
        <f t="shared" si="88"/>
        <v>-6.4327403218994309E-4</v>
      </c>
      <c r="AF62" s="12">
        <f t="shared" si="88"/>
        <v>3.3599419570807545E-4</v>
      </c>
      <c r="AG62" s="12">
        <f t="shared" ref="AG62:AU73" si="89">AG48-AG47</f>
        <v>1.3028038440911997E-4</v>
      </c>
      <c r="AH62" s="12">
        <f t="shared" si="89"/>
        <v>-3.9338681645020033E-5</v>
      </c>
      <c r="AI62" s="12">
        <f t="shared" si="89"/>
        <v>1.9936416329130067E-4</v>
      </c>
      <c r="AJ62" s="12">
        <f t="shared" si="89"/>
        <v>-6.2309978900341578E-4</v>
      </c>
      <c r="AK62" s="12">
        <f t="shared" si="89"/>
        <v>2.6526186107540062E-3</v>
      </c>
      <c r="AL62" s="12">
        <f t="shared" si="89"/>
        <v>-1.477375393233709E-4</v>
      </c>
      <c r="AM62" s="12">
        <f t="shared" si="89"/>
        <v>2.4501801000768875E-5</v>
      </c>
      <c r="AN62" s="12">
        <f t="shared" si="89"/>
        <v>8.1193629412096464E-4</v>
      </c>
      <c r="AO62" s="12">
        <f t="shared" si="89"/>
        <v>7.4534031404816913E-5</v>
      </c>
      <c r="AP62" s="12">
        <f t="shared" si="89"/>
        <v>-4.8472813985103898E-4</v>
      </c>
      <c r="AQ62" s="12">
        <f t="shared" si="89"/>
        <v>-4.2113730697386845E-4</v>
      </c>
      <c r="AR62" s="12">
        <f t="shared" si="89"/>
        <v>5.4745809709604715E-4</v>
      </c>
      <c r="AS62" s="12">
        <f t="shared" si="89"/>
        <v>1.4885130662181476E-3</v>
      </c>
      <c r="AT62" s="12">
        <f t="shared" si="89"/>
        <v>6.3591179920247662E-4</v>
      </c>
      <c r="AU62" s="30">
        <f t="shared" si="89"/>
        <v>3.7922274394938844E-4</v>
      </c>
      <c r="AV62" s="12">
        <f t="shared" ref="AV62:BO62" si="90">AV48-AV47</f>
        <v>2.4414282289548228E-3</v>
      </c>
      <c r="AW62" s="12">
        <f t="shared" si="90"/>
        <v>4.4523968722917806E-2</v>
      </c>
      <c r="AX62" s="12">
        <f t="shared" si="90"/>
        <v>1.3524484148510346E-4</v>
      </c>
      <c r="AY62" s="12">
        <f t="shared" si="90"/>
        <v>1.9803862850452547E-2</v>
      </c>
      <c r="AZ62" s="12">
        <f t="shared" si="90"/>
        <v>2.1773656171962363E-2</v>
      </c>
      <c r="BA62" s="12">
        <f t="shared" si="90"/>
        <v>0.57376896065258975</v>
      </c>
      <c r="BB62" s="12">
        <f t="shared" si="90"/>
        <v>5.8661361900672226E-2</v>
      </c>
      <c r="BC62" s="30">
        <f t="shared" si="90"/>
        <v>0.1061076672837169</v>
      </c>
      <c r="BD62" s="12">
        <f t="shared" si="90"/>
        <v>6.2245229704953497E-2</v>
      </c>
      <c r="BE62" s="12">
        <f t="shared" si="90"/>
        <v>4.8755947287562107E-2</v>
      </c>
      <c r="BF62" s="12">
        <f t="shared" si="90"/>
        <v>-4.231978564644287E-3</v>
      </c>
      <c r="BG62" s="12">
        <f t="shared" si="90"/>
        <v>2.8324134149018687E-4</v>
      </c>
      <c r="BH62" s="12">
        <f t="shared" si="90"/>
        <v>9.2351641205631191E-3</v>
      </c>
      <c r="BI62" s="12">
        <f t="shared" si="90"/>
        <v>-7.0769772330984589E-3</v>
      </c>
      <c r="BJ62" s="12">
        <f t="shared" si="90"/>
        <v>-7.5616810147985797E-3</v>
      </c>
      <c r="BK62" s="12">
        <f t="shared" si="90"/>
        <v>-4.2113730697386845E-4</v>
      </c>
      <c r="BL62" s="12">
        <f t="shared" si="90"/>
        <v>2.6526186107540062E-3</v>
      </c>
      <c r="BM62" s="12">
        <f t="shared" si="90"/>
        <v>5.4745809709604715E-4</v>
      </c>
      <c r="BN62" s="12">
        <f t="shared" si="90"/>
        <v>1.8557700444446754E-2</v>
      </c>
      <c r="BO62" s="12">
        <f t="shared" si="90"/>
        <v>1.5048739225566182E-3</v>
      </c>
    </row>
    <row r="63" spans="1:67">
      <c r="A63" s="5">
        <v>1950</v>
      </c>
      <c r="C63" s="12">
        <f t="shared" ref="C63:H73" si="91">C49-C48</f>
        <v>0.11758940352738656</v>
      </c>
      <c r="D63" s="12">
        <f t="shared" si="91"/>
        <v>1.7692968130055586</v>
      </c>
      <c r="E63" s="12">
        <f t="shared" si="91"/>
        <v>4.7755232706925499E-2</v>
      </c>
      <c r="F63" s="12">
        <f t="shared" si="91"/>
        <v>0.24209245635830445</v>
      </c>
      <c r="G63" s="12">
        <f t="shared" si="91"/>
        <v>2.1767339055981729</v>
      </c>
      <c r="H63" s="12">
        <f t="shared" si="91"/>
        <v>-2.1767339055981694</v>
      </c>
      <c r="I63" s="22">
        <f t="shared" ref="I63:J72" si="92">I49-I48</f>
        <v>0.25577232969448593</v>
      </c>
      <c r="J63" s="30">
        <f t="shared" si="92"/>
        <v>1.9209615759036875</v>
      </c>
      <c r="K63" s="12">
        <f t="shared" si="87"/>
        <v>-5.391826860891815E-3</v>
      </c>
      <c r="L63" s="12">
        <f t="shared" si="87"/>
        <v>3.8207590596396543E-2</v>
      </c>
      <c r="M63" s="12">
        <f t="shared" si="87"/>
        <v>-9.9963197426056107E-4</v>
      </c>
      <c r="N63" s="12">
        <f t="shared" si="87"/>
        <v>3.2729441494652838E-3</v>
      </c>
      <c r="O63" s="22">
        <f t="shared" si="87"/>
        <v>-3.5857135368044316E-3</v>
      </c>
      <c r="P63" s="22">
        <f t="shared" si="87"/>
        <v>0.14902304069440309</v>
      </c>
      <c r="Q63" s="12">
        <f t="shared" si="88"/>
        <v>3.1303393279703343E-3</v>
      </c>
      <c r="R63" s="12">
        <f t="shared" si="88"/>
        <v>-2.8081724504121176E-4</v>
      </c>
      <c r="S63" s="12">
        <f t="shared" si="88"/>
        <v>8.9863306842036424E-4</v>
      </c>
      <c r="T63" s="12">
        <f t="shared" si="88"/>
        <v>1.8909661793941115E-3</v>
      </c>
      <c r="U63" s="12">
        <f t="shared" si="88"/>
        <v>-7.1488748849012074E-5</v>
      </c>
      <c r="V63" s="12">
        <f t="shared" si="88"/>
        <v>1.2625981783446196E-3</v>
      </c>
      <c r="W63" s="12">
        <f t="shared" si="88"/>
        <v>1.9762240328081854E-2</v>
      </c>
      <c r="X63" s="12">
        <f t="shared" si="88"/>
        <v>5.0536721570910602E-4</v>
      </c>
      <c r="Y63" s="12">
        <f t="shared" si="88"/>
        <v>-4.4706232046149916E-5</v>
      </c>
      <c r="Z63" s="12">
        <f t="shared" si="88"/>
        <v>5.7728438841020586E-4</v>
      </c>
      <c r="AA63" s="12">
        <f t="shared" si="88"/>
        <v>-5.2228472125916206E-3</v>
      </c>
      <c r="AB63" s="12">
        <f t="shared" si="88"/>
        <v>-2.9752135004742076E-4</v>
      </c>
      <c r="AC63" s="12">
        <f t="shared" si="88"/>
        <v>2.9670351802732003E-2</v>
      </c>
      <c r="AD63" s="12">
        <f t="shared" si="88"/>
        <v>2.5779185599706614E-2</v>
      </c>
      <c r="AE63" s="12">
        <f t="shared" si="88"/>
        <v>4.5759398329836077E-4</v>
      </c>
      <c r="AF63" s="12">
        <f t="shared" si="88"/>
        <v>-4.1587600011298007E-4</v>
      </c>
      <c r="AG63" s="12">
        <f t="shared" si="89"/>
        <v>-5.6169961415415519E-4</v>
      </c>
      <c r="AH63" s="12">
        <f t="shared" si="89"/>
        <v>-1.1200076528448098E-4</v>
      </c>
      <c r="AI63" s="12">
        <f t="shared" si="89"/>
        <v>-1.6667314555676178E-3</v>
      </c>
      <c r="AJ63" s="12">
        <f t="shared" si="89"/>
        <v>-1.1090478654522248E-3</v>
      </c>
      <c r="AK63" s="12">
        <f t="shared" si="89"/>
        <v>5.0282614354587012E-4</v>
      </c>
      <c r="AL63" s="12">
        <f t="shared" si="89"/>
        <v>3.7491168156662553E-4</v>
      </c>
      <c r="AM63" s="12">
        <f t="shared" si="89"/>
        <v>-3.4064960351060979E-3</v>
      </c>
      <c r="AN63" s="12">
        <f t="shared" si="89"/>
        <v>-8.5509196899306861E-4</v>
      </c>
      <c r="AO63" s="12">
        <f t="shared" si="89"/>
        <v>-1.2620530082155853E-4</v>
      </c>
      <c r="AP63" s="12">
        <f t="shared" si="89"/>
        <v>5.6077281626125929E-4</v>
      </c>
      <c r="AQ63" s="12">
        <f t="shared" si="89"/>
        <v>-6.9940294268075985E-4</v>
      </c>
      <c r="AR63" s="12">
        <f t="shared" si="89"/>
        <v>2.3578893798804623E-3</v>
      </c>
      <c r="AS63" s="12">
        <f t="shared" si="89"/>
        <v>3.8142297589993067E-3</v>
      </c>
      <c r="AT63" s="12">
        <f t="shared" si="89"/>
        <v>-5.2034729707990928E-5</v>
      </c>
      <c r="AU63" s="30">
        <f t="shared" si="89"/>
        <v>-1.3772957596869745E-3</v>
      </c>
      <c r="AV63" s="12">
        <f t="shared" ref="AV63:BO63" si="93">AV49-AV48</f>
        <v>3.5089075910709464E-2</v>
      </c>
      <c r="AW63" s="12">
        <f t="shared" si="93"/>
        <v>0.14543732715759861</v>
      </c>
      <c r="AX63" s="12">
        <f t="shared" si="93"/>
        <v>5.6391213307435961E-3</v>
      </c>
      <c r="AY63" s="12">
        <f t="shared" si="93"/>
        <v>6.9606805295434171E-2</v>
      </c>
      <c r="AZ63" s="12">
        <f t="shared" si="93"/>
        <v>8.2500327616677194E-2</v>
      </c>
      <c r="BA63" s="12">
        <f t="shared" si="93"/>
        <v>1.6238594858479596</v>
      </c>
      <c r="BB63" s="12">
        <f t="shared" si="93"/>
        <v>4.2116111376181986E-2</v>
      </c>
      <c r="BC63" s="30">
        <f t="shared" si="93"/>
        <v>0.17248565106287028</v>
      </c>
      <c r="BD63" s="12">
        <f t="shared" si="93"/>
        <v>0.26444656448084913</v>
      </c>
      <c r="BE63" s="12">
        <f t="shared" si="93"/>
        <v>0.14902304069440309</v>
      </c>
      <c r="BF63" s="12">
        <f t="shared" si="93"/>
        <v>-3.5857135368044316E-3</v>
      </c>
      <c r="BG63" s="12">
        <f t="shared" si="93"/>
        <v>3.2729441494652838E-3</v>
      </c>
      <c r="BH63" s="12">
        <f t="shared" si="93"/>
        <v>3.7207958622136002E-2</v>
      </c>
      <c r="BI63" s="12">
        <f t="shared" si="93"/>
        <v>-5.391826860891815E-3</v>
      </c>
      <c r="BJ63" s="12">
        <f t="shared" si="93"/>
        <v>3.325828511400071E-2</v>
      </c>
      <c r="BK63" s="12">
        <f t="shared" si="93"/>
        <v>-6.9940294268075985E-4</v>
      </c>
      <c r="BL63" s="12">
        <f t="shared" si="93"/>
        <v>5.0282614354587012E-4</v>
      </c>
      <c r="BM63" s="12">
        <f t="shared" si="93"/>
        <v>2.3578893798804623E-3</v>
      </c>
      <c r="BN63" s="12">
        <f t="shared" si="93"/>
        <v>2.4924093630713545E-2</v>
      </c>
      <c r="BO63" s="12">
        <f t="shared" si="93"/>
        <v>2.3576470087081164E-2</v>
      </c>
    </row>
    <row r="64" spans="1:67">
      <c r="A64" s="5">
        <v>1960</v>
      </c>
      <c r="C64" s="12">
        <f t="shared" si="91"/>
        <v>0.23080674378951282</v>
      </c>
      <c r="D64" s="12">
        <f t="shared" si="91"/>
        <v>1.7690867511367161</v>
      </c>
      <c r="E64" s="12">
        <f t="shared" si="91"/>
        <v>8.01942817837073E-2</v>
      </c>
      <c r="F64" s="12">
        <f t="shared" si="91"/>
        <v>0.24637355234846314</v>
      </c>
      <c r="G64" s="12">
        <f t="shared" si="91"/>
        <v>2.3264613290583984</v>
      </c>
      <c r="H64" s="12">
        <f t="shared" si="91"/>
        <v>-2.3264613290584037</v>
      </c>
      <c r="I64" s="22">
        <f t="shared" si="92"/>
        <v>0.32078823791135935</v>
      </c>
      <c r="J64" s="30">
        <f t="shared" si="92"/>
        <v>2.00567309114704</v>
      </c>
      <c r="K64" s="12">
        <f t="shared" si="87"/>
        <v>9.8845462227127451E-3</v>
      </c>
      <c r="L64" s="12">
        <f t="shared" si="87"/>
        <v>5.4826754109771891E-2</v>
      </c>
      <c r="M64" s="12">
        <f t="shared" si="87"/>
        <v>-1.4764959394101846E-4</v>
      </c>
      <c r="N64" s="12">
        <f t="shared" si="87"/>
        <v>6.1900444985885407E-3</v>
      </c>
      <c r="O64" s="22">
        <f t="shared" si="87"/>
        <v>-1.4059815438086237E-3</v>
      </c>
      <c r="P64" s="22">
        <f t="shared" si="87"/>
        <v>0.20810794639614238</v>
      </c>
      <c r="Q64" s="12">
        <f t="shared" si="88"/>
        <v>7.2898580518738244E-3</v>
      </c>
      <c r="R64" s="12">
        <f t="shared" si="88"/>
        <v>-6.0039414994538876E-4</v>
      </c>
      <c r="S64" s="12">
        <f t="shared" si="88"/>
        <v>-2.9746669450448487E-4</v>
      </c>
      <c r="T64" s="12">
        <f t="shared" si="88"/>
        <v>1.0767502678976169E-2</v>
      </c>
      <c r="U64" s="12">
        <f t="shared" si="88"/>
        <v>-1.2420406010376366E-3</v>
      </c>
      <c r="V64" s="12">
        <f t="shared" si="88"/>
        <v>-1.2754641823081161E-3</v>
      </c>
      <c r="W64" s="12">
        <f t="shared" si="88"/>
        <v>1.5445908529721081E-3</v>
      </c>
      <c r="X64" s="12">
        <f t="shared" si="88"/>
        <v>-2.8358875570102084E-4</v>
      </c>
      <c r="Y64" s="12">
        <f t="shared" si="88"/>
        <v>3.5207363529368403E-4</v>
      </c>
      <c r="Z64" s="12">
        <f t="shared" si="88"/>
        <v>-1.4109376308328462E-3</v>
      </c>
      <c r="AA64" s="12">
        <f t="shared" si="88"/>
        <v>-2.8658719292785975E-3</v>
      </c>
      <c r="AB64" s="12">
        <f t="shared" si="88"/>
        <v>-6.296009644547395E-4</v>
      </c>
      <c r="AC64" s="12">
        <f t="shared" si="88"/>
        <v>4.6301995674508434E-2</v>
      </c>
      <c r="AD64" s="12">
        <f t="shared" si="88"/>
        <v>-5.1453144288490099E-3</v>
      </c>
      <c r="AE64" s="12">
        <f t="shared" si="88"/>
        <v>-9.7599753569952265E-4</v>
      </c>
      <c r="AF64" s="12">
        <f t="shared" si="88"/>
        <v>-4.9891993268690916E-4</v>
      </c>
      <c r="AG64" s="12">
        <f t="shared" si="89"/>
        <v>-7.6066015484352583E-4</v>
      </c>
      <c r="AH64" s="12">
        <f t="shared" si="89"/>
        <v>7.5322785952393616E-5</v>
      </c>
      <c r="AI64" s="12">
        <f t="shared" si="89"/>
        <v>-3.957196841946418E-4</v>
      </c>
      <c r="AJ64" s="12">
        <f t="shared" si="89"/>
        <v>-1.6159813632926588E-3</v>
      </c>
      <c r="AK64" s="12">
        <f t="shared" si="89"/>
        <v>-3.2450315063485557E-5</v>
      </c>
      <c r="AL64" s="12">
        <f t="shared" si="89"/>
        <v>9.9901636288127552E-5</v>
      </c>
      <c r="AM64" s="12">
        <f t="shared" si="89"/>
        <v>-1.8149312080547983E-3</v>
      </c>
      <c r="AN64" s="12">
        <f t="shared" si="89"/>
        <v>3.3929024289725516E-4</v>
      </c>
      <c r="AO64" s="12">
        <f t="shared" si="89"/>
        <v>-6.5747739908072686E-4</v>
      </c>
      <c r="AP64" s="12">
        <f t="shared" si="89"/>
        <v>-1.2067585286343347E-3</v>
      </c>
      <c r="AQ64" s="12">
        <f t="shared" si="89"/>
        <v>2.6478973897336826E-3</v>
      </c>
      <c r="AR64" s="12">
        <f t="shared" si="89"/>
        <v>-9.6856734170408521E-4</v>
      </c>
      <c r="AS64" s="12">
        <f t="shared" si="89"/>
        <v>-2.6245859845748908E-3</v>
      </c>
      <c r="AT64" s="12">
        <f t="shared" si="89"/>
        <v>-4.611708759360276E-4</v>
      </c>
      <c r="AU64" s="30">
        <f t="shared" si="89"/>
        <v>-3.2195546592467001E-4</v>
      </c>
      <c r="AV64" s="12">
        <f t="shared" ref="AV64:BO64" si="94">AV50-AV49</f>
        <v>7.0753695237132153E-2</v>
      </c>
      <c r="AW64" s="12">
        <f t="shared" si="94"/>
        <v>0.20670196485233383</v>
      </c>
      <c r="AX64" s="12">
        <f t="shared" si="94"/>
        <v>1.7159499886400115E-2</v>
      </c>
      <c r="AY64" s="12">
        <f t="shared" si="94"/>
        <v>2.617307793549345E-2</v>
      </c>
      <c r="AZ64" s="12">
        <f t="shared" si="94"/>
        <v>0.16005304855238067</v>
      </c>
      <c r="BA64" s="12">
        <f t="shared" si="94"/>
        <v>1.5623847862843823</v>
      </c>
      <c r="BB64" s="12">
        <f t="shared" si="94"/>
        <v>6.3034781897307157E-2</v>
      </c>
      <c r="BC64" s="30">
        <f t="shared" si="94"/>
        <v>0.22020047441296953</v>
      </c>
      <c r="BD64" s="12">
        <f t="shared" si="94"/>
        <v>0.3258323766955602</v>
      </c>
      <c r="BE64" s="12">
        <f t="shared" si="94"/>
        <v>0.20810794639614238</v>
      </c>
      <c r="BF64" s="12">
        <f t="shared" si="94"/>
        <v>-1.4059815438086237E-3</v>
      </c>
      <c r="BG64" s="12">
        <f t="shared" si="94"/>
        <v>6.1900444985885407E-3</v>
      </c>
      <c r="BH64" s="12">
        <f t="shared" si="94"/>
        <v>5.4679104515830856E-2</v>
      </c>
      <c r="BI64" s="12">
        <f t="shared" si="94"/>
        <v>9.8845462227127451E-3</v>
      </c>
      <c r="BJ64" s="12">
        <f t="shared" si="94"/>
        <v>5.2615856190682708E-2</v>
      </c>
      <c r="BK64" s="12">
        <f t="shared" si="94"/>
        <v>2.6478973897336826E-3</v>
      </c>
      <c r="BL64" s="12">
        <f t="shared" si="94"/>
        <v>-3.2450315063485557E-5</v>
      </c>
      <c r="BM64" s="12">
        <f t="shared" si="94"/>
        <v>-9.6856734170408521E-4</v>
      </c>
      <c r="BN64" s="12">
        <f t="shared" si="94"/>
        <v>-4.80602418595176E-3</v>
      </c>
      <c r="BO64" s="12">
        <f t="shared" si="94"/>
        <v>-1.0799951316027845E-3</v>
      </c>
    </row>
    <row r="65" spans="1:67">
      <c r="A65" s="5">
        <v>1970</v>
      </c>
      <c r="C65" s="12">
        <f t="shared" si="91"/>
        <v>0.1453015442888459</v>
      </c>
      <c r="D65" s="12">
        <f t="shared" si="91"/>
        <v>1.0541428023078172</v>
      </c>
      <c r="E65" s="12">
        <f t="shared" si="91"/>
        <v>-3.0369607912961505E-2</v>
      </c>
      <c r="F65" s="12">
        <f t="shared" si="91"/>
        <v>0.16774846341398586</v>
      </c>
      <c r="G65" s="12">
        <f t="shared" si="91"/>
        <v>1.3368232020976887</v>
      </c>
      <c r="H65" s="12">
        <f t="shared" si="91"/>
        <v>-1.3368232020976762</v>
      </c>
      <c r="I65" s="22">
        <f t="shared" si="92"/>
        <v>7.8883851614615086E-2</v>
      </c>
      <c r="J65" s="30">
        <f t="shared" si="92"/>
        <v>1.257939350483074</v>
      </c>
      <c r="K65" s="12">
        <f t="shared" si="87"/>
        <v>-2.2689915434447733E-4</v>
      </c>
      <c r="L65" s="12">
        <f t="shared" si="87"/>
        <v>2.4908373590545846E-2</v>
      </c>
      <c r="M65" s="12">
        <f t="shared" si="87"/>
        <v>8.4552093039184147E-4</v>
      </c>
      <c r="N65" s="12">
        <f t="shared" si="87"/>
        <v>3.9553705132173954E-3</v>
      </c>
      <c r="O65" s="22">
        <f t="shared" si="87"/>
        <v>-3.5522293710483627E-3</v>
      </c>
      <c r="P65" s="22">
        <f t="shared" si="87"/>
        <v>9.2134949534449451E-2</v>
      </c>
      <c r="Q65" s="12">
        <f t="shared" si="88"/>
        <v>9.0494470214326495E-4</v>
      </c>
      <c r="R65" s="12">
        <f t="shared" si="88"/>
        <v>-4.369259026876268E-4</v>
      </c>
      <c r="S65" s="12">
        <f t="shared" si="88"/>
        <v>2.7374665996403227E-4</v>
      </c>
      <c r="T65" s="12">
        <f t="shared" si="88"/>
        <v>-3.9604074037151438E-4</v>
      </c>
      <c r="U65" s="12">
        <f t="shared" si="88"/>
        <v>2.4057987773886845E-4</v>
      </c>
      <c r="V65" s="12">
        <f t="shared" si="88"/>
        <v>-8.6159225734186353E-4</v>
      </c>
      <c r="W65" s="12">
        <f t="shared" si="88"/>
        <v>-1.5185477151067869E-2</v>
      </c>
      <c r="X65" s="12">
        <f t="shared" si="88"/>
        <v>-4.3536173344921585E-4</v>
      </c>
      <c r="Y65" s="12">
        <f t="shared" si="88"/>
        <v>1.2932014232798581E-4</v>
      </c>
      <c r="Z65" s="12">
        <f t="shared" si="88"/>
        <v>-1.1814353286414532E-3</v>
      </c>
      <c r="AA65" s="12">
        <f t="shared" si="88"/>
        <v>-1.7030646995405746E-3</v>
      </c>
      <c r="AB65" s="12">
        <f t="shared" si="88"/>
        <v>-2.552320296320687E-4</v>
      </c>
      <c r="AC65" s="12">
        <f t="shared" si="88"/>
        <v>1.6641689237534008E-3</v>
      </c>
      <c r="AD65" s="12">
        <f t="shared" si="88"/>
        <v>-1.1548703342849326E-2</v>
      </c>
      <c r="AE65" s="12">
        <f t="shared" si="88"/>
        <v>-6.8713572400022323E-4</v>
      </c>
      <c r="AF65" s="12">
        <f t="shared" si="88"/>
        <v>-1.3077383069501271E-4</v>
      </c>
      <c r="AG65" s="12">
        <f t="shared" si="89"/>
        <v>-5.1031046766556679E-4</v>
      </c>
      <c r="AH65" s="12">
        <f t="shared" si="89"/>
        <v>-1.5932289138351999E-4</v>
      </c>
      <c r="AI65" s="12">
        <f t="shared" si="89"/>
        <v>-3.802169118127766E-4</v>
      </c>
      <c r="AJ65" s="12">
        <f t="shared" si="89"/>
        <v>-8.6292529647801104E-4</v>
      </c>
      <c r="AK65" s="12">
        <f t="shared" si="89"/>
        <v>8.1309177045528133E-4</v>
      </c>
      <c r="AL65" s="12">
        <f t="shared" si="89"/>
        <v>9.7501147467193676E-5</v>
      </c>
      <c r="AM65" s="12">
        <f t="shared" si="89"/>
        <v>-6.620479662269251E-4</v>
      </c>
      <c r="AN65" s="12">
        <f t="shared" si="89"/>
        <v>-8.4292588666750115E-4</v>
      </c>
      <c r="AO65" s="12">
        <f t="shared" si="89"/>
        <v>-4.9522787668090549E-4</v>
      </c>
      <c r="AP65" s="12">
        <f t="shared" si="89"/>
        <v>-8.3946701934833196E-4</v>
      </c>
      <c r="AQ65" s="12">
        <f t="shared" si="89"/>
        <v>-1.2233599874237125E-4</v>
      </c>
      <c r="AR65" s="12">
        <f t="shared" si="89"/>
        <v>-2.771542417280351E-4</v>
      </c>
      <c r="AS65" s="12">
        <f t="shared" si="89"/>
        <v>-3.5379390355821496E-3</v>
      </c>
      <c r="AT65" s="12">
        <f t="shared" si="89"/>
        <v>-3.0816042924520365E-4</v>
      </c>
      <c r="AU65" s="30">
        <f t="shared" si="89"/>
        <v>-1.4848108906086689E-3</v>
      </c>
      <c r="AV65" s="12">
        <f t="shared" ref="AV65:BO65" si="95">AV51-AV50</f>
        <v>2.9482365879810596E-2</v>
      </c>
      <c r="AW65" s="12">
        <f t="shared" si="95"/>
        <v>8.8582720163401185E-2</v>
      </c>
      <c r="AX65" s="12">
        <f t="shared" si="95"/>
        <v>3.4572471904815993E-4</v>
      </c>
      <c r="AY65" s="12">
        <f t="shared" si="95"/>
        <v>-3.9526959147644869E-2</v>
      </c>
      <c r="AZ65" s="12">
        <f t="shared" si="95"/>
        <v>0.11581917840903522</v>
      </c>
      <c r="BA65" s="12">
        <f t="shared" si="95"/>
        <v>0.96556008214441569</v>
      </c>
      <c r="BB65" s="12">
        <f t="shared" si="95"/>
        <v>-3.0715332632009706E-2</v>
      </c>
      <c r="BC65" s="30">
        <f t="shared" si="95"/>
        <v>0.20727542256163112</v>
      </c>
      <c r="BD65" s="12">
        <f t="shared" si="95"/>
        <v>8.9245620058926223E-2</v>
      </c>
      <c r="BE65" s="12">
        <f t="shared" si="95"/>
        <v>9.2134949534449451E-2</v>
      </c>
      <c r="BF65" s="12">
        <f t="shared" si="95"/>
        <v>-3.5522293710483627E-3</v>
      </c>
      <c r="BG65" s="12">
        <f t="shared" si="95"/>
        <v>3.9553705132173954E-3</v>
      </c>
      <c r="BH65" s="12">
        <f t="shared" si="95"/>
        <v>2.5753894520937681E-2</v>
      </c>
      <c r="BI65" s="12">
        <f t="shared" si="95"/>
        <v>-2.2689915434447733E-4</v>
      </c>
      <c r="BJ65" s="12">
        <f t="shared" si="95"/>
        <v>1.8819779018964533E-3</v>
      </c>
      <c r="BK65" s="12">
        <f t="shared" si="95"/>
        <v>-1.2233599874237125E-4</v>
      </c>
      <c r="BL65" s="12">
        <f t="shared" si="95"/>
        <v>8.1309177045528133E-4</v>
      </c>
      <c r="BM65" s="12">
        <f t="shared" si="95"/>
        <v>-2.771542417280351E-4</v>
      </c>
      <c r="BN65" s="12">
        <f t="shared" si="95"/>
        <v>-1.2391629229516823E-2</v>
      </c>
      <c r="BO65" s="12">
        <f t="shared" si="95"/>
        <v>-1.8723416186650008E-2</v>
      </c>
    </row>
    <row r="66" spans="1:67">
      <c r="A66" s="5">
        <v>1980</v>
      </c>
      <c r="C66" s="12">
        <f t="shared" si="91"/>
        <v>0.32839751810597217</v>
      </c>
      <c r="D66" s="12">
        <f t="shared" si="91"/>
        <v>0.62841267566158265</v>
      </c>
      <c r="E66" s="12">
        <f t="shared" si="91"/>
        <v>7.5142177995824122E-2</v>
      </c>
      <c r="F66" s="12">
        <f t="shared" si="91"/>
        <v>0.77105494980901579</v>
      </c>
      <c r="G66" s="12">
        <f t="shared" si="91"/>
        <v>1.8030073215723945</v>
      </c>
      <c r="H66" s="12">
        <f t="shared" si="91"/>
        <v>-1.8030073215723945</v>
      </c>
      <c r="I66" s="22">
        <f t="shared" si="92"/>
        <v>0.36028172863827224</v>
      </c>
      <c r="J66" s="30">
        <f t="shared" si="92"/>
        <v>1.4427255929341189</v>
      </c>
      <c r="K66" s="12">
        <f t="shared" si="87"/>
        <v>7.3570830617452967E-3</v>
      </c>
      <c r="L66" s="12">
        <f t="shared" si="87"/>
        <v>6.153091922593934E-2</v>
      </c>
      <c r="M66" s="12">
        <f t="shared" si="87"/>
        <v>2.1582166427021503E-3</v>
      </c>
      <c r="N66" s="12">
        <f t="shared" si="87"/>
        <v>9.2839613600495079E-3</v>
      </c>
      <c r="O66" s="22">
        <f t="shared" si="87"/>
        <v>4.0011469590454027E-3</v>
      </c>
      <c r="P66" s="22">
        <f t="shared" si="87"/>
        <v>0.15364484431979775</v>
      </c>
      <c r="Q66" s="12">
        <f t="shared" si="88"/>
        <v>8.1905252577020651E-3</v>
      </c>
      <c r="R66" s="12">
        <f t="shared" si="88"/>
        <v>3.4051251960975177E-4</v>
      </c>
      <c r="S66" s="12">
        <f t="shared" si="88"/>
        <v>1.118914799976019E-3</v>
      </c>
      <c r="T66" s="12">
        <f t="shared" si="88"/>
        <v>-5.0805491635953423E-4</v>
      </c>
      <c r="U66" s="12">
        <f t="shared" si="88"/>
        <v>-4.8570361500793139E-4</v>
      </c>
      <c r="V66" s="12">
        <f t="shared" si="88"/>
        <v>-2.1901834226988135E-4</v>
      </c>
      <c r="W66" s="12">
        <f t="shared" si="88"/>
        <v>2.3501294286184735E-2</v>
      </c>
      <c r="X66" s="12">
        <f t="shared" si="88"/>
        <v>1.2222850228699525E-4</v>
      </c>
      <c r="Y66" s="12">
        <f t="shared" si="88"/>
        <v>-2.2412072445185806E-4</v>
      </c>
      <c r="Z66" s="12">
        <f t="shared" si="88"/>
        <v>5.6946264322902968E-4</v>
      </c>
      <c r="AA66" s="12">
        <f t="shared" si="88"/>
        <v>-2.4321027026298278E-4</v>
      </c>
      <c r="AB66" s="12">
        <f t="shared" si="88"/>
        <v>-1.3945833012270301E-4</v>
      </c>
      <c r="AC66" s="12">
        <f t="shared" si="88"/>
        <v>3.5027039177881913E-2</v>
      </c>
      <c r="AD66" s="12">
        <f t="shared" si="88"/>
        <v>3.5687785722615079E-2</v>
      </c>
      <c r="AE66" s="12">
        <f t="shared" si="88"/>
        <v>2.7075222503334653E-5</v>
      </c>
      <c r="AF66" s="12">
        <f t="shared" si="88"/>
        <v>-2.4426979777752555E-5</v>
      </c>
      <c r="AG66" s="12">
        <f t="shared" si="89"/>
        <v>-9.0035407742375048E-6</v>
      </c>
      <c r="AH66" s="12">
        <f t="shared" si="89"/>
        <v>-9.3955207956675728E-5</v>
      </c>
      <c r="AI66" s="12">
        <f t="shared" si="89"/>
        <v>1.8830789197335582E-5</v>
      </c>
      <c r="AJ66" s="12">
        <f t="shared" si="89"/>
        <v>-3.3430002034301205E-5</v>
      </c>
      <c r="AK66" s="12">
        <f t="shared" si="89"/>
        <v>4.9559359876108454E-3</v>
      </c>
      <c r="AL66" s="12">
        <f t="shared" si="89"/>
        <v>-3.1279273014333392E-4</v>
      </c>
      <c r="AM66" s="12">
        <f t="shared" si="89"/>
        <v>-9.2689559320108857E-5</v>
      </c>
      <c r="AN66" s="12">
        <f t="shared" si="89"/>
        <v>3.3219717578160095E-3</v>
      </c>
      <c r="AO66" s="12">
        <f t="shared" si="89"/>
        <v>-2.5061649869042126E-4</v>
      </c>
      <c r="AP66" s="12">
        <f t="shared" si="89"/>
        <v>1.3688225030558665E-3</v>
      </c>
      <c r="AQ66" s="12">
        <f t="shared" si="89"/>
        <v>2.3326995688985452E-3</v>
      </c>
      <c r="AR66" s="12">
        <f t="shared" si="89"/>
        <v>7.9599533400676048E-3</v>
      </c>
      <c r="AS66" s="12">
        <f t="shared" si="89"/>
        <v>6.0548204592670608E-5</v>
      </c>
      <c r="AT66" s="12">
        <f t="shared" si="89"/>
        <v>7.8407106655759527E-4</v>
      </c>
      <c r="AU66" s="30">
        <f t="shared" si="89"/>
        <v>-4.4563356362092247E-4</v>
      </c>
      <c r="AV66" s="12">
        <f t="shared" ref="AV66:BO66" si="96">AV52-AV51</f>
        <v>8.0330180290436315E-2</v>
      </c>
      <c r="AW66" s="12">
        <f t="shared" si="96"/>
        <v>0.15764599127884316</v>
      </c>
      <c r="AX66" s="12">
        <f t="shared" si="96"/>
        <v>9.1418976609282943E-3</v>
      </c>
      <c r="AY66" s="12">
        <f t="shared" si="96"/>
        <v>0.11316365940806444</v>
      </c>
      <c r="AZ66" s="12">
        <f t="shared" si="96"/>
        <v>0.24806733781553592</v>
      </c>
      <c r="BA66" s="12">
        <f t="shared" si="96"/>
        <v>0.47076668438274183</v>
      </c>
      <c r="BB66" s="12">
        <f t="shared" si="96"/>
        <v>6.6000280334895745E-2</v>
      </c>
      <c r="BC66" s="30">
        <f t="shared" si="96"/>
        <v>0.65789129040095151</v>
      </c>
      <c r="BD66" s="12">
        <f t="shared" si="96"/>
        <v>0.35904100009515227</v>
      </c>
      <c r="BE66" s="12">
        <f t="shared" si="96"/>
        <v>0.15364484431979775</v>
      </c>
      <c r="BF66" s="12">
        <f t="shared" si="96"/>
        <v>4.0011469590454027E-3</v>
      </c>
      <c r="BG66" s="12">
        <f t="shared" si="96"/>
        <v>9.2839613600495079E-3</v>
      </c>
      <c r="BH66" s="12">
        <f t="shared" si="96"/>
        <v>6.36891358686415E-2</v>
      </c>
      <c r="BI66" s="12">
        <f t="shared" si="96"/>
        <v>7.3570830617452967E-3</v>
      </c>
      <c r="BJ66" s="12">
        <f t="shared" si="96"/>
        <v>4.3244639658087336E-2</v>
      </c>
      <c r="BK66" s="12">
        <f t="shared" si="96"/>
        <v>2.3326995688985452E-3</v>
      </c>
      <c r="BL66" s="12">
        <f t="shared" si="96"/>
        <v>4.9559359876108454E-3</v>
      </c>
      <c r="BM66" s="12">
        <f t="shared" si="96"/>
        <v>7.9599533400676048E-3</v>
      </c>
      <c r="BN66" s="12">
        <f t="shared" si="96"/>
        <v>3.900975748043109E-2</v>
      </c>
      <c r="BO66" s="12">
        <f t="shared" si="96"/>
        <v>2.356184249077739E-2</v>
      </c>
    </row>
    <row r="67" spans="1:67">
      <c r="A67" s="5">
        <v>1990</v>
      </c>
      <c r="C67" s="12">
        <f t="shared" si="91"/>
        <v>0.27384394402420109</v>
      </c>
      <c r="D67" s="12">
        <f t="shared" si="91"/>
        <v>1.5184656837835284</v>
      </c>
      <c r="E67" s="12">
        <f t="shared" si="91"/>
        <v>3.4058398775781096E-2</v>
      </c>
      <c r="F67" s="12">
        <f t="shared" si="91"/>
        <v>0.54891615145358319</v>
      </c>
      <c r="G67" s="12">
        <f t="shared" si="91"/>
        <v>2.375284178037095</v>
      </c>
      <c r="H67" s="12">
        <f t="shared" si="91"/>
        <v>-2.3752841780370915</v>
      </c>
      <c r="I67" s="22">
        <f t="shared" si="92"/>
        <v>0.32413800306665097</v>
      </c>
      <c r="J67" s="30">
        <f t="shared" si="92"/>
        <v>2.051146174970448</v>
      </c>
      <c r="K67" s="12">
        <f t="shared" si="87"/>
        <v>1.4293464071198636E-3</v>
      </c>
      <c r="L67" s="12">
        <f t="shared" si="87"/>
        <v>3.3550485501334354E-2</v>
      </c>
      <c r="M67" s="12">
        <f t="shared" si="87"/>
        <v>2.9011302749892623E-3</v>
      </c>
      <c r="N67" s="12">
        <f t="shared" si="87"/>
        <v>8.5496742859774572E-3</v>
      </c>
      <c r="O67" s="22">
        <f t="shared" si="87"/>
        <v>3.2895496479655728E-3</v>
      </c>
      <c r="P67" s="22">
        <f t="shared" si="87"/>
        <v>0.18254869687682229</v>
      </c>
      <c r="Q67" s="12">
        <f t="shared" si="88"/>
        <v>1.1959554763688089E-2</v>
      </c>
      <c r="R67" s="12">
        <f t="shared" si="88"/>
        <v>-2.7453788484706112E-4</v>
      </c>
      <c r="S67" s="12">
        <f t="shared" si="88"/>
        <v>4.0217315136905143E-4</v>
      </c>
      <c r="T67" s="12">
        <f t="shared" si="88"/>
        <v>1.1632862581746721E-3</v>
      </c>
      <c r="U67" s="12">
        <f t="shared" si="88"/>
        <v>1.4760045731790567E-4</v>
      </c>
      <c r="V67" s="12">
        <f t="shared" si="88"/>
        <v>-4.2159639595557236E-4</v>
      </c>
      <c r="W67" s="12">
        <f t="shared" si="88"/>
        <v>1.2011745410599892E-2</v>
      </c>
      <c r="X67" s="12">
        <f t="shared" si="88"/>
        <v>-3.9436425970232726E-4</v>
      </c>
      <c r="Y67" s="12">
        <f t="shared" si="88"/>
        <v>-9.3411019316812964E-5</v>
      </c>
      <c r="Z67" s="12">
        <f t="shared" si="88"/>
        <v>-8.2268080939193033E-4</v>
      </c>
      <c r="AA67" s="12">
        <f t="shared" si="88"/>
        <v>-3.3114826887482678E-4</v>
      </c>
      <c r="AB67" s="12">
        <f t="shared" si="88"/>
        <v>1.3711482786195371E-5</v>
      </c>
      <c r="AC67" s="12">
        <f t="shared" si="88"/>
        <v>2.6038438703662486E-2</v>
      </c>
      <c r="AD67" s="12">
        <f t="shared" si="88"/>
        <v>2.9193188415822885E-2</v>
      </c>
      <c r="AE67" s="12">
        <f t="shared" si="88"/>
        <v>-3.2123126977990626E-5</v>
      </c>
      <c r="AF67" s="12">
        <f t="shared" si="88"/>
        <v>5.54324804999094E-5</v>
      </c>
      <c r="AG67" s="12">
        <f t="shared" si="89"/>
        <v>-2.2701565551832247E-4</v>
      </c>
      <c r="AH67" s="12">
        <f t="shared" si="89"/>
        <v>-5.47321686464521E-5</v>
      </c>
      <c r="AI67" s="12">
        <f t="shared" si="89"/>
        <v>2.4809406973663804E-4</v>
      </c>
      <c r="AJ67" s="12">
        <f t="shared" si="89"/>
        <v>-3.2144328913206056E-4</v>
      </c>
      <c r="AK67" s="12">
        <f t="shared" si="89"/>
        <v>7.6723223975688933E-4</v>
      </c>
      <c r="AL67" s="12">
        <f t="shared" si="89"/>
        <v>-5.521089206137501E-4</v>
      </c>
      <c r="AM67" s="12">
        <f t="shared" si="89"/>
        <v>3.7852657143008697E-4</v>
      </c>
      <c r="AN67" s="12">
        <f t="shared" si="89"/>
        <v>4.2557360818445567E-3</v>
      </c>
      <c r="AO67" s="12">
        <f t="shared" si="89"/>
        <v>-1.371262561499938E-4</v>
      </c>
      <c r="AP67" s="12">
        <f t="shared" si="89"/>
        <v>-5.2129462117405864E-4</v>
      </c>
      <c r="AQ67" s="12">
        <f t="shared" si="89"/>
        <v>-2.8235645379928037E-4</v>
      </c>
      <c r="AR67" s="12">
        <f t="shared" si="89"/>
        <v>9.7584029002615244E-3</v>
      </c>
      <c r="AS67" s="12">
        <f t="shared" si="89"/>
        <v>-6.0376379659654589E-4</v>
      </c>
      <c r="AT67" s="12">
        <f t="shared" si="89"/>
        <v>8.0517544014741243E-4</v>
      </c>
      <c r="AU67" s="30">
        <f t="shared" si="89"/>
        <v>-2.5947542795893078E-4</v>
      </c>
      <c r="AV67" s="12">
        <f t="shared" ref="AV67:BO67" si="97">AV53-AV52</f>
        <v>4.6430636469420916E-2</v>
      </c>
      <c r="AW67" s="12">
        <f t="shared" si="97"/>
        <v>0.18583824652478775</v>
      </c>
      <c r="AX67" s="12">
        <f t="shared" si="97"/>
        <v>1.3250476288384772E-2</v>
      </c>
      <c r="AY67" s="12">
        <f t="shared" si="97"/>
        <v>7.8618643784057474E-2</v>
      </c>
      <c r="AZ67" s="12">
        <f t="shared" si="97"/>
        <v>0.22741330755478029</v>
      </c>
      <c r="BA67" s="12">
        <f t="shared" si="97"/>
        <v>1.3326274372587399</v>
      </c>
      <c r="BB67" s="12">
        <f t="shared" si="97"/>
        <v>2.080792248739638E-2</v>
      </c>
      <c r="BC67" s="30">
        <f t="shared" si="97"/>
        <v>0.47029750766952549</v>
      </c>
      <c r="BD67" s="12">
        <f t="shared" si="97"/>
        <v>0.3253349381324715</v>
      </c>
      <c r="BE67" s="12">
        <f t="shared" si="97"/>
        <v>0.18254869687682229</v>
      </c>
      <c r="BF67" s="12">
        <f t="shared" si="97"/>
        <v>3.2895496479655728E-3</v>
      </c>
      <c r="BG67" s="12">
        <f t="shared" si="97"/>
        <v>8.5496742859774572E-3</v>
      </c>
      <c r="BH67" s="12">
        <f t="shared" si="97"/>
        <v>3.6451615776323637E-2</v>
      </c>
      <c r="BI67" s="12">
        <f t="shared" si="97"/>
        <v>1.4293464071198636E-3</v>
      </c>
      <c r="BJ67" s="12">
        <f t="shared" si="97"/>
        <v>3.7965870340372521E-2</v>
      </c>
      <c r="BK67" s="12">
        <f t="shared" si="97"/>
        <v>-2.8235645379928037E-4</v>
      </c>
      <c r="BL67" s="12">
        <f t="shared" si="97"/>
        <v>7.6723223975688933E-4</v>
      </c>
      <c r="BM67" s="12">
        <f t="shared" si="97"/>
        <v>9.7584029002615244E-3</v>
      </c>
      <c r="BN67" s="12">
        <f t="shared" si="97"/>
        <v>3.3448924497667426E-2</v>
      </c>
      <c r="BO67" s="12">
        <f t="shared" si="97"/>
        <v>1.1407981614003346E-2</v>
      </c>
    </row>
    <row r="68" spans="1:67">
      <c r="A68" s="5">
        <v>2000</v>
      </c>
      <c r="C68" s="12">
        <f t="shared" si="91"/>
        <v>0.34941416601070752</v>
      </c>
      <c r="D68" s="12">
        <f t="shared" si="91"/>
        <v>7.0138237010327842E-2</v>
      </c>
      <c r="E68" s="12">
        <f t="shared" si="91"/>
        <v>3.720559878076457E-2</v>
      </c>
      <c r="F68" s="12">
        <f t="shared" si="91"/>
        <v>0.57960213659301729</v>
      </c>
      <c r="G68" s="12">
        <f t="shared" si="91"/>
        <v>1.0363601383948193</v>
      </c>
      <c r="H68" s="12">
        <f t="shared" si="91"/>
        <v>-1.0363601383948264</v>
      </c>
      <c r="I68" s="22">
        <f t="shared" si="92"/>
        <v>0.14546706113788188</v>
      </c>
      <c r="J68" s="30">
        <f t="shared" si="92"/>
        <v>0.89089307725693345</v>
      </c>
      <c r="K68" s="12">
        <f t="shared" si="87"/>
        <v>2.5907080988184575E-3</v>
      </c>
      <c r="L68" s="12">
        <f t="shared" si="87"/>
        <v>3.1679607745396243E-2</v>
      </c>
      <c r="M68" s="12">
        <f t="shared" si="87"/>
        <v>1.7062667407291288E-3</v>
      </c>
      <c r="N68" s="12">
        <f t="shared" si="87"/>
        <v>1.3883579634790637E-2</v>
      </c>
      <c r="O68" s="22">
        <f t="shared" si="87"/>
        <v>6.6383310289381131E-3</v>
      </c>
      <c r="P68" s="22">
        <f t="shared" si="87"/>
        <v>-4.526742290617336E-3</v>
      </c>
      <c r="Q68" s="12">
        <f t="shared" si="88"/>
        <v>7.5860451423035088E-3</v>
      </c>
      <c r="R68" s="12">
        <f t="shared" si="88"/>
        <v>-2.8769513634318298E-4</v>
      </c>
      <c r="S68" s="12">
        <f t="shared" si="88"/>
        <v>1.6075679085231932E-3</v>
      </c>
      <c r="T68" s="12">
        <f t="shared" si="88"/>
        <v>1.2579235054269375E-3</v>
      </c>
      <c r="U68" s="12">
        <f t="shared" si="88"/>
        <v>-3.3998235503689307E-4</v>
      </c>
      <c r="V68" s="12">
        <f t="shared" si="88"/>
        <v>-4.6444376758620481E-4</v>
      </c>
      <c r="W68" s="12">
        <f t="shared" si="88"/>
        <v>1.4531288343904117E-2</v>
      </c>
      <c r="X68" s="12">
        <f t="shared" si="88"/>
        <v>-1.8312952740060233E-4</v>
      </c>
      <c r="Y68" s="12">
        <f t="shared" si="88"/>
        <v>-3.1273758470482058E-4</v>
      </c>
      <c r="Z68" s="12">
        <f t="shared" si="88"/>
        <v>-5.5333997808783546E-4</v>
      </c>
      <c r="AA68" s="12">
        <f t="shared" si="88"/>
        <v>-5.3196434665293835E-4</v>
      </c>
      <c r="AB68" s="12">
        <f t="shared" si="88"/>
        <v>-1.4286020236928341E-4</v>
      </c>
      <c r="AC68" s="12">
        <f t="shared" si="88"/>
        <v>3.6242324363020828E-3</v>
      </c>
      <c r="AD68" s="12">
        <f t="shared" si="88"/>
        <v>4.8138229782258818E-2</v>
      </c>
      <c r="AE68" s="12">
        <f t="shared" si="88"/>
        <v>1.62031281520376E-5</v>
      </c>
      <c r="AF68" s="12">
        <f t="shared" si="88"/>
        <v>1.7939955171963895E-6</v>
      </c>
      <c r="AG68" s="12">
        <f t="shared" si="89"/>
        <v>-1.7765881280249396E-4</v>
      </c>
      <c r="AH68" s="12">
        <f t="shared" si="89"/>
        <v>-3.7844375786312535E-5</v>
      </c>
      <c r="AI68" s="12">
        <f t="shared" si="89"/>
        <v>-5.3383310869069799E-5</v>
      </c>
      <c r="AJ68" s="12">
        <f t="shared" si="89"/>
        <v>-2.8086731245352548E-5</v>
      </c>
      <c r="AK68" s="12">
        <f t="shared" si="89"/>
        <v>2.179757552411378E-3</v>
      </c>
      <c r="AL68" s="12">
        <f t="shared" si="89"/>
        <v>7.2433264180605562E-5</v>
      </c>
      <c r="AM68" s="12">
        <f t="shared" si="89"/>
        <v>-7.3179763764093242E-5</v>
      </c>
      <c r="AN68" s="12">
        <f t="shared" si="89"/>
        <v>2.7537991222724018E-3</v>
      </c>
      <c r="AO68" s="12">
        <f t="shared" si="89"/>
        <v>-1.8280485147451054E-4</v>
      </c>
      <c r="AP68" s="12">
        <f t="shared" si="89"/>
        <v>-1.7192596262686696E-4</v>
      </c>
      <c r="AQ68" s="12">
        <f t="shared" si="89"/>
        <v>3.703150870508938E-4</v>
      </c>
      <c r="AR68" s="12">
        <f t="shared" si="89"/>
        <v>1.5049820026555256E-2</v>
      </c>
      <c r="AS68" s="12">
        <f t="shared" si="89"/>
        <v>1.716875366456188E-5</v>
      </c>
      <c r="AT68" s="12">
        <f t="shared" si="89"/>
        <v>5.978788671996112E-4</v>
      </c>
      <c r="AU68" s="30">
        <f t="shared" si="89"/>
        <v>-7.6811002914550872E-4</v>
      </c>
      <c r="AV68" s="12">
        <f t="shared" ref="AV68:BO68" si="98">AV54-AV53</f>
        <v>4.9860162219734494E-2</v>
      </c>
      <c r="AW68" s="12">
        <f t="shared" si="98"/>
        <v>2.1115887383207355E-3</v>
      </c>
      <c r="AX68" s="12">
        <f t="shared" si="98"/>
        <v>1.0163841419910447E-2</v>
      </c>
      <c r="AY68" s="12">
        <f t="shared" si="98"/>
        <v>8.3331468759916261E-2</v>
      </c>
      <c r="AZ68" s="12">
        <f t="shared" si="98"/>
        <v>0.29955400379097274</v>
      </c>
      <c r="BA68" s="12">
        <f t="shared" si="98"/>
        <v>6.802664827200644E-2</v>
      </c>
      <c r="BB68" s="12">
        <f t="shared" si="98"/>
        <v>2.7041757360854124E-2</v>
      </c>
      <c r="BC68" s="30">
        <f t="shared" si="98"/>
        <v>0.4962706678331017</v>
      </c>
      <c r="BD68" s="12">
        <f t="shared" si="98"/>
        <v>0.14623861033293029</v>
      </c>
      <c r="BE68" s="12">
        <f t="shared" si="98"/>
        <v>-4.526742290617336E-3</v>
      </c>
      <c r="BF68" s="12">
        <f t="shared" si="98"/>
        <v>6.6383310289381131E-3</v>
      </c>
      <c r="BG68" s="12">
        <f t="shared" si="98"/>
        <v>1.3883579634790637E-2</v>
      </c>
      <c r="BH68" s="12">
        <f t="shared" si="98"/>
        <v>3.3385874486125344E-2</v>
      </c>
      <c r="BI68" s="12">
        <f t="shared" si="98"/>
        <v>2.5907080988184575E-3</v>
      </c>
      <c r="BJ68" s="12">
        <f t="shared" si="98"/>
        <v>1.1226480706757691E-2</v>
      </c>
      <c r="BK68" s="12">
        <f t="shared" si="98"/>
        <v>3.703150870508938E-4</v>
      </c>
      <c r="BL68" s="12">
        <f t="shared" si="98"/>
        <v>2.179757552411378E-3</v>
      </c>
      <c r="BM68" s="12">
        <f t="shared" si="98"/>
        <v>1.5049820026555256E-2</v>
      </c>
      <c r="BN68" s="12">
        <f t="shared" si="98"/>
        <v>5.0892028904531206E-2</v>
      </c>
      <c r="BO68" s="12">
        <f t="shared" si="98"/>
        <v>1.454845709756869E-2</v>
      </c>
    </row>
    <row r="69" spans="1:67">
      <c r="A69" s="5">
        <v>2010</v>
      </c>
      <c r="C69" s="12">
        <f t="shared" si="91"/>
        <v>0.24720843961201</v>
      </c>
      <c r="D69" s="12">
        <f t="shared" si="91"/>
        <v>3.0336976726216491E-2</v>
      </c>
      <c r="E69" s="12">
        <f t="shared" si="91"/>
        <v>2.0573373645038417E-2</v>
      </c>
      <c r="F69" s="12">
        <f t="shared" si="91"/>
        <v>0.73497732735701771</v>
      </c>
      <c r="G69" s="12">
        <f t="shared" si="91"/>
        <v>1.0330961173402784</v>
      </c>
      <c r="H69" s="12">
        <f t="shared" si="91"/>
        <v>-1.0330961173402784</v>
      </c>
      <c r="I69" s="22">
        <f t="shared" si="92"/>
        <v>0.1263435841798386</v>
      </c>
      <c r="J69" s="30">
        <f t="shared" si="92"/>
        <v>0.90675253316044291</v>
      </c>
      <c r="K69" s="12">
        <f t="shared" si="87"/>
        <v>6.9896019169116141E-4</v>
      </c>
      <c r="L69" s="12">
        <f t="shared" si="87"/>
        <v>1.7683353247622158E-2</v>
      </c>
      <c r="M69" s="12">
        <f t="shared" si="87"/>
        <v>1.7206846244654187E-3</v>
      </c>
      <c r="N69" s="12">
        <f t="shared" si="87"/>
        <v>6.5386726542808332E-3</v>
      </c>
      <c r="O69" s="22">
        <f t="shared" si="87"/>
        <v>5.9417793800600679E-3</v>
      </c>
      <c r="P69" s="22">
        <f t="shared" si="87"/>
        <v>2.6821968470099877E-3</v>
      </c>
      <c r="Q69" s="12">
        <f t="shared" si="88"/>
        <v>5.6975363573288917E-3</v>
      </c>
      <c r="R69" s="12">
        <f t="shared" si="88"/>
        <v>-5.227430596596353E-4</v>
      </c>
      <c r="S69" s="12">
        <f t="shared" si="88"/>
        <v>-7.6109185515641636E-4</v>
      </c>
      <c r="T69" s="12">
        <f t="shared" si="88"/>
        <v>-1.4735748994555362E-3</v>
      </c>
      <c r="U69" s="12">
        <f t="shared" si="88"/>
        <v>-1.6026527474661406E-4</v>
      </c>
      <c r="V69" s="12">
        <f t="shared" si="88"/>
        <v>-4.9471179262470556E-4</v>
      </c>
      <c r="W69" s="12">
        <f t="shared" si="88"/>
        <v>1.2452118072221241E-2</v>
      </c>
      <c r="X69" s="12">
        <f t="shared" si="88"/>
        <v>-2.5198013789250618E-4</v>
      </c>
      <c r="Y69" s="12">
        <f t="shared" si="88"/>
        <v>-2.8044024982060698E-4</v>
      </c>
      <c r="Z69" s="12">
        <f t="shared" si="88"/>
        <v>-4.0388992654754718E-4</v>
      </c>
      <c r="AA69" s="12">
        <f t="shared" si="88"/>
        <v>-8.4595181289945018E-4</v>
      </c>
      <c r="AB69" s="12">
        <f t="shared" si="88"/>
        <v>-1.1981112185680367E-4</v>
      </c>
      <c r="AC69" s="12">
        <f t="shared" si="88"/>
        <v>1.7826843669991876E-2</v>
      </c>
      <c r="AD69" s="12">
        <f t="shared" si="88"/>
        <v>4.8588903046547061E-2</v>
      </c>
      <c r="AE69" s="12">
        <f t="shared" si="88"/>
        <v>-6.2405263072489109E-5</v>
      </c>
      <c r="AF69" s="12">
        <f t="shared" si="88"/>
        <v>-2.5678299320718067E-5</v>
      </c>
      <c r="AG69" s="12">
        <f t="shared" si="89"/>
        <v>-1.5991790781514346E-4</v>
      </c>
      <c r="AH69" s="12">
        <f t="shared" si="89"/>
        <v>-1.2371293852568208E-5</v>
      </c>
      <c r="AI69" s="12">
        <f t="shared" si="89"/>
        <v>-3.5327364752821408E-5</v>
      </c>
      <c r="AJ69" s="12">
        <f t="shared" si="89"/>
        <v>1.4590078286892813E-4</v>
      </c>
      <c r="AK69" s="12">
        <f t="shared" si="89"/>
        <v>7.6725661019359445E-4</v>
      </c>
      <c r="AL69" s="12">
        <f t="shared" si="89"/>
        <v>-9.5029987315083456E-4</v>
      </c>
      <c r="AM69" s="12">
        <f t="shared" si="89"/>
        <v>-6.3209075538020985E-5</v>
      </c>
      <c r="AN69" s="12">
        <f t="shared" si="89"/>
        <v>7.0193567017312955E-4</v>
      </c>
      <c r="AO69" s="12">
        <f t="shared" si="89"/>
        <v>-6.5411713376830076E-5</v>
      </c>
      <c r="AP69" s="12">
        <f t="shared" si="89"/>
        <v>-6.601521376081998E-4</v>
      </c>
      <c r="AQ69" s="12">
        <f t="shared" si="89"/>
        <v>-1.0757385338247896E-4</v>
      </c>
      <c r="AR69" s="12">
        <f t="shared" si="89"/>
        <v>1.2449414019571933E-2</v>
      </c>
      <c r="AS69" s="12">
        <f t="shared" si="89"/>
        <v>3.3105438585679346E-5</v>
      </c>
      <c r="AT69" s="12">
        <f t="shared" si="89"/>
        <v>2.1157656625502182E-4</v>
      </c>
      <c r="AU69" s="30">
        <f t="shared" si="89"/>
        <v>-3.3984608649886231E-4</v>
      </c>
      <c r="AV69" s="12">
        <f t="shared" ref="AV69:BO69" si="99">AV55-AV54</f>
        <v>2.6641670718059562E-2</v>
      </c>
      <c r="AW69" s="12">
        <f t="shared" si="99"/>
        <v>8.6239762270701181E-3</v>
      </c>
      <c r="AX69" s="12">
        <f t="shared" si="99"/>
        <v>2.9401265430572948E-3</v>
      </c>
      <c r="AY69" s="12">
        <f t="shared" si="99"/>
        <v>8.8137810691651275E-2</v>
      </c>
      <c r="AZ69" s="12">
        <f t="shared" si="99"/>
        <v>0.22056676889395055</v>
      </c>
      <c r="BA69" s="12">
        <f t="shared" si="99"/>
        <v>2.1713000499147483E-2</v>
      </c>
      <c r="BB69" s="12">
        <f t="shared" si="99"/>
        <v>1.7633247101981109E-2</v>
      </c>
      <c r="BC69" s="30">
        <f t="shared" si="99"/>
        <v>0.64683951666536554</v>
      </c>
      <c r="BD69" s="12">
        <f t="shared" si="99"/>
        <v>0.13361278071328808</v>
      </c>
      <c r="BE69" s="12">
        <f t="shared" si="99"/>
        <v>2.6821968470099877E-3</v>
      </c>
      <c r="BF69" s="12">
        <f t="shared" si="99"/>
        <v>5.9417793800600679E-3</v>
      </c>
      <c r="BG69" s="12">
        <f t="shared" si="99"/>
        <v>6.5386726542808332E-3</v>
      </c>
      <c r="BH69" s="12">
        <f t="shared" si="99"/>
        <v>1.9404037872087609E-2</v>
      </c>
      <c r="BI69" s="12">
        <f t="shared" si="99"/>
        <v>6.9896019169116141E-4</v>
      </c>
      <c r="BJ69" s="12">
        <f t="shared" si="99"/>
        <v>2.3461974764248272E-2</v>
      </c>
      <c r="BK69" s="12">
        <f t="shared" si="99"/>
        <v>-1.0757385338247896E-4</v>
      </c>
      <c r="BL69" s="12">
        <f t="shared" si="99"/>
        <v>7.6725661019359445E-4</v>
      </c>
      <c r="BM69" s="12">
        <f t="shared" si="99"/>
        <v>1.2449414019571933E-2</v>
      </c>
      <c r="BN69" s="12">
        <f t="shared" si="99"/>
        <v>4.9290838716720242E-2</v>
      </c>
      <c r="BO69" s="12">
        <f t="shared" si="99"/>
        <v>1.2485223510806914E-2</v>
      </c>
    </row>
    <row r="70" spans="1:67">
      <c r="A70" s="5">
        <v>2020</v>
      </c>
      <c r="C70" s="12">
        <f t="shared" si="91"/>
        <v>0.17144591046160018</v>
      </c>
      <c r="D70" s="12">
        <f t="shared" si="91"/>
        <v>0.10631264042300792</v>
      </c>
      <c r="E70" s="12">
        <f t="shared" si="91"/>
        <v>3.737808839281842E-2</v>
      </c>
      <c r="F70" s="12">
        <f t="shared" si="91"/>
        <v>0.51744480020083294</v>
      </c>
      <c r="G70" s="12">
        <f t="shared" si="91"/>
        <v>0.83258143947826468</v>
      </c>
      <c r="H70" s="12">
        <f t="shared" si="91"/>
        <v>-0.83258143947826113</v>
      </c>
      <c r="I70" s="22">
        <f t="shared" si="92"/>
        <v>0.11100710543334813</v>
      </c>
      <c r="J70" s="30">
        <f t="shared" si="92"/>
        <v>0.72157433404491655</v>
      </c>
      <c r="K70" s="12">
        <f t="shared" si="87"/>
        <v>1.0552135133892054E-4</v>
      </c>
      <c r="L70" s="12">
        <f t="shared" si="87"/>
        <v>1.1951441117480532E-2</v>
      </c>
      <c r="M70" s="12">
        <f t="shared" si="87"/>
        <v>1.3253573956618983E-3</v>
      </c>
      <c r="N70" s="12">
        <f t="shared" si="87"/>
        <v>7.3570786719330816E-3</v>
      </c>
      <c r="O70" s="22">
        <f t="shared" si="87"/>
        <v>1.0235199160130902E-2</v>
      </c>
      <c r="P70" s="22">
        <f t="shared" si="87"/>
        <v>-4.0320048786998131E-3</v>
      </c>
      <c r="Q70" s="12">
        <f t="shared" si="88"/>
        <v>5.0575165961998375E-3</v>
      </c>
      <c r="R70" s="12">
        <f t="shared" si="88"/>
        <v>-1.4215984620474407E-4</v>
      </c>
      <c r="S70" s="12">
        <f t="shared" si="88"/>
        <v>2.649798731953739E-4</v>
      </c>
      <c r="T70" s="12">
        <f t="shared" si="88"/>
        <v>-7.8674618734538709E-4</v>
      </c>
      <c r="U70" s="12">
        <f t="shared" si="88"/>
        <v>-7.6982122957826825E-5</v>
      </c>
      <c r="V70" s="12">
        <f t="shared" si="88"/>
        <v>-8.5016774189396876E-6</v>
      </c>
      <c r="W70" s="12">
        <f t="shared" si="88"/>
        <v>1.1878924093161491E-2</v>
      </c>
      <c r="X70" s="12">
        <f t="shared" si="88"/>
        <v>2.6669876850351657E-5</v>
      </c>
      <c r="Y70" s="12">
        <f t="shared" si="88"/>
        <v>3.0446165263660124E-5</v>
      </c>
      <c r="Z70" s="12">
        <f t="shared" si="88"/>
        <v>1.9384540643804793E-5</v>
      </c>
      <c r="AA70" s="12">
        <f t="shared" si="88"/>
        <v>-8.0155635742472711E-6</v>
      </c>
      <c r="AB70" s="12">
        <f t="shared" si="88"/>
        <v>-1.2603699143489007E-5</v>
      </c>
      <c r="AC70" s="12">
        <f t="shared" si="88"/>
        <v>1.787896964568475E-2</v>
      </c>
      <c r="AD70" s="12">
        <f t="shared" si="88"/>
        <v>3.4497924682762804E-2</v>
      </c>
      <c r="AE70" s="12">
        <f t="shared" si="88"/>
        <v>4.6075565965007087E-5</v>
      </c>
      <c r="AF70" s="12">
        <f t="shared" si="88"/>
        <v>-4.0365773437305084E-5</v>
      </c>
      <c r="AG70" s="12">
        <f t="shared" si="89"/>
        <v>3.6317036904388519E-5</v>
      </c>
      <c r="AH70" s="12">
        <f t="shared" si="89"/>
        <v>3.9271425806966303E-6</v>
      </c>
      <c r="AI70" s="12">
        <f t="shared" si="89"/>
        <v>-5.8728965968552187E-5</v>
      </c>
      <c r="AJ70" s="12">
        <f t="shared" si="89"/>
        <v>9.8553236414599191E-5</v>
      </c>
      <c r="AK70" s="12">
        <f t="shared" si="89"/>
        <v>1.3265012009013796E-3</v>
      </c>
      <c r="AL70" s="12">
        <f t="shared" si="89"/>
        <v>6.4929572344529438E-5</v>
      </c>
      <c r="AM70" s="12">
        <f t="shared" si="89"/>
        <v>7.102344499278733E-5</v>
      </c>
      <c r="AN70" s="12">
        <f t="shared" si="89"/>
        <v>1.4580997534542166E-3</v>
      </c>
      <c r="AO70" s="12">
        <f t="shared" si="89"/>
        <v>-5.7373556038011961E-6</v>
      </c>
      <c r="AP70" s="12">
        <f t="shared" si="89"/>
        <v>8.6866684010060077E-5</v>
      </c>
      <c r="AQ70" s="12">
        <f t="shared" si="89"/>
        <v>5.4906577770758719E-4</v>
      </c>
      <c r="AR70" s="12">
        <f t="shared" si="89"/>
        <v>1.0745919459847944E-2</v>
      </c>
      <c r="AS70" s="12">
        <f t="shared" si="89"/>
        <v>3.9741738190225955E-4</v>
      </c>
      <c r="AT70" s="12">
        <f t="shared" si="89"/>
        <v>4.9688868039780669E-4</v>
      </c>
      <c r="AU70" s="30">
        <f t="shared" si="89"/>
        <v>1.6795339597174084E-4</v>
      </c>
      <c r="AV70" s="12">
        <f t="shared" ref="AV70:BO70" si="100">AV56-AV55</f>
        <v>2.0739398536414488E-2</v>
      </c>
      <c r="AW70" s="12">
        <f t="shared" si="100"/>
        <v>6.2031942814309016E-3</v>
      </c>
      <c r="AX70" s="12">
        <f t="shared" si="100"/>
        <v>4.3935904358450711E-3</v>
      </c>
      <c r="AY70" s="12">
        <f t="shared" si="100"/>
        <v>7.9670922179657655E-2</v>
      </c>
      <c r="AZ70" s="12">
        <f t="shared" si="100"/>
        <v>0.1507065119251858</v>
      </c>
      <c r="BA70" s="12">
        <f t="shared" si="100"/>
        <v>0.1001094461415768</v>
      </c>
      <c r="BB70" s="12">
        <f t="shared" si="100"/>
        <v>3.2984497956973446E-2</v>
      </c>
      <c r="BC70" s="30">
        <f t="shared" si="100"/>
        <v>0.43777387802117662</v>
      </c>
      <c r="BD70" s="12">
        <f t="shared" si="100"/>
        <v>0.11077900697543219</v>
      </c>
      <c r="BE70" s="12">
        <f t="shared" si="100"/>
        <v>-4.0320048786998131E-3</v>
      </c>
      <c r="BF70" s="12">
        <f t="shared" si="100"/>
        <v>1.0235199160130902E-2</v>
      </c>
      <c r="BG70" s="12">
        <f t="shared" si="100"/>
        <v>7.3570786719330816E-3</v>
      </c>
      <c r="BH70" s="12">
        <f t="shared" si="100"/>
        <v>1.3276798513142396E-2</v>
      </c>
      <c r="BI70" s="12">
        <f t="shared" si="100"/>
        <v>1.0552135133892054E-4</v>
      </c>
      <c r="BJ70" s="12">
        <f t="shared" si="100"/>
        <v>2.2982561807849522E-2</v>
      </c>
      <c r="BK70" s="12">
        <f t="shared" si="100"/>
        <v>5.4906577770758719E-4</v>
      </c>
      <c r="BL70" s="12">
        <f t="shared" si="100"/>
        <v>1.3265012009013796E-3</v>
      </c>
      <c r="BM70" s="12">
        <f t="shared" si="100"/>
        <v>1.0745919459847944E-2</v>
      </c>
      <c r="BN70" s="12">
        <f t="shared" si="100"/>
        <v>3.5956024436217038E-2</v>
      </c>
      <c r="BO70" s="12">
        <f t="shared" si="100"/>
        <v>1.2276341475063762E-2</v>
      </c>
    </row>
    <row r="71" spans="1:67">
      <c r="A71" s="5">
        <v>2030</v>
      </c>
      <c r="C71" s="12">
        <f t="shared" si="91"/>
        <v>0.18948060323374039</v>
      </c>
      <c r="D71" s="12">
        <f t="shared" si="91"/>
        <v>0.17973780535772477</v>
      </c>
      <c r="E71" s="12">
        <f t="shared" si="91"/>
        <v>2.4693579616990147E-2</v>
      </c>
      <c r="F71" s="12">
        <f t="shared" si="91"/>
        <v>0.52359591827321239</v>
      </c>
      <c r="G71" s="12">
        <f t="shared" si="91"/>
        <v>0.91750790648166358</v>
      </c>
      <c r="H71" s="12">
        <f t="shared" si="91"/>
        <v>-0.91750790648167424</v>
      </c>
      <c r="I71" s="22">
        <f t="shared" si="92"/>
        <v>0.10501959245441306</v>
      </c>
      <c r="J71" s="30">
        <f t="shared" si="92"/>
        <v>0.8124883140272523</v>
      </c>
      <c r="K71" s="12">
        <f t="shared" si="87"/>
        <v>1.3430022947406375E-3</v>
      </c>
      <c r="L71" s="12">
        <f t="shared" si="87"/>
        <v>1.7327929019019084E-2</v>
      </c>
      <c r="M71" s="12">
        <f t="shared" si="87"/>
        <v>1.2147219549836566E-3</v>
      </c>
      <c r="N71" s="12">
        <f t="shared" si="87"/>
        <v>8.2135328569604982E-3</v>
      </c>
      <c r="O71" s="22">
        <f t="shared" si="87"/>
        <v>5.5825765973135238E-3</v>
      </c>
      <c r="P71" s="22">
        <f t="shared" si="87"/>
        <v>-1.3525103067499988E-2</v>
      </c>
      <c r="Q71" s="12">
        <f t="shared" si="88"/>
        <v>3.4736266894591222E-3</v>
      </c>
      <c r="R71" s="12">
        <f t="shared" si="88"/>
        <v>-1.3993000016768956E-4</v>
      </c>
      <c r="S71" s="12">
        <f t="shared" si="88"/>
        <v>3.8452545620849821E-4</v>
      </c>
      <c r="T71" s="12">
        <f t="shared" si="88"/>
        <v>-1.1729433527228432E-3</v>
      </c>
      <c r="U71" s="12">
        <f t="shared" si="88"/>
        <v>-9.8171012755955776E-5</v>
      </c>
      <c r="V71" s="12">
        <f t="shared" si="88"/>
        <v>-2.8966005611555986E-5</v>
      </c>
      <c r="W71" s="12">
        <f t="shared" si="88"/>
        <v>1.265545850656169E-2</v>
      </c>
      <c r="X71" s="12">
        <f t="shared" si="88"/>
        <v>-7.6917609033921516E-6</v>
      </c>
      <c r="Y71" s="12">
        <f t="shared" si="88"/>
        <v>1.6917950585143126E-5</v>
      </c>
      <c r="Z71" s="12">
        <f t="shared" si="88"/>
        <v>1.3834233225687356E-5</v>
      </c>
      <c r="AA71" s="12">
        <f t="shared" si="88"/>
        <v>-5.0445834596133179E-5</v>
      </c>
      <c r="AB71" s="12">
        <f t="shared" si="88"/>
        <v>-4.6657726160048403E-5</v>
      </c>
      <c r="AC71" s="12">
        <f t="shared" si="88"/>
        <v>1.7355856066228748E-2</v>
      </c>
      <c r="AD71" s="12">
        <f t="shared" si="88"/>
        <v>3.7203677687592973E-2</v>
      </c>
      <c r="AE71" s="12">
        <f t="shared" si="88"/>
        <v>2.873320816215285E-5</v>
      </c>
      <c r="AF71" s="12">
        <f t="shared" si="88"/>
        <v>-7.741062096222758E-5</v>
      </c>
      <c r="AG71" s="12">
        <f t="shared" si="89"/>
        <v>2.0145211333135946E-5</v>
      </c>
      <c r="AH71" s="12">
        <f t="shared" si="89"/>
        <v>2.5743985813893354E-7</v>
      </c>
      <c r="AI71" s="12">
        <f t="shared" si="89"/>
        <v>-6.8891155845750545E-5</v>
      </c>
      <c r="AJ71" s="12">
        <f t="shared" si="89"/>
        <v>4.7055542947015312E-5</v>
      </c>
      <c r="AK71" s="12">
        <f t="shared" si="89"/>
        <v>1.3220809264627223E-3</v>
      </c>
      <c r="AL71" s="12">
        <f t="shared" si="89"/>
        <v>5.5077976652950084E-6</v>
      </c>
      <c r="AM71" s="12">
        <f t="shared" si="89"/>
        <v>3.1595910811327548E-5</v>
      </c>
      <c r="AN71" s="12">
        <f t="shared" si="89"/>
        <v>1.1356135515037183E-3</v>
      </c>
      <c r="AO71" s="12">
        <f t="shared" si="89"/>
        <v>-1.4760690878764084E-5</v>
      </c>
      <c r="AP71" s="12">
        <f t="shared" si="89"/>
        <v>1.6149491083851907E-4</v>
      </c>
      <c r="AQ71" s="12">
        <f t="shared" si="89"/>
        <v>4.6572245115552788E-4</v>
      </c>
      <c r="AR71" s="12">
        <f t="shared" si="89"/>
        <v>1.1240775409171552E-2</v>
      </c>
      <c r="AS71" s="12">
        <f t="shared" si="89"/>
        <v>3.7814784208694673E-4</v>
      </c>
      <c r="AT71" s="12">
        <f t="shared" si="89"/>
        <v>4.6087655218143148E-4</v>
      </c>
      <c r="AU71" s="30">
        <f t="shared" si="89"/>
        <v>1.6689761546058533E-4</v>
      </c>
      <c r="AV71" s="12">
        <f t="shared" ref="AV71:BO71" si="101">AV57-AV56</f>
        <v>2.8099186125703834E-2</v>
      </c>
      <c r="AW71" s="12">
        <f t="shared" si="101"/>
        <v>-7.9425264701864506E-3</v>
      </c>
      <c r="AX71" s="12">
        <f t="shared" si="101"/>
        <v>2.5452787927771059E-3</v>
      </c>
      <c r="AY71" s="12">
        <f t="shared" si="101"/>
        <v>8.2317654006118568E-2</v>
      </c>
      <c r="AZ71" s="12">
        <f t="shared" si="101"/>
        <v>0.16138141710803655</v>
      </c>
      <c r="BA71" s="12">
        <f t="shared" si="101"/>
        <v>0.18768033182790944</v>
      </c>
      <c r="BB71" s="12">
        <f t="shared" si="101"/>
        <v>2.214830082421293E-2</v>
      </c>
      <c r="BC71" s="30">
        <f t="shared" si="101"/>
        <v>0.44127826426709227</v>
      </c>
      <c r="BD71" s="12">
        <f t="shared" si="101"/>
        <v>0.10541635199390331</v>
      </c>
      <c r="BE71" s="12">
        <f t="shared" si="101"/>
        <v>-1.3525103067499988E-2</v>
      </c>
      <c r="BF71" s="12">
        <f t="shared" si="101"/>
        <v>5.5825765973135238E-3</v>
      </c>
      <c r="BG71" s="12">
        <f t="shared" si="101"/>
        <v>8.2135328569604982E-3</v>
      </c>
      <c r="BH71" s="12">
        <f t="shared" si="101"/>
        <v>1.8542650974002761E-2</v>
      </c>
      <c r="BI71" s="12">
        <f t="shared" si="101"/>
        <v>1.3430022947406375E-3</v>
      </c>
      <c r="BJ71" s="12">
        <f t="shared" si="101"/>
        <v>2.0858215963850069E-2</v>
      </c>
      <c r="BK71" s="12">
        <f t="shared" si="101"/>
        <v>4.6572245115552788E-4</v>
      </c>
      <c r="BL71" s="12">
        <f t="shared" si="101"/>
        <v>1.3220809264627223E-3</v>
      </c>
      <c r="BM71" s="12">
        <f t="shared" si="101"/>
        <v>1.1240775409171552E-2</v>
      </c>
      <c r="BN71" s="12">
        <f t="shared" si="101"/>
        <v>3.8339291239096684E-2</v>
      </c>
      <c r="BO71" s="12">
        <f t="shared" si="101"/>
        <v>1.3033606348648641E-2</v>
      </c>
    </row>
    <row r="72" spans="1:67">
      <c r="A72" s="5">
        <v>2040</v>
      </c>
      <c r="C72" s="12">
        <f t="shared" si="91"/>
        <v>0.25769591846783069</v>
      </c>
      <c r="D72" s="12">
        <f t="shared" si="91"/>
        <v>0.19723709819088775</v>
      </c>
      <c r="E72" s="12">
        <f t="shared" si="91"/>
        <v>1.5076269779086049E-2</v>
      </c>
      <c r="F72" s="12">
        <f t="shared" si="91"/>
        <v>0.55688669909721256</v>
      </c>
      <c r="G72" s="12">
        <f t="shared" si="91"/>
        <v>1.0268959855350204</v>
      </c>
      <c r="H72" s="12">
        <f t="shared" si="91"/>
        <v>-1.0268959855350062</v>
      </c>
      <c r="I72" s="22">
        <f t="shared" si="92"/>
        <v>0.11543708150986909</v>
      </c>
      <c r="J72" s="30">
        <f t="shared" si="92"/>
        <v>0.9114589040251424</v>
      </c>
      <c r="K72" s="12">
        <f t="shared" si="87"/>
        <v>1.6332034524970188E-3</v>
      </c>
      <c r="L72" s="12">
        <f t="shared" si="87"/>
        <v>1.6265044558253838E-2</v>
      </c>
      <c r="M72" s="12">
        <f t="shared" si="87"/>
        <v>8.8588318958186113E-4</v>
      </c>
      <c r="N72" s="12">
        <f t="shared" si="87"/>
        <v>8.9034063338622876E-3</v>
      </c>
      <c r="O72" s="22">
        <f t="shared" si="87"/>
        <v>5.1732243178277265E-3</v>
      </c>
      <c r="P72" s="22">
        <f t="shared" si="87"/>
        <v>1.6126572152169727E-3</v>
      </c>
      <c r="Q72" s="12">
        <f t="shared" si="88"/>
        <v>2.4041586191710512E-3</v>
      </c>
      <c r="R72" s="12">
        <f t="shared" si="88"/>
        <v>-1.44398850257108E-4</v>
      </c>
      <c r="S72" s="12">
        <f t="shared" si="88"/>
        <v>5.8915285808609601E-4</v>
      </c>
      <c r="T72" s="12">
        <f t="shared" si="88"/>
        <v>-1.1146087808116892E-3</v>
      </c>
      <c r="U72" s="12">
        <f t="shared" si="88"/>
        <v>-1.2301961897341054E-4</v>
      </c>
      <c r="V72" s="12">
        <f t="shared" si="88"/>
        <v>-6.8328056060723216E-6</v>
      </c>
      <c r="W72" s="12">
        <f t="shared" si="88"/>
        <v>1.2670536723153325E-2</v>
      </c>
      <c r="X72" s="12">
        <f t="shared" si="88"/>
        <v>-5.3579197954508901E-5</v>
      </c>
      <c r="Y72" s="12">
        <f t="shared" si="88"/>
        <v>-1.6457927558729364E-5</v>
      </c>
      <c r="Z72" s="12">
        <f t="shared" si="88"/>
        <v>-4.0709261004362104E-5</v>
      </c>
      <c r="AA72" s="12">
        <f t="shared" si="88"/>
        <v>-4.7782343860206054E-5</v>
      </c>
      <c r="AB72" s="12">
        <f t="shared" si="88"/>
        <v>-4.7876000139464151E-5</v>
      </c>
      <c r="AC72" s="12">
        <f t="shared" si="88"/>
        <v>1.5151888235395372E-2</v>
      </c>
      <c r="AD72" s="12">
        <f t="shared" si="88"/>
        <v>3.7058876764296755E-2</v>
      </c>
      <c r="AE72" s="12">
        <f t="shared" si="88"/>
        <v>-3.6493495181395743E-5</v>
      </c>
      <c r="AF72" s="12">
        <f t="shared" si="88"/>
        <v>-9.6852611863324466E-5</v>
      </c>
      <c r="AG72" s="12">
        <f t="shared" si="89"/>
        <v>1.3680626108611644E-5</v>
      </c>
      <c r="AH72" s="12">
        <f t="shared" si="89"/>
        <v>-6.2973770701197816E-6</v>
      </c>
      <c r="AI72" s="12">
        <f t="shared" si="89"/>
        <v>-7.8833855939761392E-5</v>
      </c>
      <c r="AJ72" s="12">
        <f t="shared" si="89"/>
        <v>4.7394605851049532E-5</v>
      </c>
      <c r="AK72" s="12">
        <f t="shared" si="89"/>
        <v>1.1565592857366892E-3</v>
      </c>
      <c r="AL72" s="12">
        <f t="shared" si="89"/>
        <v>3.7027078971341859E-5</v>
      </c>
      <c r="AM72" s="12">
        <f t="shared" si="89"/>
        <v>4.2453995056951355E-5</v>
      </c>
      <c r="AN72" s="12">
        <f t="shared" si="89"/>
        <v>9.8277230951251265E-4</v>
      </c>
      <c r="AO72" s="12">
        <f t="shared" si="89"/>
        <v>-1.690706778823361E-5</v>
      </c>
      <c r="AP72" s="12">
        <f t="shared" si="89"/>
        <v>1.0970238580568573E-4</v>
      </c>
      <c r="AQ72" s="12">
        <f t="shared" si="89"/>
        <v>4.9562931024919182E-4</v>
      </c>
      <c r="AR72" s="12">
        <f t="shared" si="89"/>
        <v>1.1016945732607461E-2</v>
      </c>
      <c r="AS72" s="12">
        <f t="shared" si="89"/>
        <v>3.6007461866960008E-4</v>
      </c>
      <c r="AT72" s="12">
        <f t="shared" si="89"/>
        <v>5.2167277369883497E-4</v>
      </c>
      <c r="AU72" s="30">
        <f t="shared" si="89"/>
        <v>1.3578571426792023E-4</v>
      </c>
      <c r="AV72" s="12">
        <f t="shared" ref="AV72:BO72" si="102">AV58-AV57</f>
        <v>2.7687537534194895E-2</v>
      </c>
      <c r="AW72" s="12">
        <f t="shared" si="102"/>
        <v>6.7858815330448241E-3</v>
      </c>
      <c r="AX72" s="12">
        <f t="shared" si="102"/>
        <v>1.734303846188362E-3</v>
      </c>
      <c r="AY72" s="12">
        <f t="shared" si="102"/>
        <v>7.9229358596441757E-2</v>
      </c>
      <c r="AZ72" s="12">
        <f t="shared" si="102"/>
        <v>0.23000838093363574</v>
      </c>
      <c r="BA72" s="12">
        <f t="shared" si="102"/>
        <v>0.19045121665784492</v>
      </c>
      <c r="BB72" s="12">
        <f t="shared" si="102"/>
        <v>1.3341965932897826E-2</v>
      </c>
      <c r="BC72" s="30">
        <f t="shared" si="102"/>
        <v>0.47765734050077135</v>
      </c>
      <c r="BD72" s="12">
        <f t="shared" si="102"/>
        <v>0.11573436717084995</v>
      </c>
      <c r="BE72" s="12">
        <f t="shared" si="102"/>
        <v>1.6126572152169727E-3</v>
      </c>
      <c r="BF72" s="12">
        <f t="shared" si="102"/>
        <v>5.1732243178277265E-3</v>
      </c>
      <c r="BG72" s="12">
        <f t="shared" si="102"/>
        <v>8.9034063338622876E-3</v>
      </c>
      <c r="BH72" s="12">
        <f t="shared" si="102"/>
        <v>1.7150927747835665E-2</v>
      </c>
      <c r="BI72" s="12">
        <f t="shared" si="102"/>
        <v>1.6332034524970188E-3</v>
      </c>
      <c r="BJ72" s="12">
        <f t="shared" si="102"/>
        <v>1.7519553359385043E-2</v>
      </c>
      <c r="BK72" s="12">
        <f t="shared" si="102"/>
        <v>4.9562931024919182E-4</v>
      </c>
      <c r="BL72" s="12">
        <f t="shared" si="102"/>
        <v>1.1565592857366892E-3</v>
      </c>
      <c r="BM72" s="12">
        <f t="shared" si="102"/>
        <v>1.1016945732607461E-2</v>
      </c>
      <c r="BN72" s="12">
        <f t="shared" si="102"/>
        <v>3.8041649073809247E-2</v>
      </c>
      <c r="BO72" s="12">
        <f t="shared" si="102"/>
        <v>1.3030611341822901E-2</v>
      </c>
    </row>
    <row r="73" spans="1:67">
      <c r="A73" s="5">
        <v>2050</v>
      </c>
      <c r="C73" s="12">
        <f t="shared" si="91"/>
        <v>0.20312917803433184</v>
      </c>
      <c r="D73" s="12">
        <f>D59-D58</f>
        <v>4.7952208828696996E-2</v>
      </c>
      <c r="E73" s="12"/>
      <c r="F73" s="12">
        <f t="shared" si="91"/>
        <v>0.59053782592525117</v>
      </c>
      <c r="G73" s="12"/>
      <c r="H73" s="12"/>
      <c r="I73" s="22"/>
      <c r="J73" s="30"/>
      <c r="K73" s="12">
        <f t="shared" si="87"/>
        <v>2.4752875266521729E-3</v>
      </c>
      <c r="L73" s="12">
        <f t="shared" si="87"/>
        <v>1.6682304647407886E-2</v>
      </c>
      <c r="M73" s="12">
        <f t="shared" si="87"/>
        <v>6.8431745824241302E-4</v>
      </c>
      <c r="N73" s="12">
        <f t="shared" si="87"/>
        <v>9.9522494841763343E-3</v>
      </c>
      <c r="O73" s="22">
        <f t="shared" si="87"/>
        <v>4.2151496613945516E-3</v>
      </c>
      <c r="P73" s="22">
        <f t="shared" si="87"/>
        <v>6.3041914053579839E-3</v>
      </c>
      <c r="Q73" s="12"/>
      <c r="R73" s="12"/>
      <c r="S73" s="12"/>
      <c r="T73" s="12"/>
      <c r="U73" s="12">
        <f t="shared" si="88"/>
        <v>-1.072189154270012E-4</v>
      </c>
      <c r="V73" s="12">
        <f t="shared" si="88"/>
        <v>1.2144483221058176E-6</v>
      </c>
      <c r="W73" s="12">
        <f t="shared" si="88"/>
        <v>1.3679057606579836E-2</v>
      </c>
      <c r="X73" s="12">
        <f t="shared" si="88"/>
        <v>-4.7898128005382547E-5</v>
      </c>
      <c r="Y73" s="12">
        <f t="shared" si="88"/>
        <v>-1.3956706711401395E-5</v>
      </c>
      <c r="Z73" s="12">
        <f t="shared" si="88"/>
        <v>-2.2297296336765571E-5</v>
      </c>
      <c r="AA73" s="12">
        <f t="shared" si="88"/>
        <v>-4.703986511470689E-5</v>
      </c>
      <c r="AB73" s="12">
        <f t="shared" si="88"/>
        <v>-5.6304141177471428E-5</v>
      </c>
      <c r="AC73" s="12">
        <f t="shared" si="88"/>
        <v>1.4682184791770359E-2</v>
      </c>
      <c r="AD73" s="12">
        <f t="shared" si="88"/>
        <v>3.7940154858480069E-2</v>
      </c>
      <c r="AE73" s="12">
        <f t="shared" si="88"/>
        <v>-3.5855818436498045E-5</v>
      </c>
      <c r="AF73" s="12">
        <f t="shared" si="88"/>
        <v>-6.9440783124276567E-5</v>
      </c>
      <c r="AG73" s="12">
        <f t="shared" si="89"/>
        <v>3.2629179582114101E-5</v>
      </c>
      <c r="AH73" s="12">
        <f t="shared" si="89"/>
        <v>-5.8135395608066446E-6</v>
      </c>
      <c r="AI73" s="12">
        <f t="shared" si="89"/>
        <v>-5.4461554010858029E-5</v>
      </c>
      <c r="AJ73" s="12">
        <f t="shared" si="89"/>
        <v>7.4661237129118596E-5</v>
      </c>
      <c r="AK73" s="12">
        <f t="shared" si="89"/>
        <v>1.2082874780873151E-3</v>
      </c>
      <c r="AL73" s="12">
        <f t="shared" si="89"/>
        <v>3.174502674072998E-5</v>
      </c>
      <c r="AM73" s="12">
        <f t="shared" si="89"/>
        <v>6.7095898662557652E-5</v>
      </c>
      <c r="AN73" s="12">
        <f t="shared" si="89"/>
        <v>9.6522054829678919E-4</v>
      </c>
      <c r="AO73" s="12">
        <f t="shared" si="89"/>
        <v>-2.2676571115362587E-5</v>
      </c>
      <c r="AP73" s="12">
        <f t="shared" si="89"/>
        <v>1.5830204445349549E-4</v>
      </c>
      <c r="AQ73" s="12">
        <f t="shared" si="89"/>
        <v>5.5841451195796921E-4</v>
      </c>
      <c r="AR73" s="12">
        <f t="shared" si="89"/>
        <v>1.1124977269143244E-2</v>
      </c>
      <c r="AS73" s="12">
        <f t="shared" si="89"/>
        <v>4.0964145819353918E-4</v>
      </c>
      <c r="AT73" s="12">
        <f t="shared" si="89"/>
        <v>5.7475125317373813E-4</v>
      </c>
      <c r="AU73" s="30">
        <f t="shared" si="89"/>
        <v>1.2969266097606364E-4</v>
      </c>
      <c r="AV73" s="12">
        <f t="shared" ref="AV73:BO73" si="103">AV59-AV58</f>
        <v>2.9794159116478758E-2</v>
      </c>
      <c r="AW73" s="12">
        <f t="shared" si="103"/>
        <v>1.0519341066752563E-2</v>
      </c>
      <c r="AX73" s="12"/>
      <c r="AY73" s="12">
        <f t="shared" si="103"/>
        <v>8.1155066952528498E-2</v>
      </c>
      <c r="AZ73" s="12">
        <f t="shared" si="103"/>
        <v>0.17333501891785241</v>
      </c>
      <c r="BA73" s="12">
        <f t="shared" si="103"/>
        <v>3.7432867761943101E-2</v>
      </c>
      <c r="BB73" s="12"/>
      <c r="BC73" s="30">
        <f t="shared" si="103"/>
        <v>0.50938275897272334</v>
      </c>
      <c r="BD73" s="12"/>
      <c r="BE73" s="12">
        <f t="shared" si="103"/>
        <v>6.3041914053579839E-3</v>
      </c>
      <c r="BF73" s="12">
        <f t="shared" si="103"/>
        <v>4.2151496613945516E-3</v>
      </c>
      <c r="BG73" s="12">
        <f t="shared" si="103"/>
        <v>9.9522494841763343E-3</v>
      </c>
      <c r="BH73" s="12">
        <f t="shared" si="103"/>
        <v>1.736662210565032E-2</v>
      </c>
      <c r="BI73" s="12">
        <f t="shared" si="103"/>
        <v>2.4752875266521729E-3</v>
      </c>
      <c r="BJ73" s="12"/>
      <c r="BK73" s="12">
        <f t="shared" si="103"/>
        <v>5.5841451195796921E-4</v>
      </c>
      <c r="BL73" s="12">
        <f t="shared" si="103"/>
        <v>1.2082874780873151E-3</v>
      </c>
      <c r="BM73" s="12">
        <f t="shared" si="103"/>
        <v>1.1124977269143244E-2</v>
      </c>
      <c r="BN73" s="12">
        <f t="shared" si="103"/>
        <v>3.890537540677691E-2</v>
      </c>
      <c r="BO73" s="12">
        <f t="shared" si="103"/>
        <v>1.4088699064773363E-2</v>
      </c>
    </row>
    <row r="75" spans="1:67">
      <c r="A75" s="5" t="s">
        <v>253</v>
      </c>
    </row>
    <row r="76" spans="1:67">
      <c r="A76" s="5" t="s">
        <v>254</v>
      </c>
    </row>
    <row r="78" spans="1:67">
      <c r="A78" t="s">
        <v>255</v>
      </c>
    </row>
    <row r="79" spans="1:67">
      <c r="A79" s="41" t="s">
        <v>257</v>
      </c>
    </row>
    <row r="80" spans="1:67">
      <c r="A80" t="s">
        <v>256</v>
      </c>
    </row>
    <row r="82" spans="1:1">
      <c r="A82" s="13" t="s">
        <v>416</v>
      </c>
    </row>
    <row r="83" spans="1:1">
      <c r="A83" s="13" t="s">
        <v>417</v>
      </c>
    </row>
    <row r="84" spans="1:1">
      <c r="A84" s="13" t="s">
        <v>421</v>
      </c>
    </row>
    <row r="85" spans="1:1">
      <c r="A85" s="13" t="s">
        <v>420</v>
      </c>
    </row>
    <row r="86" spans="1:1">
      <c r="A86" s="13" t="s">
        <v>419</v>
      </c>
    </row>
    <row r="87" spans="1:1">
      <c r="A87" s="13" t="s">
        <v>418</v>
      </c>
    </row>
    <row r="88" spans="1:1">
      <c r="A88" s="13" t="s">
        <v>422</v>
      </c>
    </row>
    <row r="89" spans="1:1">
      <c r="A89" s="13" t="s">
        <v>423</v>
      </c>
    </row>
    <row r="90" spans="1:1">
      <c r="A90" s="13" t="s">
        <v>424</v>
      </c>
    </row>
    <row r="91" spans="1:1">
      <c r="A91" s="13" t="s">
        <v>425</v>
      </c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98"/>
  <sheetViews>
    <sheetView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/>
  <cols>
    <col min="1" max="1" width="9.140625" style="5"/>
    <col min="2" max="2" width="11.42578125" customWidth="1"/>
    <col min="8" max="8" width="10" customWidth="1"/>
    <col min="9" max="9" width="9.85546875" customWidth="1"/>
    <col min="10" max="10" width="10.85546875" customWidth="1"/>
    <col min="11" max="11" width="9.140625" style="19"/>
    <col min="12" max="12" width="9.85546875" customWidth="1"/>
  </cols>
  <sheetData>
    <row r="1" spans="1:114">
      <c r="L1" s="27"/>
      <c r="M1" s="152" t="s">
        <v>6</v>
      </c>
      <c r="N1" s="145"/>
      <c r="O1" s="145"/>
      <c r="P1" s="145"/>
      <c r="Q1" s="145"/>
      <c r="R1" s="145" t="s">
        <v>8</v>
      </c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 t="s">
        <v>178</v>
      </c>
      <c r="AF1" s="145"/>
      <c r="AG1" s="145"/>
      <c r="AH1" s="145"/>
      <c r="AI1" s="145"/>
      <c r="AJ1" s="145"/>
      <c r="AK1" s="145"/>
      <c r="AL1" s="145"/>
      <c r="AM1" s="145"/>
      <c r="AN1" s="145"/>
      <c r="AO1" s="145" t="s">
        <v>9</v>
      </c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 t="s">
        <v>10</v>
      </c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 t="s">
        <v>179</v>
      </c>
      <c r="CC1" s="145"/>
      <c r="CD1" s="145"/>
      <c r="CE1" s="145"/>
      <c r="CF1" s="145"/>
      <c r="CG1" s="145"/>
      <c r="CH1" s="145"/>
      <c r="CI1" s="145"/>
      <c r="CJ1" s="145"/>
      <c r="CK1" s="145"/>
      <c r="CL1" s="153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44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</row>
    <row r="2" spans="1:114" s="2" customFormat="1" ht="51">
      <c r="A2" s="61" t="s">
        <v>322</v>
      </c>
      <c r="B2" s="2" t="s">
        <v>308</v>
      </c>
      <c r="C2" s="2" t="s">
        <v>6</v>
      </c>
      <c r="D2" s="2" t="s">
        <v>8</v>
      </c>
      <c r="E2" s="2" t="s">
        <v>7</v>
      </c>
      <c r="F2" s="2" t="s">
        <v>9</v>
      </c>
      <c r="G2" s="2" t="s">
        <v>10</v>
      </c>
      <c r="H2" s="2" t="s">
        <v>11</v>
      </c>
      <c r="I2" s="2" t="s">
        <v>457</v>
      </c>
      <c r="J2" s="2" t="s">
        <v>5</v>
      </c>
      <c r="K2" s="143" t="s">
        <v>23</v>
      </c>
      <c r="L2" s="144" t="s">
        <v>79</v>
      </c>
      <c r="M2" s="2" t="s">
        <v>180</v>
      </c>
      <c r="N2" s="2" t="s">
        <v>181</v>
      </c>
      <c r="O2" s="2" t="s">
        <v>182</v>
      </c>
      <c r="P2" s="2" t="s">
        <v>183</v>
      </c>
      <c r="Q2" s="2" t="s">
        <v>184</v>
      </c>
      <c r="R2" s="2" t="s">
        <v>185</v>
      </c>
      <c r="S2" s="2" t="s">
        <v>186</v>
      </c>
      <c r="T2" s="2" t="s">
        <v>187</v>
      </c>
      <c r="U2" s="2" t="s">
        <v>26</v>
      </c>
      <c r="V2" s="2" t="s">
        <v>188</v>
      </c>
      <c r="W2" s="2" t="s">
        <v>189</v>
      </c>
      <c r="X2" s="2" t="s">
        <v>190</v>
      </c>
      <c r="Y2" s="2" t="s">
        <v>191</v>
      </c>
      <c r="Z2" s="2" t="s">
        <v>192</v>
      </c>
      <c r="AA2" s="2" t="s">
        <v>193</v>
      </c>
      <c r="AB2" s="2" t="s">
        <v>194</v>
      </c>
      <c r="AC2" s="2" t="s">
        <v>195</v>
      </c>
      <c r="AD2" s="2" t="s">
        <v>196</v>
      </c>
      <c r="AE2" s="2" t="s">
        <v>258</v>
      </c>
      <c r="AF2" s="2" t="s">
        <v>197</v>
      </c>
      <c r="AG2" s="2" t="s">
        <v>198</v>
      </c>
      <c r="AH2" s="2" t="s">
        <v>199</v>
      </c>
      <c r="AI2" s="2" t="s">
        <v>200</v>
      </c>
      <c r="AJ2" s="2" t="s">
        <v>189</v>
      </c>
      <c r="AK2" s="2" t="s">
        <v>201</v>
      </c>
      <c r="AL2" s="2" t="s">
        <v>202</v>
      </c>
      <c r="AM2" s="2" t="s">
        <v>203</v>
      </c>
      <c r="AN2" s="2" t="s">
        <v>204</v>
      </c>
      <c r="AO2" s="2" t="s">
        <v>205</v>
      </c>
      <c r="AP2" s="2" t="s">
        <v>206</v>
      </c>
      <c r="AQ2" s="2" t="s">
        <v>207</v>
      </c>
      <c r="AR2" s="2" t="s">
        <v>208</v>
      </c>
      <c r="AS2" s="2" t="s">
        <v>209</v>
      </c>
      <c r="AT2" s="2" t="s">
        <v>210</v>
      </c>
      <c r="AU2" s="2" t="s">
        <v>211</v>
      </c>
      <c r="AV2" s="2" t="s">
        <v>212</v>
      </c>
      <c r="AW2" s="2" t="s">
        <v>213</v>
      </c>
      <c r="AX2" s="2" t="s">
        <v>214</v>
      </c>
      <c r="AY2" s="2" t="s">
        <v>215</v>
      </c>
      <c r="AZ2" s="2" t="s">
        <v>216</v>
      </c>
      <c r="BA2" s="2" t="s">
        <v>217</v>
      </c>
      <c r="BB2" s="2" t="s">
        <v>218</v>
      </c>
      <c r="BC2" s="2" t="s">
        <v>219</v>
      </c>
      <c r="BD2" s="2" t="s">
        <v>259</v>
      </c>
      <c r="BE2" s="2" t="s">
        <v>220</v>
      </c>
      <c r="BF2" s="2" t="s">
        <v>221</v>
      </c>
      <c r="BG2" s="2" t="s">
        <v>222</v>
      </c>
      <c r="BH2" s="2" t="s">
        <v>223</v>
      </c>
      <c r="BI2" s="2" t="s">
        <v>224</v>
      </c>
      <c r="BJ2" s="2" t="s">
        <v>225</v>
      </c>
      <c r="BK2" s="2" t="s">
        <v>226</v>
      </c>
      <c r="BL2" s="2" t="s">
        <v>227</v>
      </c>
      <c r="BM2" s="2" t="s">
        <v>228</v>
      </c>
      <c r="BN2" s="2" t="s">
        <v>260</v>
      </c>
      <c r="BO2" s="2" t="s">
        <v>229</v>
      </c>
      <c r="BP2" s="2" t="s">
        <v>230</v>
      </c>
      <c r="BQ2" s="2" t="s">
        <v>231</v>
      </c>
      <c r="BR2" s="2" t="s">
        <v>232</v>
      </c>
      <c r="BS2" s="2" t="s">
        <v>233</v>
      </c>
      <c r="BT2" s="2" t="s">
        <v>234</v>
      </c>
      <c r="BU2" s="2" t="s">
        <v>235</v>
      </c>
      <c r="BV2" s="2" t="s">
        <v>236</v>
      </c>
      <c r="BW2" s="2" t="s">
        <v>237</v>
      </c>
      <c r="BX2" s="2" t="s">
        <v>238</v>
      </c>
      <c r="BY2" s="2" t="s">
        <v>21</v>
      </c>
      <c r="BZ2" s="2" t="s">
        <v>239</v>
      </c>
      <c r="CA2" s="2" t="s">
        <v>520</v>
      </c>
      <c r="CB2" s="2" t="s">
        <v>241</v>
      </c>
      <c r="CC2" s="2" t="s">
        <v>187</v>
      </c>
      <c r="CD2" s="2" t="s">
        <v>242</v>
      </c>
      <c r="CE2" s="2" t="s">
        <v>243</v>
      </c>
      <c r="CF2" s="2" t="s">
        <v>244</v>
      </c>
      <c r="CG2" s="2" t="s">
        <v>245</v>
      </c>
      <c r="CH2" s="2" t="s">
        <v>246</v>
      </c>
      <c r="CI2" s="2" t="s">
        <v>247</v>
      </c>
      <c r="CJ2" s="2" t="s">
        <v>248</v>
      </c>
      <c r="CK2" s="2" t="s">
        <v>249</v>
      </c>
      <c r="CL2" s="47" t="s">
        <v>250</v>
      </c>
      <c r="CM2" s="2" t="s">
        <v>463</v>
      </c>
      <c r="CN2" s="2" t="s">
        <v>439</v>
      </c>
      <c r="CO2" s="2" t="s">
        <v>440</v>
      </c>
      <c r="CP2" s="2" t="s">
        <v>441</v>
      </c>
      <c r="CQ2" s="2" t="s">
        <v>442</v>
      </c>
      <c r="CR2" s="2" t="s">
        <v>443</v>
      </c>
      <c r="CS2" s="2" t="s">
        <v>462</v>
      </c>
      <c r="CT2" s="2" t="s">
        <v>444</v>
      </c>
      <c r="CU2" s="2" t="s">
        <v>445</v>
      </c>
      <c r="CV2" s="2" t="s">
        <v>446</v>
      </c>
      <c r="CW2" s="2" t="s">
        <v>447</v>
      </c>
      <c r="CX2" s="47" t="s">
        <v>448</v>
      </c>
      <c r="CY2" s="2" t="s">
        <v>59</v>
      </c>
      <c r="CZ2" s="2" t="s">
        <v>184</v>
      </c>
      <c r="DA2" s="2" t="s">
        <v>181</v>
      </c>
      <c r="DB2" s="2" t="s">
        <v>237</v>
      </c>
      <c r="DC2" s="2" t="s">
        <v>234</v>
      </c>
      <c r="DD2" s="2" t="s">
        <v>251</v>
      </c>
      <c r="DE2" s="2" t="s">
        <v>189</v>
      </c>
      <c r="DF2" s="2" t="s">
        <v>185</v>
      </c>
      <c r="DG2" s="2" t="s">
        <v>193</v>
      </c>
      <c r="DH2" s="2" t="s">
        <v>247</v>
      </c>
      <c r="DI2" s="2" t="s">
        <v>248</v>
      </c>
      <c r="DJ2" s="2" t="s">
        <v>252</v>
      </c>
    </row>
    <row r="3" spans="1:114">
      <c r="A3" s="4" t="s">
        <v>12</v>
      </c>
      <c r="L3" s="27"/>
      <c r="CL3" s="27"/>
      <c r="CX3" s="27"/>
    </row>
    <row r="4" spans="1:114">
      <c r="A4" s="5">
        <v>1930</v>
      </c>
      <c r="B4" s="7">
        <v>16552722</v>
      </c>
      <c r="C4" s="7">
        <v>48327</v>
      </c>
      <c r="D4" s="7">
        <v>436425</v>
      </c>
      <c r="E4" s="7">
        <v>491792</v>
      </c>
      <c r="F4" s="7">
        <v>417491</v>
      </c>
      <c r="G4" s="7">
        <v>316271</v>
      </c>
      <c r="H4" s="7">
        <v>344039</v>
      </c>
      <c r="I4" s="7">
        <f>SUM(C4:H4)</f>
        <v>2054345</v>
      </c>
      <c r="J4" s="7">
        <f t="shared" ref="J4:J15" si="0">B4-I4</f>
        <v>14498377</v>
      </c>
      <c r="K4" s="40">
        <f>SUM(M4:CL4)</f>
        <v>457896</v>
      </c>
      <c r="L4" s="33">
        <f>I4-K4</f>
        <v>1596449</v>
      </c>
      <c r="M4" s="7">
        <v>7071</v>
      </c>
      <c r="N4" s="7">
        <v>29985</v>
      </c>
      <c r="O4" s="7"/>
      <c r="P4" s="7"/>
      <c r="Q4" s="7">
        <v>11271</v>
      </c>
      <c r="R4" s="7">
        <v>7098</v>
      </c>
      <c r="S4" s="7">
        <v>6580</v>
      </c>
      <c r="T4" s="7">
        <v>3326</v>
      </c>
      <c r="U4" s="7">
        <v>586</v>
      </c>
      <c r="V4" s="7">
        <v>6453</v>
      </c>
      <c r="W4" s="7">
        <v>1725</v>
      </c>
      <c r="X4" s="7">
        <v>2691</v>
      </c>
      <c r="Y4" s="7">
        <v>3310</v>
      </c>
      <c r="Z4" s="7">
        <v>4043</v>
      </c>
      <c r="AA4" s="7">
        <v>19069</v>
      </c>
      <c r="AB4" s="7">
        <v>14297</v>
      </c>
      <c r="AC4" s="7">
        <v>4078</v>
      </c>
      <c r="AD4" s="7">
        <v>6937</v>
      </c>
      <c r="AE4" s="122">
        <v>4955</v>
      </c>
      <c r="AF4" s="7">
        <v>2758</v>
      </c>
      <c r="AG4" s="7">
        <v>2650</v>
      </c>
      <c r="AH4" s="7">
        <v>4927</v>
      </c>
      <c r="AI4" s="7">
        <v>2234</v>
      </c>
      <c r="AJ4" s="7">
        <v>43138</v>
      </c>
      <c r="AK4" s="116" t="s">
        <v>337</v>
      </c>
      <c r="AL4" s="7">
        <v>4985</v>
      </c>
      <c r="AM4" s="115">
        <v>12048</v>
      </c>
      <c r="AN4" s="7">
        <v>5551</v>
      </c>
      <c r="AO4" s="7">
        <v>4318</v>
      </c>
      <c r="AP4" s="116" t="s">
        <v>338</v>
      </c>
      <c r="AQ4" s="7">
        <v>5243</v>
      </c>
      <c r="AR4" s="7">
        <v>5588</v>
      </c>
      <c r="AS4" s="7">
        <v>3525</v>
      </c>
      <c r="AT4" s="7">
        <v>2848</v>
      </c>
      <c r="AU4" s="7">
        <v>3974</v>
      </c>
      <c r="AV4" s="7">
        <v>2108</v>
      </c>
      <c r="AW4" s="115">
        <v>9741</v>
      </c>
      <c r="AX4" s="7">
        <v>3332</v>
      </c>
      <c r="AY4" s="7">
        <v>3779</v>
      </c>
      <c r="AZ4" s="7">
        <v>7945</v>
      </c>
      <c r="BA4" s="7">
        <v>926</v>
      </c>
      <c r="BB4" s="7">
        <v>1539</v>
      </c>
      <c r="BC4" s="7">
        <v>9219</v>
      </c>
      <c r="BD4" s="7">
        <v>3212</v>
      </c>
      <c r="BE4" s="7">
        <v>6677</v>
      </c>
      <c r="BF4" s="7">
        <v>2196</v>
      </c>
      <c r="BG4" s="7">
        <v>4171</v>
      </c>
      <c r="BH4" s="7">
        <v>603</v>
      </c>
      <c r="BI4" s="7">
        <v>1713</v>
      </c>
      <c r="BJ4" s="7">
        <v>2047</v>
      </c>
      <c r="BK4" s="115">
        <v>4867</v>
      </c>
      <c r="BL4" s="115">
        <v>16730</v>
      </c>
      <c r="BM4" s="7">
        <v>1690</v>
      </c>
      <c r="BN4" s="40">
        <v>2733</v>
      </c>
      <c r="BO4" s="7"/>
      <c r="BP4" s="7">
        <v>3181</v>
      </c>
      <c r="BQ4" s="7">
        <v>6220</v>
      </c>
      <c r="BR4" s="116" t="s">
        <v>340</v>
      </c>
      <c r="BS4" s="7">
        <v>16204</v>
      </c>
      <c r="BT4" s="7">
        <v>15605</v>
      </c>
      <c r="BU4" s="7">
        <v>624</v>
      </c>
      <c r="BV4" s="7"/>
      <c r="BW4" s="116" t="s">
        <v>342</v>
      </c>
      <c r="BX4" s="7">
        <v>5120</v>
      </c>
      <c r="BY4" s="7">
        <v>1027</v>
      </c>
      <c r="BZ4" s="7">
        <v>1873</v>
      </c>
      <c r="CA4" s="7">
        <v>1779</v>
      </c>
      <c r="CB4" s="7">
        <v>9918</v>
      </c>
      <c r="CC4" s="7">
        <v>3220</v>
      </c>
      <c r="CD4" s="7"/>
      <c r="CE4" s="7">
        <v>24955</v>
      </c>
      <c r="CF4" s="7">
        <v>2450</v>
      </c>
      <c r="CG4" s="7">
        <v>7756</v>
      </c>
      <c r="CH4" s="7"/>
      <c r="CI4" s="7">
        <v>23128</v>
      </c>
      <c r="CJ4" s="7">
        <v>12346</v>
      </c>
      <c r="CK4" s="7"/>
      <c r="CL4" s="33"/>
      <c r="CM4" s="7">
        <f>SUM(M4:Q4)</f>
        <v>48327</v>
      </c>
      <c r="CN4" s="7">
        <f>SUM(R4:AD4)</f>
        <v>80193</v>
      </c>
      <c r="CO4" s="7">
        <f>SUM(AE4:AN4)</f>
        <v>83246</v>
      </c>
      <c r="CP4" s="7">
        <f>SUM(AO4:BD4)</f>
        <v>67297</v>
      </c>
      <c r="CQ4" s="7">
        <f>SUM(BE4:CA4)</f>
        <v>95060</v>
      </c>
      <c r="CR4" s="7">
        <f>SUM(CB4:CL4)</f>
        <v>83773</v>
      </c>
      <c r="CS4" s="7">
        <f t="shared" ref="CS4:CX6" si="1">C4-CM4</f>
        <v>0</v>
      </c>
      <c r="CT4" s="7">
        <f t="shared" si="1"/>
        <v>356232</v>
      </c>
      <c r="CU4" s="7">
        <f t="shared" si="1"/>
        <v>408546</v>
      </c>
      <c r="CV4" s="7">
        <f t="shared" si="1"/>
        <v>350194</v>
      </c>
      <c r="CW4" s="7">
        <f t="shared" si="1"/>
        <v>221211</v>
      </c>
      <c r="CX4" s="33">
        <f t="shared" si="1"/>
        <v>260266</v>
      </c>
      <c r="CY4" s="132">
        <f>SUM(CZ4:DJ4)</f>
        <v>189905</v>
      </c>
      <c r="CZ4" s="7">
        <f>SUM(O4:Q4)</f>
        <v>11271</v>
      </c>
      <c r="DA4" s="7">
        <f>N4</f>
        <v>29985</v>
      </c>
      <c r="DB4" s="7"/>
      <c r="DC4" s="7">
        <f>BT4</f>
        <v>15605</v>
      </c>
      <c r="DD4" s="7"/>
      <c r="DE4" s="7">
        <f>AJ4</f>
        <v>43138</v>
      </c>
      <c r="DF4" s="7">
        <f>R4</f>
        <v>7098</v>
      </c>
      <c r="DG4" s="7">
        <f>Y4+AA4</f>
        <v>22379</v>
      </c>
      <c r="DH4" s="7">
        <f>CI4</f>
        <v>23128</v>
      </c>
      <c r="DI4" s="7">
        <f>CJ4+CK4</f>
        <v>12346</v>
      </c>
      <c r="DJ4" s="7">
        <f>CE4</f>
        <v>24955</v>
      </c>
    </row>
    <row r="5" spans="1:114">
      <c r="A5" s="5">
        <v>1940</v>
      </c>
      <c r="B5" s="7">
        <v>19653552</v>
      </c>
      <c r="C5" s="7">
        <v>78907</v>
      </c>
      <c r="D5" s="7">
        <v>550717</v>
      </c>
      <c r="E5" s="7">
        <v>623944</v>
      </c>
      <c r="F5" s="7">
        <v>541147</v>
      </c>
      <c r="G5" s="7">
        <v>364176</v>
      </c>
      <c r="H5" s="7">
        <v>458832</v>
      </c>
      <c r="I5" s="7">
        <f t="shared" ref="I5:I15" si="2">SUM(C5:H5)</f>
        <v>2617723</v>
      </c>
      <c r="J5" s="7">
        <f t="shared" si="0"/>
        <v>17035829</v>
      </c>
      <c r="K5" s="40">
        <f>SUM(M5:CL5)</f>
        <v>602500</v>
      </c>
      <c r="L5" s="33">
        <f>I5-K5</f>
        <v>2015223</v>
      </c>
      <c r="M5" s="7">
        <v>12531</v>
      </c>
      <c r="N5" s="7">
        <v>44399</v>
      </c>
      <c r="O5" s="7"/>
      <c r="P5" s="116" t="s">
        <v>336</v>
      </c>
      <c r="Q5" s="115">
        <v>21977</v>
      </c>
      <c r="R5" s="7">
        <v>8275</v>
      </c>
      <c r="S5" s="7">
        <v>8183</v>
      </c>
      <c r="T5" s="7">
        <v>3449</v>
      </c>
      <c r="U5" s="7">
        <v>749</v>
      </c>
      <c r="V5" s="7">
        <v>7767</v>
      </c>
      <c r="W5" s="7">
        <v>2673</v>
      </c>
      <c r="X5" s="7">
        <v>3221</v>
      </c>
      <c r="Y5" s="7">
        <v>3645</v>
      </c>
      <c r="Z5" s="7">
        <v>4744</v>
      </c>
      <c r="AA5" s="7">
        <v>18667</v>
      </c>
      <c r="AB5" s="7">
        <v>17327</v>
      </c>
      <c r="AC5" s="7">
        <v>4853</v>
      </c>
      <c r="AD5" s="7">
        <v>7254</v>
      </c>
      <c r="AE5" s="122">
        <v>4435</v>
      </c>
      <c r="AF5" s="7">
        <v>2460</v>
      </c>
      <c r="AG5" s="7">
        <v>3528</v>
      </c>
      <c r="AH5" s="7">
        <v>4885</v>
      </c>
      <c r="AI5" s="7">
        <v>3138</v>
      </c>
      <c r="AJ5" s="7">
        <v>55024</v>
      </c>
      <c r="AK5" s="7">
        <v>4896</v>
      </c>
      <c r="AL5" s="7">
        <v>6836</v>
      </c>
      <c r="AM5" s="7">
        <v>12333</v>
      </c>
      <c r="AN5" s="7">
        <v>6392</v>
      </c>
      <c r="AO5" s="7">
        <v>5541</v>
      </c>
      <c r="AP5" s="7">
        <v>12969</v>
      </c>
      <c r="AQ5" s="7">
        <v>5524</v>
      </c>
      <c r="AR5" s="7">
        <v>7377</v>
      </c>
      <c r="AS5" s="7">
        <v>3893</v>
      </c>
      <c r="AT5" s="7">
        <v>3323</v>
      </c>
      <c r="AU5" s="7">
        <v>4397</v>
      </c>
      <c r="AV5" s="7">
        <v>2291</v>
      </c>
      <c r="AW5" s="7">
        <v>5521</v>
      </c>
      <c r="AX5" s="7">
        <v>3829</v>
      </c>
      <c r="AY5" s="7">
        <v>3436</v>
      </c>
      <c r="AZ5" s="7">
        <v>10291</v>
      </c>
      <c r="BA5" s="7">
        <v>919</v>
      </c>
      <c r="BB5" s="7">
        <v>2256</v>
      </c>
      <c r="BC5" s="7">
        <v>11706</v>
      </c>
      <c r="BD5" s="7">
        <v>4103</v>
      </c>
      <c r="BE5" s="7">
        <v>6552</v>
      </c>
      <c r="BF5" s="7">
        <v>2174</v>
      </c>
      <c r="BG5" s="7">
        <v>4490</v>
      </c>
      <c r="BH5" s="7">
        <v>528</v>
      </c>
      <c r="BI5" s="7">
        <v>2786</v>
      </c>
      <c r="BJ5" s="7">
        <v>2106</v>
      </c>
      <c r="BK5" s="7">
        <v>5850</v>
      </c>
      <c r="BL5" s="7">
        <v>11890</v>
      </c>
      <c r="BM5" s="7">
        <v>3976</v>
      </c>
      <c r="BN5" s="7">
        <v>4076</v>
      </c>
      <c r="BO5" s="7"/>
      <c r="BP5" s="7">
        <v>4045</v>
      </c>
      <c r="BQ5" s="7">
        <v>7263</v>
      </c>
      <c r="BR5" s="7">
        <v>1668</v>
      </c>
      <c r="BS5" s="7">
        <v>10602</v>
      </c>
      <c r="BT5" s="7">
        <v>15422</v>
      </c>
      <c r="BU5" s="7">
        <v>591</v>
      </c>
      <c r="BV5" s="7"/>
      <c r="BW5" s="7">
        <v>2364</v>
      </c>
      <c r="BX5" s="7">
        <v>7441</v>
      </c>
      <c r="BY5" s="7">
        <v>1402</v>
      </c>
      <c r="BZ5" s="7">
        <v>1853</v>
      </c>
      <c r="CA5" s="7">
        <v>2187</v>
      </c>
      <c r="CB5" s="7">
        <v>17526</v>
      </c>
      <c r="CC5" s="7">
        <v>3470</v>
      </c>
      <c r="CD5" s="7"/>
      <c r="CE5" s="7">
        <v>54136</v>
      </c>
      <c r="CF5" s="7">
        <v>2788</v>
      </c>
      <c r="CG5" s="7">
        <v>9658</v>
      </c>
      <c r="CH5" s="7"/>
      <c r="CI5" s="7">
        <v>31502</v>
      </c>
      <c r="CJ5" s="7">
        <v>23137</v>
      </c>
      <c r="CK5" s="7"/>
      <c r="CL5" s="33"/>
      <c r="CM5" s="7">
        <f>SUM(M5:Q5)</f>
        <v>78907</v>
      </c>
      <c r="CN5" s="7">
        <f>SUM(R5:AD5)</f>
        <v>90807</v>
      </c>
      <c r="CO5" s="7">
        <f>SUM(AE5:AN5)</f>
        <v>103927</v>
      </c>
      <c r="CP5" s="7">
        <f>SUM(AO5:BD5)</f>
        <v>87376</v>
      </c>
      <c r="CQ5" s="7">
        <f>SUM(BE5:CA5)</f>
        <v>99266</v>
      </c>
      <c r="CR5" s="7">
        <f>SUM(CB5:CL5)</f>
        <v>142217</v>
      </c>
      <c r="CS5" s="7">
        <f t="shared" si="1"/>
        <v>0</v>
      </c>
      <c r="CT5" s="7">
        <f t="shared" si="1"/>
        <v>459910</v>
      </c>
      <c r="CU5" s="7">
        <f t="shared" si="1"/>
        <v>520017</v>
      </c>
      <c r="CV5" s="7">
        <f t="shared" si="1"/>
        <v>453771</v>
      </c>
      <c r="CW5" s="7">
        <f t="shared" si="1"/>
        <v>264910</v>
      </c>
      <c r="CX5" s="33">
        <f t="shared" si="1"/>
        <v>316615</v>
      </c>
      <c r="CY5" s="7">
        <f>SUM(CZ5:DJ5)</f>
        <v>286768</v>
      </c>
      <c r="CZ5" s="7">
        <f>SUM(O5:Q5)</f>
        <v>21977</v>
      </c>
      <c r="DA5" s="7">
        <f>N5</f>
        <v>44399</v>
      </c>
      <c r="DB5" s="7">
        <f>BW5</f>
        <v>2364</v>
      </c>
      <c r="DC5" s="7">
        <f>BT5</f>
        <v>15422</v>
      </c>
      <c r="DD5" s="7">
        <f>BE5+BR5</f>
        <v>8220</v>
      </c>
      <c r="DE5" s="7">
        <f>AJ5</f>
        <v>55024</v>
      </c>
      <c r="DF5" s="7">
        <f>R5</f>
        <v>8275</v>
      </c>
      <c r="DG5" s="7">
        <f>Y5+AA5</f>
        <v>22312</v>
      </c>
      <c r="DH5" s="7">
        <f>CI5</f>
        <v>31502</v>
      </c>
      <c r="DI5" s="7">
        <f>CJ5+CK5</f>
        <v>23137</v>
      </c>
      <c r="DJ5" s="7">
        <f>CE5</f>
        <v>54136</v>
      </c>
    </row>
    <row r="6" spans="1:114">
      <c r="A6" s="5">
        <v>1950</v>
      </c>
      <c r="B6" s="7">
        <v>25791017</v>
      </c>
      <c r="C6" s="7">
        <v>226965</v>
      </c>
      <c r="D6" s="7">
        <v>720619</v>
      </c>
      <c r="E6" s="7">
        <v>846414</v>
      </c>
      <c r="F6" s="7">
        <v>740191</v>
      </c>
      <c r="G6" s="7">
        <v>510607</v>
      </c>
      <c r="H6" s="7">
        <v>718167</v>
      </c>
      <c r="I6" s="7">
        <f t="shared" si="2"/>
        <v>3762963</v>
      </c>
      <c r="J6" s="7">
        <f t="shared" si="0"/>
        <v>22028054</v>
      </c>
      <c r="K6" s="40">
        <f>SUM(M6:CL6)</f>
        <v>1075165</v>
      </c>
      <c r="L6" s="33">
        <f>I6-K6</f>
        <v>2687798</v>
      </c>
      <c r="M6" s="7">
        <v>31077</v>
      </c>
      <c r="N6" s="7">
        <v>124362</v>
      </c>
      <c r="O6" s="7"/>
      <c r="P6" s="7">
        <v>6162</v>
      </c>
      <c r="Q6" s="7">
        <v>65364</v>
      </c>
      <c r="R6" s="7">
        <v>13540</v>
      </c>
      <c r="S6" s="7">
        <v>9370</v>
      </c>
      <c r="T6" s="7">
        <v>3237</v>
      </c>
      <c r="U6" s="7">
        <v>693</v>
      </c>
      <c r="V6" s="7">
        <v>8111</v>
      </c>
      <c r="W6" s="7">
        <v>2285</v>
      </c>
      <c r="X6" s="7">
        <v>3689</v>
      </c>
      <c r="Y6" s="7">
        <v>3690</v>
      </c>
      <c r="Z6" s="7">
        <v>6866</v>
      </c>
      <c r="AA6" s="7">
        <v>31665</v>
      </c>
      <c r="AB6" s="7">
        <v>20588</v>
      </c>
      <c r="AC6" s="7">
        <v>4680</v>
      </c>
      <c r="AD6" s="7">
        <v>7537</v>
      </c>
      <c r="AE6" s="122">
        <v>6302</v>
      </c>
      <c r="AF6" s="7">
        <v>3545</v>
      </c>
      <c r="AG6" s="7">
        <v>4232</v>
      </c>
      <c r="AH6" s="7">
        <v>7264</v>
      </c>
      <c r="AI6" s="7">
        <v>4201</v>
      </c>
      <c r="AJ6" s="7">
        <v>131308</v>
      </c>
      <c r="AK6" s="7">
        <v>5509</v>
      </c>
      <c r="AL6" s="7">
        <v>10889</v>
      </c>
      <c r="AM6" s="7">
        <v>16540</v>
      </c>
      <c r="AN6" s="7">
        <v>7391</v>
      </c>
      <c r="AO6" s="7">
        <v>5530</v>
      </c>
      <c r="AP6" s="7">
        <v>20376</v>
      </c>
      <c r="AQ6" s="7">
        <v>5633</v>
      </c>
      <c r="AR6" s="7">
        <v>8480</v>
      </c>
      <c r="AS6" s="7">
        <v>4110</v>
      </c>
      <c r="AT6" s="7">
        <v>3330</v>
      </c>
      <c r="AU6" s="7">
        <v>5060</v>
      </c>
      <c r="AV6" s="7">
        <v>2189</v>
      </c>
      <c r="AW6" s="7">
        <v>4619</v>
      </c>
      <c r="AX6" s="7">
        <v>4357</v>
      </c>
      <c r="AY6" s="7">
        <v>3773</v>
      </c>
      <c r="AZ6" s="7">
        <v>10604</v>
      </c>
      <c r="BA6" s="7">
        <v>1040</v>
      </c>
      <c r="BB6" s="7">
        <v>1939</v>
      </c>
      <c r="BC6" s="7">
        <v>12047</v>
      </c>
      <c r="BD6" s="7">
        <v>3709</v>
      </c>
      <c r="BE6" s="7">
        <v>13121</v>
      </c>
      <c r="BF6" s="7">
        <v>2036</v>
      </c>
      <c r="BG6" s="7">
        <v>4659</v>
      </c>
      <c r="BH6" s="7">
        <v>868</v>
      </c>
      <c r="BI6" s="7">
        <v>2096</v>
      </c>
      <c r="BJ6" s="7">
        <v>2299</v>
      </c>
      <c r="BK6" s="115">
        <v>9192</v>
      </c>
      <c r="BL6" s="7">
        <v>18869</v>
      </c>
      <c r="BM6" s="7">
        <v>1902</v>
      </c>
      <c r="BN6" s="7">
        <v>4183</v>
      </c>
      <c r="BO6" s="7"/>
      <c r="BP6" s="7">
        <v>4999</v>
      </c>
      <c r="BQ6" s="7">
        <v>9034</v>
      </c>
      <c r="BR6" s="7">
        <v>2495</v>
      </c>
      <c r="BS6" s="7">
        <v>5500</v>
      </c>
      <c r="BT6" s="7">
        <v>26016</v>
      </c>
      <c r="BU6" s="7">
        <v>661</v>
      </c>
      <c r="BV6" s="116" t="s">
        <v>341</v>
      </c>
      <c r="BW6" s="7">
        <v>13593</v>
      </c>
      <c r="BX6" s="7">
        <v>9974</v>
      </c>
      <c r="BY6" s="7">
        <v>1458</v>
      </c>
      <c r="BZ6" s="7">
        <v>1479</v>
      </c>
      <c r="CA6" s="7">
        <v>2186</v>
      </c>
      <c r="CB6" s="7">
        <v>25845</v>
      </c>
      <c r="CC6" s="7">
        <v>3073</v>
      </c>
      <c r="CD6" s="7"/>
      <c r="CE6" s="115">
        <v>128347</v>
      </c>
      <c r="CF6" s="7">
        <v>2479</v>
      </c>
      <c r="CG6" s="115">
        <v>12984</v>
      </c>
      <c r="CH6" s="116" t="s">
        <v>344</v>
      </c>
      <c r="CI6" s="7">
        <v>59496</v>
      </c>
      <c r="CJ6" s="115">
        <v>69428</v>
      </c>
      <c r="CK6" s="7"/>
      <c r="CL6" s="120" t="s">
        <v>346</v>
      </c>
      <c r="CM6" s="7">
        <f>SUM(M6:Q6)</f>
        <v>226965</v>
      </c>
      <c r="CN6" s="7">
        <f>SUM(R6:AD6)</f>
        <v>115951</v>
      </c>
      <c r="CO6" s="7">
        <f>SUM(AE6:AN6)</f>
        <v>197181</v>
      </c>
      <c r="CP6" s="7">
        <f>SUM(AO6:BD6)</f>
        <v>96796</v>
      </c>
      <c r="CQ6" s="7">
        <f>SUM(BE6:CA6)</f>
        <v>136620</v>
      </c>
      <c r="CR6" s="7">
        <f>SUM(CB6:CL6)</f>
        <v>301652</v>
      </c>
      <c r="CS6" s="7">
        <f t="shared" si="1"/>
        <v>0</v>
      </c>
      <c r="CT6" s="7">
        <f t="shared" si="1"/>
        <v>604668</v>
      </c>
      <c r="CU6" s="7">
        <f t="shared" si="1"/>
        <v>649233</v>
      </c>
      <c r="CV6" s="7">
        <f t="shared" si="1"/>
        <v>643395</v>
      </c>
      <c r="CW6" s="7">
        <f t="shared" si="1"/>
        <v>373987</v>
      </c>
      <c r="CX6" s="33">
        <f t="shared" si="1"/>
        <v>416515</v>
      </c>
      <c r="CY6" s="132">
        <f>SUM(CZ6:DJ6)</f>
        <v>688587</v>
      </c>
      <c r="CZ6" s="7">
        <f>SUM(O6:Q6)</f>
        <v>71526</v>
      </c>
      <c r="DA6" s="7">
        <f>N6</f>
        <v>124362</v>
      </c>
      <c r="DB6" s="7">
        <f>BW6</f>
        <v>13593</v>
      </c>
      <c r="DC6" s="7">
        <f>BT6</f>
        <v>26016</v>
      </c>
      <c r="DD6" s="7">
        <f>BE6+BR6</f>
        <v>15616</v>
      </c>
      <c r="DE6" s="7">
        <f>AJ6</f>
        <v>131308</v>
      </c>
      <c r="DF6" s="7">
        <f>R6</f>
        <v>13540</v>
      </c>
      <c r="DG6" s="7">
        <f>Y6+AA6</f>
        <v>35355</v>
      </c>
      <c r="DH6" s="7">
        <f>CI6</f>
        <v>59496</v>
      </c>
      <c r="DI6" s="115">
        <f>CJ6+CK6</f>
        <v>69428</v>
      </c>
      <c r="DJ6" s="115">
        <f>CE6</f>
        <v>128347</v>
      </c>
    </row>
    <row r="7" spans="1:114">
      <c r="A7" s="5">
        <v>1960</v>
      </c>
      <c r="B7" s="7">
        <v>34923129</v>
      </c>
      <c r="C7" s="7">
        <v>520165</v>
      </c>
      <c r="D7" s="7">
        <v>907734</v>
      </c>
      <c r="E7" s="7">
        <v>1226793</v>
      </c>
      <c r="F7" s="7">
        <v>1078848</v>
      </c>
      <c r="G7" s="7">
        <v>783378</v>
      </c>
      <c r="H7" s="7">
        <v>1024182</v>
      </c>
      <c r="I7" s="7">
        <f t="shared" si="2"/>
        <v>5541100</v>
      </c>
      <c r="J7" s="7">
        <f t="shared" si="0"/>
        <v>29382029</v>
      </c>
      <c r="K7" s="40">
        <f t="shared" ref="K7:K15" si="3">SUM(M7:CL7)</f>
        <v>1786823</v>
      </c>
      <c r="L7" s="33">
        <f>I7-K7</f>
        <v>3754277</v>
      </c>
      <c r="M7" s="14">
        <v>64934</v>
      </c>
      <c r="N7" s="14">
        <v>281333</v>
      </c>
      <c r="P7" s="6">
        <v>8208</v>
      </c>
      <c r="Q7" s="14">
        <v>165690</v>
      </c>
      <c r="R7" s="14">
        <v>22317</v>
      </c>
      <c r="S7" s="14">
        <v>11743</v>
      </c>
      <c r="T7" s="14">
        <v>3391</v>
      </c>
      <c r="U7" s="6">
        <v>1040</v>
      </c>
      <c r="V7" s="7">
        <v>7113</v>
      </c>
      <c r="W7" s="7">
        <v>2240</v>
      </c>
      <c r="X7" s="6">
        <v>3773</v>
      </c>
      <c r="Y7" s="6">
        <v>4385</v>
      </c>
      <c r="Z7" s="6">
        <v>8260</v>
      </c>
      <c r="AA7" s="6">
        <v>48408</v>
      </c>
      <c r="AB7" s="6">
        <v>25675</v>
      </c>
      <c r="AC7" s="6">
        <v>5162</v>
      </c>
      <c r="AD7" s="6">
        <v>7649</v>
      </c>
      <c r="AE7" s="14">
        <v>9272</v>
      </c>
      <c r="AF7" s="14">
        <v>6034</v>
      </c>
      <c r="AG7" s="14">
        <v>3778</v>
      </c>
      <c r="AH7" s="6">
        <v>9120</v>
      </c>
      <c r="AI7" s="7">
        <v>4387</v>
      </c>
      <c r="AJ7" s="7">
        <v>276995</v>
      </c>
      <c r="AK7" s="6">
        <v>4605</v>
      </c>
      <c r="AL7" s="6">
        <v>16034</v>
      </c>
      <c r="AM7" s="6">
        <v>20373</v>
      </c>
      <c r="AN7" s="6">
        <v>6545</v>
      </c>
      <c r="AO7" s="14">
        <v>4516</v>
      </c>
      <c r="AP7" s="121">
        <v>18490</v>
      </c>
      <c r="AQ7" s="14">
        <v>5810</v>
      </c>
      <c r="AR7" s="6">
        <v>8570</v>
      </c>
      <c r="AS7" s="7">
        <v>4436</v>
      </c>
      <c r="AT7" s="7">
        <v>2628</v>
      </c>
      <c r="AU7" s="6">
        <v>5013</v>
      </c>
      <c r="AV7" s="6">
        <v>1978</v>
      </c>
      <c r="AW7" s="6">
        <v>3669</v>
      </c>
      <c r="AX7" s="6">
        <v>4531</v>
      </c>
      <c r="AY7" s="6">
        <v>3268</v>
      </c>
      <c r="AZ7" s="6">
        <v>8015</v>
      </c>
      <c r="BA7" s="6">
        <v>1025</v>
      </c>
      <c r="BB7" s="6">
        <v>1599</v>
      </c>
      <c r="BC7" s="6">
        <v>14182</v>
      </c>
      <c r="BD7" s="6">
        <v>3007</v>
      </c>
      <c r="BE7" s="14">
        <v>17248</v>
      </c>
      <c r="BF7" s="14">
        <v>2974</v>
      </c>
      <c r="BG7" s="14">
        <v>4106</v>
      </c>
      <c r="BH7" s="6">
        <v>1068</v>
      </c>
      <c r="BI7" s="7">
        <v>1531</v>
      </c>
      <c r="BJ7" s="7">
        <v>2311</v>
      </c>
      <c r="BK7" s="6">
        <v>12400</v>
      </c>
      <c r="BL7" s="6">
        <v>21048</v>
      </c>
      <c r="BM7" s="6">
        <v>1597</v>
      </c>
      <c r="BN7" s="6">
        <v>3190</v>
      </c>
      <c r="BP7" s="6">
        <v>5492</v>
      </c>
      <c r="BQ7" s="6">
        <v>12070</v>
      </c>
      <c r="BR7" s="6">
        <v>3559</v>
      </c>
      <c r="BS7" s="6">
        <v>3849</v>
      </c>
      <c r="BT7" s="6">
        <v>39812</v>
      </c>
      <c r="BU7" s="6">
        <v>681</v>
      </c>
      <c r="BV7" s="6">
        <v>5741</v>
      </c>
      <c r="BW7" s="6">
        <v>42134</v>
      </c>
      <c r="BX7" s="6">
        <v>9519</v>
      </c>
      <c r="BY7" s="6">
        <v>1303</v>
      </c>
      <c r="BZ7" s="6">
        <v>1787</v>
      </c>
      <c r="CA7" s="6">
        <v>1873</v>
      </c>
      <c r="CB7" s="49">
        <v>29319</v>
      </c>
      <c r="CC7" s="14">
        <v>4237</v>
      </c>
      <c r="CD7" s="117" t="s">
        <v>343</v>
      </c>
      <c r="CE7" s="6">
        <v>143043</v>
      </c>
      <c r="CF7" s="7">
        <v>3768</v>
      </c>
      <c r="CG7" s="7">
        <v>5194</v>
      </c>
      <c r="CH7" s="6">
        <v>12872</v>
      </c>
      <c r="CI7" s="6">
        <v>96043</v>
      </c>
      <c r="CJ7" s="48">
        <v>134869</v>
      </c>
      <c r="CK7" s="117" t="s">
        <v>345</v>
      </c>
      <c r="CL7" s="28">
        <v>42984</v>
      </c>
      <c r="CM7" s="7">
        <f t="shared" ref="CM7:CM15" si="4">SUM(M7:Q7)</f>
        <v>520165</v>
      </c>
      <c r="CN7" s="7">
        <f t="shared" ref="CN7:CN15" si="5">SUM(R7:AD7)</f>
        <v>151156</v>
      </c>
      <c r="CO7" s="7">
        <f t="shared" ref="CO7:CO15" si="6">SUM(AE7:AN7)</f>
        <v>357143</v>
      </c>
      <c r="CP7" s="7">
        <f t="shared" ref="CP7:CP15" si="7">SUM(AO7:BD7)</f>
        <v>90737</v>
      </c>
      <c r="CQ7" s="7">
        <f t="shared" ref="CQ7:CQ15" si="8">SUM(BE7:CA7)</f>
        <v>195293</v>
      </c>
      <c r="CR7" s="7">
        <f t="shared" ref="CR7:CR15" si="9">SUM(CB7:CL7)</f>
        <v>472329</v>
      </c>
      <c r="CS7" s="7">
        <f t="shared" ref="CS7:CS15" si="10">C7-CM7</f>
        <v>0</v>
      </c>
      <c r="CT7" s="7">
        <f t="shared" ref="CT7:CT15" si="11">D7-CN7</f>
        <v>756578</v>
      </c>
      <c r="CU7" s="7">
        <f t="shared" ref="CU7:CU15" si="12">E7-CO7</f>
        <v>869650</v>
      </c>
      <c r="CV7" s="7">
        <f t="shared" ref="CV7:CV15" si="13">F7-CP7</f>
        <v>988111</v>
      </c>
      <c r="CW7" s="7">
        <f t="shared" ref="CW7:CW15" si="14">G7-CQ7</f>
        <v>588085</v>
      </c>
      <c r="CX7" s="33">
        <f t="shared" ref="CX7:CX15" si="15">H7-CR7</f>
        <v>551853</v>
      </c>
      <c r="CY7" s="7">
        <f t="shared" ref="CY7:CY15" si="16">SUM(CZ7:DJ7)</f>
        <v>1284044</v>
      </c>
      <c r="CZ7" s="7">
        <f t="shared" ref="CZ7:CZ15" si="17">SUM(O7:Q7)</f>
        <v>173898</v>
      </c>
      <c r="DA7" s="7">
        <f t="shared" ref="DA7:DA15" si="18">N7</f>
        <v>281333</v>
      </c>
      <c r="DB7" s="7">
        <f t="shared" ref="DB7:DB15" si="19">BW7</f>
        <v>42134</v>
      </c>
      <c r="DC7" s="7">
        <f t="shared" ref="DC7:DC15" si="20">BT7</f>
        <v>39812</v>
      </c>
      <c r="DD7" s="7">
        <f t="shared" ref="DD7:DD15" si="21">BE7+BR7</f>
        <v>20807</v>
      </c>
      <c r="DE7" s="7">
        <f t="shared" ref="DE7:DE15" si="22">AJ7</f>
        <v>276995</v>
      </c>
      <c r="DF7" s="7">
        <f t="shared" ref="DF7:DF15" si="23">R7</f>
        <v>22317</v>
      </c>
      <c r="DG7" s="7">
        <f t="shared" ref="DG7:DG15" si="24">Y7+AA7</f>
        <v>52793</v>
      </c>
      <c r="DH7" s="7">
        <f t="shared" ref="DH7:DH15" si="25">CI7</f>
        <v>96043</v>
      </c>
      <c r="DI7" s="7">
        <f>CJ7</f>
        <v>134869</v>
      </c>
      <c r="DJ7" s="7">
        <f t="shared" ref="DJ7:DJ15" si="26">CE7</f>
        <v>143043</v>
      </c>
    </row>
    <row r="8" spans="1:114">
      <c r="A8" s="5">
        <v>1970</v>
      </c>
      <c r="B8" s="7">
        <v>48225238</v>
      </c>
      <c r="C8" s="7">
        <v>870421</v>
      </c>
      <c r="D8" s="7">
        <v>1114956</v>
      </c>
      <c r="E8" s="7">
        <v>1612525</v>
      </c>
      <c r="F8" s="7">
        <v>1694689</v>
      </c>
      <c r="G8" s="7">
        <v>1098720</v>
      </c>
      <c r="H8" s="7">
        <v>1456858</v>
      </c>
      <c r="I8" s="7">
        <f t="shared" si="2"/>
        <v>7848169</v>
      </c>
      <c r="J8" s="7">
        <f t="shared" si="0"/>
        <v>40377069</v>
      </c>
      <c r="K8" s="40">
        <f t="shared" si="3"/>
        <v>2608605</v>
      </c>
      <c r="L8" s="33">
        <f t="shared" ref="L8:L15" si="27">I8-K8</f>
        <v>5239564</v>
      </c>
      <c r="M8" s="14">
        <v>115423</v>
      </c>
      <c r="N8" s="14">
        <v>396324</v>
      </c>
      <c r="P8" s="6">
        <v>18091</v>
      </c>
      <c r="Q8" s="14">
        <v>340583</v>
      </c>
      <c r="R8" s="14">
        <v>32500</v>
      </c>
      <c r="S8" s="14">
        <v>12707</v>
      </c>
      <c r="T8" s="14">
        <v>2650</v>
      </c>
      <c r="U8" s="6">
        <v>619</v>
      </c>
      <c r="V8" s="7">
        <v>8445</v>
      </c>
      <c r="W8" s="7">
        <v>1578</v>
      </c>
      <c r="X8" s="6">
        <v>4974</v>
      </c>
      <c r="Y8" s="6">
        <v>5682</v>
      </c>
      <c r="Z8" s="6">
        <v>9934</v>
      </c>
      <c r="AA8" s="6">
        <v>46698</v>
      </c>
      <c r="AB8" s="6">
        <v>29194</v>
      </c>
      <c r="AC8" s="6">
        <v>5716</v>
      </c>
      <c r="AD8" s="6">
        <v>8963</v>
      </c>
      <c r="AE8" s="14">
        <v>10400</v>
      </c>
      <c r="AF8" s="14">
        <v>9316</v>
      </c>
      <c r="AG8" s="14">
        <v>3830</v>
      </c>
      <c r="AH8" s="6">
        <v>9593</v>
      </c>
      <c r="AI8" s="7">
        <v>7028</v>
      </c>
      <c r="AJ8" s="7">
        <v>424135</v>
      </c>
      <c r="AK8" s="6">
        <v>5167</v>
      </c>
      <c r="AL8" s="6">
        <v>30703</v>
      </c>
      <c r="AM8" s="6">
        <v>25560</v>
      </c>
      <c r="AN8" s="6">
        <v>7950</v>
      </c>
      <c r="AO8" s="14">
        <v>5506</v>
      </c>
      <c r="AP8" s="121">
        <v>13711</v>
      </c>
      <c r="AQ8" s="14">
        <v>7677</v>
      </c>
      <c r="AR8" s="6">
        <v>10349</v>
      </c>
      <c r="AS8" s="7">
        <v>4587</v>
      </c>
      <c r="AT8" s="7">
        <v>2428</v>
      </c>
      <c r="AU8" s="6">
        <v>6438</v>
      </c>
      <c r="AV8" s="6">
        <v>2170</v>
      </c>
      <c r="AW8" s="6">
        <v>4807</v>
      </c>
      <c r="AX8" s="6">
        <v>4713</v>
      </c>
      <c r="AY8" s="6">
        <v>4141</v>
      </c>
      <c r="AZ8" s="6">
        <v>9360</v>
      </c>
      <c r="BA8" s="6">
        <v>1220</v>
      </c>
      <c r="BB8" s="6">
        <v>1638</v>
      </c>
      <c r="BC8" s="6">
        <v>19163</v>
      </c>
      <c r="BD8" s="6">
        <v>3012</v>
      </c>
      <c r="BE8" s="14">
        <v>23272</v>
      </c>
      <c r="BF8" s="14">
        <v>3886</v>
      </c>
      <c r="BG8" s="14">
        <v>4378</v>
      </c>
      <c r="BH8" s="6">
        <v>804</v>
      </c>
      <c r="BI8" s="7">
        <v>1705</v>
      </c>
      <c r="BJ8" s="7">
        <v>2057</v>
      </c>
      <c r="BK8" s="6">
        <v>28971</v>
      </c>
      <c r="BL8" s="6">
        <v>21315</v>
      </c>
      <c r="BM8" s="6">
        <v>1302</v>
      </c>
      <c r="BN8" s="6">
        <v>3792</v>
      </c>
      <c r="BP8" s="6">
        <v>5996</v>
      </c>
      <c r="BQ8" s="6">
        <v>14070</v>
      </c>
      <c r="BR8" s="6">
        <v>4200</v>
      </c>
      <c r="BS8" s="6">
        <v>3678</v>
      </c>
      <c r="BT8" s="6">
        <v>53494</v>
      </c>
      <c r="BU8" s="6">
        <v>658</v>
      </c>
      <c r="BV8" s="6">
        <v>12436</v>
      </c>
      <c r="BW8" s="6">
        <v>63604</v>
      </c>
      <c r="BX8" s="6">
        <v>10803</v>
      </c>
      <c r="BY8" s="6">
        <v>1637</v>
      </c>
      <c r="BZ8" s="6">
        <v>2321</v>
      </c>
      <c r="CA8" s="6">
        <v>1858</v>
      </c>
      <c r="CB8" s="14">
        <v>15416</v>
      </c>
      <c r="CC8" s="14">
        <v>4249</v>
      </c>
      <c r="CD8" s="14">
        <v>18261</v>
      </c>
      <c r="CE8" s="6">
        <v>186146</v>
      </c>
      <c r="CF8" s="7">
        <v>3487</v>
      </c>
      <c r="CG8" s="7">
        <v>6193</v>
      </c>
      <c r="CH8" s="6">
        <v>18218</v>
      </c>
      <c r="CI8" s="6">
        <v>151253</v>
      </c>
      <c r="CJ8" s="6">
        <v>150786</v>
      </c>
      <c r="CK8" s="6">
        <v>71389</v>
      </c>
      <c r="CL8" s="28">
        <v>42287</v>
      </c>
      <c r="CM8" s="7">
        <f t="shared" si="4"/>
        <v>870421</v>
      </c>
      <c r="CN8" s="7">
        <f t="shared" si="5"/>
        <v>169660</v>
      </c>
      <c r="CO8" s="7">
        <f t="shared" si="6"/>
        <v>533682</v>
      </c>
      <c r="CP8" s="7">
        <f t="shared" si="7"/>
        <v>100920</v>
      </c>
      <c r="CQ8" s="7">
        <f t="shared" si="8"/>
        <v>266237</v>
      </c>
      <c r="CR8" s="7">
        <f t="shared" si="9"/>
        <v>667685</v>
      </c>
      <c r="CS8" s="7">
        <f t="shared" si="10"/>
        <v>0</v>
      </c>
      <c r="CT8" s="7">
        <f t="shared" si="11"/>
        <v>945296</v>
      </c>
      <c r="CU8" s="7">
        <f t="shared" si="12"/>
        <v>1078843</v>
      </c>
      <c r="CV8" s="7">
        <f t="shared" si="13"/>
        <v>1593769</v>
      </c>
      <c r="CW8" s="7">
        <f t="shared" si="14"/>
        <v>832483</v>
      </c>
      <c r="CX8" s="33">
        <f t="shared" si="15"/>
        <v>789173</v>
      </c>
      <c r="CY8" s="7">
        <f t="shared" si="16"/>
        <v>1968157</v>
      </c>
      <c r="CZ8" s="7">
        <f t="shared" si="17"/>
        <v>358674</v>
      </c>
      <c r="DA8" s="7">
        <f t="shared" si="18"/>
        <v>396324</v>
      </c>
      <c r="DB8" s="7">
        <f t="shared" si="19"/>
        <v>63604</v>
      </c>
      <c r="DC8" s="7">
        <f t="shared" si="20"/>
        <v>53494</v>
      </c>
      <c r="DD8" s="7">
        <f t="shared" si="21"/>
        <v>27472</v>
      </c>
      <c r="DE8" s="7">
        <f t="shared" si="22"/>
        <v>424135</v>
      </c>
      <c r="DF8" s="7">
        <f t="shared" si="23"/>
        <v>32500</v>
      </c>
      <c r="DG8" s="7">
        <f t="shared" si="24"/>
        <v>52380</v>
      </c>
      <c r="DH8" s="7">
        <f t="shared" si="25"/>
        <v>151253</v>
      </c>
      <c r="DI8" s="7">
        <f t="shared" ref="DI8:DI15" si="28">CJ8+CK8</f>
        <v>222175</v>
      </c>
      <c r="DJ8" s="7">
        <f t="shared" si="26"/>
        <v>186146</v>
      </c>
    </row>
    <row r="9" spans="1:114">
      <c r="A9" s="5">
        <v>1980</v>
      </c>
      <c r="B9" s="7">
        <v>66846833</v>
      </c>
      <c r="C9" s="7">
        <v>1177886</v>
      </c>
      <c r="D9" s="7">
        <v>1557265</v>
      </c>
      <c r="E9" s="7">
        <v>2005477</v>
      </c>
      <c r="F9" s="7">
        <v>2513044</v>
      </c>
      <c r="G9" s="7">
        <v>1513731</v>
      </c>
      <c r="H9" s="7">
        <v>1924484</v>
      </c>
      <c r="I9" s="7">
        <f t="shared" si="2"/>
        <v>10691887</v>
      </c>
      <c r="J9" s="7">
        <f t="shared" si="0"/>
        <v>56154946</v>
      </c>
      <c r="K9" s="40">
        <f t="shared" si="3"/>
        <v>3429778</v>
      </c>
      <c r="L9" s="33">
        <f t="shared" si="27"/>
        <v>7262109</v>
      </c>
      <c r="M9" s="14">
        <v>175425</v>
      </c>
      <c r="N9" s="14">
        <v>510664</v>
      </c>
      <c r="P9" s="6">
        <v>30540</v>
      </c>
      <c r="Q9" s="14">
        <v>461257</v>
      </c>
      <c r="R9" s="14">
        <v>41948</v>
      </c>
      <c r="S9" s="14">
        <v>15864</v>
      </c>
      <c r="T9" s="14">
        <v>2316</v>
      </c>
      <c r="U9" s="6">
        <v>751</v>
      </c>
      <c r="V9" s="7">
        <v>8636</v>
      </c>
      <c r="W9" s="7">
        <v>1897</v>
      </c>
      <c r="X9" s="6">
        <v>6004</v>
      </c>
      <c r="Y9" s="6">
        <v>8684</v>
      </c>
      <c r="Z9" s="6">
        <v>9000</v>
      </c>
      <c r="AA9" s="6">
        <v>80290</v>
      </c>
      <c r="AB9" s="6">
        <v>39515</v>
      </c>
      <c r="AC9" s="6">
        <v>5378</v>
      </c>
      <c r="AD9" s="6">
        <v>10065</v>
      </c>
      <c r="AE9" s="14">
        <v>12100</v>
      </c>
      <c r="AF9" s="14">
        <v>11985</v>
      </c>
      <c r="AG9" s="14">
        <v>3353</v>
      </c>
      <c r="AH9" s="6">
        <v>8876</v>
      </c>
      <c r="AI9" s="7">
        <v>8906</v>
      </c>
      <c r="AJ9" s="7">
        <v>567365</v>
      </c>
      <c r="AK9" s="6">
        <v>4164</v>
      </c>
      <c r="AL9" s="6">
        <v>36871</v>
      </c>
      <c r="AM9" s="6">
        <v>26421</v>
      </c>
      <c r="AN9" s="6">
        <v>7777</v>
      </c>
      <c r="AO9" s="14">
        <v>5364</v>
      </c>
      <c r="AP9" s="14">
        <v>16479</v>
      </c>
      <c r="AQ9" s="14">
        <v>7625</v>
      </c>
      <c r="AR9" s="6">
        <v>11879</v>
      </c>
      <c r="AS9" s="7">
        <v>3945</v>
      </c>
      <c r="AT9" s="7">
        <v>2222</v>
      </c>
      <c r="AU9" s="6">
        <v>6807</v>
      </c>
      <c r="AV9" s="6">
        <v>1921</v>
      </c>
      <c r="AW9" s="6">
        <v>5682</v>
      </c>
      <c r="AX9" s="6">
        <v>4008</v>
      </c>
      <c r="AY9" s="6">
        <v>3554</v>
      </c>
      <c r="AZ9" s="6">
        <v>7565</v>
      </c>
      <c r="BA9" s="6">
        <v>1055</v>
      </c>
      <c r="BB9" s="6">
        <v>1179</v>
      </c>
      <c r="BC9" s="6">
        <v>24893</v>
      </c>
      <c r="BD9" s="6">
        <v>2525</v>
      </c>
      <c r="BE9" s="14">
        <v>34380</v>
      </c>
      <c r="BF9" s="14">
        <v>6029</v>
      </c>
      <c r="BG9" s="14">
        <v>3778</v>
      </c>
      <c r="BH9" s="6">
        <v>878</v>
      </c>
      <c r="BI9" s="7">
        <v>1629</v>
      </c>
      <c r="BJ9" s="7">
        <v>1968</v>
      </c>
      <c r="BK9" s="6">
        <v>50452</v>
      </c>
      <c r="BL9" s="6">
        <v>25327</v>
      </c>
      <c r="BM9" s="6">
        <v>1281</v>
      </c>
      <c r="BN9" s="6">
        <v>3688</v>
      </c>
      <c r="BO9" s="117" t="s">
        <v>339</v>
      </c>
      <c r="BP9" s="6">
        <v>7052</v>
      </c>
      <c r="BQ9" s="6">
        <v>17992</v>
      </c>
      <c r="BR9" s="6">
        <v>4441</v>
      </c>
      <c r="BS9" s="6">
        <v>9383</v>
      </c>
      <c r="BT9" s="6">
        <v>68076</v>
      </c>
      <c r="BU9" s="6">
        <v>501</v>
      </c>
      <c r="BV9" s="48">
        <v>26755</v>
      </c>
      <c r="BW9" s="6">
        <v>92790</v>
      </c>
      <c r="BX9" s="6">
        <v>12253</v>
      </c>
      <c r="BY9" s="6">
        <v>1587</v>
      </c>
      <c r="BZ9" s="6">
        <v>2250</v>
      </c>
      <c r="CA9" s="6">
        <v>2021</v>
      </c>
      <c r="CB9" s="14">
        <v>16014</v>
      </c>
      <c r="CC9" s="14">
        <v>4191</v>
      </c>
      <c r="CD9" s="14">
        <v>17830</v>
      </c>
      <c r="CE9" s="6">
        <v>238840</v>
      </c>
      <c r="CF9" s="7">
        <v>3112</v>
      </c>
      <c r="CG9" s="7">
        <v>6362</v>
      </c>
      <c r="CH9" s="6">
        <v>19600</v>
      </c>
      <c r="CI9" s="6">
        <v>203286</v>
      </c>
      <c r="CJ9" s="6">
        <v>211412</v>
      </c>
      <c r="CK9" s="6">
        <v>83522</v>
      </c>
      <c r="CL9" s="28">
        <v>48343</v>
      </c>
      <c r="CM9" s="7">
        <f t="shared" si="4"/>
        <v>1177886</v>
      </c>
      <c r="CN9" s="7">
        <f t="shared" si="5"/>
        <v>230348</v>
      </c>
      <c r="CO9" s="7">
        <f t="shared" si="6"/>
        <v>687818</v>
      </c>
      <c r="CP9" s="7">
        <f t="shared" si="7"/>
        <v>106703</v>
      </c>
      <c r="CQ9" s="7">
        <f t="shared" si="8"/>
        <v>374511</v>
      </c>
      <c r="CR9" s="7">
        <f t="shared" si="9"/>
        <v>852512</v>
      </c>
      <c r="CS9" s="7">
        <f t="shared" si="10"/>
        <v>0</v>
      </c>
      <c r="CT9" s="7">
        <f t="shared" si="11"/>
        <v>1326917</v>
      </c>
      <c r="CU9" s="7">
        <f t="shared" si="12"/>
        <v>1317659</v>
      </c>
      <c r="CV9" s="7">
        <f t="shared" si="13"/>
        <v>2406341</v>
      </c>
      <c r="CW9" s="7">
        <f t="shared" si="14"/>
        <v>1139220</v>
      </c>
      <c r="CX9" s="33">
        <f t="shared" si="15"/>
        <v>1071972</v>
      </c>
      <c r="CY9" s="7">
        <f t="shared" si="16"/>
        <v>2637495</v>
      </c>
      <c r="CZ9" s="7">
        <f t="shared" si="17"/>
        <v>491797</v>
      </c>
      <c r="DA9" s="7">
        <f t="shared" si="18"/>
        <v>510664</v>
      </c>
      <c r="DB9" s="7">
        <f t="shared" si="19"/>
        <v>92790</v>
      </c>
      <c r="DC9" s="7">
        <f t="shared" si="20"/>
        <v>68076</v>
      </c>
      <c r="DD9" s="7">
        <f t="shared" si="21"/>
        <v>38821</v>
      </c>
      <c r="DE9" s="7">
        <f t="shared" si="22"/>
        <v>567365</v>
      </c>
      <c r="DF9" s="7">
        <f t="shared" si="23"/>
        <v>41948</v>
      </c>
      <c r="DG9" s="7">
        <f t="shared" si="24"/>
        <v>88974</v>
      </c>
      <c r="DH9" s="7">
        <f t="shared" si="25"/>
        <v>203286</v>
      </c>
      <c r="DI9" s="7">
        <f t="shared" si="28"/>
        <v>294934</v>
      </c>
      <c r="DJ9" s="7">
        <f t="shared" si="26"/>
        <v>238840</v>
      </c>
    </row>
    <row r="10" spans="1:114">
      <c r="A10" s="5">
        <v>1990</v>
      </c>
      <c r="B10" s="8">
        <v>81249645</v>
      </c>
      <c r="C10" s="8">
        <v>1660855</v>
      </c>
      <c r="D10" s="8">
        <v>1972340</v>
      </c>
      <c r="E10" s="8">
        <v>2441873</v>
      </c>
      <c r="F10" s="8">
        <v>3098736</v>
      </c>
      <c r="G10" s="8">
        <v>1823606</v>
      </c>
      <c r="H10" s="8">
        <v>2249581</v>
      </c>
      <c r="I10" s="7">
        <f t="shared" si="2"/>
        <v>13246991</v>
      </c>
      <c r="J10" s="7">
        <f t="shared" si="0"/>
        <v>68002654</v>
      </c>
      <c r="K10" s="40">
        <f t="shared" si="3"/>
        <v>4470992</v>
      </c>
      <c r="L10" s="33">
        <f t="shared" si="27"/>
        <v>8775999</v>
      </c>
      <c r="M10" s="45">
        <v>259979</v>
      </c>
      <c r="N10" s="45">
        <v>601938</v>
      </c>
      <c r="O10" s="117" t="s">
        <v>335</v>
      </c>
      <c r="P10" s="45">
        <v>51557</v>
      </c>
      <c r="Q10" s="46">
        <v>747381</v>
      </c>
      <c r="R10" s="8">
        <v>56336</v>
      </c>
      <c r="S10" s="8">
        <v>18486</v>
      </c>
      <c r="T10" s="8">
        <v>2374</v>
      </c>
      <c r="U10" s="8">
        <v>1220</v>
      </c>
      <c r="V10" s="8">
        <v>8253</v>
      </c>
      <c r="W10" s="8">
        <v>1668</v>
      </c>
      <c r="X10" s="8">
        <v>6647</v>
      </c>
      <c r="Y10" s="8">
        <v>16915</v>
      </c>
      <c r="Z10" s="8">
        <v>7857</v>
      </c>
      <c r="AA10" s="8">
        <v>98185</v>
      </c>
      <c r="AB10" s="8">
        <v>47030</v>
      </c>
      <c r="AC10" s="8">
        <v>5866</v>
      </c>
      <c r="AD10" s="8">
        <v>11184</v>
      </c>
      <c r="AE10" s="8">
        <v>11871</v>
      </c>
      <c r="AF10" s="8">
        <v>16361</v>
      </c>
      <c r="AG10" s="8">
        <v>2262</v>
      </c>
      <c r="AH10" s="8">
        <v>9054</v>
      </c>
      <c r="AI10" s="8">
        <v>10898</v>
      </c>
      <c r="AJ10" s="8">
        <v>798499</v>
      </c>
      <c r="AK10" s="8">
        <v>2794</v>
      </c>
      <c r="AL10" s="8">
        <v>49154</v>
      </c>
      <c r="AM10" s="8">
        <v>23910</v>
      </c>
      <c r="AN10" s="8">
        <v>8442</v>
      </c>
      <c r="AO10" s="8">
        <v>5095</v>
      </c>
      <c r="AP10" s="8">
        <v>17316</v>
      </c>
      <c r="AQ10" s="8">
        <v>7653</v>
      </c>
      <c r="AR10" s="8">
        <v>12404</v>
      </c>
      <c r="AS10" s="8">
        <v>2961</v>
      </c>
      <c r="AT10" s="8">
        <v>3011</v>
      </c>
      <c r="AU10" s="8">
        <v>6759</v>
      </c>
      <c r="AV10" s="8">
        <v>2182</v>
      </c>
      <c r="AW10" s="8">
        <v>5288</v>
      </c>
      <c r="AX10" s="8">
        <v>4140</v>
      </c>
      <c r="AY10" s="8">
        <v>3363</v>
      </c>
      <c r="AZ10" s="8">
        <v>6538</v>
      </c>
      <c r="BA10" s="8">
        <v>1641</v>
      </c>
      <c r="BB10" s="8">
        <v>1021</v>
      </c>
      <c r="BC10" s="8">
        <v>27550</v>
      </c>
      <c r="BD10" s="8">
        <v>2723</v>
      </c>
      <c r="BE10" s="8">
        <v>39120</v>
      </c>
      <c r="BF10" s="8">
        <v>6458</v>
      </c>
      <c r="BG10" s="8">
        <v>3855</v>
      </c>
      <c r="BH10" s="8">
        <v>797</v>
      </c>
      <c r="BI10" s="8">
        <v>1593</v>
      </c>
      <c r="BJ10" s="8">
        <v>1755</v>
      </c>
      <c r="BK10" s="8">
        <v>59160</v>
      </c>
      <c r="BL10" s="8">
        <v>26931</v>
      </c>
      <c r="BM10" s="8">
        <v>1036</v>
      </c>
      <c r="BN10" s="8">
        <v>6336</v>
      </c>
      <c r="BO10" s="8">
        <v>9728</v>
      </c>
      <c r="BP10" s="8">
        <v>7365</v>
      </c>
      <c r="BQ10" s="8">
        <v>20071</v>
      </c>
      <c r="BR10" s="8">
        <v>4645</v>
      </c>
      <c r="BS10" s="8">
        <v>13171</v>
      </c>
      <c r="BT10" s="8">
        <v>107936</v>
      </c>
      <c r="BU10" s="8">
        <v>424</v>
      </c>
      <c r="BV10" s="8">
        <v>26625</v>
      </c>
      <c r="BW10" s="8">
        <v>110530</v>
      </c>
      <c r="BX10" s="8">
        <v>12745</v>
      </c>
      <c r="BY10" s="8">
        <v>1476</v>
      </c>
      <c r="BZ10" s="8">
        <v>2112</v>
      </c>
      <c r="CA10" s="8">
        <v>1842</v>
      </c>
      <c r="CB10" s="8">
        <v>15043</v>
      </c>
      <c r="CC10" s="8">
        <v>4510</v>
      </c>
      <c r="CD10" s="8">
        <v>17705</v>
      </c>
      <c r="CE10" s="8">
        <v>303293</v>
      </c>
      <c r="CF10" s="8">
        <v>3948</v>
      </c>
      <c r="CG10" s="8">
        <v>6244</v>
      </c>
      <c r="CH10" s="8">
        <v>21322</v>
      </c>
      <c r="CI10" s="8">
        <v>219468</v>
      </c>
      <c r="CJ10" s="8">
        <v>282667</v>
      </c>
      <c r="CK10" s="8">
        <v>94009</v>
      </c>
      <c r="CL10" s="50">
        <v>51306</v>
      </c>
      <c r="CM10" s="7">
        <f t="shared" si="4"/>
        <v>1660855</v>
      </c>
      <c r="CN10" s="7">
        <f t="shared" si="5"/>
        <v>282021</v>
      </c>
      <c r="CO10" s="7">
        <f t="shared" si="6"/>
        <v>933245</v>
      </c>
      <c r="CP10" s="7">
        <f t="shared" si="7"/>
        <v>109645</v>
      </c>
      <c r="CQ10" s="7">
        <f t="shared" si="8"/>
        <v>465711</v>
      </c>
      <c r="CR10" s="7">
        <f t="shared" si="9"/>
        <v>1019515</v>
      </c>
      <c r="CS10" s="7">
        <f t="shared" si="10"/>
        <v>0</v>
      </c>
      <c r="CT10" s="7">
        <f t="shared" si="11"/>
        <v>1690319</v>
      </c>
      <c r="CU10" s="7">
        <f t="shared" si="12"/>
        <v>1508628</v>
      </c>
      <c r="CV10" s="7">
        <f t="shared" si="13"/>
        <v>2989091</v>
      </c>
      <c r="CW10" s="7">
        <f t="shared" si="14"/>
        <v>1357895</v>
      </c>
      <c r="CX10" s="33">
        <f t="shared" si="15"/>
        <v>1230066</v>
      </c>
      <c r="CY10" s="7">
        <f t="shared" si="16"/>
        <v>3532479</v>
      </c>
      <c r="CZ10" s="7">
        <f t="shared" si="17"/>
        <v>798938</v>
      </c>
      <c r="DA10" s="7">
        <f t="shared" si="18"/>
        <v>601938</v>
      </c>
      <c r="DB10" s="7">
        <f t="shared" si="19"/>
        <v>110530</v>
      </c>
      <c r="DC10" s="7">
        <f t="shared" si="20"/>
        <v>107936</v>
      </c>
      <c r="DD10" s="7">
        <f t="shared" si="21"/>
        <v>43765</v>
      </c>
      <c r="DE10" s="7">
        <f t="shared" si="22"/>
        <v>798499</v>
      </c>
      <c r="DF10" s="7">
        <f t="shared" si="23"/>
        <v>56336</v>
      </c>
      <c r="DG10" s="7">
        <f t="shared" si="24"/>
        <v>115100</v>
      </c>
      <c r="DH10" s="7">
        <f t="shared" si="25"/>
        <v>219468</v>
      </c>
      <c r="DI10" s="7">
        <f t="shared" si="28"/>
        <v>376676</v>
      </c>
      <c r="DJ10" s="7">
        <f t="shared" si="26"/>
        <v>303293</v>
      </c>
    </row>
    <row r="11" spans="1:114">
      <c r="A11" s="5">
        <v>2000</v>
      </c>
      <c r="B11" s="10">
        <v>97483412</v>
      </c>
      <c r="C11" s="10">
        <v>2487367</v>
      </c>
      <c r="D11" s="10">
        <v>2298070</v>
      </c>
      <c r="E11" s="10">
        <v>3052907</v>
      </c>
      <c r="F11" s="10">
        <v>3834141</v>
      </c>
      <c r="G11" s="10">
        <v>2216969</v>
      </c>
      <c r="H11" s="10">
        <v>2753222</v>
      </c>
      <c r="I11" s="7">
        <f t="shared" si="2"/>
        <v>16642676</v>
      </c>
      <c r="J11" s="7">
        <f t="shared" si="0"/>
        <v>80840736</v>
      </c>
      <c r="K11" s="40">
        <f t="shared" si="3"/>
        <v>6344771</v>
      </c>
      <c r="L11" s="33">
        <f t="shared" si="27"/>
        <v>10297905</v>
      </c>
      <c r="M11" s="10">
        <v>370730</v>
      </c>
      <c r="N11" s="10">
        <v>764602</v>
      </c>
      <c r="O11" s="10">
        <v>63420</v>
      </c>
      <c r="P11" s="10">
        <v>77795</v>
      </c>
      <c r="Q11" s="10">
        <v>1210820</v>
      </c>
      <c r="R11" s="10">
        <v>110487</v>
      </c>
      <c r="S11" s="10">
        <v>20943</v>
      </c>
      <c r="T11" s="10">
        <v>2050</v>
      </c>
      <c r="U11" s="10">
        <v>1441</v>
      </c>
      <c r="V11" s="10">
        <v>9724</v>
      </c>
      <c r="W11" s="10">
        <v>1610</v>
      </c>
      <c r="X11" s="10">
        <v>7263</v>
      </c>
      <c r="Y11" s="10">
        <v>23019</v>
      </c>
      <c r="Z11" s="10">
        <v>12053</v>
      </c>
      <c r="AA11" s="10">
        <v>128130</v>
      </c>
      <c r="AB11" s="10">
        <v>52379</v>
      </c>
      <c r="AC11" s="10">
        <v>6159</v>
      </c>
      <c r="AD11" s="10">
        <v>12664</v>
      </c>
      <c r="AE11" s="10">
        <v>11901</v>
      </c>
      <c r="AF11" s="10">
        <v>21939</v>
      </c>
      <c r="AG11" s="10">
        <v>1708</v>
      </c>
      <c r="AH11" s="10">
        <v>10032</v>
      </c>
      <c r="AI11" s="10">
        <v>10214</v>
      </c>
      <c r="AJ11" s="10">
        <v>1218817</v>
      </c>
      <c r="AK11" s="10">
        <v>1746</v>
      </c>
      <c r="AL11" s="10">
        <v>54390</v>
      </c>
      <c r="AM11" s="10">
        <v>24307</v>
      </c>
      <c r="AN11" s="10">
        <v>8905</v>
      </c>
      <c r="AO11" s="10">
        <v>4390</v>
      </c>
      <c r="AP11" s="10">
        <v>18524</v>
      </c>
      <c r="AQ11" s="10">
        <v>9343</v>
      </c>
      <c r="AR11" s="10">
        <v>11540</v>
      </c>
      <c r="AS11" s="10">
        <v>2246</v>
      </c>
      <c r="AT11" s="10">
        <v>3185</v>
      </c>
      <c r="AU11" s="10">
        <v>5799</v>
      </c>
      <c r="AV11" s="10">
        <v>1699</v>
      </c>
      <c r="AW11" s="10">
        <v>5305</v>
      </c>
      <c r="AX11" s="10">
        <v>2464</v>
      </c>
      <c r="AY11" s="10">
        <v>2795</v>
      </c>
      <c r="AZ11" s="10">
        <v>6237</v>
      </c>
      <c r="BA11" s="10">
        <v>1215</v>
      </c>
      <c r="BB11" s="10">
        <v>1226</v>
      </c>
      <c r="BC11" s="10">
        <v>32329</v>
      </c>
      <c r="BD11" s="10">
        <v>2169</v>
      </c>
      <c r="BE11" s="10">
        <v>61944</v>
      </c>
      <c r="BF11" s="10">
        <v>7253</v>
      </c>
      <c r="BG11" s="10">
        <v>3396</v>
      </c>
      <c r="BH11" s="10">
        <v>718</v>
      </c>
      <c r="BI11" s="10">
        <v>1496</v>
      </c>
      <c r="BJ11" s="10">
        <v>1377</v>
      </c>
      <c r="BK11" s="10">
        <v>69516</v>
      </c>
      <c r="BL11" s="10">
        <v>32061</v>
      </c>
      <c r="BM11" s="10">
        <v>937</v>
      </c>
      <c r="BN11" s="10">
        <v>7801</v>
      </c>
      <c r="BO11" s="10">
        <v>11278</v>
      </c>
      <c r="BP11" s="10">
        <v>9988</v>
      </c>
      <c r="BQ11" s="10">
        <v>24447</v>
      </c>
      <c r="BR11" s="10">
        <v>5370</v>
      </c>
      <c r="BS11" s="10">
        <v>14365</v>
      </c>
      <c r="BT11" s="10">
        <v>159787</v>
      </c>
      <c r="BU11" s="10">
        <v>402</v>
      </c>
      <c r="BV11" s="10">
        <v>31157</v>
      </c>
      <c r="BW11" s="10">
        <v>145006</v>
      </c>
      <c r="BX11" s="10">
        <v>13526</v>
      </c>
      <c r="BY11" s="10">
        <v>1628</v>
      </c>
      <c r="BZ11" s="10">
        <v>2257</v>
      </c>
      <c r="CA11" s="10">
        <v>1798</v>
      </c>
      <c r="CB11" s="10">
        <v>16787</v>
      </c>
      <c r="CC11" s="10">
        <v>4366</v>
      </c>
      <c r="CD11" s="10">
        <v>16246</v>
      </c>
      <c r="CE11" s="10">
        <v>418141</v>
      </c>
      <c r="CF11" s="10">
        <v>5337</v>
      </c>
      <c r="CG11" s="10">
        <v>6788</v>
      </c>
      <c r="CH11" s="10">
        <v>25704</v>
      </c>
      <c r="CI11" s="10">
        <v>310915</v>
      </c>
      <c r="CJ11" s="10">
        <v>420463</v>
      </c>
      <c r="CK11" s="10">
        <v>104229</v>
      </c>
      <c r="CL11" s="51">
        <v>58573</v>
      </c>
      <c r="CM11" s="7">
        <f t="shared" si="4"/>
        <v>2487367</v>
      </c>
      <c r="CN11" s="7">
        <f t="shared" si="5"/>
        <v>387922</v>
      </c>
      <c r="CO11" s="7">
        <f t="shared" si="6"/>
        <v>1363959</v>
      </c>
      <c r="CP11" s="7">
        <f t="shared" si="7"/>
        <v>110466</v>
      </c>
      <c r="CQ11" s="7">
        <f t="shared" si="8"/>
        <v>607508</v>
      </c>
      <c r="CR11" s="7">
        <f t="shared" si="9"/>
        <v>1387549</v>
      </c>
      <c r="CS11" s="7">
        <f t="shared" si="10"/>
        <v>0</v>
      </c>
      <c r="CT11" s="7">
        <f t="shared" si="11"/>
        <v>1910148</v>
      </c>
      <c r="CU11" s="7">
        <f t="shared" si="12"/>
        <v>1688948</v>
      </c>
      <c r="CV11" s="7">
        <f t="shared" si="13"/>
        <v>3723675</v>
      </c>
      <c r="CW11" s="7">
        <f t="shared" si="14"/>
        <v>1609461</v>
      </c>
      <c r="CX11" s="33">
        <f t="shared" si="15"/>
        <v>1365673</v>
      </c>
      <c r="CY11" s="7">
        <f t="shared" si="16"/>
        <v>5222945</v>
      </c>
      <c r="CZ11" s="7">
        <f t="shared" si="17"/>
        <v>1352035</v>
      </c>
      <c r="DA11" s="7">
        <f t="shared" si="18"/>
        <v>764602</v>
      </c>
      <c r="DB11" s="7">
        <f t="shared" si="19"/>
        <v>145006</v>
      </c>
      <c r="DC11" s="7">
        <f t="shared" si="20"/>
        <v>159787</v>
      </c>
      <c r="DD11" s="7">
        <f t="shared" si="21"/>
        <v>67314</v>
      </c>
      <c r="DE11" s="7">
        <f t="shared" si="22"/>
        <v>1218817</v>
      </c>
      <c r="DF11" s="7">
        <f t="shared" si="23"/>
        <v>110487</v>
      </c>
      <c r="DG11" s="7">
        <f t="shared" si="24"/>
        <v>151149</v>
      </c>
      <c r="DH11" s="7">
        <f t="shared" si="25"/>
        <v>310915</v>
      </c>
      <c r="DI11" s="7">
        <f t="shared" si="28"/>
        <v>524692</v>
      </c>
      <c r="DJ11" s="7">
        <f t="shared" si="26"/>
        <v>418141</v>
      </c>
    </row>
    <row r="12" spans="1:114">
      <c r="A12" s="5" t="s">
        <v>13</v>
      </c>
      <c r="B12" s="9">
        <v>112336538</v>
      </c>
      <c r="C12" s="9">
        <v>3155070</v>
      </c>
      <c r="D12" s="9">
        <v>2748391</v>
      </c>
      <c r="E12" s="9">
        <v>3406465</v>
      </c>
      <c r="F12" s="9">
        <v>4653458</v>
      </c>
      <c r="G12" s="9">
        <v>2662480</v>
      </c>
      <c r="H12" s="9">
        <v>3268554</v>
      </c>
      <c r="I12" s="7">
        <f t="shared" si="2"/>
        <v>19894418</v>
      </c>
      <c r="J12" s="7">
        <f t="shared" si="0"/>
        <v>92442120</v>
      </c>
      <c r="K12" s="40">
        <f t="shared" si="3"/>
        <v>7703163</v>
      </c>
      <c r="L12" s="33">
        <f t="shared" si="27"/>
        <v>12191255</v>
      </c>
      <c r="M12" s="9">
        <v>466814</v>
      </c>
      <c r="N12" s="9">
        <v>936826</v>
      </c>
      <c r="O12" s="9">
        <v>90668</v>
      </c>
      <c r="P12" s="9">
        <v>101079</v>
      </c>
      <c r="Q12" s="9">
        <v>1559683</v>
      </c>
      <c r="R12" s="9">
        <v>136755</v>
      </c>
      <c r="S12" s="9">
        <v>22675</v>
      </c>
      <c r="T12" s="9">
        <v>2091</v>
      </c>
      <c r="U12" s="9">
        <v>1852</v>
      </c>
      <c r="V12" s="9">
        <v>9935</v>
      </c>
      <c r="W12" s="9">
        <v>1599</v>
      </c>
      <c r="X12" s="9">
        <v>8207</v>
      </c>
      <c r="Y12" s="9">
        <v>27928</v>
      </c>
      <c r="Z12" s="9">
        <v>10991</v>
      </c>
      <c r="AA12" s="9">
        <v>152806</v>
      </c>
      <c r="AB12" s="9">
        <v>60847</v>
      </c>
      <c r="AC12" s="9">
        <v>6289</v>
      </c>
      <c r="AD12" s="9">
        <v>12702</v>
      </c>
      <c r="AE12" s="9">
        <v>11457</v>
      </c>
      <c r="AF12" s="9">
        <v>23975</v>
      </c>
      <c r="AG12" s="9">
        <v>1681</v>
      </c>
      <c r="AH12" s="9">
        <v>6458</v>
      </c>
      <c r="AI12" s="9">
        <v>10953</v>
      </c>
      <c r="AJ12" s="9">
        <v>1332131</v>
      </c>
      <c r="AK12" s="9">
        <v>1601</v>
      </c>
      <c r="AL12" s="9">
        <v>59337</v>
      </c>
      <c r="AM12" s="9">
        <v>26304</v>
      </c>
      <c r="AN12" s="9">
        <v>4799</v>
      </c>
      <c r="AO12" s="9">
        <v>3443</v>
      </c>
      <c r="AP12" s="9">
        <v>18480</v>
      </c>
      <c r="AQ12" s="9">
        <v>7855</v>
      </c>
      <c r="AR12" s="9">
        <v>10864</v>
      </c>
      <c r="AS12" s="9">
        <v>1716</v>
      </c>
      <c r="AT12" s="9">
        <v>3345</v>
      </c>
      <c r="AU12" s="9">
        <v>5527</v>
      </c>
      <c r="AV12" s="9">
        <v>1277</v>
      </c>
      <c r="AW12" s="9">
        <v>5349</v>
      </c>
      <c r="AX12" s="9">
        <v>1374</v>
      </c>
      <c r="AY12" s="9">
        <v>2030</v>
      </c>
      <c r="AZ12" s="9">
        <v>5359</v>
      </c>
      <c r="BA12" s="9">
        <v>862</v>
      </c>
      <c r="BB12" s="9">
        <v>1034</v>
      </c>
      <c r="BC12" s="9">
        <v>34671</v>
      </c>
      <c r="BD12" s="9">
        <v>1971</v>
      </c>
      <c r="BE12" s="9">
        <v>79138</v>
      </c>
      <c r="BF12" s="9">
        <v>9049</v>
      </c>
      <c r="BG12" s="9">
        <v>3037</v>
      </c>
      <c r="BH12" s="9">
        <v>625</v>
      </c>
      <c r="BI12" s="9">
        <v>1646</v>
      </c>
      <c r="BJ12" s="9">
        <v>1454</v>
      </c>
      <c r="BK12" s="9">
        <v>81309</v>
      </c>
      <c r="BL12" s="9">
        <v>32936</v>
      </c>
      <c r="BM12" s="9">
        <v>958</v>
      </c>
      <c r="BN12" s="9">
        <v>8639</v>
      </c>
      <c r="BO12" s="9">
        <v>15652</v>
      </c>
      <c r="BP12" s="9">
        <v>12316</v>
      </c>
      <c r="BQ12" s="9">
        <v>29707</v>
      </c>
      <c r="BR12" s="9">
        <v>6401</v>
      </c>
      <c r="BS12" s="9">
        <v>12751</v>
      </c>
      <c r="BT12" s="9">
        <v>220292</v>
      </c>
      <c r="BU12" s="9">
        <v>443</v>
      </c>
      <c r="BV12" s="9">
        <v>57342</v>
      </c>
      <c r="BW12" s="9">
        <v>178380</v>
      </c>
      <c r="BX12" s="9">
        <v>16014</v>
      </c>
      <c r="BY12" s="9">
        <v>1998</v>
      </c>
      <c r="BZ12" s="9">
        <v>2703</v>
      </c>
      <c r="CA12" s="9">
        <v>1735</v>
      </c>
      <c r="CB12" s="9">
        <v>14933</v>
      </c>
      <c r="CC12" s="9">
        <v>4477</v>
      </c>
      <c r="CD12" s="9">
        <v>15775</v>
      </c>
      <c r="CE12" s="9">
        <v>489193</v>
      </c>
      <c r="CF12" s="9">
        <v>4530</v>
      </c>
      <c r="CG12" s="9">
        <v>4762</v>
      </c>
      <c r="CH12" s="9">
        <v>27015</v>
      </c>
      <c r="CI12" s="9">
        <v>384033</v>
      </c>
      <c r="CJ12" s="9">
        <v>608891</v>
      </c>
      <c r="CK12" s="9">
        <v>118259</v>
      </c>
      <c r="CL12" s="32">
        <v>63170</v>
      </c>
      <c r="CM12" s="7">
        <f t="shared" si="4"/>
        <v>3155070</v>
      </c>
      <c r="CN12" s="7">
        <f t="shared" si="5"/>
        <v>454677</v>
      </c>
      <c r="CO12" s="7">
        <f t="shared" si="6"/>
        <v>1478696</v>
      </c>
      <c r="CP12" s="7">
        <f t="shared" si="7"/>
        <v>105157</v>
      </c>
      <c r="CQ12" s="7">
        <f t="shared" si="8"/>
        <v>774525</v>
      </c>
      <c r="CR12" s="7">
        <f t="shared" si="9"/>
        <v>1735038</v>
      </c>
      <c r="CS12" s="7">
        <f t="shared" si="10"/>
        <v>0</v>
      </c>
      <c r="CT12" s="7">
        <f t="shared" si="11"/>
        <v>2293714</v>
      </c>
      <c r="CU12" s="7">
        <f t="shared" si="12"/>
        <v>1927769</v>
      </c>
      <c r="CV12" s="7">
        <f t="shared" si="13"/>
        <v>4548301</v>
      </c>
      <c r="CW12" s="7">
        <f t="shared" si="14"/>
        <v>1887955</v>
      </c>
      <c r="CX12" s="33">
        <f t="shared" si="15"/>
        <v>1533516</v>
      </c>
      <c r="CY12" s="7">
        <f t="shared" si="16"/>
        <v>6422463</v>
      </c>
      <c r="CZ12" s="7">
        <f t="shared" si="17"/>
        <v>1751430</v>
      </c>
      <c r="DA12" s="7">
        <f t="shared" si="18"/>
        <v>936826</v>
      </c>
      <c r="DB12" s="7">
        <f t="shared" si="19"/>
        <v>178380</v>
      </c>
      <c r="DC12" s="7">
        <f t="shared" si="20"/>
        <v>220292</v>
      </c>
      <c r="DD12" s="7">
        <f t="shared" si="21"/>
        <v>85539</v>
      </c>
      <c r="DE12" s="7">
        <f t="shared" si="22"/>
        <v>1332131</v>
      </c>
      <c r="DF12" s="7">
        <f t="shared" si="23"/>
        <v>136755</v>
      </c>
      <c r="DG12" s="7">
        <f t="shared" si="24"/>
        <v>180734</v>
      </c>
      <c r="DH12" s="7">
        <f t="shared" si="25"/>
        <v>384033</v>
      </c>
      <c r="DI12" s="7">
        <f t="shared" si="28"/>
        <v>727150</v>
      </c>
      <c r="DJ12" s="7">
        <f t="shared" si="26"/>
        <v>489193</v>
      </c>
    </row>
    <row r="13" spans="1:114">
      <c r="A13" s="5" t="s">
        <v>14</v>
      </c>
      <c r="B13" s="10">
        <v>114255555.4490363</v>
      </c>
      <c r="C13" s="7">
        <v>3224843.5582250501</v>
      </c>
      <c r="D13" s="7">
        <v>2782012.5630004569</v>
      </c>
      <c r="E13" s="7">
        <v>3525273.1767963758</v>
      </c>
      <c r="F13" s="7">
        <v>4723272.5689203572</v>
      </c>
      <c r="G13" s="7">
        <v>2727031.8683014992</v>
      </c>
      <c r="H13" s="7">
        <v>3334664.4010617654</v>
      </c>
      <c r="I13" s="7">
        <f t="shared" si="2"/>
        <v>20317098.136305504</v>
      </c>
      <c r="J13" s="7">
        <f t="shared" si="0"/>
        <v>93938457.312730789</v>
      </c>
      <c r="K13" s="40">
        <f t="shared" si="3"/>
        <v>7884847.8084517606</v>
      </c>
      <c r="L13" s="33">
        <f t="shared" si="27"/>
        <v>12432250.327853743</v>
      </c>
      <c r="M13" s="7">
        <v>477375.20424109173</v>
      </c>
      <c r="N13" s="7">
        <v>957737.18022402958</v>
      </c>
      <c r="O13" s="7">
        <v>92638.689043300488</v>
      </c>
      <c r="P13" s="7">
        <v>103326.58514420976</v>
      </c>
      <c r="Q13" s="7">
        <v>1593765.8995724183</v>
      </c>
      <c r="R13" s="7">
        <v>138341.08928340397</v>
      </c>
      <c r="S13" s="7">
        <v>22960.448861300694</v>
      </c>
      <c r="T13" s="7">
        <v>2109.5158842421565</v>
      </c>
      <c r="U13" s="7">
        <v>1874.6706172561971</v>
      </c>
      <c r="V13" s="7">
        <v>10059.378356407869</v>
      </c>
      <c r="W13" s="7">
        <v>1618.6504880520213</v>
      </c>
      <c r="X13" s="7">
        <v>8309.1286974886916</v>
      </c>
      <c r="Y13" s="7">
        <v>28249.347818161474</v>
      </c>
      <c r="Z13" s="7">
        <v>11134.108290530588</v>
      </c>
      <c r="AA13" s="7">
        <v>154629.29473120661</v>
      </c>
      <c r="AB13" s="7">
        <v>61625.287876323026</v>
      </c>
      <c r="AC13" s="7">
        <v>6364.9281856574598</v>
      </c>
      <c r="AD13" s="7">
        <v>12874.628472329161</v>
      </c>
      <c r="AE13" s="7">
        <v>11858.094799732262</v>
      </c>
      <c r="AF13" s="7">
        <v>24783.095270163609</v>
      </c>
      <c r="AG13" s="7">
        <v>1744.3857788690043</v>
      </c>
      <c r="AH13" s="7">
        <v>6682.8273050459829</v>
      </c>
      <c r="AI13" s="7">
        <v>11327.914109612166</v>
      </c>
      <c r="AJ13" s="7">
        <v>1378110.0109094875</v>
      </c>
      <c r="AK13" s="7">
        <v>1657.1222972433447</v>
      </c>
      <c r="AL13" s="7">
        <v>61383.549257863691</v>
      </c>
      <c r="AM13" s="7">
        <v>27243.17986334785</v>
      </c>
      <c r="AN13" s="7">
        <v>4954.3553478906488</v>
      </c>
      <c r="AO13" s="7">
        <v>3485.6545018825632</v>
      </c>
      <c r="AP13" s="7">
        <v>18761.830396835852</v>
      </c>
      <c r="AQ13" s="7">
        <v>7969.9746486825743</v>
      </c>
      <c r="AR13" s="7">
        <v>11040.926596262805</v>
      </c>
      <c r="AS13" s="7">
        <v>1738.4853480422989</v>
      </c>
      <c r="AT13" s="7">
        <v>3384.7444787230002</v>
      </c>
      <c r="AU13" s="7">
        <v>5605.8269940818627</v>
      </c>
      <c r="AV13" s="7">
        <v>1296.735515825528</v>
      </c>
      <c r="AW13" s="7">
        <v>5446.4933133940749</v>
      </c>
      <c r="AX13" s="7">
        <v>1396.508110093429</v>
      </c>
      <c r="AY13" s="7">
        <v>2061.9493363239831</v>
      </c>
      <c r="AZ13" s="7">
        <v>5432.2515183067917</v>
      </c>
      <c r="BA13" s="7">
        <v>874.63019826187019</v>
      </c>
      <c r="BB13" s="7">
        <v>1051.8022822483408</v>
      </c>
      <c r="BC13" s="7">
        <v>35185.325777883911</v>
      </c>
      <c r="BD13" s="7">
        <v>2006.0024358039921</v>
      </c>
      <c r="BE13" s="7">
        <v>81052.432148854627</v>
      </c>
      <c r="BF13" s="7">
        <v>9262.0432376646204</v>
      </c>
      <c r="BG13" s="7">
        <v>3105.1213384768535</v>
      </c>
      <c r="BH13" s="7">
        <v>638.69122760244102</v>
      </c>
      <c r="BI13" s="7">
        <v>1683.0349165481525</v>
      </c>
      <c r="BJ13" s="7">
        <v>1482.8313366579855</v>
      </c>
      <c r="BK13" s="7">
        <v>83321.885324230127</v>
      </c>
      <c r="BL13" s="7">
        <v>33733.620629106961</v>
      </c>
      <c r="BM13" s="7">
        <v>983.63261565403775</v>
      </c>
      <c r="BN13" s="7">
        <v>8860.5697366186323</v>
      </c>
      <c r="BO13" s="7">
        <v>16027.553485497558</v>
      </c>
      <c r="BP13" s="7">
        <v>12597.485983736588</v>
      </c>
      <c r="BQ13" s="7">
        <v>30421.27618879142</v>
      </c>
      <c r="BR13" s="7">
        <v>6564.0253963101159</v>
      </c>
      <c r="BS13" s="7">
        <v>13070.330313901697</v>
      </c>
      <c r="BT13" s="7">
        <v>225828.85095673788</v>
      </c>
      <c r="BU13" s="7">
        <v>453.55646933439772</v>
      </c>
      <c r="BV13" s="7">
        <v>58779.845820091403</v>
      </c>
      <c r="BW13" s="7">
        <v>182671.35651610978</v>
      </c>
      <c r="BX13" s="7">
        <v>16382.331843405904</v>
      </c>
      <c r="BY13" s="7">
        <v>2050.4597947315769</v>
      </c>
      <c r="BZ13" s="7">
        <v>2762.3894661779491</v>
      </c>
      <c r="CA13" s="7">
        <v>1771.604000853999</v>
      </c>
      <c r="CB13" s="7">
        <v>15213.200773125927</v>
      </c>
      <c r="CC13" s="7">
        <v>4560.3653245988753</v>
      </c>
      <c r="CD13" s="7">
        <v>16100.13042100553</v>
      </c>
      <c r="CE13" s="7">
        <v>498951.99752366648</v>
      </c>
      <c r="CF13" s="7">
        <v>4625.4407931148307</v>
      </c>
      <c r="CG13" s="7">
        <v>4856.0429985818528</v>
      </c>
      <c r="CH13" s="7">
        <v>27563.701084213048</v>
      </c>
      <c r="CI13" s="7">
        <v>391649.24964049598</v>
      </c>
      <c r="CJ13" s="7">
        <v>621245.47850739677</v>
      </c>
      <c r="CK13" s="7">
        <v>120643.36583633776</v>
      </c>
      <c r="CL13" s="33">
        <v>64456.194622810661</v>
      </c>
      <c r="CM13" s="7">
        <f t="shared" si="4"/>
        <v>3224843.5582250496</v>
      </c>
      <c r="CN13" s="7">
        <f t="shared" si="5"/>
        <v>460150.47756236</v>
      </c>
      <c r="CO13" s="7">
        <f t="shared" si="6"/>
        <v>1529744.5349392563</v>
      </c>
      <c r="CP13" s="7">
        <f t="shared" si="7"/>
        <v>106739.1414526529</v>
      </c>
      <c r="CQ13" s="7">
        <f t="shared" si="8"/>
        <v>793504.92874709459</v>
      </c>
      <c r="CR13" s="7">
        <f t="shared" si="9"/>
        <v>1769865.1675253478</v>
      </c>
      <c r="CS13" s="7">
        <f t="shared" si="10"/>
        <v>0</v>
      </c>
      <c r="CT13" s="7">
        <f t="shared" si="11"/>
        <v>2321862.0854380969</v>
      </c>
      <c r="CU13" s="7">
        <f t="shared" si="12"/>
        <v>1995528.6418571195</v>
      </c>
      <c r="CV13" s="7">
        <f t="shared" si="13"/>
        <v>4616533.4274677038</v>
      </c>
      <c r="CW13" s="7">
        <f t="shared" si="14"/>
        <v>1933526.9395544045</v>
      </c>
      <c r="CX13" s="33">
        <f t="shared" si="15"/>
        <v>1564799.2335364176</v>
      </c>
      <c r="CY13" s="7">
        <f t="shared" si="16"/>
        <v>6575404.8532521287</v>
      </c>
      <c r="CZ13" s="7">
        <f t="shared" si="17"/>
        <v>1789731.1737599284</v>
      </c>
      <c r="DA13" s="7">
        <f t="shared" si="18"/>
        <v>957737.18022402958</v>
      </c>
      <c r="DB13" s="7">
        <f t="shared" si="19"/>
        <v>182671.35651610978</v>
      </c>
      <c r="DC13" s="7">
        <f t="shared" si="20"/>
        <v>225828.85095673788</v>
      </c>
      <c r="DD13" s="7">
        <f t="shared" si="21"/>
        <v>87616.45754516474</v>
      </c>
      <c r="DE13" s="7">
        <f t="shared" si="22"/>
        <v>1378110.0109094875</v>
      </c>
      <c r="DF13" s="7">
        <f t="shared" si="23"/>
        <v>138341.08928340397</v>
      </c>
      <c r="DG13" s="7">
        <f t="shared" si="24"/>
        <v>182878.64254936809</v>
      </c>
      <c r="DH13" s="7">
        <f t="shared" si="25"/>
        <v>391649.24964049598</v>
      </c>
      <c r="DI13" s="7">
        <f t="shared" si="28"/>
        <v>741888.84434373456</v>
      </c>
      <c r="DJ13" s="7">
        <f t="shared" si="26"/>
        <v>498951.99752366648</v>
      </c>
    </row>
    <row r="14" spans="1:114">
      <c r="A14" s="5">
        <v>2020</v>
      </c>
      <c r="B14" s="10">
        <v>127091642.26581174</v>
      </c>
      <c r="C14" s="7">
        <v>3729225.4755943501</v>
      </c>
      <c r="D14" s="7">
        <v>3129782.4293941949</v>
      </c>
      <c r="E14" s="7">
        <v>3882739.1317483261</v>
      </c>
      <c r="F14" s="7">
        <v>5440277.4992724089</v>
      </c>
      <c r="G14" s="7">
        <v>3125864.5542537943</v>
      </c>
      <c r="H14" s="7">
        <v>3735588.5432214113</v>
      </c>
      <c r="I14" s="7">
        <f t="shared" si="2"/>
        <v>23043477.633484486</v>
      </c>
      <c r="J14" s="7">
        <f t="shared" si="0"/>
        <v>104048164.63232726</v>
      </c>
      <c r="K14" s="40">
        <f t="shared" si="3"/>
        <v>8943452.6526827533</v>
      </c>
      <c r="L14" s="33">
        <f t="shared" si="27"/>
        <v>14100024.980801733</v>
      </c>
      <c r="M14" s="7">
        <v>557430.21199457499</v>
      </c>
      <c r="N14" s="7">
        <v>1091603.9254381722</v>
      </c>
      <c r="O14" s="7">
        <v>113948.99362398233</v>
      </c>
      <c r="P14" s="7">
        <v>118452.59824515198</v>
      </c>
      <c r="Q14" s="7">
        <v>1847789.7462924686</v>
      </c>
      <c r="R14" s="7">
        <v>155536.69702506004</v>
      </c>
      <c r="S14" s="7">
        <v>26069.57713528378</v>
      </c>
      <c r="T14" s="7">
        <v>2335.0740077163473</v>
      </c>
      <c r="U14" s="7">
        <v>2221.108600641036</v>
      </c>
      <c r="V14" s="7">
        <v>10695.91532180411</v>
      </c>
      <c r="W14" s="7">
        <v>1863.186178297148</v>
      </c>
      <c r="X14" s="7">
        <v>9431.6239313751976</v>
      </c>
      <c r="Y14" s="7">
        <v>31458.160672721984</v>
      </c>
      <c r="Z14" s="7">
        <v>12237.87663515416</v>
      </c>
      <c r="AA14" s="7">
        <v>170449.91602656827</v>
      </c>
      <c r="AB14" s="7">
        <v>70558.493499614764</v>
      </c>
      <c r="AC14" s="7">
        <v>6729.989730252857</v>
      </c>
      <c r="AD14" s="7">
        <v>13718.771777088426</v>
      </c>
      <c r="AE14" s="7">
        <v>12400.038160707742</v>
      </c>
      <c r="AF14" s="7">
        <v>27323.198343750508</v>
      </c>
      <c r="AG14" s="7">
        <v>1927.147359336964</v>
      </c>
      <c r="AH14" s="7">
        <v>5731.3839541867483</v>
      </c>
      <c r="AI14" s="7">
        <v>14068.124210252206</v>
      </c>
      <c r="AJ14" s="7">
        <v>1488356.5956832424</v>
      </c>
      <c r="AK14" s="7">
        <v>1670.930988158846</v>
      </c>
      <c r="AL14" s="7">
        <v>68975.458113095025</v>
      </c>
      <c r="AM14" s="7">
        <v>32411.392468689781</v>
      </c>
      <c r="AN14" s="7">
        <v>3829.4944260555521</v>
      </c>
      <c r="AO14" s="7">
        <v>3502.5681369615622</v>
      </c>
      <c r="AP14" s="7">
        <v>20212.635950236996</v>
      </c>
      <c r="AQ14" s="7">
        <v>8278.4648955707107</v>
      </c>
      <c r="AR14" s="7">
        <v>11759.213344493699</v>
      </c>
      <c r="AS14" s="7">
        <v>1843.3733215433551</v>
      </c>
      <c r="AT14" s="7">
        <v>3727.0592040585739</v>
      </c>
      <c r="AU14" s="7">
        <v>5932.7016467172325</v>
      </c>
      <c r="AV14" s="7">
        <v>1225.5227936106089</v>
      </c>
      <c r="AW14" s="7">
        <v>6422.7085774881416</v>
      </c>
      <c r="AX14" s="7">
        <v>1244.9387751924598</v>
      </c>
      <c r="AY14" s="7">
        <v>2104.261540584374</v>
      </c>
      <c r="AZ14" s="7">
        <v>5086.3555224047504</v>
      </c>
      <c r="BA14" s="7">
        <v>812.16694068283732</v>
      </c>
      <c r="BB14" s="7">
        <v>1142.2355466109068</v>
      </c>
      <c r="BC14" s="7">
        <v>39405.900726104752</v>
      </c>
      <c r="BD14" s="7">
        <v>2131.8093236579057</v>
      </c>
      <c r="BE14" s="7">
        <v>94536.264470434849</v>
      </c>
      <c r="BF14" s="7">
        <v>10438.092672820685</v>
      </c>
      <c r="BG14" s="7">
        <v>3259.531393568433</v>
      </c>
      <c r="BH14" s="7">
        <v>595.25806392180914</v>
      </c>
      <c r="BI14" s="7">
        <v>1899.022567488998</v>
      </c>
      <c r="BJ14" s="7">
        <v>1644.6016525138948</v>
      </c>
      <c r="BK14" s="7">
        <v>97925.183403867864</v>
      </c>
      <c r="BL14" s="7">
        <v>36506.7936131893</v>
      </c>
      <c r="BM14" s="7">
        <v>1113.8949065783213</v>
      </c>
      <c r="BN14" s="7">
        <v>10341.960616360582</v>
      </c>
      <c r="BO14" s="7">
        <v>19589.075360824048</v>
      </c>
      <c r="BP14" s="7">
        <v>14877.133583696392</v>
      </c>
      <c r="BQ14" s="7">
        <v>35760.957588886013</v>
      </c>
      <c r="BR14" s="7">
        <v>7304.2823858982738</v>
      </c>
      <c r="BS14" s="7">
        <v>14671.829125667196</v>
      </c>
      <c r="BT14" s="7">
        <v>263841.07917276013</v>
      </c>
      <c r="BU14" s="7">
        <v>500.07745900829633</v>
      </c>
      <c r="BV14" s="7">
        <v>72908.407126548656</v>
      </c>
      <c r="BW14" s="7">
        <v>211344.69572676744</v>
      </c>
      <c r="BX14" s="7">
        <v>18477.606661488</v>
      </c>
      <c r="BY14" s="7">
        <v>2318.7597479965893</v>
      </c>
      <c r="BZ14" s="7">
        <v>3019.028070678874</v>
      </c>
      <c r="CA14" s="7">
        <v>1823.5218430868561</v>
      </c>
      <c r="CB14" s="7">
        <v>14534.955698353198</v>
      </c>
      <c r="CC14" s="7">
        <v>5441.1620606522029</v>
      </c>
      <c r="CD14" s="7">
        <v>17348.186005574855</v>
      </c>
      <c r="CE14" s="7">
        <v>554343.85103672906</v>
      </c>
      <c r="CF14" s="7">
        <v>4636.2124620641653</v>
      </c>
      <c r="CG14" s="7">
        <v>4271.1169002953029</v>
      </c>
      <c r="CH14" s="7">
        <v>31823.18439669357</v>
      </c>
      <c r="CI14" s="7">
        <v>438482.31606670818</v>
      </c>
      <c r="CJ14" s="7">
        <v>729364.15079655615</v>
      </c>
      <c r="CK14" s="7">
        <v>135688.04043787197</v>
      </c>
      <c r="CL14" s="33">
        <v>68764.873517879867</v>
      </c>
      <c r="CM14" s="7">
        <f t="shared" si="4"/>
        <v>3729225.4755943501</v>
      </c>
      <c r="CN14" s="7">
        <f t="shared" si="5"/>
        <v>513306.39054157818</v>
      </c>
      <c r="CO14" s="7">
        <f t="shared" si="6"/>
        <v>1656693.7637074757</v>
      </c>
      <c r="CP14" s="7">
        <f t="shared" si="7"/>
        <v>114831.91624591885</v>
      </c>
      <c r="CQ14" s="7">
        <f t="shared" si="8"/>
        <v>924697.05721405137</v>
      </c>
      <c r="CR14" s="7">
        <f t="shared" si="9"/>
        <v>2004698.0493793786</v>
      </c>
      <c r="CS14" s="7">
        <f t="shared" si="10"/>
        <v>0</v>
      </c>
      <c r="CT14" s="7">
        <f t="shared" si="11"/>
        <v>2616476.0388526167</v>
      </c>
      <c r="CU14" s="7">
        <f t="shared" si="12"/>
        <v>2226045.3680408504</v>
      </c>
      <c r="CV14" s="7">
        <f t="shared" si="13"/>
        <v>5325445.5830264902</v>
      </c>
      <c r="CW14" s="7">
        <f t="shared" si="14"/>
        <v>2201167.4970397428</v>
      </c>
      <c r="CX14" s="33">
        <f t="shared" si="15"/>
        <v>1730890.4938420327</v>
      </c>
      <c r="CY14" s="7">
        <f t="shared" si="16"/>
        <v>7452501.3131010942</v>
      </c>
      <c r="CZ14" s="7">
        <f t="shared" si="17"/>
        <v>2080191.3381616028</v>
      </c>
      <c r="DA14" s="7">
        <f t="shared" si="18"/>
        <v>1091603.9254381722</v>
      </c>
      <c r="DB14" s="7">
        <f t="shared" si="19"/>
        <v>211344.69572676744</v>
      </c>
      <c r="DC14" s="7">
        <f t="shared" si="20"/>
        <v>263841.07917276013</v>
      </c>
      <c r="DD14" s="7">
        <f t="shared" si="21"/>
        <v>101840.54685633312</v>
      </c>
      <c r="DE14" s="7">
        <f t="shared" si="22"/>
        <v>1488356.5956832424</v>
      </c>
      <c r="DF14" s="7">
        <f t="shared" si="23"/>
        <v>155536.69702506004</v>
      </c>
      <c r="DG14" s="7">
        <f t="shared" si="24"/>
        <v>201908.07669929025</v>
      </c>
      <c r="DH14" s="7">
        <f t="shared" si="25"/>
        <v>438482.31606670818</v>
      </c>
      <c r="DI14" s="7">
        <f t="shared" si="28"/>
        <v>865052.19123442809</v>
      </c>
      <c r="DJ14" s="7">
        <f t="shared" si="26"/>
        <v>554343.85103672906</v>
      </c>
    </row>
    <row r="15" spans="1:114">
      <c r="A15" s="5">
        <v>2030</v>
      </c>
      <c r="B15" s="10">
        <v>137481335.77616751</v>
      </c>
      <c r="C15" s="7">
        <v>4169239.7739831326</v>
      </c>
      <c r="D15" s="7">
        <v>3427878.7838787939</v>
      </c>
      <c r="E15" s="7">
        <v>4177815.2550139423</v>
      </c>
      <c r="F15" s="7">
        <v>6097769.2618181147</v>
      </c>
      <c r="G15" s="7">
        <v>3476929.9387501949</v>
      </c>
      <c r="H15" s="7">
        <v>4069115.3006118201</v>
      </c>
      <c r="I15" s="7">
        <f t="shared" si="2"/>
        <v>25418748.314056002</v>
      </c>
      <c r="J15" s="7">
        <f t="shared" si="0"/>
        <v>112062587.4621115</v>
      </c>
      <c r="K15" s="40">
        <f t="shared" si="3"/>
        <v>9914633.4513673261</v>
      </c>
      <c r="L15" s="33">
        <f t="shared" si="27"/>
        <v>15504114.862688676</v>
      </c>
      <c r="M15" s="7">
        <v>623656.46582838253</v>
      </c>
      <c r="N15" s="7">
        <v>1210211.220574497</v>
      </c>
      <c r="O15" s="7">
        <v>127928.70448861425</v>
      </c>
      <c r="P15" s="7">
        <v>132206.57656624011</v>
      </c>
      <c r="Q15" s="7">
        <v>2075236.8065253983</v>
      </c>
      <c r="R15" s="7">
        <v>173856.1920505593</v>
      </c>
      <c r="S15" s="7">
        <v>28508.798513987153</v>
      </c>
      <c r="T15" s="7">
        <v>2538.0549336122708</v>
      </c>
      <c r="U15" s="7">
        <v>2519.2568895752102</v>
      </c>
      <c r="V15" s="7">
        <v>11644.095835006361</v>
      </c>
      <c r="W15" s="7">
        <v>2015.0318135852579</v>
      </c>
      <c r="X15" s="7">
        <v>10397.952298018379</v>
      </c>
      <c r="Y15" s="7">
        <v>34983.207436188481</v>
      </c>
      <c r="Z15" s="7">
        <v>13554.935863995704</v>
      </c>
      <c r="AA15" s="7">
        <v>188097.13662097158</v>
      </c>
      <c r="AB15" s="7">
        <v>76782.385991149684</v>
      </c>
      <c r="AC15" s="7">
        <v>7285.1834163131007</v>
      </c>
      <c r="AD15" s="7">
        <v>14879.68957629354</v>
      </c>
      <c r="AE15" s="7">
        <v>13414.197718313993</v>
      </c>
      <c r="AF15" s="7">
        <v>30096.624861169988</v>
      </c>
      <c r="AG15" s="7">
        <v>1985.872835348946</v>
      </c>
      <c r="AH15" s="7">
        <v>6088.838653575036</v>
      </c>
      <c r="AI15" s="7">
        <v>15498.851299737862</v>
      </c>
      <c r="AJ15" s="7">
        <v>1616344.3846246346</v>
      </c>
      <c r="AK15" s="7">
        <v>1691.1965683777512</v>
      </c>
      <c r="AL15" s="7">
        <v>74263.047867805886</v>
      </c>
      <c r="AM15" s="7">
        <v>34867.671306191849</v>
      </c>
      <c r="AN15" s="7">
        <v>3962.5757958152658</v>
      </c>
      <c r="AO15" s="7">
        <v>3655.5168231463658</v>
      </c>
      <c r="AP15" s="7">
        <v>22586.970670570561</v>
      </c>
      <c r="AQ15" s="7">
        <v>9036.2818532768924</v>
      </c>
      <c r="AR15" s="7">
        <v>12839.357242245627</v>
      </c>
      <c r="AS15" s="7">
        <v>1963.76030411327</v>
      </c>
      <c r="AT15" s="7">
        <v>4128.4537021717715</v>
      </c>
      <c r="AU15" s="7">
        <v>6480.3871130376028</v>
      </c>
      <c r="AV15" s="7">
        <v>1291.8193054476039</v>
      </c>
      <c r="AW15" s="7">
        <v>7218.6004410957539</v>
      </c>
      <c r="AX15" s="7">
        <v>1279.827110720521</v>
      </c>
      <c r="AY15" s="7">
        <v>2145.3069962555501</v>
      </c>
      <c r="AZ15" s="7">
        <v>5385.6034432825309</v>
      </c>
      <c r="BA15" s="7">
        <v>871.55238708051706</v>
      </c>
      <c r="BB15" s="7">
        <v>1214.6064148824507</v>
      </c>
      <c r="BC15" s="7">
        <v>43761.545827042006</v>
      </c>
      <c r="BD15" s="7">
        <v>2278.1082031759202</v>
      </c>
      <c r="BE15" s="7">
        <v>107639.97800959737</v>
      </c>
      <c r="BF15" s="7">
        <v>11831.554106186506</v>
      </c>
      <c r="BG15" s="7">
        <v>3461.6674300714317</v>
      </c>
      <c r="BH15" s="7">
        <v>621.33698973261528</v>
      </c>
      <c r="BI15" s="7">
        <v>2029.9517070371239</v>
      </c>
      <c r="BJ15" s="7">
        <v>1789.265490165755</v>
      </c>
      <c r="BK15" s="7">
        <v>109732.64313135797</v>
      </c>
      <c r="BL15" s="7">
        <v>40270.332291622341</v>
      </c>
      <c r="BM15" s="7">
        <v>1185.1714161840387</v>
      </c>
      <c r="BN15" s="7">
        <v>11766.013611366834</v>
      </c>
      <c r="BO15" s="7">
        <v>22429.476545541187</v>
      </c>
      <c r="BP15" s="7">
        <v>16743.242290757171</v>
      </c>
      <c r="BQ15" s="7">
        <v>40102.613497344377</v>
      </c>
      <c r="BR15" s="7">
        <v>8285.5777888528664</v>
      </c>
      <c r="BS15" s="7">
        <v>16363.735723512682</v>
      </c>
      <c r="BT15" s="7">
        <v>300159.63463571121</v>
      </c>
      <c r="BU15" s="7">
        <v>533.51844909927036</v>
      </c>
      <c r="BV15" s="7">
        <v>82608.509057928182</v>
      </c>
      <c r="BW15" s="7">
        <v>237019.57746242953</v>
      </c>
      <c r="BX15" s="7">
        <v>20443.47693156586</v>
      </c>
      <c r="BY15" s="7">
        <v>2628.1033190885146</v>
      </c>
      <c r="BZ15" s="7">
        <v>3388.4227639573883</v>
      </c>
      <c r="CA15" s="7">
        <v>1955.276864847054</v>
      </c>
      <c r="CB15" s="7">
        <v>15486.15694400611</v>
      </c>
      <c r="CC15" s="7">
        <v>5862.7544348557713</v>
      </c>
      <c r="CD15" s="7">
        <v>18455.660748056391</v>
      </c>
      <c r="CE15" s="7">
        <v>608824.77038995503</v>
      </c>
      <c r="CF15" s="7">
        <v>4821.7030682347031</v>
      </c>
      <c r="CG15" s="7">
        <v>4439.5847853912128</v>
      </c>
      <c r="CH15" s="7">
        <v>34754.682099769256</v>
      </c>
      <c r="CI15" s="7">
        <v>483962.50333444955</v>
      </c>
      <c r="CJ15" s="7">
        <v>810330.94632821332</v>
      </c>
      <c r="CK15" s="7">
        <v>149458.55073935972</v>
      </c>
      <c r="CL15" s="33">
        <v>74594.404390176496</v>
      </c>
      <c r="CM15" s="7">
        <f t="shared" si="4"/>
        <v>4169239.7739831321</v>
      </c>
      <c r="CN15" s="7">
        <f t="shared" si="5"/>
        <v>567061.92123925616</v>
      </c>
      <c r="CO15" s="7">
        <f t="shared" si="6"/>
        <v>1798213.2615309714</v>
      </c>
      <c r="CP15" s="7">
        <f t="shared" si="7"/>
        <v>126137.69783754493</v>
      </c>
      <c r="CQ15" s="7">
        <f t="shared" si="8"/>
        <v>1042989.0795139574</v>
      </c>
      <c r="CR15" s="7">
        <f t="shared" si="9"/>
        <v>2210991.7172624674</v>
      </c>
      <c r="CS15" s="7">
        <f t="shared" si="10"/>
        <v>0</v>
      </c>
      <c r="CT15" s="7">
        <f t="shared" si="11"/>
        <v>2860816.862639538</v>
      </c>
      <c r="CU15" s="7">
        <f t="shared" si="12"/>
        <v>2379601.9934829706</v>
      </c>
      <c r="CV15" s="7">
        <f t="shared" si="13"/>
        <v>5971631.5639805701</v>
      </c>
      <c r="CW15" s="7">
        <f t="shared" si="14"/>
        <v>2433940.8592362376</v>
      </c>
      <c r="CX15" s="33">
        <f t="shared" si="15"/>
        <v>1858123.5833493527</v>
      </c>
      <c r="CY15" s="7">
        <f t="shared" si="16"/>
        <v>8264545.7675756738</v>
      </c>
      <c r="CZ15" s="7">
        <f t="shared" si="17"/>
        <v>2335372.0875802524</v>
      </c>
      <c r="DA15" s="7">
        <f t="shared" si="18"/>
        <v>1210211.220574497</v>
      </c>
      <c r="DB15" s="7">
        <f t="shared" si="19"/>
        <v>237019.57746242953</v>
      </c>
      <c r="DC15" s="7">
        <f t="shared" si="20"/>
        <v>300159.63463571121</v>
      </c>
      <c r="DD15" s="7">
        <f t="shared" si="21"/>
        <v>115925.55579845024</v>
      </c>
      <c r="DE15" s="7">
        <f t="shared" si="22"/>
        <v>1616344.3846246346</v>
      </c>
      <c r="DF15" s="7">
        <f t="shared" si="23"/>
        <v>173856.1920505593</v>
      </c>
      <c r="DG15" s="7">
        <f t="shared" si="24"/>
        <v>223080.34405716005</v>
      </c>
      <c r="DH15" s="7">
        <f t="shared" si="25"/>
        <v>483962.50333444955</v>
      </c>
      <c r="DI15" s="7">
        <f t="shared" si="28"/>
        <v>959789.49706757301</v>
      </c>
      <c r="DJ15" s="7">
        <f t="shared" si="26"/>
        <v>608824.77038995503</v>
      </c>
    </row>
    <row r="16" spans="1:114">
      <c r="A16" s="5">
        <v>2040</v>
      </c>
      <c r="B16" s="10">
        <v>145415858.7078613</v>
      </c>
      <c r="C16" s="7"/>
      <c r="D16" s="7"/>
      <c r="E16" s="7"/>
      <c r="F16" s="7"/>
      <c r="G16" s="7"/>
      <c r="H16" s="7"/>
      <c r="I16" s="7"/>
      <c r="J16" s="7"/>
      <c r="L16" s="27"/>
      <c r="CL16" s="27"/>
      <c r="CX16" s="27"/>
    </row>
    <row r="17" spans="1:114">
      <c r="A17" s="5">
        <v>2050</v>
      </c>
      <c r="B17" s="10">
        <v>150837516.65781602</v>
      </c>
      <c r="C17" s="7"/>
      <c r="D17" s="7"/>
      <c r="E17" s="7"/>
      <c r="F17" s="7"/>
      <c r="G17" s="7"/>
      <c r="H17" s="7"/>
      <c r="I17" s="7"/>
      <c r="J17" s="7"/>
      <c r="L17" s="27"/>
      <c r="CL17" s="27"/>
      <c r="CX17" s="27"/>
    </row>
    <row r="18" spans="1:114">
      <c r="L18" s="27"/>
      <c r="CL18" s="27"/>
      <c r="CX18" s="27"/>
    </row>
    <row r="19" spans="1:114">
      <c r="A19" s="4" t="s">
        <v>15</v>
      </c>
      <c r="L19" s="27"/>
      <c r="CL19" s="27"/>
      <c r="CX19" s="27"/>
    </row>
    <row r="20" spans="1:114">
      <c r="A20" s="5">
        <v>1940</v>
      </c>
      <c r="B20" s="6">
        <f t="shared" ref="B20:L27" si="29">B5-B4</f>
        <v>3100830</v>
      </c>
      <c r="C20" s="6">
        <f t="shared" si="29"/>
        <v>30580</v>
      </c>
      <c r="D20" s="6">
        <f t="shared" ref="D20:D27" si="30">D5-D4</f>
        <v>114292</v>
      </c>
      <c r="E20" s="6">
        <f t="shared" si="29"/>
        <v>132152</v>
      </c>
      <c r="F20" s="6">
        <f t="shared" si="29"/>
        <v>123656</v>
      </c>
      <c r="G20" s="6">
        <f t="shared" si="29"/>
        <v>47905</v>
      </c>
      <c r="H20" s="6">
        <f t="shared" si="29"/>
        <v>114793</v>
      </c>
      <c r="I20" s="6">
        <f t="shared" si="29"/>
        <v>563378</v>
      </c>
      <c r="J20" s="6">
        <f t="shared" si="29"/>
        <v>2537452</v>
      </c>
      <c r="K20" s="20">
        <f t="shared" si="29"/>
        <v>144604</v>
      </c>
      <c r="L20" s="28">
        <f t="shared" si="29"/>
        <v>418774</v>
      </c>
      <c r="M20" s="6">
        <f t="shared" ref="M20:BX20" si="31">M5-M4</f>
        <v>5460</v>
      </c>
      <c r="N20" s="6">
        <f t="shared" si="31"/>
        <v>14414</v>
      </c>
      <c r="O20" s="6"/>
      <c r="P20" s="6"/>
      <c r="Q20" s="6">
        <f t="shared" si="31"/>
        <v>10706</v>
      </c>
      <c r="R20" s="6">
        <f t="shared" si="31"/>
        <v>1177</v>
      </c>
      <c r="S20" s="6">
        <f t="shared" si="31"/>
        <v>1603</v>
      </c>
      <c r="T20" s="6">
        <f t="shared" si="31"/>
        <v>123</v>
      </c>
      <c r="U20" s="6">
        <f t="shared" si="31"/>
        <v>163</v>
      </c>
      <c r="V20" s="6">
        <f t="shared" si="31"/>
        <v>1314</v>
      </c>
      <c r="W20" s="6">
        <f t="shared" si="31"/>
        <v>948</v>
      </c>
      <c r="X20" s="6">
        <f t="shared" si="31"/>
        <v>530</v>
      </c>
      <c r="Y20" s="6">
        <f t="shared" si="31"/>
        <v>335</v>
      </c>
      <c r="Z20" s="6">
        <f t="shared" si="31"/>
        <v>701</v>
      </c>
      <c r="AA20" s="6">
        <f t="shared" si="31"/>
        <v>-402</v>
      </c>
      <c r="AB20" s="6">
        <f t="shared" si="31"/>
        <v>3030</v>
      </c>
      <c r="AC20" s="6">
        <f t="shared" si="31"/>
        <v>775</v>
      </c>
      <c r="AD20" s="6">
        <f t="shared" si="31"/>
        <v>317</v>
      </c>
      <c r="AE20" s="6">
        <f t="shared" si="31"/>
        <v>-520</v>
      </c>
      <c r="AF20" s="6">
        <f t="shared" si="31"/>
        <v>-298</v>
      </c>
      <c r="AG20" s="6">
        <f t="shared" si="31"/>
        <v>878</v>
      </c>
      <c r="AH20" s="6">
        <f t="shared" si="31"/>
        <v>-42</v>
      </c>
      <c r="AI20" s="6">
        <f t="shared" si="31"/>
        <v>904</v>
      </c>
      <c r="AJ20" s="6">
        <f t="shared" si="31"/>
        <v>11886</v>
      </c>
      <c r="AK20" s="52">
        <v>4896</v>
      </c>
      <c r="AL20" s="6">
        <f t="shared" si="31"/>
        <v>1851</v>
      </c>
      <c r="AM20" s="52">
        <f t="shared" si="31"/>
        <v>285</v>
      </c>
      <c r="AN20" s="6">
        <f t="shared" si="31"/>
        <v>841</v>
      </c>
      <c r="AO20" s="6">
        <f t="shared" si="31"/>
        <v>1223</v>
      </c>
      <c r="AP20" s="124">
        <v>12969</v>
      </c>
      <c r="AQ20" s="6">
        <f t="shared" si="31"/>
        <v>281</v>
      </c>
      <c r="AR20" s="6">
        <f t="shared" si="31"/>
        <v>1789</v>
      </c>
      <c r="AS20" s="6">
        <f t="shared" si="31"/>
        <v>368</v>
      </c>
      <c r="AT20" s="6">
        <f t="shared" si="31"/>
        <v>475</v>
      </c>
      <c r="AU20" s="6">
        <f t="shared" si="31"/>
        <v>423</v>
      </c>
      <c r="AV20" s="6">
        <f t="shared" si="31"/>
        <v>183</v>
      </c>
      <c r="AW20" s="52">
        <f t="shared" si="31"/>
        <v>-4220</v>
      </c>
      <c r="AX20" s="6">
        <f t="shared" si="31"/>
        <v>497</v>
      </c>
      <c r="AY20" s="6">
        <f t="shared" si="31"/>
        <v>-343</v>
      </c>
      <c r="AZ20" s="6">
        <f t="shared" si="31"/>
        <v>2346</v>
      </c>
      <c r="BA20" s="6">
        <f t="shared" si="31"/>
        <v>-7</v>
      </c>
      <c r="BB20" s="6">
        <f t="shared" si="31"/>
        <v>717</v>
      </c>
      <c r="BC20" s="6">
        <f t="shared" si="31"/>
        <v>2487</v>
      </c>
      <c r="BD20" s="6">
        <f t="shared" si="31"/>
        <v>891</v>
      </c>
      <c r="BE20" s="6">
        <f t="shared" si="31"/>
        <v>-125</v>
      </c>
      <c r="BF20" s="6">
        <f t="shared" si="31"/>
        <v>-22</v>
      </c>
      <c r="BG20" s="6">
        <f t="shared" si="31"/>
        <v>319</v>
      </c>
      <c r="BH20" s="6">
        <f t="shared" si="31"/>
        <v>-75</v>
      </c>
      <c r="BI20" s="6">
        <f t="shared" si="31"/>
        <v>1073</v>
      </c>
      <c r="BJ20" s="6">
        <f t="shared" si="31"/>
        <v>59</v>
      </c>
      <c r="BK20" s="126">
        <f t="shared" si="31"/>
        <v>983</v>
      </c>
      <c r="BL20" s="126">
        <f t="shared" si="31"/>
        <v>-4840</v>
      </c>
      <c r="BM20" s="6">
        <f t="shared" si="31"/>
        <v>2286</v>
      </c>
      <c r="BN20" s="128">
        <f t="shared" si="31"/>
        <v>1343</v>
      </c>
      <c r="BO20" s="6"/>
      <c r="BP20" s="6">
        <f t="shared" si="31"/>
        <v>864</v>
      </c>
      <c r="BQ20" s="6">
        <f t="shared" si="31"/>
        <v>1043</v>
      </c>
      <c r="BR20" s="124">
        <v>1668</v>
      </c>
      <c r="BS20" s="6">
        <f t="shared" si="31"/>
        <v>-5602</v>
      </c>
      <c r="BT20" s="6">
        <f t="shared" si="31"/>
        <v>-183</v>
      </c>
      <c r="BU20" s="6">
        <f t="shared" si="31"/>
        <v>-33</v>
      </c>
      <c r="BV20" s="6"/>
      <c r="BW20" s="124">
        <v>2364</v>
      </c>
      <c r="BX20" s="6">
        <f t="shared" si="31"/>
        <v>2321</v>
      </c>
      <c r="BY20" s="6">
        <f t="shared" ref="BY20:DJ22" si="32">BY5-BY4</f>
        <v>375</v>
      </c>
      <c r="BZ20" s="6">
        <f t="shared" si="32"/>
        <v>-20</v>
      </c>
      <c r="CA20" s="6">
        <f t="shared" si="32"/>
        <v>408</v>
      </c>
      <c r="CB20" s="6">
        <f t="shared" si="32"/>
        <v>7608</v>
      </c>
      <c r="CC20" s="6">
        <f t="shared" si="32"/>
        <v>250</v>
      </c>
      <c r="CD20" s="6"/>
      <c r="CE20" s="6">
        <f t="shared" si="32"/>
        <v>29181</v>
      </c>
      <c r="CF20" s="6">
        <f t="shared" si="32"/>
        <v>338</v>
      </c>
      <c r="CG20" s="6">
        <f t="shared" si="32"/>
        <v>1902</v>
      </c>
      <c r="CH20" s="6"/>
      <c r="CI20" s="6">
        <f t="shared" si="32"/>
        <v>8374</v>
      </c>
      <c r="CJ20" s="6">
        <f t="shared" si="32"/>
        <v>10791</v>
      </c>
      <c r="CK20" s="6"/>
      <c r="CL20" s="28"/>
      <c r="CM20" s="6">
        <f t="shared" si="32"/>
        <v>30580</v>
      </c>
      <c r="CN20" s="6">
        <f t="shared" si="32"/>
        <v>10614</v>
      </c>
      <c r="CO20" s="6">
        <f t="shared" si="32"/>
        <v>20681</v>
      </c>
      <c r="CP20" s="6">
        <f t="shared" si="32"/>
        <v>20079</v>
      </c>
      <c r="CQ20" s="6">
        <f t="shared" si="32"/>
        <v>4206</v>
      </c>
      <c r="CR20" s="6">
        <f t="shared" si="32"/>
        <v>58444</v>
      </c>
      <c r="CS20" s="6"/>
      <c r="CT20" s="6">
        <f t="shared" si="32"/>
        <v>103678</v>
      </c>
      <c r="CU20" s="6">
        <f t="shared" si="32"/>
        <v>111471</v>
      </c>
      <c r="CV20" s="6">
        <f t="shared" si="32"/>
        <v>103577</v>
      </c>
      <c r="CW20" s="6">
        <f t="shared" si="32"/>
        <v>43699</v>
      </c>
      <c r="CX20" s="28">
        <f t="shared" si="32"/>
        <v>56349</v>
      </c>
      <c r="CY20" s="126">
        <f t="shared" si="32"/>
        <v>96863</v>
      </c>
      <c r="CZ20" s="6">
        <f t="shared" si="32"/>
        <v>10706</v>
      </c>
      <c r="DA20" s="6">
        <f t="shared" si="32"/>
        <v>14414</v>
      </c>
      <c r="DB20" s="6"/>
      <c r="DC20" s="6">
        <f t="shared" si="32"/>
        <v>-183</v>
      </c>
      <c r="DD20" s="6"/>
      <c r="DE20" s="6">
        <f t="shared" si="32"/>
        <v>11886</v>
      </c>
      <c r="DF20" s="6">
        <f t="shared" si="32"/>
        <v>1177</v>
      </c>
      <c r="DG20" s="6">
        <f t="shared" si="32"/>
        <v>-67</v>
      </c>
      <c r="DH20" s="6">
        <f t="shared" si="32"/>
        <v>8374</v>
      </c>
      <c r="DI20" s="6">
        <f t="shared" si="32"/>
        <v>10791</v>
      </c>
      <c r="DJ20" s="6">
        <f t="shared" si="32"/>
        <v>29181</v>
      </c>
    </row>
    <row r="21" spans="1:114">
      <c r="A21" s="5">
        <v>1950</v>
      </c>
      <c r="B21" s="6">
        <f t="shared" si="29"/>
        <v>6137465</v>
      </c>
      <c r="C21" s="6">
        <f t="shared" si="29"/>
        <v>148058</v>
      </c>
      <c r="D21" s="6">
        <f t="shared" si="30"/>
        <v>169902</v>
      </c>
      <c r="E21" s="6">
        <f t="shared" si="29"/>
        <v>222470</v>
      </c>
      <c r="F21" s="6">
        <f t="shared" si="29"/>
        <v>199044</v>
      </c>
      <c r="G21" s="6">
        <f t="shared" si="29"/>
        <v>146431</v>
      </c>
      <c r="H21" s="6">
        <f t="shared" si="29"/>
        <v>259335</v>
      </c>
      <c r="I21" s="6">
        <f t="shared" si="29"/>
        <v>1145240</v>
      </c>
      <c r="J21" s="6">
        <f t="shared" si="29"/>
        <v>4992225</v>
      </c>
      <c r="K21" s="20">
        <f t="shared" si="29"/>
        <v>472665</v>
      </c>
      <c r="L21" s="28">
        <f t="shared" si="29"/>
        <v>672575</v>
      </c>
      <c r="M21" s="6">
        <f t="shared" ref="M21:BX21" si="33">M6-M5</f>
        <v>18546</v>
      </c>
      <c r="N21" s="6">
        <f t="shared" si="33"/>
        <v>79963</v>
      </c>
      <c r="O21" s="6"/>
      <c r="P21" s="52">
        <v>6162</v>
      </c>
      <c r="Q21" s="52">
        <f t="shared" si="33"/>
        <v>43387</v>
      </c>
      <c r="R21" s="6">
        <f t="shared" si="33"/>
        <v>5265</v>
      </c>
      <c r="S21" s="6">
        <f t="shared" si="33"/>
        <v>1187</v>
      </c>
      <c r="T21" s="6">
        <f t="shared" si="33"/>
        <v>-212</v>
      </c>
      <c r="U21" s="6">
        <f t="shared" si="33"/>
        <v>-56</v>
      </c>
      <c r="V21" s="6">
        <f t="shared" si="33"/>
        <v>344</v>
      </c>
      <c r="W21" s="6">
        <f t="shared" si="33"/>
        <v>-388</v>
      </c>
      <c r="X21" s="6">
        <f t="shared" si="33"/>
        <v>468</v>
      </c>
      <c r="Y21" s="6">
        <f t="shared" si="33"/>
        <v>45</v>
      </c>
      <c r="Z21" s="6">
        <f t="shared" si="33"/>
        <v>2122</v>
      </c>
      <c r="AA21" s="6">
        <f t="shared" si="33"/>
        <v>12998</v>
      </c>
      <c r="AB21" s="6">
        <f t="shared" si="33"/>
        <v>3261</v>
      </c>
      <c r="AC21" s="6">
        <f t="shared" si="33"/>
        <v>-173</v>
      </c>
      <c r="AD21" s="6">
        <f t="shared" si="33"/>
        <v>283</v>
      </c>
      <c r="AE21" s="6">
        <f t="shared" si="33"/>
        <v>1867</v>
      </c>
      <c r="AF21" s="6">
        <f t="shared" si="33"/>
        <v>1085</v>
      </c>
      <c r="AG21" s="6">
        <f t="shared" si="33"/>
        <v>704</v>
      </c>
      <c r="AH21" s="6">
        <f t="shared" si="33"/>
        <v>2379</v>
      </c>
      <c r="AI21" s="6">
        <f t="shared" si="33"/>
        <v>1063</v>
      </c>
      <c r="AJ21" s="6">
        <f t="shared" si="33"/>
        <v>76284</v>
      </c>
      <c r="AK21" s="6">
        <f>AK6-AK5</f>
        <v>613</v>
      </c>
      <c r="AL21" s="6">
        <f t="shared" si="33"/>
        <v>4053</v>
      </c>
      <c r="AM21" s="6">
        <f t="shared" si="33"/>
        <v>4207</v>
      </c>
      <c r="AN21" s="6">
        <f t="shared" si="33"/>
        <v>999</v>
      </c>
      <c r="AO21" s="6">
        <f t="shared" si="33"/>
        <v>-11</v>
      </c>
      <c r="AP21" s="6">
        <f t="shared" si="33"/>
        <v>7407</v>
      </c>
      <c r="AQ21" s="6">
        <f t="shared" si="33"/>
        <v>109</v>
      </c>
      <c r="AR21" s="6">
        <f t="shared" si="33"/>
        <v>1103</v>
      </c>
      <c r="AS21" s="6">
        <f t="shared" si="33"/>
        <v>217</v>
      </c>
      <c r="AT21" s="6">
        <f t="shared" si="33"/>
        <v>7</v>
      </c>
      <c r="AU21" s="6">
        <f t="shared" si="33"/>
        <v>663</v>
      </c>
      <c r="AV21" s="6">
        <f t="shared" si="33"/>
        <v>-102</v>
      </c>
      <c r="AW21" s="6">
        <f t="shared" si="33"/>
        <v>-902</v>
      </c>
      <c r="AX21" s="6">
        <f t="shared" si="33"/>
        <v>528</v>
      </c>
      <c r="AY21" s="6">
        <f t="shared" si="33"/>
        <v>337</v>
      </c>
      <c r="AZ21" s="6">
        <f t="shared" si="33"/>
        <v>313</v>
      </c>
      <c r="BA21" s="6">
        <f t="shared" si="33"/>
        <v>121</v>
      </c>
      <c r="BB21" s="6">
        <f t="shared" si="33"/>
        <v>-317</v>
      </c>
      <c r="BC21" s="6">
        <f t="shared" si="33"/>
        <v>341</v>
      </c>
      <c r="BD21" s="6">
        <f t="shared" si="33"/>
        <v>-394</v>
      </c>
      <c r="BE21" s="6">
        <f t="shared" si="33"/>
        <v>6569</v>
      </c>
      <c r="BF21" s="6">
        <f t="shared" si="33"/>
        <v>-138</v>
      </c>
      <c r="BG21" s="6">
        <f t="shared" si="33"/>
        <v>169</v>
      </c>
      <c r="BH21" s="6">
        <f t="shared" si="33"/>
        <v>340</v>
      </c>
      <c r="BI21" s="6">
        <f t="shared" si="33"/>
        <v>-690</v>
      </c>
      <c r="BJ21" s="6">
        <f t="shared" si="33"/>
        <v>193</v>
      </c>
      <c r="BK21" s="6">
        <f t="shared" si="33"/>
        <v>3342</v>
      </c>
      <c r="BL21" s="6">
        <f t="shared" si="33"/>
        <v>6979</v>
      </c>
      <c r="BM21" s="6">
        <f t="shared" si="33"/>
        <v>-2074</v>
      </c>
      <c r="BN21" s="6">
        <f t="shared" si="33"/>
        <v>107</v>
      </c>
      <c r="BO21" s="6"/>
      <c r="BP21" s="6">
        <f t="shared" si="33"/>
        <v>954</v>
      </c>
      <c r="BQ21" s="6">
        <f t="shared" si="33"/>
        <v>1771</v>
      </c>
      <c r="BR21" s="6">
        <f t="shared" si="33"/>
        <v>827</v>
      </c>
      <c r="BS21" s="6">
        <f t="shared" si="33"/>
        <v>-5102</v>
      </c>
      <c r="BT21" s="6">
        <f t="shared" si="33"/>
        <v>10594</v>
      </c>
      <c r="BU21" s="6">
        <f t="shared" si="33"/>
        <v>70</v>
      </c>
      <c r="BV21" s="6"/>
      <c r="BW21" s="6">
        <f t="shared" si="33"/>
        <v>11229</v>
      </c>
      <c r="BX21" s="6">
        <f t="shared" si="33"/>
        <v>2533</v>
      </c>
      <c r="BY21" s="6">
        <f t="shared" si="32"/>
        <v>56</v>
      </c>
      <c r="BZ21" s="6">
        <f t="shared" si="32"/>
        <v>-374</v>
      </c>
      <c r="CA21" s="6">
        <f t="shared" si="32"/>
        <v>-1</v>
      </c>
      <c r="CB21" s="6">
        <f t="shared" si="32"/>
        <v>8319</v>
      </c>
      <c r="CC21" s="6">
        <f t="shared" si="32"/>
        <v>-397</v>
      </c>
      <c r="CD21" s="6"/>
      <c r="CE21" s="6">
        <f t="shared" si="32"/>
        <v>74211</v>
      </c>
      <c r="CF21" s="6">
        <f t="shared" si="32"/>
        <v>-309</v>
      </c>
      <c r="CG21" s="6">
        <f t="shared" si="32"/>
        <v>3326</v>
      </c>
      <c r="CH21" s="6"/>
      <c r="CI21" s="6">
        <f t="shared" si="32"/>
        <v>27994</v>
      </c>
      <c r="CJ21" s="6">
        <f t="shared" si="32"/>
        <v>46291</v>
      </c>
      <c r="CK21" s="6"/>
      <c r="CL21" s="28"/>
      <c r="CM21" s="6">
        <f t="shared" si="32"/>
        <v>148058</v>
      </c>
      <c r="CN21" s="6">
        <f t="shared" si="32"/>
        <v>25144</v>
      </c>
      <c r="CO21" s="6">
        <f t="shared" si="32"/>
        <v>93254</v>
      </c>
      <c r="CP21" s="6">
        <f t="shared" si="32"/>
        <v>9420</v>
      </c>
      <c r="CQ21" s="6">
        <f t="shared" si="32"/>
        <v>37354</v>
      </c>
      <c r="CR21" s="6">
        <f t="shared" si="32"/>
        <v>159435</v>
      </c>
      <c r="CS21" s="6"/>
      <c r="CT21" s="6">
        <f t="shared" si="32"/>
        <v>144758</v>
      </c>
      <c r="CU21" s="6">
        <f t="shared" si="32"/>
        <v>129216</v>
      </c>
      <c r="CV21" s="6">
        <f t="shared" si="32"/>
        <v>189624</v>
      </c>
      <c r="CW21" s="6">
        <f t="shared" si="32"/>
        <v>109077</v>
      </c>
      <c r="CX21" s="28">
        <f t="shared" si="32"/>
        <v>99900</v>
      </c>
      <c r="CY21" s="6">
        <f t="shared" si="32"/>
        <v>401819</v>
      </c>
      <c r="CZ21" s="6">
        <f t="shared" si="32"/>
        <v>49549</v>
      </c>
      <c r="DA21" s="6">
        <f t="shared" si="32"/>
        <v>79963</v>
      </c>
      <c r="DB21" s="6">
        <f t="shared" si="32"/>
        <v>11229</v>
      </c>
      <c r="DC21" s="6">
        <f t="shared" si="32"/>
        <v>10594</v>
      </c>
      <c r="DD21" s="6">
        <f t="shared" si="32"/>
        <v>7396</v>
      </c>
      <c r="DE21" s="6">
        <f t="shared" si="32"/>
        <v>76284</v>
      </c>
      <c r="DF21" s="6">
        <f t="shared" si="32"/>
        <v>5265</v>
      </c>
      <c r="DG21" s="6">
        <f t="shared" si="32"/>
        <v>13043</v>
      </c>
      <c r="DH21" s="6">
        <f t="shared" si="32"/>
        <v>27994</v>
      </c>
      <c r="DI21" s="6">
        <f t="shared" si="32"/>
        <v>46291</v>
      </c>
      <c r="DJ21" s="6">
        <f t="shared" si="32"/>
        <v>74211</v>
      </c>
    </row>
    <row r="22" spans="1:114">
      <c r="A22" s="5">
        <v>1960</v>
      </c>
      <c r="B22" s="6">
        <f t="shared" si="29"/>
        <v>9132112</v>
      </c>
      <c r="C22" s="6">
        <f t="shared" si="29"/>
        <v>293200</v>
      </c>
      <c r="D22" s="6">
        <f t="shared" si="30"/>
        <v>187115</v>
      </c>
      <c r="E22" s="6">
        <f t="shared" si="29"/>
        <v>380379</v>
      </c>
      <c r="F22" s="6">
        <f t="shared" si="29"/>
        <v>338657</v>
      </c>
      <c r="G22" s="6">
        <f t="shared" si="29"/>
        <v>272771</v>
      </c>
      <c r="H22" s="6">
        <f t="shared" si="29"/>
        <v>306015</v>
      </c>
      <c r="I22" s="6">
        <f t="shared" si="29"/>
        <v>1778137</v>
      </c>
      <c r="J22" s="6">
        <f t="shared" si="29"/>
        <v>7353975</v>
      </c>
      <c r="K22" s="20">
        <f t="shared" si="29"/>
        <v>711658</v>
      </c>
      <c r="L22" s="28">
        <f t="shared" si="29"/>
        <v>1066479</v>
      </c>
      <c r="M22" s="6">
        <f>M7-M6</f>
        <v>33857</v>
      </c>
      <c r="N22" s="6">
        <f>N7-N6</f>
        <v>156971</v>
      </c>
      <c r="O22" s="6"/>
      <c r="P22" s="6">
        <f t="shared" ref="P22:AJ22" si="34">P7-P6</f>
        <v>2046</v>
      </c>
      <c r="Q22" s="6">
        <f t="shared" si="34"/>
        <v>100326</v>
      </c>
      <c r="R22" s="6">
        <f t="shared" si="34"/>
        <v>8777</v>
      </c>
      <c r="S22" s="6">
        <f t="shared" si="34"/>
        <v>2373</v>
      </c>
      <c r="T22" s="6">
        <f t="shared" si="34"/>
        <v>154</v>
      </c>
      <c r="U22" s="6">
        <f t="shared" si="34"/>
        <v>347</v>
      </c>
      <c r="V22" s="6">
        <f t="shared" si="34"/>
        <v>-998</v>
      </c>
      <c r="W22" s="6">
        <f t="shared" si="34"/>
        <v>-45</v>
      </c>
      <c r="X22" s="6">
        <f t="shared" si="34"/>
        <v>84</v>
      </c>
      <c r="Y22" s="6">
        <f t="shared" si="34"/>
        <v>695</v>
      </c>
      <c r="Z22" s="6">
        <f t="shared" si="34"/>
        <v>1394</v>
      </c>
      <c r="AA22" s="6">
        <f t="shared" si="34"/>
        <v>16743</v>
      </c>
      <c r="AB22" s="6">
        <f t="shared" si="34"/>
        <v>5087</v>
      </c>
      <c r="AC22" s="6">
        <f t="shared" si="34"/>
        <v>482</v>
      </c>
      <c r="AD22" s="6">
        <f t="shared" si="34"/>
        <v>112</v>
      </c>
      <c r="AE22" s="6">
        <f t="shared" si="34"/>
        <v>2970</v>
      </c>
      <c r="AF22" s="6">
        <f t="shared" si="34"/>
        <v>2489</v>
      </c>
      <c r="AG22" s="6">
        <f t="shared" si="34"/>
        <v>-454</v>
      </c>
      <c r="AH22" s="6">
        <f t="shared" si="34"/>
        <v>1856</v>
      </c>
      <c r="AI22" s="6">
        <f t="shared" si="34"/>
        <v>186</v>
      </c>
      <c r="AJ22" s="6">
        <f t="shared" si="34"/>
        <v>145687</v>
      </c>
      <c r="AK22" s="6">
        <f>AK7-AK6</f>
        <v>-904</v>
      </c>
      <c r="AL22" s="6">
        <f t="shared" ref="AL22:BN22" si="35">AL7-AL6</f>
        <v>5145</v>
      </c>
      <c r="AM22" s="6">
        <f t="shared" si="35"/>
        <v>3833</v>
      </c>
      <c r="AN22" s="6">
        <f t="shared" si="35"/>
        <v>-846</v>
      </c>
      <c r="AO22" s="6">
        <f t="shared" si="35"/>
        <v>-1014</v>
      </c>
      <c r="AP22" s="6">
        <f t="shared" si="35"/>
        <v>-1886</v>
      </c>
      <c r="AQ22" s="6">
        <f t="shared" si="35"/>
        <v>177</v>
      </c>
      <c r="AR22" s="6">
        <f t="shared" si="35"/>
        <v>90</v>
      </c>
      <c r="AS22" s="6">
        <f t="shared" si="35"/>
        <v>326</v>
      </c>
      <c r="AT22" s="6">
        <f t="shared" si="35"/>
        <v>-702</v>
      </c>
      <c r="AU22" s="6">
        <f t="shared" si="35"/>
        <v>-47</v>
      </c>
      <c r="AV22" s="6">
        <f t="shared" si="35"/>
        <v>-211</v>
      </c>
      <c r="AW22" s="6">
        <f t="shared" si="35"/>
        <v>-950</v>
      </c>
      <c r="AX22" s="6">
        <f t="shared" si="35"/>
        <v>174</v>
      </c>
      <c r="AY22" s="6">
        <f t="shared" si="35"/>
        <v>-505</v>
      </c>
      <c r="AZ22" s="6">
        <f t="shared" si="35"/>
        <v>-2589</v>
      </c>
      <c r="BA22" s="6">
        <f t="shared" si="35"/>
        <v>-15</v>
      </c>
      <c r="BB22" s="6">
        <f t="shared" si="35"/>
        <v>-340</v>
      </c>
      <c r="BC22" s="6">
        <f t="shared" si="35"/>
        <v>2135</v>
      </c>
      <c r="BD22" s="6">
        <f t="shared" si="35"/>
        <v>-702</v>
      </c>
      <c r="BE22" s="6">
        <f t="shared" si="35"/>
        <v>4127</v>
      </c>
      <c r="BF22" s="6">
        <f t="shared" si="35"/>
        <v>938</v>
      </c>
      <c r="BG22" s="6">
        <f t="shared" si="35"/>
        <v>-553</v>
      </c>
      <c r="BH22" s="6">
        <f t="shared" si="35"/>
        <v>200</v>
      </c>
      <c r="BI22" s="6">
        <f t="shared" si="35"/>
        <v>-565</v>
      </c>
      <c r="BJ22" s="6">
        <f t="shared" si="35"/>
        <v>12</v>
      </c>
      <c r="BK22" s="126">
        <f t="shared" si="35"/>
        <v>3208</v>
      </c>
      <c r="BL22" s="6">
        <f t="shared" si="35"/>
        <v>2179</v>
      </c>
      <c r="BM22" s="6">
        <f t="shared" si="35"/>
        <v>-305</v>
      </c>
      <c r="BN22" s="6">
        <f t="shared" si="35"/>
        <v>-993</v>
      </c>
      <c r="BO22" s="6"/>
      <c r="BP22" s="6">
        <f t="shared" ref="BP22:BU22" si="36">BP7-BP6</f>
        <v>493</v>
      </c>
      <c r="BQ22" s="6">
        <f t="shared" si="36"/>
        <v>3036</v>
      </c>
      <c r="BR22" s="6">
        <f t="shared" si="36"/>
        <v>1064</v>
      </c>
      <c r="BS22" s="6">
        <f t="shared" si="36"/>
        <v>-1651</v>
      </c>
      <c r="BT22" s="6">
        <f t="shared" si="36"/>
        <v>13796</v>
      </c>
      <c r="BU22" s="6">
        <f t="shared" si="36"/>
        <v>20</v>
      </c>
      <c r="BV22" s="126">
        <v>5741</v>
      </c>
      <c r="BW22" s="6">
        <f>BW7-BW6</f>
        <v>28541</v>
      </c>
      <c r="BX22" s="6">
        <f>BX7-BX6</f>
        <v>-455</v>
      </c>
      <c r="BY22" s="6">
        <f t="shared" si="32"/>
        <v>-155</v>
      </c>
      <c r="BZ22" s="6">
        <f t="shared" si="32"/>
        <v>308</v>
      </c>
      <c r="CA22" s="6">
        <f t="shared" si="32"/>
        <v>-313</v>
      </c>
      <c r="CB22" s="6">
        <f t="shared" si="32"/>
        <v>3474</v>
      </c>
      <c r="CC22" s="6">
        <f t="shared" si="32"/>
        <v>1164</v>
      </c>
      <c r="CD22" s="6"/>
      <c r="CE22" s="126">
        <f t="shared" si="32"/>
        <v>14696</v>
      </c>
      <c r="CF22" s="6">
        <f t="shared" si="32"/>
        <v>1289</v>
      </c>
      <c r="CG22" s="126">
        <f t="shared" si="32"/>
        <v>-7790</v>
      </c>
      <c r="CH22" s="126">
        <v>12872</v>
      </c>
      <c r="CI22" s="6">
        <f t="shared" si="32"/>
        <v>36547</v>
      </c>
      <c r="CJ22" s="126">
        <f t="shared" si="32"/>
        <v>65441</v>
      </c>
      <c r="CK22" s="6"/>
      <c r="CL22" s="130">
        <v>42984</v>
      </c>
      <c r="CM22" s="6">
        <f t="shared" si="32"/>
        <v>293200</v>
      </c>
      <c r="CN22" s="6">
        <f t="shared" si="32"/>
        <v>35205</v>
      </c>
      <c r="CO22" s="6">
        <f t="shared" si="32"/>
        <v>159962</v>
      </c>
      <c r="CP22" s="6">
        <f t="shared" si="32"/>
        <v>-6059</v>
      </c>
      <c r="CQ22" s="6">
        <f t="shared" si="32"/>
        <v>58673</v>
      </c>
      <c r="CR22" s="6">
        <f t="shared" si="32"/>
        <v>170677</v>
      </c>
      <c r="CS22" s="6"/>
      <c r="CT22" s="6">
        <f t="shared" si="32"/>
        <v>151910</v>
      </c>
      <c r="CU22" s="6">
        <f t="shared" si="32"/>
        <v>220417</v>
      </c>
      <c r="CV22" s="6">
        <f t="shared" si="32"/>
        <v>344716</v>
      </c>
      <c r="CW22" s="6">
        <f t="shared" si="32"/>
        <v>214098</v>
      </c>
      <c r="CX22" s="28">
        <f t="shared" si="32"/>
        <v>135338</v>
      </c>
      <c r="CY22" s="126">
        <f t="shared" si="32"/>
        <v>595457</v>
      </c>
      <c r="CZ22" s="6">
        <f t="shared" si="32"/>
        <v>102372</v>
      </c>
      <c r="DA22" s="6">
        <f t="shared" si="32"/>
        <v>156971</v>
      </c>
      <c r="DB22" s="6">
        <f t="shared" si="32"/>
        <v>28541</v>
      </c>
      <c r="DC22" s="6">
        <f t="shared" si="32"/>
        <v>13796</v>
      </c>
      <c r="DD22" s="6">
        <f t="shared" si="32"/>
        <v>5191</v>
      </c>
      <c r="DE22" s="6">
        <f t="shared" si="32"/>
        <v>145687</v>
      </c>
      <c r="DF22" s="6">
        <f t="shared" si="32"/>
        <v>8777</v>
      </c>
      <c r="DG22" s="6">
        <f t="shared" si="32"/>
        <v>17438</v>
      </c>
      <c r="DH22" s="6">
        <f t="shared" si="32"/>
        <v>36547</v>
      </c>
      <c r="DI22" s="126">
        <f t="shared" si="32"/>
        <v>65441</v>
      </c>
      <c r="DJ22" s="126">
        <f t="shared" si="32"/>
        <v>14696</v>
      </c>
    </row>
    <row r="23" spans="1:114">
      <c r="A23" s="5">
        <v>1970</v>
      </c>
      <c r="B23" s="6">
        <f t="shared" si="29"/>
        <v>13302109</v>
      </c>
      <c r="C23" s="6">
        <f t="shared" si="29"/>
        <v>350256</v>
      </c>
      <c r="D23" s="6">
        <f t="shared" si="30"/>
        <v>207222</v>
      </c>
      <c r="E23" s="6">
        <f t="shared" si="29"/>
        <v>385732</v>
      </c>
      <c r="F23" s="6">
        <f t="shared" si="29"/>
        <v>615841</v>
      </c>
      <c r="G23" s="6">
        <f t="shared" si="29"/>
        <v>315342</v>
      </c>
      <c r="H23" s="6">
        <f t="shared" si="29"/>
        <v>432676</v>
      </c>
      <c r="I23" s="6">
        <f t="shared" si="29"/>
        <v>2307069</v>
      </c>
      <c r="J23" s="6">
        <f t="shared" si="29"/>
        <v>10995040</v>
      </c>
      <c r="K23" s="20">
        <f t="shared" ref="K23:BW23" si="37">K8-K7</f>
        <v>821782</v>
      </c>
      <c r="L23" s="28">
        <f>L8-L7</f>
        <v>1485287</v>
      </c>
      <c r="M23" s="6">
        <f t="shared" si="37"/>
        <v>50489</v>
      </c>
      <c r="N23" s="6">
        <f t="shared" si="37"/>
        <v>114991</v>
      </c>
      <c r="O23" s="6"/>
      <c r="P23" s="6">
        <f t="shared" si="37"/>
        <v>9883</v>
      </c>
      <c r="Q23" s="6">
        <f t="shared" si="37"/>
        <v>174893</v>
      </c>
      <c r="R23" s="6">
        <f t="shared" si="37"/>
        <v>10183</v>
      </c>
      <c r="S23" s="6">
        <f t="shared" si="37"/>
        <v>964</v>
      </c>
      <c r="T23" s="6">
        <f t="shared" si="37"/>
        <v>-741</v>
      </c>
      <c r="U23" s="6">
        <f t="shared" si="37"/>
        <v>-421</v>
      </c>
      <c r="V23" s="6">
        <f t="shared" si="37"/>
        <v>1332</v>
      </c>
      <c r="W23" s="6">
        <f t="shared" si="37"/>
        <v>-662</v>
      </c>
      <c r="X23" s="6">
        <f t="shared" si="37"/>
        <v>1201</v>
      </c>
      <c r="Y23" s="6">
        <f t="shared" si="37"/>
        <v>1297</v>
      </c>
      <c r="Z23" s="6">
        <f t="shared" si="37"/>
        <v>1674</v>
      </c>
      <c r="AA23" s="6">
        <f t="shared" si="37"/>
        <v>-1710</v>
      </c>
      <c r="AB23" s="6">
        <f t="shared" si="37"/>
        <v>3519</v>
      </c>
      <c r="AC23" s="6">
        <f t="shared" si="37"/>
        <v>554</v>
      </c>
      <c r="AD23" s="6">
        <f t="shared" si="37"/>
        <v>1314</v>
      </c>
      <c r="AE23" s="6">
        <f t="shared" si="37"/>
        <v>1128</v>
      </c>
      <c r="AF23" s="6">
        <f t="shared" si="37"/>
        <v>3282</v>
      </c>
      <c r="AG23" s="6">
        <f t="shared" si="37"/>
        <v>52</v>
      </c>
      <c r="AH23" s="6">
        <f t="shared" si="37"/>
        <v>473</v>
      </c>
      <c r="AI23" s="6">
        <f t="shared" si="37"/>
        <v>2641</v>
      </c>
      <c r="AJ23" s="6">
        <f t="shared" si="37"/>
        <v>147140</v>
      </c>
      <c r="AK23" s="6">
        <f t="shared" si="37"/>
        <v>562</v>
      </c>
      <c r="AL23" s="6">
        <f t="shared" si="37"/>
        <v>14669</v>
      </c>
      <c r="AM23" s="6">
        <f t="shared" si="37"/>
        <v>5187</v>
      </c>
      <c r="AN23" s="6">
        <f t="shared" si="37"/>
        <v>1405</v>
      </c>
      <c r="AO23" s="6">
        <f t="shared" si="37"/>
        <v>990</v>
      </c>
      <c r="AP23" s="6">
        <f t="shared" si="37"/>
        <v>-4779</v>
      </c>
      <c r="AQ23" s="6">
        <f t="shared" si="37"/>
        <v>1867</v>
      </c>
      <c r="AR23" s="6">
        <f t="shared" si="37"/>
        <v>1779</v>
      </c>
      <c r="AS23" s="6">
        <f t="shared" si="37"/>
        <v>151</v>
      </c>
      <c r="AT23" s="6">
        <f t="shared" si="37"/>
        <v>-200</v>
      </c>
      <c r="AU23" s="6">
        <f t="shared" si="37"/>
        <v>1425</v>
      </c>
      <c r="AV23" s="6">
        <f t="shared" si="37"/>
        <v>192</v>
      </c>
      <c r="AW23" s="6">
        <f t="shared" si="37"/>
        <v>1138</v>
      </c>
      <c r="AX23" s="6">
        <f t="shared" si="37"/>
        <v>182</v>
      </c>
      <c r="AY23" s="6">
        <f t="shared" si="37"/>
        <v>873</v>
      </c>
      <c r="AZ23" s="6">
        <f t="shared" si="37"/>
        <v>1345</v>
      </c>
      <c r="BA23" s="6">
        <f t="shared" si="37"/>
        <v>195</v>
      </c>
      <c r="BB23" s="6">
        <f t="shared" si="37"/>
        <v>39</v>
      </c>
      <c r="BC23" s="6">
        <f t="shared" si="37"/>
        <v>4981</v>
      </c>
      <c r="BD23" s="6">
        <f t="shared" si="37"/>
        <v>5</v>
      </c>
      <c r="BE23" s="6">
        <f t="shared" si="37"/>
        <v>6024</v>
      </c>
      <c r="BF23" s="6">
        <f t="shared" si="37"/>
        <v>912</v>
      </c>
      <c r="BG23" s="6">
        <f t="shared" si="37"/>
        <v>272</v>
      </c>
      <c r="BH23" s="6">
        <f t="shared" si="37"/>
        <v>-264</v>
      </c>
      <c r="BI23" s="6">
        <f t="shared" si="37"/>
        <v>174</v>
      </c>
      <c r="BJ23" s="6">
        <f t="shared" si="37"/>
        <v>-254</v>
      </c>
      <c r="BK23" s="6">
        <f t="shared" si="37"/>
        <v>16571</v>
      </c>
      <c r="BL23" s="6">
        <f t="shared" si="37"/>
        <v>267</v>
      </c>
      <c r="BM23" s="6">
        <f t="shared" si="37"/>
        <v>-295</v>
      </c>
      <c r="BN23" s="6">
        <f t="shared" si="37"/>
        <v>602</v>
      </c>
      <c r="BO23" s="6"/>
      <c r="BP23" s="6">
        <f t="shared" si="37"/>
        <v>504</v>
      </c>
      <c r="BQ23" s="6">
        <f t="shared" si="37"/>
        <v>2000</v>
      </c>
      <c r="BR23" s="6">
        <f t="shared" si="37"/>
        <v>641</v>
      </c>
      <c r="BS23" s="6">
        <f t="shared" si="37"/>
        <v>-171</v>
      </c>
      <c r="BT23" s="6">
        <f t="shared" si="37"/>
        <v>13682</v>
      </c>
      <c r="BU23" s="6">
        <f t="shared" si="37"/>
        <v>-23</v>
      </c>
      <c r="BV23" s="6">
        <f t="shared" si="37"/>
        <v>6695</v>
      </c>
      <c r="BW23" s="6">
        <f t="shared" si="37"/>
        <v>21470</v>
      </c>
      <c r="BX23" s="6">
        <f t="shared" ref="BX23:DJ23" si="38">BX8-BX7</f>
        <v>1284</v>
      </c>
      <c r="BY23" s="6">
        <f t="shared" si="38"/>
        <v>334</v>
      </c>
      <c r="BZ23" s="6">
        <f t="shared" si="38"/>
        <v>534</v>
      </c>
      <c r="CA23" s="6">
        <f t="shared" si="38"/>
        <v>-15</v>
      </c>
      <c r="CB23" s="52">
        <f t="shared" si="38"/>
        <v>-13903</v>
      </c>
      <c r="CC23" s="6">
        <f t="shared" si="38"/>
        <v>12</v>
      </c>
      <c r="CD23" s="129">
        <v>18261</v>
      </c>
      <c r="CE23" s="6">
        <f t="shared" si="38"/>
        <v>43103</v>
      </c>
      <c r="CF23" s="6">
        <f t="shared" si="38"/>
        <v>-281</v>
      </c>
      <c r="CG23" s="6">
        <f t="shared" si="38"/>
        <v>999</v>
      </c>
      <c r="CH23" s="6">
        <f t="shared" si="38"/>
        <v>5346</v>
      </c>
      <c r="CI23" s="6">
        <f t="shared" si="38"/>
        <v>55210</v>
      </c>
      <c r="CJ23" s="52">
        <f t="shared" si="38"/>
        <v>15917</v>
      </c>
      <c r="CK23" s="126">
        <v>71389</v>
      </c>
      <c r="CL23" s="28">
        <f t="shared" si="38"/>
        <v>-697</v>
      </c>
      <c r="CM23" s="6">
        <f t="shared" si="38"/>
        <v>350256</v>
      </c>
      <c r="CN23" s="6">
        <f t="shared" si="38"/>
        <v>18504</v>
      </c>
      <c r="CO23" s="6">
        <f t="shared" si="38"/>
        <v>176539</v>
      </c>
      <c r="CP23" s="6">
        <f t="shared" si="38"/>
        <v>10183</v>
      </c>
      <c r="CQ23" s="6">
        <f t="shared" si="38"/>
        <v>70944</v>
      </c>
      <c r="CR23" s="6">
        <f t="shared" si="38"/>
        <v>195356</v>
      </c>
      <c r="CS23" s="6"/>
      <c r="CT23" s="6">
        <f t="shared" si="38"/>
        <v>188718</v>
      </c>
      <c r="CU23" s="6">
        <f t="shared" si="38"/>
        <v>209193</v>
      </c>
      <c r="CV23" s="6">
        <f t="shared" si="38"/>
        <v>605658</v>
      </c>
      <c r="CW23" s="6">
        <f t="shared" si="38"/>
        <v>244398</v>
      </c>
      <c r="CX23" s="28">
        <f t="shared" si="38"/>
        <v>237320</v>
      </c>
      <c r="CY23" s="6">
        <f t="shared" si="38"/>
        <v>684113</v>
      </c>
      <c r="CZ23" s="6">
        <f t="shared" si="38"/>
        <v>184776</v>
      </c>
      <c r="DA23" s="6">
        <f t="shared" si="38"/>
        <v>114991</v>
      </c>
      <c r="DB23" s="6">
        <f t="shared" si="38"/>
        <v>21470</v>
      </c>
      <c r="DC23" s="6">
        <f t="shared" si="38"/>
        <v>13682</v>
      </c>
      <c r="DD23" s="6">
        <f t="shared" si="38"/>
        <v>6665</v>
      </c>
      <c r="DE23" s="6">
        <f t="shared" si="38"/>
        <v>147140</v>
      </c>
      <c r="DF23" s="6">
        <f t="shared" si="38"/>
        <v>10183</v>
      </c>
      <c r="DG23" s="6">
        <f t="shared" si="38"/>
        <v>-413</v>
      </c>
      <c r="DH23" s="6">
        <f t="shared" si="38"/>
        <v>55210</v>
      </c>
      <c r="DI23" s="6">
        <f t="shared" si="38"/>
        <v>87306</v>
      </c>
      <c r="DJ23" s="6">
        <f t="shared" si="38"/>
        <v>43103</v>
      </c>
    </row>
    <row r="24" spans="1:114">
      <c r="A24" s="5">
        <v>1980</v>
      </c>
      <c r="B24" s="6">
        <f t="shared" si="29"/>
        <v>18621595</v>
      </c>
      <c r="C24" s="6">
        <f t="shared" si="29"/>
        <v>307465</v>
      </c>
      <c r="D24" s="6">
        <f t="shared" si="30"/>
        <v>442309</v>
      </c>
      <c r="E24" s="6">
        <f t="shared" si="29"/>
        <v>392952</v>
      </c>
      <c r="F24" s="6">
        <f t="shared" si="29"/>
        <v>818355</v>
      </c>
      <c r="G24" s="6">
        <f t="shared" si="29"/>
        <v>415011</v>
      </c>
      <c r="H24" s="6">
        <f t="shared" si="29"/>
        <v>467626</v>
      </c>
      <c r="I24" s="6">
        <f t="shared" si="29"/>
        <v>2843718</v>
      </c>
      <c r="J24" s="6">
        <f t="shared" si="29"/>
        <v>15777877</v>
      </c>
      <c r="K24" s="20">
        <f t="shared" ref="K24:BW24" si="39">K9-K8</f>
        <v>821173</v>
      </c>
      <c r="L24" s="28">
        <f>L9-L8</f>
        <v>2022545</v>
      </c>
      <c r="M24" s="6">
        <f t="shared" si="39"/>
        <v>60002</v>
      </c>
      <c r="N24" s="6">
        <f t="shared" si="39"/>
        <v>114340</v>
      </c>
      <c r="O24" s="6"/>
      <c r="P24" s="6">
        <f t="shared" si="39"/>
        <v>12449</v>
      </c>
      <c r="Q24" s="6">
        <f t="shared" si="39"/>
        <v>120674</v>
      </c>
      <c r="R24" s="6">
        <f t="shared" si="39"/>
        <v>9448</v>
      </c>
      <c r="S24" s="6">
        <f t="shared" si="39"/>
        <v>3157</v>
      </c>
      <c r="T24" s="6">
        <f t="shared" si="39"/>
        <v>-334</v>
      </c>
      <c r="U24" s="6">
        <f t="shared" si="39"/>
        <v>132</v>
      </c>
      <c r="V24" s="6">
        <f t="shared" si="39"/>
        <v>191</v>
      </c>
      <c r="W24" s="6">
        <f t="shared" si="39"/>
        <v>319</v>
      </c>
      <c r="X24" s="6">
        <f t="shared" si="39"/>
        <v>1030</v>
      </c>
      <c r="Y24" s="6">
        <f t="shared" si="39"/>
        <v>3002</v>
      </c>
      <c r="Z24" s="6">
        <f t="shared" si="39"/>
        <v>-934</v>
      </c>
      <c r="AA24" s="6">
        <f t="shared" si="39"/>
        <v>33592</v>
      </c>
      <c r="AB24" s="6">
        <f t="shared" si="39"/>
        <v>10321</v>
      </c>
      <c r="AC24" s="6">
        <f t="shared" si="39"/>
        <v>-338</v>
      </c>
      <c r="AD24" s="6">
        <f t="shared" si="39"/>
        <v>1102</v>
      </c>
      <c r="AE24" s="6">
        <f t="shared" si="39"/>
        <v>1700</v>
      </c>
      <c r="AF24" s="6">
        <f t="shared" si="39"/>
        <v>2669</v>
      </c>
      <c r="AG24" s="6">
        <f t="shared" si="39"/>
        <v>-477</v>
      </c>
      <c r="AH24" s="6">
        <f t="shared" si="39"/>
        <v>-717</v>
      </c>
      <c r="AI24" s="6">
        <f t="shared" si="39"/>
        <v>1878</v>
      </c>
      <c r="AJ24" s="6">
        <f t="shared" si="39"/>
        <v>143230</v>
      </c>
      <c r="AK24" s="6">
        <f t="shared" si="39"/>
        <v>-1003</v>
      </c>
      <c r="AL24" s="6">
        <f t="shared" si="39"/>
        <v>6168</v>
      </c>
      <c r="AM24" s="6">
        <f t="shared" si="39"/>
        <v>861</v>
      </c>
      <c r="AN24" s="6">
        <f t="shared" si="39"/>
        <v>-173</v>
      </c>
      <c r="AO24" s="6">
        <f t="shared" si="39"/>
        <v>-142</v>
      </c>
      <c r="AP24" s="6">
        <f t="shared" si="39"/>
        <v>2768</v>
      </c>
      <c r="AQ24" s="6">
        <f t="shared" si="39"/>
        <v>-52</v>
      </c>
      <c r="AR24" s="6">
        <f t="shared" si="39"/>
        <v>1530</v>
      </c>
      <c r="AS24" s="6">
        <f t="shared" si="39"/>
        <v>-642</v>
      </c>
      <c r="AT24" s="6">
        <f t="shared" si="39"/>
        <v>-206</v>
      </c>
      <c r="AU24" s="6">
        <f t="shared" si="39"/>
        <v>369</v>
      </c>
      <c r="AV24" s="6">
        <f t="shared" si="39"/>
        <v>-249</v>
      </c>
      <c r="AW24" s="6">
        <f t="shared" si="39"/>
        <v>875</v>
      </c>
      <c r="AX24" s="6">
        <f t="shared" si="39"/>
        <v>-705</v>
      </c>
      <c r="AY24" s="6">
        <f t="shared" si="39"/>
        <v>-587</v>
      </c>
      <c r="AZ24" s="6">
        <f t="shared" si="39"/>
        <v>-1795</v>
      </c>
      <c r="BA24" s="6">
        <f t="shared" si="39"/>
        <v>-165</v>
      </c>
      <c r="BB24" s="6">
        <f t="shared" si="39"/>
        <v>-459</v>
      </c>
      <c r="BC24" s="6">
        <f t="shared" si="39"/>
        <v>5730</v>
      </c>
      <c r="BD24" s="6">
        <f t="shared" si="39"/>
        <v>-487</v>
      </c>
      <c r="BE24" s="6">
        <f t="shared" si="39"/>
        <v>11108</v>
      </c>
      <c r="BF24" s="6">
        <f t="shared" si="39"/>
        <v>2143</v>
      </c>
      <c r="BG24" s="6">
        <f t="shared" si="39"/>
        <v>-600</v>
      </c>
      <c r="BH24" s="6">
        <f t="shared" si="39"/>
        <v>74</v>
      </c>
      <c r="BI24" s="6">
        <f t="shared" si="39"/>
        <v>-76</v>
      </c>
      <c r="BJ24" s="6">
        <f t="shared" si="39"/>
        <v>-89</v>
      </c>
      <c r="BK24" s="6">
        <f t="shared" si="39"/>
        <v>21481</v>
      </c>
      <c r="BL24" s="6">
        <f t="shared" si="39"/>
        <v>4012</v>
      </c>
      <c r="BM24" s="6">
        <f t="shared" si="39"/>
        <v>-21</v>
      </c>
      <c r="BN24" s="6">
        <f t="shared" si="39"/>
        <v>-104</v>
      </c>
      <c r="BO24" s="20"/>
      <c r="BP24" s="6">
        <f t="shared" si="39"/>
        <v>1056</v>
      </c>
      <c r="BQ24" s="6">
        <f t="shared" si="39"/>
        <v>3922</v>
      </c>
      <c r="BR24" s="6">
        <f t="shared" si="39"/>
        <v>241</v>
      </c>
      <c r="BS24" s="6">
        <f t="shared" si="39"/>
        <v>5705</v>
      </c>
      <c r="BT24" s="6">
        <f t="shared" si="39"/>
        <v>14582</v>
      </c>
      <c r="BU24" s="6">
        <f t="shared" si="39"/>
        <v>-157</v>
      </c>
      <c r="BV24" s="20">
        <f t="shared" si="39"/>
        <v>14319</v>
      </c>
      <c r="BW24" s="6">
        <f t="shared" si="39"/>
        <v>29186</v>
      </c>
      <c r="BX24" s="6">
        <f t="shared" ref="BX24:DJ24" si="40">BX9-BX8</f>
        <v>1450</v>
      </c>
      <c r="BY24" s="6">
        <f t="shared" si="40"/>
        <v>-50</v>
      </c>
      <c r="BZ24" s="6">
        <f t="shared" si="40"/>
        <v>-71</v>
      </c>
      <c r="CA24" s="6">
        <f t="shared" si="40"/>
        <v>163</v>
      </c>
      <c r="CB24" s="6">
        <f t="shared" si="40"/>
        <v>598</v>
      </c>
      <c r="CC24" s="6">
        <f t="shared" si="40"/>
        <v>-58</v>
      </c>
      <c r="CD24" s="6">
        <f t="shared" si="40"/>
        <v>-431</v>
      </c>
      <c r="CE24" s="6">
        <f t="shared" si="40"/>
        <v>52694</v>
      </c>
      <c r="CF24" s="6">
        <f t="shared" si="40"/>
        <v>-375</v>
      </c>
      <c r="CG24" s="6">
        <f t="shared" si="40"/>
        <v>169</v>
      </c>
      <c r="CH24" s="6">
        <f t="shared" si="40"/>
        <v>1382</v>
      </c>
      <c r="CI24" s="6">
        <f t="shared" si="40"/>
        <v>52033</v>
      </c>
      <c r="CJ24" s="6">
        <f t="shared" si="40"/>
        <v>60626</v>
      </c>
      <c r="CK24" s="6">
        <f t="shared" si="40"/>
        <v>12133</v>
      </c>
      <c r="CL24" s="28">
        <f t="shared" si="40"/>
        <v>6056</v>
      </c>
      <c r="CM24" s="6">
        <f t="shared" si="40"/>
        <v>307465</v>
      </c>
      <c r="CN24" s="6">
        <f t="shared" si="40"/>
        <v>60688</v>
      </c>
      <c r="CO24" s="6">
        <f t="shared" si="40"/>
        <v>154136</v>
      </c>
      <c r="CP24" s="6">
        <f t="shared" si="40"/>
        <v>5783</v>
      </c>
      <c r="CQ24" s="6">
        <f t="shared" si="40"/>
        <v>108274</v>
      </c>
      <c r="CR24" s="6">
        <f t="shared" si="40"/>
        <v>184827</v>
      </c>
      <c r="CS24" s="6"/>
      <c r="CT24" s="6">
        <f t="shared" si="40"/>
        <v>381621</v>
      </c>
      <c r="CU24" s="6">
        <f t="shared" si="40"/>
        <v>238816</v>
      </c>
      <c r="CV24" s="6">
        <f t="shared" si="40"/>
        <v>812572</v>
      </c>
      <c r="CW24" s="6">
        <f t="shared" si="40"/>
        <v>306737</v>
      </c>
      <c r="CX24" s="28">
        <f t="shared" si="40"/>
        <v>282799</v>
      </c>
      <c r="CY24" s="6">
        <f t="shared" si="40"/>
        <v>669338</v>
      </c>
      <c r="CZ24" s="6">
        <f t="shared" si="40"/>
        <v>133123</v>
      </c>
      <c r="DA24" s="6">
        <f t="shared" si="40"/>
        <v>114340</v>
      </c>
      <c r="DB24" s="6">
        <f t="shared" si="40"/>
        <v>29186</v>
      </c>
      <c r="DC24" s="6">
        <f t="shared" si="40"/>
        <v>14582</v>
      </c>
      <c r="DD24" s="6">
        <f t="shared" si="40"/>
        <v>11349</v>
      </c>
      <c r="DE24" s="6">
        <f t="shared" si="40"/>
        <v>143230</v>
      </c>
      <c r="DF24" s="6">
        <f t="shared" si="40"/>
        <v>9448</v>
      </c>
      <c r="DG24" s="6">
        <f t="shared" si="40"/>
        <v>36594</v>
      </c>
      <c r="DH24" s="6">
        <f t="shared" si="40"/>
        <v>52033</v>
      </c>
      <c r="DI24" s="6">
        <f t="shared" si="40"/>
        <v>72759</v>
      </c>
      <c r="DJ24" s="6">
        <f t="shared" si="40"/>
        <v>52694</v>
      </c>
    </row>
    <row r="25" spans="1:114">
      <c r="A25" s="5">
        <v>1990</v>
      </c>
      <c r="B25" s="6">
        <f t="shared" si="29"/>
        <v>14402812</v>
      </c>
      <c r="C25" s="6">
        <f t="shared" si="29"/>
        <v>482969</v>
      </c>
      <c r="D25" s="6">
        <f t="shared" si="30"/>
        <v>415075</v>
      </c>
      <c r="E25" s="6">
        <f t="shared" si="29"/>
        <v>436396</v>
      </c>
      <c r="F25" s="6">
        <f t="shared" si="29"/>
        <v>585692</v>
      </c>
      <c r="G25" s="6">
        <f t="shared" si="29"/>
        <v>309875</v>
      </c>
      <c r="H25" s="6">
        <f t="shared" si="29"/>
        <v>325097</v>
      </c>
      <c r="I25" s="6">
        <f t="shared" si="29"/>
        <v>2555104</v>
      </c>
      <c r="J25" s="6">
        <f t="shared" si="29"/>
        <v>11847708</v>
      </c>
      <c r="K25" s="20">
        <f t="shared" ref="K25:BW25" si="41">K10-K9</f>
        <v>1041214</v>
      </c>
      <c r="L25" s="28">
        <f>L10-L9</f>
        <v>1513890</v>
      </c>
      <c r="M25" s="6">
        <f t="shared" si="41"/>
        <v>84554</v>
      </c>
      <c r="N25" s="6">
        <f t="shared" si="41"/>
        <v>91274</v>
      </c>
      <c r="O25" s="20"/>
      <c r="P25" s="20">
        <f t="shared" si="41"/>
        <v>21017</v>
      </c>
      <c r="Q25" s="20">
        <f t="shared" si="41"/>
        <v>286124</v>
      </c>
      <c r="R25" s="6">
        <f t="shared" si="41"/>
        <v>14388</v>
      </c>
      <c r="S25" s="6">
        <f t="shared" si="41"/>
        <v>2622</v>
      </c>
      <c r="T25" s="6">
        <f t="shared" si="41"/>
        <v>58</v>
      </c>
      <c r="U25" s="6">
        <f t="shared" si="41"/>
        <v>469</v>
      </c>
      <c r="V25" s="6">
        <f t="shared" si="41"/>
        <v>-383</v>
      </c>
      <c r="W25" s="6">
        <f t="shared" si="41"/>
        <v>-229</v>
      </c>
      <c r="X25" s="6">
        <f t="shared" si="41"/>
        <v>643</v>
      </c>
      <c r="Y25" s="6">
        <f t="shared" si="41"/>
        <v>8231</v>
      </c>
      <c r="Z25" s="6">
        <f t="shared" si="41"/>
        <v>-1143</v>
      </c>
      <c r="AA25" s="6">
        <f t="shared" si="41"/>
        <v>17895</v>
      </c>
      <c r="AB25" s="6">
        <f t="shared" si="41"/>
        <v>7515</v>
      </c>
      <c r="AC25" s="6">
        <f t="shared" si="41"/>
        <v>488</v>
      </c>
      <c r="AD25" s="6">
        <f t="shared" si="41"/>
        <v>1119</v>
      </c>
      <c r="AE25" s="6">
        <f t="shared" si="41"/>
        <v>-229</v>
      </c>
      <c r="AF25" s="6">
        <f t="shared" si="41"/>
        <v>4376</v>
      </c>
      <c r="AG25" s="6">
        <f t="shared" si="41"/>
        <v>-1091</v>
      </c>
      <c r="AH25" s="6">
        <f t="shared" si="41"/>
        <v>178</v>
      </c>
      <c r="AI25" s="6">
        <f t="shared" si="41"/>
        <v>1992</v>
      </c>
      <c r="AJ25" s="6">
        <f t="shared" si="41"/>
        <v>231134</v>
      </c>
      <c r="AK25" s="6">
        <f t="shared" si="41"/>
        <v>-1370</v>
      </c>
      <c r="AL25" s="6">
        <f t="shared" si="41"/>
        <v>12283</v>
      </c>
      <c r="AM25" s="6">
        <f t="shared" si="41"/>
        <v>-2511</v>
      </c>
      <c r="AN25" s="6">
        <f t="shared" si="41"/>
        <v>665</v>
      </c>
      <c r="AO25" s="6">
        <f t="shared" si="41"/>
        <v>-269</v>
      </c>
      <c r="AP25" s="6">
        <f t="shared" si="41"/>
        <v>837</v>
      </c>
      <c r="AQ25" s="6">
        <f t="shared" si="41"/>
        <v>28</v>
      </c>
      <c r="AR25" s="6">
        <f t="shared" si="41"/>
        <v>525</v>
      </c>
      <c r="AS25" s="6">
        <f t="shared" si="41"/>
        <v>-984</v>
      </c>
      <c r="AT25" s="6">
        <f t="shared" si="41"/>
        <v>789</v>
      </c>
      <c r="AU25" s="6">
        <f t="shared" si="41"/>
        <v>-48</v>
      </c>
      <c r="AV25" s="6">
        <f t="shared" si="41"/>
        <v>261</v>
      </c>
      <c r="AW25" s="6">
        <f t="shared" si="41"/>
        <v>-394</v>
      </c>
      <c r="AX25" s="6">
        <f t="shared" si="41"/>
        <v>132</v>
      </c>
      <c r="AY25" s="6">
        <f t="shared" si="41"/>
        <v>-191</v>
      </c>
      <c r="AZ25" s="6">
        <f t="shared" si="41"/>
        <v>-1027</v>
      </c>
      <c r="BA25" s="6">
        <f t="shared" si="41"/>
        <v>586</v>
      </c>
      <c r="BB25" s="6">
        <f t="shared" si="41"/>
        <v>-158</v>
      </c>
      <c r="BC25" s="6">
        <f t="shared" si="41"/>
        <v>2657</v>
      </c>
      <c r="BD25" s="6">
        <f t="shared" si="41"/>
        <v>198</v>
      </c>
      <c r="BE25" s="6">
        <f t="shared" si="41"/>
        <v>4740</v>
      </c>
      <c r="BF25" s="6">
        <f t="shared" si="41"/>
        <v>429</v>
      </c>
      <c r="BG25" s="6">
        <f t="shared" si="41"/>
        <v>77</v>
      </c>
      <c r="BH25" s="6">
        <f t="shared" si="41"/>
        <v>-81</v>
      </c>
      <c r="BI25" s="6">
        <f t="shared" si="41"/>
        <v>-36</v>
      </c>
      <c r="BJ25" s="6">
        <f t="shared" si="41"/>
        <v>-213</v>
      </c>
      <c r="BK25" s="128">
        <f t="shared" si="41"/>
        <v>8708</v>
      </c>
      <c r="BL25" s="6">
        <f t="shared" si="41"/>
        <v>1604</v>
      </c>
      <c r="BM25" s="6">
        <f t="shared" si="41"/>
        <v>-245</v>
      </c>
      <c r="BN25" s="6">
        <f t="shared" si="41"/>
        <v>2648</v>
      </c>
      <c r="BO25" s="125">
        <v>9728</v>
      </c>
      <c r="BP25" s="6">
        <f t="shared" si="41"/>
        <v>313</v>
      </c>
      <c r="BQ25" s="6">
        <f t="shared" si="41"/>
        <v>2079</v>
      </c>
      <c r="BR25" s="6">
        <f t="shared" si="41"/>
        <v>204</v>
      </c>
      <c r="BS25" s="6">
        <f t="shared" si="41"/>
        <v>3788</v>
      </c>
      <c r="BT25" s="6">
        <f t="shared" si="41"/>
        <v>39860</v>
      </c>
      <c r="BU25" s="6">
        <f t="shared" si="41"/>
        <v>-77</v>
      </c>
      <c r="BV25" s="52">
        <f t="shared" si="41"/>
        <v>-130</v>
      </c>
      <c r="BW25" s="6">
        <f t="shared" si="41"/>
        <v>17740</v>
      </c>
      <c r="BX25" s="6">
        <f t="shared" ref="BX25:DJ25" si="42">BX10-BX9</f>
        <v>492</v>
      </c>
      <c r="BY25" s="6">
        <f t="shared" si="42"/>
        <v>-111</v>
      </c>
      <c r="BZ25" s="6">
        <f t="shared" si="42"/>
        <v>-138</v>
      </c>
      <c r="CA25" s="6">
        <f t="shared" si="42"/>
        <v>-179</v>
      </c>
      <c r="CB25" s="6">
        <f t="shared" si="42"/>
        <v>-971</v>
      </c>
      <c r="CC25" s="6">
        <f t="shared" si="42"/>
        <v>319</v>
      </c>
      <c r="CD25" s="6">
        <f t="shared" si="42"/>
        <v>-125</v>
      </c>
      <c r="CE25" s="6">
        <f t="shared" si="42"/>
        <v>64453</v>
      </c>
      <c r="CF25" s="6">
        <f t="shared" si="42"/>
        <v>836</v>
      </c>
      <c r="CG25" s="6">
        <f t="shared" si="42"/>
        <v>-118</v>
      </c>
      <c r="CH25" s="6">
        <f t="shared" si="42"/>
        <v>1722</v>
      </c>
      <c r="CI25" s="6">
        <f t="shared" si="42"/>
        <v>16182</v>
      </c>
      <c r="CJ25" s="6">
        <f t="shared" si="42"/>
        <v>71255</v>
      </c>
      <c r="CK25" s="6">
        <f t="shared" si="42"/>
        <v>10487</v>
      </c>
      <c r="CL25" s="28">
        <f t="shared" si="42"/>
        <v>2963</v>
      </c>
      <c r="CM25" s="6">
        <f t="shared" si="42"/>
        <v>482969</v>
      </c>
      <c r="CN25" s="6">
        <f t="shared" si="42"/>
        <v>51673</v>
      </c>
      <c r="CO25" s="6">
        <f t="shared" si="42"/>
        <v>245427</v>
      </c>
      <c r="CP25" s="6">
        <f t="shared" si="42"/>
        <v>2942</v>
      </c>
      <c r="CQ25" s="6">
        <f t="shared" si="42"/>
        <v>91200</v>
      </c>
      <c r="CR25" s="6">
        <f t="shared" si="42"/>
        <v>167003</v>
      </c>
      <c r="CS25" s="6"/>
      <c r="CT25" s="6">
        <f t="shared" si="42"/>
        <v>363402</v>
      </c>
      <c r="CU25" s="6">
        <f t="shared" si="42"/>
        <v>190969</v>
      </c>
      <c r="CV25" s="6">
        <f t="shared" si="42"/>
        <v>582750</v>
      </c>
      <c r="CW25" s="6">
        <f t="shared" si="42"/>
        <v>218675</v>
      </c>
      <c r="CX25" s="28">
        <f t="shared" si="42"/>
        <v>158094</v>
      </c>
      <c r="CY25" s="6">
        <f t="shared" si="42"/>
        <v>894984</v>
      </c>
      <c r="CZ25" s="6">
        <f t="shared" si="42"/>
        <v>307141</v>
      </c>
      <c r="DA25" s="6">
        <f t="shared" si="42"/>
        <v>91274</v>
      </c>
      <c r="DB25" s="6">
        <f t="shared" si="42"/>
        <v>17740</v>
      </c>
      <c r="DC25" s="6">
        <f t="shared" si="42"/>
        <v>39860</v>
      </c>
      <c r="DD25" s="6">
        <f t="shared" si="42"/>
        <v>4944</v>
      </c>
      <c r="DE25" s="6">
        <f t="shared" si="42"/>
        <v>231134</v>
      </c>
      <c r="DF25" s="6">
        <f t="shared" si="42"/>
        <v>14388</v>
      </c>
      <c r="DG25" s="6">
        <f t="shared" si="42"/>
        <v>26126</v>
      </c>
      <c r="DH25" s="6">
        <f t="shared" si="42"/>
        <v>16182</v>
      </c>
      <c r="DI25" s="6">
        <f t="shared" si="42"/>
        <v>81742</v>
      </c>
      <c r="DJ25" s="6">
        <f t="shared" si="42"/>
        <v>64453</v>
      </c>
    </row>
    <row r="26" spans="1:114">
      <c r="A26" s="5">
        <v>2000</v>
      </c>
      <c r="B26" s="6">
        <f t="shared" si="29"/>
        <v>16233767</v>
      </c>
      <c r="C26" s="6">
        <f t="shared" si="29"/>
        <v>826512</v>
      </c>
      <c r="D26" s="6">
        <f t="shared" si="30"/>
        <v>325730</v>
      </c>
      <c r="E26" s="6">
        <f t="shared" si="29"/>
        <v>611034</v>
      </c>
      <c r="F26" s="6">
        <f t="shared" si="29"/>
        <v>735405</v>
      </c>
      <c r="G26" s="6">
        <f t="shared" si="29"/>
        <v>393363</v>
      </c>
      <c r="H26" s="6">
        <f t="shared" si="29"/>
        <v>503641</v>
      </c>
      <c r="I26" s="6">
        <f t="shared" si="29"/>
        <v>3395685</v>
      </c>
      <c r="J26" s="6">
        <f t="shared" si="29"/>
        <v>12838082</v>
      </c>
      <c r="K26" s="20">
        <f t="shared" ref="K26:BW26" si="43">K11-K10</f>
        <v>1873779</v>
      </c>
      <c r="L26" s="28">
        <f>L11-L10</f>
        <v>1521906</v>
      </c>
      <c r="M26" s="6">
        <f t="shared" si="43"/>
        <v>110751</v>
      </c>
      <c r="N26" s="6">
        <f t="shared" si="43"/>
        <v>162664</v>
      </c>
      <c r="O26" s="52">
        <v>63420</v>
      </c>
      <c r="P26" s="6">
        <f t="shared" si="43"/>
        <v>26238</v>
      </c>
      <c r="Q26" s="52">
        <f t="shared" si="43"/>
        <v>463439</v>
      </c>
      <c r="R26" s="6">
        <f t="shared" si="43"/>
        <v>54151</v>
      </c>
      <c r="S26" s="6">
        <f t="shared" si="43"/>
        <v>2457</v>
      </c>
      <c r="T26" s="6">
        <f t="shared" si="43"/>
        <v>-324</v>
      </c>
      <c r="U26" s="6">
        <f t="shared" si="43"/>
        <v>221</v>
      </c>
      <c r="V26" s="6">
        <f t="shared" si="43"/>
        <v>1471</v>
      </c>
      <c r="W26" s="6">
        <f t="shared" si="43"/>
        <v>-58</v>
      </c>
      <c r="X26" s="6">
        <f t="shared" si="43"/>
        <v>616</v>
      </c>
      <c r="Y26" s="6">
        <f t="shared" si="43"/>
        <v>6104</v>
      </c>
      <c r="Z26" s="6">
        <f t="shared" si="43"/>
        <v>4196</v>
      </c>
      <c r="AA26" s="6">
        <f t="shared" si="43"/>
        <v>29945</v>
      </c>
      <c r="AB26" s="6">
        <f t="shared" si="43"/>
        <v>5349</v>
      </c>
      <c r="AC26" s="6">
        <f t="shared" si="43"/>
        <v>293</v>
      </c>
      <c r="AD26" s="6">
        <f t="shared" si="43"/>
        <v>1480</v>
      </c>
      <c r="AE26" s="6">
        <f t="shared" si="43"/>
        <v>30</v>
      </c>
      <c r="AF26" s="6">
        <f t="shared" si="43"/>
        <v>5578</v>
      </c>
      <c r="AG26" s="6">
        <f t="shared" si="43"/>
        <v>-554</v>
      </c>
      <c r="AH26" s="6">
        <f t="shared" si="43"/>
        <v>978</v>
      </c>
      <c r="AI26" s="6">
        <f t="shared" si="43"/>
        <v>-684</v>
      </c>
      <c r="AJ26" s="6">
        <f t="shared" si="43"/>
        <v>420318</v>
      </c>
      <c r="AK26" s="6">
        <f t="shared" si="43"/>
        <v>-1048</v>
      </c>
      <c r="AL26" s="6">
        <f t="shared" si="43"/>
        <v>5236</v>
      </c>
      <c r="AM26" s="6">
        <f t="shared" si="43"/>
        <v>397</v>
      </c>
      <c r="AN26" s="6">
        <f t="shared" si="43"/>
        <v>463</v>
      </c>
      <c r="AO26" s="6">
        <f t="shared" si="43"/>
        <v>-705</v>
      </c>
      <c r="AP26" s="6">
        <f t="shared" si="43"/>
        <v>1208</v>
      </c>
      <c r="AQ26" s="6">
        <f t="shared" si="43"/>
        <v>1690</v>
      </c>
      <c r="AR26" s="6">
        <f t="shared" si="43"/>
        <v>-864</v>
      </c>
      <c r="AS26" s="6">
        <f t="shared" si="43"/>
        <v>-715</v>
      </c>
      <c r="AT26" s="6">
        <f t="shared" si="43"/>
        <v>174</v>
      </c>
      <c r="AU26" s="6">
        <f t="shared" si="43"/>
        <v>-960</v>
      </c>
      <c r="AV26" s="6">
        <f t="shared" si="43"/>
        <v>-483</v>
      </c>
      <c r="AW26" s="6">
        <f t="shared" si="43"/>
        <v>17</v>
      </c>
      <c r="AX26" s="6">
        <f t="shared" si="43"/>
        <v>-1676</v>
      </c>
      <c r="AY26" s="6">
        <f t="shared" si="43"/>
        <v>-568</v>
      </c>
      <c r="AZ26" s="6">
        <f t="shared" si="43"/>
        <v>-301</v>
      </c>
      <c r="BA26" s="6">
        <f t="shared" si="43"/>
        <v>-426</v>
      </c>
      <c r="BB26" s="6">
        <f t="shared" si="43"/>
        <v>205</v>
      </c>
      <c r="BC26" s="6">
        <f t="shared" si="43"/>
        <v>4779</v>
      </c>
      <c r="BD26" s="6">
        <f t="shared" si="43"/>
        <v>-554</v>
      </c>
      <c r="BE26" s="6">
        <f t="shared" si="43"/>
        <v>22824</v>
      </c>
      <c r="BF26" s="6">
        <f t="shared" si="43"/>
        <v>795</v>
      </c>
      <c r="BG26" s="6">
        <f t="shared" si="43"/>
        <v>-459</v>
      </c>
      <c r="BH26" s="6">
        <f t="shared" si="43"/>
        <v>-79</v>
      </c>
      <c r="BI26" s="6">
        <f t="shared" si="43"/>
        <v>-97</v>
      </c>
      <c r="BJ26" s="6">
        <f t="shared" si="43"/>
        <v>-378</v>
      </c>
      <c r="BK26" s="6">
        <f t="shared" si="43"/>
        <v>10356</v>
      </c>
      <c r="BL26" s="6">
        <f t="shared" si="43"/>
        <v>5130</v>
      </c>
      <c r="BM26" s="6">
        <f t="shared" si="43"/>
        <v>-99</v>
      </c>
      <c r="BN26" s="6">
        <f t="shared" si="43"/>
        <v>1465</v>
      </c>
      <c r="BO26" s="6">
        <f t="shared" si="43"/>
        <v>1550</v>
      </c>
      <c r="BP26" s="6">
        <f t="shared" si="43"/>
        <v>2623</v>
      </c>
      <c r="BQ26" s="6">
        <f t="shared" si="43"/>
        <v>4376</v>
      </c>
      <c r="BR26" s="6">
        <f t="shared" si="43"/>
        <v>725</v>
      </c>
      <c r="BS26" s="6">
        <f t="shared" si="43"/>
        <v>1194</v>
      </c>
      <c r="BT26" s="6">
        <f t="shared" si="43"/>
        <v>51851</v>
      </c>
      <c r="BU26" s="6">
        <f t="shared" si="43"/>
        <v>-22</v>
      </c>
      <c r="BV26" s="6">
        <f t="shared" si="43"/>
        <v>4532</v>
      </c>
      <c r="BW26" s="6">
        <f t="shared" si="43"/>
        <v>34476</v>
      </c>
      <c r="BX26" s="6">
        <f t="shared" ref="BX26:DJ26" si="44">BX11-BX10</f>
        <v>781</v>
      </c>
      <c r="BY26" s="6">
        <f t="shared" si="44"/>
        <v>152</v>
      </c>
      <c r="BZ26" s="6">
        <f t="shared" si="44"/>
        <v>145</v>
      </c>
      <c r="CA26" s="6">
        <f t="shared" si="44"/>
        <v>-44</v>
      </c>
      <c r="CB26" s="6">
        <f t="shared" si="44"/>
        <v>1744</v>
      </c>
      <c r="CC26" s="6">
        <f t="shared" si="44"/>
        <v>-144</v>
      </c>
      <c r="CD26" s="6">
        <f t="shared" si="44"/>
        <v>-1459</v>
      </c>
      <c r="CE26" s="6">
        <f t="shared" si="44"/>
        <v>114848</v>
      </c>
      <c r="CF26" s="6">
        <f t="shared" si="44"/>
        <v>1389</v>
      </c>
      <c r="CG26" s="6">
        <f t="shared" si="44"/>
        <v>544</v>
      </c>
      <c r="CH26" s="6">
        <f t="shared" si="44"/>
        <v>4382</v>
      </c>
      <c r="CI26" s="6">
        <f t="shared" si="44"/>
        <v>91447</v>
      </c>
      <c r="CJ26" s="6">
        <f t="shared" si="44"/>
        <v>137796</v>
      </c>
      <c r="CK26" s="6">
        <f t="shared" si="44"/>
        <v>10220</v>
      </c>
      <c r="CL26" s="28">
        <f t="shared" si="44"/>
        <v>7267</v>
      </c>
      <c r="CM26" s="6">
        <f t="shared" si="44"/>
        <v>826512</v>
      </c>
      <c r="CN26" s="6">
        <f t="shared" si="44"/>
        <v>105901</v>
      </c>
      <c r="CO26" s="6">
        <f t="shared" si="44"/>
        <v>430714</v>
      </c>
      <c r="CP26" s="6">
        <f t="shared" si="44"/>
        <v>821</v>
      </c>
      <c r="CQ26" s="6">
        <f t="shared" si="44"/>
        <v>141797</v>
      </c>
      <c r="CR26" s="6">
        <f t="shared" si="44"/>
        <v>368034</v>
      </c>
      <c r="CS26" s="6"/>
      <c r="CT26" s="6">
        <f t="shared" si="44"/>
        <v>219829</v>
      </c>
      <c r="CU26" s="6">
        <f t="shared" si="44"/>
        <v>180320</v>
      </c>
      <c r="CV26" s="6">
        <f t="shared" si="44"/>
        <v>734584</v>
      </c>
      <c r="CW26" s="6">
        <f t="shared" si="44"/>
        <v>251566</v>
      </c>
      <c r="CX26" s="28">
        <f t="shared" si="44"/>
        <v>135607</v>
      </c>
      <c r="CY26" s="6">
        <f t="shared" si="44"/>
        <v>1690466</v>
      </c>
      <c r="CZ26" s="6">
        <f t="shared" si="44"/>
        <v>553097</v>
      </c>
      <c r="DA26" s="6">
        <f t="shared" si="44"/>
        <v>162664</v>
      </c>
      <c r="DB26" s="6">
        <f t="shared" si="44"/>
        <v>34476</v>
      </c>
      <c r="DC26" s="6">
        <f t="shared" si="44"/>
        <v>51851</v>
      </c>
      <c r="DD26" s="6">
        <f t="shared" si="44"/>
        <v>23549</v>
      </c>
      <c r="DE26" s="6">
        <f t="shared" si="44"/>
        <v>420318</v>
      </c>
      <c r="DF26" s="6">
        <f t="shared" si="44"/>
        <v>54151</v>
      </c>
      <c r="DG26" s="6">
        <f t="shared" si="44"/>
        <v>36049</v>
      </c>
      <c r="DH26" s="6">
        <f t="shared" si="44"/>
        <v>91447</v>
      </c>
      <c r="DI26" s="6">
        <f t="shared" si="44"/>
        <v>148016</v>
      </c>
      <c r="DJ26" s="6">
        <f t="shared" si="44"/>
        <v>114848</v>
      </c>
    </row>
    <row r="27" spans="1:114">
      <c r="A27" s="5">
        <v>2010</v>
      </c>
      <c r="B27" s="6">
        <f t="shared" si="29"/>
        <v>14853126</v>
      </c>
      <c r="C27" s="6">
        <f t="shared" si="29"/>
        <v>667703</v>
      </c>
      <c r="D27" s="6">
        <f t="shared" si="30"/>
        <v>450321</v>
      </c>
      <c r="E27" s="6">
        <f t="shared" si="29"/>
        <v>353558</v>
      </c>
      <c r="F27" s="6">
        <f t="shared" si="29"/>
        <v>819317</v>
      </c>
      <c r="G27" s="6">
        <f t="shared" si="29"/>
        <v>445511</v>
      </c>
      <c r="H27" s="6">
        <f t="shared" si="29"/>
        <v>515332</v>
      </c>
      <c r="I27" s="6">
        <f t="shared" si="29"/>
        <v>3251742</v>
      </c>
      <c r="J27" s="6">
        <f t="shared" si="29"/>
        <v>11601384</v>
      </c>
      <c r="K27" s="20">
        <f t="shared" ref="K27:BW27" si="45">K12-K11</f>
        <v>1358392</v>
      </c>
      <c r="L27" s="28">
        <f>L12-L11</f>
        <v>1893350</v>
      </c>
      <c r="M27" s="6">
        <f t="shared" si="45"/>
        <v>96084</v>
      </c>
      <c r="N27" s="6">
        <f t="shared" si="45"/>
        <v>172224</v>
      </c>
      <c r="O27" s="6">
        <f t="shared" si="45"/>
        <v>27248</v>
      </c>
      <c r="P27" s="6">
        <f t="shared" si="45"/>
        <v>23284</v>
      </c>
      <c r="Q27" s="6">
        <f t="shared" si="45"/>
        <v>348863</v>
      </c>
      <c r="R27" s="6">
        <f t="shared" si="45"/>
        <v>26268</v>
      </c>
      <c r="S27" s="6">
        <f t="shared" si="45"/>
        <v>1732</v>
      </c>
      <c r="T27" s="6">
        <f t="shared" si="45"/>
        <v>41</v>
      </c>
      <c r="U27" s="6">
        <f t="shared" si="45"/>
        <v>411</v>
      </c>
      <c r="V27" s="6">
        <f t="shared" si="45"/>
        <v>211</v>
      </c>
      <c r="W27" s="6">
        <f t="shared" si="45"/>
        <v>-11</v>
      </c>
      <c r="X27" s="6">
        <f t="shared" si="45"/>
        <v>944</v>
      </c>
      <c r="Y27" s="6">
        <f t="shared" si="45"/>
        <v>4909</v>
      </c>
      <c r="Z27" s="6">
        <f t="shared" si="45"/>
        <v>-1062</v>
      </c>
      <c r="AA27" s="6">
        <f t="shared" si="45"/>
        <v>24676</v>
      </c>
      <c r="AB27" s="6">
        <f t="shared" si="45"/>
        <v>8468</v>
      </c>
      <c r="AC27" s="6">
        <f t="shared" si="45"/>
        <v>130</v>
      </c>
      <c r="AD27" s="6">
        <f t="shared" si="45"/>
        <v>38</v>
      </c>
      <c r="AE27" s="6">
        <f t="shared" si="45"/>
        <v>-444</v>
      </c>
      <c r="AF27" s="6">
        <f t="shared" si="45"/>
        <v>2036</v>
      </c>
      <c r="AG27" s="6">
        <f t="shared" si="45"/>
        <v>-27</v>
      </c>
      <c r="AH27" s="6">
        <f t="shared" si="45"/>
        <v>-3574</v>
      </c>
      <c r="AI27" s="6">
        <f t="shared" si="45"/>
        <v>739</v>
      </c>
      <c r="AJ27" s="6">
        <f t="shared" si="45"/>
        <v>113314</v>
      </c>
      <c r="AK27" s="6">
        <f t="shared" si="45"/>
        <v>-145</v>
      </c>
      <c r="AL27" s="6">
        <f t="shared" si="45"/>
        <v>4947</v>
      </c>
      <c r="AM27" s="6">
        <f t="shared" si="45"/>
        <v>1997</v>
      </c>
      <c r="AN27" s="6">
        <f t="shared" si="45"/>
        <v>-4106</v>
      </c>
      <c r="AO27" s="6">
        <f t="shared" si="45"/>
        <v>-947</v>
      </c>
      <c r="AP27" s="6">
        <f t="shared" si="45"/>
        <v>-44</v>
      </c>
      <c r="AQ27" s="6">
        <f t="shared" si="45"/>
        <v>-1488</v>
      </c>
      <c r="AR27" s="6">
        <f t="shared" si="45"/>
        <v>-676</v>
      </c>
      <c r="AS27" s="6">
        <f t="shared" si="45"/>
        <v>-530</v>
      </c>
      <c r="AT27" s="6">
        <f t="shared" si="45"/>
        <v>160</v>
      </c>
      <c r="AU27" s="6">
        <f t="shared" si="45"/>
        <v>-272</v>
      </c>
      <c r="AV27" s="6">
        <f t="shared" si="45"/>
        <v>-422</v>
      </c>
      <c r="AW27" s="6">
        <f t="shared" si="45"/>
        <v>44</v>
      </c>
      <c r="AX27" s="6">
        <f t="shared" si="45"/>
        <v>-1090</v>
      </c>
      <c r="AY27" s="6">
        <f t="shared" si="45"/>
        <v>-765</v>
      </c>
      <c r="AZ27" s="6">
        <f t="shared" si="45"/>
        <v>-878</v>
      </c>
      <c r="BA27" s="6">
        <f t="shared" si="45"/>
        <v>-353</v>
      </c>
      <c r="BB27" s="6">
        <f t="shared" si="45"/>
        <v>-192</v>
      </c>
      <c r="BC27" s="6">
        <f t="shared" si="45"/>
        <v>2342</v>
      </c>
      <c r="BD27" s="6">
        <f t="shared" si="45"/>
        <v>-198</v>
      </c>
      <c r="BE27" s="6">
        <f t="shared" si="45"/>
        <v>17194</v>
      </c>
      <c r="BF27" s="6">
        <f t="shared" si="45"/>
        <v>1796</v>
      </c>
      <c r="BG27" s="6">
        <f t="shared" si="45"/>
        <v>-359</v>
      </c>
      <c r="BH27" s="6">
        <f t="shared" si="45"/>
        <v>-93</v>
      </c>
      <c r="BI27" s="6">
        <f t="shared" si="45"/>
        <v>150</v>
      </c>
      <c r="BJ27" s="6">
        <f t="shared" si="45"/>
        <v>77</v>
      </c>
      <c r="BK27" s="6">
        <f t="shared" si="45"/>
        <v>11793</v>
      </c>
      <c r="BL27" s="6">
        <f t="shared" si="45"/>
        <v>875</v>
      </c>
      <c r="BM27" s="6">
        <f t="shared" si="45"/>
        <v>21</v>
      </c>
      <c r="BN27" s="6">
        <f t="shared" si="45"/>
        <v>838</v>
      </c>
      <c r="BO27" s="6">
        <f t="shared" si="45"/>
        <v>4374</v>
      </c>
      <c r="BP27" s="6">
        <f t="shared" si="45"/>
        <v>2328</v>
      </c>
      <c r="BQ27" s="6">
        <f t="shared" si="45"/>
        <v>5260</v>
      </c>
      <c r="BR27" s="6">
        <f t="shared" si="45"/>
        <v>1031</v>
      </c>
      <c r="BS27" s="6">
        <f t="shared" si="45"/>
        <v>-1614</v>
      </c>
      <c r="BT27" s="6">
        <f t="shared" si="45"/>
        <v>60505</v>
      </c>
      <c r="BU27" s="6">
        <f t="shared" si="45"/>
        <v>41</v>
      </c>
      <c r="BV27" s="6">
        <f t="shared" si="45"/>
        <v>26185</v>
      </c>
      <c r="BW27" s="6">
        <f t="shared" si="45"/>
        <v>33374</v>
      </c>
      <c r="BX27" s="6">
        <f t="shared" ref="BX27:DJ27" si="46">BX12-BX11</f>
        <v>2488</v>
      </c>
      <c r="BY27" s="6">
        <f t="shared" si="46"/>
        <v>370</v>
      </c>
      <c r="BZ27" s="6">
        <f t="shared" si="46"/>
        <v>446</v>
      </c>
      <c r="CA27" s="6">
        <f t="shared" si="46"/>
        <v>-63</v>
      </c>
      <c r="CB27" s="6">
        <f t="shared" si="46"/>
        <v>-1854</v>
      </c>
      <c r="CC27" s="6">
        <f t="shared" si="46"/>
        <v>111</v>
      </c>
      <c r="CD27" s="6">
        <f t="shared" si="46"/>
        <v>-471</v>
      </c>
      <c r="CE27" s="6">
        <f t="shared" si="46"/>
        <v>71052</v>
      </c>
      <c r="CF27" s="6">
        <f t="shared" si="46"/>
        <v>-807</v>
      </c>
      <c r="CG27" s="6">
        <f t="shared" si="46"/>
        <v>-2026</v>
      </c>
      <c r="CH27" s="6">
        <f t="shared" si="46"/>
        <v>1311</v>
      </c>
      <c r="CI27" s="6">
        <f t="shared" si="46"/>
        <v>73118</v>
      </c>
      <c r="CJ27" s="6">
        <f t="shared" si="46"/>
        <v>188428</v>
      </c>
      <c r="CK27" s="6">
        <f t="shared" si="46"/>
        <v>14030</v>
      </c>
      <c r="CL27" s="28">
        <f t="shared" si="46"/>
        <v>4597</v>
      </c>
      <c r="CM27" s="6">
        <f t="shared" si="46"/>
        <v>667703</v>
      </c>
      <c r="CN27" s="6">
        <f t="shared" si="46"/>
        <v>66755</v>
      </c>
      <c r="CO27" s="6">
        <f t="shared" si="46"/>
        <v>114737</v>
      </c>
      <c r="CP27" s="6">
        <f t="shared" si="46"/>
        <v>-5309</v>
      </c>
      <c r="CQ27" s="6">
        <f t="shared" si="46"/>
        <v>167017</v>
      </c>
      <c r="CR27" s="6">
        <f t="shared" si="46"/>
        <v>347489</v>
      </c>
      <c r="CS27" s="6"/>
      <c r="CT27" s="6">
        <f t="shared" si="46"/>
        <v>383566</v>
      </c>
      <c r="CU27" s="6">
        <f t="shared" si="46"/>
        <v>238821</v>
      </c>
      <c r="CV27" s="6">
        <f t="shared" si="46"/>
        <v>824626</v>
      </c>
      <c r="CW27" s="6">
        <f t="shared" si="46"/>
        <v>278494</v>
      </c>
      <c r="CX27" s="28">
        <f t="shared" si="46"/>
        <v>167843</v>
      </c>
      <c r="CY27" s="6">
        <f t="shared" si="46"/>
        <v>1199518</v>
      </c>
      <c r="CZ27" s="6">
        <f t="shared" si="46"/>
        <v>399395</v>
      </c>
      <c r="DA27" s="6">
        <f t="shared" si="46"/>
        <v>172224</v>
      </c>
      <c r="DB27" s="6">
        <f t="shared" si="46"/>
        <v>33374</v>
      </c>
      <c r="DC27" s="6">
        <f t="shared" si="46"/>
        <v>60505</v>
      </c>
      <c r="DD27" s="6">
        <f t="shared" si="46"/>
        <v>18225</v>
      </c>
      <c r="DE27" s="6">
        <f t="shared" si="46"/>
        <v>113314</v>
      </c>
      <c r="DF27" s="6">
        <f t="shared" si="46"/>
        <v>26268</v>
      </c>
      <c r="DG27" s="6">
        <f t="shared" si="46"/>
        <v>29585</v>
      </c>
      <c r="DH27" s="6">
        <f t="shared" si="46"/>
        <v>73118</v>
      </c>
      <c r="DI27" s="6">
        <f t="shared" si="46"/>
        <v>202458</v>
      </c>
      <c r="DJ27" s="6">
        <f t="shared" si="46"/>
        <v>71052</v>
      </c>
    </row>
    <row r="28" spans="1:114">
      <c r="A28" s="5">
        <v>2020</v>
      </c>
      <c r="B28" s="6">
        <f t="shared" ref="B28:J29" si="47">B14-B13</f>
        <v>12836086.816775441</v>
      </c>
      <c r="C28" s="6">
        <f t="shared" si="47"/>
        <v>504381.91736930003</v>
      </c>
      <c r="D28" s="6">
        <f>D14-D13</f>
        <v>347769.86639373796</v>
      </c>
      <c r="E28" s="6">
        <f t="shared" si="47"/>
        <v>357465.95495195035</v>
      </c>
      <c r="F28" s="6">
        <f t="shared" si="47"/>
        <v>717004.93035205174</v>
      </c>
      <c r="G28" s="6">
        <f t="shared" si="47"/>
        <v>398832.68595229508</v>
      </c>
      <c r="H28" s="6">
        <f t="shared" si="47"/>
        <v>400924.14215964591</v>
      </c>
      <c r="I28" s="6">
        <f t="shared" si="47"/>
        <v>2726379.4971789829</v>
      </c>
      <c r="J28" s="6">
        <f t="shared" si="47"/>
        <v>10109707.319596469</v>
      </c>
      <c r="K28" s="20">
        <f t="shared" ref="K28:BW28" si="48">K14-K13</f>
        <v>1058604.8442309927</v>
      </c>
      <c r="L28" s="28">
        <f>L14-L13</f>
        <v>1667774.6529479902</v>
      </c>
      <c r="M28" s="6">
        <f t="shared" si="48"/>
        <v>80055.007753483253</v>
      </c>
      <c r="N28" s="6">
        <f t="shared" si="48"/>
        <v>133866.7452141426</v>
      </c>
      <c r="O28" s="6">
        <f t="shared" si="48"/>
        <v>21310.304580681841</v>
      </c>
      <c r="P28" s="6">
        <f t="shared" si="48"/>
        <v>15126.013100942218</v>
      </c>
      <c r="Q28" s="6">
        <f t="shared" si="48"/>
        <v>254023.84672005032</v>
      </c>
      <c r="R28" s="6">
        <f t="shared" si="48"/>
        <v>17195.607741656073</v>
      </c>
      <c r="S28" s="6">
        <f t="shared" si="48"/>
        <v>3109.1282739830858</v>
      </c>
      <c r="T28" s="6">
        <f t="shared" si="48"/>
        <v>225.55812347419078</v>
      </c>
      <c r="U28" s="6">
        <f t="shared" si="48"/>
        <v>346.43798338483884</v>
      </c>
      <c r="V28" s="6">
        <f t="shared" si="48"/>
        <v>636.5369653962407</v>
      </c>
      <c r="W28" s="6">
        <f t="shared" si="48"/>
        <v>244.53569024512672</v>
      </c>
      <c r="X28" s="6">
        <f t="shared" si="48"/>
        <v>1122.495233886506</v>
      </c>
      <c r="Y28" s="6">
        <f t="shared" si="48"/>
        <v>3208.8128545605105</v>
      </c>
      <c r="Z28" s="6">
        <f t="shared" si="48"/>
        <v>1103.7683446235715</v>
      </c>
      <c r="AA28" s="6">
        <f t="shared" si="48"/>
        <v>15820.621295361663</v>
      </c>
      <c r="AB28" s="6">
        <f t="shared" si="48"/>
        <v>8933.2056232917384</v>
      </c>
      <c r="AC28" s="6">
        <f t="shared" si="48"/>
        <v>365.06154459539721</v>
      </c>
      <c r="AD28" s="6">
        <f t="shared" si="48"/>
        <v>844.14330475926545</v>
      </c>
      <c r="AE28" s="6">
        <f t="shared" si="48"/>
        <v>541.94336097547966</v>
      </c>
      <c r="AF28" s="6">
        <f t="shared" si="48"/>
        <v>2540.103073586899</v>
      </c>
      <c r="AG28" s="6">
        <f t="shared" si="48"/>
        <v>182.76158046795967</v>
      </c>
      <c r="AH28" s="6">
        <f t="shared" si="48"/>
        <v>-951.44335085923467</v>
      </c>
      <c r="AI28" s="6">
        <f t="shared" si="48"/>
        <v>2740.2101006400408</v>
      </c>
      <c r="AJ28" s="6">
        <f t="shared" si="48"/>
        <v>110246.58477375493</v>
      </c>
      <c r="AK28" s="6">
        <f t="shared" si="48"/>
        <v>13.808690915501302</v>
      </c>
      <c r="AL28" s="6">
        <f t="shared" si="48"/>
        <v>7591.9088552313333</v>
      </c>
      <c r="AM28" s="6">
        <f t="shared" si="48"/>
        <v>5168.2126053419306</v>
      </c>
      <c r="AN28" s="6">
        <f t="shared" si="48"/>
        <v>-1124.8609218350966</v>
      </c>
      <c r="AO28" s="6">
        <f t="shared" si="48"/>
        <v>16.91363507899905</v>
      </c>
      <c r="AP28" s="6">
        <f t="shared" si="48"/>
        <v>1450.8055534011437</v>
      </c>
      <c r="AQ28" s="6">
        <f t="shared" si="48"/>
        <v>308.49024688813643</v>
      </c>
      <c r="AR28" s="6">
        <f t="shared" si="48"/>
        <v>718.28674823089386</v>
      </c>
      <c r="AS28" s="6">
        <f t="shared" si="48"/>
        <v>104.88797350105619</v>
      </c>
      <c r="AT28" s="6">
        <f t="shared" si="48"/>
        <v>342.31472533557371</v>
      </c>
      <c r="AU28" s="6">
        <f t="shared" si="48"/>
        <v>326.87465263536978</v>
      </c>
      <c r="AV28" s="6">
        <f t="shared" si="48"/>
        <v>-71.21272221491904</v>
      </c>
      <c r="AW28" s="6">
        <f t="shared" si="48"/>
        <v>976.2152640940667</v>
      </c>
      <c r="AX28" s="6">
        <f t="shared" si="48"/>
        <v>-151.56933490096912</v>
      </c>
      <c r="AY28" s="6">
        <f t="shared" si="48"/>
        <v>42.312204260390899</v>
      </c>
      <c r="AZ28" s="6">
        <f t="shared" si="48"/>
        <v>-345.89599590204125</v>
      </c>
      <c r="BA28" s="6">
        <f t="shared" si="48"/>
        <v>-62.46325757903287</v>
      </c>
      <c r="BB28" s="6">
        <f t="shared" si="48"/>
        <v>90.433264362565978</v>
      </c>
      <c r="BC28" s="6">
        <f t="shared" si="48"/>
        <v>4220.5749482208412</v>
      </c>
      <c r="BD28" s="6">
        <f t="shared" si="48"/>
        <v>125.80688785391362</v>
      </c>
      <c r="BE28" s="6">
        <f t="shared" si="48"/>
        <v>13483.832321580223</v>
      </c>
      <c r="BF28" s="6">
        <f t="shared" si="48"/>
        <v>1176.0494351560646</v>
      </c>
      <c r="BG28" s="6">
        <f t="shared" si="48"/>
        <v>154.41005509157958</v>
      </c>
      <c r="BH28" s="6">
        <f t="shared" si="48"/>
        <v>-43.433163680631878</v>
      </c>
      <c r="BI28" s="6">
        <f t="shared" si="48"/>
        <v>215.98765094084547</v>
      </c>
      <c r="BJ28" s="6">
        <f t="shared" si="48"/>
        <v>161.7703158559093</v>
      </c>
      <c r="BK28" s="6">
        <f t="shared" si="48"/>
        <v>14603.298079637738</v>
      </c>
      <c r="BL28" s="6">
        <f t="shared" si="48"/>
        <v>2773.1729840823391</v>
      </c>
      <c r="BM28" s="6">
        <f t="shared" si="48"/>
        <v>130.26229092428355</v>
      </c>
      <c r="BN28" s="6">
        <f t="shared" si="48"/>
        <v>1481.3908797419499</v>
      </c>
      <c r="BO28" s="6">
        <f t="shared" si="48"/>
        <v>3561.5218753264908</v>
      </c>
      <c r="BP28" s="6">
        <f t="shared" si="48"/>
        <v>2279.6475999598042</v>
      </c>
      <c r="BQ28" s="6">
        <f t="shared" si="48"/>
        <v>5339.6814000945924</v>
      </c>
      <c r="BR28" s="6">
        <f t="shared" si="48"/>
        <v>740.25698958815792</v>
      </c>
      <c r="BS28" s="6">
        <f t="shared" si="48"/>
        <v>1601.4988117654993</v>
      </c>
      <c r="BT28" s="6">
        <f t="shared" si="48"/>
        <v>38012.228216022253</v>
      </c>
      <c r="BU28" s="6">
        <f t="shared" si="48"/>
        <v>46.520989673898612</v>
      </c>
      <c r="BV28" s="6">
        <f t="shared" si="48"/>
        <v>14128.561306457254</v>
      </c>
      <c r="BW28" s="6">
        <f t="shared" si="48"/>
        <v>28673.339210657665</v>
      </c>
      <c r="BX28" s="6">
        <f t="shared" ref="BX28:DJ28" si="49">BX14-BX13</f>
        <v>2095.2748180820963</v>
      </c>
      <c r="BY28" s="6">
        <f t="shared" si="49"/>
        <v>268.29995326501239</v>
      </c>
      <c r="BZ28" s="6">
        <f t="shared" si="49"/>
        <v>256.63860450092488</v>
      </c>
      <c r="CA28" s="6">
        <f t="shared" si="49"/>
        <v>51.917842232857083</v>
      </c>
      <c r="CB28" s="6">
        <f t="shared" si="49"/>
        <v>-678.24507477272891</v>
      </c>
      <c r="CC28" s="6">
        <f t="shared" si="49"/>
        <v>880.79673605332755</v>
      </c>
      <c r="CD28" s="6">
        <f t="shared" si="49"/>
        <v>1248.0555845693252</v>
      </c>
      <c r="CE28" s="6">
        <f t="shared" si="49"/>
        <v>55391.853513062582</v>
      </c>
      <c r="CF28" s="6">
        <f t="shared" si="49"/>
        <v>10.771668949334526</v>
      </c>
      <c r="CG28" s="6">
        <f t="shared" si="49"/>
        <v>-584.92609828654986</v>
      </c>
      <c r="CH28" s="6">
        <f t="shared" si="49"/>
        <v>4259.4833124805227</v>
      </c>
      <c r="CI28" s="6">
        <f t="shared" si="49"/>
        <v>46833.066426212201</v>
      </c>
      <c r="CJ28" s="6">
        <f t="shared" si="49"/>
        <v>108118.67228915938</v>
      </c>
      <c r="CK28" s="6">
        <f t="shared" si="49"/>
        <v>15044.674601534207</v>
      </c>
      <c r="CL28" s="28">
        <f t="shared" si="49"/>
        <v>4308.6788950692062</v>
      </c>
      <c r="CM28" s="6">
        <f t="shared" si="49"/>
        <v>504381.9173693005</v>
      </c>
      <c r="CN28" s="6">
        <f t="shared" si="49"/>
        <v>53155.912979218177</v>
      </c>
      <c r="CO28" s="6">
        <f t="shared" si="49"/>
        <v>126949.22876821947</v>
      </c>
      <c r="CP28" s="6">
        <f t="shared" si="49"/>
        <v>8092.7747932659549</v>
      </c>
      <c r="CQ28" s="6">
        <f t="shared" si="49"/>
        <v>131192.12846695678</v>
      </c>
      <c r="CR28" s="6">
        <f t="shared" si="49"/>
        <v>234832.88185403077</v>
      </c>
      <c r="CS28" s="6"/>
      <c r="CT28" s="6">
        <f t="shared" si="49"/>
        <v>294613.95341451978</v>
      </c>
      <c r="CU28" s="6">
        <f t="shared" si="49"/>
        <v>230516.72618373088</v>
      </c>
      <c r="CV28" s="6">
        <f t="shared" si="49"/>
        <v>708912.15555878635</v>
      </c>
      <c r="CW28" s="6">
        <f t="shared" si="49"/>
        <v>267640.5574853383</v>
      </c>
      <c r="CX28" s="28">
        <f t="shared" si="49"/>
        <v>166091.26030561514</v>
      </c>
      <c r="CY28" s="6">
        <f t="shared" si="49"/>
        <v>877096.45984896552</v>
      </c>
      <c r="CZ28" s="6">
        <f t="shared" si="49"/>
        <v>290460.16440167441</v>
      </c>
      <c r="DA28" s="6">
        <f t="shared" si="49"/>
        <v>133866.7452141426</v>
      </c>
      <c r="DB28" s="6">
        <f t="shared" si="49"/>
        <v>28673.339210657665</v>
      </c>
      <c r="DC28" s="6">
        <f t="shared" si="49"/>
        <v>38012.228216022253</v>
      </c>
      <c r="DD28" s="6">
        <f t="shared" si="49"/>
        <v>14224.089311168384</v>
      </c>
      <c r="DE28" s="6">
        <f t="shared" si="49"/>
        <v>110246.58477375493</v>
      </c>
      <c r="DF28" s="6">
        <f t="shared" si="49"/>
        <v>17195.607741656073</v>
      </c>
      <c r="DG28" s="6">
        <f t="shared" si="49"/>
        <v>19029.434149922163</v>
      </c>
      <c r="DH28" s="6">
        <f t="shared" si="49"/>
        <v>46833.066426212201</v>
      </c>
      <c r="DI28" s="6">
        <f t="shared" si="49"/>
        <v>123163.34689069353</v>
      </c>
      <c r="DJ28" s="6">
        <f t="shared" si="49"/>
        <v>55391.853513062582</v>
      </c>
    </row>
    <row r="29" spans="1:114">
      <c r="A29" s="5">
        <v>2030</v>
      </c>
      <c r="B29" s="6">
        <f t="shared" si="47"/>
        <v>10389693.510355771</v>
      </c>
      <c r="C29" s="6">
        <f t="shared" si="47"/>
        <v>440014.29838878242</v>
      </c>
      <c r="D29" s="6">
        <f>D15-D14</f>
        <v>298096.35448459908</v>
      </c>
      <c r="E29" s="6">
        <f t="shared" si="47"/>
        <v>295076.12326561613</v>
      </c>
      <c r="F29" s="6">
        <f t="shared" si="47"/>
        <v>657491.76254570577</v>
      </c>
      <c r="G29" s="6">
        <f t="shared" si="47"/>
        <v>351065.3844964006</v>
      </c>
      <c r="H29" s="6">
        <f t="shared" si="47"/>
        <v>333526.75739040878</v>
      </c>
      <c r="I29" s="6">
        <f t="shared" si="47"/>
        <v>2375270.6805715151</v>
      </c>
      <c r="J29" s="6">
        <f t="shared" si="47"/>
        <v>8014422.8297842443</v>
      </c>
      <c r="K29" s="20">
        <f t="shared" ref="K29:BW29" si="50">K15-K14</f>
        <v>971180.7986845728</v>
      </c>
      <c r="L29" s="28">
        <f>L15-L14</f>
        <v>1404089.8818869423</v>
      </c>
      <c r="M29" s="6">
        <f t="shared" si="50"/>
        <v>66226.253833807539</v>
      </c>
      <c r="N29" s="6">
        <f t="shared" si="50"/>
        <v>118607.29513632483</v>
      </c>
      <c r="O29" s="6">
        <f t="shared" si="50"/>
        <v>13979.710864631925</v>
      </c>
      <c r="P29" s="6">
        <f t="shared" si="50"/>
        <v>13753.978321088129</v>
      </c>
      <c r="Q29" s="6">
        <f t="shared" si="50"/>
        <v>227447.06023292965</v>
      </c>
      <c r="R29" s="6">
        <f t="shared" si="50"/>
        <v>18319.495025499258</v>
      </c>
      <c r="S29" s="6">
        <f t="shared" si="50"/>
        <v>2439.2213787033725</v>
      </c>
      <c r="T29" s="6">
        <f t="shared" si="50"/>
        <v>202.98092589592352</v>
      </c>
      <c r="U29" s="6">
        <f t="shared" si="50"/>
        <v>298.14828893417416</v>
      </c>
      <c r="V29" s="6">
        <f t="shared" si="50"/>
        <v>948.18051320225095</v>
      </c>
      <c r="W29" s="6">
        <f t="shared" si="50"/>
        <v>151.84563528810986</v>
      </c>
      <c r="X29" s="6">
        <f t="shared" si="50"/>
        <v>966.32836664318165</v>
      </c>
      <c r="Y29" s="6">
        <f t="shared" si="50"/>
        <v>3525.0467634664965</v>
      </c>
      <c r="Z29" s="6">
        <f t="shared" si="50"/>
        <v>1317.0592288415446</v>
      </c>
      <c r="AA29" s="6">
        <f t="shared" si="50"/>
        <v>17647.220594403305</v>
      </c>
      <c r="AB29" s="6">
        <f t="shared" si="50"/>
        <v>6223.8924915349198</v>
      </c>
      <c r="AC29" s="6">
        <f t="shared" si="50"/>
        <v>555.19368606024364</v>
      </c>
      <c r="AD29" s="6">
        <f t="shared" si="50"/>
        <v>1160.9177992051136</v>
      </c>
      <c r="AE29" s="6">
        <f t="shared" si="50"/>
        <v>1014.1595576062518</v>
      </c>
      <c r="AF29" s="6">
        <f t="shared" si="50"/>
        <v>2773.4265174194807</v>
      </c>
      <c r="AG29" s="6">
        <f t="shared" si="50"/>
        <v>58.725476011981982</v>
      </c>
      <c r="AH29" s="6">
        <f t="shared" si="50"/>
        <v>357.45469938828774</v>
      </c>
      <c r="AI29" s="6">
        <f t="shared" si="50"/>
        <v>1430.7270894856556</v>
      </c>
      <c r="AJ29" s="6">
        <f t="shared" si="50"/>
        <v>127987.78894139221</v>
      </c>
      <c r="AK29" s="6">
        <f t="shared" si="50"/>
        <v>20.265580218905143</v>
      </c>
      <c r="AL29" s="6">
        <f t="shared" si="50"/>
        <v>5287.5897547108616</v>
      </c>
      <c r="AM29" s="6">
        <f t="shared" si="50"/>
        <v>2456.2788375020682</v>
      </c>
      <c r="AN29" s="6">
        <f t="shared" si="50"/>
        <v>133.08136975971365</v>
      </c>
      <c r="AO29" s="6">
        <f t="shared" si="50"/>
        <v>152.94868618480359</v>
      </c>
      <c r="AP29" s="6">
        <f t="shared" si="50"/>
        <v>2374.3347203335652</v>
      </c>
      <c r="AQ29" s="6">
        <f t="shared" si="50"/>
        <v>757.81695770618171</v>
      </c>
      <c r="AR29" s="6">
        <f t="shared" si="50"/>
        <v>1080.1438977519283</v>
      </c>
      <c r="AS29" s="6">
        <f t="shared" si="50"/>
        <v>120.38698256991484</v>
      </c>
      <c r="AT29" s="6">
        <f t="shared" si="50"/>
        <v>401.39449811319764</v>
      </c>
      <c r="AU29" s="6">
        <f t="shared" si="50"/>
        <v>547.68546632037032</v>
      </c>
      <c r="AV29" s="6">
        <f t="shared" si="50"/>
        <v>66.296511836995023</v>
      </c>
      <c r="AW29" s="6">
        <f t="shared" si="50"/>
        <v>795.89186360761232</v>
      </c>
      <c r="AX29" s="6">
        <f t="shared" si="50"/>
        <v>34.888335528061134</v>
      </c>
      <c r="AY29" s="6">
        <f t="shared" si="50"/>
        <v>41.045455671176114</v>
      </c>
      <c r="AZ29" s="6">
        <f t="shared" si="50"/>
        <v>299.24792087778042</v>
      </c>
      <c r="BA29" s="6">
        <f t="shared" si="50"/>
        <v>59.385446397679743</v>
      </c>
      <c r="BB29" s="6">
        <f t="shared" si="50"/>
        <v>72.370868271543941</v>
      </c>
      <c r="BC29" s="6">
        <f t="shared" si="50"/>
        <v>4355.645100937254</v>
      </c>
      <c r="BD29" s="6">
        <f t="shared" si="50"/>
        <v>146.29887951801447</v>
      </c>
      <c r="BE29" s="6">
        <f t="shared" si="50"/>
        <v>13103.71353916252</v>
      </c>
      <c r="BF29" s="6">
        <f t="shared" si="50"/>
        <v>1393.461433365821</v>
      </c>
      <c r="BG29" s="6">
        <f t="shared" si="50"/>
        <v>202.13603650299865</v>
      </c>
      <c r="BH29" s="6">
        <f t="shared" si="50"/>
        <v>26.07892581080614</v>
      </c>
      <c r="BI29" s="6">
        <f t="shared" si="50"/>
        <v>130.92913954812593</v>
      </c>
      <c r="BJ29" s="6">
        <f t="shared" si="50"/>
        <v>144.66383765186015</v>
      </c>
      <c r="BK29" s="6">
        <f t="shared" si="50"/>
        <v>11807.459727490103</v>
      </c>
      <c r="BL29" s="6">
        <f t="shared" si="50"/>
        <v>3763.5386784330403</v>
      </c>
      <c r="BM29" s="6">
        <f t="shared" si="50"/>
        <v>71.276509605717365</v>
      </c>
      <c r="BN29" s="6">
        <f t="shared" si="50"/>
        <v>1424.0529950062519</v>
      </c>
      <c r="BO29" s="6">
        <f t="shared" si="50"/>
        <v>2840.4011847171387</v>
      </c>
      <c r="BP29" s="6">
        <f t="shared" si="50"/>
        <v>1866.1087070607791</v>
      </c>
      <c r="BQ29" s="6">
        <f t="shared" si="50"/>
        <v>4341.6559084583641</v>
      </c>
      <c r="BR29" s="6">
        <f t="shared" si="50"/>
        <v>981.29540295459265</v>
      </c>
      <c r="BS29" s="6">
        <f t="shared" si="50"/>
        <v>1691.9065978454855</v>
      </c>
      <c r="BT29" s="6">
        <f t="shared" si="50"/>
        <v>36318.555462951073</v>
      </c>
      <c r="BU29" s="6">
        <f t="shared" si="50"/>
        <v>33.440990090974026</v>
      </c>
      <c r="BV29" s="6">
        <f t="shared" si="50"/>
        <v>9700.1019313795259</v>
      </c>
      <c r="BW29" s="6">
        <f t="shared" si="50"/>
        <v>25674.881735662086</v>
      </c>
      <c r="BX29" s="6">
        <f t="shared" ref="BX29:DJ29" si="51">BX15-BX14</f>
        <v>1965.8702700778595</v>
      </c>
      <c r="BY29" s="6">
        <f t="shared" si="51"/>
        <v>309.34357109192524</v>
      </c>
      <c r="BZ29" s="6">
        <f t="shared" si="51"/>
        <v>369.3946932785143</v>
      </c>
      <c r="CA29" s="6">
        <f t="shared" si="51"/>
        <v>131.75502176019791</v>
      </c>
      <c r="CB29" s="6">
        <f t="shared" si="51"/>
        <v>951.20124565291189</v>
      </c>
      <c r="CC29" s="6">
        <f t="shared" si="51"/>
        <v>421.5923742035684</v>
      </c>
      <c r="CD29" s="6">
        <f t="shared" si="51"/>
        <v>1107.4747424815359</v>
      </c>
      <c r="CE29" s="6">
        <f t="shared" si="51"/>
        <v>54480.919353225967</v>
      </c>
      <c r="CF29" s="6">
        <f t="shared" si="51"/>
        <v>185.49060617053783</v>
      </c>
      <c r="CG29" s="6">
        <f t="shared" si="51"/>
        <v>168.46788509590988</v>
      </c>
      <c r="CH29" s="6">
        <f t="shared" si="51"/>
        <v>2931.4977030756854</v>
      </c>
      <c r="CI29" s="6">
        <f t="shared" si="51"/>
        <v>45480.187267741363</v>
      </c>
      <c r="CJ29" s="6">
        <f t="shared" si="51"/>
        <v>80966.795531657175</v>
      </c>
      <c r="CK29" s="6">
        <f t="shared" si="51"/>
        <v>13770.510301487753</v>
      </c>
      <c r="CL29" s="28">
        <f t="shared" si="51"/>
        <v>5829.5308722966292</v>
      </c>
      <c r="CM29" s="6">
        <f t="shared" si="51"/>
        <v>440014.29838878196</v>
      </c>
      <c r="CN29" s="6">
        <f t="shared" si="51"/>
        <v>53755.530697677983</v>
      </c>
      <c r="CO29" s="6">
        <f t="shared" si="51"/>
        <v>141519.49782349565</v>
      </c>
      <c r="CP29" s="6">
        <f t="shared" si="51"/>
        <v>11305.781591626073</v>
      </c>
      <c r="CQ29" s="6">
        <f t="shared" si="51"/>
        <v>118292.02229990601</v>
      </c>
      <c r="CR29" s="6">
        <f t="shared" si="51"/>
        <v>206293.66788308881</v>
      </c>
      <c r="CS29" s="6"/>
      <c r="CT29" s="6">
        <f t="shared" si="51"/>
        <v>244340.82378692133</v>
      </c>
      <c r="CU29" s="6">
        <f t="shared" si="51"/>
        <v>153556.62544212025</v>
      </c>
      <c r="CV29" s="6">
        <f t="shared" si="51"/>
        <v>646185.98095407989</v>
      </c>
      <c r="CW29" s="6">
        <f t="shared" si="51"/>
        <v>232773.36219649483</v>
      </c>
      <c r="CX29" s="28">
        <f t="shared" si="51"/>
        <v>127233.08950731996</v>
      </c>
      <c r="CY29" s="6">
        <f t="shared" si="51"/>
        <v>812044.45447457954</v>
      </c>
      <c r="CZ29" s="6">
        <f t="shared" si="51"/>
        <v>255180.74941864959</v>
      </c>
      <c r="DA29" s="6">
        <f t="shared" si="51"/>
        <v>118607.29513632483</v>
      </c>
      <c r="DB29" s="6">
        <f t="shared" si="51"/>
        <v>25674.881735662086</v>
      </c>
      <c r="DC29" s="6">
        <f t="shared" si="51"/>
        <v>36318.555462951073</v>
      </c>
      <c r="DD29" s="6">
        <f t="shared" si="51"/>
        <v>14085.008942117114</v>
      </c>
      <c r="DE29" s="6">
        <f t="shared" si="51"/>
        <v>127987.78894139221</v>
      </c>
      <c r="DF29" s="6">
        <f t="shared" si="51"/>
        <v>18319.495025499258</v>
      </c>
      <c r="DG29" s="6">
        <f t="shared" si="51"/>
        <v>21172.267357869801</v>
      </c>
      <c r="DH29" s="6">
        <f t="shared" si="51"/>
        <v>45480.187267741363</v>
      </c>
      <c r="DI29" s="6">
        <f t="shared" si="51"/>
        <v>94737.305833144928</v>
      </c>
      <c r="DJ29" s="6">
        <f t="shared" si="51"/>
        <v>54480.919353225967</v>
      </c>
    </row>
    <row r="30" spans="1:114">
      <c r="A30" s="5">
        <v>2040</v>
      </c>
      <c r="B30" s="6">
        <f>B16-B15</f>
        <v>7934522.9316937923</v>
      </c>
      <c r="C30" s="6"/>
      <c r="D30" s="6"/>
      <c r="E30" s="6"/>
      <c r="F30" s="6"/>
      <c r="G30" s="6"/>
      <c r="H30" s="6"/>
      <c r="I30" s="6"/>
      <c r="J30" s="6"/>
      <c r="L30" s="27"/>
      <c r="CL30" s="27"/>
      <c r="CX30" s="27"/>
    </row>
    <row r="31" spans="1:114">
      <c r="A31" s="5">
        <v>2050</v>
      </c>
      <c r="B31" s="6">
        <f>B17-B16</f>
        <v>5421657.9499547184</v>
      </c>
      <c r="C31" s="6"/>
      <c r="D31" s="6"/>
      <c r="E31" s="6"/>
      <c r="F31" s="6"/>
      <c r="G31" s="6"/>
      <c r="H31" s="6"/>
      <c r="I31" s="6"/>
      <c r="J31" s="6"/>
      <c r="L31" s="27"/>
      <c r="CL31" s="27"/>
      <c r="CX31" s="27"/>
    </row>
    <row r="32" spans="1:114">
      <c r="L32" s="27"/>
      <c r="CL32" s="27"/>
      <c r="CX32" s="27"/>
    </row>
    <row r="33" spans="1:114">
      <c r="A33" s="4" t="s">
        <v>16</v>
      </c>
      <c r="L33" s="27"/>
      <c r="CL33" s="27"/>
      <c r="CX33" s="27"/>
    </row>
    <row r="34" spans="1:114">
      <c r="A34" s="5">
        <v>1940</v>
      </c>
      <c r="B34" s="11">
        <f t="shared" ref="B34:L41" si="52">B20/B4*100</f>
        <v>18.733051881134717</v>
      </c>
      <c r="C34" s="11">
        <f t="shared" si="52"/>
        <v>63.277257019885369</v>
      </c>
      <c r="D34" s="11">
        <f t="shared" ref="D34:D41" si="53">D20/D4*100</f>
        <v>26.188233946267975</v>
      </c>
      <c r="E34" s="11">
        <f t="shared" si="52"/>
        <v>26.871522920258972</v>
      </c>
      <c r="F34" s="11">
        <f t="shared" si="52"/>
        <v>29.618842082823342</v>
      </c>
      <c r="G34" s="11">
        <f t="shared" si="52"/>
        <v>15.146820290194169</v>
      </c>
      <c r="H34" s="11">
        <f t="shared" si="52"/>
        <v>33.366275335063754</v>
      </c>
      <c r="I34" s="11">
        <f t="shared" si="52"/>
        <v>27.423728731055398</v>
      </c>
      <c r="J34" s="11">
        <f t="shared" si="52"/>
        <v>17.501627940837793</v>
      </c>
      <c r="K34" s="21">
        <f t="shared" si="52"/>
        <v>31.580096790537588</v>
      </c>
      <c r="L34" s="29">
        <f t="shared" si="52"/>
        <v>26.23159274113987</v>
      </c>
      <c r="M34" s="11">
        <f t="shared" ref="M34:BX34" si="54">M20/M4*100</f>
        <v>77.21680101824353</v>
      </c>
      <c r="N34" s="11">
        <f t="shared" si="54"/>
        <v>48.070702017675501</v>
      </c>
      <c r="O34" s="11"/>
      <c r="P34" s="11"/>
      <c r="Q34" s="11">
        <f t="shared" si="54"/>
        <v>94.987135125543432</v>
      </c>
      <c r="R34" s="11">
        <f t="shared" si="54"/>
        <v>16.582135812905044</v>
      </c>
      <c r="S34" s="11">
        <f t="shared" si="54"/>
        <v>24.361702127659573</v>
      </c>
      <c r="T34" s="11">
        <f t="shared" si="54"/>
        <v>3.6981358989777511</v>
      </c>
      <c r="U34" s="11">
        <f t="shared" si="54"/>
        <v>27.815699658703068</v>
      </c>
      <c r="V34" s="11">
        <f t="shared" si="54"/>
        <v>20.362622036262206</v>
      </c>
      <c r="W34" s="11">
        <f t="shared" si="54"/>
        <v>54.956521739130437</v>
      </c>
      <c r="X34" s="11">
        <f t="shared" si="54"/>
        <v>19.695280564845781</v>
      </c>
      <c r="Y34" s="11">
        <f t="shared" si="54"/>
        <v>10.120845921450151</v>
      </c>
      <c r="Z34" s="11">
        <f t="shared" si="54"/>
        <v>17.338609943111553</v>
      </c>
      <c r="AA34" s="11">
        <f t="shared" si="54"/>
        <v>-2.1081336200115373</v>
      </c>
      <c r="AB34" s="11">
        <f t="shared" si="54"/>
        <v>21.193257326711898</v>
      </c>
      <c r="AC34" s="11">
        <f t="shared" si="54"/>
        <v>19.004413928396271</v>
      </c>
      <c r="AD34" s="11">
        <f t="shared" si="54"/>
        <v>4.5696987170246501</v>
      </c>
      <c r="AE34" s="11">
        <f t="shared" si="54"/>
        <v>-10.494450050454086</v>
      </c>
      <c r="AF34" s="11">
        <f t="shared" si="54"/>
        <v>-10.804931109499638</v>
      </c>
      <c r="AG34" s="11">
        <f t="shared" si="54"/>
        <v>33.132075471698116</v>
      </c>
      <c r="AH34" s="11">
        <f t="shared" si="54"/>
        <v>-0.85244570732697389</v>
      </c>
      <c r="AI34" s="11">
        <f t="shared" si="54"/>
        <v>40.465532676812892</v>
      </c>
      <c r="AJ34" s="11">
        <f t="shared" si="54"/>
        <v>27.553433167972553</v>
      </c>
      <c r="AK34" s="11"/>
      <c r="AL34" s="11">
        <f t="shared" si="54"/>
        <v>37.131394182547645</v>
      </c>
      <c r="AM34" s="53">
        <f t="shared" si="54"/>
        <v>2.3655378486055776</v>
      </c>
      <c r="AN34" s="11">
        <f t="shared" si="54"/>
        <v>15.15042334714466</v>
      </c>
      <c r="AO34" s="11">
        <f t="shared" si="54"/>
        <v>28.323297823066234</v>
      </c>
      <c r="AP34" s="11"/>
      <c r="AQ34" s="11">
        <f t="shared" si="54"/>
        <v>5.3595269883654391</v>
      </c>
      <c r="AR34" s="11">
        <f t="shared" si="54"/>
        <v>32.015032211882605</v>
      </c>
      <c r="AS34" s="11">
        <f t="shared" si="54"/>
        <v>10.439716312056738</v>
      </c>
      <c r="AT34" s="11">
        <f t="shared" si="54"/>
        <v>16.678370786516854</v>
      </c>
      <c r="AU34" s="11">
        <f t="shared" si="54"/>
        <v>10.644187216909915</v>
      </c>
      <c r="AV34" s="11">
        <f t="shared" si="54"/>
        <v>8.6812144212523723</v>
      </c>
      <c r="AW34" s="53">
        <f t="shared" si="54"/>
        <v>-43.322040858228107</v>
      </c>
      <c r="AX34" s="11">
        <f t="shared" si="54"/>
        <v>14.915966386554622</v>
      </c>
      <c r="AY34" s="11">
        <f t="shared" si="54"/>
        <v>-9.0764752580047627</v>
      </c>
      <c r="AZ34" s="11">
        <f t="shared" si="54"/>
        <v>29.528005034612963</v>
      </c>
      <c r="BA34" s="11">
        <f t="shared" si="54"/>
        <v>-0.75593952483801297</v>
      </c>
      <c r="BB34" s="11">
        <f t="shared" si="54"/>
        <v>46.588693957115005</v>
      </c>
      <c r="BC34" s="11">
        <f t="shared" si="54"/>
        <v>26.976895541815814</v>
      </c>
      <c r="BD34" s="11">
        <f t="shared" si="54"/>
        <v>27.739726027397261</v>
      </c>
      <c r="BE34" s="11">
        <f t="shared" si="54"/>
        <v>-1.8720982477160402</v>
      </c>
      <c r="BF34" s="11">
        <f t="shared" si="54"/>
        <v>-1.0018214936247722</v>
      </c>
      <c r="BG34" s="11">
        <f t="shared" si="54"/>
        <v>7.6480460321265893</v>
      </c>
      <c r="BH34" s="11">
        <f t="shared" si="54"/>
        <v>-12.437810945273633</v>
      </c>
      <c r="BI34" s="11">
        <f t="shared" si="54"/>
        <v>62.638645650904849</v>
      </c>
      <c r="BJ34" s="11">
        <f t="shared" si="54"/>
        <v>2.882266731802638</v>
      </c>
      <c r="BK34" s="123">
        <f t="shared" si="54"/>
        <v>20.19724676392028</v>
      </c>
      <c r="BL34" s="123">
        <f t="shared" si="54"/>
        <v>-28.930065750149431</v>
      </c>
      <c r="BM34" s="11">
        <f t="shared" si="54"/>
        <v>135.26627218934911</v>
      </c>
      <c r="BN34" s="118">
        <f t="shared" si="54"/>
        <v>49.140139041346501</v>
      </c>
      <c r="BO34" s="11"/>
      <c r="BP34" s="11">
        <f t="shared" si="54"/>
        <v>27.161270040867652</v>
      </c>
      <c r="BQ34" s="11">
        <f t="shared" si="54"/>
        <v>16.768488745980708</v>
      </c>
      <c r="BR34" s="11"/>
      <c r="BS34" s="11">
        <f t="shared" si="54"/>
        <v>-34.571710688718838</v>
      </c>
      <c r="BT34" s="11">
        <f t="shared" si="54"/>
        <v>-1.1727010573534125</v>
      </c>
      <c r="BU34" s="11">
        <f t="shared" si="54"/>
        <v>-5.2884615384615383</v>
      </c>
      <c r="BV34" s="11"/>
      <c r="BW34" s="11"/>
      <c r="BX34" s="11">
        <f t="shared" si="54"/>
        <v>45.33203125</v>
      </c>
      <c r="BY34" s="11">
        <f t="shared" ref="BY34:DJ36" si="55">BY20/BY4*100</f>
        <v>36.514118792599803</v>
      </c>
      <c r="BZ34" s="11">
        <f t="shared" si="55"/>
        <v>-1.0678056593699947</v>
      </c>
      <c r="CA34" s="11">
        <f t="shared" si="55"/>
        <v>22.934232715008431</v>
      </c>
      <c r="CB34" s="11">
        <f t="shared" si="55"/>
        <v>76.709013914095578</v>
      </c>
      <c r="CC34" s="11">
        <f t="shared" si="55"/>
        <v>7.7639751552795024</v>
      </c>
      <c r="CD34" s="11"/>
      <c r="CE34" s="11">
        <f t="shared" si="55"/>
        <v>116.9344820677219</v>
      </c>
      <c r="CF34" s="11">
        <f t="shared" si="55"/>
        <v>13.795918367346937</v>
      </c>
      <c r="CG34" s="11">
        <f t="shared" si="55"/>
        <v>24.52294997421351</v>
      </c>
      <c r="CH34" s="11"/>
      <c r="CI34" s="11">
        <f t="shared" si="55"/>
        <v>36.207194742303699</v>
      </c>
      <c r="CJ34" s="11">
        <f t="shared" si="55"/>
        <v>87.404827474485657</v>
      </c>
      <c r="CK34" s="11"/>
      <c r="CL34" s="29"/>
      <c r="CM34" s="11">
        <f t="shared" si="55"/>
        <v>63.277257019885369</v>
      </c>
      <c r="CN34" s="11">
        <f t="shared" si="55"/>
        <v>13.235569189330739</v>
      </c>
      <c r="CO34" s="11">
        <f t="shared" si="55"/>
        <v>24.843235711025155</v>
      </c>
      <c r="CP34" s="11">
        <f t="shared" si="55"/>
        <v>29.836396867616681</v>
      </c>
      <c r="CQ34" s="11">
        <f t="shared" si="55"/>
        <v>4.4245739532926569</v>
      </c>
      <c r="CR34" s="11">
        <f t="shared" si="55"/>
        <v>69.764721330261537</v>
      </c>
      <c r="CS34" s="11"/>
      <c r="CT34" s="11">
        <f t="shared" si="55"/>
        <v>29.1040670125087</v>
      </c>
      <c r="CU34" s="11">
        <f t="shared" si="55"/>
        <v>27.284810033631462</v>
      </c>
      <c r="CV34" s="11">
        <f t="shared" si="55"/>
        <v>29.577034443765456</v>
      </c>
      <c r="CW34" s="11">
        <f t="shared" si="55"/>
        <v>19.754442591010392</v>
      </c>
      <c r="CX34" s="29">
        <f t="shared" si="55"/>
        <v>21.650542137659166</v>
      </c>
      <c r="CY34" s="123">
        <f t="shared" si="55"/>
        <v>51.006029330454709</v>
      </c>
      <c r="CZ34" s="11">
        <f t="shared" si="55"/>
        <v>94.987135125543432</v>
      </c>
      <c r="DA34" s="11">
        <f t="shared" si="55"/>
        <v>48.070702017675501</v>
      </c>
      <c r="DB34" s="11"/>
      <c r="DC34" s="11">
        <f t="shared" si="55"/>
        <v>-1.1727010573534125</v>
      </c>
      <c r="DD34" s="11"/>
      <c r="DE34" s="11">
        <f t="shared" si="55"/>
        <v>27.553433167972553</v>
      </c>
      <c r="DF34" s="11">
        <f t="shared" si="55"/>
        <v>16.582135812905044</v>
      </c>
      <c r="DG34" s="11">
        <f t="shared" si="55"/>
        <v>-0.29938781893739669</v>
      </c>
      <c r="DH34" s="11">
        <f t="shared" si="55"/>
        <v>36.207194742303699</v>
      </c>
      <c r="DI34" s="11">
        <f t="shared" si="55"/>
        <v>87.404827474485657</v>
      </c>
      <c r="DJ34" s="11">
        <f t="shared" si="55"/>
        <v>116.9344820677219</v>
      </c>
    </row>
    <row r="35" spans="1:114">
      <c r="A35" s="5">
        <v>1950</v>
      </c>
      <c r="B35" s="11">
        <f t="shared" si="52"/>
        <v>31.228273647430242</v>
      </c>
      <c r="C35" s="11">
        <f t="shared" si="52"/>
        <v>187.63607791450696</v>
      </c>
      <c r="D35" s="11">
        <f t="shared" si="53"/>
        <v>30.851054171198637</v>
      </c>
      <c r="E35" s="11">
        <f t="shared" si="52"/>
        <v>35.655443437231547</v>
      </c>
      <c r="F35" s="11">
        <f t="shared" si="52"/>
        <v>36.781872578061041</v>
      </c>
      <c r="G35" s="11">
        <f t="shared" si="52"/>
        <v>40.208855059092308</v>
      </c>
      <c r="H35" s="11">
        <f t="shared" si="52"/>
        <v>56.520687310388119</v>
      </c>
      <c r="I35" s="11">
        <f t="shared" si="52"/>
        <v>43.749472346768549</v>
      </c>
      <c r="J35" s="11">
        <f t="shared" si="52"/>
        <v>29.304268081113051</v>
      </c>
      <c r="K35" s="21">
        <f t="shared" si="52"/>
        <v>78.450622406638999</v>
      </c>
      <c r="L35" s="29">
        <f t="shared" si="52"/>
        <v>33.374718331420397</v>
      </c>
      <c r="M35" s="11">
        <f t="shared" ref="M35:BX35" si="56">M21/M5*100</f>
        <v>148.00095762508977</v>
      </c>
      <c r="N35" s="11">
        <f t="shared" si="56"/>
        <v>180.10090317349488</v>
      </c>
      <c r="O35" s="11"/>
      <c r="P35" s="11"/>
      <c r="Q35" s="123">
        <f t="shared" si="56"/>
        <v>197.42003003139646</v>
      </c>
      <c r="R35" s="11">
        <f t="shared" si="56"/>
        <v>63.625377643504535</v>
      </c>
      <c r="S35" s="11">
        <f t="shared" si="56"/>
        <v>14.505682512525969</v>
      </c>
      <c r="T35" s="11">
        <f t="shared" si="56"/>
        <v>-6.146709191069875</v>
      </c>
      <c r="U35" s="11">
        <f t="shared" si="56"/>
        <v>-7.4766355140186906</v>
      </c>
      <c r="V35" s="11">
        <f t="shared" si="56"/>
        <v>4.4289944637569203</v>
      </c>
      <c r="W35" s="11">
        <f t="shared" si="56"/>
        <v>-14.515525626636737</v>
      </c>
      <c r="X35" s="11">
        <f t="shared" si="56"/>
        <v>14.529649177274139</v>
      </c>
      <c r="Y35" s="11">
        <f t="shared" si="56"/>
        <v>1.2345679012345678</v>
      </c>
      <c r="Z35" s="11">
        <f t="shared" si="56"/>
        <v>44.730185497470487</v>
      </c>
      <c r="AA35" s="11">
        <f t="shared" si="56"/>
        <v>69.630899448224142</v>
      </c>
      <c r="AB35" s="11">
        <f t="shared" si="56"/>
        <v>18.820338200496337</v>
      </c>
      <c r="AC35" s="11">
        <f t="shared" si="56"/>
        <v>-3.5648052750875752</v>
      </c>
      <c r="AD35" s="11">
        <f t="shared" si="56"/>
        <v>3.9012958367797079</v>
      </c>
      <c r="AE35" s="11">
        <f t="shared" si="56"/>
        <v>42.096956031567082</v>
      </c>
      <c r="AF35" s="11">
        <f t="shared" si="56"/>
        <v>44.105691056910565</v>
      </c>
      <c r="AG35" s="11">
        <f t="shared" si="56"/>
        <v>19.954648526077097</v>
      </c>
      <c r="AH35" s="11">
        <f t="shared" si="56"/>
        <v>48.700102354145343</v>
      </c>
      <c r="AI35" s="11">
        <f t="shared" si="56"/>
        <v>33.875079668578714</v>
      </c>
      <c r="AJ35" s="11">
        <f t="shared" si="56"/>
        <v>138.63768537365513</v>
      </c>
      <c r="AK35" s="11">
        <f t="shared" si="56"/>
        <v>12.520424836601308</v>
      </c>
      <c r="AL35" s="11">
        <f t="shared" si="56"/>
        <v>59.289057928613218</v>
      </c>
      <c r="AM35" s="11">
        <f t="shared" si="56"/>
        <v>34.111732749533772</v>
      </c>
      <c r="AN35" s="11">
        <f t="shared" si="56"/>
        <v>15.628911138923653</v>
      </c>
      <c r="AO35" s="11">
        <f t="shared" si="56"/>
        <v>-0.19852012272153041</v>
      </c>
      <c r="AP35" s="11">
        <f t="shared" si="56"/>
        <v>57.113115891741849</v>
      </c>
      <c r="AQ35" s="11">
        <f t="shared" si="56"/>
        <v>1.9732078204199854</v>
      </c>
      <c r="AR35" s="11">
        <f t="shared" si="56"/>
        <v>14.951877456960824</v>
      </c>
      <c r="AS35" s="11">
        <f t="shared" si="56"/>
        <v>5.574107372206524</v>
      </c>
      <c r="AT35" s="11">
        <f t="shared" si="56"/>
        <v>0.21065302437556424</v>
      </c>
      <c r="AU35" s="11">
        <f t="shared" si="56"/>
        <v>15.07846258812827</v>
      </c>
      <c r="AV35" s="11">
        <f t="shared" si="56"/>
        <v>-4.4522042776080317</v>
      </c>
      <c r="AW35" s="11">
        <f t="shared" si="56"/>
        <v>-16.337619996377466</v>
      </c>
      <c r="AX35" s="11">
        <f t="shared" si="56"/>
        <v>13.789501175241577</v>
      </c>
      <c r="AY35" s="11">
        <f t="shared" si="56"/>
        <v>9.8079161816065188</v>
      </c>
      <c r="AZ35" s="11">
        <f t="shared" si="56"/>
        <v>3.0414925663200854</v>
      </c>
      <c r="BA35" s="11">
        <f t="shared" si="56"/>
        <v>13.166485310119697</v>
      </c>
      <c r="BB35" s="11">
        <f t="shared" si="56"/>
        <v>-14.051418439716311</v>
      </c>
      <c r="BC35" s="11">
        <f t="shared" si="56"/>
        <v>2.9130360498889458</v>
      </c>
      <c r="BD35" s="11">
        <f t="shared" si="56"/>
        <v>-9.6027297099683153</v>
      </c>
      <c r="BE35" s="11">
        <f t="shared" si="56"/>
        <v>100.25946275946276</v>
      </c>
      <c r="BF35" s="11">
        <f t="shared" si="56"/>
        <v>-6.3477460901563934</v>
      </c>
      <c r="BG35" s="11">
        <f t="shared" si="56"/>
        <v>3.7639198218262808</v>
      </c>
      <c r="BH35" s="11">
        <f t="shared" si="56"/>
        <v>64.393939393939391</v>
      </c>
      <c r="BI35" s="11">
        <f t="shared" si="56"/>
        <v>-24.766690595836323</v>
      </c>
      <c r="BJ35" s="11">
        <f t="shared" si="56"/>
        <v>9.1642924976258318</v>
      </c>
      <c r="BK35" s="11">
        <f t="shared" si="56"/>
        <v>57.128205128205124</v>
      </c>
      <c r="BL35" s="11">
        <f t="shared" si="56"/>
        <v>58.69638351555929</v>
      </c>
      <c r="BM35" s="11">
        <f t="shared" si="56"/>
        <v>-52.162977867203217</v>
      </c>
      <c r="BN35" s="11">
        <f t="shared" si="56"/>
        <v>2.6251226692836114</v>
      </c>
      <c r="BO35" s="11"/>
      <c r="BP35" s="11">
        <f t="shared" si="56"/>
        <v>23.584672435105066</v>
      </c>
      <c r="BQ35" s="11">
        <f t="shared" si="56"/>
        <v>24.383863417320669</v>
      </c>
      <c r="BR35" s="11">
        <f t="shared" si="56"/>
        <v>49.58033573141487</v>
      </c>
      <c r="BS35" s="11">
        <f t="shared" si="56"/>
        <v>-48.122995661196001</v>
      </c>
      <c r="BT35" s="11">
        <f t="shared" si="56"/>
        <v>68.694073401634029</v>
      </c>
      <c r="BU35" s="11">
        <f t="shared" si="56"/>
        <v>11.844331641285956</v>
      </c>
      <c r="BV35" s="11"/>
      <c r="BW35" s="11">
        <f t="shared" si="56"/>
        <v>475</v>
      </c>
      <c r="BX35" s="11">
        <f t="shared" si="56"/>
        <v>34.041123504905258</v>
      </c>
      <c r="BY35" s="11">
        <f t="shared" si="55"/>
        <v>3.9942938659058487</v>
      </c>
      <c r="BZ35" s="11">
        <f t="shared" si="55"/>
        <v>-20.183486238532112</v>
      </c>
      <c r="CA35" s="11">
        <f t="shared" si="55"/>
        <v>-4.5724737082761771E-2</v>
      </c>
      <c r="CB35" s="11">
        <f t="shared" si="55"/>
        <v>47.466621020198559</v>
      </c>
      <c r="CC35" s="11">
        <f t="shared" si="55"/>
        <v>-11.440922190201729</v>
      </c>
      <c r="CD35" s="11"/>
      <c r="CE35" s="11">
        <f t="shared" si="55"/>
        <v>137.08253288015368</v>
      </c>
      <c r="CF35" s="11">
        <f t="shared" si="55"/>
        <v>-11.083213773314203</v>
      </c>
      <c r="CG35" s="11">
        <f t="shared" si="55"/>
        <v>34.437771795402774</v>
      </c>
      <c r="CH35" s="11"/>
      <c r="CI35" s="11">
        <f t="shared" si="55"/>
        <v>88.864199098469939</v>
      </c>
      <c r="CJ35" s="11">
        <f t="shared" si="55"/>
        <v>200.07347538574578</v>
      </c>
      <c r="CK35" s="11"/>
      <c r="CL35" s="29"/>
      <c r="CM35" s="11">
        <f t="shared" si="55"/>
        <v>187.63607791450696</v>
      </c>
      <c r="CN35" s="11">
        <f t="shared" si="55"/>
        <v>27.68949530322552</v>
      </c>
      <c r="CO35" s="11">
        <f t="shared" si="55"/>
        <v>89.73029145457869</v>
      </c>
      <c r="CP35" s="11">
        <f t="shared" si="55"/>
        <v>10.780992492217543</v>
      </c>
      <c r="CQ35" s="11">
        <f t="shared" si="55"/>
        <v>37.630205709910747</v>
      </c>
      <c r="CR35" s="11">
        <f t="shared" si="55"/>
        <v>112.10685079842774</v>
      </c>
      <c r="CS35" s="11"/>
      <c r="CT35" s="11">
        <f t="shared" si="55"/>
        <v>31.47528864343024</v>
      </c>
      <c r="CU35" s="11">
        <f t="shared" si="55"/>
        <v>24.848418417090208</v>
      </c>
      <c r="CV35" s="11">
        <f t="shared" si="55"/>
        <v>41.788479210879501</v>
      </c>
      <c r="CW35" s="11">
        <f t="shared" si="55"/>
        <v>41.175116077158279</v>
      </c>
      <c r="CX35" s="29">
        <f t="shared" si="55"/>
        <v>31.55251646321242</v>
      </c>
      <c r="CY35" s="11">
        <f t="shared" si="55"/>
        <v>140.11988785359594</v>
      </c>
      <c r="CZ35" s="11">
        <f t="shared" si="55"/>
        <v>225.45843381717248</v>
      </c>
      <c r="DA35" s="11">
        <f t="shared" si="55"/>
        <v>180.10090317349488</v>
      </c>
      <c r="DB35" s="11">
        <f t="shared" si="55"/>
        <v>475</v>
      </c>
      <c r="DC35" s="11">
        <f t="shared" si="55"/>
        <v>68.694073401634029</v>
      </c>
      <c r="DD35" s="11">
        <f t="shared" si="55"/>
        <v>89.975669099756701</v>
      </c>
      <c r="DE35" s="11">
        <f t="shared" si="55"/>
        <v>138.63768537365513</v>
      </c>
      <c r="DF35" s="11">
        <f t="shared" si="55"/>
        <v>63.625377643504535</v>
      </c>
      <c r="DG35" s="11">
        <f t="shared" si="55"/>
        <v>58.457332377196124</v>
      </c>
      <c r="DH35" s="11">
        <f t="shared" si="55"/>
        <v>88.864199098469939</v>
      </c>
      <c r="DI35" s="11">
        <f t="shared" si="55"/>
        <v>200.07347538574578</v>
      </c>
      <c r="DJ35" s="11">
        <f t="shared" si="55"/>
        <v>137.08253288015368</v>
      </c>
    </row>
    <row r="36" spans="1:114">
      <c r="A36" s="5">
        <v>1960</v>
      </c>
      <c r="B36" s="11">
        <f t="shared" si="52"/>
        <v>35.408111281536513</v>
      </c>
      <c r="C36" s="11">
        <f t="shared" si="52"/>
        <v>129.18291366510255</v>
      </c>
      <c r="D36" s="11">
        <f t="shared" si="53"/>
        <v>25.965871008119407</v>
      </c>
      <c r="E36" s="11">
        <f t="shared" si="52"/>
        <v>44.940064790988806</v>
      </c>
      <c r="F36" s="11">
        <f t="shared" si="52"/>
        <v>45.752650329441998</v>
      </c>
      <c r="G36" s="11">
        <f t="shared" si="52"/>
        <v>53.420928424404678</v>
      </c>
      <c r="H36" s="11">
        <f t="shared" si="52"/>
        <v>42.610562724268867</v>
      </c>
      <c r="I36" s="11">
        <f t="shared" si="52"/>
        <v>47.253640282936608</v>
      </c>
      <c r="J36" s="11">
        <f t="shared" si="52"/>
        <v>33.38458767170264</v>
      </c>
      <c r="K36" s="21">
        <f t="shared" si="52"/>
        <v>66.190584700952883</v>
      </c>
      <c r="L36" s="29">
        <f t="shared" si="52"/>
        <v>39.678539830746203</v>
      </c>
      <c r="M36" s="11">
        <f t="shared" ref="M36:BX36" si="57">M22/M6*100</f>
        <v>108.94552241207325</v>
      </c>
      <c r="N36" s="11">
        <f t="shared" si="57"/>
        <v>126.22103214808382</v>
      </c>
      <c r="O36" s="11"/>
      <c r="P36" s="11">
        <f t="shared" si="57"/>
        <v>33.20350535540409</v>
      </c>
      <c r="Q36" s="118">
        <f t="shared" si="57"/>
        <v>153.48815861942353</v>
      </c>
      <c r="R36" s="11">
        <f t="shared" si="57"/>
        <v>64.822747415066473</v>
      </c>
      <c r="S36" s="11">
        <f t="shared" si="57"/>
        <v>25.325506937033083</v>
      </c>
      <c r="T36" s="11">
        <f t="shared" si="57"/>
        <v>4.7574915044794563</v>
      </c>
      <c r="U36" s="11">
        <f t="shared" si="57"/>
        <v>50.072150072150066</v>
      </c>
      <c r="V36" s="11">
        <f t="shared" si="57"/>
        <v>-12.30427814079645</v>
      </c>
      <c r="W36" s="11">
        <f t="shared" si="57"/>
        <v>-1.9693654266958425</v>
      </c>
      <c r="X36" s="11">
        <f t="shared" si="57"/>
        <v>2.2770398481973433</v>
      </c>
      <c r="Y36" s="11">
        <f t="shared" si="57"/>
        <v>18.834688346883468</v>
      </c>
      <c r="Z36" s="11">
        <f t="shared" si="57"/>
        <v>20.30294203320711</v>
      </c>
      <c r="AA36" s="11">
        <f t="shared" si="57"/>
        <v>52.875414495499761</v>
      </c>
      <c r="AB36" s="11">
        <f t="shared" si="57"/>
        <v>24.70856809792112</v>
      </c>
      <c r="AC36" s="11">
        <f t="shared" si="57"/>
        <v>10.299145299145298</v>
      </c>
      <c r="AD36" s="11">
        <f t="shared" si="57"/>
        <v>1.4860023882181239</v>
      </c>
      <c r="AE36" s="11">
        <f t="shared" si="57"/>
        <v>47.127895906061568</v>
      </c>
      <c r="AF36" s="11">
        <f t="shared" si="57"/>
        <v>70.211565585331442</v>
      </c>
      <c r="AG36" s="11">
        <f t="shared" si="57"/>
        <v>-10.727788279773156</v>
      </c>
      <c r="AH36" s="11">
        <f t="shared" si="57"/>
        <v>25.55066079295154</v>
      </c>
      <c r="AI36" s="11">
        <f t="shared" si="57"/>
        <v>4.4275172577957624</v>
      </c>
      <c r="AJ36" s="11">
        <f t="shared" si="57"/>
        <v>110.95058945380327</v>
      </c>
      <c r="AK36" s="11">
        <f t="shared" si="57"/>
        <v>-16.409511708113993</v>
      </c>
      <c r="AL36" s="11">
        <f t="shared" si="57"/>
        <v>47.249517862062632</v>
      </c>
      <c r="AM36" s="11">
        <f t="shared" si="57"/>
        <v>23.174123337363966</v>
      </c>
      <c r="AN36" s="11">
        <f t="shared" si="57"/>
        <v>-11.446353673386552</v>
      </c>
      <c r="AO36" s="11">
        <f t="shared" si="57"/>
        <v>-18.336347197106694</v>
      </c>
      <c r="AP36" s="11">
        <f t="shared" si="57"/>
        <v>-9.255987436199451</v>
      </c>
      <c r="AQ36" s="11">
        <f t="shared" si="57"/>
        <v>3.1421977631812537</v>
      </c>
      <c r="AR36" s="11">
        <f t="shared" si="57"/>
        <v>1.0613207547169812</v>
      </c>
      <c r="AS36" s="11">
        <f t="shared" si="57"/>
        <v>7.9318734793187353</v>
      </c>
      <c r="AT36" s="11">
        <f t="shared" si="57"/>
        <v>-21.081081081081081</v>
      </c>
      <c r="AU36" s="11">
        <f t="shared" si="57"/>
        <v>-0.92885375494071143</v>
      </c>
      <c r="AV36" s="11">
        <f t="shared" si="57"/>
        <v>-9.6391046139789847</v>
      </c>
      <c r="AW36" s="11">
        <f t="shared" si="57"/>
        <v>-20.567222342498376</v>
      </c>
      <c r="AX36" s="11">
        <f t="shared" si="57"/>
        <v>3.9935735597888455</v>
      </c>
      <c r="AY36" s="11">
        <f t="shared" si="57"/>
        <v>-13.384574609064407</v>
      </c>
      <c r="AZ36" s="11">
        <f t="shared" si="57"/>
        <v>-24.41531497548095</v>
      </c>
      <c r="BA36" s="11">
        <f t="shared" si="57"/>
        <v>-1.4423076923076923</v>
      </c>
      <c r="BB36" s="11">
        <f t="shared" si="57"/>
        <v>-17.534811758638476</v>
      </c>
      <c r="BC36" s="11">
        <f t="shared" si="57"/>
        <v>17.722254503195817</v>
      </c>
      <c r="BD36" s="11">
        <f t="shared" si="57"/>
        <v>-18.926934483688328</v>
      </c>
      <c r="BE36" s="11">
        <f t="shared" si="57"/>
        <v>31.453395320478624</v>
      </c>
      <c r="BF36" s="11">
        <f t="shared" si="57"/>
        <v>46.070726915520623</v>
      </c>
      <c r="BG36" s="11">
        <f t="shared" si="57"/>
        <v>-11.869499892680833</v>
      </c>
      <c r="BH36" s="11">
        <f t="shared" si="57"/>
        <v>23.041474654377879</v>
      </c>
      <c r="BI36" s="11">
        <f t="shared" si="57"/>
        <v>-26.956106870229007</v>
      </c>
      <c r="BJ36" s="11">
        <f t="shared" si="57"/>
        <v>0.52196607220530666</v>
      </c>
      <c r="BK36" s="123">
        <f t="shared" si="57"/>
        <v>34.899912967798087</v>
      </c>
      <c r="BL36" s="11">
        <f t="shared" si="57"/>
        <v>11.548041761619587</v>
      </c>
      <c r="BM36" s="11">
        <f t="shared" si="57"/>
        <v>-16.035751840168246</v>
      </c>
      <c r="BN36" s="11">
        <f t="shared" si="57"/>
        <v>-23.738943342098974</v>
      </c>
      <c r="BO36" s="11"/>
      <c r="BP36" s="11">
        <f t="shared" si="57"/>
        <v>9.8619723944788955</v>
      </c>
      <c r="BQ36" s="11">
        <f t="shared" si="57"/>
        <v>33.606375913216738</v>
      </c>
      <c r="BR36" s="11">
        <f t="shared" si="57"/>
        <v>42.645290581162328</v>
      </c>
      <c r="BS36" s="11">
        <f t="shared" si="57"/>
        <v>-30.018181818181816</v>
      </c>
      <c r="BT36" s="11">
        <f t="shared" si="57"/>
        <v>53.028905289052886</v>
      </c>
      <c r="BU36" s="11">
        <f t="shared" si="57"/>
        <v>3.0257186081694405</v>
      </c>
      <c r="BV36" s="11"/>
      <c r="BW36" s="11">
        <f t="shared" si="57"/>
        <v>209.96836607077171</v>
      </c>
      <c r="BX36" s="11">
        <f t="shared" si="57"/>
        <v>-4.5618608381792658</v>
      </c>
      <c r="BY36" s="11">
        <f t="shared" si="55"/>
        <v>-10.631001371742114</v>
      </c>
      <c r="BZ36" s="11">
        <f t="shared" si="55"/>
        <v>20.824881676808655</v>
      </c>
      <c r="CA36" s="11">
        <f t="shared" si="55"/>
        <v>-14.318389752973468</v>
      </c>
      <c r="CB36" s="11">
        <f t="shared" si="55"/>
        <v>13.441671503192106</v>
      </c>
      <c r="CC36" s="11">
        <f t="shared" si="55"/>
        <v>37.878294825903026</v>
      </c>
      <c r="CD36" s="11"/>
      <c r="CE36" s="123">
        <f t="shared" si="55"/>
        <v>11.450209198500939</v>
      </c>
      <c r="CF36" s="11">
        <f t="shared" si="55"/>
        <v>51.996772892295283</v>
      </c>
      <c r="CG36" s="123">
        <f t="shared" si="55"/>
        <v>-59.996919285274188</v>
      </c>
      <c r="CH36" s="11"/>
      <c r="CI36" s="11">
        <f t="shared" si="55"/>
        <v>61.427659002285871</v>
      </c>
      <c r="CJ36" s="123">
        <f t="shared" si="55"/>
        <v>94.257360142881836</v>
      </c>
      <c r="CK36" s="11"/>
      <c r="CL36" s="29"/>
      <c r="CM36" s="11">
        <f t="shared" si="55"/>
        <v>129.18291366510255</v>
      </c>
      <c r="CN36" s="11">
        <f t="shared" si="55"/>
        <v>30.361963243094063</v>
      </c>
      <c r="CO36" s="11">
        <f t="shared" si="55"/>
        <v>81.124449110208388</v>
      </c>
      <c r="CP36" s="11">
        <f t="shared" si="55"/>
        <v>-6.2595561800074391</v>
      </c>
      <c r="CQ36" s="11">
        <f t="shared" si="55"/>
        <v>42.946127946127952</v>
      </c>
      <c r="CR36" s="11">
        <f t="shared" si="55"/>
        <v>56.580761937596968</v>
      </c>
      <c r="CS36" s="11"/>
      <c r="CT36" s="11">
        <f t="shared" si="55"/>
        <v>25.122877347569244</v>
      </c>
      <c r="CU36" s="11">
        <f t="shared" si="55"/>
        <v>33.950369127878588</v>
      </c>
      <c r="CV36" s="11">
        <f t="shared" si="55"/>
        <v>53.577662244810732</v>
      </c>
      <c r="CW36" s="11">
        <f t="shared" si="55"/>
        <v>57.247444429886599</v>
      </c>
      <c r="CX36" s="29">
        <f t="shared" si="55"/>
        <v>32.492947432865563</v>
      </c>
      <c r="CY36" s="123">
        <f t="shared" si="55"/>
        <v>86.475202116798599</v>
      </c>
      <c r="CZ36" s="11">
        <f t="shared" si="55"/>
        <v>143.12557671336296</v>
      </c>
      <c r="DA36" s="11">
        <f t="shared" si="55"/>
        <v>126.22103214808382</v>
      </c>
      <c r="DB36" s="11">
        <f t="shared" si="55"/>
        <v>209.96836607077171</v>
      </c>
      <c r="DC36" s="11">
        <f t="shared" si="55"/>
        <v>53.028905289052886</v>
      </c>
      <c r="DD36" s="11">
        <f t="shared" si="55"/>
        <v>33.241547131147541</v>
      </c>
      <c r="DE36" s="11">
        <f t="shared" si="55"/>
        <v>110.95058945380327</v>
      </c>
      <c r="DF36" s="11">
        <f t="shared" si="55"/>
        <v>64.822747415066473</v>
      </c>
      <c r="DG36" s="11">
        <f t="shared" si="55"/>
        <v>49.322585207184275</v>
      </c>
      <c r="DH36" s="11">
        <f t="shared" si="55"/>
        <v>61.427659002285871</v>
      </c>
      <c r="DI36" s="123">
        <f t="shared" si="55"/>
        <v>94.257360142881836</v>
      </c>
      <c r="DJ36" s="123">
        <f t="shared" si="55"/>
        <v>11.450209198500939</v>
      </c>
    </row>
    <row r="37" spans="1:114">
      <c r="A37" s="5">
        <v>1970</v>
      </c>
      <c r="B37" s="11">
        <f t="shared" si="52"/>
        <v>38.08968262838075</v>
      </c>
      <c r="C37" s="11">
        <f t="shared" si="52"/>
        <v>67.335556986725365</v>
      </c>
      <c r="D37" s="11">
        <f t="shared" si="53"/>
        <v>22.828493809860596</v>
      </c>
      <c r="E37" s="11">
        <f t="shared" si="52"/>
        <v>31.442305262583009</v>
      </c>
      <c r="F37" s="11">
        <f t="shared" si="52"/>
        <v>57.08320356528445</v>
      </c>
      <c r="G37" s="11">
        <f t="shared" si="52"/>
        <v>40.254130190023204</v>
      </c>
      <c r="H37" s="11">
        <f t="shared" si="52"/>
        <v>42.246007057339419</v>
      </c>
      <c r="I37" s="11">
        <f t="shared" si="52"/>
        <v>41.6355777733663</v>
      </c>
      <c r="J37" s="11">
        <f t="shared" si="52"/>
        <v>37.420969123677608</v>
      </c>
      <c r="K37" s="21">
        <f t="shared" ref="K37:BW37" si="58">K23/K7*100</f>
        <v>45.991236960795781</v>
      </c>
      <c r="L37" s="29">
        <f>L23/L7*100</f>
        <v>39.56253094803607</v>
      </c>
      <c r="M37" s="11">
        <f t="shared" si="58"/>
        <v>77.754335171096812</v>
      </c>
      <c r="N37" s="11">
        <f t="shared" si="58"/>
        <v>40.873626627519698</v>
      </c>
      <c r="O37" s="11"/>
      <c r="P37" s="11">
        <f t="shared" si="58"/>
        <v>120.40692007797271</v>
      </c>
      <c r="Q37" s="11">
        <f t="shared" si="58"/>
        <v>105.55434848210514</v>
      </c>
      <c r="R37" s="11">
        <f t="shared" si="58"/>
        <v>45.628892772326033</v>
      </c>
      <c r="S37" s="11">
        <f t="shared" si="58"/>
        <v>8.2091458741377838</v>
      </c>
      <c r="T37" s="11">
        <f t="shared" si="58"/>
        <v>-21.851961073429667</v>
      </c>
      <c r="U37" s="11">
        <f t="shared" si="58"/>
        <v>-40.480769230769234</v>
      </c>
      <c r="V37" s="11">
        <f t="shared" si="58"/>
        <v>18.726275832981866</v>
      </c>
      <c r="W37" s="11">
        <f t="shared" si="58"/>
        <v>-29.553571428571431</v>
      </c>
      <c r="X37" s="11">
        <f t="shared" si="58"/>
        <v>31.831433872250198</v>
      </c>
      <c r="Y37" s="11">
        <f t="shared" si="58"/>
        <v>29.578107183580389</v>
      </c>
      <c r="Z37" s="11">
        <f t="shared" si="58"/>
        <v>20.26634382566586</v>
      </c>
      <c r="AA37" s="11">
        <f t="shared" si="58"/>
        <v>-3.5324739712444222</v>
      </c>
      <c r="AB37" s="11">
        <f t="shared" si="58"/>
        <v>13.705939629990263</v>
      </c>
      <c r="AC37" s="11">
        <f t="shared" si="58"/>
        <v>10.732274312282062</v>
      </c>
      <c r="AD37" s="11">
        <f t="shared" si="58"/>
        <v>17.178716172048635</v>
      </c>
      <c r="AE37" s="11">
        <f t="shared" si="58"/>
        <v>12.165660051768766</v>
      </c>
      <c r="AF37" s="11">
        <f t="shared" si="58"/>
        <v>54.391779913821679</v>
      </c>
      <c r="AG37" s="11">
        <f t="shared" si="58"/>
        <v>1.3763896241397564</v>
      </c>
      <c r="AH37" s="11">
        <f t="shared" si="58"/>
        <v>5.1864035087719298</v>
      </c>
      <c r="AI37" s="11">
        <f t="shared" si="58"/>
        <v>60.200592660132216</v>
      </c>
      <c r="AJ37" s="11">
        <f t="shared" si="58"/>
        <v>53.120092420440798</v>
      </c>
      <c r="AK37" s="11">
        <f t="shared" si="58"/>
        <v>12.204125950054289</v>
      </c>
      <c r="AL37" s="11">
        <f t="shared" si="58"/>
        <v>91.48684046401398</v>
      </c>
      <c r="AM37" s="11">
        <f t="shared" si="58"/>
        <v>25.460167869238699</v>
      </c>
      <c r="AN37" s="11">
        <f t="shared" si="58"/>
        <v>21.466768525592055</v>
      </c>
      <c r="AO37" s="11">
        <f t="shared" si="58"/>
        <v>21.922054915854737</v>
      </c>
      <c r="AP37" s="11">
        <f t="shared" si="58"/>
        <v>-25.846403461330446</v>
      </c>
      <c r="AQ37" s="11">
        <f t="shared" si="58"/>
        <v>32.134251290877799</v>
      </c>
      <c r="AR37" s="11">
        <f t="shared" si="58"/>
        <v>20.758459743290548</v>
      </c>
      <c r="AS37" s="11">
        <f t="shared" si="58"/>
        <v>3.4039675383228136</v>
      </c>
      <c r="AT37" s="11">
        <f t="shared" si="58"/>
        <v>-7.6103500761035008</v>
      </c>
      <c r="AU37" s="11">
        <f t="shared" si="58"/>
        <v>28.426092160383003</v>
      </c>
      <c r="AV37" s="11">
        <f t="shared" si="58"/>
        <v>9.7067745197168858</v>
      </c>
      <c r="AW37" s="11">
        <f t="shared" si="58"/>
        <v>31.016625783592261</v>
      </c>
      <c r="AX37" s="11">
        <f t="shared" si="58"/>
        <v>4.0167733392187159</v>
      </c>
      <c r="AY37" s="11">
        <f t="shared" si="58"/>
        <v>26.713586291309671</v>
      </c>
      <c r="AZ37" s="11">
        <f t="shared" si="58"/>
        <v>16.781035558328135</v>
      </c>
      <c r="BA37" s="11">
        <f t="shared" si="58"/>
        <v>19.024390243902438</v>
      </c>
      <c r="BB37" s="11">
        <f t="shared" si="58"/>
        <v>2.4390243902439024</v>
      </c>
      <c r="BC37" s="11">
        <f t="shared" si="58"/>
        <v>35.121985615569031</v>
      </c>
      <c r="BD37" s="11">
        <f t="shared" si="58"/>
        <v>0.16627868307283006</v>
      </c>
      <c r="BE37" s="11">
        <f t="shared" si="58"/>
        <v>34.92578849721707</v>
      </c>
      <c r="BF37" s="11">
        <f t="shared" si="58"/>
        <v>30.665770006724951</v>
      </c>
      <c r="BG37" s="11">
        <f t="shared" si="58"/>
        <v>6.6244520214320506</v>
      </c>
      <c r="BH37" s="11">
        <f t="shared" si="58"/>
        <v>-24.719101123595504</v>
      </c>
      <c r="BI37" s="11">
        <f t="shared" si="58"/>
        <v>11.365120836054867</v>
      </c>
      <c r="BJ37" s="11">
        <f t="shared" si="58"/>
        <v>-10.990913024664648</v>
      </c>
      <c r="BK37" s="11">
        <f t="shared" si="58"/>
        <v>133.63709677419357</v>
      </c>
      <c r="BL37" s="11">
        <f t="shared" si="58"/>
        <v>1.2685290763968073</v>
      </c>
      <c r="BM37" s="11">
        <f t="shared" si="58"/>
        <v>-18.472135253600499</v>
      </c>
      <c r="BN37" s="11">
        <f t="shared" si="58"/>
        <v>18.871473354231973</v>
      </c>
      <c r="BO37" s="11"/>
      <c r="BP37" s="11">
        <f t="shared" si="58"/>
        <v>9.1769847050254914</v>
      </c>
      <c r="BQ37" s="11">
        <f t="shared" si="58"/>
        <v>16.570008285004143</v>
      </c>
      <c r="BR37" s="11">
        <f t="shared" si="58"/>
        <v>18.010677156504638</v>
      </c>
      <c r="BS37" s="11">
        <f t="shared" si="58"/>
        <v>-4.4427123928293071</v>
      </c>
      <c r="BT37" s="11">
        <f t="shared" si="58"/>
        <v>34.366522656485479</v>
      </c>
      <c r="BU37" s="11">
        <f t="shared" si="58"/>
        <v>-3.3773861967694567</v>
      </c>
      <c r="BV37" s="11">
        <f t="shared" si="58"/>
        <v>116.61731405678452</v>
      </c>
      <c r="BW37" s="11">
        <f t="shared" si="58"/>
        <v>50.956472207718228</v>
      </c>
      <c r="BX37" s="11">
        <f t="shared" ref="BX37:DJ37" si="59">BX23/BX7*100</f>
        <v>13.488811849984241</v>
      </c>
      <c r="BY37" s="11">
        <f t="shared" si="59"/>
        <v>25.63315425940138</v>
      </c>
      <c r="BZ37" s="11">
        <f t="shared" si="59"/>
        <v>29.882484611080024</v>
      </c>
      <c r="CA37" s="11">
        <f t="shared" si="59"/>
        <v>-0.80085424452749598</v>
      </c>
      <c r="CB37" s="53">
        <f t="shared" si="59"/>
        <v>-47.419761929124462</v>
      </c>
      <c r="CC37" s="11">
        <f t="shared" si="59"/>
        <v>0.28321925890960586</v>
      </c>
      <c r="CD37" s="11"/>
      <c r="CE37" s="11">
        <f t="shared" si="59"/>
        <v>30.132897100871762</v>
      </c>
      <c r="CF37" s="11">
        <f t="shared" si="59"/>
        <v>-7.4575371549893843</v>
      </c>
      <c r="CG37" s="11">
        <f t="shared" si="59"/>
        <v>19.233731228340393</v>
      </c>
      <c r="CH37" s="11">
        <f t="shared" si="59"/>
        <v>41.532007458048476</v>
      </c>
      <c r="CI37" s="11">
        <f t="shared" si="59"/>
        <v>57.484668325645806</v>
      </c>
      <c r="CJ37" s="53">
        <f t="shared" si="59"/>
        <v>11.801822509249718</v>
      </c>
      <c r="CK37" s="11"/>
      <c r="CL37" s="29">
        <f t="shared" si="59"/>
        <v>-1.621533593895403</v>
      </c>
      <c r="CM37" s="11">
        <f t="shared" si="59"/>
        <v>67.335556986725365</v>
      </c>
      <c r="CN37" s="11">
        <f t="shared" si="59"/>
        <v>12.241657625234858</v>
      </c>
      <c r="CO37" s="11">
        <f t="shared" si="59"/>
        <v>49.43090022763991</v>
      </c>
      <c r="CP37" s="11">
        <f t="shared" si="59"/>
        <v>11.222544276315064</v>
      </c>
      <c r="CQ37" s="11">
        <f t="shared" si="59"/>
        <v>36.326954883175539</v>
      </c>
      <c r="CR37" s="11">
        <f t="shared" si="59"/>
        <v>41.360153621734</v>
      </c>
      <c r="CS37" s="11"/>
      <c r="CT37" s="11">
        <f t="shared" si="59"/>
        <v>24.943627755499104</v>
      </c>
      <c r="CU37" s="11">
        <f t="shared" si="59"/>
        <v>24.054849652158914</v>
      </c>
      <c r="CV37" s="11">
        <f t="shared" si="59"/>
        <v>61.294530675197421</v>
      </c>
      <c r="CW37" s="11">
        <f t="shared" si="59"/>
        <v>41.558278140064786</v>
      </c>
      <c r="CX37" s="29">
        <f t="shared" si="59"/>
        <v>43.004205830175792</v>
      </c>
      <c r="CY37" s="11">
        <f t="shared" si="59"/>
        <v>53.278002934478884</v>
      </c>
      <c r="CZ37" s="11">
        <f t="shared" si="59"/>
        <v>106.2553910913294</v>
      </c>
      <c r="DA37" s="11">
        <f t="shared" si="59"/>
        <v>40.873626627519698</v>
      </c>
      <c r="DB37" s="11">
        <f t="shared" si="59"/>
        <v>50.956472207718228</v>
      </c>
      <c r="DC37" s="11">
        <f t="shared" si="59"/>
        <v>34.366522656485479</v>
      </c>
      <c r="DD37" s="11">
        <f t="shared" si="59"/>
        <v>32.03248906617965</v>
      </c>
      <c r="DE37" s="11">
        <f t="shared" si="59"/>
        <v>53.120092420440798</v>
      </c>
      <c r="DF37" s="11">
        <f t="shared" si="59"/>
        <v>45.628892772326033</v>
      </c>
      <c r="DG37" s="11">
        <f t="shared" si="59"/>
        <v>-0.78230068380277695</v>
      </c>
      <c r="DH37" s="11">
        <f t="shared" si="59"/>
        <v>57.484668325645806</v>
      </c>
      <c r="DI37" s="11">
        <f t="shared" si="59"/>
        <v>64.73392699582557</v>
      </c>
      <c r="DJ37" s="11">
        <f t="shared" si="59"/>
        <v>30.132897100871762</v>
      </c>
    </row>
    <row r="38" spans="1:114">
      <c r="A38" s="5">
        <v>1980</v>
      </c>
      <c r="B38" s="11">
        <f t="shared" si="52"/>
        <v>38.613795954723955</v>
      </c>
      <c r="C38" s="11">
        <f t="shared" si="52"/>
        <v>35.323711169652391</v>
      </c>
      <c r="D38" s="11">
        <f t="shared" si="53"/>
        <v>39.670534083856225</v>
      </c>
      <c r="E38" s="11">
        <f t="shared" si="52"/>
        <v>24.368738469171021</v>
      </c>
      <c r="F38" s="11">
        <f t="shared" si="52"/>
        <v>48.28939115082472</v>
      </c>
      <c r="G38" s="11">
        <f t="shared" si="52"/>
        <v>37.772225862822197</v>
      </c>
      <c r="H38" s="11">
        <f t="shared" si="52"/>
        <v>32.09825528637657</v>
      </c>
      <c r="I38" s="11">
        <f t="shared" si="52"/>
        <v>36.234158566157276</v>
      </c>
      <c r="J38" s="11">
        <f t="shared" si="52"/>
        <v>39.076330676701673</v>
      </c>
      <c r="K38" s="21">
        <f t="shared" ref="K38:BW38" si="60">K24/K8*100</f>
        <v>31.479392242213748</v>
      </c>
      <c r="L38" s="29">
        <f>L24/L8*100</f>
        <v>38.601398895022562</v>
      </c>
      <c r="M38" s="11">
        <f t="shared" si="60"/>
        <v>51.984439843012218</v>
      </c>
      <c r="N38" s="11">
        <f t="shared" si="60"/>
        <v>28.850132719693988</v>
      </c>
      <c r="O38" s="11"/>
      <c r="P38" s="11">
        <f t="shared" si="60"/>
        <v>68.813222044110333</v>
      </c>
      <c r="Q38" s="11">
        <f t="shared" si="60"/>
        <v>35.431598171370851</v>
      </c>
      <c r="R38" s="11">
        <f t="shared" si="60"/>
        <v>29.070769230769233</v>
      </c>
      <c r="S38" s="11">
        <f t="shared" si="60"/>
        <v>24.844573856929252</v>
      </c>
      <c r="T38" s="11">
        <f t="shared" si="60"/>
        <v>-12.603773584905662</v>
      </c>
      <c r="U38" s="11">
        <f t="shared" si="60"/>
        <v>21.32471728594507</v>
      </c>
      <c r="V38" s="11">
        <f t="shared" si="60"/>
        <v>2.2616933096506808</v>
      </c>
      <c r="W38" s="11">
        <f t="shared" si="60"/>
        <v>20.215462610899873</v>
      </c>
      <c r="X38" s="11">
        <f t="shared" si="60"/>
        <v>20.70767993566546</v>
      </c>
      <c r="Y38" s="11">
        <f t="shared" si="60"/>
        <v>52.833509327701513</v>
      </c>
      <c r="Z38" s="11">
        <f t="shared" si="60"/>
        <v>-9.402053553452788</v>
      </c>
      <c r="AA38" s="11">
        <f t="shared" si="60"/>
        <v>71.934558225191665</v>
      </c>
      <c r="AB38" s="11">
        <f t="shared" si="60"/>
        <v>35.35315475782695</v>
      </c>
      <c r="AC38" s="11">
        <f t="shared" si="60"/>
        <v>-5.9132260321903427</v>
      </c>
      <c r="AD38" s="11">
        <f t="shared" si="60"/>
        <v>12.294990516568113</v>
      </c>
      <c r="AE38" s="11">
        <f t="shared" si="60"/>
        <v>16.346153846153847</v>
      </c>
      <c r="AF38" s="11">
        <f t="shared" si="60"/>
        <v>28.649635036496353</v>
      </c>
      <c r="AG38" s="11">
        <f t="shared" si="60"/>
        <v>-12.454308093994779</v>
      </c>
      <c r="AH38" s="11">
        <f t="shared" si="60"/>
        <v>-7.4741999374543937</v>
      </c>
      <c r="AI38" s="11">
        <f t="shared" si="60"/>
        <v>26.721684689812182</v>
      </c>
      <c r="AJ38" s="11">
        <f t="shared" si="60"/>
        <v>33.769908166032039</v>
      </c>
      <c r="AK38" s="11">
        <f t="shared" si="60"/>
        <v>-19.411650861234758</v>
      </c>
      <c r="AL38" s="11">
        <f t="shared" si="60"/>
        <v>20.089242093606487</v>
      </c>
      <c r="AM38" s="11">
        <f t="shared" si="60"/>
        <v>3.368544600938967</v>
      </c>
      <c r="AN38" s="11">
        <f t="shared" si="60"/>
        <v>-2.1761006289308176</v>
      </c>
      <c r="AO38" s="11">
        <f t="shared" si="60"/>
        <v>-2.5790047221213221</v>
      </c>
      <c r="AP38" s="11">
        <f t="shared" si="60"/>
        <v>20.188170082415581</v>
      </c>
      <c r="AQ38" s="11">
        <f t="shared" si="60"/>
        <v>-0.67734792236550734</v>
      </c>
      <c r="AR38" s="11">
        <f t="shared" si="60"/>
        <v>14.784037105034303</v>
      </c>
      <c r="AS38" s="11">
        <f t="shared" si="60"/>
        <v>-13.996075866579464</v>
      </c>
      <c r="AT38" s="11">
        <f t="shared" si="60"/>
        <v>-8.4843492586490949</v>
      </c>
      <c r="AU38" s="11">
        <f t="shared" si="60"/>
        <v>5.7315936626281454</v>
      </c>
      <c r="AV38" s="11">
        <f t="shared" si="60"/>
        <v>-11.474654377880185</v>
      </c>
      <c r="AW38" s="11">
        <f t="shared" si="60"/>
        <v>18.202621177449551</v>
      </c>
      <c r="AX38" s="11">
        <f t="shared" si="60"/>
        <v>-14.958625079567156</v>
      </c>
      <c r="AY38" s="11">
        <f t="shared" si="60"/>
        <v>-14.175319971021491</v>
      </c>
      <c r="AZ38" s="11">
        <f t="shared" si="60"/>
        <v>-19.177350427350429</v>
      </c>
      <c r="BA38" s="11">
        <f t="shared" si="60"/>
        <v>-13.524590163934427</v>
      </c>
      <c r="BB38" s="11">
        <f t="shared" si="60"/>
        <v>-28.021978021978022</v>
      </c>
      <c r="BC38" s="11">
        <f t="shared" si="60"/>
        <v>29.901372436466104</v>
      </c>
      <c r="BD38" s="11">
        <f t="shared" si="60"/>
        <v>-16.168658698539176</v>
      </c>
      <c r="BE38" s="11">
        <f t="shared" si="60"/>
        <v>47.731179099346853</v>
      </c>
      <c r="BF38" s="11">
        <f t="shared" si="60"/>
        <v>55.146680391147704</v>
      </c>
      <c r="BG38" s="11">
        <f t="shared" si="60"/>
        <v>-13.704888076747373</v>
      </c>
      <c r="BH38" s="11">
        <f t="shared" si="60"/>
        <v>9.2039800995024876</v>
      </c>
      <c r="BI38" s="11">
        <f t="shared" si="60"/>
        <v>-4.4574780058651031</v>
      </c>
      <c r="BJ38" s="11">
        <f t="shared" si="60"/>
        <v>-4.3266893534273221</v>
      </c>
      <c r="BK38" s="11">
        <f t="shared" si="60"/>
        <v>74.146560353456906</v>
      </c>
      <c r="BL38" s="11">
        <f t="shared" si="60"/>
        <v>18.82242552193291</v>
      </c>
      <c r="BM38" s="11">
        <f t="shared" si="60"/>
        <v>-1.6129032258064515</v>
      </c>
      <c r="BN38" s="11">
        <f t="shared" si="60"/>
        <v>-2.7426160337552745</v>
      </c>
      <c r="BO38" s="11"/>
      <c r="BP38" s="11">
        <f t="shared" si="60"/>
        <v>17.61174116077385</v>
      </c>
      <c r="BQ38" s="11">
        <f t="shared" si="60"/>
        <v>27.874911158493248</v>
      </c>
      <c r="BR38" s="11">
        <f t="shared" si="60"/>
        <v>5.7380952380952381</v>
      </c>
      <c r="BS38" s="11">
        <f t="shared" si="60"/>
        <v>155.11147362697116</v>
      </c>
      <c r="BT38" s="11">
        <f t="shared" si="60"/>
        <v>27.259131865255913</v>
      </c>
      <c r="BU38" s="11">
        <f t="shared" si="60"/>
        <v>-23.860182370820667</v>
      </c>
      <c r="BV38" s="21">
        <f t="shared" si="60"/>
        <v>115.14152460598264</v>
      </c>
      <c r="BW38" s="11">
        <f t="shared" si="60"/>
        <v>45.887051128859817</v>
      </c>
      <c r="BX38" s="11">
        <f t="shared" ref="BX38:DJ38" si="61">BX24/BX8*100</f>
        <v>13.422197537721004</v>
      </c>
      <c r="BY38" s="11">
        <f t="shared" si="61"/>
        <v>-3.0543677458766032</v>
      </c>
      <c r="BZ38" s="11">
        <f t="shared" si="61"/>
        <v>-3.0590262817750973</v>
      </c>
      <c r="CA38" s="11">
        <f t="shared" si="61"/>
        <v>8.7728740581270177</v>
      </c>
      <c r="CB38" s="11">
        <f t="shared" si="61"/>
        <v>3.8790866632070578</v>
      </c>
      <c r="CC38" s="11">
        <f t="shared" si="61"/>
        <v>-1.3650270651918099</v>
      </c>
      <c r="CD38" s="11">
        <f t="shared" si="61"/>
        <v>-2.3602212365149771</v>
      </c>
      <c r="CE38" s="11">
        <f t="shared" si="61"/>
        <v>28.307887357235717</v>
      </c>
      <c r="CF38" s="11">
        <f t="shared" si="61"/>
        <v>-10.754229997132207</v>
      </c>
      <c r="CG38" s="11">
        <f t="shared" si="61"/>
        <v>2.7288874535766188</v>
      </c>
      <c r="CH38" s="11">
        <f t="shared" si="61"/>
        <v>7.5859040509386331</v>
      </c>
      <c r="CI38" s="11">
        <f t="shared" si="61"/>
        <v>34.401301131217231</v>
      </c>
      <c r="CJ38" s="11">
        <f t="shared" si="61"/>
        <v>40.206650484793016</v>
      </c>
      <c r="CK38" s="11">
        <f t="shared" si="61"/>
        <v>16.995615571026349</v>
      </c>
      <c r="CL38" s="29">
        <f t="shared" si="61"/>
        <v>14.321186180149928</v>
      </c>
      <c r="CM38" s="11">
        <f t="shared" si="61"/>
        <v>35.323711169652391</v>
      </c>
      <c r="CN38" s="11">
        <f t="shared" si="61"/>
        <v>35.770364257927625</v>
      </c>
      <c r="CO38" s="11">
        <f t="shared" si="61"/>
        <v>28.881618641812917</v>
      </c>
      <c r="CP38" s="11">
        <f t="shared" si="61"/>
        <v>5.7302814110186286</v>
      </c>
      <c r="CQ38" s="11">
        <f t="shared" si="61"/>
        <v>40.66827676093105</v>
      </c>
      <c r="CR38" s="11">
        <f t="shared" si="61"/>
        <v>27.681766102278772</v>
      </c>
      <c r="CS38" s="11"/>
      <c r="CT38" s="11">
        <f t="shared" si="61"/>
        <v>40.370529442629611</v>
      </c>
      <c r="CU38" s="11">
        <f t="shared" si="61"/>
        <v>22.136307136441541</v>
      </c>
      <c r="CV38" s="11">
        <f t="shared" si="61"/>
        <v>50.984301991066459</v>
      </c>
      <c r="CW38" s="11">
        <f t="shared" si="61"/>
        <v>36.846037696865878</v>
      </c>
      <c r="CX38" s="29">
        <f t="shared" si="61"/>
        <v>35.834854968428978</v>
      </c>
      <c r="CY38" s="11">
        <f t="shared" si="61"/>
        <v>34.008364170134804</v>
      </c>
      <c r="CZ38" s="11">
        <f t="shared" si="61"/>
        <v>37.115319203510708</v>
      </c>
      <c r="DA38" s="11">
        <f t="shared" si="61"/>
        <v>28.850132719693988</v>
      </c>
      <c r="DB38" s="11">
        <f t="shared" si="61"/>
        <v>45.887051128859817</v>
      </c>
      <c r="DC38" s="11">
        <f t="shared" si="61"/>
        <v>27.259131865255913</v>
      </c>
      <c r="DD38" s="11">
        <f t="shared" si="61"/>
        <v>41.311153174140941</v>
      </c>
      <c r="DE38" s="11">
        <f t="shared" si="61"/>
        <v>33.769908166032039</v>
      </c>
      <c r="DF38" s="11">
        <f t="shared" si="61"/>
        <v>29.070769230769233</v>
      </c>
      <c r="DG38" s="11">
        <f t="shared" si="61"/>
        <v>69.862542955326461</v>
      </c>
      <c r="DH38" s="11">
        <f t="shared" si="61"/>
        <v>34.401301131217231</v>
      </c>
      <c r="DI38" s="11">
        <f t="shared" si="61"/>
        <v>32.748509058174861</v>
      </c>
      <c r="DJ38" s="11">
        <f t="shared" si="61"/>
        <v>28.307887357235717</v>
      </c>
    </row>
    <row r="39" spans="1:114">
      <c r="A39" s="5">
        <v>1990</v>
      </c>
      <c r="B39" s="11">
        <f t="shared" si="52"/>
        <v>21.545990069566944</v>
      </c>
      <c r="C39" s="11">
        <f t="shared" si="52"/>
        <v>41.003034249494434</v>
      </c>
      <c r="D39" s="11">
        <f t="shared" si="53"/>
        <v>26.654101903015864</v>
      </c>
      <c r="E39" s="11">
        <f t="shared" si="52"/>
        <v>21.760209665830125</v>
      </c>
      <c r="F39" s="11">
        <f t="shared" si="52"/>
        <v>23.306078206350545</v>
      </c>
      <c r="G39" s="11">
        <f t="shared" si="52"/>
        <v>20.470942327269508</v>
      </c>
      <c r="H39" s="11">
        <f t="shared" si="52"/>
        <v>16.892683960999417</v>
      </c>
      <c r="I39" s="11">
        <f t="shared" si="52"/>
        <v>23.897596373773872</v>
      </c>
      <c r="J39" s="11">
        <f t="shared" si="52"/>
        <v>21.098244845609859</v>
      </c>
      <c r="K39" s="21">
        <f t="shared" ref="K39:BW39" si="62">K25/K9*100</f>
        <v>30.358058160032513</v>
      </c>
      <c r="L39" s="29">
        <f>L25/L9*100</f>
        <v>20.846423538947157</v>
      </c>
      <c r="M39" s="11">
        <f t="shared" si="62"/>
        <v>48.199515462448339</v>
      </c>
      <c r="N39" s="11">
        <f t="shared" si="62"/>
        <v>17.873592029201195</v>
      </c>
      <c r="O39" s="11"/>
      <c r="P39" s="11">
        <f t="shared" si="62"/>
        <v>68.81794368041912</v>
      </c>
      <c r="Q39" s="21">
        <f t="shared" si="62"/>
        <v>62.031362125669645</v>
      </c>
      <c r="R39" s="11">
        <f t="shared" si="62"/>
        <v>34.299609039763517</v>
      </c>
      <c r="S39" s="11">
        <f t="shared" si="62"/>
        <v>16.527987897125566</v>
      </c>
      <c r="T39" s="11">
        <f t="shared" si="62"/>
        <v>2.5043177892918824</v>
      </c>
      <c r="U39" s="11">
        <f t="shared" si="62"/>
        <v>62.450066577896138</v>
      </c>
      <c r="V39" s="11">
        <f t="shared" si="62"/>
        <v>-4.4349235757295045</v>
      </c>
      <c r="W39" s="11">
        <f t="shared" si="62"/>
        <v>-12.071692145492884</v>
      </c>
      <c r="X39" s="11">
        <f t="shared" si="62"/>
        <v>10.709526982011992</v>
      </c>
      <c r="Y39" s="11">
        <f t="shared" si="62"/>
        <v>94.783509903270385</v>
      </c>
      <c r="Z39" s="11">
        <f t="shared" si="62"/>
        <v>-12.7</v>
      </c>
      <c r="AA39" s="11">
        <f t="shared" si="62"/>
        <v>22.287956158923901</v>
      </c>
      <c r="AB39" s="11">
        <f t="shared" si="62"/>
        <v>19.018094394533723</v>
      </c>
      <c r="AC39" s="11">
        <f t="shared" si="62"/>
        <v>9.0740052063964285</v>
      </c>
      <c r="AD39" s="11">
        <f t="shared" si="62"/>
        <v>11.117734724292101</v>
      </c>
      <c r="AE39" s="11">
        <f t="shared" si="62"/>
        <v>-1.8925619834710743</v>
      </c>
      <c r="AF39" s="11">
        <f t="shared" si="62"/>
        <v>36.512307050479762</v>
      </c>
      <c r="AG39" s="11">
        <f t="shared" si="62"/>
        <v>-32.538025648672829</v>
      </c>
      <c r="AH39" s="11">
        <f t="shared" si="62"/>
        <v>2.0054078413699865</v>
      </c>
      <c r="AI39" s="11">
        <f t="shared" si="62"/>
        <v>22.3669436335055</v>
      </c>
      <c r="AJ39" s="11">
        <f t="shared" si="62"/>
        <v>40.738149163237068</v>
      </c>
      <c r="AK39" s="11">
        <f t="shared" si="62"/>
        <v>-32.901056676272816</v>
      </c>
      <c r="AL39" s="11">
        <f t="shared" si="62"/>
        <v>33.313444170215071</v>
      </c>
      <c r="AM39" s="11">
        <f t="shared" si="62"/>
        <v>-9.5038037924378322</v>
      </c>
      <c r="AN39" s="11">
        <f t="shared" si="62"/>
        <v>8.5508550855085499</v>
      </c>
      <c r="AO39" s="11">
        <f t="shared" si="62"/>
        <v>-5.0149142431021625</v>
      </c>
      <c r="AP39" s="11">
        <f t="shared" si="62"/>
        <v>5.0791916985253964</v>
      </c>
      <c r="AQ39" s="11">
        <f t="shared" si="62"/>
        <v>0.36721311475409835</v>
      </c>
      <c r="AR39" s="11">
        <f t="shared" si="62"/>
        <v>4.419563936358279</v>
      </c>
      <c r="AS39" s="11">
        <f t="shared" si="62"/>
        <v>-24.942965779467681</v>
      </c>
      <c r="AT39" s="11">
        <f t="shared" si="62"/>
        <v>35.50855085508551</v>
      </c>
      <c r="AU39" s="11">
        <f t="shared" si="62"/>
        <v>-0.70515645658880566</v>
      </c>
      <c r="AV39" s="11">
        <f t="shared" si="62"/>
        <v>13.586673607496097</v>
      </c>
      <c r="AW39" s="11">
        <f t="shared" si="62"/>
        <v>-6.9341781063005978</v>
      </c>
      <c r="AX39" s="11">
        <f t="shared" si="62"/>
        <v>3.293413173652695</v>
      </c>
      <c r="AY39" s="11">
        <f t="shared" si="62"/>
        <v>-5.3742262239729879</v>
      </c>
      <c r="AZ39" s="11">
        <f t="shared" si="62"/>
        <v>-13.575677461996035</v>
      </c>
      <c r="BA39" s="11">
        <f t="shared" si="62"/>
        <v>55.545023696682463</v>
      </c>
      <c r="BB39" s="11">
        <f t="shared" si="62"/>
        <v>-13.401187446988974</v>
      </c>
      <c r="BC39" s="11">
        <f t="shared" si="62"/>
        <v>10.673683364801349</v>
      </c>
      <c r="BD39" s="11">
        <f t="shared" si="62"/>
        <v>7.8415841584158414</v>
      </c>
      <c r="BE39" s="11">
        <f t="shared" si="62"/>
        <v>13.787085514834205</v>
      </c>
      <c r="BF39" s="11">
        <f t="shared" si="62"/>
        <v>7.115607895173329</v>
      </c>
      <c r="BG39" s="11">
        <f t="shared" si="62"/>
        <v>2.0381154049761778</v>
      </c>
      <c r="BH39" s="11">
        <f t="shared" si="62"/>
        <v>-9.2255125284738053</v>
      </c>
      <c r="BI39" s="11">
        <f t="shared" si="62"/>
        <v>-2.2099447513812152</v>
      </c>
      <c r="BJ39" s="11">
        <f t="shared" si="62"/>
        <v>-10.823170731707316</v>
      </c>
      <c r="BK39" s="118">
        <f t="shared" si="62"/>
        <v>17.259969872353921</v>
      </c>
      <c r="BL39" s="11">
        <f t="shared" si="62"/>
        <v>6.3331622379279029</v>
      </c>
      <c r="BM39" s="11">
        <f t="shared" si="62"/>
        <v>-19.125683060109289</v>
      </c>
      <c r="BN39" s="11">
        <f t="shared" si="62"/>
        <v>71.800433839479396</v>
      </c>
      <c r="BO39" s="11"/>
      <c r="BP39" s="11">
        <f t="shared" si="62"/>
        <v>4.4384571752694271</v>
      </c>
      <c r="BQ39" s="11">
        <f t="shared" si="62"/>
        <v>11.555135615829258</v>
      </c>
      <c r="BR39" s="11">
        <f t="shared" si="62"/>
        <v>4.5935600090069801</v>
      </c>
      <c r="BS39" s="11">
        <f t="shared" si="62"/>
        <v>40.370883512735801</v>
      </c>
      <c r="BT39" s="11">
        <f t="shared" si="62"/>
        <v>58.552206357600333</v>
      </c>
      <c r="BU39" s="11">
        <f t="shared" si="62"/>
        <v>-15.369261477045908</v>
      </c>
      <c r="BV39" s="53">
        <f t="shared" si="62"/>
        <v>-0.48589048775929727</v>
      </c>
      <c r="BW39" s="11">
        <f t="shared" si="62"/>
        <v>19.118439487013685</v>
      </c>
      <c r="BX39" s="11">
        <f t="shared" ref="BX39:DJ39" si="63">BX25/BX9*100</f>
        <v>4.0153431812617315</v>
      </c>
      <c r="BY39" s="11">
        <f t="shared" si="63"/>
        <v>-6.9943289224952743</v>
      </c>
      <c r="BZ39" s="11">
        <f t="shared" si="63"/>
        <v>-6.1333333333333329</v>
      </c>
      <c r="CA39" s="11">
        <f t="shared" si="63"/>
        <v>-8.8570014844136562</v>
      </c>
      <c r="CB39" s="11">
        <f t="shared" si="63"/>
        <v>-6.0634444860746841</v>
      </c>
      <c r="CC39" s="11">
        <f t="shared" si="63"/>
        <v>7.6115485564304457</v>
      </c>
      <c r="CD39" s="11">
        <f t="shared" si="63"/>
        <v>-0.70106561974200787</v>
      </c>
      <c r="CE39" s="11">
        <f t="shared" si="63"/>
        <v>26.985848266622011</v>
      </c>
      <c r="CF39" s="11">
        <f t="shared" si="63"/>
        <v>26.863753213367609</v>
      </c>
      <c r="CG39" s="11">
        <f t="shared" si="63"/>
        <v>-1.8547626532536938</v>
      </c>
      <c r="CH39" s="11">
        <f t="shared" si="63"/>
        <v>8.7857142857142847</v>
      </c>
      <c r="CI39" s="11">
        <f t="shared" si="63"/>
        <v>7.9602136890882802</v>
      </c>
      <c r="CJ39" s="11">
        <f t="shared" si="63"/>
        <v>33.704330879987893</v>
      </c>
      <c r="CK39" s="11">
        <f t="shared" si="63"/>
        <v>12.555973276502</v>
      </c>
      <c r="CL39" s="29">
        <f t="shared" si="63"/>
        <v>6.1291190037854504</v>
      </c>
      <c r="CM39" s="11">
        <f t="shared" si="63"/>
        <v>41.003034249494434</v>
      </c>
      <c r="CN39" s="11">
        <f t="shared" si="63"/>
        <v>22.432580269852568</v>
      </c>
      <c r="CO39" s="11">
        <f t="shared" si="63"/>
        <v>35.681968195074859</v>
      </c>
      <c r="CP39" s="11">
        <f t="shared" si="63"/>
        <v>2.7571858335754382</v>
      </c>
      <c r="CQ39" s="11">
        <f t="shared" si="63"/>
        <v>24.351754688113299</v>
      </c>
      <c r="CR39" s="11">
        <f t="shared" si="63"/>
        <v>19.589518974512966</v>
      </c>
      <c r="CS39" s="11"/>
      <c r="CT39" s="11">
        <f t="shared" si="63"/>
        <v>27.386942815564197</v>
      </c>
      <c r="CU39" s="11">
        <f t="shared" si="63"/>
        <v>14.493051692433323</v>
      </c>
      <c r="CV39" s="11">
        <f t="shared" si="63"/>
        <v>24.217265965214409</v>
      </c>
      <c r="CW39" s="11">
        <f t="shared" si="63"/>
        <v>19.195151068274786</v>
      </c>
      <c r="CX39" s="29">
        <f t="shared" si="63"/>
        <v>14.747959834771804</v>
      </c>
      <c r="CY39" s="11">
        <f t="shared" si="63"/>
        <v>33.93310698219333</v>
      </c>
      <c r="CZ39" s="11">
        <f t="shared" si="63"/>
        <v>62.452800647421604</v>
      </c>
      <c r="DA39" s="11">
        <f t="shared" si="63"/>
        <v>17.873592029201195</v>
      </c>
      <c r="DB39" s="11">
        <f t="shared" si="63"/>
        <v>19.118439487013685</v>
      </c>
      <c r="DC39" s="11">
        <f t="shared" si="63"/>
        <v>58.552206357600333</v>
      </c>
      <c r="DD39" s="11">
        <f t="shared" si="63"/>
        <v>12.735375183534684</v>
      </c>
      <c r="DE39" s="11">
        <f t="shared" si="63"/>
        <v>40.738149163237068</v>
      </c>
      <c r="DF39" s="11">
        <f t="shared" si="63"/>
        <v>34.299609039763517</v>
      </c>
      <c r="DG39" s="11">
        <f t="shared" si="63"/>
        <v>29.363634320138466</v>
      </c>
      <c r="DH39" s="11">
        <f t="shared" si="63"/>
        <v>7.9602136890882802</v>
      </c>
      <c r="DI39" s="11">
        <f t="shared" si="63"/>
        <v>27.715353265476345</v>
      </c>
      <c r="DJ39" s="11">
        <f t="shared" si="63"/>
        <v>26.985848266622011</v>
      </c>
    </row>
    <row r="40" spans="1:114">
      <c r="A40" s="5">
        <v>2000</v>
      </c>
      <c r="B40" s="11">
        <f t="shared" si="52"/>
        <v>19.980108220780536</v>
      </c>
      <c r="C40" s="11">
        <f t="shared" si="52"/>
        <v>49.764247932540769</v>
      </c>
      <c r="D40" s="11">
        <f t="shared" si="53"/>
        <v>16.514901081963558</v>
      </c>
      <c r="E40" s="11">
        <f t="shared" si="52"/>
        <v>25.023168690591195</v>
      </c>
      <c r="F40" s="11">
        <f t="shared" si="52"/>
        <v>23.732418637792957</v>
      </c>
      <c r="G40" s="11">
        <f t="shared" si="52"/>
        <v>21.570613389076367</v>
      </c>
      <c r="H40" s="11">
        <f t="shared" si="52"/>
        <v>22.388213627337713</v>
      </c>
      <c r="I40" s="11">
        <f t="shared" si="52"/>
        <v>25.633632573616151</v>
      </c>
      <c r="J40" s="11">
        <f t="shared" si="52"/>
        <v>18.878795524657022</v>
      </c>
      <c r="K40" s="21">
        <f t="shared" ref="K40:BW40" si="64">K26/K10*100</f>
        <v>41.909692524611984</v>
      </c>
      <c r="L40" s="29">
        <f>L26/L10*100</f>
        <v>17.341683835652212</v>
      </c>
      <c r="M40" s="11">
        <f t="shared" si="64"/>
        <v>42.599979229091581</v>
      </c>
      <c r="N40" s="11">
        <f t="shared" si="64"/>
        <v>27.023381145566489</v>
      </c>
      <c r="O40" s="11"/>
      <c r="P40" s="11">
        <f t="shared" si="64"/>
        <v>50.891246581453544</v>
      </c>
      <c r="Q40" s="123">
        <f t="shared" si="64"/>
        <v>62.0083999994648</v>
      </c>
      <c r="R40" s="11">
        <f t="shared" si="64"/>
        <v>96.121485373473448</v>
      </c>
      <c r="S40" s="11">
        <f t="shared" si="64"/>
        <v>13.291139240506327</v>
      </c>
      <c r="T40" s="11">
        <f t="shared" si="64"/>
        <v>-13.647851727042964</v>
      </c>
      <c r="U40" s="11">
        <f t="shared" si="64"/>
        <v>18.114754098360656</v>
      </c>
      <c r="V40" s="11">
        <f t="shared" si="64"/>
        <v>17.823821640615535</v>
      </c>
      <c r="W40" s="11">
        <f t="shared" si="64"/>
        <v>-3.477218225419664</v>
      </c>
      <c r="X40" s="11">
        <f t="shared" si="64"/>
        <v>9.2673386490145937</v>
      </c>
      <c r="Y40" s="11">
        <f t="shared" si="64"/>
        <v>36.086313922553948</v>
      </c>
      <c r="Z40" s="11">
        <f t="shared" si="64"/>
        <v>53.404607356497394</v>
      </c>
      <c r="AA40" s="11">
        <f t="shared" si="64"/>
        <v>30.498548658145335</v>
      </c>
      <c r="AB40" s="11">
        <f t="shared" si="64"/>
        <v>11.37359132468637</v>
      </c>
      <c r="AC40" s="11">
        <f t="shared" si="64"/>
        <v>4.994885782475281</v>
      </c>
      <c r="AD40" s="11">
        <f t="shared" si="64"/>
        <v>13.233190271816881</v>
      </c>
      <c r="AE40" s="11">
        <f t="shared" si="64"/>
        <v>0.25271670457417239</v>
      </c>
      <c r="AF40" s="11">
        <f t="shared" si="64"/>
        <v>34.093270582482731</v>
      </c>
      <c r="AG40" s="11">
        <f t="shared" si="64"/>
        <v>-24.49160035366932</v>
      </c>
      <c r="AH40" s="11">
        <f t="shared" si="64"/>
        <v>10.801855533465872</v>
      </c>
      <c r="AI40" s="11">
        <f t="shared" si="64"/>
        <v>-6.2763809873371255</v>
      </c>
      <c r="AJ40" s="11">
        <f t="shared" si="64"/>
        <v>52.638513010035084</v>
      </c>
      <c r="AK40" s="11">
        <f t="shared" si="64"/>
        <v>-37.508947745168221</v>
      </c>
      <c r="AL40" s="11">
        <f t="shared" si="64"/>
        <v>10.652235830247793</v>
      </c>
      <c r="AM40" s="11">
        <f t="shared" si="64"/>
        <v>1.6603931409452113</v>
      </c>
      <c r="AN40" s="11">
        <f t="shared" si="64"/>
        <v>5.4844823501539919</v>
      </c>
      <c r="AO40" s="11">
        <f t="shared" si="64"/>
        <v>-13.837095191364082</v>
      </c>
      <c r="AP40" s="11">
        <f t="shared" si="64"/>
        <v>6.9762069762069761</v>
      </c>
      <c r="AQ40" s="11">
        <f t="shared" si="64"/>
        <v>22.082843329413301</v>
      </c>
      <c r="AR40" s="11">
        <f t="shared" si="64"/>
        <v>-6.9654950016123829</v>
      </c>
      <c r="AS40" s="11">
        <f t="shared" si="64"/>
        <v>-24.147247551502872</v>
      </c>
      <c r="AT40" s="11">
        <f t="shared" si="64"/>
        <v>5.7788110262371299</v>
      </c>
      <c r="AU40" s="11">
        <f t="shared" si="64"/>
        <v>-14.203284509542833</v>
      </c>
      <c r="AV40" s="11">
        <f t="shared" si="64"/>
        <v>-22.135655362053161</v>
      </c>
      <c r="AW40" s="11">
        <f t="shared" si="64"/>
        <v>0.32148260211800306</v>
      </c>
      <c r="AX40" s="11">
        <f t="shared" si="64"/>
        <v>-40.483091787439612</v>
      </c>
      <c r="AY40" s="11">
        <f t="shared" si="64"/>
        <v>-16.889681831697889</v>
      </c>
      <c r="AZ40" s="11">
        <f t="shared" si="64"/>
        <v>-4.6038543897216275</v>
      </c>
      <c r="BA40" s="11">
        <f t="shared" si="64"/>
        <v>-25.959780621572211</v>
      </c>
      <c r="BB40" s="11">
        <f t="shared" si="64"/>
        <v>20.078354554358473</v>
      </c>
      <c r="BC40" s="11">
        <f t="shared" si="64"/>
        <v>17.346642468239565</v>
      </c>
      <c r="BD40" s="11">
        <f t="shared" si="64"/>
        <v>-20.345207491737057</v>
      </c>
      <c r="BE40" s="11">
        <f t="shared" si="64"/>
        <v>58.343558282208583</v>
      </c>
      <c r="BF40" s="11">
        <f t="shared" si="64"/>
        <v>12.310312790337566</v>
      </c>
      <c r="BG40" s="11">
        <f t="shared" si="64"/>
        <v>-11.906614785992216</v>
      </c>
      <c r="BH40" s="11">
        <f t="shared" si="64"/>
        <v>-9.9121706398996245</v>
      </c>
      <c r="BI40" s="11">
        <f t="shared" si="64"/>
        <v>-6.0891399874450718</v>
      </c>
      <c r="BJ40" s="11">
        <f t="shared" si="64"/>
        <v>-21.53846153846154</v>
      </c>
      <c r="BK40" s="11">
        <f t="shared" si="64"/>
        <v>17.505070993914806</v>
      </c>
      <c r="BL40" s="11">
        <f t="shared" si="64"/>
        <v>19.048679959897516</v>
      </c>
      <c r="BM40" s="11">
        <f t="shared" si="64"/>
        <v>-9.5559845559845566</v>
      </c>
      <c r="BN40" s="11">
        <f t="shared" si="64"/>
        <v>23.121843434343432</v>
      </c>
      <c r="BO40" s="11">
        <f t="shared" si="64"/>
        <v>15.933388157894738</v>
      </c>
      <c r="BP40" s="11">
        <f t="shared" si="64"/>
        <v>35.614392396469789</v>
      </c>
      <c r="BQ40" s="11">
        <f t="shared" si="64"/>
        <v>21.802600767276171</v>
      </c>
      <c r="BR40" s="11">
        <f t="shared" si="64"/>
        <v>15.608180839612487</v>
      </c>
      <c r="BS40" s="11">
        <f t="shared" si="64"/>
        <v>9.0653708905929697</v>
      </c>
      <c r="BT40" s="11">
        <f t="shared" si="64"/>
        <v>48.038652534835457</v>
      </c>
      <c r="BU40" s="11">
        <f t="shared" si="64"/>
        <v>-5.1886792452830193</v>
      </c>
      <c r="BV40" s="11">
        <f t="shared" si="64"/>
        <v>17.021596244131455</v>
      </c>
      <c r="BW40" s="11">
        <f t="shared" si="64"/>
        <v>31.191531710847737</v>
      </c>
      <c r="BX40" s="11">
        <f t="shared" ref="BX40:DJ40" si="65">BX26/BX10*100</f>
        <v>6.127893291486858</v>
      </c>
      <c r="BY40" s="11">
        <f t="shared" si="65"/>
        <v>10.29810298102981</v>
      </c>
      <c r="BZ40" s="11">
        <f t="shared" si="65"/>
        <v>6.8655303030303028</v>
      </c>
      <c r="CA40" s="11">
        <f t="shared" si="65"/>
        <v>-2.3887079261672097</v>
      </c>
      <c r="CB40" s="11">
        <f t="shared" si="65"/>
        <v>11.59343216113807</v>
      </c>
      <c r="CC40" s="11">
        <f t="shared" si="65"/>
        <v>-3.1929046563192904</v>
      </c>
      <c r="CD40" s="11">
        <f t="shared" si="65"/>
        <v>-8.2406099971759392</v>
      </c>
      <c r="CE40" s="11">
        <f t="shared" si="65"/>
        <v>37.867013086355442</v>
      </c>
      <c r="CF40" s="11">
        <f t="shared" si="65"/>
        <v>35.182370820668687</v>
      </c>
      <c r="CG40" s="11">
        <f t="shared" si="65"/>
        <v>8.712363869314542</v>
      </c>
      <c r="CH40" s="11">
        <f t="shared" si="65"/>
        <v>20.551543007222588</v>
      </c>
      <c r="CI40" s="11">
        <f t="shared" si="65"/>
        <v>41.667577961251759</v>
      </c>
      <c r="CJ40" s="11">
        <f t="shared" si="65"/>
        <v>48.748527419189365</v>
      </c>
      <c r="CK40" s="11">
        <f t="shared" si="65"/>
        <v>10.871299556425448</v>
      </c>
      <c r="CL40" s="29">
        <f t="shared" si="65"/>
        <v>14.164035395470314</v>
      </c>
      <c r="CM40" s="11">
        <f t="shared" si="65"/>
        <v>49.764247932540769</v>
      </c>
      <c r="CN40" s="11">
        <f t="shared" si="65"/>
        <v>37.550749766861337</v>
      </c>
      <c r="CO40" s="11">
        <f t="shared" si="65"/>
        <v>46.152296556638397</v>
      </c>
      <c r="CP40" s="11">
        <f t="shared" si="65"/>
        <v>0.74878015413379539</v>
      </c>
      <c r="CQ40" s="11">
        <f t="shared" si="65"/>
        <v>30.447423402066949</v>
      </c>
      <c r="CR40" s="11">
        <f t="shared" si="65"/>
        <v>36.098929392897602</v>
      </c>
      <c r="CS40" s="11"/>
      <c r="CT40" s="11">
        <f t="shared" si="65"/>
        <v>13.005178312496044</v>
      </c>
      <c r="CU40" s="11">
        <f t="shared" si="65"/>
        <v>11.952582081202259</v>
      </c>
      <c r="CV40" s="11">
        <f t="shared" si="65"/>
        <v>24.575498036024999</v>
      </c>
      <c r="CW40" s="11">
        <f t="shared" si="65"/>
        <v>18.52617470422971</v>
      </c>
      <c r="CX40" s="29">
        <f t="shared" si="65"/>
        <v>11.024367798150667</v>
      </c>
      <c r="CY40" s="11">
        <f t="shared" si="65"/>
        <v>47.854948323825845</v>
      </c>
      <c r="CZ40" s="11">
        <f t="shared" si="65"/>
        <v>69.229026532722187</v>
      </c>
      <c r="DA40" s="11">
        <f t="shared" si="65"/>
        <v>27.023381145566489</v>
      </c>
      <c r="DB40" s="11">
        <f t="shared" si="65"/>
        <v>31.191531710847737</v>
      </c>
      <c r="DC40" s="11">
        <f t="shared" si="65"/>
        <v>48.038652534835457</v>
      </c>
      <c r="DD40" s="11">
        <f t="shared" si="65"/>
        <v>53.807837312921279</v>
      </c>
      <c r="DE40" s="11">
        <f t="shared" si="65"/>
        <v>52.638513010035084</v>
      </c>
      <c r="DF40" s="11">
        <f t="shared" si="65"/>
        <v>96.121485373473448</v>
      </c>
      <c r="DG40" s="11">
        <f t="shared" si="65"/>
        <v>31.319721980886182</v>
      </c>
      <c r="DH40" s="11">
        <f t="shared" si="65"/>
        <v>41.667577961251759</v>
      </c>
      <c r="DI40" s="11">
        <f t="shared" si="65"/>
        <v>39.295309496755834</v>
      </c>
      <c r="DJ40" s="11">
        <f t="shared" si="65"/>
        <v>37.867013086355442</v>
      </c>
    </row>
    <row r="41" spans="1:114">
      <c r="A41" s="5">
        <v>2010</v>
      </c>
      <c r="B41" s="11">
        <f t="shared" si="52"/>
        <v>15.236567632655287</v>
      </c>
      <c r="C41" s="11">
        <f t="shared" si="52"/>
        <v>26.843766923015384</v>
      </c>
      <c r="D41" s="11">
        <f t="shared" si="53"/>
        <v>19.595617191817482</v>
      </c>
      <c r="E41" s="11">
        <f t="shared" si="52"/>
        <v>11.581027525568253</v>
      </c>
      <c r="F41" s="11">
        <f t="shared" si="52"/>
        <v>21.368984604374226</v>
      </c>
      <c r="G41" s="11">
        <f t="shared" si="52"/>
        <v>20.095499756649733</v>
      </c>
      <c r="H41" s="11">
        <f t="shared" si="52"/>
        <v>18.717415449970979</v>
      </c>
      <c r="I41" s="11">
        <f t="shared" si="52"/>
        <v>19.538576608713647</v>
      </c>
      <c r="J41" s="11">
        <f t="shared" si="52"/>
        <v>14.350913381095392</v>
      </c>
      <c r="K41" s="21">
        <f t="shared" ref="K41:BW41" si="66">K27/K11*100</f>
        <v>21.409630071755149</v>
      </c>
      <c r="L41" s="29">
        <f>L27/L11*100</f>
        <v>18.38577846659102</v>
      </c>
      <c r="M41" s="11">
        <f t="shared" si="66"/>
        <v>25.917514093814908</v>
      </c>
      <c r="N41" s="11">
        <f t="shared" si="66"/>
        <v>22.524659888412536</v>
      </c>
      <c r="O41" s="11">
        <f t="shared" si="66"/>
        <v>42.964364553768526</v>
      </c>
      <c r="P41" s="11">
        <f t="shared" si="66"/>
        <v>29.92994408381001</v>
      </c>
      <c r="Q41" s="118">
        <f t="shared" si="66"/>
        <v>28.812127318676602</v>
      </c>
      <c r="R41" s="11">
        <f t="shared" si="66"/>
        <v>23.774742729913925</v>
      </c>
      <c r="S41" s="11">
        <f t="shared" si="66"/>
        <v>8.270066370625031</v>
      </c>
      <c r="T41" s="11">
        <f t="shared" si="66"/>
        <v>2</v>
      </c>
      <c r="U41" s="11">
        <f t="shared" si="66"/>
        <v>28.521859819569745</v>
      </c>
      <c r="V41" s="11">
        <f t="shared" si="66"/>
        <v>2.1698889345948169</v>
      </c>
      <c r="W41" s="11">
        <f t="shared" si="66"/>
        <v>-0.68322981366459623</v>
      </c>
      <c r="X41" s="11">
        <f t="shared" si="66"/>
        <v>12.997384001101473</v>
      </c>
      <c r="Y41" s="11">
        <f t="shared" si="66"/>
        <v>21.32586124505843</v>
      </c>
      <c r="Z41" s="11">
        <f t="shared" si="66"/>
        <v>-8.8110843773334437</v>
      </c>
      <c r="AA41" s="11">
        <f t="shared" si="66"/>
        <v>19.258565519394367</v>
      </c>
      <c r="AB41" s="11">
        <f t="shared" si="66"/>
        <v>16.166784398327575</v>
      </c>
      <c r="AC41" s="11">
        <f t="shared" si="66"/>
        <v>2.1107322617308006</v>
      </c>
      <c r="AD41" s="11">
        <f t="shared" si="66"/>
        <v>0.30006317119393555</v>
      </c>
      <c r="AE41" s="11">
        <f t="shared" si="66"/>
        <v>-3.7307789261406605</v>
      </c>
      <c r="AF41" s="11">
        <f t="shared" si="66"/>
        <v>9.2802771320479511</v>
      </c>
      <c r="AG41" s="11">
        <f t="shared" si="66"/>
        <v>-1.5807962529274004</v>
      </c>
      <c r="AH41" s="11">
        <f t="shared" si="66"/>
        <v>-35.62599681020734</v>
      </c>
      <c r="AI41" s="11">
        <f t="shared" si="66"/>
        <v>7.2351674172704135</v>
      </c>
      <c r="AJ41" s="11">
        <f t="shared" si="66"/>
        <v>9.2970478751116854</v>
      </c>
      <c r="AK41" s="11">
        <f t="shared" si="66"/>
        <v>-8.3046964490263449</v>
      </c>
      <c r="AL41" s="11">
        <f t="shared" si="66"/>
        <v>9.0954219525648092</v>
      </c>
      <c r="AM41" s="11">
        <f t="shared" si="66"/>
        <v>8.2157403217180232</v>
      </c>
      <c r="AN41" s="11">
        <f t="shared" si="66"/>
        <v>-46.108927568781581</v>
      </c>
      <c r="AO41" s="11">
        <f t="shared" si="66"/>
        <v>-21.571753986332574</v>
      </c>
      <c r="AP41" s="11">
        <f t="shared" si="66"/>
        <v>-0.23752969121140144</v>
      </c>
      <c r="AQ41" s="11">
        <f t="shared" si="66"/>
        <v>-15.926361982232686</v>
      </c>
      <c r="AR41" s="11">
        <f t="shared" si="66"/>
        <v>-5.8578856152513001</v>
      </c>
      <c r="AS41" s="11">
        <f t="shared" si="66"/>
        <v>-23.597506678539627</v>
      </c>
      <c r="AT41" s="11">
        <f t="shared" si="66"/>
        <v>5.0235478806907379</v>
      </c>
      <c r="AU41" s="11">
        <f t="shared" si="66"/>
        <v>-4.6904638730815655</v>
      </c>
      <c r="AV41" s="11">
        <f t="shared" si="66"/>
        <v>-24.838140082401413</v>
      </c>
      <c r="AW41" s="11">
        <f t="shared" si="66"/>
        <v>0.82940622054665414</v>
      </c>
      <c r="AX41" s="11">
        <f t="shared" si="66"/>
        <v>-44.237012987012989</v>
      </c>
      <c r="AY41" s="11">
        <f t="shared" si="66"/>
        <v>-27.370304114490164</v>
      </c>
      <c r="AZ41" s="11">
        <f t="shared" si="66"/>
        <v>-14.07728074394741</v>
      </c>
      <c r="BA41" s="11">
        <f t="shared" si="66"/>
        <v>-29.05349794238683</v>
      </c>
      <c r="BB41" s="11">
        <f t="shared" si="66"/>
        <v>-15.660685154975528</v>
      </c>
      <c r="BC41" s="11">
        <f t="shared" si="66"/>
        <v>7.2442698505985339</v>
      </c>
      <c r="BD41" s="11">
        <f t="shared" si="66"/>
        <v>-9.1286307053941904</v>
      </c>
      <c r="BE41" s="11">
        <f t="shared" si="66"/>
        <v>27.757329200568254</v>
      </c>
      <c r="BF41" s="11">
        <f t="shared" si="66"/>
        <v>24.76216737901558</v>
      </c>
      <c r="BG41" s="11">
        <f t="shared" si="66"/>
        <v>-10.571260306242639</v>
      </c>
      <c r="BH41" s="11">
        <f t="shared" si="66"/>
        <v>-12.952646239554316</v>
      </c>
      <c r="BI41" s="11">
        <f t="shared" si="66"/>
        <v>10.026737967914439</v>
      </c>
      <c r="BJ41" s="11">
        <f t="shared" si="66"/>
        <v>5.5918663761801017</v>
      </c>
      <c r="BK41" s="11">
        <f t="shared" si="66"/>
        <v>16.964439841187641</v>
      </c>
      <c r="BL41" s="11">
        <f t="shared" si="66"/>
        <v>2.7291725148934844</v>
      </c>
      <c r="BM41" s="11">
        <f t="shared" si="66"/>
        <v>2.2411953041622197</v>
      </c>
      <c r="BN41" s="11">
        <f t="shared" si="66"/>
        <v>10.74221253685425</v>
      </c>
      <c r="BO41" s="11">
        <f t="shared" si="66"/>
        <v>38.783472246852277</v>
      </c>
      <c r="BP41" s="11">
        <f t="shared" si="66"/>
        <v>23.307969563476171</v>
      </c>
      <c r="BQ41" s="11">
        <f t="shared" si="66"/>
        <v>21.515932425246451</v>
      </c>
      <c r="BR41" s="11">
        <f t="shared" si="66"/>
        <v>19.199255121042828</v>
      </c>
      <c r="BS41" s="11">
        <f t="shared" si="66"/>
        <v>-11.23564218586843</v>
      </c>
      <c r="BT41" s="11">
        <f t="shared" si="66"/>
        <v>37.866034157972798</v>
      </c>
      <c r="BU41" s="11">
        <f t="shared" si="66"/>
        <v>10.199004975124378</v>
      </c>
      <c r="BV41" s="11">
        <f t="shared" si="66"/>
        <v>84.042109317328368</v>
      </c>
      <c r="BW41" s="11">
        <f t="shared" si="66"/>
        <v>23.015599354509469</v>
      </c>
      <c r="BX41" s="11">
        <f t="shared" ref="BX41:DJ41" si="67">BX27/BX11*100</f>
        <v>18.394203755729706</v>
      </c>
      <c r="BY41" s="11">
        <f t="shared" si="67"/>
        <v>22.727272727272727</v>
      </c>
      <c r="BZ41" s="11">
        <f t="shared" si="67"/>
        <v>19.760744350908286</v>
      </c>
      <c r="CA41" s="11">
        <f t="shared" si="67"/>
        <v>-3.5038932146829813</v>
      </c>
      <c r="CB41" s="11">
        <f t="shared" si="67"/>
        <v>-11.044260439625901</v>
      </c>
      <c r="CC41" s="11">
        <f t="shared" si="67"/>
        <v>2.5423728813559325</v>
      </c>
      <c r="CD41" s="11">
        <f t="shared" si="67"/>
        <v>-2.8991751815831588</v>
      </c>
      <c r="CE41" s="11">
        <f t="shared" si="67"/>
        <v>16.992354253708676</v>
      </c>
      <c r="CF41" s="11">
        <f t="shared" si="67"/>
        <v>-15.120854412591346</v>
      </c>
      <c r="CG41" s="11">
        <f t="shared" si="67"/>
        <v>-29.846788450206247</v>
      </c>
      <c r="CH41" s="11">
        <f t="shared" si="67"/>
        <v>5.1003734827264235</v>
      </c>
      <c r="CI41" s="11">
        <f t="shared" si="67"/>
        <v>23.517038418860462</v>
      </c>
      <c r="CJ41" s="11">
        <f t="shared" si="67"/>
        <v>44.814406975167856</v>
      </c>
      <c r="CK41" s="11">
        <f t="shared" si="67"/>
        <v>13.460745090138063</v>
      </c>
      <c r="CL41" s="29">
        <f t="shared" si="67"/>
        <v>7.8483260205214016</v>
      </c>
      <c r="CM41" s="11">
        <f t="shared" si="67"/>
        <v>26.843766923015384</v>
      </c>
      <c r="CN41" s="11">
        <f t="shared" si="67"/>
        <v>17.208356319053831</v>
      </c>
      <c r="CO41" s="11">
        <f t="shared" si="67"/>
        <v>8.4120563741285466</v>
      </c>
      <c r="CP41" s="11">
        <f t="shared" si="67"/>
        <v>-4.8060036572339007</v>
      </c>
      <c r="CQ41" s="11">
        <f t="shared" si="67"/>
        <v>27.492148251545657</v>
      </c>
      <c r="CR41" s="11">
        <f t="shared" si="67"/>
        <v>25.043367837820501</v>
      </c>
      <c r="CS41" s="11"/>
      <c r="CT41" s="11">
        <f t="shared" si="67"/>
        <v>20.080433558027963</v>
      </c>
      <c r="CU41" s="11">
        <f t="shared" si="67"/>
        <v>14.140222197486246</v>
      </c>
      <c r="CV41" s="11">
        <f t="shared" si="67"/>
        <v>22.145487992373127</v>
      </c>
      <c r="CW41" s="11">
        <f t="shared" si="67"/>
        <v>17.303556905075673</v>
      </c>
      <c r="CX41" s="29">
        <f t="shared" si="67"/>
        <v>12.290130946427146</v>
      </c>
      <c r="CY41" s="11">
        <f t="shared" si="67"/>
        <v>22.966314981298865</v>
      </c>
      <c r="CZ41" s="11">
        <f t="shared" si="67"/>
        <v>29.540285569530372</v>
      </c>
      <c r="DA41" s="11">
        <f t="shared" si="67"/>
        <v>22.524659888412536</v>
      </c>
      <c r="DB41" s="11">
        <f t="shared" si="67"/>
        <v>23.015599354509469</v>
      </c>
      <c r="DC41" s="11">
        <f t="shared" si="67"/>
        <v>37.866034157972798</v>
      </c>
      <c r="DD41" s="11">
        <f t="shared" si="67"/>
        <v>27.074605579819949</v>
      </c>
      <c r="DE41" s="11">
        <f t="shared" si="67"/>
        <v>9.2970478751116854</v>
      </c>
      <c r="DF41" s="11">
        <f t="shared" si="67"/>
        <v>23.774742729913925</v>
      </c>
      <c r="DG41" s="11">
        <f t="shared" si="67"/>
        <v>19.57340108105247</v>
      </c>
      <c r="DH41" s="11">
        <f t="shared" si="67"/>
        <v>23.517038418860462</v>
      </c>
      <c r="DI41" s="11">
        <f t="shared" si="67"/>
        <v>38.586065729990167</v>
      </c>
      <c r="DJ41" s="11">
        <f t="shared" si="67"/>
        <v>16.992354253708676</v>
      </c>
    </row>
    <row r="42" spans="1:114">
      <c r="A42" s="5">
        <v>2020</v>
      </c>
      <c r="B42" s="11">
        <f t="shared" ref="B42:J43" si="68">B28/B13*100</f>
        <v>11.234540645597734</v>
      </c>
      <c r="C42" s="11">
        <f t="shared" si="68"/>
        <v>15.640508082411017</v>
      </c>
      <c r="D42" s="11">
        <f>D28/D13*100</f>
        <v>12.500657654063973</v>
      </c>
      <c r="E42" s="11">
        <f t="shared" si="68"/>
        <v>10.140092328300094</v>
      </c>
      <c r="F42" s="11">
        <f t="shared" si="68"/>
        <v>15.180257329844174</v>
      </c>
      <c r="G42" s="11">
        <f t="shared" si="68"/>
        <v>14.625156771662645</v>
      </c>
      <c r="H42" s="11">
        <f t="shared" si="68"/>
        <v>12.022923267240646</v>
      </c>
      <c r="I42" s="11">
        <f t="shared" si="68"/>
        <v>13.419138298628862</v>
      </c>
      <c r="J42" s="11">
        <f t="shared" si="68"/>
        <v>10.76205380501429</v>
      </c>
      <c r="K42" s="21">
        <f t="shared" ref="K42:BW42" si="69">K28/K13*100</f>
        <v>13.425812012456031</v>
      </c>
      <c r="L42" s="29">
        <f>L28/L13*100</f>
        <v>13.414905660413199</v>
      </c>
      <c r="M42" s="11">
        <f t="shared" si="69"/>
        <v>16.769829484702893</v>
      </c>
      <c r="N42" s="11">
        <f t="shared" si="69"/>
        <v>13.97739880818129</v>
      </c>
      <c r="O42" s="11">
        <f t="shared" si="69"/>
        <v>23.003676758337043</v>
      </c>
      <c r="P42" s="11">
        <f t="shared" si="69"/>
        <v>14.639033197343457</v>
      </c>
      <c r="Q42" s="11">
        <f t="shared" si="69"/>
        <v>15.938592160128461</v>
      </c>
      <c r="R42" s="11">
        <f t="shared" si="69"/>
        <v>12.429862906767596</v>
      </c>
      <c r="S42" s="11">
        <f t="shared" si="69"/>
        <v>13.541234723958073</v>
      </c>
      <c r="T42" s="11">
        <f t="shared" si="69"/>
        <v>10.692411712046553</v>
      </c>
      <c r="U42" s="11">
        <f t="shared" si="69"/>
        <v>18.479938832769029</v>
      </c>
      <c r="V42" s="11">
        <f t="shared" si="69"/>
        <v>6.3277962399213639</v>
      </c>
      <c r="W42" s="11">
        <f t="shared" si="69"/>
        <v>15.107380626648764</v>
      </c>
      <c r="X42" s="11">
        <f t="shared" si="69"/>
        <v>13.509180983389548</v>
      </c>
      <c r="Y42" s="11">
        <f t="shared" si="69"/>
        <v>11.358891805982042</v>
      </c>
      <c r="Z42" s="11">
        <f t="shared" si="69"/>
        <v>9.9133968865949669</v>
      </c>
      <c r="AA42" s="11">
        <f t="shared" si="69"/>
        <v>10.231322158497056</v>
      </c>
      <c r="AB42" s="11">
        <f t="shared" si="69"/>
        <v>14.496006316789886</v>
      </c>
      <c r="AC42" s="11">
        <f t="shared" si="69"/>
        <v>5.7355171016385711</v>
      </c>
      <c r="AD42" s="11">
        <f t="shared" si="69"/>
        <v>6.5566420543594202</v>
      </c>
      <c r="AE42" s="11">
        <f t="shared" si="69"/>
        <v>4.5702397402634691</v>
      </c>
      <c r="AF42" s="11">
        <f t="shared" si="69"/>
        <v>10.24933748547919</v>
      </c>
      <c r="AG42" s="11">
        <f t="shared" si="69"/>
        <v>10.477130843525655</v>
      </c>
      <c r="AH42" s="11">
        <f t="shared" si="69"/>
        <v>-14.237138076885977</v>
      </c>
      <c r="AI42" s="11">
        <f t="shared" si="69"/>
        <v>24.189891220263299</v>
      </c>
      <c r="AJ42" s="11">
        <f t="shared" si="69"/>
        <v>7.9998391928810824</v>
      </c>
      <c r="AK42" s="11">
        <f t="shared" si="69"/>
        <v>0.83329341102176513</v>
      </c>
      <c r="AL42" s="11">
        <f t="shared" si="69"/>
        <v>12.367986124977538</v>
      </c>
      <c r="AM42" s="11">
        <f t="shared" si="69"/>
        <v>18.970665800636173</v>
      </c>
      <c r="AN42" s="11">
        <f t="shared" si="69"/>
        <v>-22.704486110670562</v>
      </c>
      <c r="AO42" s="11">
        <f t="shared" si="69"/>
        <v>0.48523555819614894</v>
      </c>
      <c r="AP42" s="11">
        <f t="shared" si="69"/>
        <v>7.7327506043643774</v>
      </c>
      <c r="AQ42" s="11">
        <f t="shared" si="69"/>
        <v>3.870655309287959</v>
      </c>
      <c r="AR42" s="11">
        <f t="shared" si="69"/>
        <v>6.5056745189667655</v>
      </c>
      <c r="AS42" s="11">
        <f t="shared" si="69"/>
        <v>6.0332963760189351</v>
      </c>
      <c r="AT42" s="11">
        <f t="shared" si="69"/>
        <v>10.11345841576563</v>
      </c>
      <c r="AU42" s="11">
        <f t="shared" si="69"/>
        <v>5.8309800316787372</v>
      </c>
      <c r="AV42" s="11">
        <f t="shared" si="69"/>
        <v>-5.4916921257904772</v>
      </c>
      <c r="AW42" s="11">
        <f t="shared" si="69"/>
        <v>17.923739329548933</v>
      </c>
      <c r="AX42" s="11">
        <f t="shared" si="69"/>
        <v>-10.853451820686445</v>
      </c>
      <c r="AY42" s="11">
        <f t="shared" si="69"/>
        <v>2.0520486859208944</v>
      </c>
      <c r="AZ42" s="11">
        <f t="shared" si="69"/>
        <v>-6.3674517782610973</v>
      </c>
      <c r="BA42" s="11">
        <f t="shared" si="69"/>
        <v>-7.141676299670932</v>
      </c>
      <c r="BB42" s="11">
        <f t="shared" si="69"/>
        <v>8.5979338406886825</v>
      </c>
      <c r="BC42" s="11">
        <f t="shared" si="69"/>
        <v>11.995270343279657</v>
      </c>
      <c r="BD42" s="11">
        <f t="shared" si="69"/>
        <v>6.2715221880321943</v>
      </c>
      <c r="BE42" s="11">
        <f t="shared" si="69"/>
        <v>16.635937952875814</v>
      </c>
      <c r="BF42" s="11">
        <f t="shared" si="69"/>
        <v>12.697516141725549</v>
      </c>
      <c r="BG42" s="11">
        <f t="shared" si="69"/>
        <v>4.9727543068356201</v>
      </c>
      <c r="BH42" s="11">
        <f t="shared" si="69"/>
        <v>-6.8003382234752152</v>
      </c>
      <c r="BI42" s="11">
        <f t="shared" si="69"/>
        <v>12.833224600225693</v>
      </c>
      <c r="BJ42" s="11">
        <f t="shared" si="69"/>
        <v>10.90955605379289</v>
      </c>
      <c r="BK42" s="11">
        <f t="shared" si="69"/>
        <v>17.526365399452953</v>
      </c>
      <c r="BL42" s="11">
        <f t="shared" si="69"/>
        <v>8.2207985160345185</v>
      </c>
      <c r="BM42" s="11">
        <f t="shared" si="69"/>
        <v>13.242982069852314</v>
      </c>
      <c r="BN42" s="11">
        <f t="shared" si="69"/>
        <v>16.718912257072059</v>
      </c>
      <c r="BO42" s="11">
        <f t="shared" si="69"/>
        <v>22.221244674361024</v>
      </c>
      <c r="BP42" s="11">
        <f t="shared" si="69"/>
        <v>18.096051886089334</v>
      </c>
      <c r="BQ42" s="11">
        <f t="shared" si="69"/>
        <v>17.552456928358492</v>
      </c>
      <c r="BR42" s="11">
        <f t="shared" si="69"/>
        <v>11.277485154220825</v>
      </c>
      <c r="BS42" s="11">
        <f t="shared" si="69"/>
        <v>12.252932965757827</v>
      </c>
      <c r="BT42" s="11">
        <f t="shared" si="69"/>
        <v>16.832317064441103</v>
      </c>
      <c r="BU42" s="11">
        <f t="shared" si="69"/>
        <v>10.256934432479598</v>
      </c>
      <c r="BV42" s="11">
        <f t="shared" si="69"/>
        <v>24.036404160876522</v>
      </c>
      <c r="BW42" s="11">
        <f t="shared" si="69"/>
        <v>15.696680507285205</v>
      </c>
      <c r="BX42" s="11">
        <f t="shared" ref="BX42:DJ42" si="70">BX28/BX13*100</f>
        <v>12.789844804208816</v>
      </c>
      <c r="BY42" s="11">
        <f t="shared" si="70"/>
        <v>13.084867791818136</v>
      </c>
      <c r="BZ42" s="11">
        <f t="shared" si="70"/>
        <v>9.2904569628268554</v>
      </c>
      <c r="CA42" s="11">
        <f t="shared" si="70"/>
        <v>2.9305557115376897</v>
      </c>
      <c r="CB42" s="11">
        <f t="shared" si="70"/>
        <v>-4.4582667703357126</v>
      </c>
      <c r="CC42" s="11">
        <f t="shared" si="70"/>
        <v>19.314170540291119</v>
      </c>
      <c r="CD42" s="11">
        <f t="shared" si="70"/>
        <v>7.7518352456388255</v>
      </c>
      <c r="CE42" s="11">
        <f t="shared" si="70"/>
        <v>11.101639794604734</v>
      </c>
      <c r="CF42" s="11">
        <f t="shared" si="70"/>
        <v>0.23287875536897201</v>
      </c>
      <c r="CG42" s="11">
        <f t="shared" si="70"/>
        <v>-12.04532370198061</v>
      </c>
      <c r="CH42" s="11">
        <f t="shared" si="70"/>
        <v>15.453234307928691</v>
      </c>
      <c r="CI42" s="11">
        <f t="shared" si="70"/>
        <v>11.957910418365762</v>
      </c>
      <c r="CJ42" s="11">
        <f t="shared" si="70"/>
        <v>17.403534678260371</v>
      </c>
      <c r="CK42" s="11">
        <f t="shared" si="70"/>
        <v>12.470370415513351</v>
      </c>
      <c r="CL42" s="29">
        <f t="shared" si="70"/>
        <v>6.6846622272429199</v>
      </c>
      <c r="CM42" s="11">
        <f t="shared" si="70"/>
        <v>15.640508082411033</v>
      </c>
      <c r="CN42" s="11">
        <f t="shared" si="70"/>
        <v>11.551854354430056</v>
      </c>
      <c r="CO42" s="11">
        <f t="shared" si="70"/>
        <v>8.2987208562415571</v>
      </c>
      <c r="CP42" s="11">
        <f t="shared" si="70"/>
        <v>7.5818248892846203</v>
      </c>
      <c r="CQ42" s="11">
        <f t="shared" si="70"/>
        <v>16.53324682861173</v>
      </c>
      <c r="CR42" s="11">
        <f t="shared" si="70"/>
        <v>13.268405196220549</v>
      </c>
      <c r="CS42" s="11"/>
      <c r="CT42" s="11">
        <f t="shared" si="70"/>
        <v>12.688693065028925</v>
      </c>
      <c r="CU42" s="11">
        <f t="shared" si="70"/>
        <v>11.551662118425057</v>
      </c>
      <c r="CV42" s="11">
        <f t="shared" si="70"/>
        <v>15.355941134117257</v>
      </c>
      <c r="CW42" s="11">
        <f t="shared" si="70"/>
        <v>13.842090948420818</v>
      </c>
      <c r="CX42" s="29">
        <f t="shared" si="70"/>
        <v>10.614221731835331</v>
      </c>
      <c r="CY42" s="11">
        <f t="shared" si="70"/>
        <v>13.339048764657624</v>
      </c>
      <c r="CZ42" s="11">
        <f t="shared" si="70"/>
        <v>16.229262174132316</v>
      </c>
      <c r="DA42" s="11">
        <f t="shared" si="70"/>
        <v>13.97739880818129</v>
      </c>
      <c r="DB42" s="11">
        <f t="shared" si="70"/>
        <v>15.696680507285205</v>
      </c>
      <c r="DC42" s="11">
        <f t="shared" si="70"/>
        <v>16.832317064441103</v>
      </c>
      <c r="DD42" s="11">
        <f t="shared" si="70"/>
        <v>16.234494876531748</v>
      </c>
      <c r="DE42" s="11">
        <f t="shared" si="70"/>
        <v>7.9998391928810824</v>
      </c>
      <c r="DF42" s="11">
        <f t="shared" si="70"/>
        <v>12.429862906767596</v>
      </c>
      <c r="DG42" s="11">
        <f t="shared" si="70"/>
        <v>10.405498359265854</v>
      </c>
      <c r="DH42" s="11">
        <f t="shared" si="70"/>
        <v>11.957910418365762</v>
      </c>
      <c r="DI42" s="11">
        <f t="shared" si="70"/>
        <v>16.601320781368837</v>
      </c>
      <c r="DJ42" s="11">
        <f t="shared" si="70"/>
        <v>11.101639794604734</v>
      </c>
    </row>
    <row r="43" spans="1:114">
      <c r="A43" s="5">
        <v>2030</v>
      </c>
      <c r="B43" s="11">
        <f t="shared" si="68"/>
        <v>8.1749620393021285</v>
      </c>
      <c r="C43" s="11">
        <f t="shared" si="68"/>
        <v>11.799080030650455</v>
      </c>
      <c r="D43" s="11">
        <f>D29/D14*100</f>
        <v>9.5245072528028434</v>
      </c>
      <c r="E43" s="11">
        <f t="shared" si="68"/>
        <v>7.5996896328378556</v>
      </c>
      <c r="F43" s="11">
        <f t="shared" si="68"/>
        <v>12.08562913626446</v>
      </c>
      <c r="G43" s="11">
        <f t="shared" si="68"/>
        <v>11.230985169164082</v>
      </c>
      <c r="H43" s="11">
        <f t="shared" si="68"/>
        <v>8.9283590398526496</v>
      </c>
      <c r="I43" s="11">
        <f t="shared" si="68"/>
        <v>10.307778705762747</v>
      </c>
      <c r="J43" s="11">
        <f t="shared" si="68"/>
        <v>7.7026085545138026</v>
      </c>
      <c r="K43" s="21">
        <f t="shared" ref="K43:BW43" si="71">K29/K14*100</f>
        <v>10.859126071330508</v>
      </c>
      <c r="L43" s="29">
        <f>L29/L14*100</f>
        <v>9.958066626113915</v>
      </c>
      <c r="M43" s="11">
        <f t="shared" si="71"/>
        <v>11.880635891054299</v>
      </c>
      <c r="N43" s="11">
        <f t="shared" si="71"/>
        <v>10.865414860863165</v>
      </c>
      <c r="O43" s="11">
        <f t="shared" si="71"/>
        <v>12.268393445196411</v>
      </c>
      <c r="P43" s="11">
        <f t="shared" si="71"/>
        <v>11.611377483356344</v>
      </c>
      <c r="Q43" s="11">
        <f t="shared" si="71"/>
        <v>12.30914181060345</v>
      </c>
      <c r="R43" s="11">
        <f t="shared" si="71"/>
        <v>11.778246147626257</v>
      </c>
      <c r="S43" s="11">
        <f t="shared" si="71"/>
        <v>9.3565820651613745</v>
      </c>
      <c r="T43" s="11">
        <f t="shared" si="71"/>
        <v>8.6926977571231046</v>
      </c>
      <c r="U43" s="11">
        <f t="shared" si="71"/>
        <v>13.423399866540759</v>
      </c>
      <c r="V43" s="11">
        <f t="shared" si="71"/>
        <v>8.8648842541726349</v>
      </c>
      <c r="W43" s="11">
        <f t="shared" si="71"/>
        <v>8.1497832614284746</v>
      </c>
      <c r="X43" s="11">
        <f t="shared" si="71"/>
        <v>10.245620199386853</v>
      </c>
      <c r="Y43" s="11">
        <f t="shared" si="71"/>
        <v>11.205508167307242</v>
      </c>
      <c r="Z43" s="11">
        <f t="shared" si="71"/>
        <v>10.762154809259963</v>
      </c>
      <c r="AA43" s="11">
        <f t="shared" si="71"/>
        <v>10.353317271011507</v>
      </c>
      <c r="AB43" s="11">
        <f t="shared" si="71"/>
        <v>8.8208976451132717</v>
      </c>
      <c r="AC43" s="11">
        <f t="shared" si="71"/>
        <v>8.249547299671498</v>
      </c>
      <c r="AD43" s="11">
        <f t="shared" si="71"/>
        <v>8.4622575407512066</v>
      </c>
      <c r="AE43" s="11">
        <f t="shared" si="71"/>
        <v>8.1786809400300093</v>
      </c>
      <c r="AF43" s="11">
        <f t="shared" si="71"/>
        <v>10.150446088072378</v>
      </c>
      <c r="AG43" s="11">
        <f t="shared" si="71"/>
        <v>3.0472748089272481</v>
      </c>
      <c r="AH43" s="11">
        <f t="shared" si="71"/>
        <v>6.2367955496537411</v>
      </c>
      <c r="AI43" s="11">
        <f t="shared" si="71"/>
        <v>10.169991877403293</v>
      </c>
      <c r="AJ43" s="11">
        <f t="shared" si="71"/>
        <v>8.5992691074572996</v>
      </c>
      <c r="AK43" s="11">
        <f t="shared" si="71"/>
        <v>1.2128316706386084</v>
      </c>
      <c r="AL43" s="11">
        <f t="shared" si="71"/>
        <v>7.6659001612444673</v>
      </c>
      <c r="AM43" s="11">
        <f t="shared" si="71"/>
        <v>7.5784427956154463</v>
      </c>
      <c r="AN43" s="11">
        <f t="shared" si="71"/>
        <v>3.4751681280494733</v>
      </c>
      <c r="AO43" s="11">
        <f t="shared" si="71"/>
        <v>4.3667583385682489</v>
      </c>
      <c r="AP43" s="11">
        <f t="shared" si="71"/>
        <v>11.746784170946915</v>
      </c>
      <c r="AQ43" s="11">
        <f t="shared" si="71"/>
        <v>9.1540758735552803</v>
      </c>
      <c r="AR43" s="11">
        <f t="shared" si="71"/>
        <v>9.1855115313279878</v>
      </c>
      <c r="AS43" s="11">
        <f t="shared" si="71"/>
        <v>6.5307977045648808</v>
      </c>
      <c r="AT43" s="11">
        <f t="shared" si="71"/>
        <v>10.769737643987513</v>
      </c>
      <c r="AU43" s="11">
        <f t="shared" si="71"/>
        <v>9.2316367640604931</v>
      </c>
      <c r="AV43" s="11">
        <f t="shared" si="71"/>
        <v>5.4096514714078605</v>
      </c>
      <c r="AW43" s="11">
        <f t="shared" si="71"/>
        <v>12.391841448283145</v>
      </c>
      <c r="AX43" s="11">
        <f t="shared" si="71"/>
        <v>2.8024137590756308</v>
      </c>
      <c r="AY43" s="11">
        <f t="shared" si="71"/>
        <v>1.9505871717722594</v>
      </c>
      <c r="AZ43" s="11">
        <f t="shared" si="71"/>
        <v>5.8833465250242796</v>
      </c>
      <c r="BA43" s="11">
        <f t="shared" si="71"/>
        <v>7.3119753369610008</v>
      </c>
      <c r="BB43" s="11">
        <f t="shared" si="71"/>
        <v>6.3358970473536207</v>
      </c>
      <c r="BC43" s="11">
        <f t="shared" si="71"/>
        <v>11.053281413897038</v>
      </c>
      <c r="BD43" s="11">
        <f t="shared" si="71"/>
        <v>6.8626625230714708</v>
      </c>
      <c r="BE43" s="11">
        <f t="shared" si="71"/>
        <v>13.861044343740236</v>
      </c>
      <c r="BF43" s="11">
        <f t="shared" si="71"/>
        <v>13.349770662548313</v>
      </c>
      <c r="BG43" s="11">
        <f t="shared" si="71"/>
        <v>6.2013833308016224</v>
      </c>
      <c r="BH43" s="11">
        <f t="shared" si="71"/>
        <v>4.3811125613296644</v>
      </c>
      <c r="BI43" s="11">
        <f t="shared" si="71"/>
        <v>6.8945541664230099</v>
      </c>
      <c r="BJ43" s="11">
        <f t="shared" si="71"/>
        <v>8.7962843422132533</v>
      </c>
      <c r="BK43" s="11">
        <f t="shared" si="71"/>
        <v>12.057633508627903</v>
      </c>
      <c r="BL43" s="11">
        <f t="shared" si="71"/>
        <v>10.309146068290524</v>
      </c>
      <c r="BM43" s="11">
        <f t="shared" si="71"/>
        <v>6.3988540736455644</v>
      </c>
      <c r="BN43" s="11">
        <f t="shared" si="71"/>
        <v>13.769661748212956</v>
      </c>
      <c r="BO43" s="11">
        <f t="shared" si="71"/>
        <v>14.499924740693082</v>
      </c>
      <c r="BP43" s="11">
        <f t="shared" si="71"/>
        <v>12.543469456413414</v>
      </c>
      <c r="BQ43" s="11">
        <f t="shared" si="71"/>
        <v>12.140770832735441</v>
      </c>
      <c r="BR43" s="11">
        <f t="shared" si="71"/>
        <v>13.434521710840372</v>
      </c>
      <c r="BS43" s="11">
        <f t="shared" si="71"/>
        <v>11.53166781969693</v>
      </c>
      <c r="BT43" s="11">
        <f t="shared" si="71"/>
        <v>13.765314930041692</v>
      </c>
      <c r="BU43" s="11">
        <f t="shared" si="71"/>
        <v>6.6871620563124079</v>
      </c>
      <c r="BV43" s="11">
        <f t="shared" si="71"/>
        <v>13.304503984763864</v>
      </c>
      <c r="BW43" s="11">
        <f t="shared" si="71"/>
        <v>12.148344507711382</v>
      </c>
      <c r="BX43" s="11">
        <f t="shared" ref="BX43:DJ43" si="72">BX29/BX14*100</f>
        <v>10.639204016477034</v>
      </c>
      <c r="BY43" s="11">
        <f t="shared" si="72"/>
        <v>13.34090654968452</v>
      </c>
      <c r="BZ43" s="11">
        <f t="shared" si="72"/>
        <v>12.235550138341388</v>
      </c>
      <c r="CA43" s="11">
        <f t="shared" si="72"/>
        <v>7.2253053759511392</v>
      </c>
      <c r="CB43" s="11">
        <f t="shared" si="72"/>
        <v>6.5442321627487479</v>
      </c>
      <c r="CC43" s="11">
        <f t="shared" si="72"/>
        <v>7.7482046942199396</v>
      </c>
      <c r="CD43" s="11">
        <f t="shared" si="72"/>
        <v>6.3838071722637046</v>
      </c>
      <c r="CE43" s="11">
        <f t="shared" si="72"/>
        <v>9.8280010234326998</v>
      </c>
      <c r="CF43" s="11">
        <f t="shared" si="72"/>
        <v>4.0009082346487732</v>
      </c>
      <c r="CG43" s="11">
        <f t="shared" si="72"/>
        <v>3.9443520050753489</v>
      </c>
      <c r="CH43" s="11">
        <f t="shared" si="72"/>
        <v>9.2118301755504639</v>
      </c>
      <c r="CI43" s="11">
        <f t="shared" si="72"/>
        <v>10.372182777109366</v>
      </c>
      <c r="CJ43" s="11">
        <f t="shared" si="72"/>
        <v>11.101011126366902</v>
      </c>
      <c r="CK43" s="11">
        <f t="shared" si="72"/>
        <v>10.148654411287568</v>
      </c>
      <c r="CL43" s="29">
        <f t="shared" si="72"/>
        <v>8.4774835960119468</v>
      </c>
      <c r="CM43" s="11">
        <f t="shared" si="72"/>
        <v>11.799080030650442</v>
      </c>
      <c r="CN43" s="11">
        <f t="shared" si="72"/>
        <v>10.472406283693783</v>
      </c>
      <c r="CO43" s="11">
        <f t="shared" si="72"/>
        <v>8.5422846951987381</v>
      </c>
      <c r="CP43" s="11">
        <f t="shared" si="72"/>
        <v>9.845504595964524</v>
      </c>
      <c r="CQ43" s="11">
        <f t="shared" si="72"/>
        <v>12.792516357335334</v>
      </c>
      <c r="CR43" s="11">
        <f t="shared" si="72"/>
        <v>10.290510730379268</v>
      </c>
      <c r="CS43" s="11"/>
      <c r="CT43" s="11">
        <f t="shared" si="72"/>
        <v>9.3385462033151381</v>
      </c>
      <c r="CU43" s="11">
        <f t="shared" si="72"/>
        <v>6.8981804075837827</v>
      </c>
      <c r="CV43" s="11">
        <f t="shared" si="72"/>
        <v>12.133932661214944</v>
      </c>
      <c r="CW43" s="11">
        <f t="shared" si="72"/>
        <v>10.574995428995834</v>
      </c>
      <c r="CX43" s="29">
        <f t="shared" si="72"/>
        <v>7.35073015652784</v>
      </c>
      <c r="CY43" s="11">
        <f t="shared" si="72"/>
        <v>10.896267177397867</v>
      </c>
      <c r="CZ43" s="11">
        <f t="shared" si="72"/>
        <v>12.267176809041471</v>
      </c>
      <c r="DA43" s="11">
        <f t="shared" si="72"/>
        <v>10.865414860863165</v>
      </c>
      <c r="DB43" s="11">
        <f t="shared" si="72"/>
        <v>12.148344507711382</v>
      </c>
      <c r="DC43" s="11">
        <f t="shared" si="72"/>
        <v>13.765314930041692</v>
      </c>
      <c r="DD43" s="11">
        <f t="shared" si="72"/>
        <v>13.830452974675101</v>
      </c>
      <c r="DE43" s="11">
        <f t="shared" si="72"/>
        <v>8.5992691074572996</v>
      </c>
      <c r="DF43" s="11">
        <f t="shared" si="72"/>
        <v>11.778246147626257</v>
      </c>
      <c r="DG43" s="11">
        <f t="shared" si="72"/>
        <v>10.486092336663928</v>
      </c>
      <c r="DH43" s="11">
        <f t="shared" si="72"/>
        <v>10.372182777109366</v>
      </c>
      <c r="DI43" s="11">
        <f t="shared" si="72"/>
        <v>10.951628906685382</v>
      </c>
      <c r="DJ43" s="11">
        <f t="shared" si="72"/>
        <v>9.8280010234326998</v>
      </c>
    </row>
    <row r="44" spans="1:114">
      <c r="A44" s="5">
        <v>2040</v>
      </c>
      <c r="B44" s="11">
        <f>B30/B15*100</f>
        <v>5.7713455334853148</v>
      </c>
      <c r="C44" s="11"/>
      <c r="D44" s="11"/>
      <c r="E44" s="11"/>
      <c r="F44" s="11"/>
      <c r="G44" s="11"/>
      <c r="H44" s="11"/>
      <c r="I44" s="11"/>
      <c r="J44" s="11"/>
      <c r="L44" s="27"/>
      <c r="CL44" s="27"/>
      <c r="CX44" s="27"/>
    </row>
    <row r="45" spans="1:114">
      <c r="A45" s="5">
        <v>2050</v>
      </c>
      <c r="B45" s="11">
        <f>B31/B16*100</f>
        <v>3.728381483375045</v>
      </c>
      <c r="C45" s="11"/>
      <c r="D45" s="11"/>
      <c r="E45" s="11"/>
      <c r="F45" s="11"/>
      <c r="G45" s="11"/>
      <c r="H45" s="11"/>
      <c r="I45" s="11"/>
      <c r="J45" s="11"/>
      <c r="L45" s="27"/>
      <c r="CL45" s="27"/>
      <c r="CX45" s="27"/>
    </row>
    <row r="46" spans="1:114">
      <c r="L46" s="27"/>
      <c r="CL46" s="27"/>
      <c r="CX46" s="27"/>
    </row>
    <row r="47" spans="1:114">
      <c r="A47" s="4" t="s">
        <v>17</v>
      </c>
      <c r="L47" s="27"/>
      <c r="CL47" s="27"/>
      <c r="CX47" s="27"/>
    </row>
    <row r="48" spans="1:114">
      <c r="A48" s="5">
        <v>1930</v>
      </c>
      <c r="C48" s="12">
        <f t="shared" ref="C48:L48" si="73">C4/$B4*100</f>
        <v>0.29195802358065337</v>
      </c>
      <c r="D48" s="12">
        <f t="shared" si="73"/>
        <v>2.6365754224592184</v>
      </c>
      <c r="E48" s="12">
        <f t="shared" si="73"/>
        <v>2.9710642152994535</v>
      </c>
      <c r="F48" s="12">
        <f t="shared" si="73"/>
        <v>2.5221894018397699</v>
      </c>
      <c r="G48" s="12">
        <f t="shared" si="73"/>
        <v>1.9106887676842517</v>
      </c>
      <c r="H48" s="12">
        <f t="shared" si="73"/>
        <v>2.0784436541615334</v>
      </c>
      <c r="I48" s="12">
        <f t="shared" si="73"/>
        <v>12.410919485024879</v>
      </c>
      <c r="J48" s="12">
        <f t="shared" si="73"/>
        <v>87.589080514975109</v>
      </c>
      <c r="K48" s="22">
        <f t="shared" si="73"/>
        <v>2.7662882273984906</v>
      </c>
      <c r="L48" s="30">
        <f t="shared" si="73"/>
        <v>9.6446312576263882</v>
      </c>
      <c r="M48" s="12">
        <f t="shared" ref="M48:BX48" si="74">M4/$B4*100</f>
        <v>4.2718049635582594E-2</v>
      </c>
      <c r="N48" s="12">
        <f t="shared" si="74"/>
        <v>0.1811484540125787</v>
      </c>
      <c r="O48" s="12"/>
      <c r="P48" s="12"/>
      <c r="Q48" s="12">
        <f t="shared" si="74"/>
        <v>6.8091519932492059E-2</v>
      </c>
      <c r="R48" s="12">
        <f t="shared" si="74"/>
        <v>4.2881164801777012E-2</v>
      </c>
      <c r="S48" s="12">
        <f t="shared" si="74"/>
        <v>3.9751770131824841E-2</v>
      </c>
      <c r="T48" s="12">
        <f t="shared" si="74"/>
        <v>2.0093371954171647E-2</v>
      </c>
      <c r="U48" s="12">
        <f t="shared" si="74"/>
        <v>3.5402032366640365E-3</v>
      </c>
      <c r="V48" s="12">
        <f t="shared" si="74"/>
        <v>3.8984524720465916E-2</v>
      </c>
      <c r="W48" s="12">
        <f t="shared" si="74"/>
        <v>1.042124672908782E-2</v>
      </c>
      <c r="X48" s="12">
        <f t="shared" si="74"/>
        <v>1.6257144897377E-2</v>
      </c>
      <c r="Y48" s="12">
        <f t="shared" si="74"/>
        <v>1.9996711114945324E-2</v>
      </c>
      <c r="Z48" s="12">
        <f t="shared" si="74"/>
        <v>2.4424985812001195E-2</v>
      </c>
      <c r="AA48" s="12">
        <f t="shared" si="74"/>
        <v>0.11520159645042066</v>
      </c>
      <c r="AB48" s="12">
        <f t="shared" si="74"/>
        <v>8.6372501151170178E-2</v>
      </c>
      <c r="AC48" s="12">
        <f t="shared" si="74"/>
        <v>2.4636431397808772E-2</v>
      </c>
      <c r="AD48" s="12">
        <f t="shared" si="74"/>
        <v>4.1908515107062151E-2</v>
      </c>
      <c r="AE48" s="12">
        <f t="shared" si="74"/>
        <v>2.9934653647901537E-2</v>
      </c>
      <c r="AF48" s="12">
        <f t="shared" si="74"/>
        <v>1.6661912161637222E-2</v>
      </c>
      <c r="AG48" s="12">
        <f t="shared" si="74"/>
        <v>1.6009451496859547E-2</v>
      </c>
      <c r="AH48" s="12">
        <f t="shared" si="74"/>
        <v>2.9765497179255473E-2</v>
      </c>
      <c r="AI48" s="12">
        <f t="shared" si="74"/>
        <v>1.3496269676975184E-2</v>
      </c>
      <c r="AJ48" s="12">
        <f t="shared" si="74"/>
        <v>0.2606097051590669</v>
      </c>
      <c r="AK48" s="12"/>
      <c r="AL48" s="12">
        <f t="shared" si="74"/>
        <v>3.011589272145089E-2</v>
      </c>
      <c r="AM48" s="12">
        <f t="shared" si="74"/>
        <v>7.2785611937420322E-2</v>
      </c>
      <c r="AN48" s="12">
        <f t="shared" si="74"/>
        <v>3.3535269909082024E-2</v>
      </c>
      <c r="AO48" s="12">
        <f t="shared" si="74"/>
        <v>2.6086343986203596E-2</v>
      </c>
      <c r="AP48" s="12"/>
      <c r="AQ48" s="12">
        <f t="shared" si="74"/>
        <v>3.1674548753975323E-2</v>
      </c>
      <c r="AR48" s="12">
        <f t="shared" si="74"/>
        <v>3.3758798099792889E-2</v>
      </c>
      <c r="AS48" s="12">
        <f t="shared" si="74"/>
        <v>2.1295591142049024E-2</v>
      </c>
      <c r="AT48" s="12">
        <f t="shared" si="74"/>
        <v>1.720562938228528E-2</v>
      </c>
      <c r="AU48" s="12">
        <f t="shared" si="74"/>
        <v>2.4008135942837679E-2</v>
      </c>
      <c r="AV48" s="12">
        <f t="shared" si="74"/>
        <v>1.2735065568067897E-2</v>
      </c>
      <c r="AW48" s="12">
        <f t="shared" si="74"/>
        <v>5.8848327181475049E-2</v>
      </c>
      <c r="AX48" s="12">
        <f t="shared" si="74"/>
        <v>2.0129619768881515E-2</v>
      </c>
      <c r="AY48" s="12">
        <f t="shared" si="74"/>
        <v>2.2830081964766883E-2</v>
      </c>
      <c r="AZ48" s="12">
        <f t="shared" si="74"/>
        <v>4.7998147978320423E-2</v>
      </c>
      <c r="BA48" s="12">
        <f t="shared" si="74"/>
        <v>5.5942460702233746E-3</v>
      </c>
      <c r="BB48" s="12">
        <f t="shared" si="74"/>
        <v>9.2975644730818284E-3</v>
      </c>
      <c r="BC48" s="12">
        <f t="shared" si="74"/>
        <v>5.5694767301716297E-2</v>
      </c>
      <c r="BD48" s="12">
        <f t="shared" si="74"/>
        <v>1.9404663474684104E-2</v>
      </c>
      <c r="BE48" s="12">
        <f t="shared" si="74"/>
        <v>4.033777646963442E-2</v>
      </c>
      <c r="BF48" s="12">
        <f t="shared" si="74"/>
        <v>1.3266700183812668E-2</v>
      </c>
      <c r="BG48" s="12">
        <f t="shared" si="74"/>
        <v>2.5198272525811766E-2</v>
      </c>
      <c r="BH48" s="12">
        <f t="shared" si="74"/>
        <v>3.6429053783420032E-3</v>
      </c>
      <c r="BI48" s="12">
        <f t="shared" si="74"/>
        <v>1.0348751099668077E-2</v>
      </c>
      <c r="BJ48" s="12">
        <f t="shared" si="74"/>
        <v>1.2366546118517546E-2</v>
      </c>
      <c r="BK48" s="12">
        <f t="shared" si="74"/>
        <v>2.9403019032156766E-2</v>
      </c>
      <c r="BL48" s="12">
        <f t="shared" si="74"/>
        <v>0.10107099001602274</v>
      </c>
      <c r="BM48" s="12">
        <f t="shared" si="74"/>
        <v>1.0209801143280241E-2</v>
      </c>
      <c r="BN48" s="119">
        <f t="shared" si="74"/>
        <v>1.6510879600346095E-2</v>
      </c>
      <c r="BO48" s="12"/>
      <c r="BP48" s="12">
        <f t="shared" si="74"/>
        <v>1.9217383098683104E-2</v>
      </c>
      <c r="BQ48" s="12">
        <f t="shared" si="74"/>
        <v>3.7576901249232603E-2</v>
      </c>
      <c r="BR48" s="12"/>
      <c r="BS48" s="12">
        <f t="shared" si="74"/>
        <v>9.7893264926457405E-2</v>
      </c>
      <c r="BT48" s="12">
        <f t="shared" si="74"/>
        <v>9.4274524757921987E-2</v>
      </c>
      <c r="BU48" s="12">
        <f t="shared" si="74"/>
        <v>3.7697727298265505E-3</v>
      </c>
      <c r="BV48" s="12"/>
      <c r="BW48" s="12"/>
      <c r="BX48" s="12">
        <f t="shared" si="74"/>
        <v>3.0931468552422983E-2</v>
      </c>
      <c r="BY48" s="12">
        <f t="shared" ref="BY48:DJ50" si="75">BY4/$B4*100</f>
        <v>6.2044176178395307E-3</v>
      </c>
      <c r="BZ48" s="12">
        <f t="shared" si="75"/>
        <v>1.1315359491931297E-2</v>
      </c>
      <c r="CA48" s="12">
        <f t="shared" si="75"/>
        <v>1.0747477061476655E-2</v>
      </c>
      <c r="CB48" s="12">
        <f t="shared" si="75"/>
        <v>5.9917637715416229E-2</v>
      </c>
      <c r="CC48" s="12">
        <f t="shared" si="75"/>
        <v>1.9452993894297263E-2</v>
      </c>
      <c r="CD48" s="12"/>
      <c r="CE48" s="12">
        <f t="shared" si="75"/>
        <v>0.1507607026808038</v>
      </c>
      <c r="CF48" s="12">
        <f t="shared" si="75"/>
        <v>1.4801191006530526E-2</v>
      </c>
      <c r="CG48" s="12">
        <f t="shared" si="75"/>
        <v>4.6856341814959498E-2</v>
      </c>
      <c r="CH48" s="12"/>
      <c r="CI48" s="12">
        <f t="shared" si="75"/>
        <v>0.13972324310164819</v>
      </c>
      <c r="CJ48" s="12">
        <f t="shared" si="75"/>
        <v>7.4585920068010569E-2</v>
      </c>
      <c r="CK48" s="12"/>
      <c r="CL48" s="30"/>
      <c r="CM48" s="12">
        <f t="shared" si="75"/>
        <v>0.29195802358065337</v>
      </c>
      <c r="CN48" s="12">
        <f t="shared" si="75"/>
        <v>0.48447016750477656</v>
      </c>
      <c r="CO48" s="12">
        <f t="shared" si="75"/>
        <v>0.5029142638896491</v>
      </c>
      <c r="CP48" s="12">
        <f t="shared" si="75"/>
        <v>0.40656153108836124</v>
      </c>
      <c r="CQ48" s="12">
        <f t="shared" si="75"/>
        <v>0.57428621105338451</v>
      </c>
      <c r="CR48" s="12">
        <f t="shared" si="75"/>
        <v>0.506098030281666</v>
      </c>
      <c r="CS48" s="12"/>
      <c r="CT48" s="12">
        <f t="shared" si="75"/>
        <v>2.1521052549544417</v>
      </c>
      <c r="CU48" s="12">
        <f t="shared" si="75"/>
        <v>2.4681499514098046</v>
      </c>
      <c r="CV48" s="12">
        <f t="shared" si="75"/>
        <v>2.1156278707514087</v>
      </c>
      <c r="CW48" s="12">
        <f t="shared" si="75"/>
        <v>1.3364025566308673</v>
      </c>
      <c r="CX48" s="30">
        <f t="shared" si="75"/>
        <v>1.5723456238798668</v>
      </c>
      <c r="CY48" s="12">
        <f t="shared" si="75"/>
        <v>1.1472735420796651</v>
      </c>
      <c r="CZ48" s="12">
        <f t="shared" si="75"/>
        <v>6.8091519932492059E-2</v>
      </c>
      <c r="DA48" s="12">
        <f t="shared" si="75"/>
        <v>0.1811484540125787</v>
      </c>
      <c r="DB48" s="12"/>
      <c r="DC48" s="12">
        <f t="shared" si="75"/>
        <v>9.4274524757921987E-2</v>
      </c>
      <c r="DD48" s="12"/>
      <c r="DE48" s="12">
        <f t="shared" si="75"/>
        <v>0.2606097051590669</v>
      </c>
      <c r="DF48" s="12">
        <f t="shared" si="75"/>
        <v>4.2881164801777012E-2</v>
      </c>
      <c r="DG48" s="12">
        <f t="shared" si="75"/>
        <v>0.13519830756536599</v>
      </c>
      <c r="DH48" s="12">
        <f t="shared" si="75"/>
        <v>0.13972324310164819</v>
      </c>
      <c r="DI48" s="12">
        <f t="shared" si="75"/>
        <v>7.4585920068010569E-2</v>
      </c>
      <c r="DJ48" s="12">
        <f t="shared" si="75"/>
        <v>0.1507607026808038</v>
      </c>
    </row>
    <row r="49" spans="1:114">
      <c r="A49" s="5">
        <v>1940</v>
      </c>
      <c r="C49" s="12">
        <f t="shared" ref="C49:K56" si="76">C5/$B5*100</f>
        <v>0.40148976632824435</v>
      </c>
      <c r="D49" s="12">
        <f t="shared" ref="D49:D56" si="77">D5/$B5*100</f>
        <v>2.8021245218167179</v>
      </c>
      <c r="E49" s="12">
        <f t="shared" si="76"/>
        <v>3.1747136599022916</v>
      </c>
      <c r="F49" s="12">
        <f t="shared" si="76"/>
        <v>2.7534310337388379</v>
      </c>
      <c r="G49" s="12">
        <f t="shared" si="76"/>
        <v>1.8529780265674114</v>
      </c>
      <c r="H49" s="12">
        <f t="shared" si="76"/>
        <v>2.3346008904649906</v>
      </c>
      <c r="I49" s="12">
        <f t="shared" si="76"/>
        <v>13.319337898818493</v>
      </c>
      <c r="J49" s="12">
        <f t="shared" si="76"/>
        <v>86.680662101181511</v>
      </c>
      <c r="K49" s="22">
        <f t="shared" si="76"/>
        <v>3.0656036120086587</v>
      </c>
      <c r="L49" s="30">
        <f>L5/$B5*100</f>
        <v>10.253734286809834</v>
      </c>
      <c r="M49" s="12">
        <f>M5/$B5*100</f>
        <v>6.3759466991004987E-2</v>
      </c>
      <c r="N49" s="12">
        <f>N5/$B5*100</f>
        <v>0.22590827347646877</v>
      </c>
      <c r="O49" s="12"/>
      <c r="P49" s="12"/>
      <c r="Q49" s="12">
        <f t="shared" ref="Q49:AV49" si="78">Q5/$B5*100</f>
        <v>0.11182202586077061</v>
      </c>
      <c r="R49" s="12">
        <f t="shared" si="78"/>
        <v>4.2104348364102324E-2</v>
      </c>
      <c r="S49" s="12">
        <f t="shared" si="78"/>
        <v>4.1636239596791455E-2</v>
      </c>
      <c r="T49" s="12">
        <f t="shared" si="78"/>
        <v>1.7548990635382348E-2</v>
      </c>
      <c r="U49" s="12">
        <f t="shared" si="78"/>
        <v>3.8110159425634614E-3</v>
      </c>
      <c r="V49" s="12">
        <f t="shared" si="78"/>
        <v>3.9519573866342327E-2</v>
      </c>
      <c r="W49" s="12">
        <f t="shared" si="78"/>
        <v>1.3600594945890698E-2</v>
      </c>
      <c r="X49" s="12">
        <f t="shared" si="78"/>
        <v>1.6388894994655422E-2</v>
      </c>
      <c r="Y49" s="12">
        <f t="shared" si="78"/>
        <v>1.8546265835305498E-2</v>
      </c>
      <c r="Z49" s="12">
        <f t="shared" si="78"/>
        <v>2.4138130349160295E-2</v>
      </c>
      <c r="AA49" s="12">
        <f t="shared" si="78"/>
        <v>9.4980286515129686E-2</v>
      </c>
      <c r="AB49" s="12">
        <f t="shared" si="78"/>
        <v>8.8162180556471417E-2</v>
      </c>
      <c r="AC49" s="12">
        <f t="shared" si="78"/>
        <v>2.4692737475648169E-2</v>
      </c>
      <c r="AD49" s="12">
        <f t="shared" si="78"/>
        <v>3.6909358674706738E-2</v>
      </c>
      <c r="AE49" s="12">
        <f t="shared" si="78"/>
        <v>2.2565895467648797E-2</v>
      </c>
      <c r="AF49" s="12">
        <f t="shared" si="78"/>
        <v>1.251682138679054E-2</v>
      </c>
      <c r="AG49" s="12">
        <f t="shared" si="78"/>
        <v>1.7950953598616679E-2</v>
      </c>
      <c r="AH49" s="12">
        <f t="shared" si="78"/>
        <v>2.4855557916451949E-2</v>
      </c>
      <c r="AI49" s="12">
        <f t="shared" si="78"/>
        <v>1.5966579476320616E-2</v>
      </c>
      <c r="AJ49" s="12">
        <f t="shared" si="78"/>
        <v>0.27996974796209867</v>
      </c>
      <c r="AK49" s="127">
        <f t="shared" si="78"/>
        <v>2.4911527442978244E-2</v>
      </c>
      <c r="AL49" s="12">
        <f t="shared" si="78"/>
        <v>3.4782516666707369E-2</v>
      </c>
      <c r="AM49" s="54">
        <f t="shared" si="78"/>
        <v>6.27520155135316E-2</v>
      </c>
      <c r="AN49" s="12">
        <f t="shared" si="78"/>
        <v>3.2523383050554931E-2</v>
      </c>
      <c r="AO49" s="12">
        <f t="shared" si="78"/>
        <v>2.8193376952929422E-2</v>
      </c>
      <c r="AP49" s="127">
        <f t="shared" si="78"/>
        <v>6.5988071774506704E-2</v>
      </c>
      <c r="AQ49" s="12">
        <f t="shared" si="78"/>
        <v>2.8106878593752421E-2</v>
      </c>
      <c r="AR49" s="12">
        <f t="shared" si="78"/>
        <v>3.7535199744046267E-2</v>
      </c>
      <c r="AS49" s="12">
        <f t="shared" si="78"/>
        <v>1.9808124251534786E-2</v>
      </c>
      <c r="AT49" s="12">
        <f t="shared" si="78"/>
        <v>1.6907885149717465E-2</v>
      </c>
      <c r="AU49" s="12">
        <f t="shared" si="78"/>
        <v>2.237254619419431E-2</v>
      </c>
      <c r="AV49" s="12">
        <f t="shared" si="78"/>
        <v>1.1656925933795581E-2</v>
      </c>
      <c r="AW49" s="54">
        <f t="shared" ref="AW49:BN49" si="79">AW5/$B5*100</f>
        <v>2.8091614177427063E-2</v>
      </c>
      <c r="AX49" s="12">
        <f t="shared" si="79"/>
        <v>1.948248336992723E-2</v>
      </c>
      <c r="AY49" s="12">
        <f t="shared" si="79"/>
        <v>1.7482844831305813E-2</v>
      </c>
      <c r="AZ49" s="12">
        <f t="shared" si="79"/>
        <v>5.2362036134740428E-2</v>
      </c>
      <c r="BA49" s="12">
        <f t="shared" si="79"/>
        <v>4.6759995343335393E-3</v>
      </c>
      <c r="BB49" s="12">
        <f t="shared" si="79"/>
        <v>1.1478841076666448E-2</v>
      </c>
      <c r="BC49" s="12">
        <f t="shared" si="79"/>
        <v>5.9561752501532547E-2</v>
      </c>
      <c r="BD49" s="12">
        <f t="shared" si="79"/>
        <v>2.0876633394309587E-2</v>
      </c>
      <c r="BE49" s="12">
        <f t="shared" si="79"/>
        <v>3.3337485254573834E-2</v>
      </c>
      <c r="BF49" s="12">
        <f t="shared" si="79"/>
        <v>1.1061613697106763E-2</v>
      </c>
      <c r="BG49" s="12">
        <f t="shared" si="79"/>
        <v>2.2845743100280293E-2</v>
      </c>
      <c r="BH49" s="12">
        <f t="shared" si="79"/>
        <v>2.6865372732623599E-3</v>
      </c>
      <c r="BI49" s="12">
        <f t="shared" si="79"/>
        <v>1.4175554627479043E-2</v>
      </c>
      <c r="BJ49" s="12">
        <f t="shared" si="79"/>
        <v>1.0715620260398731E-2</v>
      </c>
      <c r="BK49" s="127">
        <f t="shared" si="79"/>
        <v>2.9765611834440917E-2</v>
      </c>
      <c r="BL49" s="127">
        <f t="shared" si="79"/>
        <v>6.0497970036154279E-2</v>
      </c>
      <c r="BM49" s="12">
        <f t="shared" si="79"/>
        <v>2.0230439769869588E-2</v>
      </c>
      <c r="BN49" s="119">
        <f t="shared" si="79"/>
        <v>2.0739253647381401E-2</v>
      </c>
      <c r="BO49" s="12"/>
      <c r="BP49" s="12">
        <f t="shared" ref="BP49:BU49" si="80">BP5/$B5*100</f>
        <v>2.0581521345352738E-2</v>
      </c>
      <c r="BQ49" s="12">
        <f t="shared" si="80"/>
        <v>3.6955151923682802E-2</v>
      </c>
      <c r="BR49" s="127">
        <f t="shared" si="80"/>
        <v>8.4870154768970016E-3</v>
      </c>
      <c r="BS49" s="12">
        <f t="shared" si="80"/>
        <v>5.3944447293802156E-2</v>
      </c>
      <c r="BT49" s="12">
        <f t="shared" si="80"/>
        <v>7.8469276189871429E-2</v>
      </c>
      <c r="BU49" s="12">
        <f t="shared" si="80"/>
        <v>3.0070900160948009E-3</v>
      </c>
      <c r="BV49" s="12"/>
      <c r="BW49" s="127">
        <f>BW5/$B5*100</f>
        <v>1.2028360064379203E-2</v>
      </c>
      <c r="BX49" s="12">
        <f>BX5/$B5*100</f>
        <v>3.786084062565382E-2</v>
      </c>
      <c r="BY49" s="12">
        <f t="shared" si="75"/>
        <v>7.1335705627155847E-3</v>
      </c>
      <c r="BZ49" s="12">
        <f t="shared" si="75"/>
        <v>9.4283211502938502E-3</v>
      </c>
      <c r="CA49" s="12">
        <f t="shared" si="75"/>
        <v>1.1127759501183297E-2</v>
      </c>
      <c r="CB49" s="12">
        <f t="shared" si="75"/>
        <v>8.9174720172719921E-2</v>
      </c>
      <c r="CC49" s="12">
        <f t="shared" si="75"/>
        <v>1.7655841549659827E-2</v>
      </c>
      <c r="CD49" s="12"/>
      <c r="CE49" s="12">
        <f t="shared" si="75"/>
        <v>0.27545148072979375</v>
      </c>
      <c r="CF49" s="12">
        <f t="shared" si="75"/>
        <v>1.418573090502928E-2</v>
      </c>
      <c r="CG49" s="12">
        <f t="shared" si="75"/>
        <v>4.9141244290090667E-2</v>
      </c>
      <c r="CH49" s="12"/>
      <c r="CI49" s="12">
        <f t="shared" si="75"/>
        <v>0.16028654769377057</v>
      </c>
      <c r="CJ49" s="12">
        <f t="shared" si="75"/>
        <v>0.11772426683990761</v>
      </c>
      <c r="CK49" s="12"/>
      <c r="CL49" s="30"/>
      <c r="CM49" s="12">
        <f t="shared" si="75"/>
        <v>0.40148976632824435</v>
      </c>
      <c r="CN49" s="12">
        <f t="shared" si="75"/>
        <v>0.46203861775214983</v>
      </c>
      <c r="CO49" s="12">
        <f t="shared" si="75"/>
        <v>0.52879499848169942</v>
      </c>
      <c r="CP49" s="12">
        <f t="shared" si="75"/>
        <v>0.44458121361471964</v>
      </c>
      <c r="CQ49" s="12">
        <f t="shared" si="75"/>
        <v>0.5050791836508739</v>
      </c>
      <c r="CR49" s="12">
        <f t="shared" si="75"/>
        <v>0.7236198321809717</v>
      </c>
      <c r="CS49" s="12"/>
      <c r="CT49" s="12">
        <f t="shared" si="75"/>
        <v>2.3400859040645683</v>
      </c>
      <c r="CU49" s="12">
        <f t="shared" si="75"/>
        <v>2.6459186614205921</v>
      </c>
      <c r="CV49" s="12">
        <f t="shared" si="75"/>
        <v>2.3088498201241179</v>
      </c>
      <c r="CW49" s="12">
        <f t="shared" si="75"/>
        <v>1.3478988429165375</v>
      </c>
      <c r="CX49" s="30">
        <f t="shared" si="75"/>
        <v>1.6109810582840192</v>
      </c>
      <c r="CY49" s="127">
        <f t="shared" si="75"/>
        <v>1.459115380263069</v>
      </c>
      <c r="CZ49" s="12">
        <f t="shared" si="75"/>
        <v>0.11182202586077061</v>
      </c>
      <c r="DA49" s="12">
        <f t="shared" si="75"/>
        <v>0.22590827347646877</v>
      </c>
      <c r="DB49" s="12">
        <f t="shared" si="75"/>
        <v>1.2028360064379203E-2</v>
      </c>
      <c r="DC49" s="12">
        <f t="shared" si="75"/>
        <v>7.8469276189871429E-2</v>
      </c>
      <c r="DD49" s="12">
        <f t="shared" si="75"/>
        <v>4.1824500731470829E-2</v>
      </c>
      <c r="DE49" s="12">
        <f t="shared" si="75"/>
        <v>0.27996974796209867</v>
      </c>
      <c r="DF49" s="12">
        <f t="shared" si="75"/>
        <v>4.2104348364102324E-2</v>
      </c>
      <c r="DG49" s="12">
        <f t="shared" si="75"/>
        <v>0.11352655235043517</v>
      </c>
      <c r="DH49" s="12">
        <f t="shared" si="75"/>
        <v>0.16028654769377057</v>
      </c>
      <c r="DI49" s="12">
        <f t="shared" si="75"/>
        <v>0.11772426683990761</v>
      </c>
      <c r="DJ49" s="12">
        <f t="shared" si="75"/>
        <v>0.27545148072979375</v>
      </c>
    </row>
    <row r="50" spans="1:114">
      <c r="A50" s="5">
        <v>1950</v>
      </c>
      <c r="C50" s="12">
        <f t="shared" si="76"/>
        <v>0.8800157046928393</v>
      </c>
      <c r="D50" s="12">
        <f t="shared" si="77"/>
        <v>2.7940697336595917</v>
      </c>
      <c r="E50" s="12">
        <f t="shared" si="76"/>
        <v>3.281817076077302</v>
      </c>
      <c r="F50" s="12">
        <f t="shared" si="76"/>
        <v>2.8699566209428653</v>
      </c>
      <c r="G50" s="12">
        <f t="shared" si="76"/>
        <v>1.9797862178137449</v>
      </c>
      <c r="H50" s="12">
        <f t="shared" si="76"/>
        <v>2.7845625474947342</v>
      </c>
      <c r="I50" s="12">
        <f t="shared" si="76"/>
        <v>14.590207900681079</v>
      </c>
      <c r="J50" s="12">
        <f t="shared" si="76"/>
        <v>85.409792099318921</v>
      </c>
      <c r="K50" s="22">
        <f t="shared" si="76"/>
        <v>4.1687576724872857</v>
      </c>
      <c r="L50" s="30">
        <f>L6/$B6*100</f>
        <v>10.421450228193793</v>
      </c>
      <c r="M50" s="12">
        <f t="shared" ref="M50:BX50" si="81">M6/$B6*100</f>
        <v>0.12049544226968639</v>
      </c>
      <c r="N50" s="12">
        <f t="shared" si="81"/>
        <v>0.48219114430423587</v>
      </c>
      <c r="O50" s="12"/>
      <c r="P50" s="127">
        <f t="shared" si="81"/>
        <v>2.3892039619841279E-2</v>
      </c>
      <c r="Q50" s="54">
        <f t="shared" si="81"/>
        <v>0.25343707849907587</v>
      </c>
      <c r="R50" s="12">
        <f t="shared" si="81"/>
        <v>5.2498899132205602E-2</v>
      </c>
      <c r="S50" s="12">
        <f t="shared" si="81"/>
        <v>3.6330478941563257E-2</v>
      </c>
      <c r="T50" s="12">
        <f t="shared" si="81"/>
        <v>1.2550881572448267E-2</v>
      </c>
      <c r="U50" s="12">
        <f t="shared" si="81"/>
        <v>2.6869820604592675E-3</v>
      </c>
      <c r="V50" s="12">
        <f t="shared" si="81"/>
        <v>3.1448934332446062E-2</v>
      </c>
      <c r="W50" s="12">
        <f t="shared" si="81"/>
        <v>8.8596738934335166E-3</v>
      </c>
      <c r="X50" s="12">
        <f t="shared" si="81"/>
        <v>1.4303429756182161E-2</v>
      </c>
      <c r="Y50" s="12">
        <f t="shared" si="81"/>
        <v>1.4307307075172724E-2</v>
      </c>
      <c r="Z50" s="12">
        <f t="shared" si="81"/>
        <v>2.6621672189196727E-2</v>
      </c>
      <c r="AA50" s="12">
        <f t="shared" si="81"/>
        <v>0.12277530583613666</v>
      </c>
      <c r="AB50" s="12">
        <f t="shared" si="81"/>
        <v>7.9826243377684555E-2</v>
      </c>
      <c r="AC50" s="12">
        <f t="shared" si="81"/>
        <v>1.814585287582882E-2</v>
      </c>
      <c r="AD50" s="12">
        <f t="shared" si="81"/>
        <v>2.9223353231863636E-2</v>
      </c>
      <c r="AE50" s="12">
        <f t="shared" si="81"/>
        <v>2.4434864278519923E-2</v>
      </c>
      <c r="AF50" s="12">
        <f t="shared" si="81"/>
        <v>1.3745095821541277E-2</v>
      </c>
      <c r="AG50" s="12">
        <f t="shared" si="81"/>
        <v>1.640881396805717E-2</v>
      </c>
      <c r="AH50" s="12">
        <f t="shared" si="81"/>
        <v>2.816484514744029E-2</v>
      </c>
      <c r="AI50" s="12">
        <f t="shared" si="81"/>
        <v>1.6288617079349758E-2</v>
      </c>
      <c r="AJ50" s="12">
        <f t="shared" si="81"/>
        <v>0.50912300201267746</v>
      </c>
      <c r="AK50" s="12">
        <f t="shared" si="81"/>
        <v>2.136015031900448E-2</v>
      </c>
      <c r="AL50" s="12">
        <f t="shared" si="81"/>
        <v>4.2220126488226505E-2</v>
      </c>
      <c r="AM50" s="12">
        <f t="shared" si="81"/>
        <v>6.4130856103890743E-2</v>
      </c>
      <c r="AN50" s="12">
        <f t="shared" si="81"/>
        <v>2.8657264659241625E-2</v>
      </c>
      <c r="AO50" s="12">
        <f t="shared" si="81"/>
        <v>2.1441574017806279E-2</v>
      </c>
      <c r="AP50" s="12">
        <f t="shared" si="81"/>
        <v>7.9004251751685475E-2</v>
      </c>
      <c r="AQ50" s="12">
        <f t="shared" si="81"/>
        <v>2.1840937873834135E-2</v>
      </c>
      <c r="AR50" s="12">
        <f t="shared" si="81"/>
        <v>3.2879665039963334E-2</v>
      </c>
      <c r="AS50" s="12">
        <f t="shared" si="81"/>
        <v>1.5935781051208645E-2</v>
      </c>
      <c r="AT50" s="12">
        <f t="shared" si="81"/>
        <v>1.2911472238570507E-2</v>
      </c>
      <c r="AU50" s="12">
        <f t="shared" si="81"/>
        <v>1.9619234092242272E-2</v>
      </c>
      <c r="AV50" s="12">
        <f t="shared" si="81"/>
        <v>8.4874512703395927E-3</v>
      </c>
      <c r="AW50" s="12">
        <f t="shared" si="81"/>
        <v>1.7909336417404557E-2</v>
      </c>
      <c r="AX50" s="12">
        <f t="shared" si="81"/>
        <v>1.6893478841877387E-2</v>
      </c>
      <c r="AY50" s="12">
        <f t="shared" si="81"/>
        <v>1.4629124551389344E-2</v>
      </c>
      <c r="AZ50" s="12">
        <f t="shared" si="81"/>
        <v>4.1115090575916412E-2</v>
      </c>
      <c r="BA50" s="12">
        <f t="shared" si="81"/>
        <v>4.0324117501841826E-3</v>
      </c>
      <c r="BB50" s="12">
        <f t="shared" si="81"/>
        <v>7.5181215226991635E-3</v>
      </c>
      <c r="BC50" s="12">
        <f t="shared" si="81"/>
        <v>4.6710061879296966E-2</v>
      </c>
      <c r="BD50" s="12">
        <f t="shared" si="81"/>
        <v>1.4380976135993396E-2</v>
      </c>
      <c r="BE50" s="12">
        <f t="shared" si="81"/>
        <v>5.0874302475160241E-2</v>
      </c>
      <c r="BF50" s="12">
        <f t="shared" si="81"/>
        <v>7.8942214647836489E-3</v>
      </c>
      <c r="BG50" s="12">
        <f t="shared" si="81"/>
        <v>1.8064429177027025E-2</v>
      </c>
      <c r="BH50" s="12">
        <f t="shared" si="81"/>
        <v>3.3655128838075673E-3</v>
      </c>
      <c r="BI50" s="12">
        <f t="shared" si="81"/>
        <v>8.1268606042173529E-3</v>
      </c>
      <c r="BJ50" s="12">
        <f t="shared" si="81"/>
        <v>8.9139563593013792E-3</v>
      </c>
      <c r="BK50" s="12">
        <f t="shared" si="81"/>
        <v>3.5640316161243274E-2</v>
      </c>
      <c r="BL50" s="12">
        <f t="shared" si="81"/>
        <v>7.3161132032908985E-2</v>
      </c>
      <c r="BM50" s="12">
        <f t="shared" si="81"/>
        <v>7.3746607200483793E-3</v>
      </c>
      <c r="BN50" s="12">
        <f t="shared" si="81"/>
        <v>1.621882533751965E-2</v>
      </c>
      <c r="BO50" s="12"/>
      <c r="BP50" s="12">
        <f t="shared" si="81"/>
        <v>1.9382717633818006E-2</v>
      </c>
      <c r="BQ50" s="12">
        <f t="shared" si="81"/>
        <v>3.5027699760734519E-2</v>
      </c>
      <c r="BR50" s="12">
        <f t="shared" si="81"/>
        <v>9.6739108814514752E-3</v>
      </c>
      <c r="BS50" s="12">
        <f t="shared" si="81"/>
        <v>2.1325254448089425E-2</v>
      </c>
      <c r="BT50" s="12">
        <f t="shared" si="81"/>
        <v>0.10087233085845355</v>
      </c>
      <c r="BU50" s="12">
        <f t="shared" si="81"/>
        <v>2.5629078527612927E-3</v>
      </c>
      <c r="BV50" s="12"/>
      <c r="BW50" s="12">
        <f t="shared" si="81"/>
        <v>5.2704397038705372E-2</v>
      </c>
      <c r="BX50" s="12">
        <f t="shared" si="81"/>
        <v>3.8672379611862533E-2</v>
      </c>
      <c r="BY50" s="12">
        <f t="shared" si="75"/>
        <v>5.6531310882389791E-3</v>
      </c>
      <c r="BZ50" s="12">
        <f t="shared" si="75"/>
        <v>5.7345547870407748E-3</v>
      </c>
      <c r="CA50" s="12">
        <f t="shared" si="75"/>
        <v>8.4758193133679053E-3</v>
      </c>
      <c r="CB50" s="12">
        <f t="shared" si="75"/>
        <v>0.10020930931106749</v>
      </c>
      <c r="CC50" s="12">
        <f t="shared" si="75"/>
        <v>1.1915001257996147E-2</v>
      </c>
      <c r="CD50" s="12"/>
      <c r="CE50" s="12">
        <f t="shared" si="75"/>
        <v>0.49764226048162424</v>
      </c>
      <c r="CF50" s="12">
        <f t="shared" si="75"/>
        <v>9.6118737776024893E-3</v>
      </c>
      <c r="CG50" s="12">
        <f t="shared" si="75"/>
        <v>5.0343109773453298E-2</v>
      </c>
      <c r="CH50" s="12"/>
      <c r="CI50" s="12">
        <f t="shared" si="75"/>
        <v>0.23068497066245972</v>
      </c>
      <c r="CJ50" s="12">
        <f t="shared" si="75"/>
        <v>0.2691945028767187</v>
      </c>
      <c r="CK50" s="12"/>
      <c r="CL50" s="30"/>
      <c r="CM50" s="12">
        <f t="shared" si="75"/>
        <v>0.8800157046928393</v>
      </c>
      <c r="CN50" s="12">
        <f t="shared" si="75"/>
        <v>0.44957901427462127</v>
      </c>
      <c r="CO50" s="12">
        <f t="shared" si="75"/>
        <v>0.76453363587794931</v>
      </c>
      <c r="CP50" s="12">
        <f t="shared" si="75"/>
        <v>0.37530896901041166</v>
      </c>
      <c r="CQ50" s="12">
        <f t="shared" si="75"/>
        <v>0.52971932049054138</v>
      </c>
      <c r="CR50" s="12">
        <f t="shared" si="75"/>
        <v>1.1696010281409219</v>
      </c>
      <c r="CS50" s="12"/>
      <c r="CT50" s="12">
        <f t="shared" si="75"/>
        <v>2.3444907193849707</v>
      </c>
      <c r="CU50" s="12">
        <f t="shared" si="75"/>
        <v>2.5172834401993529</v>
      </c>
      <c r="CV50" s="12">
        <f t="shared" si="75"/>
        <v>2.4946476519324539</v>
      </c>
      <c r="CW50" s="12">
        <f t="shared" si="75"/>
        <v>1.4500668973232036</v>
      </c>
      <c r="CX50" s="30">
        <f t="shared" si="75"/>
        <v>1.6149615193538123</v>
      </c>
      <c r="CY50" s="12">
        <f t="shared" si="75"/>
        <v>2.6698714517539188</v>
      </c>
      <c r="CZ50" s="12">
        <f t="shared" si="75"/>
        <v>0.27732911811891714</v>
      </c>
      <c r="DA50" s="12">
        <f t="shared" si="75"/>
        <v>0.48219114430423587</v>
      </c>
      <c r="DB50" s="12">
        <f t="shared" si="75"/>
        <v>5.2704397038705372E-2</v>
      </c>
      <c r="DC50" s="12">
        <f t="shared" si="75"/>
        <v>0.10087233085845355</v>
      </c>
      <c r="DD50" s="12">
        <f t="shared" si="75"/>
        <v>6.0548213356611723E-2</v>
      </c>
      <c r="DE50" s="12">
        <f t="shared" si="75"/>
        <v>0.50912300201267746</v>
      </c>
      <c r="DF50" s="12">
        <f t="shared" si="75"/>
        <v>5.2498899132205602E-2</v>
      </c>
      <c r="DG50" s="12">
        <f t="shared" si="75"/>
        <v>0.13708261291130938</v>
      </c>
      <c r="DH50" s="12">
        <f t="shared" si="75"/>
        <v>0.23068497066245972</v>
      </c>
      <c r="DI50" s="12">
        <f t="shared" si="75"/>
        <v>0.2691945028767187</v>
      </c>
      <c r="DJ50" s="12">
        <f t="shared" si="75"/>
        <v>0.49764226048162424</v>
      </c>
    </row>
    <row r="51" spans="1:114">
      <c r="A51" s="5">
        <v>1960</v>
      </c>
      <c r="C51" s="12">
        <f t="shared" si="76"/>
        <v>1.489457030038746</v>
      </c>
      <c r="D51" s="12">
        <f t="shared" si="77"/>
        <v>2.5992344500402584</v>
      </c>
      <c r="E51" s="12">
        <f t="shared" si="76"/>
        <v>3.5128381537633704</v>
      </c>
      <c r="F51" s="12">
        <f t="shared" si="76"/>
        <v>3.0892077282078589</v>
      </c>
      <c r="G51" s="12">
        <f t="shared" si="76"/>
        <v>2.2431495184752777</v>
      </c>
      <c r="H51" s="12">
        <f t="shared" si="76"/>
        <v>2.9326753625083248</v>
      </c>
      <c r="I51" s="12">
        <f t="shared" si="76"/>
        <v>15.866562243033835</v>
      </c>
      <c r="J51" s="12">
        <f t="shared" si="76"/>
        <v>84.133437756966174</v>
      </c>
      <c r="K51" s="22">
        <f t="shared" ref="K51:BW51" si="82">K7/$B7*100</f>
        <v>5.1164458946390514</v>
      </c>
      <c r="L51" s="30">
        <f t="shared" ref="L51:L56" si="83">L7/$B7*100</f>
        <v>10.750116348394785</v>
      </c>
      <c r="M51" s="12">
        <f t="shared" si="82"/>
        <v>0.18593408397053998</v>
      </c>
      <c r="N51" s="12">
        <f t="shared" si="82"/>
        <v>0.80557787362065991</v>
      </c>
      <c r="O51" s="12"/>
      <c r="P51" s="12">
        <f t="shared" si="82"/>
        <v>2.3503048652942869E-2</v>
      </c>
      <c r="Q51" s="12">
        <f t="shared" si="82"/>
        <v>0.47444202379460326</v>
      </c>
      <c r="R51" s="12">
        <f t="shared" si="82"/>
        <v>6.3903208672968559E-2</v>
      </c>
      <c r="S51" s="12">
        <f t="shared" si="82"/>
        <v>3.3625280254813365E-2</v>
      </c>
      <c r="T51" s="12">
        <f t="shared" si="82"/>
        <v>9.7098974149767616E-3</v>
      </c>
      <c r="U51" s="12">
        <f t="shared" si="82"/>
        <v>2.9779691275658602E-3</v>
      </c>
      <c r="V51" s="12">
        <f t="shared" si="82"/>
        <v>2.0367590773438426E-2</v>
      </c>
      <c r="W51" s="12">
        <f t="shared" si="82"/>
        <v>6.4140873516803157E-3</v>
      </c>
      <c r="X51" s="12">
        <f t="shared" si="82"/>
        <v>1.080372838298653E-2</v>
      </c>
      <c r="Y51" s="12">
        <f t="shared" si="82"/>
        <v>1.2556148677284903E-2</v>
      </c>
      <c r="Z51" s="12">
        <f t="shared" si="82"/>
        <v>2.3651947109321163E-2</v>
      </c>
      <c r="AA51" s="12">
        <f t="shared" si="82"/>
        <v>0.13861300916077707</v>
      </c>
      <c r="AB51" s="12">
        <f t="shared" si="82"/>
        <v>7.3518612836782182E-2</v>
      </c>
      <c r="AC51" s="12">
        <f t="shared" si="82"/>
        <v>1.4781035227399011E-2</v>
      </c>
      <c r="AD51" s="12">
        <f t="shared" si="82"/>
        <v>2.1902390246876218E-2</v>
      </c>
      <c r="AE51" s="12">
        <f t="shared" si="82"/>
        <v>2.6549740144991014E-2</v>
      </c>
      <c r="AF51" s="12">
        <f t="shared" si="82"/>
        <v>1.7277947803588847E-2</v>
      </c>
      <c r="AG51" s="12">
        <f t="shared" si="82"/>
        <v>1.0818045542253674E-2</v>
      </c>
      <c r="AH51" s="12">
        <f t="shared" si="82"/>
        <v>2.6114498503269853E-2</v>
      </c>
      <c r="AI51" s="12">
        <f t="shared" si="82"/>
        <v>1.2561875540991758E-2</v>
      </c>
      <c r="AJ51" s="12">
        <f t="shared" si="82"/>
        <v>0.79315630624048594</v>
      </c>
      <c r="AK51" s="12">
        <f t="shared" si="82"/>
        <v>1.3186103685039219E-2</v>
      </c>
      <c r="AL51" s="12">
        <f t="shared" si="82"/>
        <v>4.5912266337875964E-2</v>
      </c>
      <c r="AM51" s="12">
        <f t="shared" si="82"/>
        <v>5.8336697149903152E-2</v>
      </c>
      <c r="AN51" s="12">
        <f t="shared" si="82"/>
        <v>1.874116148069092E-2</v>
      </c>
      <c r="AO51" s="12">
        <f t="shared" si="82"/>
        <v>1.2931258250084064E-2</v>
      </c>
      <c r="AP51" s="12">
        <f t="shared" si="82"/>
        <v>5.2944854969896885E-2</v>
      </c>
      <c r="AQ51" s="12">
        <f t="shared" si="82"/>
        <v>1.6636539068420816E-2</v>
      </c>
      <c r="AR51" s="12">
        <f t="shared" si="82"/>
        <v>2.4539610983884061E-2</v>
      </c>
      <c r="AS51" s="12">
        <f t="shared" si="82"/>
        <v>1.2702183701809765E-2</v>
      </c>
      <c r="AT51" s="12">
        <f t="shared" si="82"/>
        <v>7.5250989108106552E-3</v>
      </c>
      <c r="AU51" s="12">
        <f t="shared" si="82"/>
        <v>1.4354383881238133E-2</v>
      </c>
      <c r="AV51" s="12">
        <f t="shared" si="82"/>
        <v>5.6638682060819925E-3</v>
      </c>
      <c r="AW51" s="12">
        <f t="shared" si="82"/>
        <v>1.0505931470229945E-2</v>
      </c>
      <c r="AX51" s="12">
        <f t="shared" si="82"/>
        <v>1.2974209727885494E-2</v>
      </c>
      <c r="AY51" s="12">
        <f t="shared" si="82"/>
        <v>9.3576952970050309E-3</v>
      </c>
      <c r="AZ51" s="12">
        <f t="shared" si="82"/>
        <v>2.2950406305231125E-2</v>
      </c>
      <c r="BA51" s="12">
        <f t="shared" si="82"/>
        <v>2.9350176497644296E-3</v>
      </c>
      <c r="BB51" s="12">
        <f t="shared" si="82"/>
        <v>4.5786275336325098E-3</v>
      </c>
      <c r="BC51" s="12">
        <f t="shared" si="82"/>
        <v>4.0609190545325989E-2</v>
      </c>
      <c r="BD51" s="12">
        <f t="shared" si="82"/>
        <v>8.6103395832601362E-3</v>
      </c>
      <c r="BE51" s="12">
        <f t="shared" si="82"/>
        <v>4.9388472607938425E-2</v>
      </c>
      <c r="BF51" s="12">
        <f t="shared" si="82"/>
        <v>8.5158463320969893E-3</v>
      </c>
      <c r="BG51" s="12">
        <f t="shared" si="82"/>
        <v>1.1757251190178291E-2</v>
      </c>
      <c r="BH51" s="12">
        <f t="shared" si="82"/>
        <v>3.058145219461864E-3</v>
      </c>
      <c r="BI51" s="12">
        <f t="shared" si="82"/>
        <v>4.383914167599358E-3</v>
      </c>
      <c r="BJ51" s="12">
        <f t="shared" si="82"/>
        <v>6.617391013273753E-3</v>
      </c>
      <c r="BK51" s="127">
        <f t="shared" si="82"/>
        <v>3.550655498251603E-2</v>
      </c>
      <c r="BL51" s="12">
        <f t="shared" si="82"/>
        <v>6.0269513650967527E-2</v>
      </c>
      <c r="BM51" s="12">
        <f t="shared" si="82"/>
        <v>4.5729006699256527E-3</v>
      </c>
      <c r="BN51" s="12">
        <f t="shared" si="82"/>
        <v>9.1343476124375912E-3</v>
      </c>
      <c r="BO51" s="12"/>
      <c r="BP51" s="12">
        <f t="shared" si="82"/>
        <v>1.5725967739030487E-2</v>
      </c>
      <c r="BQ51" s="12">
        <f t="shared" si="82"/>
        <v>3.4561622470884554E-2</v>
      </c>
      <c r="BR51" s="12">
        <f t="shared" si="82"/>
        <v>1.0190953966352785E-2</v>
      </c>
      <c r="BS51" s="12">
        <f t="shared" si="82"/>
        <v>1.1021349203847113E-2</v>
      </c>
      <c r="BT51" s="12">
        <f t="shared" si="82"/>
        <v>0.1139989489487039</v>
      </c>
      <c r="BU51" s="12">
        <f t="shared" si="82"/>
        <v>1.9499970921849528E-3</v>
      </c>
      <c r="BV51" s="127">
        <f t="shared" si="82"/>
        <v>1.6438962270534235E-2</v>
      </c>
      <c r="BW51" s="12">
        <f t="shared" si="82"/>
        <v>0.12064783771236534</v>
      </c>
      <c r="BX51" s="12">
        <f t="shared" ref="BX51:DJ51" si="84">BX7/$B7*100</f>
        <v>2.725700781278791E-2</v>
      </c>
      <c r="BY51" s="12">
        <f t="shared" si="84"/>
        <v>3.731051705017612E-3</v>
      </c>
      <c r="BZ51" s="12">
        <f t="shared" si="84"/>
        <v>5.1169527220771083E-3</v>
      </c>
      <c r="CA51" s="12">
        <f t="shared" si="84"/>
        <v>5.3632078614719771E-3</v>
      </c>
      <c r="CB51" s="12">
        <f t="shared" si="84"/>
        <v>8.3952958510676398E-2</v>
      </c>
      <c r="CC51" s="12">
        <f t="shared" si="84"/>
        <v>1.2132360762977454E-2</v>
      </c>
      <c r="CD51" s="12"/>
      <c r="CE51" s="127">
        <f t="shared" si="84"/>
        <v>0.40959388261000323</v>
      </c>
      <c r="CF51" s="12">
        <f t="shared" si="84"/>
        <v>1.0789411223719387E-2</v>
      </c>
      <c r="CG51" s="127">
        <f t="shared" si="84"/>
        <v>1.4872665046708729E-2</v>
      </c>
      <c r="CH51" s="127">
        <f t="shared" si="84"/>
        <v>3.6858094817334382E-2</v>
      </c>
      <c r="CI51" s="12">
        <f t="shared" si="84"/>
        <v>0.27501258549885377</v>
      </c>
      <c r="CJ51" s="127">
        <f t="shared" si="84"/>
        <v>0.38618819064007698</v>
      </c>
      <c r="CK51" s="12"/>
      <c r="CL51" s="131">
        <f t="shared" si="84"/>
        <v>0.12308175478777976</v>
      </c>
      <c r="CM51" s="12">
        <f t="shared" si="84"/>
        <v>1.489457030038746</v>
      </c>
      <c r="CN51" s="12">
        <f t="shared" si="84"/>
        <v>0.43282490523687039</v>
      </c>
      <c r="CO51" s="12">
        <f t="shared" si="84"/>
        <v>1.0226546424290903</v>
      </c>
      <c r="CP51" s="12">
        <f t="shared" si="84"/>
        <v>0.25981921608456104</v>
      </c>
      <c r="CQ51" s="12">
        <f t="shared" si="84"/>
        <v>0.55920819695165347</v>
      </c>
      <c r="CR51" s="12">
        <f t="shared" si="84"/>
        <v>1.3524819038981302</v>
      </c>
      <c r="CS51" s="12"/>
      <c r="CT51" s="12">
        <f t="shared" si="84"/>
        <v>2.166409544803388</v>
      </c>
      <c r="CU51" s="12">
        <f t="shared" si="84"/>
        <v>2.4901835113342794</v>
      </c>
      <c r="CV51" s="12">
        <f t="shared" si="84"/>
        <v>2.8293885121232978</v>
      </c>
      <c r="CW51" s="12">
        <f t="shared" si="84"/>
        <v>1.6839413215236239</v>
      </c>
      <c r="CX51" s="30">
        <f t="shared" si="84"/>
        <v>1.5801934586101949</v>
      </c>
      <c r="CY51" s="127">
        <f t="shared" si="84"/>
        <v>3.6767724908040171</v>
      </c>
      <c r="CZ51" s="12">
        <f t="shared" si="84"/>
        <v>0.4979450724475461</v>
      </c>
      <c r="DA51" s="12">
        <f t="shared" si="84"/>
        <v>0.80557787362065991</v>
      </c>
      <c r="DB51" s="12">
        <f t="shared" si="84"/>
        <v>0.12064783771236534</v>
      </c>
      <c r="DC51" s="12">
        <f t="shared" si="84"/>
        <v>0.1139989489487039</v>
      </c>
      <c r="DD51" s="12">
        <f t="shared" si="84"/>
        <v>5.957942657429121E-2</v>
      </c>
      <c r="DE51" s="12">
        <f t="shared" si="84"/>
        <v>0.79315630624048594</v>
      </c>
      <c r="DF51" s="12">
        <f t="shared" si="84"/>
        <v>6.3903208672968559E-2</v>
      </c>
      <c r="DG51" s="12">
        <f t="shared" si="84"/>
        <v>0.15116915783806201</v>
      </c>
      <c r="DH51" s="12">
        <f t="shared" si="84"/>
        <v>0.27501258549885377</v>
      </c>
      <c r="DI51" s="127">
        <f t="shared" si="84"/>
        <v>0.38618819064007698</v>
      </c>
      <c r="DJ51" s="127">
        <f t="shared" si="84"/>
        <v>0.40959388261000323</v>
      </c>
    </row>
    <row r="52" spans="1:114">
      <c r="A52" s="5">
        <v>1970</v>
      </c>
      <c r="C52" s="12">
        <f t="shared" si="76"/>
        <v>1.8049076294864526</v>
      </c>
      <c r="D52" s="12">
        <f t="shared" si="77"/>
        <v>2.3119761482566452</v>
      </c>
      <c r="E52" s="12">
        <f t="shared" si="76"/>
        <v>3.3437367380125731</v>
      </c>
      <c r="F52" s="12">
        <f t="shared" si="76"/>
        <v>3.5141122579840873</v>
      </c>
      <c r="G52" s="12">
        <f t="shared" si="76"/>
        <v>2.2783091293401188</v>
      </c>
      <c r="H52" s="12">
        <f t="shared" si="76"/>
        <v>3.0209451739771609</v>
      </c>
      <c r="I52" s="12">
        <f t="shared" si="76"/>
        <v>16.27398707705704</v>
      </c>
      <c r="J52" s="12">
        <f t="shared" si="76"/>
        <v>83.726012922942957</v>
      </c>
      <c r="K52" s="22">
        <f t="shared" ref="K52:BW52" si="85">K8/$B8*100</f>
        <v>5.4092112515857362</v>
      </c>
      <c r="L52" s="30">
        <f t="shared" si="83"/>
        <v>10.864775825471302</v>
      </c>
      <c r="M52" s="12">
        <f t="shared" si="85"/>
        <v>0.23934148339506381</v>
      </c>
      <c r="N52" s="12">
        <f t="shared" si="85"/>
        <v>0.82181865022625711</v>
      </c>
      <c r="O52" s="12"/>
      <c r="P52" s="12">
        <f t="shared" si="85"/>
        <v>3.7513552551052209E-2</v>
      </c>
      <c r="Q52" s="12">
        <f t="shared" si="85"/>
        <v>0.70623394331407963</v>
      </c>
      <c r="R52" s="12">
        <f t="shared" si="85"/>
        <v>6.7392098718102755E-2</v>
      </c>
      <c r="S52" s="12">
        <f t="shared" si="85"/>
        <v>2.6349273797259438E-2</v>
      </c>
      <c r="T52" s="12">
        <f t="shared" si="85"/>
        <v>5.495048049322224E-3</v>
      </c>
      <c r="U52" s="12">
        <f t="shared" si="85"/>
        <v>1.2835602802001723E-3</v>
      </c>
      <c r="V52" s="12">
        <f t="shared" si="85"/>
        <v>1.7511577651519315E-2</v>
      </c>
      <c r="W52" s="12">
        <f t="shared" si="85"/>
        <v>3.2721455931435735E-3</v>
      </c>
      <c r="X52" s="12">
        <f t="shared" si="85"/>
        <v>1.0314101508425941E-2</v>
      </c>
      <c r="Y52" s="12">
        <f t="shared" si="85"/>
        <v>1.1782212458961841E-2</v>
      </c>
      <c r="Z52" s="12">
        <f t="shared" si="85"/>
        <v>2.0599172574327158E-2</v>
      </c>
      <c r="AA52" s="12">
        <f t="shared" si="85"/>
        <v>9.6833114644244989E-2</v>
      </c>
      <c r="AB52" s="12">
        <f t="shared" si="85"/>
        <v>6.0536767076193591E-2</v>
      </c>
      <c r="AC52" s="12">
        <f t="shared" si="85"/>
        <v>1.1852714962236163E-2</v>
      </c>
      <c r="AD52" s="12">
        <f t="shared" si="85"/>
        <v>1.8585704024933997E-2</v>
      </c>
      <c r="AE52" s="12">
        <f t="shared" si="85"/>
        <v>2.156547158979288E-2</v>
      </c>
      <c r="AF52" s="12">
        <f t="shared" si="85"/>
        <v>1.9317685897164469E-2</v>
      </c>
      <c r="AG52" s="12">
        <f t="shared" si="85"/>
        <v>7.9418996335487227E-3</v>
      </c>
      <c r="AH52" s="12">
        <f t="shared" si="85"/>
        <v>1.9892073938546449E-2</v>
      </c>
      <c r="AI52" s="12">
        <f t="shared" si="85"/>
        <v>1.4573282147410034E-2</v>
      </c>
      <c r="AJ52" s="12">
        <f t="shared" si="85"/>
        <v>0.87948762430161576</v>
      </c>
      <c r="AK52" s="12">
        <f t="shared" si="85"/>
        <v>1.0714306894659596E-2</v>
      </c>
      <c r="AL52" s="12">
        <f t="shared" si="85"/>
        <v>6.3665834059751042E-2</v>
      </c>
      <c r="AM52" s="12">
        <f t="shared" si="85"/>
        <v>5.3001293637990964E-2</v>
      </c>
      <c r="AN52" s="12">
        <f t="shared" si="85"/>
        <v>1.648514414796667E-2</v>
      </c>
      <c r="AO52" s="12">
        <f t="shared" si="85"/>
        <v>1.1417258324365347E-2</v>
      </c>
      <c r="AP52" s="12">
        <f t="shared" si="85"/>
        <v>2.8431171246889441E-2</v>
      </c>
      <c r="AQ52" s="12">
        <f t="shared" si="85"/>
        <v>1.5919050518734608E-2</v>
      </c>
      <c r="AR52" s="12">
        <f t="shared" si="85"/>
        <v>2.1459717834881396E-2</v>
      </c>
      <c r="AS52" s="12">
        <f t="shared" si="85"/>
        <v>9.511617132921148E-3</v>
      </c>
      <c r="AT52" s="12">
        <f t="shared" si="85"/>
        <v>5.0347081750016457E-3</v>
      </c>
      <c r="AU52" s="12">
        <f t="shared" si="85"/>
        <v>1.3349856355296784E-2</v>
      </c>
      <c r="AV52" s="12">
        <f t="shared" si="85"/>
        <v>4.4997185913317837E-3</v>
      </c>
      <c r="AW52" s="12">
        <f t="shared" si="85"/>
        <v>9.967809801166766E-3</v>
      </c>
      <c r="AX52" s="12">
        <f t="shared" si="85"/>
        <v>9.7728911156436393E-3</v>
      </c>
      <c r="AY52" s="12">
        <f t="shared" si="85"/>
        <v>8.586790178205031E-3</v>
      </c>
      <c r="AZ52" s="12">
        <f t="shared" si="85"/>
        <v>1.9408924430813591E-2</v>
      </c>
      <c r="BA52" s="12">
        <f t="shared" si="85"/>
        <v>2.5297957057257032E-3</v>
      </c>
      <c r="BB52" s="12">
        <f t="shared" si="85"/>
        <v>3.3965617753923785E-3</v>
      </c>
      <c r="BC52" s="12">
        <f t="shared" si="85"/>
        <v>3.9736455007230859E-2</v>
      </c>
      <c r="BD52" s="12">
        <f t="shared" si="85"/>
        <v>6.2456923488900147E-3</v>
      </c>
      <c r="BE52" s="12">
        <f t="shared" si="85"/>
        <v>4.825688988823653E-2</v>
      </c>
      <c r="BF52" s="12">
        <f t="shared" si="85"/>
        <v>8.0580214036476087E-3</v>
      </c>
      <c r="BG52" s="12">
        <f t="shared" si="85"/>
        <v>9.0782340980878114E-3</v>
      </c>
      <c r="BH52" s="12">
        <f t="shared" si="85"/>
        <v>1.6671768421339882E-3</v>
      </c>
      <c r="BI52" s="12">
        <f t="shared" si="85"/>
        <v>3.5354931789035446E-3</v>
      </c>
      <c r="BJ52" s="12">
        <f t="shared" si="85"/>
        <v>4.2654014480965341E-3</v>
      </c>
      <c r="BK52" s="12">
        <f t="shared" si="85"/>
        <v>6.0074353598835534E-2</v>
      </c>
      <c r="BL52" s="12">
        <f t="shared" si="85"/>
        <v>4.4198848743888006E-2</v>
      </c>
      <c r="BM52" s="12">
        <f t="shared" si="85"/>
        <v>2.69983115479907E-3</v>
      </c>
      <c r="BN52" s="12">
        <f t="shared" si="85"/>
        <v>7.8631027181244803E-3</v>
      </c>
      <c r="BO52" s="12"/>
      <c r="BP52" s="12">
        <f t="shared" si="85"/>
        <v>1.2433323812730587E-2</v>
      </c>
      <c r="BQ52" s="12">
        <f t="shared" si="85"/>
        <v>2.9175594737344792E-2</v>
      </c>
      <c r="BR52" s="12">
        <f t="shared" si="85"/>
        <v>8.709132757416355E-3</v>
      </c>
      <c r="BS52" s="12">
        <f t="shared" si="85"/>
        <v>7.6267119718517505E-3</v>
      </c>
      <c r="BT52" s="12">
        <f t="shared" si="85"/>
        <v>0.11092532088695965</v>
      </c>
      <c r="BU52" s="12">
        <f t="shared" si="85"/>
        <v>1.3644307986618958E-3</v>
      </c>
      <c r="BV52" s="12">
        <f t="shared" si="85"/>
        <v>2.5787327374102331E-2</v>
      </c>
      <c r="BW52" s="12">
        <f t="shared" si="85"/>
        <v>0.13188944759588331</v>
      </c>
      <c r="BX52" s="12">
        <f t="shared" ref="BX52:DJ52" si="86">BX8/$B8*100</f>
        <v>2.2401133613897353E-2</v>
      </c>
      <c r="BY52" s="12">
        <f t="shared" si="86"/>
        <v>3.3944881723548983E-3</v>
      </c>
      <c r="BZ52" s="12">
        <f t="shared" si="86"/>
        <v>4.8128326499912765E-3</v>
      </c>
      <c r="CA52" s="12">
        <f t="shared" si="86"/>
        <v>3.8527544436379969E-3</v>
      </c>
      <c r="CB52" s="54">
        <f t="shared" si="86"/>
        <v>3.1966664425792983E-2</v>
      </c>
      <c r="CC52" s="12">
        <f t="shared" si="86"/>
        <v>8.8107393062528787E-3</v>
      </c>
      <c r="CD52" s="54">
        <f t="shared" si="86"/>
        <v>3.7866065067423821E-2</v>
      </c>
      <c r="CE52" s="12">
        <f t="shared" si="86"/>
        <v>0.38599291101476779</v>
      </c>
      <c r="CF52" s="12">
        <f t="shared" si="86"/>
        <v>7.2306537916930541E-3</v>
      </c>
      <c r="CG52" s="12">
        <f t="shared" si="86"/>
        <v>1.2841823611114165E-2</v>
      </c>
      <c r="CH52" s="12">
        <f t="shared" si="86"/>
        <v>3.7776900136812182E-2</v>
      </c>
      <c r="CI52" s="12">
        <f t="shared" si="86"/>
        <v>0.31363868022797525</v>
      </c>
      <c r="CJ52" s="54">
        <f t="shared" si="86"/>
        <v>0.31267030760947206</v>
      </c>
      <c r="CK52" s="54">
        <f t="shared" si="86"/>
        <v>0.14803244724266576</v>
      </c>
      <c r="CL52" s="30">
        <f t="shared" si="86"/>
        <v>8.7686451645920344E-2</v>
      </c>
      <c r="CM52" s="12">
        <f t="shared" si="86"/>
        <v>1.8049076294864526</v>
      </c>
      <c r="CN52" s="12">
        <f t="shared" si="86"/>
        <v>0.35180749133887113</v>
      </c>
      <c r="CO52" s="12">
        <f t="shared" si="86"/>
        <v>1.1066446162484467</v>
      </c>
      <c r="CP52" s="12">
        <f t="shared" si="86"/>
        <v>0.20926801854249016</v>
      </c>
      <c r="CQ52" s="12">
        <f t="shared" si="86"/>
        <v>0.55206985188958524</v>
      </c>
      <c r="CR52" s="12">
        <f t="shared" si="86"/>
        <v>1.3845136440798904</v>
      </c>
      <c r="CS52" s="12"/>
      <c r="CT52" s="12">
        <f t="shared" si="86"/>
        <v>1.9601686569177739</v>
      </c>
      <c r="CU52" s="12">
        <f t="shared" si="86"/>
        <v>2.2370921217641269</v>
      </c>
      <c r="CV52" s="12">
        <f t="shared" si="86"/>
        <v>3.3048442394415969</v>
      </c>
      <c r="CW52" s="12">
        <f t="shared" si="86"/>
        <v>1.7262392774505333</v>
      </c>
      <c r="CX52" s="30">
        <f t="shared" si="86"/>
        <v>1.6364315298972709</v>
      </c>
      <c r="CY52" s="12">
        <f t="shared" si="86"/>
        <v>4.0811763334376909</v>
      </c>
      <c r="CZ52" s="12">
        <f t="shared" si="86"/>
        <v>0.74374749586513189</v>
      </c>
      <c r="DA52" s="12">
        <f t="shared" si="86"/>
        <v>0.82181865022625711</v>
      </c>
      <c r="DB52" s="12">
        <f t="shared" si="86"/>
        <v>0.13188944759588331</v>
      </c>
      <c r="DC52" s="12">
        <f t="shared" si="86"/>
        <v>0.11092532088695965</v>
      </c>
      <c r="DD52" s="12">
        <f t="shared" si="86"/>
        <v>5.6966022645652883E-2</v>
      </c>
      <c r="DE52" s="12">
        <f t="shared" si="86"/>
        <v>0.87948762430161576</v>
      </c>
      <c r="DF52" s="12">
        <f t="shared" si="86"/>
        <v>6.7392098718102755E-2</v>
      </c>
      <c r="DG52" s="12">
        <f t="shared" si="86"/>
        <v>0.10861532710320684</v>
      </c>
      <c r="DH52" s="12">
        <f t="shared" si="86"/>
        <v>0.31363868022797525</v>
      </c>
      <c r="DI52" s="12">
        <f t="shared" si="86"/>
        <v>0.4607027548521378</v>
      </c>
      <c r="DJ52" s="12">
        <f t="shared" si="86"/>
        <v>0.38599291101476779</v>
      </c>
    </row>
    <row r="53" spans="1:114">
      <c r="A53" s="5">
        <v>1980</v>
      </c>
      <c r="C53" s="12">
        <f t="shared" si="76"/>
        <v>1.7620670226815385</v>
      </c>
      <c r="D53" s="12">
        <f t="shared" si="77"/>
        <v>2.3296017628838155</v>
      </c>
      <c r="E53" s="12">
        <f t="shared" si="76"/>
        <v>3.0001077238767619</v>
      </c>
      <c r="F53" s="12">
        <f t="shared" si="76"/>
        <v>3.7594062234780816</v>
      </c>
      <c r="G53" s="12">
        <f t="shared" si="76"/>
        <v>2.2644767628707254</v>
      </c>
      <c r="H53" s="12">
        <f t="shared" si="76"/>
        <v>2.8789456637384752</v>
      </c>
      <c r="I53" s="12">
        <f t="shared" si="76"/>
        <v>15.994605159529399</v>
      </c>
      <c r="J53" s="12">
        <f t="shared" si="76"/>
        <v>84.005394840470601</v>
      </c>
      <c r="K53" s="22">
        <f t="shared" ref="K53:BW53" si="87">K9/$B9*100</f>
        <v>5.1308010358546081</v>
      </c>
      <c r="L53" s="30">
        <f t="shared" si="83"/>
        <v>10.86380412367479</v>
      </c>
      <c r="M53" s="12">
        <f t="shared" si="87"/>
        <v>0.26242828886149322</v>
      </c>
      <c r="N53" s="12">
        <f t="shared" si="87"/>
        <v>0.76393147899766611</v>
      </c>
      <c r="O53" s="12"/>
      <c r="P53" s="12">
        <f t="shared" si="87"/>
        <v>4.5686532374690066E-2</v>
      </c>
      <c r="Q53" s="12">
        <f t="shared" si="87"/>
        <v>0.69002072244768864</v>
      </c>
      <c r="R53" s="12">
        <f t="shared" si="87"/>
        <v>6.2752411920546786E-2</v>
      </c>
      <c r="S53" s="12">
        <f t="shared" si="87"/>
        <v>2.3731864754161204E-2</v>
      </c>
      <c r="T53" s="12">
        <f t="shared" si="87"/>
        <v>3.4646368362731559E-3</v>
      </c>
      <c r="U53" s="12">
        <f t="shared" si="87"/>
        <v>1.1234638445773489E-3</v>
      </c>
      <c r="V53" s="12">
        <f t="shared" si="87"/>
        <v>1.2919086234047916E-2</v>
      </c>
      <c r="W53" s="12">
        <f t="shared" si="87"/>
        <v>2.8378307765156204E-3</v>
      </c>
      <c r="X53" s="12">
        <f t="shared" si="87"/>
        <v>8.9817269278860221E-3</v>
      </c>
      <c r="Y53" s="12">
        <f t="shared" si="87"/>
        <v>1.2990892178841142E-2</v>
      </c>
      <c r="Z53" s="12">
        <f t="shared" si="87"/>
        <v>1.3463614648729881E-2</v>
      </c>
      <c r="AA53" s="12">
        <f t="shared" si="87"/>
        <v>0.12011040223850246</v>
      </c>
      <c r="AB53" s="12">
        <f t="shared" si="87"/>
        <v>5.9112748093840137E-2</v>
      </c>
      <c r="AC53" s="12">
        <f t="shared" si="87"/>
        <v>8.0452577312077004E-3</v>
      </c>
      <c r="AD53" s="12">
        <f t="shared" si="87"/>
        <v>1.5056809048829582E-2</v>
      </c>
      <c r="AE53" s="12">
        <f t="shared" si="87"/>
        <v>1.8101081916625728E-2</v>
      </c>
      <c r="AF53" s="12">
        <f t="shared" si="87"/>
        <v>1.7929046840558623E-2</v>
      </c>
      <c r="AG53" s="12">
        <f t="shared" si="87"/>
        <v>5.0159444352434772E-3</v>
      </c>
      <c r="AH53" s="12">
        <f t="shared" si="87"/>
        <v>1.3278115958014047E-2</v>
      </c>
      <c r="AI53" s="12">
        <f t="shared" si="87"/>
        <v>1.3322994673509812E-2</v>
      </c>
      <c r="AJ53" s="12">
        <f t="shared" si="87"/>
        <v>0.8487537472418476</v>
      </c>
      <c r="AK53" s="12">
        <f t="shared" si="87"/>
        <v>6.2291657108123587E-3</v>
      </c>
      <c r="AL53" s="12">
        <f t="shared" si="87"/>
        <v>5.5157437301479935E-2</v>
      </c>
      <c r="AM53" s="12">
        <f t="shared" si="87"/>
        <v>3.9524684737121354E-2</v>
      </c>
      <c r="AN53" s="12">
        <f t="shared" si="87"/>
        <v>1.163405901368581E-2</v>
      </c>
      <c r="AO53" s="12">
        <f t="shared" si="87"/>
        <v>8.0243143306430089E-3</v>
      </c>
      <c r="AP53" s="12">
        <f t="shared" si="87"/>
        <v>2.4651878421824411E-2</v>
      </c>
      <c r="AQ53" s="12">
        <f t="shared" si="87"/>
        <v>1.1406673521840594E-2</v>
      </c>
      <c r="AR53" s="12">
        <f t="shared" si="87"/>
        <v>1.7770475379140251E-2</v>
      </c>
      <c r="AS53" s="12">
        <f t="shared" si="87"/>
        <v>5.9015510876932646E-3</v>
      </c>
      <c r="AT53" s="12">
        <f t="shared" si="87"/>
        <v>3.3240168610530886E-3</v>
      </c>
      <c r="AU53" s="12">
        <f t="shared" si="87"/>
        <v>1.0182980545989366E-2</v>
      </c>
      <c r="AV53" s="12">
        <f t="shared" si="87"/>
        <v>2.8737337489122333E-3</v>
      </c>
      <c r="AW53" s="12">
        <f t="shared" si="87"/>
        <v>8.5000287148981318E-3</v>
      </c>
      <c r="AX53" s="12">
        <f t="shared" si="87"/>
        <v>5.9957963902343737E-3</v>
      </c>
      <c r="AY53" s="12">
        <f t="shared" si="87"/>
        <v>5.3166318290651104E-3</v>
      </c>
      <c r="AZ53" s="12">
        <f t="shared" si="87"/>
        <v>1.1316916090849061E-2</v>
      </c>
      <c r="BA53" s="12">
        <f t="shared" si="87"/>
        <v>1.5782348282677805E-3</v>
      </c>
      <c r="BB53" s="12">
        <f t="shared" si="87"/>
        <v>1.7637335189836143E-3</v>
      </c>
      <c r="BC53" s="12">
        <f t="shared" si="87"/>
        <v>3.7238862161203659E-2</v>
      </c>
      <c r="BD53" s="12">
        <f t="shared" si="87"/>
        <v>3.7772918875603276E-3</v>
      </c>
      <c r="BE53" s="12">
        <f t="shared" si="87"/>
        <v>5.1431007958148138E-2</v>
      </c>
      <c r="BF53" s="12">
        <f t="shared" si="87"/>
        <v>9.0191258574658286E-3</v>
      </c>
      <c r="BG53" s="12">
        <f t="shared" si="87"/>
        <v>5.6517262381001656E-3</v>
      </c>
      <c r="BH53" s="12">
        <f t="shared" si="87"/>
        <v>1.3134504068427594E-3</v>
      </c>
      <c r="BI53" s="12">
        <f t="shared" si="87"/>
        <v>2.4369142514201084E-3</v>
      </c>
      <c r="BJ53" s="12">
        <f t="shared" si="87"/>
        <v>2.9440437365222671E-3</v>
      </c>
      <c r="BK53" s="12">
        <f t="shared" si="87"/>
        <v>7.5474031806413322E-2</v>
      </c>
      <c r="BL53" s="12">
        <f t="shared" si="87"/>
        <v>3.7888107578709078E-2</v>
      </c>
      <c r="BM53" s="12">
        <f t="shared" si="87"/>
        <v>1.9163211516692198E-3</v>
      </c>
      <c r="BN53" s="12">
        <f t="shared" si="87"/>
        <v>5.5170900916128671E-3</v>
      </c>
      <c r="BO53" s="12"/>
      <c r="BP53" s="12">
        <f t="shared" si="87"/>
        <v>1.0549490055871457E-2</v>
      </c>
      <c r="BQ53" s="12">
        <f t="shared" si="87"/>
        <v>2.6915261639994224E-2</v>
      </c>
      <c r="BR53" s="12">
        <f t="shared" si="87"/>
        <v>6.6435458505566007E-3</v>
      </c>
      <c r="BS53" s="12">
        <f t="shared" si="87"/>
        <v>1.4036566249892496E-2</v>
      </c>
      <c r="BT53" s="12">
        <f t="shared" si="87"/>
        <v>0.10183878120299282</v>
      </c>
      <c r="BU53" s="12">
        <f t="shared" si="87"/>
        <v>7.4947454877929672E-4</v>
      </c>
      <c r="BV53" s="12">
        <f t="shared" si="87"/>
        <v>4.0024334436307547E-2</v>
      </c>
      <c r="BW53" s="12">
        <f t="shared" si="87"/>
        <v>0.13880986702840506</v>
      </c>
      <c r="BX53" s="12">
        <f t="shared" ref="BX53:DJ53" si="88">BX9/$B9*100</f>
        <v>1.8329963365654137E-2</v>
      </c>
      <c r="BY53" s="12">
        <f t="shared" si="88"/>
        <v>2.3740840497260356E-3</v>
      </c>
      <c r="BZ53" s="12">
        <f t="shared" si="88"/>
        <v>3.3659036621824703E-3</v>
      </c>
      <c r="CA53" s="12">
        <f t="shared" si="88"/>
        <v>3.0233294672314544E-3</v>
      </c>
      <c r="CB53" s="12">
        <f t="shared" si="88"/>
        <v>2.3956258331640036E-2</v>
      </c>
      <c r="CC53" s="12">
        <f t="shared" si="88"/>
        <v>6.269556554758548E-3</v>
      </c>
      <c r="CD53" s="12">
        <f t="shared" si="88"/>
        <v>2.6672916576317089E-2</v>
      </c>
      <c r="CE53" s="12">
        <f t="shared" si="88"/>
        <v>0.35729441363362718</v>
      </c>
      <c r="CF53" s="12">
        <f t="shared" si="88"/>
        <v>4.6554187540941549E-3</v>
      </c>
      <c r="CG53" s="12">
        <f t="shared" si="88"/>
        <v>9.517279599468834E-3</v>
      </c>
      <c r="CH53" s="12">
        <f t="shared" si="88"/>
        <v>2.9320760790567297E-2</v>
      </c>
      <c r="CI53" s="12">
        <f t="shared" si="88"/>
        <v>0.30410715194241139</v>
      </c>
      <c r="CJ53" s="12">
        <f t="shared" si="88"/>
        <v>0.31626330001303127</v>
      </c>
      <c r="CK53" s="12">
        <f t="shared" si="88"/>
        <v>0.12494533585457968</v>
      </c>
      <c r="CL53" s="30">
        <f t="shared" si="88"/>
        <v>7.2319058107060963E-2</v>
      </c>
      <c r="CM53" s="12">
        <f t="shared" si="88"/>
        <v>1.7620670226815385</v>
      </c>
      <c r="CN53" s="12">
        <f t="shared" si="88"/>
        <v>0.34459074523395894</v>
      </c>
      <c r="CO53" s="12">
        <f t="shared" si="88"/>
        <v>1.0289462778288989</v>
      </c>
      <c r="CP53" s="12">
        <f t="shared" si="88"/>
        <v>0.15962311931815829</v>
      </c>
      <c r="CQ53" s="12">
        <f t="shared" si="88"/>
        <v>0.56025242063449732</v>
      </c>
      <c r="CR53" s="12">
        <f t="shared" si="88"/>
        <v>1.2753214501575565</v>
      </c>
      <c r="CS53" s="12"/>
      <c r="CT53" s="12">
        <f t="shared" si="88"/>
        <v>1.9850110176498563</v>
      </c>
      <c r="CU53" s="12">
        <f t="shared" si="88"/>
        <v>1.971161446047863</v>
      </c>
      <c r="CV53" s="12">
        <f t="shared" si="88"/>
        <v>3.5997831041599233</v>
      </c>
      <c r="CW53" s="12">
        <f t="shared" si="88"/>
        <v>1.7042243422362282</v>
      </c>
      <c r="CX53" s="30">
        <f t="shared" si="88"/>
        <v>1.6036242135809187</v>
      </c>
      <c r="CY53" s="12">
        <f t="shared" si="88"/>
        <v>3.9455795908835349</v>
      </c>
      <c r="CZ53" s="12">
        <f t="shared" si="88"/>
        <v>0.73570725482237875</v>
      </c>
      <c r="DA53" s="12">
        <f t="shared" si="88"/>
        <v>0.76393147899766611</v>
      </c>
      <c r="DB53" s="12">
        <f t="shared" si="88"/>
        <v>0.13880986702840506</v>
      </c>
      <c r="DC53" s="12">
        <f t="shared" si="88"/>
        <v>0.10183878120299282</v>
      </c>
      <c r="DD53" s="12">
        <f t="shared" si="88"/>
        <v>5.807455380870475E-2</v>
      </c>
      <c r="DE53" s="12">
        <f t="shared" si="88"/>
        <v>0.8487537472418476</v>
      </c>
      <c r="DF53" s="12">
        <f t="shared" si="88"/>
        <v>6.2752411920546786E-2</v>
      </c>
      <c r="DG53" s="12">
        <f t="shared" si="88"/>
        <v>0.13310129441734359</v>
      </c>
      <c r="DH53" s="12">
        <f t="shared" si="88"/>
        <v>0.30410715194241139</v>
      </c>
      <c r="DI53" s="12">
        <f t="shared" si="88"/>
        <v>0.44120863586761094</v>
      </c>
      <c r="DJ53" s="12">
        <f t="shared" si="88"/>
        <v>0.35729441363362718</v>
      </c>
    </row>
    <row r="54" spans="1:114">
      <c r="A54" s="5">
        <v>1990</v>
      </c>
      <c r="C54" s="12">
        <f t="shared" si="76"/>
        <v>2.0441381620805847</v>
      </c>
      <c r="D54" s="12">
        <f t="shared" si="77"/>
        <v>2.4275059909492529</v>
      </c>
      <c r="E54" s="12">
        <f t="shared" si="76"/>
        <v>3.0053952851117072</v>
      </c>
      <c r="F54" s="12">
        <f t="shared" si="76"/>
        <v>3.8138455866484096</v>
      </c>
      <c r="G54" s="12">
        <f t="shared" si="76"/>
        <v>2.2444479603572423</v>
      </c>
      <c r="H54" s="12">
        <f t="shared" si="76"/>
        <v>2.7687271741310377</v>
      </c>
      <c r="I54" s="12">
        <f t="shared" si="76"/>
        <v>16.304060159278233</v>
      </c>
      <c r="J54" s="12">
        <f t="shared" si="76"/>
        <v>83.695939840721763</v>
      </c>
      <c r="K54" s="22">
        <f t="shared" ref="K54:BW54" si="89">K10/$B10*100</f>
        <v>5.5027834275460528</v>
      </c>
      <c r="L54" s="30">
        <f t="shared" si="83"/>
        <v>10.801276731732182</v>
      </c>
      <c r="M54" s="12">
        <f t="shared" si="89"/>
        <v>0.31997555189318061</v>
      </c>
      <c r="N54" s="12">
        <f t="shared" si="89"/>
        <v>0.74085000617541164</v>
      </c>
      <c r="O54" s="22"/>
      <c r="P54" s="22">
        <f t="shared" si="89"/>
        <v>6.3455046480510785E-2</v>
      </c>
      <c r="Q54" s="22">
        <f t="shared" si="89"/>
        <v>0.91985755753148202</v>
      </c>
      <c r="R54" s="12">
        <f t="shared" si="89"/>
        <v>6.9336918333612413E-2</v>
      </c>
      <c r="S54" s="12">
        <f t="shared" si="89"/>
        <v>2.2752099409172805E-2</v>
      </c>
      <c r="T54" s="12">
        <f t="shared" si="89"/>
        <v>2.9218589201220509E-3</v>
      </c>
      <c r="U54" s="12">
        <f t="shared" si="89"/>
        <v>1.5015450221351736E-3</v>
      </c>
      <c r="V54" s="12">
        <f t="shared" si="89"/>
        <v>1.0157582842361956E-2</v>
      </c>
      <c r="W54" s="12">
        <f t="shared" si="89"/>
        <v>2.0529320466569421E-3</v>
      </c>
      <c r="X54" s="12">
        <f t="shared" si="89"/>
        <v>8.1809588214200799E-3</v>
      </c>
      <c r="Y54" s="12">
        <f t="shared" si="89"/>
        <v>2.0818552499521688E-2</v>
      </c>
      <c r="Z54" s="12">
        <f t="shared" si="89"/>
        <v>9.6701960974721803E-3</v>
      </c>
      <c r="AA54" s="12">
        <f t="shared" si="89"/>
        <v>0.1208436049166738</v>
      </c>
      <c r="AB54" s="12">
        <f t="shared" si="89"/>
        <v>5.7883329828702632E-2</v>
      </c>
      <c r="AC54" s="12">
        <f t="shared" si="89"/>
        <v>7.2197238523319081E-3</v>
      </c>
      <c r="AD54" s="12">
        <f t="shared" si="89"/>
        <v>1.3764983219311298E-2</v>
      </c>
      <c r="AE54" s="12">
        <f t="shared" si="89"/>
        <v>1.4610525375218564E-2</v>
      </c>
      <c r="AF54" s="12">
        <f t="shared" si="89"/>
        <v>2.0136703366519324E-2</v>
      </c>
      <c r="AG54" s="12">
        <f t="shared" si="89"/>
        <v>2.7840121639916087E-3</v>
      </c>
      <c r="AH54" s="12">
        <f t="shared" si="89"/>
        <v>1.1143433303616281E-2</v>
      </c>
      <c r="AI54" s="12">
        <f t="shared" si="89"/>
        <v>1.3412981681335345E-2</v>
      </c>
      <c r="AJ54" s="12">
        <f t="shared" si="89"/>
        <v>0.98277229395894583</v>
      </c>
      <c r="AK54" s="12">
        <f t="shared" si="89"/>
        <v>3.4387842556112091E-3</v>
      </c>
      <c r="AL54" s="12">
        <f t="shared" si="89"/>
        <v>6.0497495096747803E-2</v>
      </c>
      <c r="AM54" s="12">
        <f t="shared" si="89"/>
        <v>2.9427820884632791E-2</v>
      </c>
      <c r="AN54" s="12">
        <f t="shared" si="89"/>
        <v>1.0390199243332079E-2</v>
      </c>
      <c r="AO54" s="12">
        <f t="shared" si="89"/>
        <v>6.2707966293268106E-3</v>
      </c>
      <c r="AP54" s="12">
        <f t="shared" si="89"/>
        <v>2.1312093117453006E-2</v>
      </c>
      <c r="AQ54" s="12">
        <f t="shared" si="89"/>
        <v>9.4191180773774454E-3</v>
      </c>
      <c r="AR54" s="12">
        <f t="shared" si="89"/>
        <v>1.5266528241446472E-2</v>
      </c>
      <c r="AS54" s="12">
        <f t="shared" si="89"/>
        <v>3.6443236151985654E-3</v>
      </c>
      <c r="AT54" s="12">
        <f t="shared" si="89"/>
        <v>3.7058623456139405E-3</v>
      </c>
      <c r="AU54" s="12">
        <f t="shared" si="89"/>
        <v>8.3188055775505233E-3</v>
      </c>
      <c r="AV54" s="12">
        <f t="shared" si="89"/>
        <v>2.6855501953270073E-3</v>
      </c>
      <c r="AW54" s="12">
        <f t="shared" si="89"/>
        <v>6.5083361287301628E-3</v>
      </c>
      <c r="AX54" s="12">
        <f t="shared" si="89"/>
        <v>5.0954068783931302E-3</v>
      </c>
      <c r="AY54" s="12">
        <f t="shared" si="89"/>
        <v>4.1390950077381874E-3</v>
      </c>
      <c r="AZ54" s="12">
        <f t="shared" si="89"/>
        <v>8.0468043891145612E-3</v>
      </c>
      <c r="BA54" s="12">
        <f t="shared" si="89"/>
        <v>2.0197011322326394E-3</v>
      </c>
      <c r="BB54" s="12">
        <f t="shared" si="89"/>
        <v>1.2566208750819773E-3</v>
      </c>
      <c r="BC54" s="12">
        <f t="shared" si="89"/>
        <v>3.3907840458872164E-2</v>
      </c>
      <c r="BD54" s="12">
        <f t="shared" si="89"/>
        <v>3.3513992584213751E-3</v>
      </c>
      <c r="BE54" s="12">
        <f t="shared" si="89"/>
        <v>4.8147902676990158E-2</v>
      </c>
      <c r="BF54" s="12">
        <f t="shared" si="89"/>
        <v>7.9483424204499602E-3</v>
      </c>
      <c r="BG54" s="12">
        <f t="shared" si="89"/>
        <v>4.7446361150254874E-3</v>
      </c>
      <c r="BH54" s="12">
        <f t="shared" si="89"/>
        <v>9.8092736282109298E-4</v>
      </c>
      <c r="BI54" s="12">
        <f t="shared" si="89"/>
        <v>1.9606239510338783E-3</v>
      </c>
      <c r="BJ54" s="12">
        <f t="shared" si="89"/>
        <v>2.1600094375796965E-3</v>
      </c>
      <c r="BK54" s="119">
        <f t="shared" si="89"/>
        <v>7.2812625827472846E-2</v>
      </c>
      <c r="BL54" s="12">
        <f t="shared" si="89"/>
        <v>3.3145990976329802E-2</v>
      </c>
      <c r="BM54" s="12">
        <f t="shared" si="89"/>
        <v>1.27508249420659E-3</v>
      </c>
      <c r="BN54" s="12">
        <f t="shared" si="89"/>
        <v>7.7981879182364424E-3</v>
      </c>
      <c r="BO54" s="127">
        <f t="shared" si="89"/>
        <v>1.1972975389615548E-2</v>
      </c>
      <c r="BP54" s="12">
        <f t="shared" si="89"/>
        <v>9.0646549901848804E-3</v>
      </c>
      <c r="BQ54" s="12">
        <f t="shared" si="89"/>
        <v>2.4702877163340218E-2</v>
      </c>
      <c r="BR54" s="12">
        <f t="shared" si="89"/>
        <v>5.7169480555884274E-3</v>
      </c>
      <c r="BS54" s="12">
        <f t="shared" si="89"/>
        <v>1.6210532366018337E-2</v>
      </c>
      <c r="BT54" s="12">
        <f t="shared" si="89"/>
        <v>0.1328448881222804</v>
      </c>
      <c r="BU54" s="12">
        <f t="shared" si="89"/>
        <v>5.2184843392238814E-4</v>
      </c>
      <c r="BV54" s="54">
        <f t="shared" si="89"/>
        <v>3.2769373946187702E-2</v>
      </c>
      <c r="BW54" s="12">
        <f t="shared" si="89"/>
        <v>0.13603751745623011</v>
      </c>
      <c r="BX54" s="12">
        <f t="shared" ref="BX54:DJ54" si="90">BX10/$B10*100</f>
        <v>1.5686222382879336E-2</v>
      </c>
      <c r="BY54" s="12">
        <f t="shared" si="90"/>
        <v>1.8166233218618985E-3</v>
      </c>
      <c r="BZ54" s="12">
        <f t="shared" si="90"/>
        <v>2.599395972745481E-3</v>
      </c>
      <c r="CA54" s="12">
        <f t="shared" si="90"/>
        <v>2.2670868285024504E-3</v>
      </c>
      <c r="CB54" s="12">
        <f t="shared" si="90"/>
        <v>1.8514542432770016E-2</v>
      </c>
      <c r="CC54" s="12">
        <f t="shared" si="90"/>
        <v>5.5507934834669124E-3</v>
      </c>
      <c r="CD54" s="12">
        <f t="shared" si="90"/>
        <v>2.1790864440084629E-2</v>
      </c>
      <c r="CE54" s="12">
        <f t="shared" si="90"/>
        <v>0.37328532327741248</v>
      </c>
      <c r="CF54" s="12">
        <f t="shared" si="90"/>
        <v>4.8590981535980866E-3</v>
      </c>
      <c r="CG54" s="12">
        <f t="shared" si="90"/>
        <v>7.6849566542721501E-3</v>
      </c>
      <c r="CH54" s="12">
        <f t="shared" si="90"/>
        <v>2.624257619833293E-2</v>
      </c>
      <c r="CI54" s="12">
        <f t="shared" si="90"/>
        <v>0.27011564173603464</v>
      </c>
      <c r="CJ54" s="12">
        <f t="shared" si="90"/>
        <v>0.34789936620646161</v>
      </c>
      <c r="CK54" s="12">
        <f t="shared" si="90"/>
        <v>0.11570389015238158</v>
      </c>
      <c r="CL54" s="30">
        <f t="shared" si="90"/>
        <v>6.3146122053825582E-2</v>
      </c>
      <c r="CM54" s="12">
        <f t="shared" si="90"/>
        <v>2.0441381620805847</v>
      </c>
      <c r="CN54" s="12">
        <f t="shared" si="90"/>
        <v>0.34710428580949493</v>
      </c>
      <c r="CO54" s="12">
        <f t="shared" si="90"/>
        <v>1.1486142493299509</v>
      </c>
      <c r="CP54" s="12">
        <f t="shared" si="90"/>
        <v>0.13494828192787794</v>
      </c>
      <c r="CQ54" s="12">
        <f t="shared" si="90"/>
        <v>0.57318527360950311</v>
      </c>
      <c r="CR54" s="12">
        <f t="shared" si="90"/>
        <v>1.2547931747886405</v>
      </c>
      <c r="CS54" s="12"/>
      <c r="CT54" s="12">
        <f t="shared" si="90"/>
        <v>2.0804017051397579</v>
      </c>
      <c r="CU54" s="12">
        <f t="shared" si="90"/>
        <v>1.8567810357817565</v>
      </c>
      <c r="CV54" s="12">
        <f t="shared" si="90"/>
        <v>3.6788973047205311</v>
      </c>
      <c r="CW54" s="12">
        <f t="shared" si="90"/>
        <v>1.6712626867477389</v>
      </c>
      <c r="CX54" s="30">
        <f t="shared" si="90"/>
        <v>1.5139339993423973</v>
      </c>
      <c r="CY54" s="12">
        <f t="shared" si="90"/>
        <v>4.3476854575795381</v>
      </c>
      <c r="CZ54" s="12">
        <f t="shared" si="90"/>
        <v>0.98331260401199294</v>
      </c>
      <c r="DA54" s="12">
        <f t="shared" si="90"/>
        <v>0.74085000617541164</v>
      </c>
      <c r="DB54" s="12">
        <f t="shared" si="90"/>
        <v>0.13603751745623011</v>
      </c>
      <c r="DC54" s="12">
        <f t="shared" si="90"/>
        <v>0.1328448881222804</v>
      </c>
      <c r="DD54" s="12">
        <f t="shared" si="90"/>
        <v>5.3864850732578587E-2</v>
      </c>
      <c r="DE54" s="12">
        <f t="shared" si="90"/>
        <v>0.98277229395894583</v>
      </c>
      <c r="DF54" s="12">
        <f t="shared" si="90"/>
        <v>6.9336918333612413E-2</v>
      </c>
      <c r="DG54" s="12">
        <f t="shared" si="90"/>
        <v>0.14166215741619548</v>
      </c>
      <c r="DH54" s="12">
        <f t="shared" si="90"/>
        <v>0.27011564173603464</v>
      </c>
      <c r="DI54" s="12">
        <f t="shared" si="90"/>
        <v>0.4636032563588432</v>
      </c>
      <c r="DJ54" s="12">
        <f t="shared" si="90"/>
        <v>0.37328532327741248</v>
      </c>
    </row>
    <row r="55" spans="1:114">
      <c r="A55" s="5">
        <v>2000</v>
      </c>
      <c r="C55" s="12">
        <f t="shared" si="76"/>
        <v>2.5515797497937394</v>
      </c>
      <c r="D55" s="12">
        <f t="shared" si="77"/>
        <v>2.3573959434247129</v>
      </c>
      <c r="E55" s="12">
        <f t="shared" si="76"/>
        <v>3.1317194765402756</v>
      </c>
      <c r="F55" s="12">
        <f t="shared" si="76"/>
        <v>3.9331214627571711</v>
      </c>
      <c r="G55" s="12">
        <f t="shared" si="76"/>
        <v>2.2742012764181871</v>
      </c>
      <c r="H55" s="12">
        <f t="shared" si="76"/>
        <v>2.8242979431208255</v>
      </c>
      <c r="I55" s="12">
        <f t="shared" si="76"/>
        <v>17.072315852054913</v>
      </c>
      <c r="J55" s="12">
        <f t="shared" si="76"/>
        <v>82.927684147945087</v>
      </c>
      <c r="K55" s="22">
        <f t="shared" ref="K55:BW55" si="91">K11/$B11*100</f>
        <v>6.508564759715223</v>
      </c>
      <c r="L55" s="30">
        <f t="shared" si="83"/>
        <v>10.56375109233969</v>
      </c>
      <c r="M55" s="12">
        <f t="shared" si="91"/>
        <v>0.38030059924451554</v>
      </c>
      <c r="N55" s="12">
        <f t="shared" si="91"/>
        <v>0.78434062197166432</v>
      </c>
      <c r="O55" s="127">
        <f t="shared" si="91"/>
        <v>6.5057222248232349E-2</v>
      </c>
      <c r="P55" s="12">
        <f t="shared" si="91"/>
        <v>7.9803320794721466E-2</v>
      </c>
      <c r="Q55" s="54">
        <f t="shared" si="91"/>
        <v>1.2420779855346056</v>
      </c>
      <c r="R55" s="12">
        <f t="shared" si="91"/>
        <v>0.11333928278997867</v>
      </c>
      <c r="S55" s="12">
        <f t="shared" si="91"/>
        <v>2.1483655085851941E-2</v>
      </c>
      <c r="T55" s="12">
        <f t="shared" si="91"/>
        <v>2.1029218796732312E-3</v>
      </c>
      <c r="U55" s="12">
        <f t="shared" si="91"/>
        <v>1.4782002090776222E-3</v>
      </c>
      <c r="V55" s="12">
        <f t="shared" si="91"/>
        <v>9.9750304185085344E-3</v>
      </c>
      <c r="W55" s="12">
        <f t="shared" si="91"/>
        <v>1.6515630372067815E-3</v>
      </c>
      <c r="X55" s="12">
        <f t="shared" si="91"/>
        <v>7.4504983473495977E-3</v>
      </c>
      <c r="Y55" s="12">
        <f t="shared" si="91"/>
        <v>2.3613248169852736E-2</v>
      </c>
      <c r="Z55" s="12">
        <f t="shared" si="91"/>
        <v>1.2364154836927538E-2</v>
      </c>
      <c r="AA55" s="12">
        <f t="shared" si="91"/>
        <v>0.13143774655733223</v>
      </c>
      <c r="AB55" s="12">
        <f t="shared" si="91"/>
        <v>5.3731192748977648E-2</v>
      </c>
      <c r="AC55" s="12">
        <f t="shared" si="91"/>
        <v>6.3179979789792333E-3</v>
      </c>
      <c r="AD55" s="12">
        <f t="shared" si="91"/>
        <v>1.2990928138625266E-2</v>
      </c>
      <c r="AE55" s="12">
        <f t="shared" si="91"/>
        <v>1.2208230873166401E-2</v>
      </c>
      <c r="AF55" s="12">
        <f t="shared" si="91"/>
        <v>2.2505367374707812E-2</v>
      </c>
      <c r="AG55" s="12">
        <f t="shared" si="91"/>
        <v>1.7520929612106725E-3</v>
      </c>
      <c r="AH55" s="12">
        <f t="shared" si="91"/>
        <v>1.029098160823505E-2</v>
      </c>
      <c r="AI55" s="12">
        <f t="shared" si="91"/>
        <v>1.0477680038527991E-2</v>
      </c>
      <c r="AJ55" s="12">
        <f t="shared" si="91"/>
        <v>1.2502814324964335</v>
      </c>
      <c r="AK55" s="12">
        <f t="shared" si="91"/>
        <v>1.7910739521509568E-3</v>
      </c>
      <c r="AL55" s="12">
        <f t="shared" si="91"/>
        <v>5.579410782215953E-2</v>
      </c>
      <c r="AM55" s="12">
        <f t="shared" si="91"/>
        <v>2.493449859961816E-2</v>
      </c>
      <c r="AN55" s="12">
        <f t="shared" si="91"/>
        <v>9.1348874821903028E-3</v>
      </c>
      <c r="AO55" s="12">
        <f t="shared" si="91"/>
        <v>4.5033302691538952E-3</v>
      </c>
      <c r="AP55" s="12">
        <f t="shared" si="91"/>
        <v>1.9002207267837527E-2</v>
      </c>
      <c r="AQ55" s="12">
        <f t="shared" si="91"/>
        <v>9.5841946935546329E-3</v>
      </c>
      <c r="AR55" s="12">
        <f t="shared" si="91"/>
        <v>1.1837911459233701E-2</v>
      </c>
      <c r="AS55" s="12">
        <f t="shared" si="91"/>
        <v>2.3039817276810128E-3</v>
      </c>
      <c r="AT55" s="12">
        <f t="shared" si="91"/>
        <v>3.267222530126459E-3</v>
      </c>
      <c r="AU55" s="12">
        <f t="shared" si="91"/>
        <v>5.9487043805975933E-3</v>
      </c>
      <c r="AV55" s="12">
        <f t="shared" si="91"/>
        <v>1.7428606212511314E-3</v>
      </c>
      <c r="AW55" s="12">
        <f t="shared" si="91"/>
        <v>5.4419514983738981E-3</v>
      </c>
      <c r="AX55" s="12">
        <f t="shared" si="91"/>
        <v>2.5276095178121175E-3</v>
      </c>
      <c r="AY55" s="12">
        <f t="shared" si="91"/>
        <v>2.867154465213015E-3</v>
      </c>
      <c r="AZ55" s="12">
        <f t="shared" si="91"/>
        <v>6.3980115919619225E-3</v>
      </c>
      <c r="BA55" s="12">
        <f t="shared" si="91"/>
        <v>1.2463658945380369E-3</v>
      </c>
      <c r="BB55" s="12">
        <f t="shared" si="91"/>
        <v>1.2576498655996983E-3</v>
      </c>
      <c r="BC55" s="12">
        <f t="shared" si="91"/>
        <v>3.3163590950222387E-2</v>
      </c>
      <c r="BD55" s="12">
        <f t="shared" si="91"/>
        <v>2.2249939302493847E-3</v>
      </c>
      <c r="BE55" s="12">
        <f t="shared" si="91"/>
        <v>6.3543118494867615E-2</v>
      </c>
      <c r="BF55" s="12">
        <f t="shared" si="91"/>
        <v>7.4402401918389977E-3</v>
      </c>
      <c r="BG55" s="12">
        <f t="shared" si="91"/>
        <v>3.4836696114001428E-3</v>
      </c>
      <c r="BH55" s="12">
        <f t="shared" si="91"/>
        <v>7.3653556566116089E-4</v>
      </c>
      <c r="BI55" s="12">
        <f t="shared" si="91"/>
        <v>1.5346200643859287E-3</v>
      </c>
      <c r="BJ55" s="12">
        <f t="shared" si="91"/>
        <v>1.4125480138097752E-3</v>
      </c>
      <c r="BK55" s="12">
        <f t="shared" si="91"/>
        <v>7.1310593847494788E-2</v>
      </c>
      <c r="BL55" s="12">
        <f t="shared" si="91"/>
        <v>3.2888672382538273E-2</v>
      </c>
      <c r="BM55" s="12">
        <f t="shared" si="91"/>
        <v>9.6118917134332548E-4</v>
      </c>
      <c r="BN55" s="12">
        <f t="shared" si="91"/>
        <v>8.0023871138199393E-3</v>
      </c>
      <c r="BO55" s="12">
        <f t="shared" si="91"/>
        <v>1.1569147784855951E-2</v>
      </c>
      <c r="BP55" s="12">
        <f t="shared" si="91"/>
        <v>1.0245845723988406E-2</v>
      </c>
      <c r="BQ55" s="12">
        <f t="shared" si="91"/>
        <v>2.5078112776766574E-2</v>
      </c>
      <c r="BR55" s="12">
        <f t="shared" si="91"/>
        <v>5.5086295091928052E-3</v>
      </c>
      <c r="BS55" s="12">
        <f t="shared" si="91"/>
        <v>1.473584039097852E-2</v>
      </c>
      <c r="BT55" s="12">
        <f t="shared" si="91"/>
        <v>0.16391198945724222</v>
      </c>
      <c r="BU55" s="12">
        <f t="shared" si="91"/>
        <v>4.1237785152616529E-4</v>
      </c>
      <c r="BV55" s="12">
        <f t="shared" si="91"/>
        <v>3.196133512437993E-2</v>
      </c>
      <c r="BW55" s="12">
        <f t="shared" si="91"/>
        <v>0.1487494097970227</v>
      </c>
      <c r="BX55" s="12">
        <f t="shared" ref="BX55:DJ55" si="92">BX11/$B11*100</f>
        <v>1.3875181143639084E-2</v>
      </c>
      <c r="BY55" s="12">
        <f t="shared" si="92"/>
        <v>1.6700277171258634E-3</v>
      </c>
      <c r="BZ55" s="12">
        <f t="shared" si="92"/>
        <v>2.3152656987426743E-3</v>
      </c>
      <c r="CA55" s="12">
        <f t="shared" si="92"/>
        <v>1.8444163608060827E-3</v>
      </c>
      <c r="CB55" s="12">
        <f t="shared" si="92"/>
        <v>1.7220365655646112E-2</v>
      </c>
      <c r="CC55" s="12">
        <f t="shared" si="92"/>
        <v>4.4787106959284515E-3</v>
      </c>
      <c r="CD55" s="12">
        <f t="shared" si="92"/>
        <v>1.6665399442522589E-2</v>
      </c>
      <c r="CE55" s="12">
        <f t="shared" si="92"/>
        <v>0.42893554033582659</v>
      </c>
      <c r="CF55" s="12">
        <f t="shared" si="92"/>
        <v>5.4747775960078213E-3</v>
      </c>
      <c r="CG55" s="12">
        <f t="shared" si="92"/>
        <v>6.9632359605960445E-3</v>
      </c>
      <c r="CH55" s="12">
        <f t="shared" si="92"/>
        <v>2.6367562924449136E-2</v>
      </c>
      <c r="CI55" s="12">
        <f t="shared" si="92"/>
        <v>0.31894144205785491</v>
      </c>
      <c r="CJ55" s="12">
        <f t="shared" si="92"/>
        <v>0.43131748404538811</v>
      </c>
      <c r="CK55" s="12">
        <f t="shared" si="92"/>
        <v>0.10691972907144448</v>
      </c>
      <c r="CL55" s="30">
        <f t="shared" si="92"/>
        <v>6.0085094272243983E-2</v>
      </c>
      <c r="CM55" s="12">
        <f t="shared" si="92"/>
        <v>2.5515797497937394</v>
      </c>
      <c r="CN55" s="12">
        <f t="shared" si="92"/>
        <v>0.39793642019834102</v>
      </c>
      <c r="CO55" s="12">
        <f t="shared" si="92"/>
        <v>1.3991703532084001</v>
      </c>
      <c r="CP55" s="12">
        <f t="shared" si="92"/>
        <v>0.11331774066340641</v>
      </c>
      <c r="CQ55" s="12">
        <f t="shared" si="92"/>
        <v>0.62319115379342693</v>
      </c>
      <c r="CR55" s="12">
        <f t="shared" si="92"/>
        <v>1.4233693420579083</v>
      </c>
      <c r="CS55" s="12"/>
      <c r="CT55" s="12">
        <f t="shared" si="92"/>
        <v>1.9594595232263721</v>
      </c>
      <c r="CU55" s="12">
        <f t="shared" si="92"/>
        <v>1.7325491233318751</v>
      </c>
      <c r="CV55" s="12">
        <f t="shared" si="92"/>
        <v>3.8198037220937646</v>
      </c>
      <c r="CW55" s="12">
        <f t="shared" si="92"/>
        <v>1.65101012262476</v>
      </c>
      <c r="CX55" s="30">
        <f t="shared" si="92"/>
        <v>1.4009286010629172</v>
      </c>
      <c r="CY55" s="12">
        <f t="shared" si="92"/>
        <v>5.3577782033316605</v>
      </c>
      <c r="CZ55" s="12">
        <f t="shared" si="92"/>
        <v>1.3869385285775593</v>
      </c>
      <c r="DA55" s="12">
        <f t="shared" si="92"/>
        <v>0.78434062197166432</v>
      </c>
      <c r="DB55" s="12">
        <f t="shared" si="92"/>
        <v>0.1487494097970227</v>
      </c>
      <c r="DC55" s="12">
        <f t="shared" si="92"/>
        <v>0.16391198945724222</v>
      </c>
      <c r="DD55" s="12">
        <f t="shared" si="92"/>
        <v>6.9051748004060429E-2</v>
      </c>
      <c r="DE55" s="12">
        <f t="shared" si="92"/>
        <v>1.2502814324964335</v>
      </c>
      <c r="DF55" s="12">
        <f t="shared" si="92"/>
        <v>0.11333928278997867</v>
      </c>
      <c r="DG55" s="12">
        <f t="shared" si="92"/>
        <v>0.15505099472718498</v>
      </c>
      <c r="DH55" s="12">
        <f t="shared" si="92"/>
        <v>0.31894144205785491</v>
      </c>
      <c r="DI55" s="12">
        <f t="shared" si="92"/>
        <v>0.53823721311683259</v>
      </c>
      <c r="DJ55" s="12">
        <f t="shared" si="92"/>
        <v>0.42893554033582659</v>
      </c>
    </row>
    <row r="56" spans="1:114">
      <c r="A56" s="5">
        <v>2010</v>
      </c>
      <c r="C56" s="12">
        <f t="shared" si="76"/>
        <v>2.8085875318678593</v>
      </c>
      <c r="D56" s="12">
        <f t="shared" si="77"/>
        <v>2.4465690762163241</v>
      </c>
      <c r="E56" s="12">
        <f t="shared" si="76"/>
        <v>3.0323749161648546</v>
      </c>
      <c r="F56" s="12">
        <f t="shared" si="76"/>
        <v>4.1424260377331557</v>
      </c>
      <c r="G56" s="12">
        <f t="shared" si="76"/>
        <v>2.3700926229362702</v>
      </c>
      <c r="H56" s="12">
        <f t="shared" si="76"/>
        <v>2.9096089822529514</v>
      </c>
      <c r="I56" s="12">
        <f t="shared" si="76"/>
        <v>17.709659167171417</v>
      </c>
      <c r="J56" s="12">
        <f t="shared" si="76"/>
        <v>82.290340832828591</v>
      </c>
      <c r="K56" s="22">
        <f t="shared" ref="K56:BW56" si="93">K12/$B12*100</f>
        <v>6.8572195094707302</v>
      </c>
      <c r="L56" s="30">
        <f t="shared" si="83"/>
        <v>10.852439657700685</v>
      </c>
      <c r="M56" s="12">
        <f t="shared" si="93"/>
        <v>0.41554956945530935</v>
      </c>
      <c r="N56" s="12">
        <f t="shared" si="93"/>
        <v>0.83394594196947747</v>
      </c>
      <c r="O56" s="12">
        <f t="shared" si="93"/>
        <v>8.0711050575548268E-2</v>
      </c>
      <c r="P56" s="12">
        <f t="shared" si="93"/>
        <v>8.9978738707436404E-2</v>
      </c>
      <c r="Q56" s="12">
        <f t="shared" si="93"/>
        <v>1.3884022311600881</v>
      </c>
      <c r="R56" s="12">
        <f t="shared" si="93"/>
        <v>0.12173688315016437</v>
      </c>
      <c r="S56" s="12">
        <f t="shared" si="93"/>
        <v>2.0184884102445812E-2</v>
      </c>
      <c r="T56" s="12">
        <f t="shared" si="93"/>
        <v>1.8613712307922468E-3</v>
      </c>
      <c r="U56" s="12">
        <f t="shared" si="93"/>
        <v>1.6486176563497087E-3</v>
      </c>
      <c r="V56" s="12">
        <f t="shared" si="93"/>
        <v>8.8439613476427419E-3</v>
      </c>
      <c r="W56" s="12">
        <f t="shared" si="93"/>
        <v>1.4234015294293651E-3</v>
      </c>
      <c r="X56" s="12">
        <f t="shared" si="93"/>
        <v>7.3057262989535965E-3</v>
      </c>
      <c r="Y56" s="12">
        <f t="shared" si="93"/>
        <v>2.4861011828582434E-2</v>
      </c>
      <c r="Z56" s="12">
        <f t="shared" si="93"/>
        <v>9.7839938773972186E-3</v>
      </c>
      <c r="AA56" s="12">
        <f t="shared" si="93"/>
        <v>0.13602519956596848</v>
      </c>
      <c r="AB56" s="12">
        <f t="shared" si="93"/>
        <v>5.4164923615502548E-2</v>
      </c>
      <c r="AC56" s="12">
        <f t="shared" si="93"/>
        <v>5.5983566094942325E-3</v>
      </c>
      <c r="AD56" s="12">
        <f t="shared" si="93"/>
        <v>1.1307095826649028E-2</v>
      </c>
      <c r="AE56" s="12">
        <f t="shared" si="93"/>
        <v>1.0198818838444175E-2</v>
      </c>
      <c r="AF56" s="12">
        <f t="shared" si="93"/>
        <v>2.1342121118242043E-2</v>
      </c>
      <c r="AG56" s="12">
        <f t="shared" si="93"/>
        <v>1.4963964796565121E-3</v>
      </c>
      <c r="AH56" s="12">
        <f t="shared" si="93"/>
        <v>5.7487974215477428E-3</v>
      </c>
      <c r="AI56" s="12">
        <f t="shared" si="93"/>
        <v>9.7501669492431747E-3</v>
      </c>
      <c r="AJ56" s="12">
        <f t="shared" si="93"/>
        <v>1.1858394639151155</v>
      </c>
      <c r="AK56" s="12">
        <f t="shared" si="93"/>
        <v>1.4251818940690518E-3</v>
      </c>
      <c r="AL56" s="12">
        <f t="shared" si="93"/>
        <v>5.2820748312539238E-2</v>
      </c>
      <c r="AM56" s="12">
        <f t="shared" si="93"/>
        <v>2.3415355741156985E-2</v>
      </c>
      <c r="AN56" s="12">
        <f t="shared" si="93"/>
        <v>4.2719849529277822E-3</v>
      </c>
      <c r="AO56" s="12">
        <f t="shared" si="93"/>
        <v>3.0648977272203282E-3</v>
      </c>
      <c r="AP56" s="12">
        <f t="shared" si="93"/>
        <v>1.6450569270703357E-2</v>
      </c>
      <c r="AQ56" s="12">
        <f t="shared" si="93"/>
        <v>6.9923821223687697E-3</v>
      </c>
      <c r="AR56" s="12">
        <f t="shared" si="93"/>
        <v>9.6709407227771257E-3</v>
      </c>
      <c r="AS56" s="12">
        <f t="shared" si="93"/>
        <v>1.527552860851026E-3</v>
      </c>
      <c r="AT56" s="12">
        <f t="shared" si="93"/>
        <v>2.9776598598756886E-3</v>
      </c>
      <c r="AU56" s="12">
        <f t="shared" si="93"/>
        <v>4.9200376817736717E-3</v>
      </c>
      <c r="AV56" s="12">
        <f t="shared" si="93"/>
        <v>1.1367628224398371E-3</v>
      </c>
      <c r="AW56" s="12">
        <f t="shared" si="93"/>
        <v>4.761585228841572E-3</v>
      </c>
      <c r="AX56" s="12">
        <f t="shared" si="93"/>
        <v>1.2231105074646327E-3</v>
      </c>
      <c r="AY56" s="12">
        <f t="shared" si="93"/>
        <v>1.8070701092818082E-3</v>
      </c>
      <c r="AZ56" s="12">
        <f t="shared" si="93"/>
        <v>4.7704870520400055E-3</v>
      </c>
      <c r="BA56" s="12">
        <f t="shared" si="93"/>
        <v>7.6733715970488591E-4</v>
      </c>
      <c r="BB56" s="12">
        <f t="shared" si="93"/>
        <v>9.2044851871792585E-4</v>
      </c>
      <c r="BC56" s="12">
        <f t="shared" si="93"/>
        <v>3.0863511211285506E-2</v>
      </c>
      <c r="BD56" s="12">
        <f t="shared" si="93"/>
        <v>1.7545493524110561E-3</v>
      </c>
      <c r="BE56" s="12">
        <f t="shared" si="93"/>
        <v>7.0447248427755543E-2</v>
      </c>
      <c r="BF56" s="12">
        <f t="shared" si="93"/>
        <v>8.0552598122616177E-3</v>
      </c>
      <c r="BG56" s="12">
        <f t="shared" si="93"/>
        <v>2.703483705363966E-3</v>
      </c>
      <c r="BH56" s="12">
        <f t="shared" si="93"/>
        <v>5.5636394990203457E-4</v>
      </c>
      <c r="BI56" s="12">
        <f t="shared" si="93"/>
        <v>1.4652400984619981E-3</v>
      </c>
      <c r="BJ56" s="12">
        <f t="shared" si="93"/>
        <v>1.2943250930520932E-3</v>
      </c>
      <c r="BK56" s="12">
        <f t="shared" si="93"/>
        <v>7.2379834244135244E-2</v>
      </c>
      <c r="BL56" s="12">
        <f t="shared" si="93"/>
        <v>2.9319044886357455E-2</v>
      </c>
      <c r="BM56" s="12">
        <f t="shared" si="93"/>
        <v>8.527946624098386E-4</v>
      </c>
      <c r="BN56" s="12">
        <f t="shared" si="93"/>
        <v>7.6902850611258828E-3</v>
      </c>
      <c r="BO56" s="12">
        <f t="shared" si="93"/>
        <v>1.393313367018663E-2</v>
      </c>
      <c r="BP56" s="12">
        <f t="shared" si="93"/>
        <v>1.0963485451189532E-2</v>
      </c>
      <c r="BQ56" s="12">
        <f t="shared" si="93"/>
        <v>2.6444646175583581E-2</v>
      </c>
      <c r="BR56" s="12">
        <f t="shared" si="93"/>
        <v>5.698057029316677E-3</v>
      </c>
      <c r="BS56" s="12">
        <f t="shared" si="93"/>
        <v>1.1350714760321347E-2</v>
      </c>
      <c r="BT56" s="12">
        <f t="shared" si="93"/>
        <v>0.19610004360291039</v>
      </c>
      <c r="BU56" s="12">
        <f t="shared" si="93"/>
        <v>3.9435076769056207E-4</v>
      </c>
      <c r="BV56" s="12">
        <f t="shared" si="93"/>
        <v>5.1044834584451942E-2</v>
      </c>
      <c r="BW56" s="12">
        <f t="shared" si="93"/>
        <v>0.15879072221363988</v>
      </c>
      <c r="BX56" s="12">
        <f t="shared" ref="BX56:DJ56" si="94">BX12/$B12*100</f>
        <v>1.4255379669969891E-2</v>
      </c>
      <c r="BY56" s="12">
        <f t="shared" si="94"/>
        <v>1.778584275046824E-3</v>
      </c>
      <c r="BZ56" s="12">
        <f t="shared" si="94"/>
        <v>2.4061628105363189E-3</v>
      </c>
      <c r="CA56" s="12">
        <f t="shared" si="94"/>
        <v>1.5444663249280478E-3</v>
      </c>
      <c r="CB56" s="12">
        <f t="shared" si="94"/>
        <v>1.3293092582219331E-2</v>
      </c>
      <c r="CC56" s="12">
        <f t="shared" si="94"/>
        <v>3.9853462459382531E-3</v>
      </c>
      <c r="CD56" s="12">
        <f t="shared" si="94"/>
        <v>1.4042626095527352E-2</v>
      </c>
      <c r="CE56" s="12">
        <f t="shared" si="94"/>
        <v>0.43547095959108156</v>
      </c>
      <c r="CF56" s="12">
        <f t="shared" si="94"/>
        <v>4.0325259088899463E-3</v>
      </c>
      <c r="CG56" s="12">
        <f t="shared" si="94"/>
        <v>4.2390482070935815E-3</v>
      </c>
      <c r="CH56" s="12">
        <f t="shared" si="94"/>
        <v>2.4048275370565541E-2</v>
      </c>
      <c r="CI56" s="12">
        <f t="shared" si="94"/>
        <v>0.34185938683636485</v>
      </c>
      <c r="CJ56" s="12">
        <f t="shared" si="94"/>
        <v>0.54202400291167951</v>
      </c>
      <c r="CK56" s="12">
        <f t="shared" si="94"/>
        <v>0.10527207096234352</v>
      </c>
      <c r="CL56" s="30">
        <f t="shared" si="94"/>
        <v>5.6232817144498438E-2</v>
      </c>
      <c r="CM56" s="12">
        <f t="shared" si="94"/>
        <v>2.8085875318678593</v>
      </c>
      <c r="CN56" s="12">
        <f t="shared" si="94"/>
        <v>0.40474542663937174</v>
      </c>
      <c r="CO56" s="12">
        <f t="shared" si="94"/>
        <v>1.3163090356229421</v>
      </c>
      <c r="CP56" s="12">
        <f t="shared" si="94"/>
        <v>9.3608902207757194E-2</v>
      </c>
      <c r="CQ56" s="12">
        <f t="shared" si="94"/>
        <v>0.68946846127659733</v>
      </c>
      <c r="CR56" s="12">
        <f t="shared" si="94"/>
        <v>1.544500151856202</v>
      </c>
      <c r="CS56" s="12"/>
      <c r="CT56" s="12">
        <f t="shared" si="94"/>
        <v>2.0418236495769526</v>
      </c>
      <c r="CU56" s="12">
        <f t="shared" si="94"/>
        <v>1.7160658805419122</v>
      </c>
      <c r="CV56" s="12">
        <f t="shared" si="94"/>
        <v>4.0488171355253977</v>
      </c>
      <c r="CW56" s="12">
        <f t="shared" si="94"/>
        <v>1.6806241616596731</v>
      </c>
      <c r="CX56" s="30">
        <f t="shared" si="94"/>
        <v>1.3651088303967494</v>
      </c>
      <c r="CY56" s="12">
        <f t="shared" si="94"/>
        <v>5.7171630124474726</v>
      </c>
      <c r="CZ56" s="12">
        <f t="shared" si="94"/>
        <v>1.5590920204430725</v>
      </c>
      <c r="DA56" s="12">
        <f t="shared" si="94"/>
        <v>0.83394594196947747</v>
      </c>
      <c r="DB56" s="12">
        <f t="shared" si="94"/>
        <v>0.15879072221363988</v>
      </c>
      <c r="DC56" s="12">
        <f t="shared" si="94"/>
        <v>0.19610004360291039</v>
      </c>
      <c r="DD56" s="12">
        <f t="shared" si="94"/>
        <v>7.614530545707221E-2</v>
      </c>
      <c r="DE56" s="12">
        <f t="shared" si="94"/>
        <v>1.1858394639151155</v>
      </c>
      <c r="DF56" s="12">
        <f t="shared" si="94"/>
        <v>0.12173688315016437</v>
      </c>
      <c r="DG56" s="12">
        <f t="shared" si="94"/>
        <v>0.16088621139455089</v>
      </c>
      <c r="DH56" s="12">
        <f t="shared" si="94"/>
        <v>0.34185938683636485</v>
      </c>
      <c r="DI56" s="12">
        <f t="shared" si="94"/>
        <v>0.6472960738740231</v>
      </c>
      <c r="DJ56" s="12">
        <f t="shared" si="94"/>
        <v>0.43547095959108156</v>
      </c>
    </row>
    <row r="57" spans="1:114">
      <c r="A57" s="5">
        <v>2020</v>
      </c>
      <c r="C57" s="12">
        <f>C14/$B14*100</f>
        <v>2.9342806569409872</v>
      </c>
      <c r="D57" s="12">
        <f>D14/$B14*100</f>
        <v>2.462618606224527</v>
      </c>
      <c r="E57" s="12">
        <f t="shared" ref="E57:J58" si="95">E14/$B14*100</f>
        <v>3.0550703905671392</v>
      </c>
      <c r="F57" s="12">
        <f t="shared" si="95"/>
        <v>4.2805942249877358</v>
      </c>
      <c r="G57" s="12">
        <f t="shared" si="95"/>
        <v>2.4595358896347088</v>
      </c>
      <c r="H57" s="12">
        <f t="shared" si="95"/>
        <v>2.9392873336300434</v>
      </c>
      <c r="I57" s="12">
        <f t="shared" si="95"/>
        <v>18.13138710198514</v>
      </c>
      <c r="J57" s="12">
        <f t="shared" si="95"/>
        <v>81.86861289801486</v>
      </c>
      <c r="K57" s="22">
        <f t="shared" ref="K57:BW57" si="96">K14/$B14*100</f>
        <v>7.0370108476350888</v>
      </c>
      <c r="L57" s="30">
        <f>L14/$B14*100</f>
        <v>11.094376254350053</v>
      </c>
      <c r="M57" s="12">
        <f t="shared" si="96"/>
        <v>0.43860493267426004</v>
      </c>
      <c r="N57" s="12">
        <f t="shared" si="96"/>
        <v>0.85891086618826296</v>
      </c>
      <c r="O57" s="12">
        <f t="shared" si="96"/>
        <v>8.9658919809737281E-2</v>
      </c>
      <c r="P57" s="12">
        <f t="shared" si="96"/>
        <v>9.3202508153454156E-2</v>
      </c>
      <c r="Q57" s="12">
        <f t="shared" si="96"/>
        <v>1.4539034301152727</v>
      </c>
      <c r="R57" s="12">
        <f t="shared" si="96"/>
        <v>0.12238153056497261</v>
      </c>
      <c r="S57" s="12">
        <f t="shared" si="96"/>
        <v>2.0512424476158194E-2</v>
      </c>
      <c r="T57" s="12">
        <f t="shared" si="96"/>
        <v>1.8373151578547926E-3</v>
      </c>
      <c r="U57" s="12">
        <f t="shared" si="96"/>
        <v>1.7476433233867533E-3</v>
      </c>
      <c r="V57" s="12">
        <f t="shared" si="96"/>
        <v>8.4159077112510982E-3</v>
      </c>
      <c r="W57" s="12">
        <f t="shared" si="96"/>
        <v>1.4660178632362783E-3</v>
      </c>
      <c r="X57" s="12">
        <f t="shared" si="96"/>
        <v>7.4211205105438709E-3</v>
      </c>
      <c r="Y57" s="12">
        <f t="shared" si="96"/>
        <v>2.4752344144650634E-2</v>
      </c>
      <c r="Z57" s="12">
        <f t="shared" si="96"/>
        <v>9.629174992922573E-3</v>
      </c>
      <c r="AA57" s="12">
        <f t="shared" si="96"/>
        <v>0.13411575536184578</v>
      </c>
      <c r="AB57" s="12">
        <f t="shared" si="96"/>
        <v>5.5517807655708719E-2</v>
      </c>
      <c r="AC57" s="12">
        <f t="shared" si="96"/>
        <v>5.2953834022988755E-3</v>
      </c>
      <c r="AD57" s="12">
        <f t="shared" si="96"/>
        <v>1.0794393346806914E-2</v>
      </c>
      <c r="AE57" s="12">
        <f t="shared" si="96"/>
        <v>9.7567691625017362E-3</v>
      </c>
      <c r="AF57" s="12">
        <f t="shared" si="96"/>
        <v>2.1498816017031339E-2</v>
      </c>
      <c r="AG57" s="12">
        <f t="shared" si="96"/>
        <v>1.5163446824507482E-3</v>
      </c>
      <c r="AH57" s="12">
        <f t="shared" si="96"/>
        <v>4.5096466234967507E-3</v>
      </c>
      <c r="AI57" s="12">
        <f t="shared" si="96"/>
        <v>1.1069275649793535E-2</v>
      </c>
      <c r="AJ57" s="12">
        <f t="shared" si="96"/>
        <v>1.17108927790102</v>
      </c>
      <c r="AK57" s="12">
        <f t="shared" si="96"/>
        <v>1.3147449811562744E-3</v>
      </c>
      <c r="AL57" s="12">
        <f t="shared" si="96"/>
        <v>5.4272221904909441E-2</v>
      </c>
      <c r="AM57" s="12">
        <f t="shared" si="96"/>
        <v>2.5502379142210992E-2</v>
      </c>
      <c r="AN57" s="12">
        <f t="shared" si="96"/>
        <v>3.0131756563867335E-3</v>
      </c>
      <c r="AO57" s="12">
        <f t="shared" si="96"/>
        <v>2.7559390015874942E-3</v>
      </c>
      <c r="AP57" s="12">
        <f t="shared" si="96"/>
        <v>1.5903985179420637E-2</v>
      </c>
      <c r="AQ57" s="12">
        <f t="shared" si="96"/>
        <v>6.5137760028754123E-3</v>
      </c>
      <c r="AR57" s="12">
        <f t="shared" si="96"/>
        <v>9.2525465363799009E-3</v>
      </c>
      <c r="AS57" s="12">
        <f t="shared" si="96"/>
        <v>1.4504284378416843E-3</v>
      </c>
      <c r="AT57" s="12">
        <f t="shared" si="96"/>
        <v>2.9325761612738013E-3</v>
      </c>
      <c r="AU57" s="12">
        <f t="shared" si="96"/>
        <v>4.6680501887834663E-3</v>
      </c>
      <c r="AV57" s="12">
        <f t="shared" si="96"/>
        <v>9.6428275830084259E-4</v>
      </c>
      <c r="AW57" s="12">
        <f t="shared" si="96"/>
        <v>5.0536042047950478E-3</v>
      </c>
      <c r="AX57" s="12">
        <f t="shared" si="96"/>
        <v>9.7955990889524776E-4</v>
      </c>
      <c r="AY57" s="12">
        <f t="shared" si="96"/>
        <v>1.6557041069493132E-3</v>
      </c>
      <c r="AZ57" s="12">
        <f t="shared" si="96"/>
        <v>4.0021164505582947E-3</v>
      </c>
      <c r="BA57" s="12">
        <f t="shared" si="96"/>
        <v>6.3904040124384642E-4</v>
      </c>
      <c r="BB57" s="12">
        <f t="shared" si="96"/>
        <v>8.9874953714259593E-4</v>
      </c>
      <c r="BC57" s="12">
        <f t="shared" si="96"/>
        <v>3.1005894662756377E-2</v>
      </c>
      <c r="BD57" s="12">
        <f t="shared" si="96"/>
        <v>1.6773796338229964E-3</v>
      </c>
      <c r="BE57" s="12">
        <f t="shared" si="96"/>
        <v>7.4384328335857494E-2</v>
      </c>
      <c r="BF57" s="12">
        <f t="shared" si="96"/>
        <v>8.2130441362850987E-3</v>
      </c>
      <c r="BG57" s="12">
        <f t="shared" si="96"/>
        <v>2.5647094769230649E-3</v>
      </c>
      <c r="BH57" s="12">
        <f t="shared" si="96"/>
        <v>4.683691652019327E-4</v>
      </c>
      <c r="BI57" s="12">
        <f t="shared" si="96"/>
        <v>1.4942151455696817E-3</v>
      </c>
      <c r="BJ57" s="12">
        <f t="shared" si="96"/>
        <v>1.2940281699045293E-3</v>
      </c>
      <c r="BK57" s="12">
        <f t="shared" si="96"/>
        <v>7.7050844302615648E-2</v>
      </c>
      <c r="BL57" s="12">
        <f t="shared" si="96"/>
        <v>2.8724779192667499E-2</v>
      </c>
      <c r="BM57" s="12">
        <f t="shared" si="96"/>
        <v>8.764501636139172E-4</v>
      </c>
      <c r="BN57" s="12">
        <f t="shared" si="96"/>
        <v>8.1374041848718947E-3</v>
      </c>
      <c r="BO57" s="12">
        <f t="shared" si="96"/>
        <v>1.541334663049956E-2</v>
      </c>
      <c r="BP57" s="12">
        <f t="shared" si="96"/>
        <v>1.1705831570404069E-2</v>
      </c>
      <c r="BQ57" s="12">
        <f t="shared" si="96"/>
        <v>2.8137930198503604E-2</v>
      </c>
      <c r="BR57" s="12">
        <f t="shared" si="96"/>
        <v>5.7472562756104694E-3</v>
      </c>
      <c r="BS57" s="12">
        <f t="shared" si="96"/>
        <v>1.154429108326503E-2</v>
      </c>
      <c r="BT57" s="12">
        <f t="shared" si="96"/>
        <v>0.20759907926985269</v>
      </c>
      <c r="BU57" s="12">
        <f t="shared" si="96"/>
        <v>3.9347784802590404E-4</v>
      </c>
      <c r="BV57" s="12">
        <f t="shared" si="96"/>
        <v>5.7366799127562589E-2</v>
      </c>
      <c r="BW57" s="12">
        <f t="shared" si="96"/>
        <v>0.16629315032749417</v>
      </c>
      <c r="BX57" s="12">
        <f t="shared" ref="BX57:DJ57" si="97">BX14/$B14*100</f>
        <v>1.453880548875287E-2</v>
      </c>
      <c r="BY57" s="12">
        <f t="shared" si="97"/>
        <v>1.824478546863775E-3</v>
      </c>
      <c r="BZ57" s="12">
        <f t="shared" si="97"/>
        <v>2.3754733331438011E-3</v>
      </c>
      <c r="CA57" s="12">
        <f t="shared" si="97"/>
        <v>1.4348086235859367E-3</v>
      </c>
      <c r="CB57" s="12">
        <f t="shared" si="97"/>
        <v>1.1436594444151871E-2</v>
      </c>
      <c r="CC57" s="12">
        <f t="shared" si="97"/>
        <v>4.2812902277806989E-3</v>
      </c>
      <c r="CD57" s="12">
        <f t="shared" si="97"/>
        <v>1.3650139140771494E-2</v>
      </c>
      <c r="CE57" s="12">
        <f t="shared" si="97"/>
        <v>0.43617647954955269</v>
      </c>
      <c r="CF57" s="12">
        <f t="shared" si="97"/>
        <v>3.6479286752527304E-3</v>
      </c>
      <c r="CG57" s="12">
        <f t="shared" si="97"/>
        <v>3.360659146541105E-3</v>
      </c>
      <c r="CH57" s="12">
        <f t="shared" si="97"/>
        <v>2.5039557148955154E-2</v>
      </c>
      <c r="CI57" s="12">
        <f t="shared" si="97"/>
        <v>0.34501270756233038</v>
      </c>
      <c r="CJ57" s="12">
        <f t="shared" si="97"/>
        <v>0.5738883673177293</v>
      </c>
      <c r="CK57" s="12">
        <f t="shared" si="97"/>
        <v>0.10676393665138176</v>
      </c>
      <c r="CL57" s="30">
        <f t="shared" si="97"/>
        <v>5.4106526827356879E-2</v>
      </c>
      <c r="CM57" s="12">
        <f t="shared" si="97"/>
        <v>2.9342806569409872</v>
      </c>
      <c r="CN57" s="12">
        <f t="shared" si="97"/>
        <v>0.4038868185116371</v>
      </c>
      <c r="CO57" s="12">
        <f t="shared" si="97"/>
        <v>1.3035426517209576</v>
      </c>
      <c r="CP57" s="12">
        <f t="shared" si="97"/>
        <v>9.0353633172626957E-2</v>
      </c>
      <c r="CQ57" s="12">
        <f t="shared" si="97"/>
        <v>0.72758290059707509</v>
      </c>
      <c r="CR57" s="12">
        <f t="shared" si="97"/>
        <v>1.5773641866918042</v>
      </c>
      <c r="CS57" s="12"/>
      <c r="CT57" s="12">
        <f t="shared" si="97"/>
        <v>2.0587317877128899</v>
      </c>
      <c r="CU57" s="12">
        <f t="shared" si="97"/>
        <v>1.7515277388461814</v>
      </c>
      <c r="CV57" s="12">
        <f t="shared" si="97"/>
        <v>4.1902405918151082</v>
      </c>
      <c r="CW57" s="12">
        <f t="shared" si="97"/>
        <v>1.7319529890376335</v>
      </c>
      <c r="CX57" s="30">
        <f t="shared" si="97"/>
        <v>1.3619231469382393</v>
      </c>
      <c r="CY57" s="12">
        <f t="shared" si="97"/>
        <v>5.8638799375290258</v>
      </c>
      <c r="CZ57" s="12">
        <f t="shared" si="97"/>
        <v>1.6367648580784642</v>
      </c>
      <c r="DA57" s="12">
        <f t="shared" si="97"/>
        <v>0.85891086618826296</v>
      </c>
      <c r="DB57" s="12">
        <f t="shared" si="97"/>
        <v>0.16629315032749417</v>
      </c>
      <c r="DC57" s="12">
        <f t="shared" si="97"/>
        <v>0.20759907926985269</v>
      </c>
      <c r="DD57" s="12">
        <f t="shared" si="97"/>
        <v>8.0131584611467965E-2</v>
      </c>
      <c r="DE57" s="12">
        <f t="shared" si="97"/>
        <v>1.17108927790102</v>
      </c>
      <c r="DF57" s="12">
        <f t="shared" si="97"/>
        <v>0.12238153056497261</v>
      </c>
      <c r="DG57" s="12">
        <f t="shared" si="97"/>
        <v>0.15886809950649641</v>
      </c>
      <c r="DH57" s="12">
        <f t="shared" si="97"/>
        <v>0.34501270756233038</v>
      </c>
      <c r="DI57" s="12">
        <f t="shared" si="97"/>
        <v>0.68065230396911103</v>
      </c>
      <c r="DJ57" s="12">
        <f t="shared" si="97"/>
        <v>0.43617647954955269</v>
      </c>
    </row>
    <row r="58" spans="1:114">
      <c r="A58" s="5">
        <v>2030</v>
      </c>
      <c r="C58" s="12">
        <f>C15/$B15*100</f>
        <v>3.0325860237283737</v>
      </c>
      <c r="D58" s="12">
        <f>D15/$B15*100</f>
        <v>2.4933411975715027</v>
      </c>
      <c r="E58" s="12">
        <f t="shared" si="95"/>
        <v>3.0388235838905557</v>
      </c>
      <c r="F58" s="12">
        <f t="shared" si="95"/>
        <v>4.4353433339823329</v>
      </c>
      <c r="G58" s="12">
        <f t="shared" si="95"/>
        <v>2.5290196077313087</v>
      </c>
      <c r="H58" s="12">
        <f t="shared" si="95"/>
        <v>2.9597583392968487</v>
      </c>
      <c r="I58" s="12">
        <f t="shared" si="95"/>
        <v>18.488872086200924</v>
      </c>
      <c r="J58" s="12">
        <f t="shared" si="95"/>
        <v>81.511127913799058</v>
      </c>
      <c r="K58" s="22">
        <f t="shared" ref="K58:BW58" si="98">K15/$B15*100</f>
        <v>7.2116214142036545</v>
      </c>
      <c r="L58" s="30">
        <f>L15/$B15*100</f>
        <v>11.277250671997271</v>
      </c>
      <c r="M58" s="12">
        <f t="shared" si="98"/>
        <v>0.45362991442253198</v>
      </c>
      <c r="N58" s="12">
        <f t="shared" si="98"/>
        <v>0.88027310306675688</v>
      </c>
      <c r="O58" s="12">
        <f t="shared" si="98"/>
        <v>9.3051688628407098E-2</v>
      </c>
      <c r="P58" s="12">
        <f t="shared" si="98"/>
        <v>9.6163290689497513E-2</v>
      </c>
      <c r="Q58" s="12">
        <f t="shared" si="98"/>
        <v>1.5094680269211802</v>
      </c>
      <c r="R58" s="12">
        <f t="shared" si="98"/>
        <v>0.12645803233510436</v>
      </c>
      <c r="S58" s="12">
        <f t="shared" si="98"/>
        <v>2.0736486413255505E-2</v>
      </c>
      <c r="T58" s="12">
        <f t="shared" si="98"/>
        <v>1.8461087239830588E-3</v>
      </c>
      <c r="U58" s="12">
        <f t="shared" si="98"/>
        <v>1.8324355632365955E-3</v>
      </c>
      <c r="V58" s="12">
        <f t="shared" si="98"/>
        <v>8.4695829941338653E-3</v>
      </c>
      <c r="W58" s="12">
        <f t="shared" si="98"/>
        <v>1.4656766332747293E-3</v>
      </c>
      <c r="X58" s="12">
        <f t="shared" si="98"/>
        <v>7.5631737495969777E-3</v>
      </c>
      <c r="Y58" s="12">
        <f t="shared" si="98"/>
        <v>2.5445786687106692E-2</v>
      </c>
      <c r="Z58" s="12">
        <f t="shared" si="98"/>
        <v>9.859473496871175E-3</v>
      </c>
      <c r="AA58" s="12">
        <f t="shared" si="98"/>
        <v>0.1368164889867024</v>
      </c>
      <c r="AB58" s="12">
        <f t="shared" si="98"/>
        <v>5.5849316241848718E-2</v>
      </c>
      <c r="AC58" s="12">
        <f t="shared" si="98"/>
        <v>5.2990345017988926E-3</v>
      </c>
      <c r="AD58" s="12">
        <f t="shared" si="98"/>
        <v>1.0823061539436209E-2</v>
      </c>
      <c r="AE58" s="12">
        <f t="shared" si="98"/>
        <v>9.7571045862934903E-3</v>
      </c>
      <c r="AF58" s="12">
        <f t="shared" si="98"/>
        <v>2.1891425982483989E-2</v>
      </c>
      <c r="AG58" s="12">
        <f t="shared" si="98"/>
        <v>1.4444672246872352E-3</v>
      </c>
      <c r="AH58" s="12">
        <f t="shared" si="98"/>
        <v>4.4288474644210872E-3</v>
      </c>
      <c r="AI58" s="12">
        <f t="shared" si="98"/>
        <v>1.1273422106526113E-2</v>
      </c>
      <c r="AJ58" s="12">
        <f t="shared" si="98"/>
        <v>1.1756827757741566</v>
      </c>
      <c r="AK58" s="12">
        <f t="shared" si="98"/>
        <v>1.2301281179949964E-3</v>
      </c>
      <c r="AL58" s="12">
        <f t="shared" si="98"/>
        <v>5.4016821591487206E-2</v>
      </c>
      <c r="AM58" s="12">
        <f t="shared" si="98"/>
        <v>2.5361749003486318E-2</v>
      </c>
      <c r="AN58" s="12">
        <f t="shared" si="98"/>
        <v>2.8822645440881593E-3</v>
      </c>
      <c r="AO58" s="12">
        <f t="shared" si="98"/>
        <v>2.6589186106671888E-3</v>
      </c>
      <c r="AP58" s="12">
        <f t="shared" si="98"/>
        <v>1.6429117845744724E-2</v>
      </c>
      <c r="AQ58" s="12">
        <f t="shared" si="98"/>
        <v>6.5727335294361736E-3</v>
      </c>
      <c r="AR58" s="12">
        <f t="shared" si="98"/>
        <v>9.3389820296402287E-3</v>
      </c>
      <c r="AS58" s="12">
        <f t="shared" si="98"/>
        <v>1.4283832005461859E-3</v>
      </c>
      <c r="AT58" s="12">
        <f t="shared" si="98"/>
        <v>3.0029193991054034E-3</v>
      </c>
      <c r="AU58" s="12">
        <f t="shared" si="98"/>
        <v>4.7136486392511338E-3</v>
      </c>
      <c r="AV58" s="12">
        <f t="shared" si="98"/>
        <v>9.3963249495248344E-4</v>
      </c>
      <c r="AW58" s="12">
        <f t="shared" si="98"/>
        <v>5.2506039458681949E-3</v>
      </c>
      <c r="AX58" s="12">
        <f t="shared" si="98"/>
        <v>9.3090971475880873E-4</v>
      </c>
      <c r="AY58" s="12">
        <f t="shared" si="98"/>
        <v>1.56043508316526E-3</v>
      </c>
      <c r="AZ58" s="12">
        <f t="shared" si="98"/>
        <v>3.9173342424100371E-3</v>
      </c>
      <c r="BA58" s="12">
        <f t="shared" si="98"/>
        <v>6.3394233272470225E-4</v>
      </c>
      <c r="BB58" s="12">
        <f t="shared" si="98"/>
        <v>8.8347004196987421E-4</v>
      </c>
      <c r="BC58" s="12">
        <f t="shared" si="98"/>
        <v>3.1830899503544174E-2</v>
      </c>
      <c r="BD58" s="12">
        <f t="shared" si="98"/>
        <v>1.6570308910039203E-3</v>
      </c>
      <c r="BE58" s="12">
        <f t="shared" si="98"/>
        <v>7.8294248016941972E-2</v>
      </c>
      <c r="BF58" s="12">
        <f t="shared" si="98"/>
        <v>8.6059347906317866E-3</v>
      </c>
      <c r="BG58" s="12">
        <f t="shared" si="98"/>
        <v>2.5179180945021878E-3</v>
      </c>
      <c r="BH58" s="12">
        <f t="shared" si="98"/>
        <v>4.5194279370707461E-4</v>
      </c>
      <c r="BI58" s="12">
        <f t="shared" si="98"/>
        <v>1.4765289379658599E-3</v>
      </c>
      <c r="BJ58" s="12">
        <f t="shared" si="98"/>
        <v>1.3014606528691623E-3</v>
      </c>
      <c r="BK58" s="12">
        <f t="shared" si="98"/>
        <v>7.9816392902970462E-2</v>
      </c>
      <c r="BL58" s="12">
        <f t="shared" si="98"/>
        <v>2.9291490415241681E-2</v>
      </c>
      <c r="BM58" s="12">
        <f t="shared" si="98"/>
        <v>8.6205986397572439E-4</v>
      </c>
      <c r="BN58" s="12">
        <f t="shared" si="98"/>
        <v>8.5582625051905271E-3</v>
      </c>
      <c r="BO58" s="12">
        <f t="shared" si="98"/>
        <v>1.631456111399621E-2</v>
      </c>
      <c r="BP58" s="12">
        <f t="shared" si="98"/>
        <v>1.2178556599142111E-2</v>
      </c>
      <c r="BQ58" s="12">
        <f t="shared" si="98"/>
        <v>2.9169496550888324E-2</v>
      </c>
      <c r="BR58" s="12">
        <f t="shared" si="98"/>
        <v>6.0266928176654919E-3</v>
      </c>
      <c r="BS58" s="12">
        <f t="shared" si="98"/>
        <v>1.1902514353042348E-2</v>
      </c>
      <c r="BT58" s="12">
        <f t="shared" si="98"/>
        <v>0.21832755183903593</v>
      </c>
      <c r="BU58" s="12">
        <f t="shared" si="98"/>
        <v>3.8806609354442726E-4</v>
      </c>
      <c r="BV58" s="12">
        <f t="shared" si="98"/>
        <v>6.0087071886195928E-2</v>
      </c>
      <c r="BW58" s="12">
        <f t="shared" si="98"/>
        <v>0.17240127623455712</v>
      </c>
      <c r="BX58" s="12">
        <f t="shared" ref="BX58:DJ58" si="99">BX15/$B15*100</f>
        <v>1.4870001674154341E-2</v>
      </c>
      <c r="BY58" s="12">
        <f t="shared" si="99"/>
        <v>1.9116073496458551E-3</v>
      </c>
      <c r="BZ58" s="12">
        <f t="shared" si="99"/>
        <v>2.4646420147343183E-3</v>
      </c>
      <c r="CA58" s="12">
        <f t="shared" si="99"/>
        <v>1.4222125889367468E-3</v>
      </c>
      <c r="CB58" s="12">
        <f t="shared" si="99"/>
        <v>1.1264188594456942E-2</v>
      </c>
      <c r="CC58" s="12">
        <f t="shared" si="99"/>
        <v>4.2644002560470349E-3</v>
      </c>
      <c r="CD58" s="12">
        <f t="shared" si="99"/>
        <v>1.3424120913477255E-2</v>
      </c>
      <c r="CE58" s="12">
        <f t="shared" si="99"/>
        <v>0.44284176244925261</v>
      </c>
      <c r="CF58" s="12">
        <f t="shared" si="99"/>
        <v>3.5071692030145003E-3</v>
      </c>
      <c r="CG58" s="12">
        <f t="shared" si="99"/>
        <v>3.2292272695249868E-3</v>
      </c>
      <c r="CH58" s="12">
        <f t="shared" si="99"/>
        <v>2.5279563879385878E-2</v>
      </c>
      <c r="CI58" s="12">
        <f t="shared" si="99"/>
        <v>0.35202051289520914</v>
      </c>
      <c r="CJ58" s="12">
        <f t="shared" si="99"/>
        <v>0.58941160394855918</v>
      </c>
      <c r="CK58" s="12">
        <f t="shared" si="99"/>
        <v>0.108711884340935</v>
      </c>
      <c r="CL58" s="30">
        <f t="shared" si="99"/>
        <v>5.4257840869122179E-2</v>
      </c>
      <c r="CM58" s="12">
        <f t="shared" si="99"/>
        <v>3.0325860237283733</v>
      </c>
      <c r="CN58" s="12">
        <f t="shared" si="99"/>
        <v>0.41246465786634928</v>
      </c>
      <c r="CO58" s="12">
        <f t="shared" si="99"/>
        <v>1.3079690063956251</v>
      </c>
      <c r="CP58" s="12">
        <f t="shared" si="99"/>
        <v>9.1748961504788493E-2</v>
      </c>
      <c r="CQ58" s="12">
        <f t="shared" si="99"/>
        <v>0.75864049008953571</v>
      </c>
      <c r="CR58" s="12">
        <f t="shared" si="99"/>
        <v>1.6082122746189846</v>
      </c>
      <c r="CS58" s="12"/>
      <c r="CT58" s="12">
        <f t="shared" si="99"/>
        <v>2.0808765397051538</v>
      </c>
      <c r="CU58" s="12">
        <f t="shared" si="99"/>
        <v>1.7308545774949304</v>
      </c>
      <c r="CV58" s="12">
        <f t="shared" si="99"/>
        <v>4.3435943724775452</v>
      </c>
      <c r="CW58" s="12">
        <f t="shared" si="99"/>
        <v>1.7703791176417731</v>
      </c>
      <c r="CX58" s="30">
        <f t="shared" si="99"/>
        <v>1.3515460646778643</v>
      </c>
      <c r="CY58" s="12">
        <f t="shared" si="99"/>
        <v>6.0113947256310691</v>
      </c>
      <c r="CZ58" s="12">
        <f t="shared" si="99"/>
        <v>1.6986830062390847</v>
      </c>
      <c r="DA58" s="12">
        <f t="shared" si="99"/>
        <v>0.88027310306675688</v>
      </c>
      <c r="DB58" s="12">
        <f t="shared" si="99"/>
        <v>0.17240127623455712</v>
      </c>
      <c r="DC58" s="12">
        <f t="shared" si="99"/>
        <v>0.21832755183903593</v>
      </c>
      <c r="DD58" s="12">
        <f t="shared" si="99"/>
        <v>8.4320940834607463E-2</v>
      </c>
      <c r="DE58" s="12">
        <f t="shared" si="99"/>
        <v>1.1756827757741566</v>
      </c>
      <c r="DF58" s="12">
        <f t="shared" si="99"/>
        <v>0.12645803233510436</v>
      </c>
      <c r="DG58" s="12">
        <f t="shared" si="99"/>
        <v>0.16226227567380908</v>
      </c>
      <c r="DH58" s="12">
        <f t="shared" si="99"/>
        <v>0.35202051289520914</v>
      </c>
      <c r="DI58" s="12">
        <f t="shared" si="99"/>
        <v>0.69812348828949422</v>
      </c>
      <c r="DJ58" s="12">
        <f t="shared" si="99"/>
        <v>0.44284176244925261</v>
      </c>
    </row>
    <row r="59" spans="1:114">
      <c r="A59" s="5">
        <v>2040</v>
      </c>
      <c r="L59" s="27"/>
      <c r="CL59" s="27"/>
      <c r="CX59" s="27"/>
    </row>
    <row r="60" spans="1:114">
      <c r="A60" s="5">
        <v>2050</v>
      </c>
      <c r="L60" s="27"/>
      <c r="CL60" s="27"/>
      <c r="CX60" s="27"/>
    </row>
    <row r="61" spans="1:114">
      <c r="L61" s="27"/>
      <c r="CL61" s="27"/>
      <c r="CX61" s="27"/>
    </row>
    <row r="62" spans="1:114">
      <c r="A62" s="4" t="s">
        <v>18</v>
      </c>
      <c r="L62" s="27"/>
      <c r="CL62" s="27"/>
      <c r="CX62" s="27"/>
    </row>
    <row r="63" spans="1:114">
      <c r="A63" s="5">
        <v>1940</v>
      </c>
      <c r="B63" s="12"/>
      <c r="C63" s="12">
        <f>C49-C48</f>
        <v>0.10953174274759098</v>
      </c>
      <c r="D63" s="12">
        <f t="shared" ref="D63:D72" si="100">D49-D48</f>
        <v>0.16554909935749951</v>
      </c>
      <c r="E63" s="12">
        <f t="shared" ref="E63:L63" si="101">E49-E48</f>
        <v>0.20364944460283807</v>
      </c>
      <c r="F63" s="12">
        <f t="shared" si="101"/>
        <v>0.23124163189906799</v>
      </c>
      <c r="G63" s="12">
        <f t="shared" si="101"/>
        <v>-5.771074111684027E-2</v>
      </c>
      <c r="H63" s="12">
        <f t="shared" si="101"/>
        <v>0.25615723630345721</v>
      </c>
      <c r="I63" s="12">
        <f t="shared" si="101"/>
        <v>0.90841841379361377</v>
      </c>
      <c r="J63" s="12">
        <f t="shared" si="101"/>
        <v>-0.90841841379359778</v>
      </c>
      <c r="K63" s="22">
        <f t="shared" si="101"/>
        <v>0.29931538461016816</v>
      </c>
      <c r="L63" s="30">
        <f t="shared" si="101"/>
        <v>0.60910302918344605</v>
      </c>
      <c r="M63" s="12">
        <f t="shared" ref="M63:BX63" si="102">M49-M48</f>
        <v>2.1041417355422393E-2</v>
      </c>
      <c r="N63" s="12">
        <f t="shared" si="102"/>
        <v>4.4759819463890071E-2</v>
      </c>
      <c r="O63" s="12"/>
      <c r="P63" s="12"/>
      <c r="Q63" s="12">
        <f t="shared" si="102"/>
        <v>4.3730505928278554E-2</v>
      </c>
      <c r="R63" s="12">
        <f t="shared" si="102"/>
        <v>-7.7681643767468778E-4</v>
      </c>
      <c r="S63" s="12">
        <f t="shared" si="102"/>
        <v>1.8844694649666135E-3</v>
      </c>
      <c r="T63" s="12">
        <f t="shared" si="102"/>
        <v>-2.5443813187892989E-3</v>
      </c>
      <c r="U63" s="12">
        <f t="shared" si="102"/>
        <v>2.708127058994249E-4</v>
      </c>
      <c r="V63" s="12">
        <f t="shared" si="102"/>
        <v>5.3504914587641089E-4</v>
      </c>
      <c r="W63" s="12">
        <f t="shared" si="102"/>
        <v>3.179348216802878E-3</v>
      </c>
      <c r="X63" s="12">
        <f t="shared" si="102"/>
        <v>1.3175009727842135E-4</v>
      </c>
      <c r="Y63" s="12">
        <f t="shared" si="102"/>
        <v>-1.4504452796398268E-3</v>
      </c>
      <c r="Z63" s="12">
        <f t="shared" si="102"/>
        <v>-2.8685546284090008E-4</v>
      </c>
      <c r="AA63" s="12">
        <f t="shared" si="102"/>
        <v>-2.0221309935290976E-2</v>
      </c>
      <c r="AB63" s="12">
        <f t="shared" si="102"/>
        <v>1.7896794053012394E-3</v>
      </c>
      <c r="AC63" s="12">
        <f t="shared" si="102"/>
        <v>5.6306077839397145E-5</v>
      </c>
      <c r="AD63" s="12">
        <f t="shared" si="102"/>
        <v>-4.999156432355413E-3</v>
      </c>
      <c r="AE63" s="12">
        <f t="shared" si="102"/>
        <v>-7.3687581802527394E-3</v>
      </c>
      <c r="AF63" s="12">
        <f t="shared" si="102"/>
        <v>-4.1450907748466822E-3</v>
      </c>
      <c r="AG63" s="12">
        <f t="shared" si="102"/>
        <v>1.9415021017571317E-3</v>
      </c>
      <c r="AH63" s="12">
        <f t="shared" si="102"/>
        <v>-4.9099392628035241E-3</v>
      </c>
      <c r="AI63" s="12">
        <f t="shared" si="102"/>
        <v>2.4703097993454323E-3</v>
      </c>
      <c r="AJ63" s="12">
        <f t="shared" si="102"/>
        <v>1.9360042803031774E-2</v>
      </c>
      <c r="AK63" s="54">
        <f t="shared" si="102"/>
        <v>2.4911527442978244E-2</v>
      </c>
      <c r="AL63" s="12">
        <f t="shared" si="102"/>
        <v>4.6666239452564789E-3</v>
      </c>
      <c r="AM63" s="54">
        <f t="shared" si="102"/>
        <v>-1.0033596423888722E-2</v>
      </c>
      <c r="AN63" s="12">
        <f t="shared" si="102"/>
        <v>-1.0118868585270932E-3</v>
      </c>
      <c r="AO63" s="12">
        <f t="shared" si="102"/>
        <v>2.1070329667258261E-3</v>
      </c>
      <c r="AP63" s="54">
        <f t="shared" si="102"/>
        <v>6.5988071774506704E-2</v>
      </c>
      <c r="AQ63" s="12">
        <f t="shared" si="102"/>
        <v>-3.5676701602229029E-3</v>
      </c>
      <c r="AR63" s="12">
        <f t="shared" si="102"/>
        <v>3.7764016442533785E-3</v>
      </c>
      <c r="AS63" s="12">
        <f t="shared" si="102"/>
        <v>-1.4874668905142385E-3</v>
      </c>
      <c r="AT63" s="12">
        <f t="shared" si="102"/>
        <v>-2.9774423256781479E-4</v>
      </c>
      <c r="AU63" s="12">
        <f t="shared" si="102"/>
        <v>-1.6355897486433693E-3</v>
      </c>
      <c r="AV63" s="12">
        <f t="shared" si="102"/>
        <v>-1.0781396342723158E-3</v>
      </c>
      <c r="AW63" s="54">
        <f t="shared" si="102"/>
        <v>-3.0756713004047986E-2</v>
      </c>
      <c r="AX63" s="12">
        <f t="shared" si="102"/>
        <v>-6.4713639895428582E-4</v>
      </c>
      <c r="AY63" s="12">
        <f t="shared" si="102"/>
        <v>-5.3472371334610698E-3</v>
      </c>
      <c r="AZ63" s="12">
        <f t="shared" si="102"/>
        <v>4.3638881564200052E-3</v>
      </c>
      <c r="BA63" s="12">
        <f t="shared" si="102"/>
        <v>-9.1824653588983528E-4</v>
      </c>
      <c r="BB63" s="12">
        <f t="shared" si="102"/>
        <v>2.1812766035846191E-3</v>
      </c>
      <c r="BC63" s="12">
        <f t="shared" si="102"/>
        <v>3.8669851998162502E-3</v>
      </c>
      <c r="BD63" s="12">
        <f t="shared" si="102"/>
        <v>1.4719699196254835E-3</v>
      </c>
      <c r="BE63" s="12">
        <f t="shared" si="102"/>
        <v>-7.0002912150605862E-3</v>
      </c>
      <c r="BF63" s="12">
        <f t="shared" si="102"/>
        <v>-2.2050864867059049E-3</v>
      </c>
      <c r="BG63" s="12">
        <f t="shared" si="102"/>
        <v>-2.3525294255314737E-3</v>
      </c>
      <c r="BH63" s="12">
        <f t="shared" si="102"/>
        <v>-9.5636810507964331E-4</v>
      </c>
      <c r="BI63" s="12">
        <f t="shared" si="102"/>
        <v>3.8268035278109652E-3</v>
      </c>
      <c r="BJ63" s="12">
        <f t="shared" si="102"/>
        <v>-1.6509258581188149E-3</v>
      </c>
      <c r="BK63" s="127">
        <f t="shared" si="102"/>
        <v>3.6259280228415069E-4</v>
      </c>
      <c r="BL63" s="127">
        <f t="shared" si="102"/>
        <v>-4.0573019979868459E-2</v>
      </c>
      <c r="BM63" s="12">
        <f t="shared" si="102"/>
        <v>1.0020638626589346E-2</v>
      </c>
      <c r="BN63" s="133">
        <f t="shared" si="102"/>
        <v>4.2283740470353062E-3</v>
      </c>
      <c r="BO63" s="12"/>
      <c r="BP63" s="12">
        <f t="shared" si="102"/>
        <v>1.3641382466696335E-3</v>
      </c>
      <c r="BQ63" s="12">
        <f t="shared" si="102"/>
        <v>-6.2174932554980022E-4</v>
      </c>
      <c r="BR63" s="127">
        <f t="shared" si="102"/>
        <v>8.4870154768970016E-3</v>
      </c>
      <c r="BS63" s="12">
        <f t="shared" si="102"/>
        <v>-4.3948817632655249E-2</v>
      </c>
      <c r="BT63" s="12">
        <f t="shared" si="102"/>
        <v>-1.5805248568050559E-2</v>
      </c>
      <c r="BU63" s="12">
        <f t="shared" si="102"/>
        <v>-7.6268271373174969E-4</v>
      </c>
      <c r="BV63" s="12">
        <f t="shared" si="102"/>
        <v>0</v>
      </c>
      <c r="BW63" s="127">
        <f t="shared" si="102"/>
        <v>1.2028360064379203E-2</v>
      </c>
      <c r="BX63" s="12">
        <f t="shared" si="102"/>
        <v>6.9293720732308377E-3</v>
      </c>
      <c r="BY63" s="12">
        <f t="shared" ref="BY63:DJ65" si="103">BY49-BY48</f>
        <v>9.2915294487605406E-4</v>
      </c>
      <c r="BZ63" s="12">
        <f t="shared" si="103"/>
        <v>-1.8870383416374464E-3</v>
      </c>
      <c r="CA63" s="12">
        <f t="shared" si="103"/>
        <v>3.8028243970664177E-4</v>
      </c>
      <c r="CB63" s="12">
        <f t="shared" si="103"/>
        <v>2.9257082457303692E-2</v>
      </c>
      <c r="CC63" s="12">
        <f t="shared" si="103"/>
        <v>-1.7971523446374364E-3</v>
      </c>
      <c r="CD63" s="12"/>
      <c r="CE63" s="12">
        <f t="shared" si="103"/>
        <v>0.12469077804898995</v>
      </c>
      <c r="CF63" s="12">
        <f t="shared" si="103"/>
        <v>-6.1546010150124661E-4</v>
      </c>
      <c r="CG63" s="12">
        <f t="shared" si="103"/>
        <v>2.2849024751311689E-3</v>
      </c>
      <c r="CH63" s="12">
        <f t="shared" si="103"/>
        <v>0</v>
      </c>
      <c r="CI63" s="12">
        <f t="shared" si="103"/>
        <v>2.0563304592122383E-2</v>
      </c>
      <c r="CJ63" s="12">
        <f t="shared" si="103"/>
        <v>4.313834677189704E-2</v>
      </c>
      <c r="CK63" s="12"/>
      <c r="CL63" s="30">
        <f t="shared" si="103"/>
        <v>0</v>
      </c>
      <c r="CM63" s="12">
        <f t="shared" si="103"/>
        <v>0.10953174274759098</v>
      </c>
      <c r="CN63" s="12">
        <f t="shared" si="103"/>
        <v>-2.2431549752626734E-2</v>
      </c>
      <c r="CO63" s="12">
        <f t="shared" si="103"/>
        <v>2.5880734592050314E-2</v>
      </c>
      <c r="CP63" s="12">
        <f t="shared" si="103"/>
        <v>3.80196825263584E-2</v>
      </c>
      <c r="CQ63" s="12">
        <f t="shared" si="103"/>
        <v>-6.9207027402510612E-2</v>
      </c>
      <c r="CR63" s="12">
        <f t="shared" si="103"/>
        <v>0.2175218018993057</v>
      </c>
      <c r="CS63" s="12"/>
      <c r="CT63" s="12">
        <f t="shared" si="103"/>
        <v>0.18798064911012657</v>
      </c>
      <c r="CU63" s="12">
        <f t="shared" si="103"/>
        <v>0.17776871001078742</v>
      </c>
      <c r="CV63" s="12">
        <f t="shared" si="103"/>
        <v>0.1932219493727092</v>
      </c>
      <c r="CW63" s="12">
        <f t="shared" si="103"/>
        <v>1.1496286285670232E-2</v>
      </c>
      <c r="CX63" s="30">
        <f t="shared" si="103"/>
        <v>3.8635434404152402E-2</v>
      </c>
      <c r="CY63" s="127">
        <f t="shared" si="103"/>
        <v>0.31184183818340383</v>
      </c>
      <c r="CZ63" s="12">
        <f t="shared" si="103"/>
        <v>4.3730505928278554E-2</v>
      </c>
      <c r="DA63" s="12">
        <f t="shared" si="103"/>
        <v>4.4759819463890071E-2</v>
      </c>
      <c r="DB63" s="12"/>
      <c r="DC63" s="12">
        <f t="shared" si="103"/>
        <v>-1.5805248568050559E-2</v>
      </c>
      <c r="DD63" s="12"/>
      <c r="DE63" s="12">
        <f t="shared" si="103"/>
        <v>1.9360042803031774E-2</v>
      </c>
      <c r="DF63" s="12">
        <f t="shared" si="103"/>
        <v>-7.7681643767468778E-4</v>
      </c>
      <c r="DG63" s="12">
        <f t="shared" si="103"/>
        <v>-2.1671755214930824E-2</v>
      </c>
      <c r="DH63" s="12">
        <f t="shared" si="103"/>
        <v>2.0563304592122383E-2</v>
      </c>
      <c r="DI63" s="12">
        <f t="shared" si="103"/>
        <v>4.313834677189704E-2</v>
      </c>
      <c r="DJ63" s="12">
        <f t="shared" si="103"/>
        <v>0.12469077804898995</v>
      </c>
    </row>
    <row r="64" spans="1:114">
      <c r="A64" s="5">
        <v>1950</v>
      </c>
      <c r="B64" s="12"/>
      <c r="C64" s="12">
        <f t="shared" ref="C64:K72" si="104">C50-C49</f>
        <v>0.47852593836459495</v>
      </c>
      <c r="D64" s="12">
        <f t="shared" si="100"/>
        <v>-8.0547881571262359E-3</v>
      </c>
      <c r="E64" s="12">
        <f t="shared" si="104"/>
        <v>0.1071034161750104</v>
      </c>
      <c r="F64" s="12">
        <f t="shared" si="104"/>
        <v>0.11652558720402739</v>
      </c>
      <c r="G64" s="12">
        <f t="shared" si="104"/>
        <v>0.12680819124633347</v>
      </c>
      <c r="H64" s="12">
        <f t="shared" si="104"/>
        <v>0.44996165702974356</v>
      </c>
      <c r="I64" s="12">
        <f t="shared" si="104"/>
        <v>1.2708700018625869</v>
      </c>
      <c r="J64" s="12">
        <f t="shared" si="104"/>
        <v>-1.2708700018625905</v>
      </c>
      <c r="K64" s="22">
        <f t="shared" si="104"/>
        <v>1.103154060478627</v>
      </c>
      <c r="L64" s="30">
        <f>L50-L49</f>
        <v>0.16771594138395862</v>
      </c>
      <c r="M64" s="12">
        <f t="shared" ref="M64:BX64" si="105">M50-M49</f>
        <v>5.6735975278681405E-2</v>
      </c>
      <c r="N64" s="12">
        <f t="shared" si="105"/>
        <v>0.25628287082776713</v>
      </c>
      <c r="O64" s="12"/>
      <c r="P64" s="54">
        <f t="shared" si="105"/>
        <v>2.3892039619841279E-2</v>
      </c>
      <c r="Q64" s="54">
        <f t="shared" si="105"/>
        <v>0.14161505263830526</v>
      </c>
      <c r="R64" s="12">
        <f t="shared" si="105"/>
        <v>1.0394550768103278E-2</v>
      </c>
      <c r="S64" s="12">
        <f t="shared" si="105"/>
        <v>-5.3057606552281977E-3</v>
      </c>
      <c r="T64" s="12">
        <f t="shared" si="105"/>
        <v>-4.9981090629340804E-3</v>
      </c>
      <c r="U64" s="12">
        <f t="shared" si="105"/>
        <v>-1.1240338821041939E-3</v>
      </c>
      <c r="V64" s="12">
        <f t="shared" si="105"/>
        <v>-8.070639533896265E-3</v>
      </c>
      <c r="W64" s="12">
        <f t="shared" si="105"/>
        <v>-4.7409210524571813E-3</v>
      </c>
      <c r="X64" s="12">
        <f t="shared" si="105"/>
        <v>-2.0854652384732601E-3</v>
      </c>
      <c r="Y64" s="12">
        <f t="shared" si="105"/>
        <v>-4.2389587601327737E-3</v>
      </c>
      <c r="Z64" s="12">
        <f t="shared" si="105"/>
        <v>2.4835418400364316E-3</v>
      </c>
      <c r="AA64" s="12">
        <f t="shared" si="105"/>
        <v>2.7795019321006975E-2</v>
      </c>
      <c r="AB64" s="12">
        <f t="shared" si="105"/>
        <v>-8.3359371787868619E-3</v>
      </c>
      <c r="AC64" s="12">
        <f t="shared" si="105"/>
        <v>-6.5468845998193498E-3</v>
      </c>
      <c r="AD64" s="12">
        <f t="shared" si="105"/>
        <v>-7.6860054428431017E-3</v>
      </c>
      <c r="AE64" s="12">
        <f t="shared" si="105"/>
        <v>1.8689688108711258E-3</v>
      </c>
      <c r="AF64" s="12">
        <f t="shared" si="105"/>
        <v>1.2282744347507368E-3</v>
      </c>
      <c r="AG64" s="12">
        <f t="shared" si="105"/>
        <v>-1.5421396305595088E-3</v>
      </c>
      <c r="AH64" s="12">
        <f t="shared" si="105"/>
        <v>3.3092872309883406E-3</v>
      </c>
      <c r="AI64" s="12">
        <f t="shared" si="105"/>
        <v>3.2203760302914122E-4</v>
      </c>
      <c r="AJ64" s="12">
        <f t="shared" si="105"/>
        <v>0.22915325405057879</v>
      </c>
      <c r="AK64" s="12">
        <f t="shared" si="105"/>
        <v>-3.5513771239737632E-3</v>
      </c>
      <c r="AL64" s="12">
        <f t="shared" si="105"/>
        <v>7.4376098215191352E-3</v>
      </c>
      <c r="AM64" s="12">
        <f t="shared" si="105"/>
        <v>1.3788405903591427E-3</v>
      </c>
      <c r="AN64" s="12">
        <f t="shared" si="105"/>
        <v>-3.8661183913133064E-3</v>
      </c>
      <c r="AO64" s="12">
        <f t="shared" si="105"/>
        <v>-6.7518029351231433E-3</v>
      </c>
      <c r="AP64" s="12">
        <f t="shared" si="105"/>
        <v>1.3016179977178771E-2</v>
      </c>
      <c r="AQ64" s="12">
        <f t="shared" si="105"/>
        <v>-6.2659407199182858E-3</v>
      </c>
      <c r="AR64" s="12">
        <f t="shared" si="105"/>
        <v>-4.6555347040829337E-3</v>
      </c>
      <c r="AS64" s="12">
        <f t="shared" si="105"/>
        <v>-3.8723432003261414E-3</v>
      </c>
      <c r="AT64" s="12">
        <f t="shared" si="105"/>
        <v>-3.9964129111469578E-3</v>
      </c>
      <c r="AU64" s="12">
        <f t="shared" si="105"/>
        <v>-2.7533121019520379E-3</v>
      </c>
      <c r="AV64" s="12">
        <f t="shared" si="105"/>
        <v>-3.1694746634559883E-3</v>
      </c>
      <c r="AW64" s="12">
        <f t="shared" si="105"/>
        <v>-1.0182277760022507E-2</v>
      </c>
      <c r="AX64" s="12">
        <f t="shared" si="105"/>
        <v>-2.5890045280498424E-3</v>
      </c>
      <c r="AY64" s="12">
        <f t="shared" si="105"/>
        <v>-2.853720279916469E-3</v>
      </c>
      <c r="AZ64" s="12">
        <f t="shared" si="105"/>
        <v>-1.1246945558824016E-2</v>
      </c>
      <c r="BA64" s="12">
        <f t="shared" si="105"/>
        <v>-6.4358778414935671E-4</v>
      </c>
      <c r="BB64" s="12">
        <f t="shared" si="105"/>
        <v>-3.9607195539672841E-3</v>
      </c>
      <c r="BC64" s="12">
        <f t="shared" si="105"/>
        <v>-1.2851690622235581E-2</v>
      </c>
      <c r="BD64" s="12">
        <f t="shared" si="105"/>
        <v>-6.4956572583161915E-3</v>
      </c>
      <c r="BE64" s="12">
        <f t="shared" si="105"/>
        <v>1.7536817220586406E-2</v>
      </c>
      <c r="BF64" s="12">
        <f t="shared" si="105"/>
        <v>-3.1673922323231136E-3</v>
      </c>
      <c r="BG64" s="12">
        <f t="shared" si="105"/>
        <v>-4.7813139232532678E-3</v>
      </c>
      <c r="BH64" s="12">
        <f t="shared" si="105"/>
        <v>6.7897561054520734E-4</v>
      </c>
      <c r="BI64" s="12">
        <f t="shared" si="105"/>
        <v>-6.0486940232616897E-3</v>
      </c>
      <c r="BJ64" s="12">
        <f t="shared" si="105"/>
        <v>-1.8016639010973515E-3</v>
      </c>
      <c r="BK64" s="12">
        <f t="shared" si="105"/>
        <v>5.8747043268023574E-3</v>
      </c>
      <c r="BL64" s="12">
        <f t="shared" si="105"/>
        <v>1.2663161996754706E-2</v>
      </c>
      <c r="BM64" s="12">
        <f t="shared" si="105"/>
        <v>-1.2855779049821207E-2</v>
      </c>
      <c r="BN64" s="12">
        <f t="shared" si="105"/>
        <v>-4.5204283098617508E-3</v>
      </c>
      <c r="BO64" s="12"/>
      <c r="BP64" s="12">
        <f t="shared" si="105"/>
        <v>-1.1988037115347322E-3</v>
      </c>
      <c r="BQ64" s="12">
        <f t="shared" si="105"/>
        <v>-1.927452162948283E-3</v>
      </c>
      <c r="BR64" s="12">
        <f t="shared" si="105"/>
        <v>1.1868954045544736E-3</v>
      </c>
      <c r="BS64" s="12">
        <f t="shared" si="105"/>
        <v>-3.2619192845712727E-2</v>
      </c>
      <c r="BT64" s="12">
        <f t="shared" si="105"/>
        <v>2.2403054668582126E-2</v>
      </c>
      <c r="BU64" s="12">
        <f t="shared" si="105"/>
        <v>-4.4418216333350817E-4</v>
      </c>
      <c r="BV64" s="12">
        <f t="shared" si="105"/>
        <v>0</v>
      </c>
      <c r="BW64" s="12">
        <f t="shared" si="105"/>
        <v>4.0676036974326167E-2</v>
      </c>
      <c r="BX64" s="12">
        <f t="shared" si="105"/>
        <v>8.1153898620871245E-4</v>
      </c>
      <c r="BY64" s="12">
        <f t="shared" si="103"/>
        <v>-1.4804394744766056E-3</v>
      </c>
      <c r="BZ64" s="12">
        <f t="shared" si="103"/>
        <v>-3.6937663632530754E-3</v>
      </c>
      <c r="CA64" s="12">
        <f t="shared" si="103"/>
        <v>-2.6519401878153919E-3</v>
      </c>
      <c r="CB64" s="12">
        <f t="shared" si="103"/>
        <v>1.1034589138347567E-2</v>
      </c>
      <c r="CC64" s="12">
        <f t="shared" si="103"/>
        <v>-5.7408402916636798E-3</v>
      </c>
      <c r="CD64" s="12"/>
      <c r="CE64" s="12">
        <f t="shared" si="103"/>
        <v>0.22219077975183049</v>
      </c>
      <c r="CF64" s="12">
        <f t="shared" si="103"/>
        <v>-4.5738571274267902E-3</v>
      </c>
      <c r="CG64" s="12">
        <f t="shared" si="103"/>
        <v>1.201865483362631E-3</v>
      </c>
      <c r="CH64" s="12">
        <f t="shared" si="103"/>
        <v>0</v>
      </c>
      <c r="CI64" s="12">
        <f t="shared" si="103"/>
        <v>7.0398422968689145E-2</v>
      </c>
      <c r="CJ64" s="12">
        <f t="shared" si="103"/>
        <v>0.15147023603681109</v>
      </c>
      <c r="CK64" s="12"/>
      <c r="CL64" s="30">
        <f t="shared" si="103"/>
        <v>0</v>
      </c>
      <c r="CM64" s="12">
        <f t="shared" si="103"/>
        <v>0.47852593836459495</v>
      </c>
      <c r="CN64" s="12">
        <f t="shared" si="103"/>
        <v>-1.2459603477528558E-2</v>
      </c>
      <c r="CO64" s="12">
        <f t="shared" si="103"/>
        <v>0.23573863739624989</v>
      </c>
      <c r="CP64" s="12">
        <f t="shared" si="103"/>
        <v>-6.9272244604307975E-2</v>
      </c>
      <c r="CQ64" s="12">
        <f t="shared" si="103"/>
        <v>2.4640136839667481E-2</v>
      </c>
      <c r="CR64" s="12">
        <f t="shared" si="103"/>
        <v>0.44598119595995023</v>
      </c>
      <c r="CS64" s="12"/>
      <c r="CT64" s="12">
        <f t="shared" si="103"/>
        <v>4.4048153204023777E-3</v>
      </c>
      <c r="CU64" s="12">
        <f t="shared" si="103"/>
        <v>-0.12863522122123916</v>
      </c>
      <c r="CV64" s="12">
        <f t="shared" si="103"/>
        <v>0.18579783180833598</v>
      </c>
      <c r="CW64" s="12">
        <f t="shared" si="103"/>
        <v>0.1021680544066661</v>
      </c>
      <c r="CX64" s="30">
        <f t="shared" si="103"/>
        <v>3.9804610697931064E-3</v>
      </c>
      <c r="CY64" s="12">
        <f t="shared" si="103"/>
        <v>1.2107560714908499</v>
      </c>
      <c r="CZ64" s="12">
        <f t="shared" si="103"/>
        <v>0.16550709225814653</v>
      </c>
      <c r="DA64" s="12">
        <f t="shared" si="103"/>
        <v>0.25628287082776713</v>
      </c>
      <c r="DB64" s="12">
        <f t="shared" si="103"/>
        <v>4.0676036974326167E-2</v>
      </c>
      <c r="DC64" s="12">
        <f t="shared" si="103"/>
        <v>2.2403054668582126E-2</v>
      </c>
      <c r="DD64" s="12">
        <f t="shared" si="103"/>
        <v>1.8723712625140894E-2</v>
      </c>
      <c r="DE64" s="12">
        <f t="shared" si="103"/>
        <v>0.22915325405057879</v>
      </c>
      <c r="DF64" s="12">
        <f t="shared" si="103"/>
        <v>1.0394550768103278E-2</v>
      </c>
      <c r="DG64" s="12">
        <f t="shared" si="103"/>
        <v>2.3556060560874212E-2</v>
      </c>
      <c r="DH64" s="12">
        <f t="shared" si="103"/>
        <v>7.0398422968689145E-2</v>
      </c>
      <c r="DI64" s="12">
        <f t="shared" si="103"/>
        <v>0.15147023603681109</v>
      </c>
      <c r="DJ64" s="12">
        <f t="shared" si="103"/>
        <v>0.22219077975183049</v>
      </c>
    </row>
    <row r="65" spans="1:114">
      <c r="A65" s="5">
        <v>1960</v>
      </c>
      <c r="B65" s="12"/>
      <c r="C65" s="12">
        <f t="shared" si="104"/>
        <v>0.60944132534590667</v>
      </c>
      <c r="D65" s="12">
        <f t="shared" si="100"/>
        <v>-0.19483528361933322</v>
      </c>
      <c r="E65" s="12">
        <f t="shared" si="104"/>
        <v>0.23102107768606839</v>
      </c>
      <c r="F65" s="12">
        <f t="shared" si="104"/>
        <v>0.21925110726499364</v>
      </c>
      <c r="G65" s="12">
        <f t="shared" si="104"/>
        <v>0.2633633006615328</v>
      </c>
      <c r="H65" s="12">
        <f t="shared" si="104"/>
        <v>0.14811281501359064</v>
      </c>
      <c r="I65" s="12">
        <f t="shared" si="104"/>
        <v>1.2763543423527555</v>
      </c>
      <c r="J65" s="12">
        <f t="shared" si="104"/>
        <v>-1.2763543423527466</v>
      </c>
      <c r="K65" s="22">
        <f t="shared" si="104"/>
        <v>0.94768822215176574</v>
      </c>
      <c r="L65" s="30">
        <f>L51-L50</f>
        <v>0.3286661202009924</v>
      </c>
      <c r="M65" s="12">
        <f t="shared" ref="M65:BX65" si="106">M51-M50</f>
        <v>6.5438641700853589E-2</v>
      </c>
      <c r="N65" s="12">
        <f t="shared" si="106"/>
        <v>0.32338672931642404</v>
      </c>
      <c r="O65" s="12"/>
      <c r="P65" s="12">
        <f t="shared" si="106"/>
        <v>-3.8899096689841081E-4</v>
      </c>
      <c r="Q65" s="12">
        <f t="shared" si="106"/>
        <v>0.22100494529552739</v>
      </c>
      <c r="R65" s="12">
        <f t="shared" si="106"/>
        <v>1.1404309540762957E-2</v>
      </c>
      <c r="S65" s="12">
        <f t="shared" si="106"/>
        <v>-2.705198686749892E-3</v>
      </c>
      <c r="T65" s="12">
        <f t="shared" si="106"/>
        <v>-2.8409841574715058E-3</v>
      </c>
      <c r="U65" s="12">
        <f t="shared" si="106"/>
        <v>2.9098706710659278E-4</v>
      </c>
      <c r="V65" s="12">
        <f t="shared" si="106"/>
        <v>-1.1081343559007636E-2</v>
      </c>
      <c r="W65" s="12">
        <f t="shared" si="106"/>
        <v>-2.4455865417532009E-3</v>
      </c>
      <c r="X65" s="12">
        <f t="shared" si="106"/>
        <v>-3.4997013731956315E-3</v>
      </c>
      <c r="Y65" s="12">
        <f t="shared" si="106"/>
        <v>-1.7511583978878208E-3</v>
      </c>
      <c r="Z65" s="12">
        <f t="shared" si="106"/>
        <v>-2.9697250798755639E-3</v>
      </c>
      <c r="AA65" s="12">
        <f t="shared" si="106"/>
        <v>1.5837703324640406E-2</v>
      </c>
      <c r="AB65" s="12">
        <f t="shared" si="106"/>
        <v>-6.3076305409023731E-3</v>
      </c>
      <c r="AC65" s="12">
        <f t="shared" si="106"/>
        <v>-3.364817648429809E-3</v>
      </c>
      <c r="AD65" s="12">
        <f t="shared" si="106"/>
        <v>-7.3209629849874183E-3</v>
      </c>
      <c r="AE65" s="12">
        <f t="shared" si="106"/>
        <v>2.1148758664710915E-3</v>
      </c>
      <c r="AF65" s="12">
        <f t="shared" si="106"/>
        <v>3.53285198204757E-3</v>
      </c>
      <c r="AG65" s="12">
        <f t="shared" si="106"/>
        <v>-5.5907684258034961E-3</v>
      </c>
      <c r="AH65" s="12">
        <f t="shared" si="106"/>
        <v>-2.0503466441704372E-3</v>
      </c>
      <c r="AI65" s="12">
        <f t="shared" si="106"/>
        <v>-3.7267415383579992E-3</v>
      </c>
      <c r="AJ65" s="12">
        <f t="shared" si="106"/>
        <v>0.28403330422780848</v>
      </c>
      <c r="AK65" s="12">
        <f t="shared" si="106"/>
        <v>-8.1740466339652613E-3</v>
      </c>
      <c r="AL65" s="12">
        <f t="shared" si="106"/>
        <v>3.692139849649459E-3</v>
      </c>
      <c r="AM65" s="12">
        <f t="shared" si="106"/>
        <v>-5.794158953987591E-3</v>
      </c>
      <c r="AN65" s="12">
        <f t="shared" si="106"/>
        <v>-9.9161031785507045E-3</v>
      </c>
      <c r="AO65" s="12">
        <f t="shared" si="106"/>
        <v>-8.5103157677222149E-3</v>
      </c>
      <c r="AP65" s="12">
        <f t="shared" si="106"/>
        <v>-2.6059396781788591E-2</v>
      </c>
      <c r="AQ65" s="12">
        <f t="shared" si="106"/>
        <v>-5.2043988054133183E-3</v>
      </c>
      <c r="AR65" s="12">
        <f t="shared" si="106"/>
        <v>-8.3400540560792727E-3</v>
      </c>
      <c r="AS65" s="12">
        <f t="shared" si="106"/>
        <v>-3.2335973493988791E-3</v>
      </c>
      <c r="AT65" s="12">
        <f t="shared" si="106"/>
        <v>-5.3863733277598521E-3</v>
      </c>
      <c r="AU65" s="12">
        <f t="shared" si="106"/>
        <v>-5.2648502110041392E-3</v>
      </c>
      <c r="AV65" s="12">
        <f t="shared" si="106"/>
        <v>-2.8235830642576003E-3</v>
      </c>
      <c r="AW65" s="12">
        <f t="shared" si="106"/>
        <v>-7.4034049471746119E-3</v>
      </c>
      <c r="AX65" s="12">
        <f t="shared" si="106"/>
        <v>-3.9192691139918936E-3</v>
      </c>
      <c r="AY65" s="12">
        <f t="shared" si="106"/>
        <v>-5.2714292543843133E-3</v>
      </c>
      <c r="AZ65" s="12">
        <f t="shared" si="106"/>
        <v>-1.8164684270685287E-2</v>
      </c>
      <c r="BA65" s="12">
        <f t="shared" si="106"/>
        <v>-1.097394100419753E-3</v>
      </c>
      <c r="BB65" s="12">
        <f t="shared" si="106"/>
        <v>-2.9394939890666537E-3</v>
      </c>
      <c r="BC65" s="12">
        <f t="shared" si="106"/>
        <v>-6.1008713339709766E-3</v>
      </c>
      <c r="BD65" s="12">
        <f t="shared" si="106"/>
        <v>-5.7706365527332593E-3</v>
      </c>
      <c r="BE65" s="12">
        <f t="shared" si="106"/>
        <v>-1.4858298672218162E-3</v>
      </c>
      <c r="BF65" s="12">
        <f t="shared" si="106"/>
        <v>6.2162486731334038E-4</v>
      </c>
      <c r="BG65" s="12">
        <f t="shared" si="106"/>
        <v>-6.3071779868487336E-3</v>
      </c>
      <c r="BH65" s="12">
        <f t="shared" si="106"/>
        <v>-3.0736766434570325E-4</v>
      </c>
      <c r="BI65" s="12">
        <f t="shared" si="106"/>
        <v>-3.7429464366179948E-3</v>
      </c>
      <c r="BJ65" s="12">
        <f t="shared" si="106"/>
        <v>-2.2965653460276262E-3</v>
      </c>
      <c r="BK65" s="127">
        <f t="shared" si="106"/>
        <v>-1.3376117872724441E-4</v>
      </c>
      <c r="BL65" s="12">
        <f t="shared" si="106"/>
        <v>-1.2891618381941458E-2</v>
      </c>
      <c r="BM65" s="12">
        <f t="shared" si="106"/>
        <v>-2.8017600501227266E-3</v>
      </c>
      <c r="BN65" s="12">
        <f t="shared" si="106"/>
        <v>-7.0844777250820591E-3</v>
      </c>
      <c r="BO65" s="12"/>
      <c r="BP65" s="12">
        <f t="shared" si="106"/>
        <v>-3.6567498947875192E-3</v>
      </c>
      <c r="BQ65" s="12">
        <f t="shared" si="106"/>
        <v>-4.6607728984996571E-4</v>
      </c>
      <c r="BR65" s="12">
        <f t="shared" si="106"/>
        <v>5.1704308490130996E-4</v>
      </c>
      <c r="BS65" s="12">
        <f t="shared" si="106"/>
        <v>-1.0303905244242312E-2</v>
      </c>
      <c r="BT65" s="12">
        <f t="shared" si="106"/>
        <v>1.3126618090250342E-2</v>
      </c>
      <c r="BU65" s="12">
        <f t="shared" si="106"/>
        <v>-6.129107605763399E-4</v>
      </c>
      <c r="BV65" s="127">
        <f t="shared" si="106"/>
        <v>1.6438962270534235E-2</v>
      </c>
      <c r="BW65" s="12">
        <f t="shared" si="106"/>
        <v>6.7943440673659969E-2</v>
      </c>
      <c r="BX65" s="12">
        <f t="shared" si="106"/>
        <v>-1.1415371799074623E-2</v>
      </c>
      <c r="BY65" s="12">
        <f t="shared" si="103"/>
        <v>-1.9220793832213671E-3</v>
      </c>
      <c r="BZ65" s="12">
        <f t="shared" si="103"/>
        <v>-6.1760206496366647E-4</v>
      </c>
      <c r="CA65" s="12">
        <f t="shared" si="103"/>
        <v>-3.1126114518959282E-3</v>
      </c>
      <c r="CB65" s="12">
        <f t="shared" si="103"/>
        <v>-1.6256350800391089E-2</v>
      </c>
      <c r="CC65" s="12">
        <f t="shared" si="103"/>
        <v>2.1735950498130707E-4</v>
      </c>
      <c r="CD65" s="12"/>
      <c r="CE65" s="127">
        <f t="shared" si="103"/>
        <v>-8.8048377871621009E-2</v>
      </c>
      <c r="CF65" s="12">
        <f t="shared" si="103"/>
        <v>1.177537446116898E-3</v>
      </c>
      <c r="CG65" s="127">
        <f t="shared" si="103"/>
        <v>-3.5470444726744571E-2</v>
      </c>
      <c r="CH65" s="127">
        <f t="shared" si="103"/>
        <v>3.6858094817334382E-2</v>
      </c>
      <c r="CI65" s="12">
        <f t="shared" si="103"/>
        <v>4.4327614836394053E-2</v>
      </c>
      <c r="CJ65" s="127">
        <f t="shared" si="103"/>
        <v>0.11699368776335828</v>
      </c>
      <c r="CK65" s="12"/>
      <c r="CL65" s="131">
        <f t="shared" si="103"/>
        <v>0.12308175478777976</v>
      </c>
      <c r="CM65" s="12">
        <f t="shared" si="103"/>
        <v>0.60944132534590667</v>
      </c>
      <c r="CN65" s="12">
        <f t="shared" si="103"/>
        <v>-1.6754109037750875E-2</v>
      </c>
      <c r="CO65" s="12">
        <f t="shared" si="103"/>
        <v>0.25812100655114101</v>
      </c>
      <c r="CP65" s="12">
        <f t="shared" si="103"/>
        <v>-0.11548975292585062</v>
      </c>
      <c r="CQ65" s="12">
        <f t="shared" si="103"/>
        <v>2.948887646111209E-2</v>
      </c>
      <c r="CR65" s="12">
        <f t="shared" si="103"/>
        <v>0.18288087575720824</v>
      </c>
      <c r="CS65" s="12"/>
      <c r="CT65" s="12">
        <f t="shared" si="103"/>
        <v>-0.17808117458158268</v>
      </c>
      <c r="CU65" s="12">
        <f t="shared" si="103"/>
        <v>-2.7099928865073508E-2</v>
      </c>
      <c r="CV65" s="12">
        <f t="shared" si="103"/>
        <v>0.33474086019084393</v>
      </c>
      <c r="CW65" s="12">
        <f t="shared" si="103"/>
        <v>0.23387442420042026</v>
      </c>
      <c r="CX65" s="30">
        <f t="shared" si="103"/>
        <v>-3.4768060743617379E-2</v>
      </c>
      <c r="CY65" s="127">
        <f t="shared" si="103"/>
        <v>1.0069010390500983</v>
      </c>
      <c r="CZ65" s="12">
        <f t="shared" si="103"/>
        <v>0.22061595432862896</v>
      </c>
      <c r="DA65" s="12">
        <f t="shared" si="103"/>
        <v>0.32338672931642404</v>
      </c>
      <c r="DB65" s="12">
        <f t="shared" si="103"/>
        <v>6.7943440673659969E-2</v>
      </c>
      <c r="DC65" s="12">
        <f t="shared" si="103"/>
        <v>1.3126618090250342E-2</v>
      </c>
      <c r="DD65" s="12">
        <f t="shared" si="103"/>
        <v>-9.6878678232051318E-4</v>
      </c>
      <c r="DE65" s="12">
        <f t="shared" si="103"/>
        <v>0.28403330422780848</v>
      </c>
      <c r="DF65" s="12">
        <f t="shared" si="103"/>
        <v>1.1404309540762957E-2</v>
      </c>
      <c r="DG65" s="12">
        <f t="shared" si="103"/>
        <v>1.4086544926752625E-2</v>
      </c>
      <c r="DH65" s="12">
        <f t="shared" si="103"/>
        <v>4.4327614836394053E-2</v>
      </c>
      <c r="DI65" s="127">
        <f t="shared" si="103"/>
        <v>0.11699368776335828</v>
      </c>
      <c r="DJ65" s="127">
        <f t="shared" si="103"/>
        <v>-8.8048377871621009E-2</v>
      </c>
    </row>
    <row r="66" spans="1:114">
      <c r="A66" s="5">
        <v>1970</v>
      </c>
      <c r="B66" s="12"/>
      <c r="C66" s="12">
        <f t="shared" si="104"/>
        <v>0.31545059944770659</v>
      </c>
      <c r="D66" s="12">
        <f t="shared" si="100"/>
        <v>-0.28725830178361322</v>
      </c>
      <c r="E66" s="12">
        <f t="shared" si="104"/>
        <v>-0.16910141575079729</v>
      </c>
      <c r="F66" s="12">
        <f t="shared" si="104"/>
        <v>0.42490452977622839</v>
      </c>
      <c r="G66" s="12">
        <f t="shared" si="104"/>
        <v>3.5159610864841095E-2</v>
      </c>
      <c r="H66" s="12">
        <f t="shared" si="104"/>
        <v>8.8269811468836057E-2</v>
      </c>
      <c r="I66" s="12">
        <f t="shared" si="104"/>
        <v>0.40742483402320495</v>
      </c>
      <c r="J66" s="12">
        <f t="shared" si="104"/>
        <v>-0.40742483402321739</v>
      </c>
      <c r="K66" s="22">
        <f t="shared" ref="K66:BW66" si="107">K52-K51</f>
        <v>0.29276535694668482</v>
      </c>
      <c r="L66" s="30">
        <f t="shared" ref="L66:L72" si="108">L52-L51</f>
        <v>0.11465947707651658</v>
      </c>
      <c r="M66" s="12">
        <f t="shared" si="107"/>
        <v>5.3407399424523827E-2</v>
      </c>
      <c r="N66" s="12">
        <f t="shared" si="107"/>
        <v>1.6240776605597196E-2</v>
      </c>
      <c r="O66" s="12"/>
      <c r="P66" s="12">
        <f t="shared" si="107"/>
        <v>1.4010503898109341E-2</v>
      </c>
      <c r="Q66" s="12">
        <f t="shared" si="107"/>
        <v>0.23179191951947636</v>
      </c>
      <c r="R66" s="12">
        <f t="shared" si="107"/>
        <v>3.4888900451341964E-3</v>
      </c>
      <c r="S66" s="12">
        <f t="shared" si="107"/>
        <v>-7.2760064575539268E-3</v>
      </c>
      <c r="T66" s="12">
        <f t="shared" si="107"/>
        <v>-4.2148493656545376E-3</v>
      </c>
      <c r="U66" s="12">
        <f t="shared" si="107"/>
        <v>-1.6944088473656879E-3</v>
      </c>
      <c r="V66" s="12">
        <f t="shared" si="107"/>
        <v>-2.8560131219191112E-3</v>
      </c>
      <c r="W66" s="12">
        <f t="shared" si="107"/>
        <v>-3.1419417585367422E-3</v>
      </c>
      <c r="X66" s="12">
        <f t="shared" si="107"/>
        <v>-4.8962687456058883E-4</v>
      </c>
      <c r="Y66" s="12">
        <f t="shared" si="107"/>
        <v>-7.7393621832306213E-4</v>
      </c>
      <c r="Z66" s="12">
        <f t="shared" si="107"/>
        <v>-3.0527745349940051E-3</v>
      </c>
      <c r="AA66" s="12">
        <f t="shared" si="107"/>
        <v>-4.1779894516532079E-2</v>
      </c>
      <c r="AB66" s="12">
        <f t="shared" si="107"/>
        <v>-1.2981845760588591E-2</v>
      </c>
      <c r="AC66" s="12">
        <f t="shared" si="107"/>
        <v>-2.9283202651628482E-3</v>
      </c>
      <c r="AD66" s="12">
        <f t="shared" si="107"/>
        <v>-3.3166862219422208E-3</v>
      </c>
      <c r="AE66" s="12">
        <f t="shared" si="107"/>
        <v>-4.984268555198134E-3</v>
      </c>
      <c r="AF66" s="12">
        <f t="shared" si="107"/>
        <v>2.0397380935756222E-3</v>
      </c>
      <c r="AG66" s="12">
        <f t="shared" si="107"/>
        <v>-2.8761459087049517E-3</v>
      </c>
      <c r="AH66" s="12">
        <f t="shared" si="107"/>
        <v>-6.2224245647234042E-3</v>
      </c>
      <c r="AI66" s="12">
        <f t="shared" si="107"/>
        <v>2.0114066064182753E-3</v>
      </c>
      <c r="AJ66" s="12">
        <f t="shared" si="107"/>
        <v>8.6331318061129814E-2</v>
      </c>
      <c r="AK66" s="12">
        <f t="shared" si="107"/>
        <v>-2.4717967903796229E-3</v>
      </c>
      <c r="AL66" s="12">
        <f t="shared" si="107"/>
        <v>1.7753567721875078E-2</v>
      </c>
      <c r="AM66" s="12">
        <f t="shared" si="107"/>
        <v>-5.3354035119121887E-3</v>
      </c>
      <c r="AN66" s="12">
        <f t="shared" si="107"/>
        <v>-2.25601733272425E-3</v>
      </c>
      <c r="AO66" s="12">
        <f t="shared" si="107"/>
        <v>-1.5139999257187172E-3</v>
      </c>
      <c r="AP66" s="12">
        <f t="shared" si="107"/>
        <v>-2.4513683723007443E-2</v>
      </c>
      <c r="AQ66" s="12">
        <f t="shared" si="107"/>
        <v>-7.1748854968620851E-4</v>
      </c>
      <c r="AR66" s="12">
        <f t="shared" si="107"/>
        <v>-3.0798931490026646E-3</v>
      </c>
      <c r="AS66" s="12">
        <f t="shared" si="107"/>
        <v>-3.1905665688886174E-3</v>
      </c>
      <c r="AT66" s="12">
        <f t="shared" si="107"/>
        <v>-2.4903907358090095E-3</v>
      </c>
      <c r="AU66" s="12">
        <f t="shared" si="107"/>
        <v>-1.0045275259413494E-3</v>
      </c>
      <c r="AV66" s="12">
        <f t="shared" si="107"/>
        <v>-1.1641496147502088E-3</v>
      </c>
      <c r="AW66" s="12">
        <f t="shared" si="107"/>
        <v>-5.381216690631789E-4</v>
      </c>
      <c r="AX66" s="12">
        <f t="shared" si="107"/>
        <v>-3.2013186122418543E-3</v>
      </c>
      <c r="AY66" s="12">
        <f t="shared" si="107"/>
        <v>-7.709051187999999E-4</v>
      </c>
      <c r="AZ66" s="12">
        <f t="shared" si="107"/>
        <v>-3.541481874417534E-3</v>
      </c>
      <c r="BA66" s="12">
        <f t="shared" si="107"/>
        <v>-4.0522194403872641E-4</v>
      </c>
      <c r="BB66" s="12">
        <f t="shared" si="107"/>
        <v>-1.1820657582401312E-3</v>
      </c>
      <c r="BC66" s="12">
        <f t="shared" si="107"/>
        <v>-8.7273553809513044E-4</v>
      </c>
      <c r="BD66" s="12">
        <f t="shared" si="107"/>
        <v>-2.3646472343701215E-3</v>
      </c>
      <c r="BE66" s="12">
        <f t="shared" si="107"/>
        <v>-1.1315827197018943E-3</v>
      </c>
      <c r="BF66" s="12">
        <f t="shared" si="107"/>
        <v>-4.5782492844938065E-4</v>
      </c>
      <c r="BG66" s="12">
        <f t="shared" si="107"/>
        <v>-2.6790170920904799E-3</v>
      </c>
      <c r="BH66" s="12">
        <f t="shared" si="107"/>
        <v>-1.3909683773278758E-3</v>
      </c>
      <c r="BI66" s="12">
        <f t="shared" si="107"/>
        <v>-8.4842098869581349E-4</v>
      </c>
      <c r="BJ66" s="12">
        <f t="shared" si="107"/>
        <v>-2.3519895651772189E-3</v>
      </c>
      <c r="BK66" s="12">
        <f t="shared" si="107"/>
        <v>2.4567798616319504E-2</v>
      </c>
      <c r="BL66" s="12">
        <f t="shared" si="107"/>
        <v>-1.6070664907079521E-2</v>
      </c>
      <c r="BM66" s="12">
        <f t="shared" si="107"/>
        <v>-1.8730695151265827E-3</v>
      </c>
      <c r="BN66" s="12">
        <f t="shared" si="107"/>
        <v>-1.2712448943131109E-3</v>
      </c>
      <c r="BO66" s="12"/>
      <c r="BP66" s="12">
        <f t="shared" si="107"/>
        <v>-3.2926439262998992E-3</v>
      </c>
      <c r="BQ66" s="12">
        <f t="shared" si="107"/>
        <v>-5.3860277335397617E-3</v>
      </c>
      <c r="BR66" s="12">
        <f t="shared" si="107"/>
        <v>-1.4818212089364301E-3</v>
      </c>
      <c r="BS66" s="12">
        <f t="shared" si="107"/>
        <v>-3.394637231995362E-3</v>
      </c>
      <c r="BT66" s="12">
        <f t="shared" si="107"/>
        <v>-3.0736280617442435E-3</v>
      </c>
      <c r="BU66" s="12">
        <f t="shared" si="107"/>
        <v>-5.8556629352305703E-4</v>
      </c>
      <c r="BV66" s="12">
        <f t="shared" si="107"/>
        <v>9.3483651035680959E-3</v>
      </c>
      <c r="BW66" s="12">
        <f t="shared" si="107"/>
        <v>1.1241609883517967E-2</v>
      </c>
      <c r="BX66" s="12">
        <f t="shared" ref="BX66:DJ66" si="109">BX52-BX51</f>
        <v>-4.8558741988905564E-3</v>
      </c>
      <c r="BY66" s="12">
        <f t="shared" si="109"/>
        <v>-3.3656353266271364E-4</v>
      </c>
      <c r="BZ66" s="12">
        <f t="shared" si="109"/>
        <v>-3.0412007208583183E-4</v>
      </c>
      <c r="CA66" s="12">
        <f t="shared" si="109"/>
        <v>-1.5104534178339802E-3</v>
      </c>
      <c r="CB66" s="54">
        <f t="shared" si="109"/>
        <v>-5.1986294084883415E-2</v>
      </c>
      <c r="CC66" s="12">
        <f t="shared" si="109"/>
        <v>-3.3216214567245751E-3</v>
      </c>
      <c r="CD66" s="54">
        <f t="shared" si="109"/>
        <v>3.7866065067423821E-2</v>
      </c>
      <c r="CE66" s="12">
        <f t="shared" si="109"/>
        <v>-2.3600971595235443E-2</v>
      </c>
      <c r="CF66" s="12">
        <f t="shared" si="109"/>
        <v>-3.5587574320263332E-3</v>
      </c>
      <c r="CG66" s="12">
        <f t="shared" si="109"/>
        <v>-2.0308414355945641E-3</v>
      </c>
      <c r="CH66" s="12">
        <f t="shared" si="109"/>
        <v>9.1880531947780009E-4</v>
      </c>
      <c r="CI66" s="12">
        <f t="shared" si="109"/>
        <v>3.8626094729121485E-2</v>
      </c>
      <c r="CJ66" s="54">
        <f t="shared" si="109"/>
        <v>-7.3517883030604914E-2</v>
      </c>
      <c r="CK66" s="54">
        <f t="shared" si="109"/>
        <v>0.14803244724266576</v>
      </c>
      <c r="CL66" s="30">
        <f t="shared" si="109"/>
        <v>-3.5395303141859416E-2</v>
      </c>
      <c r="CM66" s="12">
        <f t="shared" si="109"/>
        <v>0.31545059944770659</v>
      </c>
      <c r="CN66" s="12">
        <f t="shared" si="109"/>
        <v>-8.1017413897999269E-2</v>
      </c>
      <c r="CO66" s="12">
        <f t="shared" si="109"/>
        <v>8.3989973819356356E-2</v>
      </c>
      <c r="CP66" s="12">
        <f t="shared" si="109"/>
        <v>-5.055119754207088E-2</v>
      </c>
      <c r="CQ66" s="12">
        <f t="shared" si="109"/>
        <v>-7.1383450620682298E-3</v>
      </c>
      <c r="CR66" s="12">
        <f t="shared" si="109"/>
        <v>3.2031740181760249E-2</v>
      </c>
      <c r="CS66" s="12"/>
      <c r="CT66" s="12">
        <f t="shared" si="109"/>
        <v>-0.20624088788561412</v>
      </c>
      <c r="CU66" s="12">
        <f t="shared" si="109"/>
        <v>-0.25309138957015254</v>
      </c>
      <c r="CV66" s="12">
        <f t="shared" si="109"/>
        <v>0.4754557273182991</v>
      </c>
      <c r="CW66" s="12">
        <f t="shared" si="109"/>
        <v>4.2297955926909436E-2</v>
      </c>
      <c r="CX66" s="30">
        <f t="shared" si="109"/>
        <v>5.623807128707603E-2</v>
      </c>
      <c r="CY66" s="12">
        <f t="shared" si="109"/>
        <v>0.40440384263367379</v>
      </c>
      <c r="CZ66" s="12">
        <f t="shared" si="109"/>
        <v>0.24580242341758579</v>
      </c>
      <c r="DA66" s="12">
        <f t="shared" si="109"/>
        <v>1.6240776605597196E-2</v>
      </c>
      <c r="DB66" s="12">
        <f t="shared" si="109"/>
        <v>1.1241609883517967E-2</v>
      </c>
      <c r="DC66" s="12">
        <f t="shared" si="109"/>
        <v>-3.0736280617442435E-3</v>
      </c>
      <c r="DD66" s="12">
        <f t="shared" si="109"/>
        <v>-2.6134039286383262E-3</v>
      </c>
      <c r="DE66" s="12">
        <f t="shared" si="109"/>
        <v>8.6331318061129814E-2</v>
      </c>
      <c r="DF66" s="12">
        <f t="shared" si="109"/>
        <v>3.4888900451341964E-3</v>
      </c>
      <c r="DG66" s="12">
        <f t="shared" si="109"/>
        <v>-4.2553830734855164E-2</v>
      </c>
      <c r="DH66" s="12">
        <f t="shared" si="109"/>
        <v>3.8626094729121485E-2</v>
      </c>
      <c r="DI66" s="12">
        <f t="shared" si="109"/>
        <v>7.4514564212060819E-2</v>
      </c>
      <c r="DJ66" s="12">
        <f t="shared" si="109"/>
        <v>-2.3600971595235443E-2</v>
      </c>
    </row>
    <row r="67" spans="1:114">
      <c r="A67" s="5">
        <v>1980</v>
      </c>
      <c r="B67" s="12"/>
      <c r="C67" s="12">
        <f t="shared" si="104"/>
        <v>-4.2840606804914083E-2</v>
      </c>
      <c r="D67" s="12">
        <f t="shared" si="100"/>
        <v>1.7625614627170272E-2</v>
      </c>
      <c r="E67" s="12">
        <f t="shared" si="104"/>
        <v>-0.34362901413581115</v>
      </c>
      <c r="F67" s="12">
        <f t="shared" si="104"/>
        <v>0.24529396549399429</v>
      </c>
      <c r="G67" s="12">
        <f t="shared" si="104"/>
        <v>-1.3832366469393342E-2</v>
      </c>
      <c r="H67" s="12">
        <f t="shared" si="104"/>
        <v>-0.14199951023868573</v>
      </c>
      <c r="I67" s="12">
        <f t="shared" si="104"/>
        <v>-0.27938191752764041</v>
      </c>
      <c r="J67" s="12">
        <f t="shared" si="104"/>
        <v>0.27938191752764396</v>
      </c>
      <c r="K67" s="22">
        <f t="shared" ref="K67:BW67" si="110">K53-K52</f>
        <v>-0.27841021573112812</v>
      </c>
      <c r="L67" s="30">
        <f t="shared" si="108"/>
        <v>-9.7170179651229205E-4</v>
      </c>
      <c r="M67" s="12">
        <f t="shared" si="110"/>
        <v>2.3086805466429411E-2</v>
      </c>
      <c r="N67" s="12">
        <f t="shared" si="110"/>
        <v>-5.7887171228590995E-2</v>
      </c>
      <c r="O67" s="12"/>
      <c r="P67" s="12">
        <f t="shared" si="110"/>
        <v>8.1729798236378562E-3</v>
      </c>
      <c r="Q67" s="12">
        <f t="shared" si="110"/>
        <v>-1.6213220866390987E-2</v>
      </c>
      <c r="R67" s="12">
        <f t="shared" si="110"/>
        <v>-4.6396867975559697E-3</v>
      </c>
      <c r="S67" s="12">
        <f t="shared" si="110"/>
        <v>-2.6174090430982344E-3</v>
      </c>
      <c r="T67" s="12">
        <f t="shared" si="110"/>
        <v>-2.0304112130490682E-3</v>
      </c>
      <c r="U67" s="12">
        <f t="shared" si="110"/>
        <v>-1.6009643562282338E-4</v>
      </c>
      <c r="V67" s="12">
        <f t="shared" si="110"/>
        <v>-4.5924914174713984E-3</v>
      </c>
      <c r="W67" s="12">
        <f t="shared" si="110"/>
        <v>-4.3431481662795307E-4</v>
      </c>
      <c r="X67" s="12">
        <f t="shared" si="110"/>
        <v>-1.332374580539919E-3</v>
      </c>
      <c r="Y67" s="12">
        <f t="shared" si="110"/>
        <v>1.208679719879301E-3</v>
      </c>
      <c r="Z67" s="12">
        <f t="shared" si="110"/>
        <v>-7.1355579255972766E-3</v>
      </c>
      <c r="AA67" s="12">
        <f t="shared" si="110"/>
        <v>2.327728759425747E-2</v>
      </c>
      <c r="AB67" s="12">
        <f t="shared" si="110"/>
        <v>-1.4240189823534546E-3</v>
      </c>
      <c r="AC67" s="12">
        <f t="shared" si="110"/>
        <v>-3.8074572310284622E-3</v>
      </c>
      <c r="AD67" s="12">
        <f t="shared" si="110"/>
        <v>-3.5288949761044155E-3</v>
      </c>
      <c r="AE67" s="12">
        <f t="shared" si="110"/>
        <v>-3.4643896731671522E-3</v>
      </c>
      <c r="AF67" s="12">
        <f t="shared" si="110"/>
        <v>-1.3886390566058456E-3</v>
      </c>
      <c r="AG67" s="12">
        <f t="shared" si="110"/>
        <v>-2.9259551983052455E-3</v>
      </c>
      <c r="AH67" s="12">
        <f t="shared" si="110"/>
        <v>-6.613957980532402E-3</v>
      </c>
      <c r="AI67" s="12">
        <f t="shared" si="110"/>
        <v>-1.2502874739002221E-3</v>
      </c>
      <c r="AJ67" s="12">
        <f t="shared" si="110"/>
        <v>-3.0733877059768155E-2</v>
      </c>
      <c r="AK67" s="12">
        <f t="shared" si="110"/>
        <v>-4.4851411838472376E-3</v>
      </c>
      <c r="AL67" s="12">
        <f t="shared" si="110"/>
        <v>-8.508396758271107E-3</v>
      </c>
      <c r="AM67" s="12">
        <f t="shared" si="110"/>
        <v>-1.3476608900869609E-2</v>
      </c>
      <c r="AN67" s="12">
        <f t="shared" si="110"/>
        <v>-4.8510851342808605E-3</v>
      </c>
      <c r="AO67" s="12">
        <f t="shared" si="110"/>
        <v>-3.3929439937223378E-3</v>
      </c>
      <c r="AP67" s="12">
        <f t="shared" si="110"/>
        <v>-3.7792928250650303E-3</v>
      </c>
      <c r="AQ67" s="12">
        <f t="shared" si="110"/>
        <v>-4.5123769968940138E-3</v>
      </c>
      <c r="AR67" s="12">
        <f t="shared" si="110"/>
        <v>-3.689242455741145E-3</v>
      </c>
      <c r="AS67" s="12">
        <f t="shared" si="110"/>
        <v>-3.6100660452278834E-3</v>
      </c>
      <c r="AT67" s="12">
        <f t="shared" si="110"/>
        <v>-1.7106913139485571E-3</v>
      </c>
      <c r="AU67" s="12">
        <f t="shared" si="110"/>
        <v>-3.1668758093074175E-3</v>
      </c>
      <c r="AV67" s="12">
        <f t="shared" si="110"/>
        <v>-1.6259848424195504E-3</v>
      </c>
      <c r="AW67" s="12">
        <f t="shared" si="110"/>
        <v>-1.4677810862686342E-3</v>
      </c>
      <c r="AX67" s="12">
        <f t="shared" si="110"/>
        <v>-3.7770947254092656E-3</v>
      </c>
      <c r="AY67" s="12">
        <f t="shared" si="110"/>
        <v>-3.2701583491399205E-3</v>
      </c>
      <c r="AZ67" s="12">
        <f t="shared" si="110"/>
        <v>-8.09200833996453E-3</v>
      </c>
      <c r="BA67" s="12">
        <f t="shared" si="110"/>
        <v>-9.5156087745792268E-4</v>
      </c>
      <c r="BB67" s="12">
        <f t="shared" si="110"/>
        <v>-1.6328282564087642E-3</v>
      </c>
      <c r="BC67" s="12">
        <f t="shared" si="110"/>
        <v>-2.4975928460271996E-3</v>
      </c>
      <c r="BD67" s="12">
        <f t="shared" si="110"/>
        <v>-2.4684004613296871E-3</v>
      </c>
      <c r="BE67" s="12">
        <f t="shared" si="110"/>
        <v>3.1741180699116078E-3</v>
      </c>
      <c r="BF67" s="12">
        <f t="shared" si="110"/>
        <v>9.6110445381821993E-4</v>
      </c>
      <c r="BG67" s="12">
        <f t="shared" si="110"/>
        <v>-3.4265078599876458E-3</v>
      </c>
      <c r="BH67" s="12">
        <f t="shared" si="110"/>
        <v>-3.537264352912288E-4</v>
      </c>
      <c r="BI67" s="12">
        <f t="shared" si="110"/>
        <v>-1.0985789274834362E-3</v>
      </c>
      <c r="BJ67" s="12">
        <f t="shared" si="110"/>
        <v>-1.321357711574267E-3</v>
      </c>
      <c r="BK67" s="12">
        <f t="shared" si="110"/>
        <v>1.5399678207577788E-2</v>
      </c>
      <c r="BL67" s="12">
        <f t="shared" si="110"/>
        <v>-6.3107411651789277E-3</v>
      </c>
      <c r="BM67" s="12">
        <f t="shared" si="110"/>
        <v>-7.8351000312985018E-4</v>
      </c>
      <c r="BN67" s="12">
        <f t="shared" si="110"/>
        <v>-2.3460126265116132E-3</v>
      </c>
      <c r="BO67" s="12"/>
      <c r="BP67" s="12">
        <f t="shared" si="110"/>
        <v>-1.8838337568591306E-3</v>
      </c>
      <c r="BQ67" s="12">
        <f t="shared" si="110"/>
        <v>-2.2603330973505684E-3</v>
      </c>
      <c r="BR67" s="12">
        <f t="shared" si="110"/>
        <v>-2.0655869068597543E-3</v>
      </c>
      <c r="BS67" s="12">
        <f t="shared" si="110"/>
        <v>6.4098542780407454E-3</v>
      </c>
      <c r="BT67" s="12">
        <f t="shared" si="110"/>
        <v>-9.0865396839668322E-3</v>
      </c>
      <c r="BU67" s="12">
        <f t="shared" si="110"/>
        <v>-6.1495624988259904E-4</v>
      </c>
      <c r="BV67" s="12">
        <f t="shared" si="110"/>
        <v>1.4237007062205216E-2</v>
      </c>
      <c r="BW67" s="12">
        <f t="shared" si="110"/>
        <v>6.9204194325217516E-3</v>
      </c>
      <c r="BX67" s="12">
        <f t="shared" ref="BX67:DJ67" si="111">BX53-BX52</f>
        <v>-4.0711702482432166E-3</v>
      </c>
      <c r="BY67" s="12">
        <f t="shared" si="111"/>
        <v>-1.0204041226288627E-3</v>
      </c>
      <c r="BZ67" s="12">
        <f t="shared" si="111"/>
        <v>-1.4469289878088062E-3</v>
      </c>
      <c r="CA67" s="12">
        <f t="shared" si="111"/>
        <v>-8.2942497640654247E-4</v>
      </c>
      <c r="CB67" s="12">
        <f t="shared" si="111"/>
        <v>-8.010406094152947E-3</v>
      </c>
      <c r="CC67" s="12">
        <f t="shared" si="111"/>
        <v>-2.5411827514943306E-3</v>
      </c>
      <c r="CD67" s="12">
        <f t="shared" si="111"/>
        <v>-1.1193148491106732E-2</v>
      </c>
      <c r="CE67" s="12">
        <f t="shared" si="111"/>
        <v>-2.8698497381140609E-2</v>
      </c>
      <c r="CF67" s="12">
        <f t="shared" si="111"/>
        <v>-2.5752350375988992E-3</v>
      </c>
      <c r="CG67" s="12">
        <f t="shared" si="111"/>
        <v>-3.324544011645331E-3</v>
      </c>
      <c r="CH67" s="12">
        <f t="shared" si="111"/>
        <v>-8.4561393462448849E-3</v>
      </c>
      <c r="CI67" s="12">
        <f t="shared" si="111"/>
        <v>-9.5315282855638617E-3</v>
      </c>
      <c r="CJ67" s="12">
        <f t="shared" si="111"/>
        <v>3.5929924035592031E-3</v>
      </c>
      <c r="CK67" s="12">
        <f t="shared" si="111"/>
        <v>-2.3087111388086085E-2</v>
      </c>
      <c r="CL67" s="30">
        <f t="shared" si="111"/>
        <v>-1.5367393538859381E-2</v>
      </c>
      <c r="CM67" s="12">
        <f t="shared" si="111"/>
        <v>-4.2840606804914083E-2</v>
      </c>
      <c r="CN67" s="12">
        <f t="shared" si="111"/>
        <v>-7.2167461049121862E-3</v>
      </c>
      <c r="CO67" s="12">
        <f t="shared" si="111"/>
        <v>-7.7698338419547763E-2</v>
      </c>
      <c r="CP67" s="12">
        <f t="shared" si="111"/>
        <v>-4.9644899224331879E-2</v>
      </c>
      <c r="CQ67" s="12">
        <f t="shared" si="111"/>
        <v>8.1825687449120776E-3</v>
      </c>
      <c r="CR67" s="12">
        <f t="shared" si="111"/>
        <v>-0.10919219392233392</v>
      </c>
      <c r="CS67" s="12"/>
      <c r="CT67" s="12">
        <f t="shared" si="111"/>
        <v>2.4842360732082458E-2</v>
      </c>
      <c r="CU67" s="12">
        <f t="shared" si="111"/>
        <v>-0.26593067571626383</v>
      </c>
      <c r="CV67" s="12">
        <f t="shared" si="111"/>
        <v>0.29493886471832642</v>
      </c>
      <c r="CW67" s="12">
        <f t="shared" si="111"/>
        <v>-2.2014935214305087E-2</v>
      </c>
      <c r="CX67" s="30">
        <f t="shared" si="111"/>
        <v>-3.2807316316352253E-2</v>
      </c>
      <c r="CY67" s="12">
        <f t="shared" si="111"/>
        <v>-0.13559674255415599</v>
      </c>
      <c r="CZ67" s="12">
        <f t="shared" si="111"/>
        <v>-8.0402410427531379E-3</v>
      </c>
      <c r="DA67" s="12">
        <f t="shared" si="111"/>
        <v>-5.7887171228590995E-2</v>
      </c>
      <c r="DB67" s="12">
        <f t="shared" si="111"/>
        <v>6.9204194325217516E-3</v>
      </c>
      <c r="DC67" s="12">
        <f t="shared" si="111"/>
        <v>-9.0865396839668322E-3</v>
      </c>
      <c r="DD67" s="12">
        <f t="shared" si="111"/>
        <v>1.1085311630518666E-3</v>
      </c>
      <c r="DE67" s="12">
        <f t="shared" si="111"/>
        <v>-3.0733877059768155E-2</v>
      </c>
      <c r="DF67" s="12">
        <f t="shared" si="111"/>
        <v>-4.6396867975559697E-3</v>
      </c>
      <c r="DG67" s="12">
        <f t="shared" si="111"/>
        <v>2.4485967314136742E-2</v>
      </c>
      <c r="DH67" s="12">
        <f t="shared" si="111"/>
        <v>-9.5315282855638617E-3</v>
      </c>
      <c r="DI67" s="12">
        <f t="shared" si="111"/>
        <v>-1.9494118984526854E-2</v>
      </c>
      <c r="DJ67" s="12">
        <f t="shared" si="111"/>
        <v>-2.8698497381140609E-2</v>
      </c>
    </row>
    <row r="68" spans="1:114">
      <c r="A68" s="5">
        <v>1990</v>
      </c>
      <c r="B68" s="12"/>
      <c r="C68" s="12">
        <f t="shared" si="104"/>
        <v>0.28207113939904627</v>
      </c>
      <c r="D68" s="12">
        <f t="shared" si="100"/>
        <v>9.7904228065437415E-2</v>
      </c>
      <c r="E68" s="12">
        <f t="shared" si="104"/>
        <v>5.2875612349452261E-3</v>
      </c>
      <c r="F68" s="12">
        <f t="shared" si="104"/>
        <v>5.4439363170327937E-2</v>
      </c>
      <c r="G68" s="12">
        <f t="shared" si="104"/>
        <v>-2.0028802513483157E-2</v>
      </c>
      <c r="H68" s="12">
        <f t="shared" si="104"/>
        <v>-0.11021848960743741</v>
      </c>
      <c r="I68" s="12">
        <f t="shared" si="104"/>
        <v>0.30945499974883361</v>
      </c>
      <c r="J68" s="12">
        <f t="shared" si="104"/>
        <v>-0.30945499974883717</v>
      </c>
      <c r="K68" s="22">
        <f t="shared" ref="K68:BW68" si="112">K54-K53</f>
        <v>0.37198239169144465</v>
      </c>
      <c r="L68" s="30">
        <f t="shared" si="108"/>
        <v>-6.252739194260748E-2</v>
      </c>
      <c r="M68" s="12">
        <f t="shared" si="112"/>
        <v>5.754726303168739E-2</v>
      </c>
      <c r="N68" s="12">
        <f t="shared" si="112"/>
        <v>-2.3081472822254478E-2</v>
      </c>
      <c r="O68" s="22"/>
      <c r="P68" s="12">
        <f t="shared" si="112"/>
        <v>1.7768514105820719E-2</v>
      </c>
      <c r="Q68" s="22">
        <f t="shared" si="112"/>
        <v>0.22983683508379338</v>
      </c>
      <c r="R68" s="12">
        <f t="shared" si="112"/>
        <v>6.5845064130656272E-3</v>
      </c>
      <c r="S68" s="12">
        <f t="shared" si="112"/>
        <v>-9.7976534498839946E-4</v>
      </c>
      <c r="T68" s="12">
        <f t="shared" si="112"/>
        <v>-5.42777916151105E-4</v>
      </c>
      <c r="U68" s="12">
        <f t="shared" si="112"/>
        <v>3.7808117755782473E-4</v>
      </c>
      <c r="V68" s="12">
        <f t="shared" si="112"/>
        <v>-2.7615033916859599E-3</v>
      </c>
      <c r="W68" s="12">
        <f t="shared" si="112"/>
        <v>-7.8489872985867829E-4</v>
      </c>
      <c r="X68" s="12">
        <f t="shared" si="112"/>
        <v>-8.0076810646594228E-4</v>
      </c>
      <c r="Y68" s="12">
        <f t="shared" si="112"/>
        <v>7.8276603206805465E-3</v>
      </c>
      <c r="Z68" s="12">
        <f t="shared" si="112"/>
        <v>-3.7934185512577007E-3</v>
      </c>
      <c r="AA68" s="12">
        <f t="shared" si="112"/>
        <v>7.3320267817134077E-4</v>
      </c>
      <c r="AB68" s="12">
        <f t="shared" si="112"/>
        <v>-1.2294182651375052E-3</v>
      </c>
      <c r="AC68" s="12">
        <f t="shared" si="112"/>
        <v>-8.2553387887579228E-4</v>
      </c>
      <c r="AD68" s="12">
        <f t="shared" si="112"/>
        <v>-1.2918258295182838E-3</v>
      </c>
      <c r="AE68" s="12">
        <f t="shared" si="112"/>
        <v>-3.4905565414071645E-3</v>
      </c>
      <c r="AF68" s="12">
        <f t="shared" si="112"/>
        <v>2.2076565259607009E-3</v>
      </c>
      <c r="AG68" s="12">
        <f t="shared" si="112"/>
        <v>-2.2319322712518685E-3</v>
      </c>
      <c r="AH68" s="12">
        <f t="shared" si="112"/>
        <v>-2.1346826543977657E-3</v>
      </c>
      <c r="AI68" s="12">
        <f t="shared" si="112"/>
        <v>8.998700782553333E-5</v>
      </c>
      <c r="AJ68" s="12">
        <f t="shared" si="112"/>
        <v>0.13401854671709823</v>
      </c>
      <c r="AK68" s="12">
        <f t="shared" si="112"/>
        <v>-2.7903814552011495E-3</v>
      </c>
      <c r="AL68" s="12">
        <f t="shared" si="112"/>
        <v>5.3400577952678677E-3</v>
      </c>
      <c r="AM68" s="12">
        <f t="shared" si="112"/>
        <v>-1.0096863852488563E-2</v>
      </c>
      <c r="AN68" s="12">
        <f t="shared" si="112"/>
        <v>-1.2438597703537304E-3</v>
      </c>
      <c r="AO68" s="12">
        <f t="shared" si="112"/>
        <v>-1.7535177013161983E-3</v>
      </c>
      <c r="AP68" s="12">
        <f t="shared" si="112"/>
        <v>-3.3397853043714044E-3</v>
      </c>
      <c r="AQ68" s="12">
        <f t="shared" si="112"/>
        <v>-1.9875554444631488E-3</v>
      </c>
      <c r="AR68" s="12">
        <f t="shared" si="112"/>
        <v>-2.5039471376937794E-3</v>
      </c>
      <c r="AS68" s="12">
        <f t="shared" si="112"/>
        <v>-2.2572274724946993E-3</v>
      </c>
      <c r="AT68" s="12">
        <f t="shared" si="112"/>
        <v>3.8184548456085196E-4</v>
      </c>
      <c r="AU68" s="12">
        <f t="shared" si="112"/>
        <v>-1.8641749684388427E-3</v>
      </c>
      <c r="AV68" s="12">
        <f t="shared" si="112"/>
        <v>-1.8818355358522602E-4</v>
      </c>
      <c r="AW68" s="12">
        <f t="shared" si="112"/>
        <v>-1.991692586167969E-3</v>
      </c>
      <c r="AX68" s="12">
        <f t="shared" si="112"/>
        <v>-9.0038951184124357E-4</v>
      </c>
      <c r="AY68" s="12">
        <f t="shared" si="112"/>
        <v>-1.177536821326923E-3</v>
      </c>
      <c r="AZ68" s="12">
        <f t="shared" si="112"/>
        <v>-3.2701117017344995E-3</v>
      </c>
      <c r="BA68" s="12">
        <f t="shared" si="112"/>
        <v>4.4146630396485888E-4</v>
      </c>
      <c r="BB68" s="12">
        <f t="shared" si="112"/>
        <v>-5.0711264390163697E-4</v>
      </c>
      <c r="BC68" s="12">
        <f t="shared" si="112"/>
        <v>-3.331021702331495E-3</v>
      </c>
      <c r="BD68" s="12">
        <f t="shared" si="112"/>
        <v>-4.258926291389525E-4</v>
      </c>
      <c r="BE68" s="12">
        <f t="shared" si="112"/>
        <v>-3.2831052811579803E-3</v>
      </c>
      <c r="BF68" s="12">
        <f t="shared" si="112"/>
        <v>-1.0707834370158684E-3</v>
      </c>
      <c r="BG68" s="12">
        <f t="shared" si="112"/>
        <v>-9.0709012307467821E-4</v>
      </c>
      <c r="BH68" s="12">
        <f t="shared" si="112"/>
        <v>-3.3252304402166645E-4</v>
      </c>
      <c r="BI68" s="12">
        <f t="shared" si="112"/>
        <v>-4.7629030038623009E-4</v>
      </c>
      <c r="BJ68" s="12">
        <f t="shared" si="112"/>
        <v>-7.8403429894257064E-4</v>
      </c>
      <c r="BK68" s="119">
        <f t="shared" si="112"/>
        <v>-2.6614059789404759E-3</v>
      </c>
      <c r="BL68" s="12">
        <f t="shared" si="112"/>
        <v>-4.742116602379276E-3</v>
      </c>
      <c r="BM68" s="12">
        <f t="shared" si="112"/>
        <v>-6.4123865746262983E-4</v>
      </c>
      <c r="BN68" s="12">
        <f t="shared" si="112"/>
        <v>2.2810978266235753E-3</v>
      </c>
      <c r="BO68" s="54">
        <f t="shared" si="112"/>
        <v>1.1972975389615548E-2</v>
      </c>
      <c r="BP68" s="12">
        <f t="shared" si="112"/>
        <v>-1.4848350656865763E-3</v>
      </c>
      <c r="BQ68" s="12">
        <f t="shared" si="112"/>
        <v>-2.2123844766540057E-3</v>
      </c>
      <c r="BR68" s="12">
        <f t="shared" si="112"/>
        <v>-9.2659779496817325E-4</v>
      </c>
      <c r="BS68" s="12">
        <f t="shared" si="112"/>
        <v>2.173966116125841E-3</v>
      </c>
      <c r="BT68" s="12">
        <f t="shared" si="112"/>
        <v>3.1006106919287582E-2</v>
      </c>
      <c r="BU68" s="12">
        <f t="shared" si="112"/>
        <v>-2.2762611485690858E-4</v>
      </c>
      <c r="BV68" s="54">
        <f t="shared" si="112"/>
        <v>-7.2549604901198453E-3</v>
      </c>
      <c r="BW68" s="12">
        <f t="shared" si="112"/>
        <v>-2.7723495721749536E-3</v>
      </c>
      <c r="BX68" s="12">
        <f t="shared" ref="BX68:DJ68" si="113">BX54-BX53</f>
        <v>-2.6437409827748011E-3</v>
      </c>
      <c r="BY68" s="12">
        <f t="shared" si="113"/>
        <v>-5.5746072786413709E-4</v>
      </c>
      <c r="BZ68" s="12">
        <f t="shared" si="113"/>
        <v>-7.6650768943698931E-4</v>
      </c>
      <c r="CA68" s="12">
        <f t="shared" si="113"/>
        <v>-7.56242638729004E-4</v>
      </c>
      <c r="CB68" s="12">
        <f t="shared" si="113"/>
        <v>-5.4417158988700198E-3</v>
      </c>
      <c r="CC68" s="12">
        <f t="shared" si="113"/>
        <v>-7.1876307129163566E-4</v>
      </c>
      <c r="CD68" s="12">
        <f t="shared" si="113"/>
        <v>-4.8820521362324606E-3</v>
      </c>
      <c r="CE68" s="12">
        <f t="shared" si="113"/>
        <v>1.59909096437853E-2</v>
      </c>
      <c r="CF68" s="12">
        <f t="shared" si="113"/>
        <v>2.0367939950393169E-4</v>
      </c>
      <c r="CG68" s="12">
        <f t="shared" si="113"/>
        <v>-1.8323229451966839E-3</v>
      </c>
      <c r="CH68" s="12">
        <f t="shared" si="113"/>
        <v>-3.0781845922343669E-3</v>
      </c>
      <c r="CI68" s="12">
        <f t="shared" si="113"/>
        <v>-3.3991510206376752E-2</v>
      </c>
      <c r="CJ68" s="12">
        <f t="shared" si="113"/>
        <v>3.1636066193430346E-2</v>
      </c>
      <c r="CK68" s="12">
        <f t="shared" si="113"/>
        <v>-9.2414457021980922E-3</v>
      </c>
      <c r="CL68" s="30">
        <f t="shared" si="113"/>
        <v>-9.172936053235381E-3</v>
      </c>
      <c r="CM68" s="12">
        <f t="shared" si="113"/>
        <v>0.28207113939904627</v>
      </c>
      <c r="CN68" s="12">
        <f t="shared" si="113"/>
        <v>2.5135405755359885E-3</v>
      </c>
      <c r="CO68" s="12">
        <f t="shared" si="113"/>
        <v>0.11966797150105202</v>
      </c>
      <c r="CP68" s="12">
        <f t="shared" si="113"/>
        <v>-2.4674837390280341E-2</v>
      </c>
      <c r="CQ68" s="12">
        <f t="shared" si="113"/>
        <v>1.2932852975005793E-2</v>
      </c>
      <c r="CR68" s="12">
        <f t="shared" si="113"/>
        <v>-2.0528275368915994E-2</v>
      </c>
      <c r="CS68" s="12"/>
      <c r="CT68" s="12">
        <f t="shared" si="113"/>
        <v>9.5390687489901538E-2</v>
      </c>
      <c r="CU68" s="12">
        <f t="shared" si="113"/>
        <v>-0.11438041026610657</v>
      </c>
      <c r="CV68" s="12">
        <f t="shared" si="113"/>
        <v>7.9114200560607806E-2</v>
      </c>
      <c r="CW68" s="12">
        <f t="shared" si="113"/>
        <v>-3.2961655488489283E-2</v>
      </c>
      <c r="CX68" s="30">
        <f t="shared" si="113"/>
        <v>-8.9690214238521415E-2</v>
      </c>
      <c r="CY68" s="12">
        <f t="shared" si="113"/>
        <v>0.40210586669600312</v>
      </c>
      <c r="CZ68" s="12">
        <f t="shared" si="113"/>
        <v>0.24760534918961419</v>
      </c>
      <c r="DA68" s="12">
        <f t="shared" si="113"/>
        <v>-2.3081472822254478E-2</v>
      </c>
      <c r="DB68" s="12">
        <f t="shared" si="113"/>
        <v>-2.7723495721749536E-3</v>
      </c>
      <c r="DC68" s="12">
        <f t="shared" si="113"/>
        <v>3.1006106919287582E-2</v>
      </c>
      <c r="DD68" s="12">
        <f t="shared" si="113"/>
        <v>-4.2097030761261631E-3</v>
      </c>
      <c r="DE68" s="12">
        <f t="shared" si="113"/>
        <v>0.13401854671709823</v>
      </c>
      <c r="DF68" s="12">
        <f t="shared" si="113"/>
        <v>6.5845064130656272E-3</v>
      </c>
      <c r="DG68" s="12">
        <f t="shared" si="113"/>
        <v>8.5608629988518925E-3</v>
      </c>
      <c r="DH68" s="12">
        <f t="shared" si="113"/>
        <v>-3.3991510206376752E-2</v>
      </c>
      <c r="DI68" s="12">
        <f t="shared" si="113"/>
        <v>2.2394620491232253E-2</v>
      </c>
      <c r="DJ68" s="12">
        <f t="shared" si="113"/>
        <v>1.59909096437853E-2</v>
      </c>
    </row>
    <row r="69" spans="1:114">
      <c r="A69" s="5">
        <v>2000</v>
      </c>
      <c r="B69" s="12"/>
      <c r="C69" s="12">
        <f t="shared" si="104"/>
        <v>0.50744158771315462</v>
      </c>
      <c r="D69" s="12">
        <f t="shared" si="100"/>
        <v>-7.0110047524539976E-2</v>
      </c>
      <c r="E69" s="12">
        <f t="shared" si="104"/>
        <v>0.12632419142856843</v>
      </c>
      <c r="F69" s="12">
        <f t="shared" si="104"/>
        <v>0.11927587610876156</v>
      </c>
      <c r="G69" s="12">
        <f t="shared" si="104"/>
        <v>2.975331606094489E-2</v>
      </c>
      <c r="H69" s="12">
        <f t="shared" si="104"/>
        <v>5.5570768989787744E-2</v>
      </c>
      <c r="I69" s="12">
        <f t="shared" si="104"/>
        <v>0.76825569277668038</v>
      </c>
      <c r="J69" s="12">
        <f t="shared" si="104"/>
        <v>-0.76825569277667682</v>
      </c>
      <c r="K69" s="22">
        <f t="shared" ref="K69:BW69" si="114">K55-K54</f>
        <v>1.0057813321691702</v>
      </c>
      <c r="L69" s="30">
        <f t="shared" si="108"/>
        <v>-0.23752563939249249</v>
      </c>
      <c r="M69" s="12">
        <f t="shared" si="114"/>
        <v>6.0325047351334926E-2</v>
      </c>
      <c r="N69" s="12">
        <f t="shared" si="114"/>
        <v>4.3490615796252685E-2</v>
      </c>
      <c r="O69" s="55">
        <f t="shared" si="114"/>
        <v>6.5057222248232349E-2</v>
      </c>
      <c r="P69" s="22">
        <f t="shared" si="114"/>
        <v>1.6348274314210681E-2</v>
      </c>
      <c r="Q69" s="55">
        <f t="shared" si="114"/>
        <v>0.32222042800312356</v>
      </c>
      <c r="R69" s="12">
        <f t="shared" si="114"/>
        <v>4.4002364456366252E-2</v>
      </c>
      <c r="S69" s="12">
        <f t="shared" si="114"/>
        <v>-1.2684443233208637E-3</v>
      </c>
      <c r="T69" s="12">
        <f t="shared" si="114"/>
        <v>-8.1893704044881969E-4</v>
      </c>
      <c r="U69" s="12">
        <f t="shared" si="114"/>
        <v>-2.3344813057551419E-5</v>
      </c>
      <c r="V69" s="12">
        <f t="shared" si="114"/>
        <v>-1.8255242385342187E-4</v>
      </c>
      <c r="W69" s="12">
        <f t="shared" si="114"/>
        <v>-4.0136900945016065E-4</v>
      </c>
      <c r="X69" s="12">
        <f t="shared" si="114"/>
        <v>-7.3046047407048214E-4</v>
      </c>
      <c r="Y69" s="12">
        <f t="shared" si="114"/>
        <v>2.7946956703310474E-3</v>
      </c>
      <c r="Z69" s="12">
        <f t="shared" si="114"/>
        <v>2.6939587394553578E-3</v>
      </c>
      <c r="AA69" s="12">
        <f t="shared" si="114"/>
        <v>1.059414164065843E-2</v>
      </c>
      <c r="AB69" s="12">
        <f t="shared" si="114"/>
        <v>-4.1521370797249837E-3</v>
      </c>
      <c r="AC69" s="12">
        <f t="shared" si="114"/>
        <v>-9.0172587335267482E-4</v>
      </c>
      <c r="AD69" s="12">
        <f t="shared" si="114"/>
        <v>-7.740550806860317E-4</v>
      </c>
      <c r="AE69" s="12">
        <f t="shared" si="114"/>
        <v>-2.402294502052163E-3</v>
      </c>
      <c r="AF69" s="12">
        <f t="shared" si="114"/>
        <v>2.3686640081884876E-3</v>
      </c>
      <c r="AG69" s="12">
        <f t="shared" si="114"/>
        <v>-1.0319192027809362E-3</v>
      </c>
      <c r="AH69" s="12">
        <f t="shared" si="114"/>
        <v>-8.5245169538123063E-4</v>
      </c>
      <c r="AI69" s="12">
        <f t="shared" si="114"/>
        <v>-2.9353016428073538E-3</v>
      </c>
      <c r="AJ69" s="12">
        <f t="shared" si="114"/>
        <v>0.2675091385374877</v>
      </c>
      <c r="AK69" s="12">
        <f t="shared" si="114"/>
        <v>-1.6477103034602523E-3</v>
      </c>
      <c r="AL69" s="12">
        <f t="shared" si="114"/>
        <v>-4.7033872745882721E-3</v>
      </c>
      <c r="AM69" s="12">
        <f t="shared" si="114"/>
        <v>-4.4933222850146309E-3</v>
      </c>
      <c r="AN69" s="12">
        <f t="shared" si="114"/>
        <v>-1.2553117611417766E-3</v>
      </c>
      <c r="AO69" s="12">
        <f t="shared" si="114"/>
        <v>-1.7674663601729155E-3</v>
      </c>
      <c r="AP69" s="12">
        <f t="shared" si="114"/>
        <v>-2.3098858496154798E-3</v>
      </c>
      <c r="AQ69" s="12">
        <f t="shared" si="114"/>
        <v>1.6507661617718751E-4</v>
      </c>
      <c r="AR69" s="12">
        <f t="shared" si="114"/>
        <v>-3.4286167822127709E-3</v>
      </c>
      <c r="AS69" s="12">
        <f t="shared" si="114"/>
        <v>-1.3403418875175526E-3</v>
      </c>
      <c r="AT69" s="12">
        <f t="shared" si="114"/>
        <v>-4.3863981548748158E-4</v>
      </c>
      <c r="AU69" s="12">
        <f t="shared" si="114"/>
        <v>-2.37010119695293E-3</v>
      </c>
      <c r="AV69" s="12">
        <f t="shared" si="114"/>
        <v>-9.4268957407587584E-4</v>
      </c>
      <c r="AW69" s="12">
        <f t="shared" si="114"/>
        <v>-1.0663846303562647E-3</v>
      </c>
      <c r="AX69" s="12">
        <f t="shared" si="114"/>
        <v>-2.5677973605810127E-3</v>
      </c>
      <c r="AY69" s="12">
        <f t="shared" si="114"/>
        <v>-1.2719405425251724E-3</v>
      </c>
      <c r="AZ69" s="12">
        <f t="shared" si="114"/>
        <v>-1.6487927971526387E-3</v>
      </c>
      <c r="BA69" s="12">
        <f t="shared" si="114"/>
        <v>-7.7333523769460249E-4</v>
      </c>
      <c r="BB69" s="12">
        <f t="shared" si="114"/>
        <v>1.028990517720936E-6</v>
      </c>
      <c r="BC69" s="12">
        <f t="shared" si="114"/>
        <v>-7.4424950864977746E-4</v>
      </c>
      <c r="BD69" s="12">
        <f t="shared" si="114"/>
        <v>-1.1264053281719905E-3</v>
      </c>
      <c r="BE69" s="12">
        <f t="shared" si="114"/>
        <v>1.5395215817877457E-2</v>
      </c>
      <c r="BF69" s="12">
        <f t="shared" si="114"/>
        <v>-5.0810222861096248E-4</v>
      </c>
      <c r="BG69" s="12">
        <f t="shared" si="114"/>
        <v>-1.2609665036253446E-3</v>
      </c>
      <c r="BH69" s="12">
        <f t="shared" si="114"/>
        <v>-2.4439179715993208E-4</v>
      </c>
      <c r="BI69" s="12">
        <f t="shared" si="114"/>
        <v>-4.2600388664794961E-4</v>
      </c>
      <c r="BJ69" s="12">
        <f t="shared" si="114"/>
        <v>-7.4746142376992133E-4</v>
      </c>
      <c r="BK69" s="12">
        <f t="shared" si="114"/>
        <v>-1.5020319799780579E-3</v>
      </c>
      <c r="BL69" s="12">
        <f t="shared" si="114"/>
        <v>-2.5731859379152927E-4</v>
      </c>
      <c r="BM69" s="12">
        <f t="shared" si="114"/>
        <v>-3.1389332286326454E-4</v>
      </c>
      <c r="BN69" s="12">
        <f t="shared" si="114"/>
        <v>2.0419919558349684E-4</v>
      </c>
      <c r="BO69" s="12">
        <f t="shared" si="114"/>
        <v>-4.0382760475959727E-4</v>
      </c>
      <c r="BP69" s="12">
        <f t="shared" si="114"/>
        <v>1.1811907338035253E-3</v>
      </c>
      <c r="BQ69" s="12">
        <f t="shared" si="114"/>
        <v>3.7523561342635639E-4</v>
      </c>
      <c r="BR69" s="12">
        <f t="shared" si="114"/>
        <v>-2.0831854639562219E-4</v>
      </c>
      <c r="BS69" s="12">
        <f t="shared" si="114"/>
        <v>-1.4746919750398164E-3</v>
      </c>
      <c r="BT69" s="12">
        <f t="shared" si="114"/>
        <v>3.1067101334961822E-2</v>
      </c>
      <c r="BU69" s="12">
        <f t="shared" si="114"/>
        <v>-1.0947058239622285E-4</v>
      </c>
      <c r="BV69" s="12">
        <f t="shared" si="114"/>
        <v>-8.0803882180777165E-4</v>
      </c>
      <c r="BW69" s="12">
        <f t="shared" si="114"/>
        <v>1.2711892340792591E-2</v>
      </c>
      <c r="BX69" s="12">
        <f t="shared" ref="BX69:DJ69" si="115">BX55-BX54</f>
        <v>-1.811041239240252E-3</v>
      </c>
      <c r="BY69" s="12">
        <f t="shared" si="115"/>
        <v>-1.4659560473603513E-4</v>
      </c>
      <c r="BZ69" s="12">
        <f t="shared" si="115"/>
        <v>-2.8413027400280661E-4</v>
      </c>
      <c r="CA69" s="12">
        <f t="shared" si="115"/>
        <v>-4.2267046769636774E-4</v>
      </c>
      <c r="CB69" s="12">
        <f t="shared" si="115"/>
        <v>-1.2941767771239045E-3</v>
      </c>
      <c r="CC69" s="12">
        <f t="shared" si="115"/>
        <v>-1.0720827875384609E-3</v>
      </c>
      <c r="CD69" s="12">
        <f t="shared" si="115"/>
        <v>-5.1254649975620396E-3</v>
      </c>
      <c r="CE69" s="12">
        <f t="shared" si="115"/>
        <v>5.5650217058414109E-2</v>
      </c>
      <c r="CF69" s="12">
        <f t="shared" si="115"/>
        <v>6.1567944240973477E-4</v>
      </c>
      <c r="CG69" s="12">
        <f t="shared" si="115"/>
        <v>-7.2172069367610562E-4</v>
      </c>
      <c r="CH69" s="12">
        <f t="shared" si="115"/>
        <v>1.249867261162059E-4</v>
      </c>
      <c r="CI69" s="12">
        <f t="shared" si="115"/>
        <v>4.8825800321820267E-2</v>
      </c>
      <c r="CJ69" s="12">
        <f t="shared" si="115"/>
        <v>8.3418117838926498E-2</v>
      </c>
      <c r="CK69" s="12">
        <f t="shared" si="115"/>
        <v>-8.7841610809371029E-3</v>
      </c>
      <c r="CL69" s="30">
        <f t="shared" si="115"/>
        <v>-3.0610277815815989E-3</v>
      </c>
      <c r="CM69" s="12">
        <f t="shared" si="115"/>
        <v>0.50744158771315462</v>
      </c>
      <c r="CN69" s="12">
        <f t="shared" si="115"/>
        <v>5.0832134388846095E-2</v>
      </c>
      <c r="CO69" s="12">
        <f t="shared" si="115"/>
        <v>0.25055610387844918</v>
      </c>
      <c r="CP69" s="12">
        <f t="shared" si="115"/>
        <v>-2.1630541264471531E-2</v>
      </c>
      <c r="CQ69" s="12">
        <f t="shared" si="115"/>
        <v>5.0005880183923823E-2</v>
      </c>
      <c r="CR69" s="12">
        <f t="shared" si="115"/>
        <v>0.16857616726926783</v>
      </c>
      <c r="CS69" s="12"/>
      <c r="CT69" s="12">
        <f t="shared" si="115"/>
        <v>-0.12094218191338579</v>
      </c>
      <c r="CU69" s="12">
        <f t="shared" si="115"/>
        <v>-0.12423191244988141</v>
      </c>
      <c r="CV69" s="12">
        <f t="shared" si="115"/>
        <v>0.14090641737323351</v>
      </c>
      <c r="CW69" s="12">
        <f t="shared" si="115"/>
        <v>-2.0252564122978933E-2</v>
      </c>
      <c r="CX69" s="30">
        <f t="shared" si="115"/>
        <v>-0.11300539827948008</v>
      </c>
      <c r="CY69" s="12">
        <f t="shared" si="115"/>
        <v>1.0100927457521225</v>
      </c>
      <c r="CZ69" s="12">
        <f t="shared" si="115"/>
        <v>0.40362592456556634</v>
      </c>
      <c r="DA69" s="12">
        <f t="shared" si="115"/>
        <v>4.3490615796252685E-2</v>
      </c>
      <c r="DB69" s="12">
        <f t="shared" si="115"/>
        <v>1.2711892340792591E-2</v>
      </c>
      <c r="DC69" s="12">
        <f t="shared" si="115"/>
        <v>3.1067101334961822E-2</v>
      </c>
      <c r="DD69" s="12">
        <f t="shared" si="115"/>
        <v>1.5186897271481842E-2</v>
      </c>
      <c r="DE69" s="12">
        <f t="shared" si="115"/>
        <v>0.2675091385374877</v>
      </c>
      <c r="DF69" s="12">
        <f t="shared" si="115"/>
        <v>4.4002364456366252E-2</v>
      </c>
      <c r="DG69" s="12">
        <f t="shared" si="115"/>
        <v>1.3388837310989499E-2</v>
      </c>
      <c r="DH69" s="12">
        <f t="shared" si="115"/>
        <v>4.8825800321820267E-2</v>
      </c>
      <c r="DI69" s="12">
        <f t="shared" si="115"/>
        <v>7.4633956757989395E-2</v>
      </c>
      <c r="DJ69" s="12">
        <f t="shared" si="115"/>
        <v>5.5650217058414109E-2</v>
      </c>
    </row>
    <row r="70" spans="1:114">
      <c r="A70" s="5">
        <v>2010</v>
      </c>
      <c r="B70" s="12"/>
      <c r="C70" s="12">
        <f t="shared" si="104"/>
        <v>0.25700778207411989</v>
      </c>
      <c r="D70" s="12">
        <f t="shared" si="100"/>
        <v>8.9173132791611209E-2</v>
      </c>
      <c r="E70" s="12">
        <f t="shared" si="104"/>
        <v>-9.9344560375421054E-2</v>
      </c>
      <c r="F70" s="12">
        <f t="shared" si="104"/>
        <v>0.20930457497598454</v>
      </c>
      <c r="G70" s="12">
        <f t="shared" si="104"/>
        <v>9.5891346518083065E-2</v>
      </c>
      <c r="H70" s="12">
        <f t="shared" si="104"/>
        <v>8.5311039132125899E-2</v>
      </c>
      <c r="I70" s="12">
        <f t="shared" si="104"/>
        <v>0.63734331511650311</v>
      </c>
      <c r="J70" s="12">
        <f t="shared" si="104"/>
        <v>-0.637343315116496</v>
      </c>
      <c r="K70" s="22">
        <f t="shared" ref="K70:BW70" si="116">K56-K55</f>
        <v>0.34865474975550725</v>
      </c>
      <c r="L70" s="30">
        <f t="shared" si="108"/>
        <v>0.28868856536099585</v>
      </c>
      <c r="M70" s="12">
        <f t="shared" si="116"/>
        <v>3.5248970210793817E-2</v>
      </c>
      <c r="N70" s="12">
        <f t="shared" si="116"/>
        <v>4.9605319997813146E-2</v>
      </c>
      <c r="O70" s="12">
        <f t="shared" si="116"/>
        <v>1.5653828327315919E-2</v>
      </c>
      <c r="P70" s="12">
        <f t="shared" si="116"/>
        <v>1.0175417912714937E-2</v>
      </c>
      <c r="Q70" s="12">
        <f t="shared" si="116"/>
        <v>0.14632424562548252</v>
      </c>
      <c r="R70" s="12">
        <f t="shared" si="116"/>
        <v>8.3976003601857058E-3</v>
      </c>
      <c r="S70" s="12">
        <f t="shared" si="116"/>
        <v>-1.2987709834061285E-3</v>
      </c>
      <c r="T70" s="12">
        <f t="shared" si="116"/>
        <v>-2.4155064888098442E-4</v>
      </c>
      <c r="U70" s="12">
        <f t="shared" si="116"/>
        <v>1.7041744727208652E-4</v>
      </c>
      <c r="V70" s="12">
        <f t="shared" si="116"/>
        <v>-1.1310690708657926E-3</v>
      </c>
      <c r="W70" s="12">
        <f t="shared" si="116"/>
        <v>-2.2816150777741641E-4</v>
      </c>
      <c r="X70" s="12">
        <f t="shared" si="116"/>
        <v>-1.4477204839600123E-4</v>
      </c>
      <c r="Y70" s="12">
        <f t="shared" si="116"/>
        <v>1.2477636587296982E-3</v>
      </c>
      <c r="Z70" s="12">
        <f t="shared" si="116"/>
        <v>-2.5801609595303195E-3</v>
      </c>
      <c r="AA70" s="12">
        <f t="shared" si="116"/>
        <v>4.5874530086362497E-3</v>
      </c>
      <c r="AB70" s="12">
        <f t="shared" si="116"/>
        <v>4.3373086652490067E-4</v>
      </c>
      <c r="AC70" s="12">
        <f t="shared" si="116"/>
        <v>-7.1964136948500079E-4</v>
      </c>
      <c r="AD70" s="12">
        <f t="shared" si="116"/>
        <v>-1.6838323119762379E-3</v>
      </c>
      <c r="AE70" s="12">
        <f t="shared" si="116"/>
        <v>-2.0094120347222254E-3</v>
      </c>
      <c r="AF70" s="12">
        <f t="shared" si="116"/>
        <v>-1.1632462564657685E-3</v>
      </c>
      <c r="AG70" s="12">
        <f t="shared" si="116"/>
        <v>-2.556964815541604E-4</v>
      </c>
      <c r="AH70" s="12">
        <f t="shared" si="116"/>
        <v>-4.5421841866873074E-3</v>
      </c>
      <c r="AI70" s="12">
        <f t="shared" si="116"/>
        <v>-7.2751308928481646E-4</v>
      </c>
      <c r="AJ70" s="12">
        <f t="shared" si="116"/>
        <v>-6.444196858131801E-2</v>
      </c>
      <c r="AK70" s="12">
        <f t="shared" si="116"/>
        <v>-3.6589205808190499E-4</v>
      </c>
      <c r="AL70" s="12">
        <f t="shared" si="116"/>
        <v>-2.9733595096202922E-3</v>
      </c>
      <c r="AM70" s="12">
        <f t="shared" si="116"/>
        <v>-1.5191428584611748E-3</v>
      </c>
      <c r="AN70" s="12">
        <f t="shared" si="116"/>
        <v>-4.8629025292625206E-3</v>
      </c>
      <c r="AO70" s="12">
        <f t="shared" si="116"/>
        <v>-1.4384325419335669E-3</v>
      </c>
      <c r="AP70" s="12">
        <f t="shared" si="116"/>
        <v>-2.5516379971341693E-3</v>
      </c>
      <c r="AQ70" s="12">
        <f t="shared" si="116"/>
        <v>-2.5918125711858631E-3</v>
      </c>
      <c r="AR70" s="12">
        <f t="shared" si="116"/>
        <v>-2.1669707364565752E-3</v>
      </c>
      <c r="AS70" s="12">
        <f t="shared" si="116"/>
        <v>-7.7642886682998671E-4</v>
      </c>
      <c r="AT70" s="12">
        <f t="shared" si="116"/>
        <v>-2.895626702507704E-4</v>
      </c>
      <c r="AU70" s="12">
        <f t="shared" si="116"/>
        <v>-1.0286666988239216E-3</v>
      </c>
      <c r="AV70" s="12">
        <f t="shared" si="116"/>
        <v>-6.0609779881129434E-4</v>
      </c>
      <c r="AW70" s="12">
        <f t="shared" si="116"/>
        <v>-6.803662695323261E-4</v>
      </c>
      <c r="AX70" s="12">
        <f t="shared" si="116"/>
        <v>-1.3044990103474848E-3</v>
      </c>
      <c r="AY70" s="12">
        <f t="shared" si="116"/>
        <v>-1.0600843559312068E-3</v>
      </c>
      <c r="AZ70" s="12">
        <f t="shared" si="116"/>
        <v>-1.6275245399219171E-3</v>
      </c>
      <c r="BA70" s="12">
        <f t="shared" si="116"/>
        <v>-4.7902873483315097E-4</v>
      </c>
      <c r="BB70" s="12">
        <f t="shared" si="116"/>
        <v>-3.3720134688177241E-4</v>
      </c>
      <c r="BC70" s="12">
        <f t="shared" si="116"/>
        <v>-2.3000797389368804E-3</v>
      </c>
      <c r="BD70" s="12">
        <f t="shared" si="116"/>
        <v>-4.704445778383286E-4</v>
      </c>
      <c r="BE70" s="12">
        <f t="shared" si="116"/>
        <v>6.9041299328879285E-3</v>
      </c>
      <c r="BF70" s="12">
        <f t="shared" si="116"/>
        <v>6.1501962042262003E-4</v>
      </c>
      <c r="BG70" s="12">
        <f t="shared" si="116"/>
        <v>-7.8018590603617672E-4</v>
      </c>
      <c r="BH70" s="12">
        <f t="shared" si="116"/>
        <v>-1.8017161575912633E-4</v>
      </c>
      <c r="BI70" s="12">
        <f t="shared" si="116"/>
        <v>-6.9379965923930522E-5</v>
      </c>
      <c r="BJ70" s="12">
        <f t="shared" si="116"/>
        <v>-1.1822292075768198E-4</v>
      </c>
      <c r="BK70" s="12">
        <f t="shared" si="116"/>
        <v>1.0692403966404557E-3</v>
      </c>
      <c r="BL70" s="12">
        <f t="shared" si="116"/>
        <v>-3.5696274961808175E-3</v>
      </c>
      <c r="BM70" s="12">
        <f t="shared" si="116"/>
        <v>-1.0839450893348687E-4</v>
      </c>
      <c r="BN70" s="12">
        <f t="shared" si="116"/>
        <v>-3.1210205269405645E-4</v>
      </c>
      <c r="BO70" s="12">
        <f t="shared" si="116"/>
        <v>2.3639858853306793E-3</v>
      </c>
      <c r="BP70" s="12">
        <f t="shared" si="116"/>
        <v>7.1763972720112652E-4</v>
      </c>
      <c r="BQ70" s="12">
        <f t="shared" si="116"/>
        <v>1.3665333988170068E-3</v>
      </c>
      <c r="BR70" s="12">
        <f t="shared" si="116"/>
        <v>1.8942752012387175E-4</v>
      </c>
      <c r="BS70" s="12">
        <f t="shared" si="116"/>
        <v>-3.3851256306571733E-3</v>
      </c>
      <c r="BT70" s="12">
        <f t="shared" si="116"/>
        <v>3.2188054145668166E-2</v>
      </c>
      <c r="BU70" s="12">
        <f t="shared" si="116"/>
        <v>-1.8027083835603223E-5</v>
      </c>
      <c r="BV70" s="12">
        <f t="shared" si="116"/>
        <v>1.9083499460072012E-2</v>
      </c>
      <c r="BW70" s="12">
        <f t="shared" si="116"/>
        <v>1.0041312416617182E-2</v>
      </c>
      <c r="BX70" s="12">
        <f t="shared" ref="BX70:DJ70" si="117">BX56-BX55</f>
        <v>3.8019852633080706E-4</v>
      </c>
      <c r="BY70" s="12">
        <f t="shared" si="117"/>
        <v>1.0855655792096062E-4</v>
      </c>
      <c r="BZ70" s="12">
        <f t="shared" si="117"/>
        <v>9.0897111793644594E-5</v>
      </c>
      <c r="CA70" s="12">
        <f t="shared" si="117"/>
        <v>-2.9995003587803492E-4</v>
      </c>
      <c r="CB70" s="12">
        <f t="shared" si="117"/>
        <v>-3.9272730734267805E-3</v>
      </c>
      <c r="CC70" s="12">
        <f t="shared" si="117"/>
        <v>-4.9336444999019836E-4</v>
      </c>
      <c r="CD70" s="12">
        <f t="shared" si="117"/>
        <v>-2.6227733469952365E-3</v>
      </c>
      <c r="CE70" s="12">
        <f t="shared" si="117"/>
        <v>6.5354192552549706E-3</v>
      </c>
      <c r="CF70" s="12">
        <f t="shared" si="117"/>
        <v>-1.442251687117875E-3</v>
      </c>
      <c r="CG70" s="12">
        <f t="shared" si="117"/>
        <v>-2.724187753502463E-3</v>
      </c>
      <c r="CH70" s="12">
        <f t="shared" si="117"/>
        <v>-2.319287553883595E-3</v>
      </c>
      <c r="CI70" s="12">
        <f t="shared" si="117"/>
        <v>2.2917944778509947E-2</v>
      </c>
      <c r="CJ70" s="12">
        <f t="shared" si="117"/>
        <v>0.1107065188662914</v>
      </c>
      <c r="CK70" s="12">
        <f t="shared" si="117"/>
        <v>-1.6476581091009607E-3</v>
      </c>
      <c r="CL70" s="30">
        <f t="shared" si="117"/>
        <v>-3.8522771277455445E-3</v>
      </c>
      <c r="CM70" s="12">
        <f t="shared" si="117"/>
        <v>0.25700778207411989</v>
      </c>
      <c r="CN70" s="12">
        <f t="shared" si="117"/>
        <v>6.8090064410307183E-3</v>
      </c>
      <c r="CO70" s="12">
        <f t="shared" si="117"/>
        <v>-8.2861317585458005E-2</v>
      </c>
      <c r="CP70" s="12">
        <f t="shared" si="117"/>
        <v>-1.9708838455649219E-2</v>
      </c>
      <c r="CQ70" s="12">
        <f t="shared" si="117"/>
        <v>6.62773074831704E-2</v>
      </c>
      <c r="CR70" s="12">
        <f t="shared" si="117"/>
        <v>0.12113080979829371</v>
      </c>
      <c r="CS70" s="12"/>
      <c r="CT70" s="12">
        <f t="shared" si="117"/>
        <v>8.2364126350580547E-2</v>
      </c>
      <c r="CU70" s="12">
        <f t="shared" si="117"/>
        <v>-1.6483242789962826E-2</v>
      </c>
      <c r="CV70" s="12">
        <f t="shared" si="117"/>
        <v>0.22901341343163306</v>
      </c>
      <c r="CW70" s="12">
        <f t="shared" si="117"/>
        <v>2.9614039034913109E-2</v>
      </c>
      <c r="CX70" s="30">
        <f t="shared" si="117"/>
        <v>-3.5819770666167816E-2</v>
      </c>
      <c r="CY70" s="12">
        <f t="shared" si="117"/>
        <v>0.35938480911581205</v>
      </c>
      <c r="CZ70" s="12">
        <f t="shared" si="117"/>
        <v>0.17215349186551321</v>
      </c>
      <c r="DA70" s="12">
        <f t="shared" si="117"/>
        <v>4.9605319997813146E-2</v>
      </c>
      <c r="DB70" s="12">
        <f t="shared" si="117"/>
        <v>1.0041312416617182E-2</v>
      </c>
      <c r="DC70" s="12">
        <f t="shared" si="117"/>
        <v>3.2188054145668166E-2</v>
      </c>
      <c r="DD70" s="12">
        <f t="shared" si="117"/>
        <v>7.0935574530117812E-3</v>
      </c>
      <c r="DE70" s="12">
        <f t="shared" si="117"/>
        <v>-6.444196858131801E-2</v>
      </c>
      <c r="DF70" s="12">
        <f t="shared" si="117"/>
        <v>8.3976003601857058E-3</v>
      </c>
      <c r="DG70" s="12">
        <f t="shared" si="117"/>
        <v>5.8352166673659167E-3</v>
      </c>
      <c r="DH70" s="12">
        <f t="shared" si="117"/>
        <v>2.2917944778509947E-2</v>
      </c>
      <c r="DI70" s="12">
        <f t="shared" si="117"/>
        <v>0.10905886075719051</v>
      </c>
      <c r="DJ70" s="12">
        <f t="shared" si="117"/>
        <v>6.5354192552549706E-3</v>
      </c>
    </row>
    <row r="71" spans="1:114">
      <c r="A71" s="5">
        <v>2020</v>
      </c>
      <c r="B71" s="12"/>
      <c r="C71" s="12">
        <f t="shared" si="104"/>
        <v>0.12569312507312791</v>
      </c>
      <c r="D71" s="12">
        <f t="shared" si="100"/>
        <v>1.6049530008202861E-2</v>
      </c>
      <c r="E71" s="12">
        <f t="shared" si="104"/>
        <v>2.2695474402284699E-2</v>
      </c>
      <c r="F71" s="12">
        <f t="shared" si="104"/>
        <v>0.13816818725458013</v>
      </c>
      <c r="G71" s="12">
        <f t="shared" si="104"/>
        <v>8.9443266698438606E-2</v>
      </c>
      <c r="H71" s="12">
        <f t="shared" si="104"/>
        <v>2.967835137709196E-2</v>
      </c>
      <c r="I71" s="12">
        <f t="shared" si="104"/>
        <v>0.42172793481372395</v>
      </c>
      <c r="J71" s="12">
        <f t="shared" si="104"/>
        <v>-0.42172793481373105</v>
      </c>
      <c r="K71" s="22">
        <f t="shared" ref="K71:BW71" si="118">K57-K56</f>
        <v>0.17979133816435855</v>
      </c>
      <c r="L71" s="30">
        <f t="shared" si="108"/>
        <v>0.24193659664936717</v>
      </c>
      <c r="M71" s="12">
        <f t="shared" si="118"/>
        <v>2.3055363218950686E-2</v>
      </c>
      <c r="N71" s="12">
        <f t="shared" si="118"/>
        <v>2.4964924218785489E-2</v>
      </c>
      <c r="O71" s="12">
        <f t="shared" si="118"/>
        <v>8.9478692341890126E-3</v>
      </c>
      <c r="P71" s="12">
        <f t="shared" si="118"/>
        <v>3.2237694460177518E-3</v>
      </c>
      <c r="Q71" s="12">
        <f t="shared" si="118"/>
        <v>6.5501198955184581E-2</v>
      </c>
      <c r="R71" s="12">
        <f t="shared" si="118"/>
        <v>6.446474148082415E-4</v>
      </c>
      <c r="S71" s="12">
        <f t="shared" si="118"/>
        <v>3.2754037371238165E-4</v>
      </c>
      <c r="T71" s="12">
        <f t="shared" si="118"/>
        <v>-2.4056072937454201E-5</v>
      </c>
      <c r="U71" s="12">
        <f t="shared" si="118"/>
        <v>9.9025667037044504E-5</v>
      </c>
      <c r="V71" s="12">
        <f t="shared" si="118"/>
        <v>-4.2805363639164366E-4</v>
      </c>
      <c r="W71" s="12">
        <f t="shared" si="118"/>
        <v>4.2616333806913195E-5</v>
      </c>
      <c r="X71" s="12">
        <f t="shared" si="118"/>
        <v>1.1539421159027438E-4</v>
      </c>
      <c r="Y71" s="12">
        <f t="shared" si="118"/>
        <v>-1.0866768393179987E-4</v>
      </c>
      <c r="Z71" s="12">
        <f t="shared" si="118"/>
        <v>-1.5481888447464558E-4</v>
      </c>
      <c r="AA71" s="12">
        <f t="shared" si="118"/>
        <v>-1.9094442041227011E-3</v>
      </c>
      <c r="AB71" s="12">
        <f t="shared" si="118"/>
        <v>1.3528840402061704E-3</v>
      </c>
      <c r="AC71" s="12">
        <f t="shared" si="118"/>
        <v>-3.0297320719535701E-4</v>
      </c>
      <c r="AD71" s="12">
        <f t="shared" si="118"/>
        <v>-5.1270247984211426E-4</v>
      </c>
      <c r="AE71" s="12">
        <f t="shared" si="118"/>
        <v>-4.4204967594243909E-4</v>
      </c>
      <c r="AF71" s="12">
        <f t="shared" si="118"/>
        <v>1.5669489878929535E-4</v>
      </c>
      <c r="AG71" s="12">
        <f t="shared" si="118"/>
        <v>1.9948202794236149E-5</v>
      </c>
      <c r="AH71" s="12">
        <f t="shared" si="118"/>
        <v>-1.2391507980509921E-3</v>
      </c>
      <c r="AI71" s="12">
        <f t="shared" si="118"/>
        <v>1.3191087005503602E-3</v>
      </c>
      <c r="AJ71" s="12">
        <f t="shared" si="118"/>
        <v>-1.4750186014095501E-2</v>
      </c>
      <c r="AK71" s="12">
        <f t="shared" si="118"/>
        <v>-1.1043691291277749E-4</v>
      </c>
      <c r="AL71" s="12">
        <f t="shared" si="118"/>
        <v>1.4514735923702032E-3</v>
      </c>
      <c r="AM71" s="12">
        <f t="shared" si="118"/>
        <v>2.0870234010540063E-3</v>
      </c>
      <c r="AN71" s="12">
        <f t="shared" si="118"/>
        <v>-1.2588092965410487E-3</v>
      </c>
      <c r="AO71" s="12">
        <f t="shared" si="118"/>
        <v>-3.08958725632834E-4</v>
      </c>
      <c r="AP71" s="12">
        <f t="shared" si="118"/>
        <v>-5.4658409128272023E-4</v>
      </c>
      <c r="AQ71" s="12">
        <f t="shared" si="118"/>
        <v>-4.7860611949335739E-4</v>
      </c>
      <c r="AR71" s="12">
        <f t="shared" si="118"/>
        <v>-4.183941863972248E-4</v>
      </c>
      <c r="AS71" s="12">
        <f t="shared" si="118"/>
        <v>-7.7124423009341777E-5</v>
      </c>
      <c r="AT71" s="12">
        <f t="shared" si="118"/>
        <v>-4.5083698601887292E-5</v>
      </c>
      <c r="AU71" s="12">
        <f t="shared" si="118"/>
        <v>-2.5198749299020547E-4</v>
      </c>
      <c r="AV71" s="12">
        <f t="shared" si="118"/>
        <v>-1.7248006413899449E-4</v>
      </c>
      <c r="AW71" s="12">
        <f t="shared" si="118"/>
        <v>2.9201897595347581E-4</v>
      </c>
      <c r="AX71" s="12">
        <f t="shared" si="118"/>
        <v>-2.4355059856938496E-4</v>
      </c>
      <c r="AY71" s="12">
        <f t="shared" si="118"/>
        <v>-1.5136600233249509E-4</v>
      </c>
      <c r="AZ71" s="12">
        <f t="shared" si="118"/>
        <v>-7.6837060148171078E-4</v>
      </c>
      <c r="BA71" s="12">
        <f t="shared" si="118"/>
        <v>-1.2829675846103949E-4</v>
      </c>
      <c r="BB71" s="12">
        <f t="shared" si="118"/>
        <v>-2.1698981575329923E-5</v>
      </c>
      <c r="BC71" s="12">
        <f t="shared" si="118"/>
        <v>1.423834514708705E-4</v>
      </c>
      <c r="BD71" s="12">
        <f t="shared" si="118"/>
        <v>-7.7169718588059695E-5</v>
      </c>
      <c r="BE71" s="12">
        <f t="shared" si="118"/>
        <v>3.9370799081019509E-3</v>
      </c>
      <c r="BF71" s="12">
        <f t="shared" si="118"/>
        <v>1.5778432402348101E-4</v>
      </c>
      <c r="BG71" s="12">
        <f t="shared" si="118"/>
        <v>-1.3877422844090111E-4</v>
      </c>
      <c r="BH71" s="12">
        <f t="shared" si="118"/>
        <v>-8.7994784700101865E-5</v>
      </c>
      <c r="BI71" s="12">
        <f t="shared" si="118"/>
        <v>2.8975047107683517E-5</v>
      </c>
      <c r="BJ71" s="12">
        <f t="shared" si="118"/>
        <v>-2.9692314756392391E-7</v>
      </c>
      <c r="BK71" s="12">
        <f t="shared" si="118"/>
        <v>4.6710100584804043E-3</v>
      </c>
      <c r="BL71" s="12">
        <f t="shared" si="118"/>
        <v>-5.9426569368995624E-4</v>
      </c>
      <c r="BM71" s="12">
        <f t="shared" si="118"/>
        <v>2.3655501204078596E-5</v>
      </c>
      <c r="BN71" s="12">
        <f t="shared" si="118"/>
        <v>4.4711912374601186E-4</v>
      </c>
      <c r="BO71" s="12">
        <f t="shared" si="118"/>
        <v>1.4802129603129297E-3</v>
      </c>
      <c r="BP71" s="12">
        <f t="shared" si="118"/>
        <v>7.4234611921453718E-4</v>
      </c>
      <c r="BQ71" s="12">
        <f t="shared" si="118"/>
        <v>1.6932840229200233E-3</v>
      </c>
      <c r="BR71" s="12">
        <f t="shared" si="118"/>
        <v>4.9199246293792423E-5</v>
      </c>
      <c r="BS71" s="12">
        <f t="shared" si="118"/>
        <v>1.9357632294368307E-4</v>
      </c>
      <c r="BT71" s="12">
        <f t="shared" si="118"/>
        <v>1.1499035666942298E-2</v>
      </c>
      <c r="BU71" s="12">
        <f t="shared" si="118"/>
        <v>-8.7291966465802761E-7</v>
      </c>
      <c r="BV71" s="12">
        <f t="shared" si="118"/>
        <v>6.3219645431106461E-3</v>
      </c>
      <c r="BW71" s="12">
        <f t="shared" si="118"/>
        <v>7.5024281138542925E-3</v>
      </c>
      <c r="BX71" s="12">
        <f t="shared" ref="BX71:DJ71" si="119">BX57-BX56</f>
        <v>2.8342581878297926E-4</v>
      </c>
      <c r="BY71" s="12">
        <f t="shared" si="119"/>
        <v>4.5894271816950992E-5</v>
      </c>
      <c r="BZ71" s="12">
        <f t="shared" si="119"/>
        <v>-3.0689477392517855E-5</v>
      </c>
      <c r="CA71" s="12">
        <f t="shared" si="119"/>
        <v>-1.0965770134211111E-4</v>
      </c>
      <c r="CB71" s="12">
        <f t="shared" si="119"/>
        <v>-1.8564981380674601E-3</v>
      </c>
      <c r="CC71" s="12">
        <f t="shared" si="119"/>
        <v>2.9594398184244579E-4</v>
      </c>
      <c r="CD71" s="12">
        <f t="shared" si="119"/>
        <v>-3.9248695475585862E-4</v>
      </c>
      <c r="CE71" s="12">
        <f t="shared" si="119"/>
        <v>7.0551995847112359E-4</v>
      </c>
      <c r="CF71" s="12">
        <f t="shared" si="119"/>
        <v>-3.8459723363721589E-4</v>
      </c>
      <c r="CG71" s="12">
        <f t="shared" si="119"/>
        <v>-8.7838906055247648E-4</v>
      </c>
      <c r="CH71" s="12">
        <f t="shared" si="119"/>
        <v>9.9128177838961329E-4</v>
      </c>
      <c r="CI71" s="12">
        <f t="shared" si="119"/>
        <v>3.1533207259655249E-3</v>
      </c>
      <c r="CJ71" s="12">
        <f t="shared" si="119"/>
        <v>3.1864364406049783E-2</v>
      </c>
      <c r="CK71" s="12">
        <f t="shared" si="119"/>
        <v>1.4918656890382381E-3</v>
      </c>
      <c r="CL71" s="30">
        <f t="shared" si="119"/>
        <v>-2.126290317141559E-3</v>
      </c>
      <c r="CM71" s="12">
        <f t="shared" si="119"/>
        <v>0.12569312507312791</v>
      </c>
      <c r="CN71" s="12">
        <f t="shared" si="119"/>
        <v>-8.5860812773463913E-4</v>
      </c>
      <c r="CO71" s="12">
        <f t="shared" si="119"/>
        <v>-1.2766383901984479E-2</v>
      </c>
      <c r="CP71" s="12">
        <f t="shared" si="119"/>
        <v>-3.2552690351302371E-3</v>
      </c>
      <c r="CQ71" s="12">
        <f t="shared" si="119"/>
        <v>3.8114439320477755E-2</v>
      </c>
      <c r="CR71" s="12">
        <f t="shared" si="119"/>
        <v>3.2864034835602185E-2</v>
      </c>
      <c r="CS71" s="12"/>
      <c r="CT71" s="12">
        <f t="shared" si="119"/>
        <v>1.6908138135937278E-2</v>
      </c>
      <c r="CU71" s="12">
        <f t="shared" si="119"/>
        <v>3.5461858304269178E-2</v>
      </c>
      <c r="CV71" s="12">
        <f t="shared" si="119"/>
        <v>0.14142345628971054</v>
      </c>
      <c r="CW71" s="12">
        <f t="shared" si="119"/>
        <v>5.1328827377960407E-2</v>
      </c>
      <c r="CX71" s="30">
        <f t="shared" si="119"/>
        <v>-3.1856834585100025E-3</v>
      </c>
      <c r="CY71" s="12">
        <f t="shared" si="119"/>
        <v>0.14671692508155321</v>
      </c>
      <c r="CZ71" s="12">
        <f t="shared" si="119"/>
        <v>7.7672837635391678E-2</v>
      </c>
      <c r="DA71" s="12">
        <f t="shared" si="119"/>
        <v>2.4964924218785489E-2</v>
      </c>
      <c r="DB71" s="12">
        <f t="shared" si="119"/>
        <v>7.5024281138542925E-3</v>
      </c>
      <c r="DC71" s="12">
        <f t="shared" si="119"/>
        <v>1.1499035666942298E-2</v>
      </c>
      <c r="DD71" s="12">
        <f t="shared" si="119"/>
        <v>3.9862791543957554E-3</v>
      </c>
      <c r="DE71" s="12">
        <f t="shared" si="119"/>
        <v>-1.4750186014095501E-2</v>
      </c>
      <c r="DF71" s="12">
        <f t="shared" si="119"/>
        <v>6.446474148082415E-4</v>
      </c>
      <c r="DG71" s="12">
        <f t="shared" si="119"/>
        <v>-2.0181118880544802E-3</v>
      </c>
      <c r="DH71" s="12">
        <f t="shared" si="119"/>
        <v>3.1533207259655249E-3</v>
      </c>
      <c r="DI71" s="12">
        <f t="shared" si="119"/>
        <v>3.3356230095087924E-2</v>
      </c>
      <c r="DJ71" s="12">
        <f t="shared" si="119"/>
        <v>7.0551995847112359E-4</v>
      </c>
    </row>
    <row r="72" spans="1:114">
      <c r="A72" s="5">
        <v>2030</v>
      </c>
      <c r="B72" s="12"/>
      <c r="C72" s="12">
        <f t="shared" si="104"/>
        <v>9.830536678738655E-2</v>
      </c>
      <c r="D72" s="12">
        <f t="shared" si="100"/>
        <v>3.0722591346975747E-2</v>
      </c>
      <c r="E72" s="12">
        <f t="shared" si="104"/>
        <v>-1.6246806676583514E-2</v>
      </c>
      <c r="F72" s="12">
        <f t="shared" si="104"/>
        <v>0.15474910899459715</v>
      </c>
      <c r="G72" s="12">
        <f t="shared" si="104"/>
        <v>6.9483718096599922E-2</v>
      </c>
      <c r="H72" s="12">
        <f t="shared" si="104"/>
        <v>2.0471005666805375E-2</v>
      </c>
      <c r="I72" s="12">
        <f t="shared" si="104"/>
        <v>0.3574849842157839</v>
      </c>
      <c r="J72" s="12">
        <f t="shared" si="104"/>
        <v>-0.35748498421580166</v>
      </c>
      <c r="K72" s="22">
        <f t="shared" ref="K72:BW72" si="120">K58-K57</f>
        <v>0.17461056656856577</v>
      </c>
      <c r="L72" s="30">
        <f t="shared" si="108"/>
        <v>0.18287441764721812</v>
      </c>
      <c r="M72" s="12">
        <f t="shared" si="120"/>
        <v>1.5024981748271937E-2</v>
      </c>
      <c r="N72" s="12">
        <f t="shared" si="120"/>
        <v>2.1362236878493923E-2</v>
      </c>
      <c r="O72" s="12">
        <f t="shared" si="120"/>
        <v>3.3927688186698168E-3</v>
      </c>
      <c r="P72" s="12">
        <f t="shared" si="120"/>
        <v>2.9607825360433576E-3</v>
      </c>
      <c r="Q72" s="12">
        <f t="shared" si="120"/>
        <v>5.5564596805907529E-2</v>
      </c>
      <c r="R72" s="12">
        <f t="shared" si="120"/>
        <v>4.0765017701317463E-3</v>
      </c>
      <c r="S72" s="12">
        <f t="shared" si="120"/>
        <v>2.2406193709731057E-4</v>
      </c>
      <c r="T72" s="12">
        <f t="shared" si="120"/>
        <v>8.7935661282662232E-6</v>
      </c>
      <c r="U72" s="12">
        <f t="shared" si="120"/>
        <v>8.4792239849842228E-5</v>
      </c>
      <c r="V72" s="12">
        <f t="shared" si="120"/>
        <v>5.3675282882767114E-5</v>
      </c>
      <c r="W72" s="12">
        <f t="shared" si="120"/>
        <v>-3.4122996154899166E-7</v>
      </c>
      <c r="X72" s="12">
        <f t="shared" si="120"/>
        <v>1.4205323905310679E-4</v>
      </c>
      <c r="Y72" s="12">
        <f t="shared" si="120"/>
        <v>6.9344254245605821E-4</v>
      </c>
      <c r="Z72" s="12">
        <f t="shared" si="120"/>
        <v>2.3029850394860191E-4</v>
      </c>
      <c r="AA72" s="12">
        <f t="shared" si="120"/>
        <v>2.7007336248566216E-3</v>
      </c>
      <c r="AB72" s="12">
        <f t="shared" si="120"/>
        <v>3.3150858613999884E-4</v>
      </c>
      <c r="AC72" s="12">
        <f t="shared" si="120"/>
        <v>3.6510995000170812E-6</v>
      </c>
      <c r="AD72" s="12">
        <f t="shared" si="120"/>
        <v>2.866819262929525E-5</v>
      </c>
      <c r="AE72" s="12">
        <f t="shared" si="120"/>
        <v>3.3542379175403869E-7</v>
      </c>
      <c r="AF72" s="12">
        <f t="shared" si="120"/>
        <v>3.9260996545265048E-4</v>
      </c>
      <c r="AG72" s="12">
        <f t="shared" si="120"/>
        <v>-7.1877457763512998E-5</v>
      </c>
      <c r="AH72" s="12">
        <f t="shared" si="120"/>
        <v>-8.0799159075663554E-5</v>
      </c>
      <c r="AI72" s="12">
        <f t="shared" si="120"/>
        <v>2.0414645673257764E-4</v>
      </c>
      <c r="AJ72" s="12">
        <f t="shared" si="120"/>
        <v>4.593497873136565E-3</v>
      </c>
      <c r="AK72" s="12">
        <f t="shared" si="120"/>
        <v>-8.4616863161277945E-5</v>
      </c>
      <c r="AL72" s="12">
        <f t="shared" si="120"/>
        <v>-2.5540031342223546E-4</v>
      </c>
      <c r="AM72" s="12">
        <f t="shared" si="120"/>
        <v>-1.4063013872467334E-4</v>
      </c>
      <c r="AN72" s="12">
        <f t="shared" si="120"/>
        <v>-1.3091111229857413E-4</v>
      </c>
      <c r="AO72" s="12">
        <f t="shared" si="120"/>
        <v>-9.702039092030542E-5</v>
      </c>
      <c r="AP72" s="12">
        <f t="shared" si="120"/>
        <v>5.2513266632408725E-4</v>
      </c>
      <c r="AQ72" s="12">
        <f t="shared" si="120"/>
        <v>5.8957526560761246E-5</v>
      </c>
      <c r="AR72" s="12">
        <f t="shared" si="120"/>
        <v>8.6435493260327706E-5</v>
      </c>
      <c r="AS72" s="12">
        <f t="shared" si="120"/>
        <v>-2.2045237295498406E-5</v>
      </c>
      <c r="AT72" s="12">
        <f t="shared" si="120"/>
        <v>7.0343237831602123E-5</v>
      </c>
      <c r="AU72" s="12">
        <f t="shared" si="120"/>
        <v>4.5598450467667501E-5</v>
      </c>
      <c r="AV72" s="12">
        <f t="shared" si="120"/>
        <v>-2.4650263348359154E-5</v>
      </c>
      <c r="AW72" s="12">
        <f t="shared" si="120"/>
        <v>1.9699974107314708E-4</v>
      </c>
      <c r="AX72" s="12">
        <f t="shared" si="120"/>
        <v>-4.8650194136439038E-5</v>
      </c>
      <c r="AY72" s="12">
        <f t="shared" si="120"/>
        <v>-9.5269023784053108E-5</v>
      </c>
      <c r="AZ72" s="12">
        <f t="shared" si="120"/>
        <v>-8.4782208148257571E-5</v>
      </c>
      <c r="BA72" s="12">
        <f t="shared" si="120"/>
        <v>-5.0980685191441728E-6</v>
      </c>
      <c r="BB72" s="12">
        <f t="shared" si="120"/>
        <v>-1.5279495172721715E-5</v>
      </c>
      <c r="BC72" s="12">
        <f t="shared" si="120"/>
        <v>8.2500484078779773E-4</v>
      </c>
      <c r="BD72" s="12">
        <f t="shared" si="120"/>
        <v>-2.0348742819076109E-5</v>
      </c>
      <c r="BE72" s="12">
        <f t="shared" si="120"/>
        <v>3.9099196810844783E-3</v>
      </c>
      <c r="BF72" s="12">
        <f t="shared" si="120"/>
        <v>3.9289065434668785E-4</v>
      </c>
      <c r="BG72" s="12">
        <f t="shared" si="120"/>
        <v>-4.6791382420877103E-5</v>
      </c>
      <c r="BH72" s="12">
        <f t="shared" si="120"/>
        <v>-1.6426371494858091E-5</v>
      </c>
      <c r="BI72" s="12">
        <f t="shared" si="120"/>
        <v>-1.7686207603821768E-5</v>
      </c>
      <c r="BJ72" s="12">
        <f t="shared" si="120"/>
        <v>7.4324829646330547E-6</v>
      </c>
      <c r="BK72" s="12">
        <f t="shared" si="120"/>
        <v>2.7655486003548141E-3</v>
      </c>
      <c r="BL72" s="12">
        <f t="shared" si="120"/>
        <v>5.667112225741823E-4</v>
      </c>
      <c r="BM72" s="12">
        <f t="shared" si="120"/>
        <v>-1.4390299638192814E-5</v>
      </c>
      <c r="BN72" s="12">
        <f t="shared" si="120"/>
        <v>4.2085832031863238E-4</v>
      </c>
      <c r="BO72" s="12">
        <f t="shared" si="120"/>
        <v>9.0121448349664984E-4</v>
      </c>
      <c r="BP72" s="12">
        <f t="shared" si="120"/>
        <v>4.7272502873804169E-4</v>
      </c>
      <c r="BQ72" s="12">
        <f t="shared" si="120"/>
        <v>1.0315663523847197E-3</v>
      </c>
      <c r="BR72" s="12">
        <f t="shared" si="120"/>
        <v>2.7943654205502249E-4</v>
      </c>
      <c r="BS72" s="12">
        <f t="shared" si="120"/>
        <v>3.5822326977731807E-4</v>
      </c>
      <c r="BT72" s="12">
        <f t="shared" si="120"/>
        <v>1.0728472569183245E-2</v>
      </c>
      <c r="BU72" s="12">
        <f t="shared" si="120"/>
        <v>-5.4117544814767855E-6</v>
      </c>
      <c r="BV72" s="12">
        <f t="shared" si="120"/>
        <v>2.7202727586333394E-3</v>
      </c>
      <c r="BW72" s="12">
        <f t="shared" si="120"/>
        <v>6.1081259070629446E-3</v>
      </c>
      <c r="BX72" s="12">
        <f t="shared" ref="BX72:DJ72" si="121">BX58-BX57</f>
        <v>3.3119618540147083E-4</v>
      </c>
      <c r="BY72" s="12">
        <f t="shared" si="121"/>
        <v>8.712880278208008E-5</v>
      </c>
      <c r="BZ72" s="12">
        <f t="shared" si="121"/>
        <v>8.9168681590517246E-5</v>
      </c>
      <c r="CA72" s="12">
        <f t="shared" si="121"/>
        <v>-1.2596034649189902E-5</v>
      </c>
      <c r="CB72" s="12">
        <f t="shared" si="121"/>
        <v>-1.7240584969492947E-4</v>
      </c>
      <c r="CC72" s="12">
        <f t="shared" si="121"/>
        <v>-1.6889971733663987E-5</v>
      </c>
      <c r="CD72" s="12">
        <f t="shared" si="121"/>
        <v>-2.2601822729423869E-4</v>
      </c>
      <c r="CE72" s="12">
        <f t="shared" si="121"/>
        <v>6.6652828996999203E-3</v>
      </c>
      <c r="CF72" s="12">
        <f t="shared" si="121"/>
        <v>-1.4075947223823014E-4</v>
      </c>
      <c r="CG72" s="12">
        <f t="shared" si="121"/>
        <v>-1.3143187701611814E-4</v>
      </c>
      <c r="CH72" s="12">
        <f t="shared" si="121"/>
        <v>2.4000673043072379E-4</v>
      </c>
      <c r="CI72" s="12">
        <f t="shared" si="121"/>
        <v>7.0078053328787582E-3</v>
      </c>
      <c r="CJ72" s="12">
        <f t="shared" si="121"/>
        <v>1.5523236630829884E-2</v>
      </c>
      <c r="CK72" s="12">
        <f t="shared" si="121"/>
        <v>1.9479476895532394E-3</v>
      </c>
      <c r="CL72" s="30">
        <f t="shared" si="121"/>
        <v>1.5131404176529917E-4</v>
      </c>
      <c r="CM72" s="12">
        <f t="shared" si="121"/>
        <v>9.8305366787386106E-2</v>
      </c>
      <c r="CN72" s="12">
        <f t="shared" si="121"/>
        <v>8.5778393547121801E-3</v>
      </c>
      <c r="CO72" s="12">
        <f t="shared" si="121"/>
        <v>4.4263546746674542E-3</v>
      </c>
      <c r="CP72" s="12">
        <f t="shared" si="121"/>
        <v>1.3953283321615356E-3</v>
      </c>
      <c r="CQ72" s="12">
        <f t="shared" si="121"/>
        <v>3.1057589492460624E-2</v>
      </c>
      <c r="CR72" s="12">
        <f t="shared" si="121"/>
        <v>3.0848087927180412E-2</v>
      </c>
      <c r="CS72" s="12"/>
      <c r="CT72" s="12">
        <f t="shared" si="121"/>
        <v>2.2144751992263956E-2</v>
      </c>
      <c r="CU72" s="12">
        <f t="shared" si="121"/>
        <v>-2.0673161351250968E-2</v>
      </c>
      <c r="CV72" s="12">
        <f t="shared" si="121"/>
        <v>0.15335378066243699</v>
      </c>
      <c r="CW72" s="12">
        <f t="shared" si="121"/>
        <v>3.8426128604139631E-2</v>
      </c>
      <c r="CX72" s="30">
        <f t="shared" si="121"/>
        <v>-1.0377082260375037E-2</v>
      </c>
      <c r="CY72" s="12">
        <f t="shared" si="121"/>
        <v>0.14751478810204333</v>
      </c>
      <c r="CZ72" s="12">
        <f t="shared" si="121"/>
        <v>6.1918148160620579E-2</v>
      </c>
      <c r="DA72" s="12">
        <f t="shared" si="121"/>
        <v>2.1362236878493923E-2</v>
      </c>
      <c r="DB72" s="12">
        <f t="shared" si="121"/>
        <v>6.1081259070629446E-3</v>
      </c>
      <c r="DC72" s="12">
        <f t="shared" si="121"/>
        <v>1.0728472569183245E-2</v>
      </c>
      <c r="DD72" s="12">
        <f t="shared" si="121"/>
        <v>4.1893562231394982E-3</v>
      </c>
      <c r="DE72" s="12">
        <f t="shared" si="121"/>
        <v>4.593497873136565E-3</v>
      </c>
      <c r="DF72" s="12">
        <f t="shared" si="121"/>
        <v>4.0765017701317463E-3</v>
      </c>
      <c r="DG72" s="12">
        <f t="shared" si="121"/>
        <v>3.3941761673126625E-3</v>
      </c>
      <c r="DH72" s="12">
        <f t="shared" si="121"/>
        <v>7.0078053328787582E-3</v>
      </c>
      <c r="DI72" s="12">
        <f t="shared" si="121"/>
        <v>1.7471184320383193E-2</v>
      </c>
      <c r="DJ72" s="12">
        <f t="shared" si="121"/>
        <v>6.6652828996999203E-3</v>
      </c>
    </row>
    <row r="73" spans="1:114">
      <c r="A73" s="5">
        <v>2040</v>
      </c>
      <c r="B73" s="12"/>
      <c r="C73" s="12"/>
      <c r="D73" s="12"/>
      <c r="E73" s="12"/>
      <c r="F73" s="12"/>
      <c r="G73" s="12"/>
      <c r="H73" s="12"/>
      <c r="I73" s="12"/>
      <c r="J73" s="12"/>
      <c r="L73" s="27"/>
      <c r="CL73" s="27"/>
      <c r="CX73" s="27"/>
    </row>
    <row r="74" spans="1:114">
      <c r="A74" s="5">
        <v>2050</v>
      </c>
      <c r="B74" s="12"/>
      <c r="C74" s="12"/>
      <c r="D74" s="12"/>
      <c r="E74" s="12"/>
      <c r="F74" s="12"/>
      <c r="G74" s="12"/>
      <c r="H74" s="12"/>
      <c r="I74" s="12"/>
      <c r="J74" s="12"/>
      <c r="L74" s="27"/>
      <c r="CL74" s="27"/>
      <c r="CX74" s="27"/>
    </row>
    <row r="76" spans="1:114">
      <c r="A76" s="5" t="s">
        <v>253</v>
      </c>
    </row>
    <row r="77" spans="1:114">
      <c r="A77" s="5" t="s">
        <v>254</v>
      </c>
    </row>
    <row r="78" spans="1:114">
      <c r="A78" s="102"/>
      <c r="B78" t="s">
        <v>472</v>
      </c>
    </row>
    <row r="80" spans="1:114">
      <c r="A80" t="s">
        <v>471</v>
      </c>
    </row>
    <row r="81" spans="1:1">
      <c r="A81" t="s">
        <v>473</v>
      </c>
    </row>
    <row r="82" spans="1:1">
      <c r="A82" t="s">
        <v>474</v>
      </c>
    </row>
    <row r="83" spans="1:1">
      <c r="A83" t="s">
        <v>475</v>
      </c>
    </row>
    <row r="84" spans="1:1">
      <c r="A84" t="s">
        <v>476</v>
      </c>
    </row>
    <row r="85" spans="1:1">
      <c r="A85" t="s">
        <v>477</v>
      </c>
    </row>
    <row r="86" spans="1:1">
      <c r="A86" t="s">
        <v>478</v>
      </c>
    </row>
    <row r="87" spans="1:1">
      <c r="A87" t="s">
        <v>479</v>
      </c>
    </row>
    <row r="88" spans="1:1">
      <c r="A88" t="s">
        <v>480</v>
      </c>
    </row>
    <row r="89" spans="1:1">
      <c r="A89" t="s">
        <v>481</v>
      </c>
    </row>
    <row r="90" spans="1:1">
      <c r="A90" t="s">
        <v>482</v>
      </c>
    </row>
    <row r="91" spans="1:1">
      <c r="A91" t="s">
        <v>483</v>
      </c>
    </row>
    <row r="92" spans="1:1">
      <c r="A92" t="s">
        <v>484</v>
      </c>
    </row>
    <row r="94" spans="1:1">
      <c r="A94" s="13" t="s">
        <v>416</v>
      </c>
    </row>
    <row r="95" spans="1:1">
      <c r="A95" s="13" t="s">
        <v>453</v>
      </c>
    </row>
    <row r="96" spans="1:1">
      <c r="A96" s="13" t="s">
        <v>485</v>
      </c>
    </row>
    <row r="97" spans="1:1">
      <c r="A97" s="13" t="s">
        <v>518</v>
      </c>
    </row>
    <row r="98" spans="1:1">
      <c r="A98" s="13" t="s">
        <v>455</v>
      </c>
    </row>
  </sheetData>
  <mergeCells count="6">
    <mergeCell ref="M1:Q1"/>
    <mergeCell ref="R1:AD1"/>
    <mergeCell ref="AE1:AN1"/>
    <mergeCell ref="AO1:BD1"/>
    <mergeCell ref="BE1:CA1"/>
    <mergeCell ref="CB1:CL1"/>
  </mergeCells>
  <phoneticPr fontId="5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/>
  <cols>
    <col min="2" max="2" width="11.140625" customWidth="1"/>
    <col min="4" max="4" width="10.7109375" customWidth="1"/>
    <col min="6" max="7" width="10.7109375" customWidth="1"/>
    <col min="8" max="8" width="11.140625" customWidth="1"/>
    <col min="10" max="10" width="11.140625" customWidth="1"/>
    <col min="17" max="18" width="10" customWidth="1"/>
    <col min="20" max="20" width="11.42578125" customWidth="1"/>
  </cols>
  <sheetData>
    <row r="1" spans="1:21" ht="38.25">
      <c r="A1" s="61"/>
      <c r="B1" s="2" t="s">
        <v>72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4</v>
      </c>
      <c r="H1" s="24" t="s">
        <v>5</v>
      </c>
      <c r="J1" s="2" t="s">
        <v>308</v>
      </c>
      <c r="K1" s="2" t="s">
        <v>6</v>
      </c>
      <c r="L1" s="2" t="s">
        <v>8</v>
      </c>
      <c r="M1" s="2" t="s">
        <v>7</v>
      </c>
      <c r="N1" s="2" t="s">
        <v>9</v>
      </c>
      <c r="O1" s="2" t="s">
        <v>10</v>
      </c>
      <c r="P1" s="2" t="s">
        <v>11</v>
      </c>
      <c r="Q1" s="3" t="s">
        <v>457</v>
      </c>
      <c r="R1" s="15" t="s">
        <v>5</v>
      </c>
      <c r="T1" s="2" t="s">
        <v>371</v>
      </c>
      <c r="U1" s="2" t="s">
        <v>519</v>
      </c>
    </row>
    <row r="2" spans="1:21">
      <c r="A2" s="4" t="s">
        <v>347</v>
      </c>
      <c r="H2" s="27"/>
      <c r="I2" s="4"/>
    </row>
    <row r="3" spans="1:21">
      <c r="A3" s="65">
        <v>1850</v>
      </c>
      <c r="B3" s="7">
        <v>23191876</v>
      </c>
      <c r="C3" s="134"/>
      <c r="D3" s="135">
        <v>92597</v>
      </c>
      <c r="E3" s="122">
        <v>61547</v>
      </c>
      <c r="F3" s="136">
        <v>212592</v>
      </c>
      <c r="G3" s="7">
        <f t="shared" ref="G3:G10" si="0">SUM(C3:F3)</f>
        <v>366736</v>
      </c>
      <c r="H3" s="33">
        <f t="shared" ref="H3:H10" si="1">B3-G3</f>
        <v>22825140</v>
      </c>
      <c r="I3" s="65"/>
    </row>
    <row r="4" spans="1:21">
      <c r="A4" s="65">
        <v>1860</v>
      </c>
      <c r="B4" s="7">
        <v>31443321</v>
      </c>
      <c r="C4" s="134">
        <v>6482</v>
      </c>
      <c r="D4" s="7">
        <v>379994</v>
      </c>
      <c r="E4" s="122">
        <v>87034</v>
      </c>
      <c r="F4" s="136">
        <v>604215</v>
      </c>
      <c r="G4" s="7">
        <f t="shared" si="0"/>
        <v>1077725</v>
      </c>
      <c r="H4" s="33">
        <f t="shared" si="1"/>
        <v>30365596</v>
      </c>
      <c r="I4" s="65"/>
    </row>
    <row r="5" spans="1:21">
      <c r="A5" s="65">
        <v>1870</v>
      </c>
      <c r="B5" s="7">
        <v>38558371</v>
      </c>
      <c r="C5" s="7">
        <v>9658</v>
      </c>
      <c r="D5" s="7">
        <v>560247</v>
      </c>
      <c r="E5" s="122">
        <v>91874</v>
      </c>
      <c r="F5" s="136">
        <v>818579</v>
      </c>
      <c r="G5" s="7">
        <f t="shared" si="0"/>
        <v>1480358</v>
      </c>
      <c r="H5" s="33">
        <f t="shared" si="1"/>
        <v>37078013</v>
      </c>
      <c r="I5" s="65"/>
    </row>
    <row r="6" spans="1:21">
      <c r="A6" s="65">
        <v>1880</v>
      </c>
      <c r="B6" s="7">
        <v>50189209</v>
      </c>
      <c r="C6" s="7">
        <v>40440</v>
      </c>
      <c r="D6" s="7">
        <v>864694</v>
      </c>
      <c r="E6" s="7">
        <v>119565</v>
      </c>
      <c r="F6" s="7">
        <v>1591749</v>
      </c>
      <c r="G6" s="7">
        <f t="shared" si="0"/>
        <v>2616448</v>
      </c>
      <c r="H6" s="33">
        <f t="shared" si="1"/>
        <v>47572761</v>
      </c>
      <c r="I6" s="65"/>
    </row>
    <row r="7" spans="1:21">
      <c r="A7" s="65">
        <v>1890</v>
      </c>
      <c r="B7" s="7">
        <v>62979766</v>
      </c>
      <c r="C7" s="7">
        <v>88243</v>
      </c>
      <c r="D7" s="7">
        <v>1213398</v>
      </c>
      <c r="E7" s="7">
        <v>160282</v>
      </c>
      <c r="F7" s="7">
        <v>2235527</v>
      </c>
      <c r="G7" s="7">
        <f t="shared" si="0"/>
        <v>3697450</v>
      </c>
      <c r="H7" s="33">
        <f t="shared" si="1"/>
        <v>59282316</v>
      </c>
      <c r="I7" s="65">
        <v>1895</v>
      </c>
      <c r="J7" s="7">
        <v>12632427</v>
      </c>
      <c r="K7" s="124">
        <v>3940</v>
      </c>
      <c r="L7" s="7">
        <v>242021</v>
      </c>
      <c r="M7" s="7">
        <v>265546</v>
      </c>
      <c r="N7" s="7">
        <v>311665</v>
      </c>
      <c r="O7" s="7">
        <v>192721</v>
      </c>
      <c r="P7" s="7">
        <v>209106</v>
      </c>
      <c r="Q7" s="7">
        <f>SUM(K7:P7)</f>
        <v>1224999</v>
      </c>
      <c r="R7" s="7">
        <f>J7-Q7</f>
        <v>11407428</v>
      </c>
    </row>
    <row r="8" spans="1:21">
      <c r="A8" s="65">
        <v>1900</v>
      </c>
      <c r="B8" s="7">
        <v>76212168</v>
      </c>
      <c r="C8" s="7">
        <v>122931</v>
      </c>
      <c r="D8" s="7">
        <v>1485053</v>
      </c>
      <c r="E8" s="7">
        <v>195310</v>
      </c>
      <c r="F8" s="7">
        <v>3048710</v>
      </c>
      <c r="G8" s="7">
        <f t="shared" si="0"/>
        <v>4852004</v>
      </c>
      <c r="H8" s="33">
        <f t="shared" si="1"/>
        <v>71360164</v>
      </c>
      <c r="I8" s="65">
        <v>1900</v>
      </c>
      <c r="J8" s="7">
        <v>13607272</v>
      </c>
      <c r="K8" s="7">
        <v>7583</v>
      </c>
      <c r="L8" s="7">
        <v>296938</v>
      </c>
      <c r="M8" s="7">
        <v>327784</v>
      </c>
      <c r="N8" s="7">
        <v>327937</v>
      </c>
      <c r="O8" s="7">
        <v>221682</v>
      </c>
      <c r="P8" s="7">
        <v>218948</v>
      </c>
      <c r="Q8" s="7">
        <f>SUM(K8:P8)</f>
        <v>1400872</v>
      </c>
      <c r="R8" s="7">
        <f>J8-Q8</f>
        <v>12206400</v>
      </c>
      <c r="T8" s="7">
        <f>B8+J8</f>
        <v>89819440</v>
      </c>
      <c r="U8" s="12">
        <f>J8/T8*100</f>
        <v>15.149584544281284</v>
      </c>
    </row>
    <row r="9" spans="1:21">
      <c r="A9" s="65">
        <v>1910</v>
      </c>
      <c r="B9" s="7">
        <v>92228496</v>
      </c>
      <c r="C9" s="7">
        <v>204354</v>
      </c>
      <c r="D9" s="7">
        <v>2377549</v>
      </c>
      <c r="E9" s="7">
        <v>327301</v>
      </c>
      <c r="F9" s="7">
        <v>3896542</v>
      </c>
      <c r="G9" s="7">
        <f t="shared" si="0"/>
        <v>6805746</v>
      </c>
      <c r="H9" s="33">
        <f t="shared" si="1"/>
        <v>85422750</v>
      </c>
      <c r="I9" s="65">
        <v>1910</v>
      </c>
      <c r="J9" s="7">
        <v>15160369</v>
      </c>
      <c r="K9" s="7">
        <v>9760</v>
      </c>
      <c r="L9" s="7">
        <v>362092</v>
      </c>
      <c r="M9" s="7">
        <v>405707</v>
      </c>
      <c r="N9" s="7">
        <v>365150</v>
      </c>
      <c r="O9" s="7">
        <v>265383</v>
      </c>
      <c r="P9" s="7">
        <v>249641</v>
      </c>
      <c r="Q9" s="7">
        <f>SUM(K9:P9)</f>
        <v>1657733</v>
      </c>
      <c r="R9" s="7">
        <f>J9-Q9</f>
        <v>13502636</v>
      </c>
      <c r="T9" s="7">
        <f t="shared" ref="T9:T19" si="2">B9+J9</f>
        <v>107388865</v>
      </c>
      <c r="U9" s="12">
        <f t="shared" ref="U9:U19" si="3">J9/T9*100</f>
        <v>14.117263461160523</v>
      </c>
    </row>
    <row r="10" spans="1:21">
      <c r="A10" s="65">
        <v>1920</v>
      </c>
      <c r="B10" s="7">
        <v>106021037</v>
      </c>
      <c r="C10" s="7">
        <v>334162</v>
      </c>
      <c r="D10" s="7">
        <v>3426861</v>
      </c>
      <c r="E10" s="7">
        <v>360350</v>
      </c>
      <c r="F10" s="7">
        <v>4663228</v>
      </c>
      <c r="G10" s="7">
        <f t="shared" si="0"/>
        <v>8784601</v>
      </c>
      <c r="H10" s="33">
        <f t="shared" si="1"/>
        <v>97236436</v>
      </c>
      <c r="I10" s="65">
        <v>1921</v>
      </c>
      <c r="J10" s="7">
        <v>14334780</v>
      </c>
      <c r="K10" s="7">
        <v>23537</v>
      </c>
      <c r="L10" s="7">
        <v>393480</v>
      </c>
      <c r="M10" s="7">
        <v>401622</v>
      </c>
      <c r="N10" s="7">
        <v>336412</v>
      </c>
      <c r="O10" s="7">
        <v>275127</v>
      </c>
      <c r="P10" s="7">
        <v>286904</v>
      </c>
      <c r="Q10" s="7">
        <f>SUM(K10:P10)</f>
        <v>1717082</v>
      </c>
      <c r="R10" s="7">
        <f>J10-Q10</f>
        <v>12617698</v>
      </c>
      <c r="T10" s="7">
        <f t="shared" si="2"/>
        <v>120355817</v>
      </c>
      <c r="U10" s="12">
        <f t="shared" si="3"/>
        <v>11.910334171883026</v>
      </c>
    </row>
    <row r="11" spans="1:21">
      <c r="A11" s="5">
        <v>1930</v>
      </c>
      <c r="B11" s="6">
        <v>123202624</v>
      </c>
      <c r="C11" s="6">
        <v>435573</v>
      </c>
      <c r="D11" s="6">
        <v>5677251</v>
      </c>
      <c r="E11" s="6">
        <v>423317</v>
      </c>
      <c r="F11" s="6">
        <v>5824715</v>
      </c>
      <c r="G11" s="7">
        <f>SUM(C11:F11)</f>
        <v>12360856</v>
      </c>
      <c r="H11" s="33">
        <f>B11-G11</f>
        <v>110841768</v>
      </c>
      <c r="I11" s="5">
        <v>1930</v>
      </c>
      <c r="J11" s="7">
        <v>16552722</v>
      </c>
      <c r="K11" s="7">
        <v>48327</v>
      </c>
      <c r="L11" s="7">
        <v>436425</v>
      </c>
      <c r="M11" s="7">
        <v>491792</v>
      </c>
      <c r="N11" s="7">
        <v>417491</v>
      </c>
      <c r="O11" s="7">
        <v>316271</v>
      </c>
      <c r="P11" s="7">
        <v>344039</v>
      </c>
      <c r="Q11" s="7">
        <f>SUM(K11:P11)</f>
        <v>2054345</v>
      </c>
      <c r="R11" s="7">
        <f t="shared" ref="R11:R19" si="4">J11-Q11</f>
        <v>14498377</v>
      </c>
      <c r="T11" s="7">
        <f t="shared" si="2"/>
        <v>139755346</v>
      </c>
      <c r="U11" s="12">
        <f t="shared" si="3"/>
        <v>11.844070709109046</v>
      </c>
    </row>
    <row r="12" spans="1:21">
      <c r="A12" s="5">
        <v>1940</v>
      </c>
      <c r="B12" s="6">
        <v>132164569</v>
      </c>
      <c r="C12" s="6">
        <v>499261</v>
      </c>
      <c r="D12" s="6">
        <v>6907387</v>
      </c>
      <c r="E12" s="6">
        <v>531818</v>
      </c>
      <c r="F12" s="6">
        <v>6414824</v>
      </c>
      <c r="G12" s="7">
        <f t="shared" ref="G12:G19" si="5">SUM(C12:F12)</f>
        <v>14353290</v>
      </c>
      <c r="H12" s="33">
        <f t="shared" ref="H12:H19" si="6">B12-G12</f>
        <v>117811279</v>
      </c>
      <c r="I12" s="5">
        <v>1940</v>
      </c>
      <c r="J12" s="7">
        <v>19653552</v>
      </c>
      <c r="K12" s="7">
        <v>78907</v>
      </c>
      <c r="L12" s="7">
        <v>550717</v>
      </c>
      <c r="M12" s="7">
        <v>623944</v>
      </c>
      <c r="N12" s="7">
        <v>541147</v>
      </c>
      <c r="O12" s="7">
        <v>364176</v>
      </c>
      <c r="P12" s="7">
        <v>458832</v>
      </c>
      <c r="Q12" s="7">
        <f t="shared" ref="Q12:Q19" si="7">SUM(K12:P12)</f>
        <v>2617723</v>
      </c>
      <c r="R12" s="7">
        <f t="shared" si="4"/>
        <v>17035829</v>
      </c>
      <c r="T12" s="7">
        <f t="shared" si="2"/>
        <v>151818121</v>
      </c>
      <c r="U12" s="12">
        <f t="shared" si="3"/>
        <v>12.945458599108864</v>
      </c>
    </row>
    <row r="13" spans="1:21">
      <c r="A13" s="5">
        <v>1950</v>
      </c>
      <c r="B13" s="6">
        <v>151325798</v>
      </c>
      <c r="C13" s="6">
        <v>749587</v>
      </c>
      <c r="D13" s="6">
        <v>10586223</v>
      </c>
      <c r="E13" s="6">
        <v>681187</v>
      </c>
      <c r="F13" s="6">
        <v>7711194</v>
      </c>
      <c r="G13" s="7">
        <f t="shared" si="5"/>
        <v>19728191</v>
      </c>
      <c r="H13" s="33">
        <f t="shared" si="6"/>
        <v>131597607</v>
      </c>
      <c r="I13" s="5">
        <v>1950</v>
      </c>
      <c r="J13" s="7">
        <v>25791017</v>
      </c>
      <c r="K13" s="7">
        <v>226965</v>
      </c>
      <c r="L13" s="7">
        <v>720619</v>
      </c>
      <c r="M13" s="7">
        <v>846414</v>
      </c>
      <c r="N13" s="7">
        <v>740191</v>
      </c>
      <c r="O13" s="7">
        <v>510607</v>
      </c>
      <c r="P13" s="7">
        <v>718167</v>
      </c>
      <c r="Q13" s="7">
        <f t="shared" si="7"/>
        <v>3762963</v>
      </c>
      <c r="R13" s="7">
        <f t="shared" si="4"/>
        <v>22028054</v>
      </c>
      <c r="T13" s="7">
        <f t="shared" si="2"/>
        <v>177116815</v>
      </c>
      <c r="U13" s="12">
        <f t="shared" si="3"/>
        <v>14.561585809907433</v>
      </c>
    </row>
    <row r="14" spans="1:21">
      <c r="A14" s="5">
        <v>1960</v>
      </c>
      <c r="B14" s="6">
        <v>179323175</v>
      </c>
      <c r="C14" s="6">
        <v>1302161</v>
      </c>
      <c r="D14" s="6">
        <v>15717204</v>
      </c>
      <c r="E14" s="6">
        <v>951023</v>
      </c>
      <c r="F14" s="6">
        <v>9579677</v>
      </c>
      <c r="G14" s="7">
        <f t="shared" si="5"/>
        <v>27550065</v>
      </c>
      <c r="H14" s="33">
        <f t="shared" si="6"/>
        <v>151773110</v>
      </c>
      <c r="I14" s="5">
        <v>1960</v>
      </c>
      <c r="J14" s="7">
        <v>34923129</v>
      </c>
      <c r="K14" s="7">
        <v>520165</v>
      </c>
      <c r="L14" s="7">
        <v>907734</v>
      </c>
      <c r="M14" s="7">
        <v>1226793</v>
      </c>
      <c r="N14" s="7">
        <v>1078848</v>
      </c>
      <c r="O14" s="7">
        <v>783378</v>
      </c>
      <c r="P14" s="7">
        <v>1024182</v>
      </c>
      <c r="Q14" s="7">
        <f t="shared" si="7"/>
        <v>5541100</v>
      </c>
      <c r="R14" s="7">
        <f t="shared" si="4"/>
        <v>29382029</v>
      </c>
      <c r="T14" s="7">
        <f t="shared" si="2"/>
        <v>214246304</v>
      </c>
      <c r="U14" s="12">
        <f t="shared" si="3"/>
        <v>16.300458093316745</v>
      </c>
    </row>
    <row r="15" spans="1:21">
      <c r="A15" s="5">
        <v>1970</v>
      </c>
      <c r="B15" s="6">
        <v>203211926</v>
      </c>
      <c r="C15" s="6">
        <v>1770900</v>
      </c>
      <c r="D15" s="6">
        <v>19953134</v>
      </c>
      <c r="E15" s="6">
        <v>1016000</v>
      </c>
      <c r="F15" s="6">
        <v>11196730</v>
      </c>
      <c r="G15" s="7">
        <f t="shared" si="5"/>
        <v>33936764</v>
      </c>
      <c r="H15" s="33">
        <f t="shared" si="6"/>
        <v>169275162</v>
      </c>
      <c r="I15" s="5">
        <v>1970</v>
      </c>
      <c r="J15" s="7">
        <v>48225238</v>
      </c>
      <c r="K15" s="7">
        <v>870421</v>
      </c>
      <c r="L15" s="7">
        <v>1114956</v>
      </c>
      <c r="M15" s="7">
        <v>1612525</v>
      </c>
      <c r="N15" s="7">
        <v>1694689</v>
      </c>
      <c r="O15" s="7">
        <v>1098720</v>
      </c>
      <c r="P15" s="7">
        <v>1456858</v>
      </c>
      <c r="Q15" s="7">
        <f t="shared" si="7"/>
        <v>7848169</v>
      </c>
      <c r="R15" s="7">
        <f t="shared" si="4"/>
        <v>40377069</v>
      </c>
      <c r="T15" s="7">
        <f t="shared" si="2"/>
        <v>251437164</v>
      </c>
      <c r="U15" s="12">
        <f t="shared" si="3"/>
        <v>19.17983691543705</v>
      </c>
    </row>
    <row r="16" spans="1:21">
      <c r="A16" s="5">
        <v>1980</v>
      </c>
      <c r="B16" s="6">
        <v>226545805</v>
      </c>
      <c r="C16" s="6">
        <v>2718215</v>
      </c>
      <c r="D16" s="6">
        <v>23667902</v>
      </c>
      <c r="E16" s="6">
        <v>1302894</v>
      </c>
      <c r="F16" s="6">
        <v>14229191</v>
      </c>
      <c r="G16" s="7">
        <f t="shared" si="5"/>
        <v>41918202</v>
      </c>
      <c r="H16" s="33">
        <f t="shared" si="6"/>
        <v>184627603</v>
      </c>
      <c r="I16" s="5">
        <v>1980</v>
      </c>
      <c r="J16" s="7">
        <v>66846833</v>
      </c>
      <c r="K16" s="7">
        <v>1177886</v>
      </c>
      <c r="L16" s="7">
        <v>1557265</v>
      </c>
      <c r="M16" s="7">
        <v>2005477</v>
      </c>
      <c r="N16" s="7">
        <v>2513044</v>
      </c>
      <c r="O16" s="7">
        <v>1513731</v>
      </c>
      <c r="P16" s="7">
        <v>1924484</v>
      </c>
      <c r="Q16" s="7">
        <f t="shared" si="7"/>
        <v>10691887</v>
      </c>
      <c r="R16" s="7">
        <f t="shared" si="4"/>
        <v>56154946</v>
      </c>
      <c r="T16" s="7">
        <f t="shared" si="2"/>
        <v>293392638</v>
      </c>
      <c r="U16" s="12">
        <f t="shared" si="3"/>
        <v>22.784086695454164</v>
      </c>
    </row>
    <row r="17" spans="1:21">
      <c r="A17" s="5">
        <v>1990</v>
      </c>
      <c r="B17" s="6">
        <v>248709873</v>
      </c>
      <c r="C17" s="6">
        <v>3665228</v>
      </c>
      <c r="D17" s="6">
        <v>29760021</v>
      </c>
      <c r="E17" s="6">
        <v>1515069</v>
      </c>
      <c r="F17" s="6">
        <v>16986510</v>
      </c>
      <c r="G17" s="7">
        <f t="shared" si="5"/>
        <v>51926828</v>
      </c>
      <c r="H17" s="33">
        <f t="shared" si="6"/>
        <v>196783045</v>
      </c>
      <c r="I17" s="5">
        <v>1990</v>
      </c>
      <c r="J17" s="8">
        <v>81249645</v>
      </c>
      <c r="K17" s="8">
        <v>1660855</v>
      </c>
      <c r="L17" s="8">
        <v>1972340</v>
      </c>
      <c r="M17" s="8">
        <v>2441873</v>
      </c>
      <c r="N17" s="8">
        <v>3098736</v>
      </c>
      <c r="O17" s="8">
        <v>1823606</v>
      </c>
      <c r="P17" s="8">
        <v>2249581</v>
      </c>
      <c r="Q17" s="7">
        <f t="shared" si="7"/>
        <v>13246991</v>
      </c>
      <c r="R17" s="7">
        <f t="shared" si="4"/>
        <v>68002654</v>
      </c>
      <c r="T17" s="7">
        <f t="shared" si="2"/>
        <v>329959518</v>
      </c>
      <c r="U17" s="12">
        <f t="shared" si="3"/>
        <v>24.624125254056164</v>
      </c>
    </row>
    <row r="18" spans="1:21">
      <c r="A18" s="5">
        <v>2000</v>
      </c>
      <c r="B18" s="9">
        <v>281421906</v>
      </c>
      <c r="C18" s="9">
        <v>5130632</v>
      </c>
      <c r="D18" s="9">
        <v>33871648</v>
      </c>
      <c r="E18" s="9">
        <v>1819046</v>
      </c>
      <c r="F18" s="9">
        <v>20851820</v>
      </c>
      <c r="G18" s="7">
        <f t="shared" si="5"/>
        <v>61673146</v>
      </c>
      <c r="H18" s="33">
        <f t="shared" si="6"/>
        <v>219748760</v>
      </c>
      <c r="I18" s="5">
        <v>2000</v>
      </c>
      <c r="J18" s="10">
        <v>97483412</v>
      </c>
      <c r="K18" s="10">
        <v>2487367</v>
      </c>
      <c r="L18" s="10">
        <v>2298070</v>
      </c>
      <c r="M18" s="10">
        <v>3052907</v>
      </c>
      <c r="N18" s="10">
        <v>3834141</v>
      </c>
      <c r="O18" s="10">
        <v>2216969</v>
      </c>
      <c r="P18" s="10">
        <v>2753222</v>
      </c>
      <c r="Q18" s="7">
        <f t="shared" si="7"/>
        <v>16642676</v>
      </c>
      <c r="R18" s="7">
        <f t="shared" si="4"/>
        <v>80840736</v>
      </c>
      <c r="T18" s="7">
        <f t="shared" si="2"/>
        <v>378905318</v>
      </c>
      <c r="U18" s="12">
        <f t="shared" si="3"/>
        <v>25.72764418154722</v>
      </c>
    </row>
    <row r="19" spans="1:21">
      <c r="A19" s="5">
        <v>2010</v>
      </c>
      <c r="B19" s="9">
        <v>308745538</v>
      </c>
      <c r="C19" s="9">
        <v>6392017</v>
      </c>
      <c r="D19" s="9">
        <v>37253956</v>
      </c>
      <c r="E19" s="9">
        <v>2059179</v>
      </c>
      <c r="F19" s="9">
        <v>25145561</v>
      </c>
      <c r="G19" s="7">
        <f t="shared" si="5"/>
        <v>70850713</v>
      </c>
      <c r="H19" s="33">
        <f t="shared" si="6"/>
        <v>237894825</v>
      </c>
      <c r="I19" s="5">
        <v>2010</v>
      </c>
      <c r="J19" s="9">
        <v>112336538</v>
      </c>
      <c r="K19" s="9">
        <v>3155070</v>
      </c>
      <c r="L19" s="9">
        <v>2748391</v>
      </c>
      <c r="M19" s="9">
        <v>3406465</v>
      </c>
      <c r="N19" s="9">
        <v>4653458</v>
      </c>
      <c r="O19" s="9">
        <v>2662480</v>
      </c>
      <c r="P19" s="9">
        <v>3268554</v>
      </c>
      <c r="Q19" s="7">
        <f t="shared" si="7"/>
        <v>19894418</v>
      </c>
      <c r="R19" s="7">
        <f t="shared" si="4"/>
        <v>92442120</v>
      </c>
      <c r="T19" s="7">
        <f t="shared" si="2"/>
        <v>421082076</v>
      </c>
      <c r="U19" s="12">
        <f t="shared" si="3"/>
        <v>26.678062164773785</v>
      </c>
    </row>
    <row r="20" spans="1:21">
      <c r="H20" s="27"/>
    </row>
    <row r="21" spans="1:21">
      <c r="A21" s="37" t="s">
        <v>348</v>
      </c>
      <c r="H21" s="27"/>
    </row>
    <row r="22" spans="1:21">
      <c r="A22" s="65" t="s">
        <v>360</v>
      </c>
      <c r="B22" s="7">
        <f t="shared" ref="B22:H22" si="8">B4-B3</f>
        <v>8251445</v>
      </c>
      <c r="C22" s="7">
        <f t="shared" si="8"/>
        <v>6482</v>
      </c>
      <c r="D22" s="7">
        <f t="shared" si="8"/>
        <v>287397</v>
      </c>
      <c r="E22" s="7">
        <f t="shared" si="8"/>
        <v>25487</v>
      </c>
      <c r="F22" s="7">
        <f t="shared" si="8"/>
        <v>391623</v>
      </c>
      <c r="G22" s="7">
        <f t="shared" si="8"/>
        <v>710989</v>
      </c>
      <c r="H22" s="33">
        <f t="shared" si="8"/>
        <v>7540456</v>
      </c>
      <c r="I22" s="7"/>
      <c r="J22" s="7"/>
      <c r="K22" s="7"/>
      <c r="L22" s="7"/>
      <c r="M22" s="7"/>
      <c r="N22" s="7"/>
      <c r="O22" s="7"/>
      <c r="P22" s="7"/>
      <c r="Q22" s="7"/>
      <c r="R22" s="7"/>
    </row>
    <row r="23" spans="1:21">
      <c r="A23" s="65" t="s">
        <v>361</v>
      </c>
      <c r="B23" s="7">
        <f t="shared" ref="B23:H23" si="9">B5-B4</f>
        <v>7115050</v>
      </c>
      <c r="C23" s="7">
        <f t="shared" si="9"/>
        <v>3176</v>
      </c>
      <c r="D23" s="7">
        <f t="shared" si="9"/>
        <v>180253</v>
      </c>
      <c r="E23" s="7">
        <f t="shared" si="9"/>
        <v>4840</v>
      </c>
      <c r="F23" s="7">
        <f t="shared" si="9"/>
        <v>214364</v>
      </c>
      <c r="G23" s="7">
        <f t="shared" si="9"/>
        <v>402633</v>
      </c>
      <c r="H23" s="33">
        <f t="shared" si="9"/>
        <v>6712417</v>
      </c>
    </row>
    <row r="24" spans="1:21">
      <c r="A24" s="65" t="s">
        <v>362</v>
      </c>
      <c r="B24" s="7">
        <f t="shared" ref="B24:H24" si="10">B6-B5</f>
        <v>11630838</v>
      </c>
      <c r="C24" s="7">
        <f t="shared" si="10"/>
        <v>30782</v>
      </c>
      <c r="D24" s="7">
        <f t="shared" si="10"/>
        <v>304447</v>
      </c>
      <c r="E24" s="7">
        <f t="shared" si="10"/>
        <v>27691</v>
      </c>
      <c r="F24" s="7">
        <f t="shared" si="10"/>
        <v>773170</v>
      </c>
      <c r="G24" s="7">
        <f t="shared" si="10"/>
        <v>1136090</v>
      </c>
      <c r="H24" s="33">
        <f t="shared" si="10"/>
        <v>10494748</v>
      </c>
    </row>
    <row r="25" spans="1:21">
      <c r="A25" s="65" t="s">
        <v>363</v>
      </c>
      <c r="B25" s="7">
        <f t="shared" ref="B25:H25" si="11">B7-B6</f>
        <v>12790557</v>
      </c>
      <c r="C25" s="7">
        <f t="shared" si="11"/>
        <v>47803</v>
      </c>
      <c r="D25" s="7">
        <f t="shared" si="11"/>
        <v>348704</v>
      </c>
      <c r="E25" s="7">
        <f t="shared" si="11"/>
        <v>40717</v>
      </c>
      <c r="F25" s="7">
        <f t="shared" si="11"/>
        <v>643778</v>
      </c>
      <c r="G25" s="7">
        <f t="shared" si="11"/>
        <v>1081002</v>
      </c>
      <c r="H25" s="33">
        <f t="shared" si="11"/>
        <v>11709555</v>
      </c>
    </row>
    <row r="26" spans="1:21">
      <c r="A26" s="65" t="s">
        <v>364</v>
      </c>
      <c r="B26" s="7">
        <f t="shared" ref="B26:J26" si="12">B8-B7</f>
        <v>13232402</v>
      </c>
      <c r="C26" s="7">
        <f t="shared" si="12"/>
        <v>34688</v>
      </c>
      <c r="D26" s="7">
        <f t="shared" si="12"/>
        <v>271655</v>
      </c>
      <c r="E26" s="7">
        <f t="shared" si="12"/>
        <v>35028</v>
      </c>
      <c r="F26" s="7">
        <f t="shared" si="12"/>
        <v>813183</v>
      </c>
      <c r="G26" s="7">
        <f t="shared" si="12"/>
        <v>1154554</v>
      </c>
      <c r="H26" s="33">
        <f t="shared" si="12"/>
        <v>12077848</v>
      </c>
      <c r="I26" s="65" t="s">
        <v>350</v>
      </c>
      <c r="J26" s="7">
        <f t="shared" si="12"/>
        <v>974845</v>
      </c>
      <c r="K26" s="7">
        <f t="shared" ref="K26:R26" si="13">K8-K7</f>
        <v>3643</v>
      </c>
      <c r="L26" s="7">
        <f t="shared" si="13"/>
        <v>54917</v>
      </c>
      <c r="M26" s="7">
        <f t="shared" si="13"/>
        <v>62238</v>
      </c>
      <c r="N26" s="7">
        <f t="shared" si="13"/>
        <v>16272</v>
      </c>
      <c r="O26" s="7">
        <f t="shared" si="13"/>
        <v>28961</v>
      </c>
      <c r="P26" s="7">
        <f t="shared" si="13"/>
        <v>9842</v>
      </c>
      <c r="Q26" s="7">
        <f t="shared" si="13"/>
        <v>175873</v>
      </c>
      <c r="R26" s="7">
        <f t="shared" si="13"/>
        <v>798972</v>
      </c>
    </row>
    <row r="27" spans="1:21">
      <c r="A27" s="65" t="s">
        <v>351</v>
      </c>
      <c r="B27" s="7">
        <f t="shared" ref="B27:H27" si="14">B9-B8</f>
        <v>16016328</v>
      </c>
      <c r="C27" s="7">
        <f t="shared" si="14"/>
        <v>81423</v>
      </c>
      <c r="D27" s="7">
        <f t="shared" si="14"/>
        <v>892496</v>
      </c>
      <c r="E27" s="7">
        <f t="shared" si="14"/>
        <v>131991</v>
      </c>
      <c r="F27" s="7">
        <f t="shared" si="14"/>
        <v>847832</v>
      </c>
      <c r="G27" s="7">
        <f t="shared" si="14"/>
        <v>1953742</v>
      </c>
      <c r="H27" s="33">
        <f t="shared" si="14"/>
        <v>14062586</v>
      </c>
      <c r="I27" s="65" t="s">
        <v>351</v>
      </c>
      <c r="J27" s="7">
        <f t="shared" ref="J27:R27" si="15">J9-J8</f>
        <v>1553097</v>
      </c>
      <c r="K27" s="7">
        <f t="shared" si="15"/>
        <v>2177</v>
      </c>
      <c r="L27" s="7">
        <f t="shared" si="15"/>
        <v>65154</v>
      </c>
      <c r="M27" s="7">
        <f t="shared" si="15"/>
        <v>77923</v>
      </c>
      <c r="N27" s="7">
        <f t="shared" si="15"/>
        <v>37213</v>
      </c>
      <c r="O27" s="7">
        <f t="shared" si="15"/>
        <v>43701</v>
      </c>
      <c r="P27" s="7">
        <f t="shared" si="15"/>
        <v>30693</v>
      </c>
      <c r="Q27" s="7">
        <f t="shared" si="15"/>
        <v>256861</v>
      </c>
      <c r="R27" s="7">
        <f t="shared" si="15"/>
        <v>1296236</v>
      </c>
    </row>
    <row r="28" spans="1:21">
      <c r="A28" s="65" t="s">
        <v>365</v>
      </c>
      <c r="B28" s="7">
        <f t="shared" ref="B28:H28" si="16">B10-B9</f>
        <v>13792541</v>
      </c>
      <c r="C28" s="7">
        <f t="shared" si="16"/>
        <v>129808</v>
      </c>
      <c r="D28" s="7">
        <f t="shared" si="16"/>
        <v>1049312</v>
      </c>
      <c r="E28" s="7">
        <f t="shared" si="16"/>
        <v>33049</v>
      </c>
      <c r="F28" s="7">
        <f t="shared" si="16"/>
        <v>766686</v>
      </c>
      <c r="G28" s="7">
        <f t="shared" si="16"/>
        <v>1978855</v>
      </c>
      <c r="H28" s="33">
        <f t="shared" si="16"/>
        <v>11813686</v>
      </c>
      <c r="I28" s="65" t="s">
        <v>352</v>
      </c>
      <c r="J28" s="7">
        <f t="shared" ref="J28:R28" si="17">J10-J9</f>
        <v>-825589</v>
      </c>
      <c r="K28" s="7">
        <f t="shared" si="17"/>
        <v>13777</v>
      </c>
      <c r="L28" s="7">
        <f t="shared" si="17"/>
        <v>31388</v>
      </c>
      <c r="M28" s="7">
        <f t="shared" si="17"/>
        <v>-4085</v>
      </c>
      <c r="N28" s="7">
        <f t="shared" si="17"/>
        <v>-28738</v>
      </c>
      <c r="O28" s="7">
        <f t="shared" si="17"/>
        <v>9744</v>
      </c>
      <c r="P28" s="7">
        <f t="shared" si="17"/>
        <v>37263</v>
      </c>
      <c r="Q28" s="7">
        <f t="shared" si="17"/>
        <v>59349</v>
      </c>
      <c r="R28" s="7">
        <f t="shared" si="17"/>
        <v>-884938</v>
      </c>
    </row>
    <row r="29" spans="1:21">
      <c r="A29" s="65" t="s">
        <v>366</v>
      </c>
      <c r="B29" s="7">
        <f t="shared" ref="B29:H29" si="18">B11-B10</f>
        <v>17181587</v>
      </c>
      <c r="C29" s="7">
        <f t="shared" si="18"/>
        <v>101411</v>
      </c>
      <c r="D29" s="7">
        <f t="shared" si="18"/>
        <v>2250390</v>
      </c>
      <c r="E29" s="7">
        <f t="shared" si="18"/>
        <v>62967</v>
      </c>
      <c r="F29" s="7">
        <f t="shared" si="18"/>
        <v>1161487</v>
      </c>
      <c r="G29" s="7">
        <f t="shared" si="18"/>
        <v>3576255</v>
      </c>
      <c r="H29" s="33">
        <f t="shared" si="18"/>
        <v>13605332</v>
      </c>
      <c r="I29" s="65" t="s">
        <v>353</v>
      </c>
      <c r="J29" s="7">
        <f t="shared" ref="J29:R29" si="19">J11-J10</f>
        <v>2217942</v>
      </c>
      <c r="K29" s="7">
        <f t="shared" si="19"/>
        <v>24790</v>
      </c>
      <c r="L29" s="7">
        <f t="shared" si="19"/>
        <v>42945</v>
      </c>
      <c r="M29" s="7">
        <f t="shared" si="19"/>
        <v>90170</v>
      </c>
      <c r="N29" s="7">
        <f t="shared" si="19"/>
        <v>81079</v>
      </c>
      <c r="O29" s="7">
        <f t="shared" si="19"/>
        <v>41144</v>
      </c>
      <c r="P29" s="7">
        <f t="shared" si="19"/>
        <v>57135</v>
      </c>
      <c r="Q29" s="7">
        <f t="shared" si="19"/>
        <v>337263</v>
      </c>
      <c r="R29" s="7">
        <f t="shared" si="19"/>
        <v>1880679</v>
      </c>
    </row>
    <row r="30" spans="1:21">
      <c r="A30" s="65" t="s">
        <v>354</v>
      </c>
      <c r="B30" s="7">
        <f t="shared" ref="B30:H30" si="20">B12-B11</f>
        <v>8961945</v>
      </c>
      <c r="C30" s="7">
        <f t="shared" si="20"/>
        <v>63688</v>
      </c>
      <c r="D30" s="7">
        <f t="shared" si="20"/>
        <v>1230136</v>
      </c>
      <c r="E30" s="7">
        <f t="shared" si="20"/>
        <v>108501</v>
      </c>
      <c r="F30" s="7">
        <f t="shared" si="20"/>
        <v>590109</v>
      </c>
      <c r="G30" s="7">
        <f t="shared" si="20"/>
        <v>1992434</v>
      </c>
      <c r="H30" s="33">
        <f t="shared" si="20"/>
        <v>6969511</v>
      </c>
      <c r="I30" s="65" t="s">
        <v>354</v>
      </c>
      <c r="J30" s="7">
        <f t="shared" ref="J30:R30" si="21">J12-J11</f>
        <v>3100830</v>
      </c>
      <c r="K30" s="7">
        <f t="shared" si="21"/>
        <v>30580</v>
      </c>
      <c r="L30" s="7">
        <f t="shared" si="21"/>
        <v>114292</v>
      </c>
      <c r="M30" s="7">
        <f t="shared" si="21"/>
        <v>132152</v>
      </c>
      <c r="N30" s="7">
        <f t="shared" si="21"/>
        <v>123656</v>
      </c>
      <c r="O30" s="7">
        <f t="shared" si="21"/>
        <v>47905</v>
      </c>
      <c r="P30" s="7">
        <f t="shared" si="21"/>
        <v>114793</v>
      </c>
      <c r="Q30" s="7">
        <f t="shared" si="21"/>
        <v>563378</v>
      </c>
      <c r="R30" s="7">
        <f t="shared" si="21"/>
        <v>2537452</v>
      </c>
    </row>
    <row r="31" spans="1:21">
      <c r="A31" s="65" t="s">
        <v>355</v>
      </c>
      <c r="B31" s="7">
        <f t="shared" ref="B31:H31" si="22">B13-B12</f>
        <v>19161229</v>
      </c>
      <c r="C31" s="7">
        <f t="shared" si="22"/>
        <v>250326</v>
      </c>
      <c r="D31" s="7">
        <f t="shared" si="22"/>
        <v>3678836</v>
      </c>
      <c r="E31" s="7">
        <f t="shared" si="22"/>
        <v>149369</v>
      </c>
      <c r="F31" s="7">
        <f t="shared" si="22"/>
        <v>1296370</v>
      </c>
      <c r="G31" s="7">
        <f t="shared" si="22"/>
        <v>5374901</v>
      </c>
      <c r="H31" s="33">
        <f t="shared" si="22"/>
        <v>13786328</v>
      </c>
      <c r="I31" s="65" t="s">
        <v>355</v>
      </c>
      <c r="J31" s="7">
        <f t="shared" ref="J31:R31" si="23">J13-J12</f>
        <v>6137465</v>
      </c>
      <c r="K31" s="7">
        <f t="shared" si="23"/>
        <v>148058</v>
      </c>
      <c r="L31" s="7">
        <f t="shared" si="23"/>
        <v>169902</v>
      </c>
      <c r="M31" s="7">
        <f t="shared" si="23"/>
        <v>222470</v>
      </c>
      <c r="N31" s="7">
        <f t="shared" si="23"/>
        <v>199044</v>
      </c>
      <c r="O31" s="7">
        <f t="shared" si="23"/>
        <v>146431</v>
      </c>
      <c r="P31" s="7">
        <f t="shared" si="23"/>
        <v>259335</v>
      </c>
      <c r="Q31" s="7">
        <f t="shared" si="23"/>
        <v>1145240</v>
      </c>
      <c r="R31" s="7">
        <f t="shared" si="23"/>
        <v>4992225</v>
      </c>
    </row>
    <row r="32" spans="1:21">
      <c r="A32" s="65" t="s">
        <v>356</v>
      </c>
      <c r="B32" s="7">
        <f t="shared" ref="B32:H32" si="24">B14-B13</f>
        <v>27997377</v>
      </c>
      <c r="C32" s="7">
        <f t="shared" si="24"/>
        <v>552574</v>
      </c>
      <c r="D32" s="7">
        <f t="shared" si="24"/>
        <v>5130981</v>
      </c>
      <c r="E32" s="7">
        <f t="shared" si="24"/>
        <v>269836</v>
      </c>
      <c r="F32" s="7">
        <f t="shared" si="24"/>
        <v>1868483</v>
      </c>
      <c r="G32" s="7">
        <f t="shared" si="24"/>
        <v>7821874</v>
      </c>
      <c r="H32" s="33">
        <f t="shared" si="24"/>
        <v>20175503</v>
      </c>
      <c r="I32" s="65" t="s">
        <v>356</v>
      </c>
      <c r="J32" s="7">
        <f t="shared" ref="J32:R32" si="25">J14-J13</f>
        <v>9132112</v>
      </c>
      <c r="K32" s="7">
        <f t="shared" si="25"/>
        <v>293200</v>
      </c>
      <c r="L32" s="7">
        <f t="shared" si="25"/>
        <v>187115</v>
      </c>
      <c r="M32" s="7">
        <f t="shared" si="25"/>
        <v>380379</v>
      </c>
      <c r="N32" s="7">
        <f t="shared" si="25"/>
        <v>338657</v>
      </c>
      <c r="O32" s="7">
        <f t="shared" si="25"/>
        <v>272771</v>
      </c>
      <c r="P32" s="7">
        <f t="shared" si="25"/>
        <v>306015</v>
      </c>
      <c r="Q32" s="7">
        <f t="shared" si="25"/>
        <v>1778137</v>
      </c>
      <c r="R32" s="7">
        <f t="shared" si="25"/>
        <v>7353975</v>
      </c>
    </row>
    <row r="33" spans="1:18">
      <c r="A33" s="65" t="s">
        <v>357</v>
      </c>
      <c r="B33" s="7">
        <f t="shared" ref="B33:H33" si="26">B15-B14</f>
        <v>23888751</v>
      </c>
      <c r="C33" s="7">
        <f t="shared" si="26"/>
        <v>468739</v>
      </c>
      <c r="D33" s="7">
        <f t="shared" si="26"/>
        <v>4235930</v>
      </c>
      <c r="E33" s="7">
        <f t="shared" si="26"/>
        <v>64977</v>
      </c>
      <c r="F33" s="7">
        <f t="shared" si="26"/>
        <v>1617053</v>
      </c>
      <c r="G33" s="7">
        <f t="shared" si="26"/>
        <v>6386699</v>
      </c>
      <c r="H33" s="33">
        <f t="shared" si="26"/>
        <v>17502052</v>
      </c>
      <c r="I33" s="65" t="s">
        <v>357</v>
      </c>
      <c r="J33" s="7">
        <f t="shared" ref="J33:R33" si="27">J15-J14</f>
        <v>13302109</v>
      </c>
      <c r="K33" s="7">
        <f t="shared" si="27"/>
        <v>350256</v>
      </c>
      <c r="L33" s="7">
        <f t="shared" si="27"/>
        <v>207222</v>
      </c>
      <c r="M33" s="7">
        <f t="shared" si="27"/>
        <v>385732</v>
      </c>
      <c r="N33" s="7">
        <f t="shared" si="27"/>
        <v>615841</v>
      </c>
      <c r="O33" s="7">
        <f t="shared" si="27"/>
        <v>315342</v>
      </c>
      <c r="P33" s="7">
        <f t="shared" si="27"/>
        <v>432676</v>
      </c>
      <c r="Q33" s="7">
        <f t="shared" si="27"/>
        <v>2307069</v>
      </c>
      <c r="R33" s="7">
        <f t="shared" si="27"/>
        <v>10995040</v>
      </c>
    </row>
    <row r="34" spans="1:18">
      <c r="A34" s="65" t="s">
        <v>358</v>
      </c>
      <c r="B34" s="7">
        <f t="shared" ref="B34:H34" si="28">B16-B15</f>
        <v>23333879</v>
      </c>
      <c r="C34" s="7">
        <f t="shared" si="28"/>
        <v>947315</v>
      </c>
      <c r="D34" s="7">
        <f t="shared" si="28"/>
        <v>3714768</v>
      </c>
      <c r="E34" s="7">
        <f t="shared" si="28"/>
        <v>286894</v>
      </c>
      <c r="F34" s="7">
        <f t="shared" si="28"/>
        <v>3032461</v>
      </c>
      <c r="G34" s="7">
        <f t="shared" si="28"/>
        <v>7981438</v>
      </c>
      <c r="H34" s="33">
        <f t="shared" si="28"/>
        <v>15352441</v>
      </c>
      <c r="I34" s="65" t="s">
        <v>358</v>
      </c>
      <c r="J34" s="7">
        <f t="shared" ref="J34:R34" si="29">J16-J15</f>
        <v>18621595</v>
      </c>
      <c r="K34" s="7">
        <f t="shared" si="29"/>
        <v>307465</v>
      </c>
      <c r="L34" s="7">
        <f t="shared" si="29"/>
        <v>442309</v>
      </c>
      <c r="M34" s="7">
        <f t="shared" si="29"/>
        <v>392952</v>
      </c>
      <c r="N34" s="7">
        <f t="shared" si="29"/>
        <v>818355</v>
      </c>
      <c r="O34" s="7">
        <f t="shared" si="29"/>
        <v>415011</v>
      </c>
      <c r="P34" s="7">
        <f t="shared" si="29"/>
        <v>467626</v>
      </c>
      <c r="Q34" s="7">
        <f t="shared" si="29"/>
        <v>2843718</v>
      </c>
      <c r="R34" s="7">
        <f t="shared" si="29"/>
        <v>15777877</v>
      </c>
    </row>
    <row r="35" spans="1:18">
      <c r="A35" s="65" t="s">
        <v>359</v>
      </c>
      <c r="B35" s="7">
        <f t="shared" ref="B35:H35" si="30">B17-B16</f>
        <v>22164068</v>
      </c>
      <c r="C35" s="7">
        <f t="shared" si="30"/>
        <v>947013</v>
      </c>
      <c r="D35" s="7">
        <f t="shared" si="30"/>
        <v>6092119</v>
      </c>
      <c r="E35" s="7">
        <f t="shared" si="30"/>
        <v>212175</v>
      </c>
      <c r="F35" s="7">
        <f t="shared" si="30"/>
        <v>2757319</v>
      </c>
      <c r="G35" s="7">
        <f t="shared" si="30"/>
        <v>10008626</v>
      </c>
      <c r="H35" s="33">
        <f t="shared" si="30"/>
        <v>12155442</v>
      </c>
      <c r="I35" s="65" t="s">
        <v>359</v>
      </c>
      <c r="J35" s="7">
        <f t="shared" ref="J35:R35" si="31">J17-J16</f>
        <v>14402812</v>
      </c>
      <c r="K35" s="7">
        <f t="shared" si="31"/>
        <v>482969</v>
      </c>
      <c r="L35" s="7">
        <f t="shared" si="31"/>
        <v>415075</v>
      </c>
      <c r="M35" s="7">
        <f t="shared" si="31"/>
        <v>436396</v>
      </c>
      <c r="N35" s="7">
        <f t="shared" si="31"/>
        <v>585692</v>
      </c>
      <c r="O35" s="7">
        <f t="shared" si="31"/>
        <v>309875</v>
      </c>
      <c r="P35" s="7">
        <f t="shared" si="31"/>
        <v>325097</v>
      </c>
      <c r="Q35" s="7">
        <f t="shared" si="31"/>
        <v>2555104</v>
      </c>
      <c r="R35" s="7">
        <f t="shared" si="31"/>
        <v>11847708</v>
      </c>
    </row>
    <row r="36" spans="1:18">
      <c r="A36" s="65" t="s">
        <v>175</v>
      </c>
      <c r="B36" s="7">
        <f t="shared" ref="B36:H36" si="32">B18-B17</f>
        <v>32712033</v>
      </c>
      <c r="C36" s="7">
        <f t="shared" si="32"/>
        <v>1465404</v>
      </c>
      <c r="D36" s="7">
        <f t="shared" si="32"/>
        <v>4111627</v>
      </c>
      <c r="E36" s="7">
        <f t="shared" si="32"/>
        <v>303977</v>
      </c>
      <c r="F36" s="7">
        <f t="shared" si="32"/>
        <v>3865310</v>
      </c>
      <c r="G36" s="7">
        <f t="shared" si="32"/>
        <v>9746318</v>
      </c>
      <c r="H36" s="33">
        <f t="shared" si="32"/>
        <v>22965715</v>
      </c>
      <c r="I36" s="65" t="s">
        <v>175</v>
      </c>
      <c r="J36" s="7">
        <f t="shared" ref="J36:R36" si="33">J18-J17</f>
        <v>16233767</v>
      </c>
      <c r="K36" s="7">
        <f t="shared" si="33"/>
        <v>826512</v>
      </c>
      <c r="L36" s="7">
        <f t="shared" si="33"/>
        <v>325730</v>
      </c>
      <c r="M36" s="7">
        <f t="shared" si="33"/>
        <v>611034</v>
      </c>
      <c r="N36" s="7">
        <f t="shared" si="33"/>
        <v>735405</v>
      </c>
      <c r="O36" s="7">
        <f t="shared" si="33"/>
        <v>393363</v>
      </c>
      <c r="P36" s="7">
        <f t="shared" si="33"/>
        <v>503641</v>
      </c>
      <c r="Q36" s="7">
        <f t="shared" si="33"/>
        <v>3395685</v>
      </c>
      <c r="R36" s="7">
        <f t="shared" si="33"/>
        <v>12838082</v>
      </c>
    </row>
    <row r="37" spans="1:18">
      <c r="A37" s="65" t="s">
        <v>176</v>
      </c>
      <c r="B37" s="7">
        <f t="shared" ref="B37:H37" si="34">B19-B18</f>
        <v>27323632</v>
      </c>
      <c r="C37" s="7">
        <f t="shared" si="34"/>
        <v>1261385</v>
      </c>
      <c r="D37" s="7">
        <f t="shared" si="34"/>
        <v>3382308</v>
      </c>
      <c r="E37" s="7">
        <f t="shared" si="34"/>
        <v>240133</v>
      </c>
      <c r="F37" s="7">
        <f t="shared" si="34"/>
        <v>4293741</v>
      </c>
      <c r="G37" s="7">
        <f t="shared" si="34"/>
        <v>9177567</v>
      </c>
      <c r="H37" s="33">
        <f t="shared" si="34"/>
        <v>18146065</v>
      </c>
      <c r="I37" s="65" t="s">
        <v>176</v>
      </c>
      <c r="J37" s="7">
        <f t="shared" ref="J37:R37" si="35">J19-J18</f>
        <v>14853126</v>
      </c>
      <c r="K37" s="7">
        <f t="shared" si="35"/>
        <v>667703</v>
      </c>
      <c r="L37" s="7">
        <f t="shared" si="35"/>
        <v>450321</v>
      </c>
      <c r="M37" s="7">
        <f t="shared" si="35"/>
        <v>353558</v>
      </c>
      <c r="N37" s="7">
        <f t="shared" si="35"/>
        <v>819317</v>
      </c>
      <c r="O37" s="7">
        <f t="shared" si="35"/>
        <v>445511</v>
      </c>
      <c r="P37" s="7">
        <f t="shared" si="35"/>
        <v>515332</v>
      </c>
      <c r="Q37" s="7">
        <f t="shared" si="35"/>
        <v>3251742</v>
      </c>
      <c r="R37" s="7">
        <f t="shared" si="35"/>
        <v>11601384</v>
      </c>
    </row>
    <row r="38" spans="1:18">
      <c r="H38" s="27"/>
    </row>
    <row r="39" spans="1:18">
      <c r="A39" s="37" t="s">
        <v>349</v>
      </c>
      <c r="H39" s="27"/>
    </row>
    <row r="40" spans="1:18">
      <c r="A40" s="65" t="s">
        <v>360</v>
      </c>
      <c r="B40" s="11">
        <f>B22/B3*100</f>
        <v>35.579032071402935</v>
      </c>
      <c r="C40" s="11"/>
      <c r="D40" s="11">
        <f t="shared" ref="D40:H40" si="36">D22/D3*100</f>
        <v>310.373986198257</v>
      </c>
      <c r="E40" s="11">
        <f t="shared" si="36"/>
        <v>41.410629275188064</v>
      </c>
      <c r="F40" s="11">
        <f t="shared" si="36"/>
        <v>184.21342289455859</v>
      </c>
      <c r="G40" s="11">
        <f t="shared" si="36"/>
        <v>193.86943196195631</v>
      </c>
      <c r="H40" s="29">
        <f t="shared" si="36"/>
        <v>33.035749178318291</v>
      </c>
    </row>
    <row r="41" spans="1:18">
      <c r="A41" s="65" t="s">
        <v>361</v>
      </c>
      <c r="B41" s="11">
        <f t="shared" ref="B41:J55" si="37">B23/B4*100</f>
        <v>22.628175948717377</v>
      </c>
      <c r="C41" s="11">
        <f t="shared" si="37"/>
        <v>48.997223079296518</v>
      </c>
      <c r="D41" s="11">
        <f t="shared" si="37"/>
        <v>47.435748985510294</v>
      </c>
      <c r="E41" s="11">
        <f t="shared" si="37"/>
        <v>5.5610451088080524</v>
      </c>
      <c r="F41" s="11">
        <f t="shared" si="37"/>
        <v>35.478099683059838</v>
      </c>
      <c r="G41" s="11">
        <f t="shared" si="37"/>
        <v>37.359530492472572</v>
      </c>
      <c r="H41" s="29">
        <f t="shared" si="37"/>
        <v>22.105335920296117</v>
      </c>
    </row>
    <row r="42" spans="1:18">
      <c r="A42" s="65" t="s">
        <v>362</v>
      </c>
      <c r="B42" s="11">
        <f t="shared" si="37"/>
        <v>30.164235932062589</v>
      </c>
      <c r="C42" s="11">
        <f t="shared" si="37"/>
        <v>318.72023193207701</v>
      </c>
      <c r="D42" s="11">
        <f t="shared" si="37"/>
        <v>54.341567201609287</v>
      </c>
      <c r="E42" s="11">
        <f t="shared" si="37"/>
        <v>30.140192002089815</v>
      </c>
      <c r="F42" s="11">
        <f t="shared" si="37"/>
        <v>94.452704015128646</v>
      </c>
      <c r="G42" s="11">
        <f t="shared" si="37"/>
        <v>76.744274020203221</v>
      </c>
      <c r="H42" s="29">
        <f t="shared" si="37"/>
        <v>28.304504882718501</v>
      </c>
    </row>
    <row r="43" spans="1:18">
      <c r="A43" s="65" t="s">
        <v>363</v>
      </c>
      <c r="B43" s="11">
        <f t="shared" si="37"/>
        <v>25.484675401040889</v>
      </c>
      <c r="C43" s="11">
        <f t="shared" si="37"/>
        <v>118.20722057368943</v>
      </c>
      <c r="D43" s="11">
        <f t="shared" si="37"/>
        <v>40.326867076676834</v>
      </c>
      <c r="E43" s="11">
        <f t="shared" si="37"/>
        <v>34.054280098691088</v>
      </c>
      <c r="F43" s="11">
        <f t="shared" si="37"/>
        <v>40.444693227386978</v>
      </c>
      <c r="G43" s="11">
        <f t="shared" si="37"/>
        <v>41.315630962281688</v>
      </c>
      <c r="H43" s="29">
        <f t="shared" si="37"/>
        <v>24.61399076669105</v>
      </c>
    </row>
    <row r="44" spans="1:18">
      <c r="A44" s="65" t="s">
        <v>364</v>
      </c>
      <c r="B44" s="11">
        <f t="shared" si="37"/>
        <v>21.010560756926282</v>
      </c>
      <c r="C44" s="11">
        <f t="shared" si="37"/>
        <v>39.309633625330051</v>
      </c>
      <c r="D44" s="11">
        <f t="shared" si="37"/>
        <v>22.387955147445439</v>
      </c>
      <c r="E44" s="11">
        <f t="shared" si="37"/>
        <v>21.853982356097379</v>
      </c>
      <c r="F44" s="11">
        <f t="shared" si="37"/>
        <v>36.375449726171951</v>
      </c>
      <c r="G44" s="11">
        <f t="shared" si="37"/>
        <v>31.22568256501102</v>
      </c>
      <c r="H44" s="29">
        <f t="shared" si="37"/>
        <v>20.373441550427955</v>
      </c>
      <c r="I44" s="65" t="s">
        <v>350</v>
      </c>
      <c r="J44" s="11">
        <f t="shared" si="37"/>
        <v>7.7170048162558151</v>
      </c>
      <c r="K44" s="11">
        <f t="shared" ref="K44:R44" si="38">K26/K7*100</f>
        <v>92.461928934010146</v>
      </c>
      <c r="L44" s="11">
        <f t="shared" si="38"/>
        <v>22.691006152358682</v>
      </c>
      <c r="M44" s="11">
        <f t="shared" si="38"/>
        <v>23.43774713232359</v>
      </c>
      <c r="N44" s="11">
        <f t="shared" si="38"/>
        <v>5.220990486580142</v>
      </c>
      <c r="O44" s="11">
        <f t="shared" si="38"/>
        <v>15.027423062354389</v>
      </c>
      <c r="P44" s="11">
        <f t="shared" si="38"/>
        <v>4.7067037770317448</v>
      </c>
      <c r="Q44" s="11">
        <f t="shared" si="38"/>
        <v>14.356991311829642</v>
      </c>
      <c r="R44" s="11">
        <f t="shared" si="38"/>
        <v>7.0039626811582769</v>
      </c>
    </row>
    <row r="45" spans="1:18">
      <c r="A45" s="65" t="s">
        <v>351</v>
      </c>
      <c r="B45" s="11">
        <f t="shared" si="37"/>
        <v>21.015447297077287</v>
      </c>
      <c r="C45" s="11">
        <f t="shared" si="37"/>
        <v>66.234717036386272</v>
      </c>
      <c r="D45" s="11">
        <f t="shared" si="37"/>
        <v>60.098595807691716</v>
      </c>
      <c r="E45" s="11">
        <f t="shared" si="37"/>
        <v>67.580257027289946</v>
      </c>
      <c r="F45" s="11">
        <f t="shared" si="37"/>
        <v>27.809532556392703</v>
      </c>
      <c r="G45" s="11">
        <f t="shared" si="37"/>
        <v>40.266702170896806</v>
      </c>
      <c r="H45" s="29">
        <f t="shared" si="37"/>
        <v>19.706493387543222</v>
      </c>
      <c r="I45" s="65" t="s">
        <v>351</v>
      </c>
      <c r="J45" s="11">
        <f t="shared" ref="J45:R45" si="39">J27/J8*100</f>
        <v>11.413727894907957</v>
      </c>
      <c r="K45" s="11">
        <f t="shared" si="39"/>
        <v>28.708954239746802</v>
      </c>
      <c r="L45" s="11">
        <f t="shared" si="39"/>
        <v>21.941954212663923</v>
      </c>
      <c r="M45" s="11">
        <f t="shared" si="39"/>
        <v>23.772667366314401</v>
      </c>
      <c r="N45" s="11">
        <f t="shared" si="39"/>
        <v>11.347606400009758</v>
      </c>
      <c r="O45" s="11">
        <f t="shared" si="39"/>
        <v>19.713373210274177</v>
      </c>
      <c r="P45" s="11">
        <f t="shared" si="39"/>
        <v>14.018397062316165</v>
      </c>
      <c r="Q45" s="11">
        <f t="shared" si="39"/>
        <v>18.335793705634774</v>
      </c>
      <c r="R45" s="11">
        <f t="shared" si="39"/>
        <v>10.619314457989251</v>
      </c>
    </row>
    <row r="46" spans="1:18">
      <c r="A46" s="65" t="s">
        <v>365</v>
      </c>
      <c r="B46" s="11">
        <f t="shared" si="37"/>
        <v>14.954749993971495</v>
      </c>
      <c r="C46" s="11">
        <f t="shared" si="37"/>
        <v>63.521144680309661</v>
      </c>
      <c r="D46" s="11">
        <f t="shared" si="37"/>
        <v>44.134190294290462</v>
      </c>
      <c r="E46" s="11">
        <f t="shared" si="37"/>
        <v>10.0974332495165</v>
      </c>
      <c r="F46" s="11">
        <f t="shared" si="37"/>
        <v>19.676061492472044</v>
      </c>
      <c r="G46" s="11">
        <f t="shared" si="37"/>
        <v>29.076239401235366</v>
      </c>
      <c r="H46" s="29">
        <f t="shared" si="37"/>
        <v>13.829671838005684</v>
      </c>
      <c r="I46" s="65" t="s">
        <v>352</v>
      </c>
      <c r="J46" s="11">
        <f t="shared" ref="J46:R46" si="40">J28/J9*100</f>
        <v>-5.4457051803950156</v>
      </c>
      <c r="K46" s="11">
        <f t="shared" si="40"/>
        <v>141.15778688524588</v>
      </c>
      <c r="L46" s="11">
        <f t="shared" si="40"/>
        <v>8.6685151839863899</v>
      </c>
      <c r="M46" s="11">
        <f t="shared" si="40"/>
        <v>-1.0068842785557066</v>
      </c>
      <c r="N46" s="11">
        <f t="shared" si="40"/>
        <v>-7.8701903327399698</v>
      </c>
      <c r="O46" s="11">
        <f t="shared" si="40"/>
        <v>3.6716745232362284</v>
      </c>
      <c r="P46" s="11">
        <f t="shared" si="40"/>
        <v>14.926634647353602</v>
      </c>
      <c r="Q46" s="11">
        <f t="shared" si="40"/>
        <v>3.5801302139729376</v>
      </c>
      <c r="R46" s="11">
        <f t="shared" si="40"/>
        <v>-6.5538166029210894</v>
      </c>
    </row>
    <row r="47" spans="1:18">
      <c r="A47" s="65" t="s">
        <v>366</v>
      </c>
      <c r="B47" s="11">
        <f t="shared" si="37"/>
        <v>16.205828094286609</v>
      </c>
      <c r="C47" s="11">
        <f t="shared" si="37"/>
        <v>30.347855231893512</v>
      </c>
      <c r="D47" s="11">
        <f t="shared" si="37"/>
        <v>65.669135690067378</v>
      </c>
      <c r="E47" s="11">
        <f t="shared" si="37"/>
        <v>17.4738448730401</v>
      </c>
      <c r="F47" s="11">
        <f t="shared" si="37"/>
        <v>24.907360309210702</v>
      </c>
      <c r="G47" s="11">
        <f t="shared" si="37"/>
        <v>40.71050011264029</v>
      </c>
      <c r="H47" s="29">
        <f t="shared" si="37"/>
        <v>13.9920101555347</v>
      </c>
      <c r="I47" s="65" t="s">
        <v>353</v>
      </c>
      <c r="J47" s="11">
        <f t="shared" ref="J47:R47" si="41">J29/J10*100</f>
        <v>15.472452315277947</v>
      </c>
      <c r="K47" s="11">
        <f t="shared" si="41"/>
        <v>105.32353316055571</v>
      </c>
      <c r="L47" s="11">
        <f t="shared" si="41"/>
        <v>10.91415065568771</v>
      </c>
      <c r="M47" s="11">
        <f t="shared" si="41"/>
        <v>22.45145933240709</v>
      </c>
      <c r="N47" s="11">
        <f t="shared" si="41"/>
        <v>24.101102219897029</v>
      </c>
      <c r="O47" s="11">
        <f t="shared" si="41"/>
        <v>14.954548263165737</v>
      </c>
      <c r="P47" s="11">
        <f t="shared" si="41"/>
        <v>19.914326743440313</v>
      </c>
      <c r="Q47" s="11">
        <f t="shared" si="41"/>
        <v>19.641636217722859</v>
      </c>
      <c r="R47" s="11">
        <f t="shared" si="41"/>
        <v>14.905088075495229</v>
      </c>
    </row>
    <row r="48" spans="1:18">
      <c r="A48" s="65" t="s">
        <v>354</v>
      </c>
      <c r="B48" s="11">
        <f t="shared" si="37"/>
        <v>7.274151076522525</v>
      </c>
      <c r="C48" s="11">
        <f t="shared" si="37"/>
        <v>14.621659285584734</v>
      </c>
      <c r="D48" s="11">
        <f t="shared" si="37"/>
        <v>21.667810706273162</v>
      </c>
      <c r="E48" s="11">
        <f t="shared" si="37"/>
        <v>25.631146398561832</v>
      </c>
      <c r="F48" s="11">
        <f t="shared" si="37"/>
        <v>10.131122295253931</v>
      </c>
      <c r="G48" s="11">
        <f t="shared" si="37"/>
        <v>16.118899856126472</v>
      </c>
      <c r="H48" s="29">
        <f t="shared" si="37"/>
        <v>6.287802085582034</v>
      </c>
      <c r="I48" s="65" t="s">
        <v>354</v>
      </c>
      <c r="J48" s="11">
        <f t="shared" ref="J48:R48" si="42">J30/J11*100</f>
        <v>18.733051881134717</v>
      </c>
      <c r="K48" s="11">
        <f t="shared" si="42"/>
        <v>63.277257019885369</v>
      </c>
      <c r="L48" s="11">
        <f t="shared" si="42"/>
        <v>26.188233946267975</v>
      </c>
      <c r="M48" s="11">
        <f t="shared" si="42"/>
        <v>26.871522920258972</v>
      </c>
      <c r="N48" s="11">
        <f t="shared" si="42"/>
        <v>29.618842082823342</v>
      </c>
      <c r="O48" s="11">
        <f t="shared" si="42"/>
        <v>15.146820290194169</v>
      </c>
      <c r="P48" s="11">
        <f t="shared" si="42"/>
        <v>33.366275335063754</v>
      </c>
      <c r="Q48" s="11">
        <f t="shared" si="42"/>
        <v>27.423728731055398</v>
      </c>
      <c r="R48" s="11">
        <f t="shared" si="42"/>
        <v>17.501627940837793</v>
      </c>
    </row>
    <row r="49" spans="1:18">
      <c r="A49" s="65" t="s">
        <v>355</v>
      </c>
      <c r="B49" s="11">
        <f t="shared" si="37"/>
        <v>14.498007404692553</v>
      </c>
      <c r="C49" s="11">
        <f t="shared" si="37"/>
        <v>50.139305894111494</v>
      </c>
      <c r="D49" s="11">
        <f t="shared" si="37"/>
        <v>53.259445286618515</v>
      </c>
      <c r="E49" s="11">
        <f t="shared" si="37"/>
        <v>28.086488234696834</v>
      </c>
      <c r="F49" s="11">
        <f t="shared" si="37"/>
        <v>20.208972218099827</v>
      </c>
      <c r="G49" s="11">
        <f t="shared" si="37"/>
        <v>37.447170648680547</v>
      </c>
      <c r="H49" s="29">
        <f t="shared" si="37"/>
        <v>11.702044249939771</v>
      </c>
      <c r="I49" s="65" t="s">
        <v>355</v>
      </c>
      <c r="J49" s="11">
        <f t="shared" ref="J49:R49" si="43">J31/J12*100</f>
        <v>31.228273647430242</v>
      </c>
      <c r="K49" s="11">
        <f t="shared" si="43"/>
        <v>187.63607791450696</v>
      </c>
      <c r="L49" s="11">
        <f t="shared" si="43"/>
        <v>30.851054171198637</v>
      </c>
      <c r="M49" s="11">
        <f t="shared" si="43"/>
        <v>35.655443437231547</v>
      </c>
      <c r="N49" s="11">
        <f t="shared" si="43"/>
        <v>36.781872578061041</v>
      </c>
      <c r="O49" s="11">
        <f t="shared" si="43"/>
        <v>40.208855059092308</v>
      </c>
      <c r="P49" s="11">
        <f t="shared" si="43"/>
        <v>56.520687310388119</v>
      </c>
      <c r="Q49" s="11">
        <f t="shared" si="43"/>
        <v>43.749472346768549</v>
      </c>
      <c r="R49" s="11">
        <f t="shared" si="43"/>
        <v>29.304268081113051</v>
      </c>
    </row>
    <row r="50" spans="1:18">
      <c r="A50" s="65" t="s">
        <v>356</v>
      </c>
      <c r="B50" s="11">
        <f t="shared" si="37"/>
        <v>18.501390622106616</v>
      </c>
      <c r="C50" s="11">
        <f t="shared" si="37"/>
        <v>73.71712689787843</v>
      </c>
      <c r="D50" s="11">
        <f t="shared" si="37"/>
        <v>48.468476433946272</v>
      </c>
      <c r="E50" s="11">
        <f t="shared" si="37"/>
        <v>39.612617387002395</v>
      </c>
      <c r="F50" s="11">
        <f t="shared" si="37"/>
        <v>24.230787086928434</v>
      </c>
      <c r="G50" s="11">
        <f t="shared" si="37"/>
        <v>39.648206974476267</v>
      </c>
      <c r="H50" s="29">
        <f t="shared" si="37"/>
        <v>15.331208112317727</v>
      </c>
      <c r="I50" s="65" t="s">
        <v>356</v>
      </c>
      <c r="J50" s="11">
        <f t="shared" ref="J50:R50" si="44">J32/J13*100</f>
        <v>35.408111281536513</v>
      </c>
      <c r="K50" s="11">
        <f t="shared" si="44"/>
        <v>129.18291366510255</v>
      </c>
      <c r="L50" s="11">
        <f t="shared" si="44"/>
        <v>25.965871008119407</v>
      </c>
      <c r="M50" s="11">
        <f t="shared" si="44"/>
        <v>44.940064790988806</v>
      </c>
      <c r="N50" s="11">
        <f t="shared" si="44"/>
        <v>45.752650329441998</v>
      </c>
      <c r="O50" s="11">
        <f t="shared" si="44"/>
        <v>53.420928424404678</v>
      </c>
      <c r="P50" s="11">
        <f t="shared" si="44"/>
        <v>42.610562724268867</v>
      </c>
      <c r="Q50" s="11">
        <f t="shared" si="44"/>
        <v>47.253640282936608</v>
      </c>
      <c r="R50" s="11">
        <f t="shared" si="44"/>
        <v>33.38458767170264</v>
      </c>
    </row>
    <row r="51" spans="1:18">
      <c r="A51" s="65" t="s">
        <v>357</v>
      </c>
      <c r="B51" s="11">
        <f t="shared" si="37"/>
        <v>13.321619472775897</v>
      </c>
      <c r="C51" s="11">
        <f t="shared" si="37"/>
        <v>35.997008050463805</v>
      </c>
      <c r="D51" s="11">
        <f t="shared" si="37"/>
        <v>26.950913152237511</v>
      </c>
      <c r="E51" s="11">
        <f t="shared" si="37"/>
        <v>6.8323268732722555</v>
      </c>
      <c r="F51" s="11">
        <f t="shared" si="37"/>
        <v>16.880036769506948</v>
      </c>
      <c r="G51" s="11">
        <f t="shared" si="37"/>
        <v>23.182155831574264</v>
      </c>
      <c r="H51" s="29">
        <f t="shared" si="37"/>
        <v>11.531721264722059</v>
      </c>
      <c r="I51" s="65" t="s">
        <v>357</v>
      </c>
      <c r="J51" s="11">
        <f t="shared" ref="J51:R51" si="45">J33/J14*100</f>
        <v>38.08968262838075</v>
      </c>
      <c r="K51" s="11">
        <f t="shared" si="45"/>
        <v>67.335556986725365</v>
      </c>
      <c r="L51" s="11">
        <f t="shared" si="45"/>
        <v>22.828493809860596</v>
      </c>
      <c r="M51" s="11">
        <f t="shared" si="45"/>
        <v>31.442305262583009</v>
      </c>
      <c r="N51" s="11">
        <f t="shared" si="45"/>
        <v>57.08320356528445</v>
      </c>
      <c r="O51" s="11">
        <f t="shared" si="45"/>
        <v>40.254130190023204</v>
      </c>
      <c r="P51" s="11">
        <f t="shared" si="45"/>
        <v>42.246007057339419</v>
      </c>
      <c r="Q51" s="11">
        <f t="shared" si="45"/>
        <v>41.6355777733663</v>
      </c>
      <c r="R51" s="11">
        <f t="shared" si="45"/>
        <v>37.420969123677608</v>
      </c>
    </row>
    <row r="52" spans="1:18">
      <c r="A52" s="65" t="s">
        <v>358</v>
      </c>
      <c r="B52" s="11">
        <f t="shared" si="37"/>
        <v>11.482534248506655</v>
      </c>
      <c r="C52" s="11">
        <f t="shared" si="37"/>
        <v>53.493421424134624</v>
      </c>
      <c r="D52" s="11">
        <f t="shared" si="37"/>
        <v>18.617466308801415</v>
      </c>
      <c r="E52" s="11">
        <f t="shared" si="37"/>
        <v>28.237598425196854</v>
      </c>
      <c r="F52" s="11">
        <f t="shared" si="37"/>
        <v>27.083452043587723</v>
      </c>
      <c r="G52" s="11">
        <f t="shared" si="37"/>
        <v>23.518559400654702</v>
      </c>
      <c r="H52" s="29">
        <f t="shared" si="37"/>
        <v>9.0695178303831732</v>
      </c>
      <c r="I52" s="65" t="s">
        <v>358</v>
      </c>
      <c r="J52" s="11">
        <f t="shared" ref="J52:R52" si="46">J34/J15*100</f>
        <v>38.613795954723955</v>
      </c>
      <c r="K52" s="11">
        <f t="shared" si="46"/>
        <v>35.323711169652391</v>
      </c>
      <c r="L52" s="11">
        <f t="shared" si="46"/>
        <v>39.670534083856225</v>
      </c>
      <c r="M52" s="11">
        <f t="shared" si="46"/>
        <v>24.368738469171021</v>
      </c>
      <c r="N52" s="11">
        <f t="shared" si="46"/>
        <v>48.28939115082472</v>
      </c>
      <c r="O52" s="11">
        <f t="shared" si="46"/>
        <v>37.772225862822197</v>
      </c>
      <c r="P52" s="11">
        <f t="shared" si="46"/>
        <v>32.09825528637657</v>
      </c>
      <c r="Q52" s="11">
        <f t="shared" si="46"/>
        <v>36.234158566157276</v>
      </c>
      <c r="R52" s="11">
        <f t="shared" si="46"/>
        <v>39.076330676701673</v>
      </c>
    </row>
    <row r="53" spans="1:18">
      <c r="A53" s="65" t="s">
        <v>359</v>
      </c>
      <c r="B53" s="11">
        <f t="shared" si="37"/>
        <v>9.783481976194615</v>
      </c>
      <c r="C53" s="11">
        <f t="shared" si="37"/>
        <v>34.839517845350713</v>
      </c>
      <c r="D53" s="11">
        <f t="shared" si="37"/>
        <v>25.740004331604887</v>
      </c>
      <c r="E53" s="11">
        <f t="shared" si="37"/>
        <v>16.284901150822705</v>
      </c>
      <c r="F53" s="11">
        <f t="shared" si="37"/>
        <v>19.377904197083307</v>
      </c>
      <c r="G53" s="11">
        <f t="shared" si="37"/>
        <v>23.876563217095999</v>
      </c>
      <c r="H53" s="29">
        <f t="shared" si="37"/>
        <v>6.5837620174270475</v>
      </c>
      <c r="I53" s="65" t="s">
        <v>359</v>
      </c>
      <c r="J53" s="11">
        <f t="shared" ref="J53:R53" si="47">J35/J16*100</f>
        <v>21.545990069566944</v>
      </c>
      <c r="K53" s="11">
        <f t="shared" si="47"/>
        <v>41.003034249494434</v>
      </c>
      <c r="L53" s="11">
        <f t="shared" si="47"/>
        <v>26.654101903015864</v>
      </c>
      <c r="M53" s="11">
        <f t="shared" si="47"/>
        <v>21.760209665830125</v>
      </c>
      <c r="N53" s="11">
        <f t="shared" si="47"/>
        <v>23.306078206350545</v>
      </c>
      <c r="O53" s="11">
        <f t="shared" si="47"/>
        <v>20.470942327269508</v>
      </c>
      <c r="P53" s="11">
        <f t="shared" si="47"/>
        <v>16.892683960999417</v>
      </c>
      <c r="Q53" s="11">
        <f t="shared" si="47"/>
        <v>23.897596373773872</v>
      </c>
      <c r="R53" s="11">
        <f t="shared" si="47"/>
        <v>21.098244845609859</v>
      </c>
    </row>
    <row r="54" spans="1:18">
      <c r="A54" s="65" t="s">
        <v>175</v>
      </c>
      <c r="B54" s="11">
        <f t="shared" si="37"/>
        <v>13.15268775035722</v>
      </c>
      <c r="C54" s="11">
        <f t="shared" si="37"/>
        <v>39.981250825323826</v>
      </c>
      <c r="D54" s="11">
        <f t="shared" si="37"/>
        <v>13.815941191708164</v>
      </c>
      <c r="E54" s="11">
        <f t="shared" si="37"/>
        <v>20.063574662276107</v>
      </c>
      <c r="F54" s="11">
        <f t="shared" si="37"/>
        <v>22.755174547331972</v>
      </c>
      <c r="G54" s="11">
        <f t="shared" si="37"/>
        <v>18.769330566465566</v>
      </c>
      <c r="H54" s="29">
        <f t="shared" si="37"/>
        <v>11.670576090536661</v>
      </c>
      <c r="I54" s="65" t="s">
        <v>175</v>
      </c>
      <c r="J54" s="11">
        <f t="shared" ref="J54:R54" si="48">J36/J17*100</f>
        <v>19.980108220780536</v>
      </c>
      <c r="K54" s="11">
        <f t="shared" si="48"/>
        <v>49.764247932540769</v>
      </c>
      <c r="L54" s="11">
        <f t="shared" si="48"/>
        <v>16.514901081963558</v>
      </c>
      <c r="M54" s="11">
        <f t="shared" si="48"/>
        <v>25.023168690591195</v>
      </c>
      <c r="N54" s="11">
        <f t="shared" si="48"/>
        <v>23.732418637792957</v>
      </c>
      <c r="O54" s="11">
        <f t="shared" si="48"/>
        <v>21.570613389076367</v>
      </c>
      <c r="P54" s="11">
        <f t="shared" si="48"/>
        <v>22.388213627337713</v>
      </c>
      <c r="Q54" s="11">
        <f t="shared" si="48"/>
        <v>25.633632573616151</v>
      </c>
      <c r="R54" s="11">
        <f t="shared" si="48"/>
        <v>18.878795524657022</v>
      </c>
    </row>
    <row r="55" spans="1:18">
      <c r="A55" s="65" t="s">
        <v>176</v>
      </c>
      <c r="B55" s="11">
        <f t="shared" si="37"/>
        <v>9.7091347252832563</v>
      </c>
      <c r="C55" s="11">
        <f t="shared" si="37"/>
        <v>24.585372718214831</v>
      </c>
      <c r="D55" s="11">
        <f t="shared" si="37"/>
        <v>9.9856611641689241</v>
      </c>
      <c r="E55" s="11">
        <f t="shared" si="37"/>
        <v>13.201040545428757</v>
      </c>
      <c r="F55" s="11">
        <f t="shared" si="37"/>
        <v>20.591684562786366</v>
      </c>
      <c r="G55" s="11">
        <f t="shared" si="37"/>
        <v>14.880977532749828</v>
      </c>
      <c r="H55" s="29">
        <f t="shared" si="37"/>
        <v>8.2576415903325238</v>
      </c>
      <c r="I55" s="65" t="s">
        <v>176</v>
      </c>
      <c r="J55" s="11">
        <f t="shared" ref="J55:R55" si="49">J37/J18*100</f>
        <v>15.236567632655287</v>
      </c>
      <c r="K55" s="11">
        <f t="shared" si="49"/>
        <v>26.843766923015384</v>
      </c>
      <c r="L55" s="11">
        <f t="shared" si="49"/>
        <v>19.595617191817482</v>
      </c>
      <c r="M55" s="11">
        <f t="shared" si="49"/>
        <v>11.581027525568253</v>
      </c>
      <c r="N55" s="11">
        <f t="shared" si="49"/>
        <v>21.368984604374226</v>
      </c>
      <c r="O55" s="11">
        <f t="shared" si="49"/>
        <v>20.095499756649733</v>
      </c>
      <c r="P55" s="11">
        <f t="shared" si="49"/>
        <v>18.717415449970979</v>
      </c>
      <c r="Q55" s="11">
        <f t="shared" si="49"/>
        <v>19.538576608713647</v>
      </c>
      <c r="R55" s="11">
        <f t="shared" si="49"/>
        <v>14.350913381095392</v>
      </c>
    </row>
    <row r="56" spans="1:18">
      <c r="H56" s="27"/>
    </row>
    <row r="57" spans="1:18">
      <c r="A57" s="4" t="s">
        <v>17</v>
      </c>
      <c r="H57" s="27"/>
    </row>
    <row r="58" spans="1:18">
      <c r="A58" s="65">
        <v>1850</v>
      </c>
      <c r="C58" s="12">
        <f t="shared" ref="C58:H58" si="50">C3/$B3*100</f>
        <v>0</v>
      </c>
      <c r="D58" s="12">
        <f t="shared" si="50"/>
        <v>0.39926481152279364</v>
      </c>
      <c r="E58" s="12">
        <f t="shared" si="50"/>
        <v>0.26538172246177927</v>
      </c>
      <c r="F58" s="12">
        <f t="shared" si="50"/>
        <v>0.91666581866857166</v>
      </c>
      <c r="G58" s="12">
        <f t="shared" si="50"/>
        <v>1.5813123526531445</v>
      </c>
      <c r="H58" s="30">
        <f t="shared" si="50"/>
        <v>98.418687647346857</v>
      </c>
    </row>
    <row r="59" spans="1:18">
      <c r="A59" s="65">
        <v>1860</v>
      </c>
      <c r="C59" s="12">
        <f t="shared" ref="C59:H74" si="51">C4/$B4*100</f>
        <v>2.061487080197413E-2</v>
      </c>
      <c r="D59" s="12">
        <f t="shared" si="51"/>
        <v>1.2085046614509962</v>
      </c>
      <c r="E59" s="12">
        <f t="shared" si="51"/>
        <v>0.27679646179867579</v>
      </c>
      <c r="F59" s="12">
        <f t="shared" si="51"/>
        <v>1.9216004568983029</v>
      </c>
      <c r="G59" s="12">
        <f t="shared" si="51"/>
        <v>3.4275164509499487</v>
      </c>
      <c r="H59" s="30">
        <f t="shared" si="51"/>
        <v>96.572483549050048</v>
      </c>
    </row>
    <row r="60" spans="1:18">
      <c r="A60" s="65">
        <v>1870</v>
      </c>
      <c r="C60" s="12">
        <f t="shared" si="51"/>
        <v>2.5047738660951214E-2</v>
      </c>
      <c r="D60" s="12">
        <f t="shared" si="51"/>
        <v>1.4529841003915855</v>
      </c>
      <c r="E60" s="12">
        <f t="shared" si="51"/>
        <v>0.23827251415782064</v>
      </c>
      <c r="F60" s="12">
        <f t="shared" si="51"/>
        <v>2.1229605368961257</v>
      </c>
      <c r="G60" s="12">
        <f t="shared" si="51"/>
        <v>3.8392648901064828</v>
      </c>
      <c r="H60" s="30">
        <f t="shared" si="51"/>
        <v>96.160735109893508</v>
      </c>
    </row>
    <row r="61" spans="1:18">
      <c r="A61" s="65">
        <v>1880</v>
      </c>
      <c r="C61" s="12">
        <f t="shared" si="51"/>
        <v>8.0575089358351906E-2</v>
      </c>
      <c r="D61" s="12">
        <f t="shared" si="51"/>
        <v>1.7228683560244991</v>
      </c>
      <c r="E61" s="12">
        <f t="shared" si="51"/>
        <v>0.23822850047307978</v>
      </c>
      <c r="F61" s="12">
        <f t="shared" si="51"/>
        <v>3.1714964864259967</v>
      </c>
      <c r="G61" s="12">
        <f t="shared" si="51"/>
        <v>5.2131684322819272</v>
      </c>
      <c r="H61" s="30">
        <f t="shared" si="51"/>
        <v>94.786831567718082</v>
      </c>
    </row>
    <row r="62" spans="1:18">
      <c r="A62" s="65">
        <v>1890</v>
      </c>
      <c r="C62" s="12">
        <f t="shared" si="51"/>
        <v>0.14011325478725975</v>
      </c>
      <c r="D62" s="12">
        <f t="shared" si="51"/>
        <v>1.9266473616304003</v>
      </c>
      <c r="E62" s="12">
        <f t="shared" si="51"/>
        <v>0.25449761118515429</v>
      </c>
      <c r="F62" s="12">
        <f t="shared" si="51"/>
        <v>3.5495955955123746</v>
      </c>
      <c r="G62" s="12">
        <f t="shared" si="51"/>
        <v>5.8708538231151897</v>
      </c>
      <c r="H62" s="30">
        <f t="shared" si="51"/>
        <v>94.129146176884817</v>
      </c>
      <c r="I62" s="65">
        <v>1895</v>
      </c>
      <c r="K62" s="12">
        <f>K7/$J7*100</f>
        <v>3.1189572676731087E-2</v>
      </c>
      <c r="L62" s="12">
        <f t="shared" ref="L62:R62" si="52">L7/$J7*100</f>
        <v>1.9158709565469882</v>
      </c>
      <c r="M62" s="12">
        <f t="shared" si="52"/>
        <v>2.1020980370597036</v>
      </c>
      <c r="N62" s="12">
        <f t="shared" si="52"/>
        <v>2.4671822762165974</v>
      </c>
      <c r="O62" s="12">
        <f t="shared" si="52"/>
        <v>1.5256054913279926</v>
      </c>
      <c r="P62" s="12">
        <f t="shared" si="52"/>
        <v>1.6553113665331294</v>
      </c>
      <c r="Q62" s="12">
        <f t="shared" si="52"/>
        <v>9.697257700361142</v>
      </c>
      <c r="R62" s="12">
        <f t="shared" si="52"/>
        <v>90.302742299638865</v>
      </c>
    </row>
    <row r="63" spans="1:18">
      <c r="A63" s="65">
        <v>1900</v>
      </c>
      <c r="C63" s="12">
        <f t="shared" si="51"/>
        <v>0.16130101429472521</v>
      </c>
      <c r="D63" s="12">
        <f t="shared" si="51"/>
        <v>1.9485772928018528</v>
      </c>
      <c r="E63" s="12">
        <f t="shared" si="51"/>
        <v>0.25627141324729141</v>
      </c>
      <c r="F63" s="12">
        <f t="shared" si="51"/>
        <v>4.0002929715895235</v>
      </c>
      <c r="G63" s="12">
        <f t="shared" si="51"/>
        <v>6.3664426919333925</v>
      </c>
      <c r="H63" s="30">
        <f t="shared" si="51"/>
        <v>93.633557308066599</v>
      </c>
      <c r="I63" s="65">
        <v>1900</v>
      </c>
      <c r="K63" s="12">
        <f t="shared" ref="K63:R74" si="53">K8/$J8*100</f>
        <v>5.5727555089660881E-2</v>
      </c>
      <c r="L63" s="12">
        <f t="shared" si="53"/>
        <v>2.1822008114484666</v>
      </c>
      <c r="M63" s="12">
        <f t="shared" si="53"/>
        <v>2.4088884237781092</v>
      </c>
      <c r="N63" s="12">
        <f t="shared" si="53"/>
        <v>2.4100128225554687</v>
      </c>
      <c r="O63" s="12">
        <f t="shared" si="53"/>
        <v>1.6291435932198606</v>
      </c>
      <c r="P63" s="12">
        <f t="shared" si="53"/>
        <v>1.6090513954597219</v>
      </c>
      <c r="Q63" s="12">
        <f t="shared" si="53"/>
        <v>10.295024601551289</v>
      </c>
      <c r="R63" s="12">
        <f t="shared" si="53"/>
        <v>89.70497539844871</v>
      </c>
    </row>
    <row r="64" spans="1:18">
      <c r="A64" s="65">
        <v>1910</v>
      </c>
      <c r="C64" s="12">
        <f t="shared" si="51"/>
        <v>0.22157360128696016</v>
      </c>
      <c r="D64" s="12">
        <f t="shared" si="51"/>
        <v>2.5778898096744416</v>
      </c>
      <c r="E64" s="12">
        <f t="shared" si="51"/>
        <v>0.35488055665572171</v>
      </c>
      <c r="F64" s="12">
        <f t="shared" si="51"/>
        <v>4.2248786101857281</v>
      </c>
      <c r="G64" s="12">
        <f t="shared" si="51"/>
        <v>7.3792225778028522</v>
      </c>
      <c r="H64" s="30">
        <f t="shared" si="51"/>
        <v>92.62077742219715</v>
      </c>
      <c r="I64" s="65">
        <v>1910</v>
      </c>
      <c r="K64" s="12">
        <f t="shared" si="53"/>
        <v>6.4378380235995569E-2</v>
      </c>
      <c r="L64" s="12">
        <f t="shared" si="53"/>
        <v>2.3884115221733717</v>
      </c>
      <c r="M64" s="12">
        <f t="shared" si="53"/>
        <v>2.676102408852977</v>
      </c>
      <c r="N64" s="12">
        <f t="shared" si="53"/>
        <v>2.4085825351612482</v>
      </c>
      <c r="O64" s="12">
        <f t="shared" si="53"/>
        <v>1.7505048854681571</v>
      </c>
      <c r="P64" s="12">
        <f t="shared" si="53"/>
        <v>1.6466683627555503</v>
      </c>
      <c r="Q64" s="12">
        <f t="shared" si="53"/>
        <v>10.934648094647301</v>
      </c>
      <c r="R64" s="12">
        <f t="shared" si="53"/>
        <v>89.065351905352699</v>
      </c>
    </row>
    <row r="65" spans="1:18">
      <c r="A65" s="65">
        <v>1920</v>
      </c>
      <c r="C65" s="12">
        <f t="shared" si="51"/>
        <v>0.31518461755849453</v>
      </c>
      <c r="D65" s="12">
        <f t="shared" si="51"/>
        <v>3.2322462569386112</v>
      </c>
      <c r="E65" s="12">
        <f t="shared" si="51"/>
        <v>0.33988537576745265</v>
      </c>
      <c r="F65" s="12">
        <f t="shared" si="51"/>
        <v>4.3983987819323067</v>
      </c>
      <c r="G65" s="12">
        <f t="shared" si="51"/>
        <v>8.2857150321968653</v>
      </c>
      <c r="H65" s="30">
        <f t="shared" si="51"/>
        <v>91.714284967803138</v>
      </c>
      <c r="I65" s="65">
        <v>1921</v>
      </c>
      <c r="K65" s="12">
        <f t="shared" si="53"/>
        <v>0.16419505566182391</v>
      </c>
      <c r="L65" s="12">
        <f t="shared" si="53"/>
        <v>2.74493225567466</v>
      </c>
      <c r="M65" s="12">
        <f t="shared" si="53"/>
        <v>2.801731174109404</v>
      </c>
      <c r="N65" s="12">
        <f t="shared" si="53"/>
        <v>2.3468235996645919</v>
      </c>
      <c r="O65" s="12">
        <f t="shared" si="53"/>
        <v>1.9192969825836181</v>
      </c>
      <c r="P65" s="12">
        <f t="shared" si="53"/>
        <v>2.0014538067553178</v>
      </c>
      <c r="Q65" s="12">
        <f t="shared" si="53"/>
        <v>11.978432874449416</v>
      </c>
      <c r="R65" s="12">
        <f t="shared" si="53"/>
        <v>88.021567125550575</v>
      </c>
    </row>
    <row r="66" spans="1:18">
      <c r="A66" s="5">
        <v>1930</v>
      </c>
      <c r="C66" s="12">
        <f t="shared" si="51"/>
        <v>0.35354198300192052</v>
      </c>
      <c r="D66" s="12">
        <f t="shared" si="51"/>
        <v>4.6080601335244289</v>
      </c>
      <c r="E66" s="12">
        <f t="shared" si="51"/>
        <v>0.34359414292994284</v>
      </c>
      <c r="F66" s="12">
        <f t="shared" si="51"/>
        <v>4.7277523894296278</v>
      </c>
      <c r="G66" s="12">
        <f t="shared" si="51"/>
        <v>10.03294864888592</v>
      </c>
      <c r="H66" s="30">
        <f t="shared" si="51"/>
        <v>89.96705135111408</v>
      </c>
      <c r="I66" s="5">
        <v>1930</v>
      </c>
      <c r="K66" s="12">
        <f t="shared" si="53"/>
        <v>0.29195802358065337</v>
      </c>
      <c r="L66" s="12">
        <f t="shared" si="53"/>
        <v>2.6365754224592184</v>
      </c>
      <c r="M66" s="12">
        <f t="shared" si="53"/>
        <v>2.9710642152994535</v>
      </c>
      <c r="N66" s="12">
        <f t="shared" si="53"/>
        <v>2.5221894018397699</v>
      </c>
      <c r="O66" s="12">
        <f t="shared" si="53"/>
        <v>1.9106887676842517</v>
      </c>
      <c r="P66" s="12">
        <f t="shared" si="53"/>
        <v>2.0784436541615334</v>
      </c>
      <c r="Q66" s="12">
        <f t="shared" si="53"/>
        <v>12.410919485024879</v>
      </c>
      <c r="R66" s="12">
        <f t="shared" si="53"/>
        <v>87.589080514975109</v>
      </c>
    </row>
    <row r="67" spans="1:18">
      <c r="A67" s="5">
        <v>1940</v>
      </c>
      <c r="C67" s="12">
        <f t="shared" si="51"/>
        <v>0.37775706740283777</v>
      </c>
      <c r="D67" s="12">
        <f t="shared" si="51"/>
        <v>5.2263530628999364</v>
      </c>
      <c r="E67" s="12">
        <f t="shared" si="51"/>
        <v>0.40239074967210015</v>
      </c>
      <c r="F67" s="12">
        <f t="shared" si="51"/>
        <v>4.8536639195637976</v>
      </c>
      <c r="G67" s="12">
        <f t="shared" si="51"/>
        <v>10.860164799538673</v>
      </c>
      <c r="H67" s="30">
        <f t="shared" si="51"/>
        <v>89.13983520046132</v>
      </c>
      <c r="I67" s="5">
        <v>1940</v>
      </c>
      <c r="K67" s="12">
        <f t="shared" si="53"/>
        <v>0.40148976632824435</v>
      </c>
      <c r="L67" s="12">
        <f t="shared" si="53"/>
        <v>2.8021245218167179</v>
      </c>
      <c r="M67" s="12">
        <f t="shared" si="53"/>
        <v>3.1747136599022916</v>
      </c>
      <c r="N67" s="12">
        <f t="shared" si="53"/>
        <v>2.7534310337388379</v>
      </c>
      <c r="O67" s="12">
        <f t="shared" si="53"/>
        <v>1.8529780265674114</v>
      </c>
      <c r="P67" s="12">
        <f t="shared" si="53"/>
        <v>2.3346008904649906</v>
      </c>
      <c r="Q67" s="12">
        <f t="shared" si="53"/>
        <v>13.319337898818493</v>
      </c>
      <c r="R67" s="12">
        <f t="shared" si="53"/>
        <v>86.680662101181511</v>
      </c>
    </row>
    <row r="68" spans="1:18">
      <c r="A68" s="5">
        <v>1950</v>
      </c>
      <c r="C68" s="12">
        <f t="shared" si="51"/>
        <v>0.49534647093022433</v>
      </c>
      <c r="D68" s="12">
        <f t="shared" si="51"/>
        <v>6.995649875905495</v>
      </c>
      <c r="E68" s="12">
        <f t="shared" si="51"/>
        <v>0.45014598237902564</v>
      </c>
      <c r="F68" s="12">
        <f t="shared" si="51"/>
        <v>5.0957563759221021</v>
      </c>
      <c r="G68" s="12">
        <f t="shared" si="51"/>
        <v>13.036898705136846</v>
      </c>
      <c r="H68" s="30">
        <f t="shared" si="51"/>
        <v>86.963101294863151</v>
      </c>
      <c r="I68" s="5">
        <v>1950</v>
      </c>
      <c r="K68" s="12">
        <f t="shared" si="53"/>
        <v>0.8800157046928393</v>
      </c>
      <c r="L68" s="12">
        <f t="shared" si="53"/>
        <v>2.7940697336595917</v>
      </c>
      <c r="M68" s="12">
        <f t="shared" si="53"/>
        <v>3.281817076077302</v>
      </c>
      <c r="N68" s="12">
        <f t="shared" si="53"/>
        <v>2.8699566209428653</v>
      </c>
      <c r="O68" s="12">
        <f t="shared" si="53"/>
        <v>1.9797862178137449</v>
      </c>
      <c r="P68" s="12">
        <f t="shared" si="53"/>
        <v>2.7845625474947342</v>
      </c>
      <c r="Q68" s="12">
        <f t="shared" si="53"/>
        <v>14.590207900681079</v>
      </c>
      <c r="R68" s="12">
        <f t="shared" si="53"/>
        <v>85.409792099318921</v>
      </c>
    </row>
    <row r="69" spans="1:18">
      <c r="A69" s="5">
        <v>1960</v>
      </c>
      <c r="C69" s="12">
        <f t="shared" si="51"/>
        <v>0.72615321471973715</v>
      </c>
      <c r="D69" s="12">
        <f t="shared" si="51"/>
        <v>8.7647366270422111</v>
      </c>
      <c r="E69" s="12">
        <f t="shared" si="51"/>
        <v>0.53034026416273294</v>
      </c>
      <c r="F69" s="12">
        <f t="shared" si="51"/>
        <v>5.3421299282705652</v>
      </c>
      <c r="G69" s="12">
        <f t="shared" si="51"/>
        <v>15.363360034195244</v>
      </c>
      <c r="H69" s="30">
        <f t="shared" si="51"/>
        <v>84.636639965804747</v>
      </c>
      <c r="I69" s="5">
        <v>1960</v>
      </c>
      <c r="K69" s="12">
        <f t="shared" si="53"/>
        <v>1.489457030038746</v>
      </c>
      <c r="L69" s="12">
        <f t="shared" si="53"/>
        <v>2.5992344500402584</v>
      </c>
      <c r="M69" s="12">
        <f t="shared" si="53"/>
        <v>3.5128381537633704</v>
      </c>
      <c r="N69" s="12">
        <f t="shared" si="53"/>
        <v>3.0892077282078589</v>
      </c>
      <c r="O69" s="12">
        <f t="shared" si="53"/>
        <v>2.2431495184752777</v>
      </c>
      <c r="P69" s="12">
        <f t="shared" si="53"/>
        <v>2.9326753625083248</v>
      </c>
      <c r="Q69" s="12">
        <f t="shared" si="53"/>
        <v>15.866562243033835</v>
      </c>
      <c r="R69" s="12">
        <f t="shared" si="53"/>
        <v>84.133437756966174</v>
      </c>
    </row>
    <row r="70" spans="1:18">
      <c r="A70" s="5">
        <v>1970</v>
      </c>
      <c r="C70" s="12">
        <f t="shared" si="51"/>
        <v>0.87145475900858305</v>
      </c>
      <c r="D70" s="12">
        <f t="shared" si="51"/>
        <v>9.8188794293500283</v>
      </c>
      <c r="E70" s="12">
        <f t="shared" si="51"/>
        <v>0.49997065624977144</v>
      </c>
      <c r="F70" s="12">
        <f t="shared" si="51"/>
        <v>5.5098783916845511</v>
      </c>
      <c r="G70" s="12">
        <f t="shared" si="51"/>
        <v>16.700183236292933</v>
      </c>
      <c r="H70" s="30">
        <f t="shared" si="51"/>
        <v>83.299816763707071</v>
      </c>
      <c r="I70" s="5">
        <v>1970</v>
      </c>
      <c r="K70" s="12">
        <f t="shared" si="53"/>
        <v>1.8049076294864526</v>
      </c>
      <c r="L70" s="12">
        <f t="shared" si="53"/>
        <v>2.3119761482566452</v>
      </c>
      <c r="M70" s="12">
        <f t="shared" si="53"/>
        <v>3.3437367380125731</v>
      </c>
      <c r="N70" s="12">
        <f t="shared" si="53"/>
        <v>3.5141122579840873</v>
      </c>
      <c r="O70" s="12">
        <f t="shared" si="53"/>
        <v>2.2783091293401188</v>
      </c>
      <c r="P70" s="12">
        <f t="shared" si="53"/>
        <v>3.0209451739771609</v>
      </c>
      <c r="Q70" s="12">
        <f t="shared" si="53"/>
        <v>16.27398707705704</v>
      </c>
      <c r="R70" s="12">
        <f t="shared" si="53"/>
        <v>83.726012922942957</v>
      </c>
    </row>
    <row r="71" spans="1:18">
      <c r="A71" s="5">
        <v>1980</v>
      </c>
      <c r="C71" s="12">
        <f t="shared" si="51"/>
        <v>1.1998522771145552</v>
      </c>
      <c r="D71" s="12">
        <f t="shared" si="51"/>
        <v>10.447292105011611</v>
      </c>
      <c r="E71" s="12">
        <f t="shared" si="51"/>
        <v>0.57511283424559556</v>
      </c>
      <c r="F71" s="12">
        <f t="shared" si="51"/>
        <v>6.2809333414935669</v>
      </c>
      <c r="G71" s="12">
        <f t="shared" si="51"/>
        <v>18.503190557865327</v>
      </c>
      <c r="H71" s="30">
        <f t="shared" si="51"/>
        <v>81.496809442134676</v>
      </c>
      <c r="I71" s="5">
        <v>1980</v>
      </c>
      <c r="K71" s="12">
        <f t="shared" si="53"/>
        <v>1.7620670226815385</v>
      </c>
      <c r="L71" s="12">
        <f t="shared" si="53"/>
        <v>2.3296017628838155</v>
      </c>
      <c r="M71" s="12">
        <f t="shared" si="53"/>
        <v>3.0001077238767619</v>
      </c>
      <c r="N71" s="12">
        <f t="shared" si="53"/>
        <v>3.7594062234780816</v>
      </c>
      <c r="O71" s="12">
        <f t="shared" si="53"/>
        <v>2.2644767628707254</v>
      </c>
      <c r="P71" s="12">
        <f t="shared" si="53"/>
        <v>2.8789456637384752</v>
      </c>
      <c r="Q71" s="12">
        <f t="shared" si="53"/>
        <v>15.994605159529399</v>
      </c>
      <c r="R71" s="12">
        <f t="shared" si="53"/>
        <v>84.005394840470601</v>
      </c>
    </row>
    <row r="72" spans="1:18">
      <c r="A72" s="5">
        <v>1990</v>
      </c>
      <c r="C72" s="12">
        <f t="shared" si="51"/>
        <v>1.4736962211387563</v>
      </c>
      <c r="D72" s="12">
        <f t="shared" si="51"/>
        <v>11.965757788795139</v>
      </c>
      <c r="E72" s="12">
        <f t="shared" si="51"/>
        <v>0.60917123302137666</v>
      </c>
      <c r="F72" s="12">
        <f t="shared" si="51"/>
        <v>6.82984949294715</v>
      </c>
      <c r="G72" s="12">
        <f t="shared" si="51"/>
        <v>20.878474735902422</v>
      </c>
      <c r="H72" s="30">
        <f t="shared" si="51"/>
        <v>79.121525264097585</v>
      </c>
      <c r="I72" s="5">
        <v>1990</v>
      </c>
      <c r="K72" s="12">
        <f t="shared" si="53"/>
        <v>2.0441381620805847</v>
      </c>
      <c r="L72" s="12">
        <f t="shared" si="53"/>
        <v>2.4275059909492529</v>
      </c>
      <c r="M72" s="12">
        <f t="shared" si="53"/>
        <v>3.0053952851117072</v>
      </c>
      <c r="N72" s="12">
        <f t="shared" si="53"/>
        <v>3.8138455866484096</v>
      </c>
      <c r="O72" s="12">
        <f t="shared" si="53"/>
        <v>2.2444479603572423</v>
      </c>
      <c r="P72" s="12">
        <f t="shared" si="53"/>
        <v>2.7687271741310377</v>
      </c>
      <c r="Q72" s="12">
        <f t="shared" si="53"/>
        <v>16.304060159278233</v>
      </c>
      <c r="R72" s="12">
        <f t="shared" si="53"/>
        <v>83.695939840721763</v>
      </c>
    </row>
    <row r="73" spans="1:18">
      <c r="A73" s="5">
        <v>2000</v>
      </c>
      <c r="C73" s="12">
        <f t="shared" si="51"/>
        <v>1.8231103871494638</v>
      </c>
      <c r="D73" s="12">
        <f t="shared" si="51"/>
        <v>12.035896025805467</v>
      </c>
      <c r="E73" s="12">
        <f t="shared" si="51"/>
        <v>0.64637683180214123</v>
      </c>
      <c r="F73" s="12">
        <f t="shared" si="51"/>
        <v>7.4094516295401673</v>
      </c>
      <c r="G73" s="12">
        <f t="shared" si="51"/>
        <v>21.914834874297242</v>
      </c>
      <c r="H73" s="30">
        <f t="shared" si="51"/>
        <v>78.085165125702758</v>
      </c>
      <c r="I73" s="5">
        <v>2000</v>
      </c>
      <c r="K73" s="12">
        <f t="shared" si="53"/>
        <v>2.5515797497937394</v>
      </c>
      <c r="L73" s="12">
        <f t="shared" si="53"/>
        <v>2.3573959434247129</v>
      </c>
      <c r="M73" s="12">
        <f t="shared" si="53"/>
        <v>3.1317194765402756</v>
      </c>
      <c r="N73" s="12">
        <f t="shared" si="53"/>
        <v>3.9331214627571711</v>
      </c>
      <c r="O73" s="12">
        <f t="shared" si="53"/>
        <v>2.2742012764181871</v>
      </c>
      <c r="P73" s="12">
        <f t="shared" si="53"/>
        <v>2.8242979431208255</v>
      </c>
      <c r="Q73" s="12">
        <f t="shared" si="53"/>
        <v>17.072315852054913</v>
      </c>
      <c r="R73" s="12">
        <f t="shared" si="53"/>
        <v>82.927684147945087</v>
      </c>
    </row>
    <row r="74" spans="1:18">
      <c r="A74" s="5">
        <v>2010</v>
      </c>
      <c r="C74" s="12">
        <f t="shared" si="51"/>
        <v>2.0703188267614738</v>
      </c>
      <c r="D74" s="12">
        <f t="shared" si="51"/>
        <v>12.066233002531684</v>
      </c>
      <c r="E74" s="12">
        <f t="shared" si="51"/>
        <v>0.66695020544717964</v>
      </c>
      <c r="F74" s="12">
        <f t="shared" si="51"/>
        <v>8.144428956897185</v>
      </c>
      <c r="G74" s="12">
        <f t="shared" si="51"/>
        <v>22.94793099163752</v>
      </c>
      <c r="H74" s="30">
        <f t="shared" si="51"/>
        <v>77.05206900836248</v>
      </c>
      <c r="I74" s="5">
        <v>2010</v>
      </c>
      <c r="K74" s="12">
        <f t="shared" si="53"/>
        <v>2.8085875318678593</v>
      </c>
      <c r="L74" s="12">
        <f t="shared" si="53"/>
        <v>2.4465690762163241</v>
      </c>
      <c r="M74" s="12">
        <f t="shared" si="53"/>
        <v>3.0323749161648546</v>
      </c>
      <c r="N74" s="12">
        <f t="shared" si="53"/>
        <v>4.1424260377331557</v>
      </c>
      <c r="O74" s="12">
        <f t="shared" si="53"/>
        <v>2.3700926229362702</v>
      </c>
      <c r="P74" s="12">
        <f t="shared" si="53"/>
        <v>2.9096089822529514</v>
      </c>
      <c r="Q74" s="12">
        <f t="shared" si="53"/>
        <v>17.709659167171417</v>
      </c>
      <c r="R74" s="12">
        <f t="shared" si="53"/>
        <v>82.290340832828591</v>
      </c>
    </row>
    <row r="75" spans="1:18">
      <c r="H75" s="27"/>
    </row>
    <row r="76" spans="1:18">
      <c r="A76" s="4" t="s">
        <v>18</v>
      </c>
      <c r="H76" s="27"/>
    </row>
    <row r="77" spans="1:18">
      <c r="A77" s="65" t="s">
        <v>360</v>
      </c>
      <c r="C77" s="12">
        <f t="shared" ref="C77:H92" si="54">C22/$B22*100</f>
        <v>7.8555937778170978E-2</v>
      </c>
      <c r="D77" s="12">
        <f t="shared" si="54"/>
        <v>3.4829899490331697</v>
      </c>
      <c r="E77" s="12">
        <f t="shared" si="54"/>
        <v>0.30887923266773276</v>
      </c>
      <c r="F77" s="12">
        <f t="shared" si="54"/>
        <v>4.7461141654582928</v>
      </c>
      <c r="G77" s="12">
        <f t="shared" si="54"/>
        <v>8.6165392849373657</v>
      </c>
      <c r="H77" s="30">
        <f t="shared" si="54"/>
        <v>91.38346071506264</v>
      </c>
    </row>
    <row r="78" spans="1:18">
      <c r="A78" s="65" t="s">
        <v>361</v>
      </c>
      <c r="C78" s="12">
        <f t="shared" si="54"/>
        <v>4.4637774857520324E-2</v>
      </c>
      <c r="D78" s="12">
        <f t="shared" si="54"/>
        <v>2.5334045438893611</v>
      </c>
      <c r="E78" s="12">
        <f t="shared" si="54"/>
        <v>6.8024820626699747E-2</v>
      </c>
      <c r="F78" s="12">
        <f t="shared" si="54"/>
        <v>3.0128249274425341</v>
      </c>
      <c r="G78" s="12">
        <f t="shared" si="54"/>
        <v>5.6588920668161151</v>
      </c>
      <c r="H78" s="30">
        <f t="shared" si="54"/>
        <v>94.341107933183892</v>
      </c>
    </row>
    <row r="79" spans="1:18">
      <c r="A79" s="65" t="s">
        <v>362</v>
      </c>
      <c r="C79" s="12">
        <f t="shared" si="54"/>
        <v>0.26465848806423059</v>
      </c>
      <c r="D79" s="12">
        <f t="shared" si="54"/>
        <v>2.6175843907377954</v>
      </c>
      <c r="E79" s="12">
        <f t="shared" si="54"/>
        <v>0.23808258699846047</v>
      </c>
      <c r="F79" s="12">
        <f t="shared" si="54"/>
        <v>6.6475863562023649</v>
      </c>
      <c r="G79" s="12">
        <f t="shared" si="54"/>
        <v>9.7679118220028514</v>
      </c>
      <c r="H79" s="30">
        <f t="shared" si="54"/>
        <v>90.232088177997156</v>
      </c>
    </row>
    <row r="80" spans="1:18">
      <c r="A80" s="65" t="s">
        <v>363</v>
      </c>
      <c r="C80" s="12">
        <f t="shared" si="54"/>
        <v>0.3737366558782389</v>
      </c>
      <c r="D80" s="12">
        <f t="shared" si="54"/>
        <v>2.726261256644257</v>
      </c>
      <c r="E80" s="12">
        <f t="shared" si="54"/>
        <v>0.31833641021262793</v>
      </c>
      <c r="F80" s="12">
        <f t="shared" si="54"/>
        <v>5.0332288109110497</v>
      </c>
      <c r="G80" s="12">
        <f t="shared" si="54"/>
        <v>8.4515631336461734</v>
      </c>
      <c r="H80" s="30">
        <f t="shared" si="54"/>
        <v>91.548436866353825</v>
      </c>
    </row>
    <row r="81" spans="1:18">
      <c r="A81" s="65" t="s">
        <v>364</v>
      </c>
      <c r="C81" s="12">
        <f t="shared" si="54"/>
        <v>0.26214439373894477</v>
      </c>
      <c r="D81" s="12">
        <f t="shared" si="54"/>
        <v>2.0529530466199564</v>
      </c>
      <c r="E81" s="12">
        <f t="shared" si="54"/>
        <v>0.26471384409270515</v>
      </c>
      <c r="F81" s="12">
        <f t="shared" si="54"/>
        <v>6.1453921971233942</v>
      </c>
      <c r="G81" s="12">
        <f t="shared" si="54"/>
        <v>8.7252034815750008</v>
      </c>
      <c r="H81" s="30">
        <f t="shared" si="54"/>
        <v>91.274796518424992</v>
      </c>
      <c r="I81" s="65" t="s">
        <v>350</v>
      </c>
      <c r="K81" s="12">
        <f t="shared" ref="K81:R92" si="55">K26/$J26*100</f>
        <v>0.3737004344280373</v>
      </c>
      <c r="L81" s="12">
        <f t="shared" si="55"/>
        <v>5.6334083880001433</v>
      </c>
      <c r="M81" s="12">
        <f t="shared" si="55"/>
        <v>6.3843995712138852</v>
      </c>
      <c r="N81" s="12">
        <f t="shared" si="55"/>
        <v>1.6691884350845521</v>
      </c>
      <c r="O81" s="12">
        <f t="shared" si="55"/>
        <v>2.9708312603542102</v>
      </c>
      <c r="P81" s="12">
        <f t="shared" si="55"/>
        <v>1.0095963973759932</v>
      </c>
      <c r="Q81" s="12">
        <f t="shared" si="55"/>
        <v>18.041124486456823</v>
      </c>
      <c r="R81" s="12">
        <f t="shared" si="55"/>
        <v>81.958875513543177</v>
      </c>
    </row>
    <row r="82" spans="1:18">
      <c r="A82" s="65" t="s">
        <v>351</v>
      </c>
      <c r="C82" s="12">
        <f t="shared" si="54"/>
        <v>0.50837495336009608</v>
      </c>
      <c r="D82" s="12">
        <f t="shared" si="54"/>
        <v>5.5724133521741059</v>
      </c>
      <c r="E82" s="12">
        <f t="shared" si="54"/>
        <v>0.82410275314042014</v>
      </c>
      <c r="F82" s="12">
        <f t="shared" si="54"/>
        <v>5.293547934333013</v>
      </c>
      <c r="G82" s="12">
        <f t="shared" si="54"/>
        <v>12.198438993007636</v>
      </c>
      <c r="H82" s="30">
        <f t="shared" si="54"/>
        <v>87.801561006992372</v>
      </c>
      <c r="I82" s="65" t="s">
        <v>351</v>
      </c>
      <c r="K82" s="12">
        <f t="shared" si="55"/>
        <v>0.14017154112074134</v>
      </c>
      <c r="L82" s="12">
        <f t="shared" si="55"/>
        <v>4.1951017869456964</v>
      </c>
      <c r="M82" s="12">
        <f t="shared" si="55"/>
        <v>5.0172655024122772</v>
      </c>
      <c r="N82" s="12">
        <f t="shared" si="55"/>
        <v>2.3960512447065443</v>
      </c>
      <c r="O82" s="12">
        <f t="shared" si="55"/>
        <v>2.8137972064848493</v>
      </c>
      <c r="P82" s="12">
        <f t="shared" si="55"/>
        <v>1.976244883609974</v>
      </c>
      <c r="Q82" s="12">
        <f t="shared" si="55"/>
        <v>16.538632165280081</v>
      </c>
      <c r="R82" s="12">
        <f t="shared" si="55"/>
        <v>83.461367834719908</v>
      </c>
    </row>
    <row r="83" spans="1:18">
      <c r="A83" s="65" t="s">
        <v>365</v>
      </c>
      <c r="C83" s="12">
        <f t="shared" si="54"/>
        <v>0.94114637759641251</v>
      </c>
      <c r="D83" s="12">
        <f t="shared" si="54"/>
        <v>7.6078222279709005</v>
      </c>
      <c r="E83" s="12">
        <f t="shared" si="54"/>
        <v>0.23961502090151482</v>
      </c>
      <c r="F83" s="12">
        <f t="shared" si="54"/>
        <v>5.558700169896178</v>
      </c>
      <c r="G83" s="12">
        <f t="shared" si="54"/>
        <v>14.347283796365007</v>
      </c>
      <c r="H83" s="30">
        <f t="shared" si="54"/>
        <v>85.652716203634995</v>
      </c>
      <c r="I83" s="65" t="s">
        <v>352</v>
      </c>
      <c r="K83" s="12">
        <f t="shared" si="55"/>
        <v>-1.6687480089972129</v>
      </c>
      <c r="L83" s="12">
        <f t="shared" si="55"/>
        <v>-3.8018917403211527</v>
      </c>
      <c r="M83" s="12">
        <f t="shared" si="55"/>
        <v>0.4947982591822323</v>
      </c>
      <c r="N83" s="12">
        <f t="shared" si="55"/>
        <v>3.4809087814881257</v>
      </c>
      <c r="O83" s="12">
        <f t="shared" si="55"/>
        <v>-1.1802482833467984</v>
      </c>
      <c r="P83" s="12">
        <f t="shared" si="55"/>
        <v>-4.5135049037717314</v>
      </c>
      <c r="Q83" s="12">
        <f t="shared" si="55"/>
        <v>-7.1886858957665378</v>
      </c>
      <c r="R83" s="12">
        <f t="shared" si="55"/>
        <v>107.18868589576654</v>
      </c>
    </row>
    <row r="84" spans="1:18">
      <c r="A84" s="65" t="s">
        <v>366</v>
      </c>
      <c r="C84" s="12">
        <f t="shared" si="54"/>
        <v>0.59023069289233876</v>
      </c>
      <c r="D84" s="12">
        <f t="shared" si="54"/>
        <v>13.097684166194892</v>
      </c>
      <c r="E84" s="12">
        <f t="shared" si="54"/>
        <v>0.36647953416643059</v>
      </c>
      <c r="F84" s="12">
        <f t="shared" si="54"/>
        <v>6.7600682055737922</v>
      </c>
      <c r="G84" s="12">
        <f t="shared" si="54"/>
        <v>20.814462598827454</v>
      </c>
      <c r="H84" s="30">
        <f t="shared" si="54"/>
        <v>79.185537401172539</v>
      </c>
      <c r="I84" s="65" t="s">
        <v>353</v>
      </c>
      <c r="K84" s="12">
        <f t="shared" si="55"/>
        <v>1.1177028073772894</v>
      </c>
      <c r="L84" s="12">
        <f t="shared" si="55"/>
        <v>1.9362544196376639</v>
      </c>
      <c r="M84" s="12">
        <f t="shared" si="55"/>
        <v>4.0654805220334884</v>
      </c>
      <c r="N84" s="12">
        <f t="shared" si="55"/>
        <v>3.6555960435394614</v>
      </c>
      <c r="O84" s="12">
        <f t="shared" si="55"/>
        <v>1.8550530176172326</v>
      </c>
      <c r="P84" s="12">
        <f t="shared" si="55"/>
        <v>2.5760367042961452</v>
      </c>
      <c r="Q84" s="12">
        <f t="shared" si="55"/>
        <v>15.206123514501279</v>
      </c>
      <c r="R84" s="12">
        <f t="shared" si="55"/>
        <v>84.793876485498714</v>
      </c>
    </row>
    <row r="85" spans="1:18">
      <c r="A85" s="65" t="s">
        <v>354</v>
      </c>
      <c r="C85" s="12">
        <f t="shared" si="54"/>
        <v>0.71064930659583381</v>
      </c>
      <c r="D85" s="12">
        <f t="shared" si="54"/>
        <v>13.726216797804494</v>
      </c>
      <c r="E85" s="12">
        <f t="shared" si="54"/>
        <v>1.2106858500024269</v>
      </c>
      <c r="F85" s="12">
        <f t="shared" si="54"/>
        <v>6.5846085866405115</v>
      </c>
      <c r="G85" s="12">
        <f t="shared" si="54"/>
        <v>22.232160541043267</v>
      </c>
      <c r="H85" s="30">
        <f t="shared" si="54"/>
        <v>77.767839458956729</v>
      </c>
      <c r="I85" s="65" t="s">
        <v>354</v>
      </c>
      <c r="K85" s="12">
        <f t="shared" si="55"/>
        <v>0.98618756913471561</v>
      </c>
      <c r="L85" s="12">
        <f t="shared" si="55"/>
        <v>3.685851852568506</v>
      </c>
      <c r="M85" s="12">
        <f t="shared" si="55"/>
        <v>4.2618266722135685</v>
      </c>
      <c r="N85" s="12">
        <f t="shared" si="55"/>
        <v>3.9878355150072724</v>
      </c>
      <c r="O85" s="12">
        <f t="shared" si="55"/>
        <v>1.5449089437344194</v>
      </c>
      <c r="P85" s="12">
        <f t="shared" si="55"/>
        <v>3.7020088169941596</v>
      </c>
      <c r="Q85" s="12">
        <f t="shared" si="55"/>
        <v>18.168619369652642</v>
      </c>
      <c r="R85" s="12">
        <f t="shared" si="55"/>
        <v>81.831380630347354</v>
      </c>
    </row>
    <row r="86" spans="1:18">
      <c r="A86" s="65" t="s">
        <v>355</v>
      </c>
      <c r="C86" s="12">
        <f t="shared" si="54"/>
        <v>1.3064193324968874</v>
      </c>
      <c r="D86" s="12">
        <f t="shared" si="54"/>
        <v>19.199373902373381</v>
      </c>
      <c r="E86" s="12">
        <f t="shared" si="54"/>
        <v>0.77953767996823164</v>
      </c>
      <c r="F86" s="12">
        <f t="shared" si="54"/>
        <v>6.7655889922300911</v>
      </c>
      <c r="G86" s="12">
        <f t="shared" si="54"/>
        <v>28.05091990706859</v>
      </c>
      <c r="H86" s="30">
        <f t="shared" si="54"/>
        <v>71.94908009293141</v>
      </c>
      <c r="I86" s="65" t="s">
        <v>355</v>
      </c>
      <c r="K86" s="12">
        <f t="shared" si="55"/>
        <v>2.4123640623612519</v>
      </c>
      <c r="L86" s="12">
        <f t="shared" si="55"/>
        <v>2.7682764789697374</v>
      </c>
      <c r="M86" s="12">
        <f t="shared" si="55"/>
        <v>3.624786454994041</v>
      </c>
      <c r="N86" s="12">
        <f t="shared" si="55"/>
        <v>3.2430979239800144</v>
      </c>
      <c r="O86" s="12">
        <f t="shared" si="55"/>
        <v>2.385854746218512</v>
      </c>
      <c r="P86" s="12">
        <f t="shared" si="55"/>
        <v>4.225441611479658</v>
      </c>
      <c r="Q86" s="12">
        <f t="shared" si="55"/>
        <v>18.659821278003214</v>
      </c>
      <c r="R86" s="12">
        <f t="shared" si="55"/>
        <v>81.340178721996779</v>
      </c>
    </row>
    <row r="87" spans="1:18">
      <c r="A87" s="65" t="s">
        <v>356</v>
      </c>
      <c r="C87" s="12">
        <f t="shared" si="54"/>
        <v>1.9736634614021162</v>
      </c>
      <c r="D87" s="12">
        <f t="shared" si="54"/>
        <v>18.326648957150521</v>
      </c>
      <c r="E87" s="12">
        <f t="shared" si="54"/>
        <v>0.96379028649719567</v>
      </c>
      <c r="F87" s="12">
        <f t="shared" si="54"/>
        <v>6.6737787614889781</v>
      </c>
      <c r="G87" s="12">
        <f t="shared" si="54"/>
        <v>27.937881466538812</v>
      </c>
      <c r="H87" s="30">
        <f t="shared" si="54"/>
        <v>72.062118533461188</v>
      </c>
      <c r="I87" s="65" t="s">
        <v>356</v>
      </c>
      <c r="K87" s="12">
        <f t="shared" si="55"/>
        <v>3.2106483144315359</v>
      </c>
      <c r="L87" s="12">
        <f t="shared" si="55"/>
        <v>2.0489783743344367</v>
      </c>
      <c r="M87" s="12">
        <f t="shared" si="55"/>
        <v>4.1652905702426777</v>
      </c>
      <c r="N87" s="12">
        <f t="shared" si="55"/>
        <v>3.7084192572320616</v>
      </c>
      <c r="O87" s="12">
        <f t="shared" si="55"/>
        <v>2.9869432175163859</v>
      </c>
      <c r="P87" s="12">
        <f t="shared" si="55"/>
        <v>3.3509772985701445</v>
      </c>
      <c r="Q87" s="12">
        <f t="shared" si="55"/>
        <v>19.471257032327244</v>
      </c>
      <c r="R87" s="12">
        <f t="shared" si="55"/>
        <v>80.528742967672756</v>
      </c>
    </row>
    <row r="88" spans="1:18">
      <c r="A88" s="65" t="s">
        <v>357</v>
      </c>
      <c r="C88" s="12">
        <f t="shared" si="54"/>
        <v>1.9621745816681666</v>
      </c>
      <c r="D88" s="12">
        <f t="shared" si="54"/>
        <v>17.731902350189845</v>
      </c>
      <c r="E88" s="12">
        <f t="shared" si="54"/>
        <v>0.27199831418561815</v>
      </c>
      <c r="F88" s="12">
        <f t="shared" si="54"/>
        <v>6.7690981416315994</v>
      </c>
      <c r="G88" s="12">
        <f t="shared" si="54"/>
        <v>26.735173387675225</v>
      </c>
      <c r="H88" s="30">
        <f t="shared" si="54"/>
        <v>73.264826612324768</v>
      </c>
      <c r="I88" s="65" t="s">
        <v>357</v>
      </c>
      <c r="K88" s="12">
        <f t="shared" si="55"/>
        <v>2.6330862271539046</v>
      </c>
      <c r="L88" s="12">
        <f t="shared" si="55"/>
        <v>1.5578131257231465</v>
      </c>
      <c r="M88" s="12">
        <f t="shared" si="55"/>
        <v>2.8997807791230699</v>
      </c>
      <c r="N88" s="12">
        <f t="shared" si="55"/>
        <v>4.6296493285388056</v>
      </c>
      <c r="O88" s="12">
        <f t="shared" si="55"/>
        <v>2.3706165691470429</v>
      </c>
      <c r="P88" s="12">
        <f t="shared" si="55"/>
        <v>3.2526872242589504</v>
      </c>
      <c r="Q88" s="12">
        <f t="shared" si="55"/>
        <v>17.343633253944919</v>
      </c>
      <c r="R88" s="12">
        <f t="shared" si="55"/>
        <v>82.65636674605507</v>
      </c>
    </row>
    <row r="89" spans="1:18">
      <c r="A89" s="65" t="s">
        <v>358</v>
      </c>
      <c r="C89" s="12">
        <f t="shared" si="54"/>
        <v>4.059826486629162</v>
      </c>
      <c r="D89" s="12">
        <f t="shared" si="54"/>
        <v>15.920061983693323</v>
      </c>
      <c r="E89" s="12">
        <f t="shared" si="54"/>
        <v>1.2295169611533514</v>
      </c>
      <c r="F89" s="12">
        <f t="shared" si="54"/>
        <v>12.99595750882226</v>
      </c>
      <c r="G89" s="12">
        <f t="shared" si="54"/>
        <v>34.205362940298095</v>
      </c>
      <c r="H89" s="30">
        <f t="shared" si="54"/>
        <v>65.794637059701898</v>
      </c>
      <c r="I89" s="65" t="s">
        <v>358</v>
      </c>
      <c r="K89" s="12">
        <f t="shared" si="55"/>
        <v>1.6511206478285023</v>
      </c>
      <c r="L89" s="12">
        <f t="shared" si="55"/>
        <v>2.3752476627270651</v>
      </c>
      <c r="M89" s="12">
        <f t="shared" si="55"/>
        <v>2.1101951793066061</v>
      </c>
      <c r="N89" s="12">
        <f t="shared" si="55"/>
        <v>4.3946557746530308</v>
      </c>
      <c r="O89" s="12">
        <f t="shared" si="55"/>
        <v>2.2286544197744607</v>
      </c>
      <c r="P89" s="12">
        <f t="shared" si="55"/>
        <v>2.5112027192085318</v>
      </c>
      <c r="Q89" s="12">
        <f t="shared" si="55"/>
        <v>15.271076403498196</v>
      </c>
      <c r="R89" s="12">
        <f t="shared" si="55"/>
        <v>84.728923596501801</v>
      </c>
    </row>
    <row r="90" spans="1:18">
      <c r="A90" s="65" t="s">
        <v>359</v>
      </c>
      <c r="C90" s="12">
        <f t="shared" si="54"/>
        <v>4.2727400042266614</v>
      </c>
      <c r="D90" s="12">
        <f t="shared" si="54"/>
        <v>27.486465932156495</v>
      </c>
      <c r="E90" s="12">
        <f t="shared" si="54"/>
        <v>0.95729267749945535</v>
      </c>
      <c r="F90" s="12">
        <f t="shared" si="54"/>
        <v>12.44049151987803</v>
      </c>
      <c r="G90" s="12">
        <f t="shared" si="54"/>
        <v>45.156990133760644</v>
      </c>
      <c r="H90" s="30">
        <f t="shared" si="54"/>
        <v>54.843009866239356</v>
      </c>
      <c r="I90" s="65" t="s">
        <v>359</v>
      </c>
      <c r="K90" s="12">
        <f t="shared" si="55"/>
        <v>3.3532965645875259</v>
      </c>
      <c r="L90" s="12">
        <f t="shared" si="55"/>
        <v>2.881902506260583</v>
      </c>
      <c r="M90" s="12">
        <f t="shared" si="55"/>
        <v>3.0299360985896366</v>
      </c>
      <c r="N90" s="12">
        <f t="shared" si="55"/>
        <v>4.0665114562350739</v>
      </c>
      <c r="O90" s="12">
        <f t="shared" si="55"/>
        <v>2.1514895841173236</v>
      </c>
      <c r="P90" s="12">
        <f t="shared" si="55"/>
        <v>2.2571772789924633</v>
      </c>
      <c r="Q90" s="12">
        <f t="shared" si="55"/>
        <v>17.740313488782608</v>
      </c>
      <c r="R90" s="12">
        <f t="shared" si="55"/>
        <v>82.259686511217396</v>
      </c>
    </row>
    <row r="91" spans="1:18">
      <c r="A91" s="65" t="s">
        <v>175</v>
      </c>
      <c r="C91" s="12">
        <f t="shared" si="54"/>
        <v>4.4797093473218252</v>
      </c>
      <c r="D91" s="12">
        <f t="shared" si="54"/>
        <v>12.569157655227359</v>
      </c>
      <c r="E91" s="12">
        <f t="shared" si="54"/>
        <v>0.92925132473423466</v>
      </c>
      <c r="F91" s="12">
        <f t="shared" si="54"/>
        <v>11.816171743284803</v>
      </c>
      <c r="G91" s="12">
        <f t="shared" si="54"/>
        <v>29.794290070568223</v>
      </c>
      <c r="H91" s="30">
        <f t="shared" si="54"/>
        <v>70.205709929431777</v>
      </c>
      <c r="I91" s="65" t="s">
        <v>175</v>
      </c>
      <c r="K91" s="12">
        <f t="shared" si="55"/>
        <v>5.0913136796899945</v>
      </c>
      <c r="L91" s="12">
        <f t="shared" si="55"/>
        <v>2.0064967052933556</v>
      </c>
      <c r="M91" s="12">
        <f t="shared" si="55"/>
        <v>3.7639692623406509</v>
      </c>
      <c r="N91" s="12">
        <f t="shared" si="55"/>
        <v>4.5300945861795352</v>
      </c>
      <c r="O91" s="12">
        <f t="shared" si="55"/>
        <v>2.4231159656289263</v>
      </c>
      <c r="P91" s="12">
        <f t="shared" si="55"/>
        <v>3.102428413565379</v>
      </c>
      <c r="Q91" s="12">
        <f t="shared" si="55"/>
        <v>20.917418612697841</v>
      </c>
      <c r="R91" s="12">
        <f t="shared" si="55"/>
        <v>79.082581387302156</v>
      </c>
    </row>
    <row r="92" spans="1:18">
      <c r="A92" s="65" t="s">
        <v>176</v>
      </c>
      <c r="C92" s="12">
        <f t="shared" si="54"/>
        <v>4.6164616768371056</v>
      </c>
      <c r="D92" s="12">
        <f t="shared" si="54"/>
        <v>12.378691090554872</v>
      </c>
      <c r="E92" s="12">
        <f t="shared" si="54"/>
        <v>0.87884729233653858</v>
      </c>
      <c r="F92" s="12">
        <f t="shared" si="54"/>
        <v>15.714385993780036</v>
      </c>
      <c r="G92" s="12">
        <f t="shared" si="54"/>
        <v>33.58838605350855</v>
      </c>
      <c r="H92" s="30">
        <f t="shared" si="54"/>
        <v>66.411613946491443</v>
      </c>
      <c r="I92" s="65" t="s">
        <v>176</v>
      </c>
      <c r="K92" s="12">
        <f t="shared" si="55"/>
        <v>4.4953702001854694</v>
      </c>
      <c r="L92" s="12">
        <f t="shared" si="55"/>
        <v>3.0318264316885215</v>
      </c>
      <c r="M92" s="12">
        <f t="shared" si="55"/>
        <v>2.3803608748757665</v>
      </c>
      <c r="N92" s="12">
        <f t="shared" si="55"/>
        <v>5.5161250231096135</v>
      </c>
      <c r="O92" s="12">
        <f t="shared" si="55"/>
        <v>2.9994426762420248</v>
      </c>
      <c r="P92" s="12">
        <f t="shared" si="55"/>
        <v>3.469518807017459</v>
      </c>
      <c r="Q92" s="12">
        <f t="shared" si="55"/>
        <v>21.892644013118854</v>
      </c>
      <c r="R92" s="12">
        <f t="shared" si="55"/>
        <v>78.107355986881146</v>
      </c>
    </row>
    <row r="95" spans="1:18">
      <c r="A95" s="137"/>
      <c r="B95" s="38" t="s">
        <v>367</v>
      </c>
    </row>
    <row r="96" spans="1:18">
      <c r="A96" s="138"/>
      <c r="B96" s="38" t="s">
        <v>368</v>
      </c>
    </row>
    <row r="97" spans="1:2">
      <c r="A97" s="139"/>
      <c r="B97" s="38" t="s">
        <v>369</v>
      </c>
    </row>
    <row r="98" spans="1:2">
      <c r="A98" s="140"/>
      <c r="B98" s="38" t="s">
        <v>370</v>
      </c>
    </row>
    <row r="100" spans="1:2">
      <c r="A100" s="13" t="s">
        <v>416</v>
      </c>
    </row>
    <row r="101" spans="1:2">
      <c r="A101" s="13" t="s">
        <v>426</v>
      </c>
    </row>
    <row r="102" spans="1:2">
      <c r="A102" s="13" t="s">
        <v>421</v>
      </c>
    </row>
    <row r="103" spans="1:2">
      <c r="A103" s="13" t="s">
        <v>420</v>
      </c>
    </row>
    <row r="104" spans="1:2">
      <c r="A104" s="13" t="s">
        <v>453</v>
      </c>
    </row>
    <row r="105" spans="1:2">
      <c r="A105" s="13" t="s">
        <v>486</v>
      </c>
    </row>
    <row r="106" spans="1:2">
      <c r="A106" s="13" t="s">
        <v>432</v>
      </c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6"/>
  <sheetViews>
    <sheetView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/>
  <cols>
    <col min="2" max="3" width="11.5703125" customWidth="1"/>
    <col min="4" max="4" width="11.140625" bestFit="1" customWidth="1"/>
    <col min="11" max="13" width="10.140625" customWidth="1"/>
  </cols>
  <sheetData>
    <row r="1" spans="1:14">
      <c r="B1" s="145" t="s">
        <v>69</v>
      </c>
      <c r="C1" s="145"/>
      <c r="D1" s="145"/>
      <c r="E1" s="145"/>
      <c r="G1" s="145" t="s">
        <v>309</v>
      </c>
      <c r="H1" s="145"/>
      <c r="I1" s="145"/>
      <c r="K1" s="145" t="s">
        <v>372</v>
      </c>
      <c r="L1" s="145"/>
      <c r="M1" s="145"/>
      <c r="N1" s="145"/>
    </row>
    <row r="2" spans="1:14" s="3" customFormat="1" ht="38.25">
      <c r="B2" s="2" t="s">
        <v>72</v>
      </c>
      <c r="C2" s="2" t="s">
        <v>308</v>
      </c>
      <c r="D2" s="3" t="s">
        <v>323</v>
      </c>
      <c r="E2" s="3" t="s">
        <v>293</v>
      </c>
      <c r="G2" s="2" t="s">
        <v>72</v>
      </c>
      <c r="H2" s="2" t="s">
        <v>308</v>
      </c>
      <c r="I2" s="3" t="s">
        <v>323</v>
      </c>
      <c r="K2" s="2" t="s">
        <v>72</v>
      </c>
      <c r="L2" s="2" t="s">
        <v>308</v>
      </c>
      <c r="M2" s="3" t="s">
        <v>323</v>
      </c>
      <c r="N2" s="3" t="s">
        <v>293</v>
      </c>
    </row>
    <row r="3" spans="1:14">
      <c r="A3" s="4" t="s">
        <v>294</v>
      </c>
    </row>
    <row r="4" spans="1:14">
      <c r="A4" s="5">
        <v>1930</v>
      </c>
      <c r="B4" s="6">
        <v>123202624</v>
      </c>
      <c r="C4" s="7">
        <v>16552722</v>
      </c>
      <c r="D4" s="7">
        <f>B4+C4</f>
        <v>139755346</v>
      </c>
      <c r="E4" s="11">
        <f>C4/D4*100</f>
        <v>11.844070709109046</v>
      </c>
    </row>
    <row r="5" spans="1:14">
      <c r="A5" s="5">
        <v>1940</v>
      </c>
      <c r="B5" s="6">
        <v>132164569</v>
      </c>
      <c r="C5" s="7">
        <v>19653552</v>
      </c>
      <c r="D5" s="7">
        <f t="shared" ref="D5:D17" si="0">B5+C5</f>
        <v>151818121</v>
      </c>
      <c r="E5" s="11">
        <f t="shared" ref="E5:E17" si="1">C5/D5*100</f>
        <v>12.945458599108864</v>
      </c>
      <c r="G5" s="11">
        <f>(B5-B4)/B4*100</f>
        <v>7.274151076522525</v>
      </c>
      <c r="H5" s="11">
        <f>(C5-C4)/C4*100</f>
        <v>18.733051881134717</v>
      </c>
      <c r="I5" s="11">
        <f>(D5-D4)/D4*100</f>
        <v>8.6313513903074597</v>
      </c>
      <c r="K5" s="7">
        <f>B5-B4</f>
        <v>8961945</v>
      </c>
      <c r="L5" s="7">
        <f>C5-C4</f>
        <v>3100830</v>
      </c>
      <c r="M5" s="7">
        <f>D5-D4</f>
        <v>12062775</v>
      </c>
      <c r="N5" s="11">
        <f t="shared" ref="N5:N17" si="2">L5/M5*100</f>
        <v>25.705776655868984</v>
      </c>
    </row>
    <row r="6" spans="1:14">
      <c r="A6" s="5">
        <v>1950</v>
      </c>
      <c r="B6" s="6">
        <v>151325798</v>
      </c>
      <c r="C6" s="7">
        <v>25791017</v>
      </c>
      <c r="D6" s="7">
        <f t="shared" si="0"/>
        <v>177116815</v>
      </c>
      <c r="E6" s="11">
        <f t="shared" si="1"/>
        <v>14.561585809907433</v>
      </c>
      <c r="G6" s="11">
        <f t="shared" ref="G6:G17" si="3">(B6-B5)/B5*100</f>
        <v>14.498007404692553</v>
      </c>
      <c r="H6" s="11">
        <f t="shared" ref="H6:H17" si="4">(C6-C5)/C5*100</f>
        <v>31.228273647430242</v>
      </c>
      <c r="I6" s="11">
        <f t="shared" ref="I6:I17" si="5">(D6-D5)/D5*100</f>
        <v>16.663817094666847</v>
      </c>
      <c r="K6" s="7">
        <f t="shared" ref="K6:K17" si="6">B6-B5</f>
        <v>19161229</v>
      </c>
      <c r="L6" s="7">
        <f t="shared" ref="L6:L17" si="7">C6-C5</f>
        <v>6137465</v>
      </c>
      <c r="M6" s="7">
        <f t="shared" ref="M6:M17" si="8">D6-D5</f>
        <v>25298694</v>
      </c>
      <c r="N6" s="11">
        <f t="shared" si="2"/>
        <v>24.260007255710512</v>
      </c>
    </row>
    <row r="7" spans="1:14">
      <c r="A7" s="5">
        <v>1960</v>
      </c>
      <c r="B7" s="6">
        <v>179323175</v>
      </c>
      <c r="C7" s="7">
        <v>34923129</v>
      </c>
      <c r="D7" s="7">
        <f t="shared" si="0"/>
        <v>214246304</v>
      </c>
      <c r="E7" s="11">
        <f t="shared" si="1"/>
        <v>16.300458093316745</v>
      </c>
      <c r="G7" s="11">
        <f t="shared" si="3"/>
        <v>18.501390622106616</v>
      </c>
      <c r="H7" s="11">
        <f t="shared" si="4"/>
        <v>35.408111281536513</v>
      </c>
      <c r="I7" s="11">
        <f t="shared" si="5"/>
        <v>20.963277258570848</v>
      </c>
      <c r="K7" s="7">
        <f t="shared" si="6"/>
        <v>27997377</v>
      </c>
      <c r="L7" s="7">
        <f t="shared" si="7"/>
        <v>9132112</v>
      </c>
      <c r="M7" s="7">
        <f t="shared" si="8"/>
        <v>37129489</v>
      </c>
      <c r="N7" s="11">
        <f t="shared" si="2"/>
        <v>24.595307519583692</v>
      </c>
    </row>
    <row r="8" spans="1:14">
      <c r="A8" s="5">
        <v>1970</v>
      </c>
      <c r="B8" s="6">
        <v>203211926</v>
      </c>
      <c r="C8" s="7">
        <v>48225238</v>
      </c>
      <c r="D8" s="7">
        <f t="shared" si="0"/>
        <v>251437164</v>
      </c>
      <c r="E8" s="11">
        <f t="shared" si="1"/>
        <v>19.17983691543705</v>
      </c>
      <c r="G8" s="11">
        <f t="shared" si="3"/>
        <v>13.321619472775897</v>
      </c>
      <c r="H8" s="11">
        <f t="shared" si="4"/>
        <v>38.08968262838075</v>
      </c>
      <c r="I8" s="11">
        <f t="shared" si="5"/>
        <v>17.358927227981489</v>
      </c>
      <c r="K8" s="7">
        <f t="shared" si="6"/>
        <v>23888751</v>
      </c>
      <c r="L8" s="7">
        <f t="shared" si="7"/>
        <v>13302109</v>
      </c>
      <c r="M8" s="7">
        <f t="shared" si="8"/>
        <v>37190860</v>
      </c>
      <c r="N8" s="11">
        <f t="shared" si="2"/>
        <v>35.767145476065892</v>
      </c>
    </row>
    <row r="9" spans="1:14">
      <c r="A9" s="5">
        <v>1980</v>
      </c>
      <c r="B9" s="6">
        <v>226545805</v>
      </c>
      <c r="C9" s="7">
        <v>66846833</v>
      </c>
      <c r="D9" s="7">
        <f t="shared" si="0"/>
        <v>293392638</v>
      </c>
      <c r="E9" s="11">
        <f t="shared" si="1"/>
        <v>22.784086695454164</v>
      </c>
      <c r="G9" s="11">
        <f t="shared" si="3"/>
        <v>11.482534248506655</v>
      </c>
      <c r="H9" s="11">
        <f t="shared" si="4"/>
        <v>38.613795954723955</v>
      </c>
      <c r="I9" s="11">
        <f t="shared" si="5"/>
        <v>16.686265996859557</v>
      </c>
      <c r="K9" s="7">
        <f t="shared" si="6"/>
        <v>23333879</v>
      </c>
      <c r="L9" s="7">
        <f t="shared" si="7"/>
        <v>18621595</v>
      </c>
      <c r="M9" s="7">
        <f t="shared" si="8"/>
        <v>41955474</v>
      </c>
      <c r="N9" s="11">
        <f t="shared" si="2"/>
        <v>44.384184528579034</v>
      </c>
    </row>
    <row r="10" spans="1:14">
      <c r="A10" s="5">
        <v>1990</v>
      </c>
      <c r="B10" s="6">
        <v>248709873</v>
      </c>
      <c r="C10" s="8">
        <v>81249645</v>
      </c>
      <c r="D10" s="7">
        <f t="shared" si="0"/>
        <v>329959518</v>
      </c>
      <c r="E10" s="11">
        <f t="shared" si="1"/>
        <v>24.624125254056164</v>
      </c>
      <c r="G10" s="11">
        <f t="shared" si="3"/>
        <v>9.783481976194615</v>
      </c>
      <c r="H10" s="11">
        <f t="shared" si="4"/>
        <v>21.545990069566944</v>
      </c>
      <c r="I10" s="11">
        <f t="shared" si="5"/>
        <v>12.463462017748379</v>
      </c>
      <c r="K10" s="7">
        <f t="shared" si="6"/>
        <v>22164068</v>
      </c>
      <c r="L10" s="7">
        <f t="shared" si="7"/>
        <v>14402812</v>
      </c>
      <c r="M10" s="7">
        <f t="shared" si="8"/>
        <v>36566880</v>
      </c>
      <c r="N10" s="11">
        <f t="shared" si="2"/>
        <v>39.387587893744289</v>
      </c>
    </row>
    <row r="11" spans="1:14">
      <c r="A11" s="5">
        <v>2000</v>
      </c>
      <c r="B11" s="9">
        <v>281421906</v>
      </c>
      <c r="C11" s="10">
        <v>97483412</v>
      </c>
      <c r="D11" s="7">
        <f t="shared" si="0"/>
        <v>378905318</v>
      </c>
      <c r="E11" s="11">
        <f t="shared" si="1"/>
        <v>25.72764418154722</v>
      </c>
      <c r="G11" s="11">
        <f t="shared" si="3"/>
        <v>13.15268775035722</v>
      </c>
      <c r="H11" s="11">
        <f t="shared" si="4"/>
        <v>19.980108220780536</v>
      </c>
      <c r="I11" s="11">
        <f t="shared" si="5"/>
        <v>14.833880318615329</v>
      </c>
      <c r="K11" s="7">
        <f t="shared" si="6"/>
        <v>32712033</v>
      </c>
      <c r="L11" s="7">
        <f t="shared" si="7"/>
        <v>16233767</v>
      </c>
      <c r="M11" s="7">
        <f t="shared" si="8"/>
        <v>48945800</v>
      </c>
      <c r="N11" s="11">
        <f t="shared" si="2"/>
        <v>33.166823302510124</v>
      </c>
    </row>
    <row r="12" spans="1:14">
      <c r="A12" s="5" t="s">
        <v>13</v>
      </c>
      <c r="B12" s="9">
        <v>308745538</v>
      </c>
      <c r="C12" s="9">
        <v>112336538</v>
      </c>
      <c r="D12" s="7">
        <f t="shared" si="0"/>
        <v>421082076</v>
      </c>
      <c r="E12" s="11">
        <f t="shared" si="1"/>
        <v>26.678062164773785</v>
      </c>
      <c r="G12" s="11">
        <f t="shared" si="3"/>
        <v>9.7091347252832563</v>
      </c>
      <c r="H12" s="11">
        <f t="shared" si="4"/>
        <v>15.236567632655287</v>
      </c>
      <c r="I12" s="11">
        <f t="shared" si="5"/>
        <v>11.131212996065681</v>
      </c>
      <c r="K12" s="7">
        <f t="shared" si="6"/>
        <v>27323632</v>
      </c>
      <c r="L12" s="7">
        <f t="shared" si="7"/>
        <v>14853126</v>
      </c>
      <c r="M12" s="7">
        <f t="shared" si="8"/>
        <v>42176758</v>
      </c>
      <c r="N12" s="11">
        <f t="shared" si="2"/>
        <v>35.216376754230375</v>
      </c>
    </row>
    <row r="13" spans="1:14">
      <c r="A13" s="5" t="s">
        <v>14</v>
      </c>
      <c r="B13" s="9">
        <v>309326225</v>
      </c>
      <c r="C13" s="10">
        <v>114255555.4490363</v>
      </c>
      <c r="D13" s="7">
        <f t="shared" si="0"/>
        <v>423581780.4490363</v>
      </c>
      <c r="E13" s="11">
        <f t="shared" si="1"/>
        <v>26.973670899611101</v>
      </c>
      <c r="G13" s="11"/>
      <c r="H13" s="11"/>
      <c r="I13" s="11"/>
      <c r="K13" s="7"/>
      <c r="L13" s="7"/>
      <c r="M13" s="7"/>
      <c r="N13" s="11"/>
    </row>
    <row r="14" spans="1:14">
      <c r="A14" s="5">
        <v>2020</v>
      </c>
      <c r="B14" s="7">
        <v>333896000</v>
      </c>
      <c r="C14" s="10">
        <v>127091642.26581174</v>
      </c>
      <c r="D14" s="7">
        <f t="shared" si="0"/>
        <v>460987642.26581174</v>
      </c>
      <c r="E14" s="11">
        <f t="shared" si="1"/>
        <v>27.569424993941372</v>
      </c>
      <c r="G14" s="11">
        <f t="shared" si="3"/>
        <v>7.9429977202870523</v>
      </c>
      <c r="H14" s="11">
        <f t="shared" si="4"/>
        <v>11.234540645597734</v>
      </c>
      <c r="I14" s="11">
        <f t="shared" si="5"/>
        <v>8.8308476764797881</v>
      </c>
      <c r="K14" s="7">
        <f t="shared" si="6"/>
        <v>24569775</v>
      </c>
      <c r="L14" s="7">
        <f t="shared" si="7"/>
        <v>12836086.816775441</v>
      </c>
      <c r="M14" s="7">
        <f t="shared" si="8"/>
        <v>37405861.816775441</v>
      </c>
      <c r="N14" s="11">
        <f t="shared" si="2"/>
        <v>34.315709338954008</v>
      </c>
    </row>
    <row r="15" spans="1:14">
      <c r="A15" s="5">
        <v>2030</v>
      </c>
      <c r="B15" s="7">
        <v>358471000</v>
      </c>
      <c r="C15" s="10">
        <v>137481335.77616751</v>
      </c>
      <c r="D15" s="7">
        <f t="shared" si="0"/>
        <v>495952335.77616751</v>
      </c>
      <c r="E15" s="11">
        <f t="shared" si="1"/>
        <v>27.720675125162714</v>
      </c>
      <c r="G15" s="11">
        <f t="shared" si="3"/>
        <v>7.3600761913889352</v>
      </c>
      <c r="H15" s="11">
        <f t="shared" si="4"/>
        <v>8.1749620393021285</v>
      </c>
      <c r="I15" s="11">
        <f t="shared" si="5"/>
        <v>7.5847355340156062</v>
      </c>
      <c r="K15" s="7">
        <f t="shared" si="6"/>
        <v>24575000</v>
      </c>
      <c r="L15" s="7">
        <f t="shared" si="7"/>
        <v>10389693.510355771</v>
      </c>
      <c r="M15" s="7">
        <f t="shared" si="8"/>
        <v>34964693.510355771</v>
      </c>
      <c r="N15" s="11">
        <f t="shared" si="2"/>
        <v>29.714813622715074</v>
      </c>
    </row>
    <row r="16" spans="1:14">
      <c r="A16" s="5">
        <v>2040</v>
      </c>
      <c r="B16" s="7">
        <v>380016000</v>
      </c>
      <c r="C16" s="10">
        <v>145415858.7078613</v>
      </c>
      <c r="D16" s="7">
        <f t="shared" si="0"/>
        <v>525431858.7078613</v>
      </c>
      <c r="E16" s="11">
        <f t="shared" si="1"/>
        <v>27.675493272423008</v>
      </c>
      <c r="G16" s="11">
        <f t="shared" si="3"/>
        <v>6.0102490857000985</v>
      </c>
      <c r="H16" s="11">
        <f t="shared" si="4"/>
        <v>5.7713455334853148</v>
      </c>
      <c r="I16" s="11">
        <f t="shared" si="5"/>
        <v>5.9440234081281647</v>
      </c>
      <c r="K16" s="7">
        <f t="shared" si="6"/>
        <v>21545000</v>
      </c>
      <c r="L16" s="7">
        <f t="shared" si="7"/>
        <v>7934522.9316937923</v>
      </c>
      <c r="M16" s="7">
        <f t="shared" si="8"/>
        <v>29479522.931693792</v>
      </c>
      <c r="N16" s="11">
        <f t="shared" si="2"/>
        <v>26.915370883303169</v>
      </c>
    </row>
    <row r="17" spans="1:14">
      <c r="A17" s="5">
        <v>2050</v>
      </c>
      <c r="B17" s="7">
        <v>399803000</v>
      </c>
      <c r="C17" s="10">
        <v>150837516.65781602</v>
      </c>
      <c r="D17" s="7">
        <f t="shared" si="0"/>
        <v>550640516.65781605</v>
      </c>
      <c r="E17" s="11">
        <f t="shared" si="1"/>
        <v>27.393101686985162</v>
      </c>
      <c r="G17" s="11">
        <f t="shared" si="3"/>
        <v>5.206886025851543</v>
      </c>
      <c r="H17" s="11">
        <f t="shared" si="4"/>
        <v>3.728381483375045</v>
      </c>
      <c r="I17" s="11">
        <f t="shared" si="5"/>
        <v>4.7977026006659971</v>
      </c>
      <c r="K17" s="7">
        <f t="shared" si="6"/>
        <v>19787000</v>
      </c>
      <c r="L17" s="7">
        <f t="shared" si="7"/>
        <v>5421657.9499547184</v>
      </c>
      <c r="M17" s="7">
        <f t="shared" si="8"/>
        <v>25208657.949954748</v>
      </c>
      <c r="N17" s="11">
        <f t="shared" si="2"/>
        <v>21.507126482964757</v>
      </c>
    </row>
    <row r="19" spans="1:14">
      <c r="A19" s="4" t="s">
        <v>295</v>
      </c>
    </row>
    <row r="20" spans="1:14">
      <c r="A20" s="5">
        <v>1930</v>
      </c>
      <c r="B20" s="7">
        <v>12360856</v>
      </c>
      <c r="C20" s="7">
        <v>2054345</v>
      </c>
      <c r="D20" s="7">
        <f t="shared" ref="D20:D31" si="9">B20+C20</f>
        <v>14415201</v>
      </c>
      <c r="E20" s="11">
        <f t="shared" ref="E20:E31" si="10">C20/D20*100</f>
        <v>14.25124075619896</v>
      </c>
    </row>
    <row r="21" spans="1:14">
      <c r="A21" s="5">
        <v>1940</v>
      </c>
      <c r="B21" s="7">
        <v>14353290</v>
      </c>
      <c r="C21" s="7">
        <v>2617723</v>
      </c>
      <c r="D21" s="7">
        <f t="shared" si="9"/>
        <v>16971013</v>
      </c>
      <c r="E21" s="11">
        <f t="shared" si="10"/>
        <v>15.424671467755047</v>
      </c>
      <c r="G21" s="11">
        <f>(B21-B20)/B20*100</f>
        <v>16.118899856126472</v>
      </c>
      <c r="H21" s="11">
        <f t="shared" ref="H21:H28" si="11">(C21-C20)/C20*100</f>
        <v>27.423728731055398</v>
      </c>
      <c r="I21" s="11">
        <f t="shared" ref="I21:I28" si="12">(D21-D20)/D20*100</f>
        <v>17.72997823616889</v>
      </c>
      <c r="K21" s="7">
        <f>B21-B20</f>
        <v>1992434</v>
      </c>
      <c r="L21" s="7">
        <f t="shared" ref="L21:L28" si="13">C21-C20</f>
        <v>563378</v>
      </c>
      <c r="M21" s="7">
        <f t="shared" ref="M21:M28" si="14">D21-D20</f>
        <v>2555812</v>
      </c>
      <c r="N21" s="11">
        <f t="shared" ref="N21:N45" si="15">L21/M21*100</f>
        <v>22.043014118409335</v>
      </c>
    </row>
    <row r="22" spans="1:14">
      <c r="A22" s="5">
        <v>1950</v>
      </c>
      <c r="B22" s="7">
        <v>19728191</v>
      </c>
      <c r="C22" s="7">
        <v>3762963</v>
      </c>
      <c r="D22" s="7">
        <f t="shared" si="9"/>
        <v>23491154</v>
      </c>
      <c r="E22" s="11">
        <f t="shared" si="10"/>
        <v>16.018638335094138</v>
      </c>
      <c r="G22" s="11">
        <f t="shared" ref="G22:G28" si="16">(B22-B21)/B21*100</f>
        <v>37.447170648680547</v>
      </c>
      <c r="H22" s="11">
        <f t="shared" si="11"/>
        <v>43.749472346768549</v>
      </c>
      <c r="I22" s="11">
        <f t="shared" si="12"/>
        <v>38.419279980517366</v>
      </c>
      <c r="K22" s="7">
        <f t="shared" ref="K22:K28" si="17">B22-B21</f>
        <v>5374901</v>
      </c>
      <c r="L22" s="7">
        <f t="shared" si="13"/>
        <v>1145240</v>
      </c>
      <c r="M22" s="7">
        <f t="shared" si="14"/>
        <v>6520141</v>
      </c>
      <c r="N22" s="11">
        <f t="shared" si="15"/>
        <v>17.564650825802694</v>
      </c>
    </row>
    <row r="23" spans="1:14">
      <c r="A23" s="5">
        <v>1960</v>
      </c>
      <c r="B23" s="7">
        <v>27550065</v>
      </c>
      <c r="C23" s="7">
        <v>5541100</v>
      </c>
      <c r="D23" s="7">
        <f t="shared" si="9"/>
        <v>33091165</v>
      </c>
      <c r="E23" s="11">
        <f t="shared" si="10"/>
        <v>16.744952920212995</v>
      </c>
      <c r="G23" s="11">
        <f t="shared" si="16"/>
        <v>39.648206974476267</v>
      </c>
      <c r="H23" s="11">
        <f t="shared" si="11"/>
        <v>47.253640282936608</v>
      </c>
      <c r="I23" s="11">
        <f t="shared" si="12"/>
        <v>40.866493829975319</v>
      </c>
      <c r="K23" s="7">
        <f t="shared" si="17"/>
        <v>7821874</v>
      </c>
      <c r="L23" s="7">
        <f t="shared" si="13"/>
        <v>1778137</v>
      </c>
      <c r="M23" s="7">
        <f t="shared" si="14"/>
        <v>9600011</v>
      </c>
      <c r="N23" s="11">
        <f t="shared" si="15"/>
        <v>18.522239193267591</v>
      </c>
    </row>
    <row r="24" spans="1:14">
      <c r="A24" s="5">
        <v>1970</v>
      </c>
      <c r="B24" s="7">
        <v>33936764</v>
      </c>
      <c r="C24" s="7">
        <v>7848169</v>
      </c>
      <c r="D24" s="7">
        <f t="shared" si="9"/>
        <v>41784933</v>
      </c>
      <c r="E24" s="11">
        <f t="shared" si="10"/>
        <v>18.782294086722597</v>
      </c>
      <c r="G24" s="11">
        <f t="shared" si="16"/>
        <v>23.182155831574264</v>
      </c>
      <c r="H24" s="11">
        <f t="shared" si="11"/>
        <v>41.6355777733663</v>
      </c>
      <c r="I24" s="11">
        <f t="shared" si="12"/>
        <v>26.272172647895591</v>
      </c>
      <c r="K24" s="7">
        <f t="shared" si="17"/>
        <v>6386699</v>
      </c>
      <c r="L24" s="7">
        <f t="shared" si="13"/>
        <v>2307069</v>
      </c>
      <c r="M24" s="7">
        <f t="shared" si="14"/>
        <v>8693768</v>
      </c>
      <c r="N24" s="11">
        <f t="shared" si="15"/>
        <v>26.53704354659568</v>
      </c>
    </row>
    <row r="25" spans="1:14">
      <c r="A25" s="5">
        <v>1980</v>
      </c>
      <c r="B25" s="7">
        <v>41918202</v>
      </c>
      <c r="C25" s="7">
        <v>10691887</v>
      </c>
      <c r="D25" s="7">
        <f t="shared" si="9"/>
        <v>52610089</v>
      </c>
      <c r="E25" s="11">
        <f t="shared" si="10"/>
        <v>20.322883316163939</v>
      </c>
      <c r="G25" s="11">
        <f t="shared" si="16"/>
        <v>23.518559400654702</v>
      </c>
      <c r="H25" s="11">
        <f t="shared" si="11"/>
        <v>36.234158566157276</v>
      </c>
      <c r="I25" s="11">
        <f t="shared" si="12"/>
        <v>25.906840630808237</v>
      </c>
      <c r="K25" s="7">
        <f t="shared" si="17"/>
        <v>7981438</v>
      </c>
      <c r="L25" s="7">
        <f t="shared" si="13"/>
        <v>2843718</v>
      </c>
      <c r="M25" s="7">
        <f t="shared" si="14"/>
        <v>10825156</v>
      </c>
      <c r="N25" s="11">
        <f t="shared" si="15"/>
        <v>26.269533667690332</v>
      </c>
    </row>
    <row r="26" spans="1:14">
      <c r="A26" s="5">
        <v>1990</v>
      </c>
      <c r="B26" s="7">
        <v>51926828</v>
      </c>
      <c r="C26" s="7">
        <v>13246991</v>
      </c>
      <c r="D26" s="7">
        <f t="shared" si="9"/>
        <v>65173819</v>
      </c>
      <c r="E26" s="11">
        <f t="shared" si="10"/>
        <v>20.325632597960848</v>
      </c>
      <c r="G26" s="11">
        <f t="shared" si="16"/>
        <v>23.876563217095999</v>
      </c>
      <c r="H26" s="11">
        <f t="shared" si="11"/>
        <v>23.897596373773872</v>
      </c>
      <c r="I26" s="11">
        <f t="shared" si="12"/>
        <v>23.880837760985347</v>
      </c>
      <c r="K26" s="7">
        <f t="shared" si="17"/>
        <v>10008626</v>
      </c>
      <c r="L26" s="7">
        <f t="shared" si="13"/>
        <v>2555104</v>
      </c>
      <c r="M26" s="7">
        <f t="shared" si="14"/>
        <v>12563730</v>
      </c>
      <c r="N26" s="11">
        <f t="shared" si="15"/>
        <v>20.33714509942509</v>
      </c>
    </row>
    <row r="27" spans="1:14">
      <c r="A27" s="5">
        <v>2000</v>
      </c>
      <c r="B27" s="7">
        <v>61673146</v>
      </c>
      <c r="C27" s="7">
        <v>16642676</v>
      </c>
      <c r="D27" s="7">
        <f t="shared" si="9"/>
        <v>78315822</v>
      </c>
      <c r="E27" s="11">
        <f t="shared" si="10"/>
        <v>21.250719937537017</v>
      </c>
      <c r="G27" s="11">
        <f t="shared" si="16"/>
        <v>18.769330566465566</v>
      </c>
      <c r="H27" s="11">
        <f t="shared" si="11"/>
        <v>25.633632573616151</v>
      </c>
      <c r="I27" s="11">
        <f t="shared" si="12"/>
        <v>20.164543372853448</v>
      </c>
      <c r="K27" s="7">
        <f t="shared" si="17"/>
        <v>9746318</v>
      </c>
      <c r="L27" s="7">
        <f t="shared" si="13"/>
        <v>3395685</v>
      </c>
      <c r="M27" s="7">
        <f t="shared" si="14"/>
        <v>13142003</v>
      </c>
      <c r="N27" s="11">
        <f t="shared" si="15"/>
        <v>25.838412911639114</v>
      </c>
    </row>
    <row r="28" spans="1:14">
      <c r="A28" s="5" t="s">
        <v>13</v>
      </c>
      <c r="B28" s="7">
        <v>70850713</v>
      </c>
      <c r="C28" s="7">
        <v>19894418</v>
      </c>
      <c r="D28" s="7">
        <f t="shared" si="9"/>
        <v>90745131</v>
      </c>
      <c r="E28" s="11">
        <f t="shared" si="10"/>
        <v>21.923399945281911</v>
      </c>
      <c r="G28" s="11">
        <f t="shared" si="16"/>
        <v>14.880977532749828</v>
      </c>
      <c r="H28" s="11">
        <f t="shared" si="11"/>
        <v>19.538576608713647</v>
      </c>
      <c r="I28" s="11">
        <f t="shared" si="12"/>
        <v>15.870750868196213</v>
      </c>
      <c r="K28" s="7">
        <f t="shared" si="17"/>
        <v>9177567</v>
      </c>
      <c r="L28" s="7">
        <f t="shared" si="13"/>
        <v>3251742</v>
      </c>
      <c r="M28" s="7">
        <f t="shared" si="14"/>
        <v>12429309</v>
      </c>
      <c r="N28" s="11">
        <f t="shared" si="15"/>
        <v>26.161888806529792</v>
      </c>
    </row>
    <row r="29" spans="1:14">
      <c r="A29" s="5" t="s">
        <v>14</v>
      </c>
      <c r="B29" s="7">
        <v>70922338</v>
      </c>
      <c r="C29" s="7">
        <v>20317098.136305504</v>
      </c>
      <c r="D29" s="7">
        <f t="shared" si="9"/>
        <v>91239436.136305511</v>
      </c>
      <c r="E29" s="11">
        <f t="shared" si="10"/>
        <v>22.267890943509492</v>
      </c>
      <c r="G29" s="11"/>
      <c r="H29" s="11"/>
      <c r="I29" s="11"/>
      <c r="K29" s="7"/>
      <c r="L29" s="7"/>
      <c r="M29" s="7"/>
      <c r="N29" s="11"/>
    </row>
    <row r="30" spans="1:14">
      <c r="A30" s="5">
        <v>2020</v>
      </c>
      <c r="B30" s="7">
        <v>79402179.786998361</v>
      </c>
      <c r="C30" s="7">
        <v>23043477.633484486</v>
      </c>
      <c r="D30" s="7">
        <f t="shared" si="9"/>
        <v>102445657.42048284</v>
      </c>
      <c r="E30" s="11">
        <f t="shared" si="10"/>
        <v>22.493366935900209</v>
      </c>
      <c r="G30" s="11">
        <f t="shared" ref="G30:I31" si="18">(B30-B29)/B29*100</f>
        <v>11.95651754599286</v>
      </c>
      <c r="H30" s="11">
        <f t="shared" si="18"/>
        <v>13.419138298628862</v>
      </c>
      <c r="I30" s="11">
        <f t="shared" si="18"/>
        <v>12.28221234010697</v>
      </c>
      <c r="K30" s="7">
        <f t="shared" ref="K30:M31" si="19">B30-B29</f>
        <v>8479841.7869983613</v>
      </c>
      <c r="L30" s="7">
        <f t="shared" si="19"/>
        <v>2726379.4971789829</v>
      </c>
      <c r="M30" s="7">
        <f t="shared" si="19"/>
        <v>11206221.284177333</v>
      </c>
      <c r="N30" s="11">
        <f t="shared" si="15"/>
        <v>24.329159919664491</v>
      </c>
    </row>
    <row r="31" spans="1:14">
      <c r="A31" s="5">
        <v>2030</v>
      </c>
      <c r="B31" s="7">
        <v>88535240.484388947</v>
      </c>
      <c r="C31" s="7">
        <v>25418748.314056002</v>
      </c>
      <c r="D31" s="7">
        <f t="shared" si="9"/>
        <v>113953988.79844496</v>
      </c>
      <c r="E31" s="11">
        <f t="shared" si="10"/>
        <v>22.306150563114706</v>
      </c>
      <c r="G31" s="11">
        <f t="shared" si="18"/>
        <v>11.502279561959924</v>
      </c>
      <c r="H31" s="11">
        <f t="shared" si="18"/>
        <v>10.307778705762747</v>
      </c>
      <c r="I31" s="11">
        <f t="shared" si="18"/>
        <v>11.233596101323034</v>
      </c>
      <c r="K31" s="7">
        <f t="shared" si="19"/>
        <v>9133060.6973905861</v>
      </c>
      <c r="L31" s="7">
        <f t="shared" si="19"/>
        <v>2375270.6805715151</v>
      </c>
      <c r="M31" s="7">
        <f t="shared" si="19"/>
        <v>11508331.377962112</v>
      </c>
      <c r="N31" s="11">
        <f t="shared" si="15"/>
        <v>20.639574952803681</v>
      </c>
    </row>
    <row r="32" spans="1:14">
      <c r="G32" s="11"/>
      <c r="H32" s="11"/>
      <c r="I32" s="11"/>
      <c r="K32" s="7"/>
      <c r="L32" s="7"/>
      <c r="M32" s="7"/>
      <c r="N32" s="11"/>
    </row>
    <row r="33" spans="1:14">
      <c r="A33" s="4" t="s">
        <v>5</v>
      </c>
      <c r="G33" s="11"/>
      <c r="H33" s="11"/>
      <c r="I33" s="11"/>
      <c r="K33" s="7"/>
      <c r="L33" s="7"/>
      <c r="M33" s="7"/>
      <c r="N33" s="11"/>
    </row>
    <row r="34" spans="1:14">
      <c r="A34" s="5">
        <v>1930</v>
      </c>
      <c r="B34" s="7">
        <v>110841768</v>
      </c>
      <c r="C34" s="7">
        <v>14498377</v>
      </c>
      <c r="D34" s="7">
        <f t="shared" ref="D34:D45" si="20">B34+C34</f>
        <v>125340145</v>
      </c>
      <c r="E34" s="11">
        <f t="shared" ref="E34:E45" si="21">C34/D34*100</f>
        <v>11.567225329123403</v>
      </c>
    </row>
    <row r="35" spans="1:14">
      <c r="A35" s="5">
        <v>1940</v>
      </c>
      <c r="B35" s="7">
        <v>117811279</v>
      </c>
      <c r="C35" s="7">
        <v>17035829</v>
      </c>
      <c r="D35" s="7">
        <f t="shared" si="20"/>
        <v>134847108</v>
      </c>
      <c r="E35" s="11">
        <f t="shared" si="21"/>
        <v>12.633440384943221</v>
      </c>
      <c r="G35" s="11">
        <f>(B35-B34)/B34*100</f>
        <v>6.287802085582034</v>
      </c>
      <c r="H35" s="11">
        <f t="shared" ref="H35:H42" si="22">(C35-C34)/C34*100</f>
        <v>17.501627940837793</v>
      </c>
      <c r="I35" s="11">
        <f t="shared" ref="I35:I42" si="23">(D35-D34)/D34*100</f>
        <v>7.5849305902749675</v>
      </c>
      <c r="K35" s="7">
        <f>B35-B34</f>
        <v>6969511</v>
      </c>
      <c r="L35" s="7">
        <f t="shared" ref="L35:L42" si="24">C35-C34</f>
        <v>2537452</v>
      </c>
      <c r="M35" s="7">
        <f t="shared" ref="M35:M42" si="25">D35-D34</f>
        <v>9506963</v>
      </c>
      <c r="N35" s="11">
        <f t="shared" si="15"/>
        <v>26.690458351420954</v>
      </c>
    </row>
    <row r="36" spans="1:14">
      <c r="A36" s="5">
        <v>1950</v>
      </c>
      <c r="B36" s="7">
        <v>131597607</v>
      </c>
      <c r="C36" s="7">
        <v>22028054</v>
      </c>
      <c r="D36" s="7">
        <f t="shared" si="20"/>
        <v>153625661</v>
      </c>
      <c r="E36" s="11">
        <f t="shared" si="21"/>
        <v>14.338785497560854</v>
      </c>
      <c r="G36" s="11">
        <f t="shared" ref="G36:G42" si="26">(B36-B35)/B35*100</f>
        <v>11.702044249939771</v>
      </c>
      <c r="H36" s="11">
        <f t="shared" si="22"/>
        <v>29.304268081113051</v>
      </c>
      <c r="I36" s="11">
        <f t="shared" si="23"/>
        <v>13.925810704075314</v>
      </c>
      <c r="K36" s="7">
        <f t="shared" ref="K36:K42" si="27">B36-B35</f>
        <v>13786328</v>
      </c>
      <c r="L36" s="7">
        <f t="shared" si="24"/>
        <v>4992225</v>
      </c>
      <c r="M36" s="7">
        <f t="shared" si="25"/>
        <v>18778553</v>
      </c>
      <c r="N36" s="11">
        <f t="shared" si="15"/>
        <v>26.584716085419362</v>
      </c>
    </row>
    <row r="37" spans="1:14">
      <c r="A37" s="5">
        <v>1960</v>
      </c>
      <c r="B37" s="7">
        <v>151773110</v>
      </c>
      <c r="C37" s="7">
        <v>29382029</v>
      </c>
      <c r="D37" s="7">
        <f t="shared" si="20"/>
        <v>181155139</v>
      </c>
      <c r="E37" s="11">
        <f t="shared" si="21"/>
        <v>16.219263313308492</v>
      </c>
      <c r="G37" s="11">
        <f t="shared" si="26"/>
        <v>15.331208112317727</v>
      </c>
      <c r="H37" s="11">
        <f t="shared" si="22"/>
        <v>33.38458767170264</v>
      </c>
      <c r="I37" s="11">
        <f t="shared" si="23"/>
        <v>17.919843482398427</v>
      </c>
      <c r="K37" s="7">
        <f t="shared" si="27"/>
        <v>20175503</v>
      </c>
      <c r="L37" s="7">
        <f t="shared" si="24"/>
        <v>7353975</v>
      </c>
      <c r="M37" s="7">
        <f t="shared" si="25"/>
        <v>27529478</v>
      </c>
      <c r="N37" s="11">
        <f t="shared" si="15"/>
        <v>26.713092780037456</v>
      </c>
    </row>
    <row r="38" spans="1:14">
      <c r="A38" s="5">
        <v>1970</v>
      </c>
      <c r="B38" s="7">
        <v>169275162</v>
      </c>
      <c r="C38" s="7">
        <v>40377069</v>
      </c>
      <c r="D38" s="7">
        <f t="shared" si="20"/>
        <v>209652231</v>
      </c>
      <c r="E38" s="11">
        <f t="shared" si="21"/>
        <v>19.259069558863889</v>
      </c>
      <c r="G38" s="11">
        <f t="shared" si="26"/>
        <v>11.531721264722059</v>
      </c>
      <c r="H38" s="11">
        <f t="shared" si="22"/>
        <v>37.420969123677608</v>
      </c>
      <c r="I38" s="11">
        <f t="shared" si="23"/>
        <v>15.730766544801138</v>
      </c>
      <c r="K38" s="7">
        <f t="shared" si="27"/>
        <v>17502052</v>
      </c>
      <c r="L38" s="7">
        <f t="shared" si="24"/>
        <v>10995040</v>
      </c>
      <c r="M38" s="7">
        <f t="shared" si="25"/>
        <v>28497092</v>
      </c>
      <c r="N38" s="11">
        <f t="shared" si="15"/>
        <v>38.583024541591818</v>
      </c>
    </row>
    <row r="39" spans="1:14">
      <c r="A39" s="5">
        <v>1980</v>
      </c>
      <c r="B39" s="7">
        <v>184627603</v>
      </c>
      <c r="C39" s="7">
        <v>56154946</v>
      </c>
      <c r="D39" s="7">
        <f t="shared" si="20"/>
        <v>240782549</v>
      </c>
      <c r="E39" s="11">
        <f t="shared" si="21"/>
        <v>23.321850455200554</v>
      </c>
      <c r="G39" s="11">
        <f t="shared" si="26"/>
        <v>9.0695178303831732</v>
      </c>
      <c r="H39" s="11">
        <f t="shared" si="22"/>
        <v>39.076330676701673</v>
      </c>
      <c r="I39" s="11">
        <f t="shared" si="23"/>
        <v>14.848550788853757</v>
      </c>
      <c r="K39" s="7">
        <f t="shared" si="27"/>
        <v>15352441</v>
      </c>
      <c r="L39" s="7">
        <f t="shared" si="24"/>
        <v>15777877</v>
      </c>
      <c r="M39" s="7">
        <f t="shared" si="25"/>
        <v>31130318</v>
      </c>
      <c r="N39" s="11">
        <f t="shared" si="15"/>
        <v>50.683314574557194</v>
      </c>
    </row>
    <row r="40" spans="1:14">
      <c r="A40" s="5">
        <v>1990</v>
      </c>
      <c r="B40" s="7">
        <v>196783045</v>
      </c>
      <c r="C40" s="7">
        <v>68002654</v>
      </c>
      <c r="D40" s="7">
        <f t="shared" si="20"/>
        <v>264785699</v>
      </c>
      <c r="E40" s="11">
        <f t="shared" si="21"/>
        <v>25.682147584564223</v>
      </c>
      <c r="G40" s="11">
        <f t="shared" si="26"/>
        <v>6.5837620174270475</v>
      </c>
      <c r="H40" s="11">
        <f t="shared" si="22"/>
        <v>21.098244845609859</v>
      </c>
      <c r="I40" s="11">
        <f t="shared" si="23"/>
        <v>9.9688079969616066</v>
      </c>
      <c r="K40" s="7">
        <f t="shared" si="27"/>
        <v>12155442</v>
      </c>
      <c r="L40" s="7">
        <f t="shared" si="24"/>
        <v>11847708</v>
      </c>
      <c r="M40" s="7">
        <f t="shared" si="25"/>
        <v>24003150</v>
      </c>
      <c r="N40" s="11">
        <f t="shared" si="15"/>
        <v>49.35897163497291</v>
      </c>
    </row>
    <row r="41" spans="1:14">
      <c r="A41" s="5">
        <v>2000</v>
      </c>
      <c r="B41" s="7">
        <v>219748760</v>
      </c>
      <c r="C41" s="7">
        <v>80840736</v>
      </c>
      <c r="D41" s="7">
        <f t="shared" si="20"/>
        <v>300589496</v>
      </c>
      <c r="E41" s="11">
        <f t="shared" si="21"/>
        <v>26.894065519841053</v>
      </c>
      <c r="G41" s="11">
        <f t="shared" si="26"/>
        <v>11.670576090536661</v>
      </c>
      <c r="H41" s="11">
        <f t="shared" si="22"/>
        <v>18.878795524657022</v>
      </c>
      <c r="I41" s="11">
        <f t="shared" si="23"/>
        <v>13.521801643826691</v>
      </c>
      <c r="K41" s="7">
        <f t="shared" si="27"/>
        <v>22965715</v>
      </c>
      <c r="L41" s="7">
        <f t="shared" si="24"/>
        <v>12838082</v>
      </c>
      <c r="M41" s="7">
        <f t="shared" si="25"/>
        <v>35803797</v>
      </c>
      <c r="N41" s="11">
        <f t="shared" si="15"/>
        <v>35.856761225632013</v>
      </c>
    </row>
    <row r="42" spans="1:14">
      <c r="A42" s="5" t="s">
        <v>13</v>
      </c>
      <c r="B42" s="7">
        <v>237894825</v>
      </c>
      <c r="C42" s="7">
        <v>92442120</v>
      </c>
      <c r="D42" s="7">
        <f t="shared" si="20"/>
        <v>330336945</v>
      </c>
      <c r="E42" s="11">
        <f t="shared" si="21"/>
        <v>27.984190505848506</v>
      </c>
      <c r="G42" s="11">
        <f t="shared" si="26"/>
        <v>8.2576415903325238</v>
      </c>
      <c r="H42" s="11">
        <f t="shared" si="22"/>
        <v>14.350913381095392</v>
      </c>
      <c r="I42" s="11">
        <f t="shared" si="23"/>
        <v>9.8963700980422811</v>
      </c>
      <c r="K42" s="7">
        <f t="shared" si="27"/>
        <v>18146065</v>
      </c>
      <c r="L42" s="7">
        <f t="shared" si="24"/>
        <v>11601384</v>
      </c>
      <c r="M42" s="7">
        <f t="shared" si="25"/>
        <v>29747449</v>
      </c>
      <c r="N42" s="11">
        <f t="shared" si="15"/>
        <v>38.999592872652713</v>
      </c>
    </row>
    <row r="43" spans="1:14">
      <c r="A43" s="5" t="s">
        <v>14</v>
      </c>
      <c r="B43" s="7">
        <v>238403887</v>
      </c>
      <c r="C43" s="7">
        <v>93938457.312730789</v>
      </c>
      <c r="D43" s="7">
        <f t="shared" si="20"/>
        <v>332342344.31273079</v>
      </c>
      <c r="E43" s="11">
        <f t="shared" si="21"/>
        <v>28.265569801823283</v>
      </c>
      <c r="G43" s="11"/>
      <c r="H43" s="11"/>
      <c r="I43" s="11"/>
      <c r="K43" s="7"/>
      <c r="L43" s="7"/>
      <c r="M43" s="7"/>
      <c r="N43" s="11"/>
    </row>
    <row r="44" spans="1:14">
      <c r="A44" s="5">
        <v>2020</v>
      </c>
      <c r="B44" s="7">
        <v>254493820.21300164</v>
      </c>
      <c r="C44" s="7">
        <v>104048164.63232726</v>
      </c>
      <c r="D44" s="7">
        <f t="shared" si="20"/>
        <v>358541984.84532893</v>
      </c>
      <c r="E44" s="11">
        <f t="shared" si="21"/>
        <v>29.019799362468664</v>
      </c>
      <c r="G44" s="11">
        <f t="shared" ref="G44:I45" si="28">(B44-B43)/B43*100</f>
        <v>6.7490230194953318</v>
      </c>
      <c r="H44" s="11">
        <f t="shared" si="28"/>
        <v>10.76205380501429</v>
      </c>
      <c r="I44" s="11">
        <f t="shared" si="28"/>
        <v>7.8833290373448595</v>
      </c>
      <c r="K44" s="7">
        <f t="shared" ref="K44:M45" si="29">B44-B43</f>
        <v>16089933.213001639</v>
      </c>
      <c r="L44" s="7">
        <f t="shared" si="29"/>
        <v>10109707.319596469</v>
      </c>
      <c r="M44" s="7">
        <f t="shared" si="29"/>
        <v>26199640.532598138</v>
      </c>
      <c r="N44" s="11">
        <f t="shared" si="15"/>
        <v>38.587198580139912</v>
      </c>
    </row>
    <row r="45" spans="1:14">
      <c r="A45" s="5">
        <v>2030</v>
      </c>
      <c r="B45" s="7">
        <v>269935759.51561105</v>
      </c>
      <c r="C45" s="7">
        <v>112062587.4621115</v>
      </c>
      <c r="D45" s="7">
        <f t="shared" si="20"/>
        <v>381998346.97772253</v>
      </c>
      <c r="E45" s="11">
        <f t="shared" si="21"/>
        <v>29.335882824814107</v>
      </c>
      <c r="G45" s="11">
        <f t="shared" si="28"/>
        <v>6.067706983880826</v>
      </c>
      <c r="H45" s="11">
        <f t="shared" si="28"/>
        <v>7.7026085545138026</v>
      </c>
      <c r="I45" s="11">
        <f t="shared" si="28"/>
        <v>6.5421521394523481</v>
      </c>
      <c r="K45" s="7">
        <f t="shared" si="29"/>
        <v>15441939.302609414</v>
      </c>
      <c r="L45" s="7">
        <f t="shared" si="29"/>
        <v>8014422.8297842443</v>
      </c>
      <c r="M45" s="7">
        <f t="shared" si="29"/>
        <v>23456362.132393599</v>
      </c>
      <c r="N45" s="11">
        <f t="shared" si="15"/>
        <v>34.16737337422073</v>
      </c>
    </row>
    <row r="46" spans="1:14">
      <c r="A46" s="5"/>
    </row>
    <row r="47" spans="1:14">
      <c r="A47" s="4" t="s">
        <v>23</v>
      </c>
    </row>
    <row r="48" spans="1:14">
      <c r="A48" s="5">
        <v>1930</v>
      </c>
      <c r="B48" s="7">
        <v>921014</v>
      </c>
      <c r="C48" s="7">
        <v>457896</v>
      </c>
      <c r="D48" s="7">
        <f>B48+C48</f>
        <v>1378910</v>
      </c>
      <c r="E48" s="11">
        <f>C48/D48*100</f>
        <v>33.207098360299078</v>
      </c>
    </row>
    <row r="49" spans="1:14">
      <c r="A49" s="5">
        <v>1940</v>
      </c>
      <c r="B49" s="7">
        <v>1076434</v>
      </c>
      <c r="C49" s="7">
        <v>602500</v>
      </c>
      <c r="D49" s="7">
        <f>B49+C49</f>
        <v>1678934</v>
      </c>
      <c r="E49" s="11">
        <f>C49/D49*100</f>
        <v>35.885865674290955</v>
      </c>
      <c r="G49" s="11">
        <f t="shared" ref="G49:I51" si="30">(B49-B48)/B48*100</f>
        <v>16.874879209219404</v>
      </c>
      <c r="H49" s="11">
        <f t="shared" si="30"/>
        <v>31.580096790537588</v>
      </c>
      <c r="I49" s="11">
        <f t="shared" si="30"/>
        <v>21.758055275543729</v>
      </c>
      <c r="K49" s="7">
        <f>B49-B48</f>
        <v>155420</v>
      </c>
      <c r="L49" s="7">
        <f t="shared" ref="L49:L56" si="31">C49-C48</f>
        <v>144604</v>
      </c>
      <c r="M49" s="7">
        <f t="shared" ref="M49:M56" si="32">D49-D48</f>
        <v>300024</v>
      </c>
      <c r="N49" s="11">
        <f t="shared" ref="N49:N59" si="33">L49/M49*100</f>
        <v>48.197477535130524</v>
      </c>
    </row>
    <row r="50" spans="1:14">
      <c r="A50" s="5">
        <v>1950</v>
      </c>
      <c r="B50" s="7">
        <v>1619545</v>
      </c>
      <c r="C50" s="7">
        <v>1075165</v>
      </c>
      <c r="D50" s="7">
        <f>B50+C50</f>
        <v>2694710</v>
      </c>
      <c r="E50" s="11">
        <f>C50/D50*100</f>
        <v>39.899098604302502</v>
      </c>
      <c r="G50" s="11">
        <f t="shared" si="30"/>
        <v>50.454649332889886</v>
      </c>
      <c r="H50" s="11">
        <f t="shared" si="30"/>
        <v>78.450622406638999</v>
      </c>
      <c r="I50" s="11">
        <f t="shared" si="30"/>
        <v>60.501246624346159</v>
      </c>
      <c r="K50" s="7">
        <f t="shared" ref="K50:K56" si="34">B50-B49</f>
        <v>543111</v>
      </c>
      <c r="L50" s="7">
        <f t="shared" si="31"/>
        <v>472665</v>
      </c>
      <c r="M50" s="7">
        <f t="shared" si="32"/>
        <v>1015776</v>
      </c>
      <c r="N50" s="11">
        <f t="shared" si="33"/>
        <v>46.532404782156696</v>
      </c>
    </row>
    <row r="51" spans="1:14">
      <c r="A51" s="5">
        <v>1960</v>
      </c>
      <c r="B51" s="7">
        <v>2494431</v>
      </c>
      <c r="C51" s="7">
        <v>1786449</v>
      </c>
      <c r="D51" s="7">
        <f t="shared" ref="D51:D59" si="35">B51+C51</f>
        <v>4280880</v>
      </c>
      <c r="E51" s="11">
        <f t="shared" ref="E51:E59" si="36">C51/D51*100</f>
        <v>41.730882435387116</v>
      </c>
      <c r="G51" s="11">
        <f t="shared" si="30"/>
        <v>54.020481061038751</v>
      </c>
      <c r="H51" s="11">
        <f t="shared" si="30"/>
        <v>66.155799342426519</v>
      </c>
      <c r="I51" s="11">
        <f t="shared" si="30"/>
        <v>58.862363668075602</v>
      </c>
      <c r="K51" s="7">
        <f t="shared" si="34"/>
        <v>874886</v>
      </c>
      <c r="L51" s="7">
        <f t="shared" si="31"/>
        <v>711284</v>
      </c>
      <c r="M51" s="7">
        <f t="shared" si="32"/>
        <v>1586170</v>
      </c>
      <c r="N51" s="11">
        <f t="shared" si="33"/>
        <v>44.84286047523279</v>
      </c>
    </row>
    <row r="52" spans="1:14">
      <c r="A52" s="5">
        <v>1970</v>
      </c>
      <c r="B52" s="7">
        <v>2987031</v>
      </c>
      <c r="C52" s="7">
        <v>2608235</v>
      </c>
      <c r="D52" s="7">
        <f t="shared" si="35"/>
        <v>5595266</v>
      </c>
      <c r="E52" s="11">
        <f t="shared" si="36"/>
        <v>46.615031349715991</v>
      </c>
      <c r="G52" s="11">
        <f t="shared" ref="G52:I56" si="37">(B52-B51)/B51*100</f>
        <v>19.747990623913829</v>
      </c>
      <c r="H52" s="11">
        <f t="shared" si="37"/>
        <v>46.001089311813544</v>
      </c>
      <c r="I52" s="11">
        <f t="shared" si="37"/>
        <v>30.703640373007417</v>
      </c>
      <c r="K52" s="7">
        <f t="shared" si="34"/>
        <v>492600</v>
      </c>
      <c r="L52" s="7">
        <f t="shared" si="31"/>
        <v>821786</v>
      </c>
      <c r="M52" s="7">
        <f t="shared" si="32"/>
        <v>1314386</v>
      </c>
      <c r="N52" s="11">
        <f t="shared" si="33"/>
        <v>62.522424919315945</v>
      </c>
    </row>
    <row r="53" spans="1:14">
      <c r="A53" s="5">
        <v>1980</v>
      </c>
      <c r="B53" s="7">
        <v>4146221</v>
      </c>
      <c r="C53" s="7">
        <v>3429778</v>
      </c>
      <c r="D53" s="7">
        <f t="shared" si="35"/>
        <v>7575999</v>
      </c>
      <c r="E53" s="11">
        <f t="shared" si="36"/>
        <v>45.271626883794468</v>
      </c>
      <c r="G53" s="11">
        <f t="shared" si="37"/>
        <v>38.807431191708424</v>
      </c>
      <c r="H53" s="11">
        <f t="shared" si="37"/>
        <v>31.498043696216023</v>
      </c>
      <c r="I53" s="11">
        <f t="shared" si="37"/>
        <v>35.400157919212418</v>
      </c>
      <c r="K53" s="7">
        <f t="shared" si="34"/>
        <v>1159190</v>
      </c>
      <c r="L53" s="7">
        <f t="shared" si="31"/>
        <v>821543</v>
      </c>
      <c r="M53" s="7">
        <f t="shared" si="32"/>
        <v>1980733</v>
      </c>
      <c r="N53" s="11">
        <f t="shared" si="33"/>
        <v>41.476715943037249</v>
      </c>
    </row>
    <row r="54" spans="1:14">
      <c r="A54" s="5">
        <v>1990</v>
      </c>
      <c r="B54" s="7">
        <v>5358029</v>
      </c>
      <c r="C54" s="7">
        <v>4470992</v>
      </c>
      <c r="D54" s="7">
        <f t="shared" si="35"/>
        <v>9829021</v>
      </c>
      <c r="E54" s="11">
        <f t="shared" si="36"/>
        <v>45.487663522135115</v>
      </c>
      <c r="G54" s="11">
        <f t="shared" si="37"/>
        <v>29.226806771756742</v>
      </c>
      <c r="H54" s="11">
        <f t="shared" si="37"/>
        <v>30.358058160032513</v>
      </c>
      <c r="I54" s="11">
        <f t="shared" si="37"/>
        <v>29.738942679374691</v>
      </c>
      <c r="K54" s="7">
        <f t="shared" si="34"/>
        <v>1211808</v>
      </c>
      <c r="L54" s="7">
        <f t="shared" si="31"/>
        <v>1041214</v>
      </c>
      <c r="M54" s="7">
        <f t="shared" si="32"/>
        <v>2253022</v>
      </c>
      <c r="N54" s="11">
        <f t="shared" si="33"/>
        <v>46.214107097045662</v>
      </c>
    </row>
    <row r="55" spans="1:14">
      <c r="A55" s="5">
        <v>2000</v>
      </c>
      <c r="B55" s="7">
        <v>6472130</v>
      </c>
      <c r="C55" s="7">
        <v>6344771</v>
      </c>
      <c r="D55" s="7">
        <f t="shared" si="35"/>
        <v>12816901</v>
      </c>
      <c r="E55" s="11">
        <f t="shared" si="36"/>
        <v>49.503159929221582</v>
      </c>
      <c r="G55" s="11">
        <f t="shared" si="37"/>
        <v>20.793112541944062</v>
      </c>
      <c r="H55" s="11">
        <f t="shared" si="37"/>
        <v>41.909692524611984</v>
      </c>
      <c r="I55" s="11">
        <f t="shared" si="37"/>
        <v>30.398551391842588</v>
      </c>
      <c r="K55" s="7">
        <f t="shared" si="34"/>
        <v>1114101</v>
      </c>
      <c r="L55" s="7">
        <f t="shared" si="31"/>
        <v>1873779</v>
      </c>
      <c r="M55" s="7">
        <f t="shared" si="32"/>
        <v>2987880</v>
      </c>
      <c r="N55" s="11">
        <f t="shared" si="33"/>
        <v>62.712659142937468</v>
      </c>
    </row>
    <row r="56" spans="1:14">
      <c r="A56" s="5" t="s">
        <v>13</v>
      </c>
      <c r="B56" s="7">
        <v>7490598</v>
      </c>
      <c r="C56" s="7">
        <v>7703163</v>
      </c>
      <c r="D56" s="7">
        <f t="shared" si="35"/>
        <v>15193761</v>
      </c>
      <c r="E56" s="11">
        <f t="shared" si="36"/>
        <v>50.699514096608468</v>
      </c>
      <c r="G56" s="11">
        <f t="shared" si="37"/>
        <v>15.73621049020956</v>
      </c>
      <c r="H56" s="11">
        <f t="shared" si="37"/>
        <v>21.409630071755149</v>
      </c>
      <c r="I56" s="11">
        <f t="shared" si="37"/>
        <v>18.544732459117846</v>
      </c>
      <c r="K56" s="7">
        <f t="shared" si="34"/>
        <v>1018468</v>
      </c>
      <c r="L56" s="7">
        <f t="shared" si="31"/>
        <v>1358392</v>
      </c>
      <c r="M56" s="7">
        <f t="shared" si="32"/>
        <v>2376860</v>
      </c>
      <c r="N56" s="11">
        <f t="shared" si="33"/>
        <v>57.150694613902374</v>
      </c>
    </row>
    <row r="57" spans="1:14">
      <c r="A57" s="5" t="s">
        <v>14</v>
      </c>
      <c r="B57" s="7">
        <v>7502195</v>
      </c>
      <c r="C57" s="7">
        <v>7884847.8084517606</v>
      </c>
      <c r="D57" s="7">
        <f t="shared" si="35"/>
        <v>15387042.808451761</v>
      </c>
      <c r="E57" s="11">
        <f t="shared" si="36"/>
        <v>51.243425436632883</v>
      </c>
      <c r="G57" s="11"/>
      <c r="H57" s="11"/>
      <c r="I57" s="11"/>
      <c r="K57" s="7"/>
      <c r="L57" s="7"/>
      <c r="M57" s="7"/>
      <c r="N57" s="11"/>
    </row>
    <row r="58" spans="1:14">
      <c r="A58" s="5">
        <v>2020</v>
      </c>
      <c r="B58" s="7">
        <v>8471431.6224200893</v>
      </c>
      <c r="C58" s="7">
        <v>8943452.6526827533</v>
      </c>
      <c r="D58" s="7">
        <f t="shared" si="35"/>
        <v>17414884.275102843</v>
      </c>
      <c r="E58" s="11">
        <f t="shared" si="36"/>
        <v>51.355222988583073</v>
      </c>
      <c r="G58" s="11">
        <f t="shared" ref="G58:I59" si="38">(B58-B57)/B57*100</f>
        <v>12.919373895507771</v>
      </c>
      <c r="H58" s="11">
        <f t="shared" si="38"/>
        <v>13.425812012456031</v>
      </c>
      <c r="I58" s="11">
        <f t="shared" si="38"/>
        <v>13.178890134348842</v>
      </c>
      <c r="K58" s="7">
        <f t="shared" ref="K58:M59" si="39">B58-B57</f>
        <v>969236.62242008932</v>
      </c>
      <c r="L58" s="7">
        <f t="shared" si="39"/>
        <v>1058604.8442309927</v>
      </c>
      <c r="M58" s="7">
        <f t="shared" si="39"/>
        <v>2027841.466651082</v>
      </c>
      <c r="N58" s="11">
        <f t="shared" si="33"/>
        <v>52.203530780897097</v>
      </c>
    </row>
    <row r="59" spans="1:14">
      <c r="A59" s="5">
        <v>2030</v>
      </c>
      <c r="B59" s="7">
        <v>9471400.2275988832</v>
      </c>
      <c r="C59" s="7">
        <v>9914633.4513673261</v>
      </c>
      <c r="D59" s="7">
        <f t="shared" si="35"/>
        <v>19386033.678966209</v>
      </c>
      <c r="E59" s="11">
        <f t="shared" si="36"/>
        <v>51.143176657764066</v>
      </c>
      <c r="G59" s="11">
        <f t="shared" si="38"/>
        <v>11.804009637902576</v>
      </c>
      <c r="H59" s="11">
        <f t="shared" si="38"/>
        <v>10.859126071330508</v>
      </c>
      <c r="I59" s="11">
        <f t="shared" si="38"/>
        <v>11.318762575307014</v>
      </c>
      <c r="K59" s="7">
        <f t="shared" si="39"/>
        <v>999968.60517879389</v>
      </c>
      <c r="L59" s="7">
        <f t="shared" si="39"/>
        <v>971180.7986845728</v>
      </c>
      <c r="M59" s="7">
        <f t="shared" si="39"/>
        <v>1971149.4038633667</v>
      </c>
      <c r="N59" s="11">
        <f t="shared" si="33"/>
        <v>49.269771067637031</v>
      </c>
    </row>
    <row r="60" spans="1:14">
      <c r="B60" s="7"/>
      <c r="C60" s="7"/>
    </row>
    <row r="61" spans="1:14">
      <c r="A61" s="4" t="s">
        <v>79</v>
      </c>
      <c r="B61" s="7"/>
      <c r="C61" s="7"/>
    </row>
    <row r="62" spans="1:14">
      <c r="A62" s="5">
        <v>1930</v>
      </c>
      <c r="B62" s="7">
        <v>11439842</v>
      </c>
      <c r="C62" s="7">
        <v>1596449</v>
      </c>
      <c r="D62" s="7">
        <f t="shared" ref="D62:D73" si="40">D20-D48</f>
        <v>13036291</v>
      </c>
      <c r="E62" s="11">
        <f>C62/D62*100</f>
        <v>12.246190269916497</v>
      </c>
    </row>
    <row r="63" spans="1:14">
      <c r="A63" s="5">
        <v>1940</v>
      </c>
      <c r="B63" s="7">
        <v>13276856</v>
      </c>
      <c r="C63" s="7">
        <v>2015223</v>
      </c>
      <c r="D63" s="7">
        <f t="shared" si="40"/>
        <v>15292079</v>
      </c>
      <c r="E63" s="11">
        <f>C63/D63*100</f>
        <v>13.178214682254779</v>
      </c>
      <c r="G63" s="11">
        <f t="shared" ref="G63:I65" si="41">(B63-B62)/B62*100</f>
        <v>16.058036465888254</v>
      </c>
      <c r="H63" s="11">
        <f t="shared" si="41"/>
        <v>26.23159274113987</v>
      </c>
      <c r="I63" s="11">
        <f t="shared" si="41"/>
        <v>17.303909524572596</v>
      </c>
      <c r="K63" s="7">
        <f>B63-B62</f>
        <v>1837014</v>
      </c>
      <c r="L63" s="7">
        <f t="shared" ref="L63:L70" si="42">C63-C62</f>
        <v>418774</v>
      </c>
      <c r="M63" s="7">
        <f t="shared" ref="M63:M70" si="43">D63-D62</f>
        <v>2255788</v>
      </c>
      <c r="N63" s="11">
        <f t="shared" ref="N63:N73" si="44">L63/M63*100</f>
        <v>18.564421833966669</v>
      </c>
    </row>
    <row r="64" spans="1:14">
      <c r="A64" s="5">
        <v>1950</v>
      </c>
      <c r="B64" s="7">
        <v>18108646</v>
      </c>
      <c r="C64" s="7">
        <v>2687798</v>
      </c>
      <c r="D64" s="7">
        <f t="shared" si="40"/>
        <v>20796444</v>
      </c>
      <c r="E64" s="11">
        <f>C64/D64*100</f>
        <v>12.924315330063161</v>
      </c>
      <c r="G64" s="11">
        <f t="shared" si="41"/>
        <v>36.392576676285408</v>
      </c>
      <c r="H64" s="11">
        <f t="shared" si="41"/>
        <v>33.374718331420397</v>
      </c>
      <c r="I64" s="11">
        <f t="shared" si="41"/>
        <v>35.994876824792762</v>
      </c>
      <c r="K64" s="7">
        <f t="shared" ref="K64:K70" si="45">B64-B63</f>
        <v>4831790</v>
      </c>
      <c r="L64" s="7">
        <f t="shared" si="42"/>
        <v>672575</v>
      </c>
      <c r="M64" s="7">
        <f t="shared" si="43"/>
        <v>5504365</v>
      </c>
      <c r="N64" s="11">
        <f t="shared" si="44"/>
        <v>12.218938969345237</v>
      </c>
    </row>
    <row r="65" spans="1:14">
      <c r="A65" s="5">
        <v>1960</v>
      </c>
      <c r="B65" s="7">
        <f t="shared" ref="B65:C73" si="46">B23-B51</f>
        <v>25055634</v>
      </c>
      <c r="C65" s="7">
        <f t="shared" si="46"/>
        <v>3754651</v>
      </c>
      <c r="D65" s="7">
        <f t="shared" si="40"/>
        <v>28810285</v>
      </c>
      <c r="E65" s="11">
        <f t="shared" ref="E65:E73" si="47">C65/D65*100</f>
        <v>13.032328559054518</v>
      </c>
      <c r="G65" s="11">
        <f t="shared" si="41"/>
        <v>38.362824034441886</v>
      </c>
      <c r="H65" s="11">
        <f t="shared" si="41"/>
        <v>39.692454566898256</v>
      </c>
      <c r="I65" s="11">
        <f t="shared" si="41"/>
        <v>38.534669677181348</v>
      </c>
      <c r="K65" s="7">
        <f t="shared" si="45"/>
        <v>6946988</v>
      </c>
      <c r="L65" s="7">
        <f t="shared" si="42"/>
        <v>1066853</v>
      </c>
      <c r="M65" s="7">
        <f t="shared" si="43"/>
        <v>8013841</v>
      </c>
      <c r="N65" s="11">
        <f t="shared" si="44"/>
        <v>13.312629986045394</v>
      </c>
    </row>
    <row r="66" spans="1:14">
      <c r="A66" s="5">
        <v>1970</v>
      </c>
      <c r="B66" s="7">
        <f t="shared" si="46"/>
        <v>30949733</v>
      </c>
      <c r="C66" s="7">
        <f t="shared" si="46"/>
        <v>5239934</v>
      </c>
      <c r="D66" s="7">
        <f t="shared" si="40"/>
        <v>36189667</v>
      </c>
      <c r="E66" s="11">
        <f t="shared" si="47"/>
        <v>14.47908874099339</v>
      </c>
      <c r="G66" s="11">
        <f t="shared" ref="G66:I70" si="48">(B66-B65)/B65*100</f>
        <v>23.524046527818854</v>
      </c>
      <c r="H66" s="11">
        <f t="shared" si="48"/>
        <v>39.558483598076094</v>
      </c>
      <c r="I66" s="11">
        <f t="shared" si="48"/>
        <v>25.613707049409612</v>
      </c>
      <c r="K66" s="7">
        <f t="shared" si="45"/>
        <v>5894099</v>
      </c>
      <c r="L66" s="7">
        <f t="shared" si="42"/>
        <v>1485283</v>
      </c>
      <c r="M66" s="7">
        <f t="shared" si="43"/>
        <v>7379382</v>
      </c>
      <c r="N66" s="11">
        <f t="shared" si="44"/>
        <v>20.127471379039598</v>
      </c>
    </row>
    <row r="67" spans="1:14">
      <c r="A67" s="5">
        <v>1980</v>
      </c>
      <c r="B67" s="7">
        <f t="shared" si="46"/>
        <v>37771981</v>
      </c>
      <c r="C67" s="7">
        <f t="shared" si="46"/>
        <v>7262109</v>
      </c>
      <c r="D67" s="7">
        <f t="shared" si="40"/>
        <v>45034090</v>
      </c>
      <c r="E67" s="11">
        <f t="shared" si="47"/>
        <v>16.125803807737647</v>
      </c>
      <c r="G67" s="11">
        <f t="shared" si="48"/>
        <v>22.042994684316017</v>
      </c>
      <c r="H67" s="11">
        <f t="shared" si="48"/>
        <v>38.591612031754593</v>
      </c>
      <c r="I67" s="11">
        <f t="shared" si="48"/>
        <v>24.439083675459074</v>
      </c>
      <c r="K67" s="7">
        <f t="shared" si="45"/>
        <v>6822248</v>
      </c>
      <c r="L67" s="7">
        <f t="shared" si="42"/>
        <v>2022175</v>
      </c>
      <c r="M67" s="7">
        <f t="shared" si="43"/>
        <v>8844423</v>
      </c>
      <c r="N67" s="11">
        <f t="shared" si="44"/>
        <v>22.863843124644763</v>
      </c>
    </row>
    <row r="68" spans="1:14">
      <c r="A68" s="5">
        <v>1990</v>
      </c>
      <c r="B68" s="7">
        <f t="shared" si="46"/>
        <v>46568799</v>
      </c>
      <c r="C68" s="7">
        <f t="shared" si="46"/>
        <v>8775999</v>
      </c>
      <c r="D68" s="7">
        <f t="shared" si="40"/>
        <v>55344798</v>
      </c>
      <c r="E68" s="11">
        <f t="shared" si="47"/>
        <v>15.856953710446284</v>
      </c>
      <c r="G68" s="11">
        <f t="shared" si="48"/>
        <v>23.289268307108383</v>
      </c>
      <c r="H68" s="11">
        <f t="shared" si="48"/>
        <v>20.846423538947157</v>
      </c>
      <c r="I68" s="11">
        <f t="shared" si="48"/>
        <v>22.895339952467118</v>
      </c>
      <c r="K68" s="7">
        <f t="shared" si="45"/>
        <v>8796818</v>
      </c>
      <c r="L68" s="7">
        <f t="shared" si="42"/>
        <v>1513890</v>
      </c>
      <c r="M68" s="7">
        <f t="shared" si="43"/>
        <v>10310708</v>
      </c>
      <c r="N68" s="11">
        <f t="shared" si="44"/>
        <v>14.682696862329919</v>
      </c>
    </row>
    <row r="69" spans="1:14">
      <c r="A69" s="5">
        <v>2000</v>
      </c>
      <c r="B69" s="7">
        <f t="shared" si="46"/>
        <v>55201016</v>
      </c>
      <c r="C69" s="7">
        <f t="shared" si="46"/>
        <v>10297905</v>
      </c>
      <c r="D69" s="7">
        <f t="shared" si="40"/>
        <v>65498921</v>
      </c>
      <c r="E69" s="11">
        <f t="shared" si="47"/>
        <v>15.722251363499559</v>
      </c>
      <c r="G69" s="11">
        <f t="shared" si="48"/>
        <v>18.536481904976764</v>
      </c>
      <c r="H69" s="11">
        <f t="shared" si="48"/>
        <v>17.341683835652212</v>
      </c>
      <c r="I69" s="11">
        <f t="shared" si="48"/>
        <v>18.347023328190666</v>
      </c>
      <c r="K69" s="7">
        <f t="shared" si="45"/>
        <v>8632217</v>
      </c>
      <c r="L69" s="7">
        <f t="shared" si="42"/>
        <v>1521906</v>
      </c>
      <c r="M69" s="7">
        <f t="shared" si="43"/>
        <v>10154123</v>
      </c>
      <c r="N69" s="11">
        <f t="shared" si="44"/>
        <v>14.988059530104175</v>
      </c>
    </row>
    <row r="70" spans="1:14">
      <c r="A70" s="5" t="s">
        <v>13</v>
      </c>
      <c r="B70" s="7">
        <f t="shared" si="46"/>
        <v>63360115</v>
      </c>
      <c r="C70" s="7">
        <f t="shared" si="46"/>
        <v>12191255</v>
      </c>
      <c r="D70" s="7">
        <f t="shared" si="40"/>
        <v>75551370</v>
      </c>
      <c r="E70" s="11">
        <f t="shared" si="47"/>
        <v>16.136378466730651</v>
      </c>
      <c r="G70" s="11">
        <f t="shared" si="48"/>
        <v>14.780704398629185</v>
      </c>
      <c r="H70" s="11">
        <f t="shared" si="48"/>
        <v>18.38577846659102</v>
      </c>
      <c r="I70" s="11">
        <f t="shared" si="48"/>
        <v>15.347503205434485</v>
      </c>
      <c r="K70" s="7">
        <f t="shared" si="45"/>
        <v>8159099</v>
      </c>
      <c r="L70" s="7">
        <f t="shared" si="42"/>
        <v>1893350</v>
      </c>
      <c r="M70" s="7">
        <f t="shared" si="43"/>
        <v>10052449</v>
      </c>
      <c r="N70" s="11">
        <f t="shared" si="44"/>
        <v>18.834713809540343</v>
      </c>
    </row>
    <row r="71" spans="1:14">
      <c r="A71" s="5" t="s">
        <v>14</v>
      </c>
      <c r="B71" s="7">
        <f t="shared" si="46"/>
        <v>63420143</v>
      </c>
      <c r="C71" s="7">
        <f t="shared" si="46"/>
        <v>12432250.327853743</v>
      </c>
      <c r="D71" s="7">
        <f t="shared" si="40"/>
        <v>75852393.327853754</v>
      </c>
      <c r="E71" s="11">
        <f t="shared" si="47"/>
        <v>16.390056770019541</v>
      </c>
      <c r="G71" s="11"/>
      <c r="H71" s="11"/>
      <c r="I71" s="11"/>
      <c r="K71" s="7"/>
      <c r="L71" s="7"/>
      <c r="M71" s="7"/>
      <c r="N71" s="11"/>
    </row>
    <row r="72" spans="1:14">
      <c r="A72" s="5">
        <v>2020</v>
      </c>
      <c r="B72" s="7">
        <f t="shared" si="46"/>
        <v>70930748.164578274</v>
      </c>
      <c r="C72" s="7">
        <f t="shared" si="46"/>
        <v>14100024.980801733</v>
      </c>
      <c r="D72" s="7">
        <f t="shared" si="40"/>
        <v>85030773.145380005</v>
      </c>
      <c r="E72" s="11">
        <f t="shared" si="47"/>
        <v>16.58226129109098</v>
      </c>
      <c r="G72" s="11">
        <f t="shared" ref="G72:I73" si="49">(B72-B71)/B71*100</f>
        <v>11.842617832915126</v>
      </c>
      <c r="H72" s="11">
        <f t="shared" si="49"/>
        <v>13.414905660413199</v>
      </c>
      <c r="I72" s="11">
        <f t="shared" si="49"/>
        <v>12.100316700430149</v>
      </c>
      <c r="K72" s="7">
        <f t="shared" ref="K72:M73" si="50">B72-B71</f>
        <v>7510605.1645782739</v>
      </c>
      <c r="L72" s="7">
        <f t="shared" si="50"/>
        <v>1667774.6529479902</v>
      </c>
      <c r="M72" s="7">
        <f t="shared" si="50"/>
        <v>9178379.8175262511</v>
      </c>
      <c r="N72" s="11">
        <f t="shared" si="44"/>
        <v>18.170686832586185</v>
      </c>
    </row>
    <row r="73" spans="1:14">
      <c r="A73" s="5">
        <v>2030</v>
      </c>
      <c r="B73" s="7">
        <f t="shared" si="46"/>
        <v>79063840.256790072</v>
      </c>
      <c r="C73" s="7">
        <f t="shared" si="46"/>
        <v>15504114.862688676</v>
      </c>
      <c r="D73" s="7">
        <f t="shared" si="40"/>
        <v>94567955.119478747</v>
      </c>
      <c r="E73" s="11">
        <f t="shared" si="47"/>
        <v>16.394681309435651</v>
      </c>
      <c r="G73" s="11">
        <f t="shared" si="49"/>
        <v>11.466243205754511</v>
      </c>
      <c r="H73" s="11">
        <f t="shared" si="49"/>
        <v>9.958066626113915</v>
      </c>
      <c r="I73" s="11">
        <f t="shared" si="49"/>
        <v>11.216153424587469</v>
      </c>
      <c r="K73" s="7">
        <f t="shared" si="50"/>
        <v>8133092.0922117978</v>
      </c>
      <c r="L73" s="7">
        <f t="shared" si="50"/>
        <v>1404089.8818869423</v>
      </c>
      <c r="M73" s="7">
        <f t="shared" si="50"/>
        <v>9537181.974098742</v>
      </c>
      <c r="N73" s="11">
        <f t="shared" si="44"/>
        <v>14.72227211035918</v>
      </c>
    </row>
    <row r="74" spans="1:14">
      <c r="B74" s="7"/>
      <c r="C74" s="7"/>
    </row>
    <row r="75" spans="1:14">
      <c r="A75" s="4" t="s">
        <v>296</v>
      </c>
      <c r="B75" s="7"/>
      <c r="C75" s="7"/>
    </row>
    <row r="76" spans="1:14">
      <c r="A76" s="5">
        <v>1930</v>
      </c>
      <c r="B76" s="7">
        <v>793424</v>
      </c>
      <c r="C76" s="115">
        <v>189905</v>
      </c>
      <c r="D76" s="7">
        <f>B76+C76</f>
        <v>983329</v>
      </c>
      <c r="E76" s="11">
        <f>C76/D76*100</f>
        <v>19.312457987102995</v>
      </c>
    </row>
    <row r="77" spans="1:14">
      <c r="A77" s="5">
        <v>1940</v>
      </c>
      <c r="B77" s="7">
        <v>933405</v>
      </c>
      <c r="C77" s="7">
        <v>286768</v>
      </c>
      <c r="D77" s="7">
        <f>B77+C77</f>
        <v>1220173</v>
      </c>
      <c r="E77" s="11">
        <f>C77/D77*100</f>
        <v>23.502241075650748</v>
      </c>
      <c r="G77" s="11">
        <f t="shared" ref="G77:I79" si="51">(B77-B76)/B76*100</f>
        <v>17.642647562967596</v>
      </c>
      <c r="H77" s="11">
        <f t="shared" si="51"/>
        <v>51.006029330454709</v>
      </c>
      <c r="I77" s="11">
        <f t="shared" si="51"/>
        <v>24.085936649890321</v>
      </c>
      <c r="K77" s="7">
        <f>B77-B76</f>
        <v>139981</v>
      </c>
      <c r="L77" s="7">
        <f t="shared" ref="L77:L84" si="52">C77-C76</f>
        <v>96863</v>
      </c>
      <c r="M77" s="7">
        <f t="shared" ref="M77:M84" si="53">D77-D76</f>
        <v>236844</v>
      </c>
      <c r="N77" s="11">
        <f t="shared" ref="N77:N87" si="54">L77/M77*100</f>
        <v>40.897383932039652</v>
      </c>
    </row>
    <row r="78" spans="1:14">
      <c r="A78" s="5">
        <v>1950</v>
      </c>
      <c r="B78" s="7">
        <v>1468906</v>
      </c>
      <c r="C78" s="115">
        <v>688587</v>
      </c>
      <c r="D78" s="7">
        <f>B78+C78</f>
        <v>2157493</v>
      </c>
      <c r="E78" s="11">
        <f>C78/D78*100</f>
        <v>31.916071106603823</v>
      </c>
      <c r="G78" s="11">
        <f t="shared" si="51"/>
        <v>57.370701892533248</v>
      </c>
      <c r="H78" s="11">
        <f t="shared" si="51"/>
        <v>140.11988785359594</v>
      </c>
      <c r="I78" s="11">
        <f t="shared" si="51"/>
        <v>76.818615065240749</v>
      </c>
      <c r="K78" s="7">
        <f t="shared" ref="K78:K84" si="55">B78-B77</f>
        <v>535501</v>
      </c>
      <c r="L78" s="7">
        <f t="shared" si="52"/>
        <v>401819</v>
      </c>
      <c r="M78" s="7">
        <f t="shared" si="53"/>
        <v>937320</v>
      </c>
      <c r="N78" s="11">
        <f t="shared" si="54"/>
        <v>42.868924166773354</v>
      </c>
    </row>
    <row r="79" spans="1:14">
      <c r="A79" s="5">
        <v>1960</v>
      </c>
      <c r="B79" s="7">
        <v>2324967</v>
      </c>
      <c r="C79" s="7">
        <v>1284044</v>
      </c>
      <c r="D79" s="7">
        <f>B79+C79</f>
        <v>3609011</v>
      </c>
      <c r="E79" s="11">
        <f>C79/D79*100</f>
        <v>35.578833093055131</v>
      </c>
      <c r="G79" s="11">
        <f t="shared" si="51"/>
        <v>58.278814301255487</v>
      </c>
      <c r="H79" s="11">
        <f t="shared" si="51"/>
        <v>86.475202116798599</v>
      </c>
      <c r="I79" s="11">
        <f t="shared" si="51"/>
        <v>67.277993485958007</v>
      </c>
      <c r="K79" s="7">
        <f t="shared" si="55"/>
        <v>856061</v>
      </c>
      <c r="L79" s="7">
        <f t="shared" si="52"/>
        <v>595457</v>
      </c>
      <c r="M79" s="7">
        <f t="shared" si="53"/>
        <v>1451518</v>
      </c>
      <c r="N79" s="11">
        <f t="shared" si="54"/>
        <v>41.023053107160919</v>
      </c>
    </row>
    <row r="80" spans="1:14">
      <c r="A80" s="5">
        <v>1970</v>
      </c>
      <c r="B80" s="7">
        <v>2816048</v>
      </c>
      <c r="C80" s="7">
        <v>1968157</v>
      </c>
      <c r="D80" s="7">
        <f t="shared" ref="D80:D87" si="56">B80+C80</f>
        <v>4784205</v>
      </c>
      <c r="E80" s="11">
        <f t="shared" ref="E80:E87" si="57">C80/D80*100</f>
        <v>41.138642679400235</v>
      </c>
      <c r="G80" s="11">
        <f t="shared" ref="G80:I84" si="58">(B80-B79)/B79*100</f>
        <v>21.122063237886817</v>
      </c>
      <c r="H80" s="11">
        <f t="shared" si="58"/>
        <v>53.278002934478884</v>
      </c>
      <c r="I80" s="11">
        <f t="shared" si="58"/>
        <v>32.562771352040762</v>
      </c>
      <c r="K80" s="7">
        <f t="shared" si="55"/>
        <v>491081</v>
      </c>
      <c r="L80" s="7">
        <f t="shared" si="52"/>
        <v>684113</v>
      </c>
      <c r="M80" s="7">
        <f t="shared" si="53"/>
        <v>1175194</v>
      </c>
      <c r="N80" s="11">
        <f t="shared" si="54"/>
        <v>58.212771678548393</v>
      </c>
    </row>
    <row r="81" spans="1:14">
      <c r="A81" s="5">
        <v>1980</v>
      </c>
      <c r="B81" s="7">
        <v>3952794</v>
      </c>
      <c r="C81" s="7">
        <v>2637495</v>
      </c>
      <c r="D81" s="7">
        <f t="shared" si="56"/>
        <v>6590289</v>
      </c>
      <c r="E81" s="11">
        <f t="shared" si="57"/>
        <v>40.02093079681331</v>
      </c>
      <c r="G81" s="11">
        <f t="shared" si="58"/>
        <v>40.366712499218764</v>
      </c>
      <c r="H81" s="11">
        <f t="shared" si="58"/>
        <v>34.008364170134804</v>
      </c>
      <c r="I81" s="11">
        <f t="shared" si="58"/>
        <v>37.750974299805293</v>
      </c>
      <c r="K81" s="7">
        <f t="shared" si="55"/>
        <v>1136746</v>
      </c>
      <c r="L81" s="7">
        <f t="shared" si="52"/>
        <v>669338</v>
      </c>
      <c r="M81" s="7">
        <f t="shared" si="53"/>
        <v>1806084</v>
      </c>
      <c r="N81" s="11">
        <f t="shared" si="54"/>
        <v>37.060181032554411</v>
      </c>
    </row>
    <row r="82" spans="1:14">
      <c r="A82" s="5">
        <v>1990</v>
      </c>
      <c r="B82" s="7">
        <v>5148655</v>
      </c>
      <c r="C82" s="7">
        <v>3532479</v>
      </c>
      <c r="D82" s="7">
        <f t="shared" si="56"/>
        <v>8681134</v>
      </c>
      <c r="E82" s="11">
        <f t="shared" si="57"/>
        <v>40.691446532215721</v>
      </c>
      <c r="G82" s="11">
        <f t="shared" si="58"/>
        <v>30.253562416862607</v>
      </c>
      <c r="H82" s="11">
        <f t="shared" si="58"/>
        <v>33.93310698219333</v>
      </c>
      <c r="I82" s="11">
        <f t="shared" si="58"/>
        <v>31.726150400991521</v>
      </c>
      <c r="K82" s="7">
        <f t="shared" si="55"/>
        <v>1195861</v>
      </c>
      <c r="L82" s="7">
        <f t="shared" si="52"/>
        <v>894984</v>
      </c>
      <c r="M82" s="7">
        <f t="shared" si="53"/>
        <v>2090845</v>
      </c>
      <c r="N82" s="11">
        <f t="shared" si="54"/>
        <v>42.804894671771457</v>
      </c>
    </row>
    <row r="83" spans="1:14">
      <c r="A83" s="5">
        <v>2000</v>
      </c>
      <c r="B83" s="7">
        <v>6237389</v>
      </c>
      <c r="C83" s="7">
        <v>5222945</v>
      </c>
      <c r="D83" s="7">
        <f t="shared" si="56"/>
        <v>11460334</v>
      </c>
      <c r="E83" s="11">
        <f t="shared" si="57"/>
        <v>45.574108049555974</v>
      </c>
      <c r="G83" s="11">
        <f t="shared" si="58"/>
        <v>21.145988612559979</v>
      </c>
      <c r="H83" s="11">
        <f t="shared" si="58"/>
        <v>47.854948323825845</v>
      </c>
      <c r="I83" s="11">
        <f t="shared" si="58"/>
        <v>32.014250672780769</v>
      </c>
      <c r="K83" s="7">
        <f t="shared" si="55"/>
        <v>1088734</v>
      </c>
      <c r="L83" s="7">
        <f t="shared" si="52"/>
        <v>1690466</v>
      </c>
      <c r="M83" s="7">
        <f t="shared" si="53"/>
        <v>2779200</v>
      </c>
      <c r="N83" s="11">
        <f t="shared" si="54"/>
        <v>60.825633275762812</v>
      </c>
    </row>
    <row r="84" spans="1:14">
      <c r="A84" s="5" t="s">
        <v>13</v>
      </c>
      <c r="B84" s="7">
        <v>7255509</v>
      </c>
      <c r="C84" s="7">
        <v>6422463</v>
      </c>
      <c r="D84" s="7">
        <f t="shared" si="56"/>
        <v>13677972</v>
      </c>
      <c r="E84" s="11">
        <f t="shared" si="57"/>
        <v>46.95478978901258</v>
      </c>
      <c r="G84" s="11">
        <f t="shared" si="58"/>
        <v>16.322855605125799</v>
      </c>
      <c r="H84" s="11">
        <f t="shared" si="58"/>
        <v>22.966314981298865</v>
      </c>
      <c r="I84" s="11">
        <f t="shared" si="58"/>
        <v>19.350552959451271</v>
      </c>
      <c r="K84" s="7">
        <f t="shared" si="55"/>
        <v>1018120</v>
      </c>
      <c r="L84" s="7">
        <f t="shared" si="52"/>
        <v>1199518</v>
      </c>
      <c r="M84" s="7">
        <f t="shared" si="53"/>
        <v>2217638</v>
      </c>
      <c r="N84" s="11">
        <f t="shared" si="54"/>
        <v>54.089892038285782</v>
      </c>
    </row>
    <row r="85" spans="1:14">
      <c r="A85" s="5" t="s">
        <v>14</v>
      </c>
      <c r="B85" s="7">
        <v>7266628</v>
      </c>
      <c r="C85" s="7">
        <v>6575404.8532521287</v>
      </c>
      <c r="D85" s="7">
        <f t="shared" si="56"/>
        <v>13842032.853252128</v>
      </c>
      <c r="E85" s="11">
        <f t="shared" si="57"/>
        <v>47.503173290816633</v>
      </c>
      <c r="G85" s="11"/>
      <c r="H85" s="11"/>
      <c r="I85" s="11"/>
      <c r="K85" s="7"/>
      <c r="L85" s="7"/>
      <c r="M85" s="7"/>
      <c r="N85" s="11"/>
    </row>
    <row r="86" spans="1:14">
      <c r="A86" s="5">
        <v>2020</v>
      </c>
      <c r="B86" s="7">
        <v>8216430.6224200884</v>
      </c>
      <c r="C86" s="7">
        <v>7452501.3131010942</v>
      </c>
      <c r="D86" s="7">
        <f t="shared" si="56"/>
        <v>15668931.935521182</v>
      </c>
      <c r="E86" s="11">
        <f t="shared" si="57"/>
        <v>47.562280210091473</v>
      </c>
      <c r="G86" s="11">
        <f t="shared" ref="G86:I87" si="59">(B86-B85)/B85*100</f>
        <v>13.070747840953031</v>
      </c>
      <c r="H86" s="11">
        <f t="shared" si="59"/>
        <v>13.339048764657624</v>
      </c>
      <c r="I86" s="11">
        <f t="shared" si="59"/>
        <v>13.198199293681286</v>
      </c>
      <c r="K86" s="7">
        <f t="shared" ref="K86:M87" si="60">B86-B85</f>
        <v>949802.62242008839</v>
      </c>
      <c r="L86" s="7">
        <f t="shared" si="60"/>
        <v>877096.45984896552</v>
      </c>
      <c r="M86" s="7">
        <f t="shared" si="60"/>
        <v>1826899.0822690539</v>
      </c>
      <c r="N86" s="11">
        <f t="shared" si="54"/>
        <v>48.01012099472895</v>
      </c>
    </row>
    <row r="87" spans="1:14">
      <c r="A87" s="5">
        <v>2030</v>
      </c>
      <c r="B87" s="7">
        <v>9199053.2275988832</v>
      </c>
      <c r="C87" s="7">
        <v>8264545.7675756738</v>
      </c>
      <c r="D87" s="7">
        <f t="shared" si="56"/>
        <v>17463598.995174557</v>
      </c>
      <c r="E87" s="11">
        <f t="shared" si="57"/>
        <v>47.324413311707893</v>
      </c>
      <c r="G87" s="11">
        <f t="shared" si="59"/>
        <v>11.959239362376199</v>
      </c>
      <c r="H87" s="11">
        <f t="shared" si="59"/>
        <v>10.896267177397867</v>
      </c>
      <c r="I87" s="11">
        <f t="shared" si="59"/>
        <v>11.453665553201478</v>
      </c>
      <c r="K87" s="7">
        <f t="shared" si="60"/>
        <v>982622.60517879482</v>
      </c>
      <c r="L87" s="7">
        <f t="shared" si="60"/>
        <v>812044.45447457954</v>
      </c>
      <c r="M87" s="7">
        <f t="shared" si="60"/>
        <v>1794667.0596533753</v>
      </c>
      <c r="N87" s="11">
        <f t="shared" si="54"/>
        <v>45.247638000968216</v>
      </c>
    </row>
    <row r="88" spans="1:14">
      <c r="B88" s="7"/>
      <c r="C88" s="7"/>
    </row>
    <row r="89" spans="1:14">
      <c r="A89" s="4" t="s">
        <v>297</v>
      </c>
      <c r="B89" s="7"/>
      <c r="C89" s="7"/>
    </row>
    <row r="90" spans="1:14">
      <c r="A90" s="5">
        <v>1930</v>
      </c>
      <c r="B90" s="7">
        <v>209659</v>
      </c>
      <c r="C90" s="7">
        <v>11271</v>
      </c>
      <c r="D90" s="7">
        <f>B90+C90</f>
        <v>220930</v>
      </c>
      <c r="E90" s="11">
        <f>C90/D90*100</f>
        <v>5.1016158964377851</v>
      </c>
    </row>
    <row r="91" spans="1:14">
      <c r="A91" s="5">
        <v>1940</v>
      </c>
      <c r="B91" s="7">
        <v>289348</v>
      </c>
      <c r="C91" s="7">
        <v>21977</v>
      </c>
      <c r="D91" s="7">
        <f>B91+C91</f>
        <v>311325</v>
      </c>
      <c r="E91" s="11">
        <f>C91/D91*100</f>
        <v>7.0591825262988834</v>
      </c>
      <c r="G91" s="11">
        <f t="shared" ref="G91:I93" si="61">(B91-B90)/B90*100</f>
        <v>38.008862009262664</v>
      </c>
      <c r="H91" s="11">
        <f t="shared" si="61"/>
        <v>94.987135125543432</v>
      </c>
      <c r="I91" s="11">
        <f t="shared" si="61"/>
        <v>40.915674648078578</v>
      </c>
      <c r="K91" s="7">
        <f>B91-B90</f>
        <v>79689</v>
      </c>
      <c r="L91" s="7">
        <f t="shared" ref="L91:L98" si="62">C91-C90</f>
        <v>10706</v>
      </c>
      <c r="M91" s="7">
        <f t="shared" ref="M91:M98" si="63">D91-D90</f>
        <v>90395</v>
      </c>
      <c r="N91" s="11">
        <f t="shared" ref="N91:N101" si="64">L91/M91*100</f>
        <v>11.843575418994414</v>
      </c>
    </row>
    <row r="92" spans="1:14">
      <c r="A92" s="5">
        <v>1950</v>
      </c>
      <c r="B92" s="7">
        <v>556808</v>
      </c>
      <c r="C92" s="7">
        <v>71526</v>
      </c>
      <c r="D92" s="7">
        <f>B92+C92</f>
        <v>628334</v>
      </c>
      <c r="E92" s="11">
        <f>C92/D92*100</f>
        <v>11.383436197945679</v>
      </c>
      <c r="G92" s="11">
        <f t="shared" si="61"/>
        <v>92.435406500131336</v>
      </c>
      <c r="H92" s="11">
        <f t="shared" si="61"/>
        <v>225.45843381717248</v>
      </c>
      <c r="I92" s="11">
        <f t="shared" si="61"/>
        <v>101.82574480044968</v>
      </c>
      <c r="K92" s="7">
        <f t="shared" ref="K92:K98" si="65">B92-B91</f>
        <v>267460</v>
      </c>
      <c r="L92" s="7">
        <f t="shared" si="62"/>
        <v>49549</v>
      </c>
      <c r="M92" s="7">
        <f t="shared" si="63"/>
        <v>317009</v>
      </c>
      <c r="N92" s="11">
        <f t="shared" si="64"/>
        <v>15.630155610723987</v>
      </c>
    </row>
    <row r="93" spans="1:14">
      <c r="A93" s="5">
        <v>1960</v>
      </c>
      <c r="B93" s="7">
        <v>1033011</v>
      </c>
      <c r="C93" s="7">
        <v>173898</v>
      </c>
      <c r="D93" s="7">
        <f t="shared" ref="D93:D101" si="66">B93+C93</f>
        <v>1206909</v>
      </c>
      <c r="E93" s="11">
        <f t="shared" ref="E93:E101" si="67">C93/D93*100</f>
        <v>14.408542814744111</v>
      </c>
      <c r="G93" s="11">
        <f t="shared" si="61"/>
        <v>85.52373529115961</v>
      </c>
      <c r="H93" s="11">
        <f t="shared" si="61"/>
        <v>143.12557671336296</v>
      </c>
      <c r="I93" s="11">
        <f t="shared" si="61"/>
        <v>92.08080415829798</v>
      </c>
      <c r="K93" s="7">
        <f t="shared" si="65"/>
        <v>476203</v>
      </c>
      <c r="L93" s="7">
        <f t="shared" si="62"/>
        <v>102372</v>
      </c>
      <c r="M93" s="7">
        <f t="shared" si="63"/>
        <v>578575</v>
      </c>
      <c r="N93" s="11">
        <f t="shared" si="64"/>
        <v>17.693816704835154</v>
      </c>
    </row>
    <row r="94" spans="1:14">
      <c r="A94" s="5">
        <v>1970</v>
      </c>
      <c r="B94" s="7">
        <v>1357854</v>
      </c>
      <c r="C94" s="7">
        <v>358674</v>
      </c>
      <c r="D94" s="7">
        <f t="shared" si="66"/>
        <v>1716528</v>
      </c>
      <c r="E94" s="11">
        <f t="shared" si="67"/>
        <v>20.895318922848912</v>
      </c>
      <c r="G94" s="11">
        <f t="shared" ref="G94:I98" si="68">(B94-B93)/B93*100</f>
        <v>31.446228549357169</v>
      </c>
      <c r="H94" s="11">
        <f t="shared" si="68"/>
        <v>106.2553910913294</v>
      </c>
      <c r="I94" s="11">
        <f t="shared" si="68"/>
        <v>42.225138763568751</v>
      </c>
      <c r="K94" s="7">
        <f t="shared" si="65"/>
        <v>324843</v>
      </c>
      <c r="L94" s="7">
        <f t="shared" si="62"/>
        <v>184776</v>
      </c>
      <c r="M94" s="7">
        <f t="shared" si="63"/>
        <v>509619</v>
      </c>
      <c r="N94" s="11">
        <f t="shared" si="64"/>
        <v>36.257674851212371</v>
      </c>
    </row>
    <row r="95" spans="1:14">
      <c r="A95" s="5">
        <v>1980</v>
      </c>
      <c r="B95" s="7">
        <v>1861846</v>
      </c>
      <c r="C95" s="7">
        <v>491797</v>
      </c>
      <c r="D95" s="7">
        <f t="shared" si="66"/>
        <v>2353643</v>
      </c>
      <c r="E95" s="11">
        <f t="shared" si="67"/>
        <v>20.89514000211587</v>
      </c>
      <c r="G95" s="11">
        <f t="shared" si="68"/>
        <v>37.116803426583417</v>
      </c>
      <c r="H95" s="11">
        <f t="shared" si="68"/>
        <v>37.115319203510708</v>
      </c>
      <c r="I95" s="11">
        <f t="shared" si="68"/>
        <v>37.11649329343885</v>
      </c>
      <c r="K95" s="7">
        <f t="shared" si="65"/>
        <v>503992</v>
      </c>
      <c r="L95" s="7">
        <f t="shared" si="62"/>
        <v>133123</v>
      </c>
      <c r="M95" s="7">
        <f t="shared" si="63"/>
        <v>637115</v>
      </c>
      <c r="N95" s="11">
        <f t="shared" si="64"/>
        <v>20.894657950291549</v>
      </c>
    </row>
    <row r="96" spans="1:14">
      <c r="A96" s="5">
        <v>1990</v>
      </c>
      <c r="B96" s="7">
        <v>2498016</v>
      </c>
      <c r="C96" s="7">
        <v>798938</v>
      </c>
      <c r="D96" s="7">
        <f t="shared" si="66"/>
        <v>3296954</v>
      </c>
      <c r="E96" s="11">
        <f t="shared" si="67"/>
        <v>24.232609857462371</v>
      </c>
      <c r="G96" s="11">
        <f t="shared" si="68"/>
        <v>34.168776579803058</v>
      </c>
      <c r="H96" s="11">
        <f t="shared" si="68"/>
        <v>62.452800647421604</v>
      </c>
      <c r="I96" s="11">
        <f t="shared" si="68"/>
        <v>40.078763006964095</v>
      </c>
      <c r="K96" s="7">
        <f t="shared" si="65"/>
        <v>636170</v>
      </c>
      <c r="L96" s="7">
        <f t="shared" si="62"/>
        <v>307141</v>
      </c>
      <c r="M96" s="7">
        <f t="shared" si="63"/>
        <v>943311</v>
      </c>
      <c r="N96" s="11">
        <f t="shared" si="64"/>
        <v>32.559887460233156</v>
      </c>
    </row>
    <row r="97" spans="1:14">
      <c r="A97" s="5">
        <v>2000</v>
      </c>
      <c r="B97" s="7">
        <v>2813833</v>
      </c>
      <c r="C97" s="7">
        <v>1352035</v>
      </c>
      <c r="D97" s="7">
        <f t="shared" si="66"/>
        <v>4165868</v>
      </c>
      <c r="E97" s="11">
        <f t="shared" si="67"/>
        <v>32.455060986089812</v>
      </c>
      <c r="G97" s="11">
        <f t="shared" si="68"/>
        <v>12.642713257240946</v>
      </c>
      <c r="H97" s="11">
        <f t="shared" si="68"/>
        <v>69.229026532722187</v>
      </c>
      <c r="I97" s="11">
        <f t="shared" si="68"/>
        <v>26.355053786009751</v>
      </c>
      <c r="K97" s="7">
        <f t="shared" si="65"/>
        <v>315817</v>
      </c>
      <c r="L97" s="7">
        <f t="shared" si="62"/>
        <v>553097</v>
      </c>
      <c r="M97" s="7">
        <f t="shared" si="63"/>
        <v>868914</v>
      </c>
      <c r="N97" s="11">
        <f t="shared" si="64"/>
        <v>63.653825349804471</v>
      </c>
    </row>
    <row r="98" spans="1:14">
      <c r="A98" s="5" t="s">
        <v>13</v>
      </c>
      <c r="B98" s="7">
        <v>3095313</v>
      </c>
      <c r="C98" s="7">
        <v>1751430</v>
      </c>
      <c r="D98" s="7">
        <f t="shared" si="66"/>
        <v>4846743</v>
      </c>
      <c r="E98" s="11">
        <f t="shared" si="67"/>
        <v>36.13622591501138</v>
      </c>
      <c r="G98" s="11">
        <f t="shared" si="68"/>
        <v>10.003436593429674</v>
      </c>
      <c r="H98" s="11">
        <f t="shared" si="68"/>
        <v>29.540285569530372</v>
      </c>
      <c r="I98" s="11">
        <f t="shared" si="68"/>
        <v>16.34413284338342</v>
      </c>
      <c r="K98" s="7">
        <f t="shared" si="65"/>
        <v>281480</v>
      </c>
      <c r="L98" s="7">
        <f t="shared" si="62"/>
        <v>399395</v>
      </c>
      <c r="M98" s="7">
        <f t="shared" si="63"/>
        <v>680875</v>
      </c>
      <c r="N98" s="11">
        <f t="shared" si="64"/>
        <v>58.659078391775289</v>
      </c>
    </row>
    <row r="99" spans="1:14">
      <c r="A99" s="5" t="s">
        <v>14</v>
      </c>
      <c r="B99" s="7">
        <v>3102745</v>
      </c>
      <c r="C99" s="7">
        <v>1789731.1737599284</v>
      </c>
      <c r="D99" s="7">
        <f t="shared" si="66"/>
        <v>4892476.173759928</v>
      </c>
      <c r="E99" s="11">
        <f t="shared" si="67"/>
        <v>36.581295650633656</v>
      </c>
      <c r="G99" s="11"/>
      <c r="H99" s="11"/>
      <c r="I99" s="11"/>
      <c r="K99" s="7"/>
      <c r="L99" s="7"/>
      <c r="M99" s="7"/>
      <c r="N99" s="11"/>
    </row>
    <row r="100" spans="1:14">
      <c r="A100" s="5">
        <v>2020</v>
      </c>
      <c r="B100" s="7">
        <v>3333995</v>
      </c>
      <c r="C100" s="7">
        <v>2080191.3381616028</v>
      </c>
      <c r="D100" s="7">
        <f t="shared" si="66"/>
        <v>5414186.3381616026</v>
      </c>
      <c r="E100" s="11">
        <f t="shared" si="67"/>
        <v>38.421125691583342</v>
      </c>
      <c r="G100" s="11">
        <f t="shared" ref="G100:I101" si="69">(B100-B99)/B99*100</f>
        <v>7.4530778391392136</v>
      </c>
      <c r="H100" s="11">
        <f t="shared" si="69"/>
        <v>16.229262174132316</v>
      </c>
      <c r="I100" s="11">
        <f t="shared" si="69"/>
        <v>10.663519777567645</v>
      </c>
      <c r="K100" s="7">
        <f t="shared" ref="K100:M101" si="70">B100-B99</f>
        <v>231250</v>
      </c>
      <c r="L100" s="7">
        <f t="shared" si="70"/>
        <v>290460.16440167441</v>
      </c>
      <c r="M100" s="7">
        <f t="shared" si="70"/>
        <v>521710.16440167464</v>
      </c>
      <c r="N100" s="11">
        <f t="shared" si="64"/>
        <v>55.674622466823088</v>
      </c>
    </row>
    <row r="101" spans="1:14">
      <c r="A101" s="5">
        <v>2030</v>
      </c>
      <c r="B101" s="7">
        <v>3530896</v>
      </c>
      <c r="C101" s="7">
        <v>2335372.0875802524</v>
      </c>
      <c r="D101" s="7">
        <f t="shared" si="66"/>
        <v>5866268.0875802524</v>
      </c>
      <c r="E101" s="11">
        <f t="shared" si="67"/>
        <v>39.810183454189158</v>
      </c>
      <c r="G101" s="11">
        <f t="shared" si="69"/>
        <v>5.9058576872490809</v>
      </c>
      <c r="H101" s="11">
        <f t="shared" si="69"/>
        <v>12.267176809041471</v>
      </c>
      <c r="I101" s="11">
        <f t="shared" si="69"/>
        <v>8.3499481026756648</v>
      </c>
      <c r="K101" s="7">
        <f t="shared" si="70"/>
        <v>196901</v>
      </c>
      <c r="L101" s="7">
        <f t="shared" si="70"/>
        <v>255180.74941864959</v>
      </c>
      <c r="M101" s="7">
        <f t="shared" si="70"/>
        <v>452081.74941864982</v>
      </c>
      <c r="N101" s="11">
        <f t="shared" si="64"/>
        <v>56.445709154770526</v>
      </c>
    </row>
    <row r="102" spans="1:14">
      <c r="B102" s="7"/>
      <c r="C102" s="7"/>
    </row>
    <row r="103" spans="1:14">
      <c r="A103" s="4" t="s">
        <v>298</v>
      </c>
      <c r="B103" s="7"/>
      <c r="C103" s="7"/>
    </row>
    <row r="104" spans="1:14">
      <c r="A104" s="5">
        <v>1930</v>
      </c>
      <c r="B104" s="7">
        <v>60903</v>
      </c>
      <c r="C104" s="7">
        <v>29985</v>
      </c>
      <c r="D104" s="7">
        <f>B104+C104</f>
        <v>90888</v>
      </c>
      <c r="E104" s="11">
        <f>C104/D104*100</f>
        <v>32.991153947715866</v>
      </c>
    </row>
    <row r="105" spans="1:14">
      <c r="A105" s="5">
        <v>1940</v>
      </c>
      <c r="B105" s="7">
        <v>59740</v>
      </c>
      <c r="C105" s="7">
        <v>44399</v>
      </c>
      <c r="D105" s="7">
        <f>B105+C105</f>
        <v>104139</v>
      </c>
      <c r="E105" s="11">
        <f>C105/D105*100</f>
        <v>42.634363686995265</v>
      </c>
      <c r="G105" s="11">
        <f t="shared" ref="G105:I107" si="71">(B105-B104)/B104*100</f>
        <v>-1.9095939444690739</v>
      </c>
      <c r="H105" s="11">
        <f t="shared" si="71"/>
        <v>48.070702017675501</v>
      </c>
      <c r="I105" s="11">
        <f t="shared" si="71"/>
        <v>14.579482439926064</v>
      </c>
      <c r="K105" s="7">
        <f>B105-B104</f>
        <v>-1163</v>
      </c>
      <c r="L105" s="7">
        <f t="shared" ref="L105:L112" si="72">C105-C104</f>
        <v>14414</v>
      </c>
      <c r="M105" s="7">
        <f t="shared" ref="M105:M112" si="73">D105-D104</f>
        <v>13251</v>
      </c>
      <c r="N105" s="11">
        <f t="shared" ref="N105:N115" si="74">L105/M105*100</f>
        <v>108.77669609840768</v>
      </c>
    </row>
    <row r="106" spans="1:14">
      <c r="A106" s="5">
        <v>1950</v>
      </c>
      <c r="B106" s="7">
        <v>62975</v>
      </c>
      <c r="C106" s="7">
        <v>124362</v>
      </c>
      <c r="D106" s="7">
        <f>B106+C106</f>
        <v>187337</v>
      </c>
      <c r="E106" s="11">
        <f>C106/D106*100</f>
        <v>66.384109919556735</v>
      </c>
      <c r="G106" s="11">
        <f t="shared" si="71"/>
        <v>5.4151322397053896</v>
      </c>
      <c r="H106" s="11">
        <f t="shared" si="71"/>
        <v>180.10090317349488</v>
      </c>
      <c r="I106" s="11">
        <f t="shared" si="71"/>
        <v>79.891299129048676</v>
      </c>
      <c r="K106" s="7">
        <f t="shared" ref="K106:K112" si="75">B106-B105</f>
        <v>3235</v>
      </c>
      <c r="L106" s="7">
        <f t="shared" si="72"/>
        <v>79963</v>
      </c>
      <c r="M106" s="7">
        <f t="shared" si="73"/>
        <v>83198</v>
      </c>
      <c r="N106" s="11">
        <f t="shared" si="74"/>
        <v>96.111685377052339</v>
      </c>
    </row>
    <row r="107" spans="1:14">
      <c r="A107" s="5">
        <v>1960</v>
      </c>
      <c r="B107" s="7">
        <v>72105</v>
      </c>
      <c r="C107" s="7">
        <v>281333</v>
      </c>
      <c r="D107" s="7">
        <f t="shared" ref="D107:D115" si="76">B107+C107</f>
        <v>353438</v>
      </c>
      <c r="E107" s="11">
        <f t="shared" ref="E107:E115" si="77">C107/D107*100</f>
        <v>79.598967852919046</v>
      </c>
      <c r="G107" s="11">
        <f t="shared" si="71"/>
        <v>14.497816593886462</v>
      </c>
      <c r="H107" s="11">
        <f t="shared" si="71"/>
        <v>126.22103214808382</v>
      </c>
      <c r="I107" s="11">
        <f t="shared" si="71"/>
        <v>88.664278813048142</v>
      </c>
      <c r="K107" s="7">
        <f t="shared" si="75"/>
        <v>9130</v>
      </c>
      <c r="L107" s="7">
        <f t="shared" si="72"/>
        <v>156971</v>
      </c>
      <c r="M107" s="7">
        <f t="shared" si="73"/>
        <v>166101</v>
      </c>
      <c r="N107" s="11">
        <f t="shared" si="74"/>
        <v>94.503344350726366</v>
      </c>
    </row>
    <row r="108" spans="1:14">
      <c r="A108" s="5">
        <v>1970</v>
      </c>
      <c r="B108" s="7">
        <v>74492</v>
      </c>
      <c r="C108" s="7">
        <v>396324</v>
      </c>
      <c r="D108" s="7">
        <f t="shared" si="76"/>
        <v>470816</v>
      </c>
      <c r="E108" s="11">
        <f t="shared" si="77"/>
        <v>84.178107795826818</v>
      </c>
      <c r="G108" s="11">
        <f t="shared" ref="G108:I112" si="78">(B108-B107)/B107*100</f>
        <v>3.3104500381388258</v>
      </c>
      <c r="H108" s="11">
        <f t="shared" si="78"/>
        <v>40.873626627519698</v>
      </c>
      <c r="I108" s="11">
        <f t="shared" si="78"/>
        <v>33.210350896055317</v>
      </c>
      <c r="K108" s="7">
        <f t="shared" si="75"/>
        <v>2387</v>
      </c>
      <c r="L108" s="7">
        <f t="shared" si="72"/>
        <v>114991</v>
      </c>
      <c r="M108" s="7">
        <f t="shared" si="73"/>
        <v>117378</v>
      </c>
      <c r="N108" s="11">
        <f t="shared" si="74"/>
        <v>97.966399154867176</v>
      </c>
    </row>
    <row r="109" spans="1:14">
      <c r="A109" s="5">
        <v>1980</v>
      </c>
      <c r="B109" s="7">
        <v>92110</v>
      </c>
      <c r="C109" s="7">
        <v>510664</v>
      </c>
      <c r="D109" s="7">
        <f t="shared" si="76"/>
        <v>602774</v>
      </c>
      <c r="E109" s="11">
        <f t="shared" si="77"/>
        <v>84.718982570582014</v>
      </c>
      <c r="G109" s="11">
        <f t="shared" si="78"/>
        <v>23.650861837512753</v>
      </c>
      <c r="H109" s="11">
        <f t="shared" si="78"/>
        <v>28.850132719693988</v>
      </c>
      <c r="I109" s="11">
        <f t="shared" si="78"/>
        <v>28.027509685312307</v>
      </c>
      <c r="K109" s="7">
        <f t="shared" si="75"/>
        <v>17618</v>
      </c>
      <c r="L109" s="7">
        <f t="shared" si="72"/>
        <v>114340</v>
      </c>
      <c r="M109" s="7">
        <f t="shared" si="73"/>
        <v>131958</v>
      </c>
      <c r="N109" s="11">
        <f t="shared" si="74"/>
        <v>86.648782188272023</v>
      </c>
    </row>
    <row r="110" spans="1:14">
      <c r="A110" s="5">
        <v>1990</v>
      </c>
      <c r="B110" s="7">
        <v>109303</v>
      </c>
      <c r="C110" s="7">
        <v>601938</v>
      </c>
      <c r="D110" s="7">
        <f t="shared" si="76"/>
        <v>711241</v>
      </c>
      <c r="E110" s="11">
        <f t="shared" si="77"/>
        <v>84.632072672975823</v>
      </c>
      <c r="G110" s="11">
        <f t="shared" si="78"/>
        <v>18.665725762675063</v>
      </c>
      <c r="H110" s="11">
        <f t="shared" si="78"/>
        <v>17.873592029201195</v>
      </c>
      <c r="I110" s="11">
        <f t="shared" si="78"/>
        <v>17.994638123077639</v>
      </c>
      <c r="K110" s="7">
        <f t="shared" si="75"/>
        <v>17193</v>
      </c>
      <c r="L110" s="7">
        <f t="shared" si="72"/>
        <v>91274</v>
      </c>
      <c r="M110" s="7">
        <f t="shared" si="73"/>
        <v>108467</v>
      </c>
      <c r="N110" s="11">
        <f t="shared" si="74"/>
        <v>84.149096038426435</v>
      </c>
    </row>
    <row r="111" spans="1:14">
      <c r="A111" s="5">
        <v>2000</v>
      </c>
      <c r="B111" s="7">
        <v>142361</v>
      </c>
      <c r="C111" s="7">
        <v>764602</v>
      </c>
      <c r="D111" s="7">
        <f t="shared" si="76"/>
        <v>906963</v>
      </c>
      <c r="E111" s="11">
        <f t="shared" si="77"/>
        <v>84.303549317888383</v>
      </c>
      <c r="G111" s="11">
        <f t="shared" si="78"/>
        <v>30.244366577312608</v>
      </c>
      <c r="H111" s="11">
        <f t="shared" si="78"/>
        <v>27.023381145566489</v>
      </c>
      <c r="I111" s="11">
        <f t="shared" si="78"/>
        <v>27.518379845931268</v>
      </c>
      <c r="K111" s="7">
        <f t="shared" si="75"/>
        <v>33058</v>
      </c>
      <c r="L111" s="7">
        <f t="shared" si="72"/>
        <v>162664</v>
      </c>
      <c r="M111" s="7">
        <f t="shared" si="73"/>
        <v>195722</v>
      </c>
      <c r="N111" s="11">
        <f t="shared" si="74"/>
        <v>83.10971684327771</v>
      </c>
    </row>
    <row r="112" spans="1:14">
      <c r="A112" s="5" t="s">
        <v>13</v>
      </c>
      <c r="B112" s="7">
        <v>174528</v>
      </c>
      <c r="C112" s="7">
        <v>936826</v>
      </c>
      <c r="D112" s="7">
        <f t="shared" si="76"/>
        <v>1111354</v>
      </c>
      <c r="E112" s="11">
        <f t="shared" si="77"/>
        <v>84.295912913437121</v>
      </c>
      <c r="G112" s="11">
        <f t="shared" si="78"/>
        <v>22.595373732974622</v>
      </c>
      <c r="H112" s="11">
        <f t="shared" si="78"/>
        <v>22.524659888412536</v>
      </c>
      <c r="I112" s="11">
        <f t="shared" si="78"/>
        <v>22.535759452149648</v>
      </c>
      <c r="K112" s="7">
        <f t="shared" si="75"/>
        <v>32167</v>
      </c>
      <c r="L112" s="7">
        <f t="shared" si="72"/>
        <v>172224</v>
      </c>
      <c r="M112" s="7">
        <f t="shared" si="73"/>
        <v>204391</v>
      </c>
      <c r="N112" s="11">
        <f t="shared" si="74"/>
        <v>84.262027192978167</v>
      </c>
    </row>
    <row r="113" spans="1:14">
      <c r="A113" s="5" t="s">
        <v>14</v>
      </c>
      <c r="B113" s="7">
        <v>175389</v>
      </c>
      <c r="C113" s="7">
        <v>957737.18022402958</v>
      </c>
      <c r="D113" s="7">
        <f t="shared" si="76"/>
        <v>1133126.1802240296</v>
      </c>
      <c r="E113" s="11">
        <f t="shared" si="77"/>
        <v>84.521670837635753</v>
      </c>
      <c r="G113" s="11"/>
      <c r="H113" s="11"/>
      <c r="I113" s="11"/>
      <c r="K113" s="7"/>
      <c r="L113" s="7"/>
      <c r="M113" s="7"/>
      <c r="N113" s="11"/>
    </row>
    <row r="114" spans="1:14">
      <c r="A114" s="5">
        <v>2020</v>
      </c>
      <c r="B114" s="7">
        <v>222920</v>
      </c>
      <c r="C114" s="7">
        <v>1091603.9254381722</v>
      </c>
      <c r="D114" s="7">
        <f t="shared" si="76"/>
        <v>1314523.9254381722</v>
      </c>
      <c r="E114" s="11">
        <f t="shared" si="77"/>
        <v>83.041769291061499</v>
      </c>
      <c r="G114" s="11">
        <f t="shared" ref="G114:I115" si="79">(B114-B113)/B113*100</f>
        <v>27.100331263648229</v>
      </c>
      <c r="H114" s="11">
        <f t="shared" si="79"/>
        <v>13.97739880818129</v>
      </c>
      <c r="I114" s="11">
        <f t="shared" si="79"/>
        <v>16.008609489393191</v>
      </c>
      <c r="K114" s="7">
        <f t="shared" ref="K114:M115" si="80">B114-B113</f>
        <v>47531</v>
      </c>
      <c r="L114" s="7">
        <f t="shared" si="80"/>
        <v>133866.7452141426</v>
      </c>
      <c r="M114" s="7">
        <f t="shared" si="80"/>
        <v>181397.7452141426</v>
      </c>
      <c r="N114" s="11">
        <f t="shared" si="74"/>
        <v>73.797358978255772</v>
      </c>
    </row>
    <row r="115" spans="1:14">
      <c r="A115" s="5">
        <v>2030</v>
      </c>
      <c r="B115" s="7">
        <v>259339</v>
      </c>
      <c r="C115" s="7">
        <v>1210211.220574497</v>
      </c>
      <c r="D115" s="7">
        <f t="shared" si="76"/>
        <v>1469550.220574497</v>
      </c>
      <c r="E115" s="11">
        <f t="shared" si="77"/>
        <v>82.352491505964622</v>
      </c>
      <c r="G115" s="11">
        <f t="shared" si="79"/>
        <v>16.337251031760271</v>
      </c>
      <c r="H115" s="11">
        <f t="shared" si="79"/>
        <v>10.865414860863165</v>
      </c>
      <c r="I115" s="11">
        <f t="shared" si="79"/>
        <v>11.793341462739043</v>
      </c>
      <c r="K115" s="7">
        <f t="shared" si="80"/>
        <v>36419</v>
      </c>
      <c r="L115" s="7">
        <f t="shared" si="80"/>
        <v>118607.29513632483</v>
      </c>
      <c r="M115" s="7">
        <f t="shared" si="80"/>
        <v>155026.29513632483</v>
      </c>
      <c r="N115" s="11">
        <f t="shared" si="74"/>
        <v>76.507856316907805</v>
      </c>
    </row>
    <row r="116" spans="1:14">
      <c r="B116" s="7"/>
      <c r="C116" s="7"/>
    </row>
    <row r="117" spans="1:14">
      <c r="A117" s="4" t="s">
        <v>299</v>
      </c>
      <c r="B117" s="7"/>
      <c r="C117" s="7"/>
    </row>
    <row r="118" spans="1:14">
      <c r="A118" s="5">
        <v>1930</v>
      </c>
      <c r="B118" s="7">
        <v>14100</v>
      </c>
      <c r="C118" s="7"/>
    </row>
    <row r="119" spans="1:14">
      <c r="A119" s="5">
        <v>1940</v>
      </c>
      <c r="B119" s="7">
        <v>15500</v>
      </c>
      <c r="C119" s="7">
        <v>2364</v>
      </c>
      <c r="D119" s="7">
        <f>B119+C119</f>
        <v>17864</v>
      </c>
      <c r="E119" s="11">
        <f>C119/D119*100</f>
        <v>13.2333184057322</v>
      </c>
      <c r="N119" s="11"/>
    </row>
    <row r="120" spans="1:14">
      <c r="A120" s="5">
        <v>1950</v>
      </c>
      <c r="B120" s="7">
        <v>22700</v>
      </c>
      <c r="C120" s="7">
        <v>13593</v>
      </c>
      <c r="D120" s="7">
        <f>B120+C120</f>
        <v>36293</v>
      </c>
      <c r="E120" s="11">
        <f>C120/D120*100</f>
        <v>37.453503430413576</v>
      </c>
      <c r="G120" s="11">
        <f t="shared" ref="G120:I121" si="81">(B120-B119)/B119*100</f>
        <v>46.451612903225808</v>
      </c>
      <c r="H120" s="11">
        <f t="shared" si="81"/>
        <v>475</v>
      </c>
      <c r="I120" s="11">
        <f t="shared" si="81"/>
        <v>103.1627854903717</v>
      </c>
      <c r="K120" s="7">
        <f t="shared" ref="K120:K126" si="82">B120-B119</f>
        <v>7200</v>
      </c>
      <c r="L120" s="7">
        <f t="shared" ref="L120:L126" si="83">C120-C119</f>
        <v>11229</v>
      </c>
      <c r="M120" s="7">
        <f t="shared" ref="M120:M126" si="84">D120-D119</f>
        <v>18429</v>
      </c>
      <c r="N120" s="11">
        <f t="shared" ref="N120:N129" si="85">L120/M120*100</f>
        <v>60.931141136252641</v>
      </c>
    </row>
    <row r="121" spans="1:14">
      <c r="A121" s="5">
        <v>1960</v>
      </c>
      <c r="B121" s="7">
        <v>38000</v>
      </c>
      <c r="C121" s="7">
        <v>42134</v>
      </c>
      <c r="D121" s="7">
        <f t="shared" ref="D121:D129" si="86">B121+C121</f>
        <v>80134</v>
      </c>
      <c r="E121" s="11">
        <f t="shared" ref="E121:E129" si="87">C121/D121*100</f>
        <v>52.579429455661767</v>
      </c>
      <c r="G121" s="11">
        <f t="shared" si="81"/>
        <v>67.40088105726872</v>
      </c>
      <c r="H121" s="11">
        <f t="shared" si="81"/>
        <v>209.96836607077171</v>
      </c>
      <c r="I121" s="11">
        <f t="shared" si="81"/>
        <v>120.79739894745542</v>
      </c>
      <c r="K121" s="7">
        <f t="shared" si="82"/>
        <v>15300</v>
      </c>
      <c r="L121" s="7">
        <f t="shared" si="83"/>
        <v>28541</v>
      </c>
      <c r="M121" s="7">
        <f t="shared" si="84"/>
        <v>43841</v>
      </c>
      <c r="N121" s="11">
        <f t="shared" si="85"/>
        <v>65.101161013663017</v>
      </c>
    </row>
    <row r="122" spans="1:14">
      <c r="A122" s="5">
        <v>1970</v>
      </c>
      <c r="B122" s="7">
        <v>51100</v>
      </c>
      <c r="C122" s="7">
        <v>63604</v>
      </c>
      <c r="D122" s="7">
        <f t="shared" si="86"/>
        <v>114704</v>
      </c>
      <c r="E122" s="11">
        <f t="shared" si="87"/>
        <v>55.450550983400746</v>
      </c>
      <c r="G122" s="11">
        <f t="shared" ref="G122:I126" si="88">(B122-B121)/B121*100</f>
        <v>34.473684210526315</v>
      </c>
      <c r="H122" s="11">
        <f t="shared" si="88"/>
        <v>50.956472207718228</v>
      </c>
      <c r="I122" s="11">
        <f t="shared" si="88"/>
        <v>43.140240097836127</v>
      </c>
      <c r="K122" s="7">
        <f t="shared" si="82"/>
        <v>13100</v>
      </c>
      <c r="L122" s="7">
        <f t="shared" si="83"/>
        <v>21470</v>
      </c>
      <c r="M122" s="7">
        <f t="shared" si="84"/>
        <v>34570</v>
      </c>
      <c r="N122" s="11">
        <f t="shared" si="85"/>
        <v>62.105872143477001</v>
      </c>
    </row>
    <row r="123" spans="1:14">
      <c r="A123" s="5">
        <v>1980</v>
      </c>
      <c r="B123" s="7">
        <v>78000</v>
      </c>
      <c r="C123" s="7">
        <v>92790</v>
      </c>
      <c r="D123" s="7">
        <f t="shared" si="86"/>
        <v>170790</v>
      </c>
      <c r="E123" s="11">
        <f t="shared" si="87"/>
        <v>54.329878798524497</v>
      </c>
      <c r="G123" s="11">
        <f t="shared" si="88"/>
        <v>52.641878669275933</v>
      </c>
      <c r="H123" s="11">
        <f t="shared" si="88"/>
        <v>45.887051128859817</v>
      </c>
      <c r="I123" s="11">
        <f t="shared" si="88"/>
        <v>48.896289580136695</v>
      </c>
      <c r="K123" s="7">
        <f t="shared" si="82"/>
        <v>26900</v>
      </c>
      <c r="L123" s="7">
        <f t="shared" si="83"/>
        <v>29186</v>
      </c>
      <c r="M123" s="7">
        <f t="shared" si="84"/>
        <v>56086</v>
      </c>
      <c r="N123" s="11">
        <f t="shared" si="85"/>
        <v>52.037941732339618</v>
      </c>
    </row>
    <row r="124" spans="1:14">
      <c r="A124" s="5">
        <v>1990</v>
      </c>
      <c r="B124" s="7">
        <v>106895</v>
      </c>
      <c r="C124" s="7">
        <v>110530</v>
      </c>
      <c r="D124" s="7">
        <f t="shared" si="86"/>
        <v>217425</v>
      </c>
      <c r="E124" s="11">
        <f t="shared" si="87"/>
        <v>50.835920432332991</v>
      </c>
      <c r="G124" s="11">
        <f t="shared" si="88"/>
        <v>37.044871794871796</v>
      </c>
      <c r="H124" s="11">
        <f t="shared" si="88"/>
        <v>19.118439487013685</v>
      </c>
      <c r="I124" s="11">
        <f t="shared" si="88"/>
        <v>27.305462849112942</v>
      </c>
      <c r="K124" s="7">
        <f t="shared" si="82"/>
        <v>28895</v>
      </c>
      <c r="L124" s="7">
        <f t="shared" si="83"/>
        <v>17740</v>
      </c>
      <c r="M124" s="7">
        <f t="shared" si="84"/>
        <v>46635</v>
      </c>
      <c r="N124" s="11">
        <f t="shared" si="85"/>
        <v>38.040098638361748</v>
      </c>
    </row>
    <row r="125" spans="1:14">
      <c r="A125" s="5">
        <v>2000</v>
      </c>
      <c r="B125" s="7">
        <v>160026</v>
      </c>
      <c r="C125" s="7">
        <v>145006</v>
      </c>
      <c r="D125" s="7">
        <f t="shared" si="86"/>
        <v>305032</v>
      </c>
      <c r="E125" s="11">
        <f t="shared" si="87"/>
        <v>47.537963230087335</v>
      </c>
      <c r="G125" s="11">
        <f t="shared" si="88"/>
        <v>49.70391505683147</v>
      </c>
      <c r="H125" s="11">
        <f t="shared" si="88"/>
        <v>31.191531710847737</v>
      </c>
      <c r="I125" s="11">
        <f t="shared" si="88"/>
        <v>40.292974588938712</v>
      </c>
      <c r="K125" s="7">
        <f t="shared" si="82"/>
        <v>53131</v>
      </c>
      <c r="L125" s="7">
        <f t="shared" si="83"/>
        <v>34476</v>
      </c>
      <c r="M125" s="7">
        <f t="shared" si="84"/>
        <v>87607</v>
      </c>
      <c r="N125" s="11">
        <f t="shared" si="85"/>
        <v>39.353019735865857</v>
      </c>
    </row>
    <row r="126" spans="1:14">
      <c r="A126" s="5" t="s">
        <v>13</v>
      </c>
      <c r="B126" s="7">
        <v>195751</v>
      </c>
      <c r="C126" s="7">
        <v>178380</v>
      </c>
      <c r="D126" s="7">
        <f t="shared" si="86"/>
        <v>374131</v>
      </c>
      <c r="E126" s="11">
        <f t="shared" si="87"/>
        <v>47.678486947085382</v>
      </c>
      <c r="G126" s="11">
        <f t="shared" si="88"/>
        <v>22.324497269193756</v>
      </c>
      <c r="H126" s="11">
        <f t="shared" si="88"/>
        <v>23.015599354509469</v>
      </c>
      <c r="I126" s="11">
        <f t="shared" si="88"/>
        <v>22.653033124393506</v>
      </c>
      <c r="K126" s="7">
        <f t="shared" si="82"/>
        <v>35725</v>
      </c>
      <c r="L126" s="7">
        <f t="shared" si="83"/>
        <v>33374</v>
      </c>
      <c r="M126" s="7">
        <f t="shared" si="84"/>
        <v>69099</v>
      </c>
      <c r="N126" s="11">
        <f t="shared" si="85"/>
        <v>48.298817638460761</v>
      </c>
    </row>
    <row r="127" spans="1:14">
      <c r="A127" s="5" t="s">
        <v>14</v>
      </c>
      <c r="B127" s="7">
        <v>196160</v>
      </c>
      <c r="C127" s="7">
        <v>182671.35651610978</v>
      </c>
      <c r="D127" s="7">
        <f t="shared" si="86"/>
        <v>378831.35651610978</v>
      </c>
      <c r="E127" s="11">
        <f t="shared" si="87"/>
        <v>48.219703404710557</v>
      </c>
      <c r="G127" s="11"/>
      <c r="H127" s="11"/>
      <c r="I127" s="11"/>
      <c r="K127" s="7"/>
      <c r="L127" s="7"/>
      <c r="M127" s="7"/>
      <c r="N127" s="11"/>
    </row>
    <row r="128" spans="1:14">
      <c r="A128" s="5">
        <v>2020</v>
      </c>
      <c r="B128" s="7">
        <v>236261.89986431802</v>
      </c>
      <c r="C128" s="7">
        <v>211344.69572676744</v>
      </c>
      <c r="D128" s="7">
        <f t="shared" si="86"/>
        <v>447606.5955910855</v>
      </c>
      <c r="E128" s="11">
        <f t="shared" si="87"/>
        <v>47.216617853380122</v>
      </c>
      <c r="G128" s="11">
        <f t="shared" ref="G128:I129" si="89">(B128-B127)/B127*100</f>
        <v>20.443464449591161</v>
      </c>
      <c r="H128" s="11">
        <f t="shared" si="89"/>
        <v>15.696680507285205</v>
      </c>
      <c r="I128" s="11">
        <f t="shared" si="89"/>
        <v>18.154579311348808</v>
      </c>
      <c r="K128" s="7">
        <f t="shared" ref="K128:M129" si="90">B128-B127</f>
        <v>40101.899864318024</v>
      </c>
      <c r="L128" s="7">
        <f t="shared" si="90"/>
        <v>28673.339210657665</v>
      </c>
      <c r="M128" s="7">
        <f t="shared" si="90"/>
        <v>68775.239074975718</v>
      </c>
      <c r="N128" s="11">
        <f t="shared" si="85"/>
        <v>41.691369737587188</v>
      </c>
    </row>
    <row r="129" spans="1:14">
      <c r="A129" s="5">
        <v>2030</v>
      </c>
      <c r="B129" s="7">
        <v>283094.08907322976</v>
      </c>
      <c r="C129" s="7">
        <v>237019.57746242953</v>
      </c>
      <c r="D129" s="7">
        <f t="shared" si="86"/>
        <v>520113.66653565929</v>
      </c>
      <c r="E129" s="11">
        <f t="shared" si="87"/>
        <v>45.570726691562399</v>
      </c>
      <c r="G129" s="11">
        <f t="shared" si="89"/>
        <v>19.822150433822301</v>
      </c>
      <c r="H129" s="11">
        <f t="shared" si="89"/>
        <v>12.148344507711382</v>
      </c>
      <c r="I129" s="11">
        <f t="shared" si="89"/>
        <v>16.198838814880464</v>
      </c>
      <c r="K129" s="7">
        <f t="shared" si="90"/>
        <v>46832.189208911732</v>
      </c>
      <c r="L129" s="7">
        <f t="shared" si="90"/>
        <v>25674.881735662086</v>
      </c>
      <c r="M129" s="7">
        <f t="shared" si="90"/>
        <v>72507.070944573788</v>
      </c>
      <c r="N129" s="11">
        <f t="shared" si="85"/>
        <v>35.41017641615754</v>
      </c>
    </row>
    <row r="130" spans="1:14">
      <c r="B130" s="7"/>
      <c r="C130" s="7"/>
    </row>
    <row r="131" spans="1:14">
      <c r="A131" s="4" t="s">
        <v>300</v>
      </c>
      <c r="B131" s="7"/>
      <c r="C131" s="7"/>
    </row>
    <row r="132" spans="1:14">
      <c r="A132" s="5">
        <v>1930</v>
      </c>
      <c r="B132" s="7">
        <v>65360</v>
      </c>
      <c r="C132" s="7">
        <v>15605</v>
      </c>
      <c r="D132" s="7">
        <f>B132+C132</f>
        <v>80965</v>
      </c>
      <c r="E132" s="11">
        <f>C132/D132*100</f>
        <v>19.273760266781942</v>
      </c>
    </row>
    <row r="133" spans="1:14">
      <c r="A133" s="5">
        <v>1940</v>
      </c>
      <c r="B133" s="7">
        <v>82320</v>
      </c>
      <c r="C133" s="7">
        <v>15422</v>
      </c>
      <c r="D133" s="7">
        <f>B133+C133</f>
        <v>97742</v>
      </c>
      <c r="E133" s="11">
        <f>C133/D133*100</f>
        <v>15.778273413680916</v>
      </c>
      <c r="G133" s="11">
        <f t="shared" ref="G133:I135" si="91">(B133-B132)/B132*100</f>
        <v>25.948592411260712</v>
      </c>
      <c r="H133" s="11">
        <f t="shared" si="91"/>
        <v>-1.1727010573534125</v>
      </c>
      <c r="I133" s="11">
        <f t="shared" si="91"/>
        <v>20.721299326869634</v>
      </c>
      <c r="K133" s="7">
        <f>B133-B132</f>
        <v>16960</v>
      </c>
      <c r="L133" s="7">
        <f t="shared" ref="L133:L140" si="92">C133-C132</f>
        <v>-183</v>
      </c>
      <c r="M133" s="7">
        <f t="shared" ref="M133:M140" si="93">D133-D132</f>
        <v>16777</v>
      </c>
      <c r="N133" s="11">
        <f t="shared" ref="N133:N143" si="94">L133/M133*100</f>
        <v>-1.0907790427370805</v>
      </c>
    </row>
    <row r="134" spans="1:14">
      <c r="A134" s="5">
        <v>1950</v>
      </c>
      <c r="B134" s="7">
        <v>150560</v>
      </c>
      <c r="C134" s="7">
        <v>26016</v>
      </c>
      <c r="D134" s="7">
        <f>B134+C134</f>
        <v>176576</v>
      </c>
      <c r="E134" s="11">
        <f>C134/D134*100</f>
        <v>14.733599130119609</v>
      </c>
      <c r="G134" s="11">
        <f t="shared" si="91"/>
        <v>82.896015549076779</v>
      </c>
      <c r="H134" s="11">
        <f t="shared" si="91"/>
        <v>68.694073401634029</v>
      </c>
      <c r="I134" s="11">
        <f t="shared" si="91"/>
        <v>80.655194287000469</v>
      </c>
      <c r="K134" s="7">
        <f t="shared" ref="K134:K140" si="95">B134-B133</f>
        <v>68240</v>
      </c>
      <c r="L134" s="7">
        <f t="shared" si="92"/>
        <v>10594</v>
      </c>
      <c r="M134" s="7">
        <f t="shared" si="93"/>
        <v>78834</v>
      </c>
      <c r="N134" s="11">
        <f t="shared" si="94"/>
        <v>13.438364157596977</v>
      </c>
    </row>
    <row r="135" spans="1:14">
      <c r="A135" s="5">
        <v>1960</v>
      </c>
      <c r="B135" s="7">
        <v>276468</v>
      </c>
      <c r="C135" s="7">
        <v>39812</v>
      </c>
      <c r="D135" s="7">
        <f t="shared" ref="D135:D143" si="96">B135+C135</f>
        <v>316280</v>
      </c>
      <c r="E135" s="11">
        <f t="shared" ref="E135:E143" si="97">C135/D135*100</f>
        <v>12.587580624762868</v>
      </c>
      <c r="G135" s="11">
        <f t="shared" si="91"/>
        <v>83.62646121147715</v>
      </c>
      <c r="H135" s="11">
        <f t="shared" si="91"/>
        <v>53.028905289052886</v>
      </c>
      <c r="I135" s="11">
        <f t="shared" si="91"/>
        <v>79.11833997825299</v>
      </c>
      <c r="K135" s="7">
        <f t="shared" si="95"/>
        <v>125908</v>
      </c>
      <c r="L135" s="7">
        <f t="shared" si="92"/>
        <v>13796</v>
      </c>
      <c r="M135" s="7">
        <f t="shared" si="93"/>
        <v>139704</v>
      </c>
      <c r="N135" s="11">
        <f t="shared" si="94"/>
        <v>9.875164633797171</v>
      </c>
    </row>
    <row r="136" spans="1:14">
      <c r="A136" s="5">
        <v>1970</v>
      </c>
      <c r="B136" s="7">
        <v>365633</v>
      </c>
      <c r="C136" s="7">
        <v>53494</v>
      </c>
      <c r="D136" s="7">
        <f t="shared" si="96"/>
        <v>419127</v>
      </c>
      <c r="E136" s="11">
        <f t="shared" si="97"/>
        <v>12.763195880962094</v>
      </c>
      <c r="G136" s="11">
        <f t="shared" ref="G136:I140" si="98">(B136-B135)/B135*100</f>
        <v>32.251472141441326</v>
      </c>
      <c r="H136" s="11">
        <f t="shared" si="98"/>
        <v>34.366522656485479</v>
      </c>
      <c r="I136" s="11">
        <f t="shared" si="98"/>
        <v>32.517705830276974</v>
      </c>
      <c r="K136" s="7">
        <f t="shared" si="95"/>
        <v>89165</v>
      </c>
      <c r="L136" s="7">
        <f t="shared" si="92"/>
        <v>13682</v>
      </c>
      <c r="M136" s="7">
        <f t="shared" si="93"/>
        <v>102847</v>
      </c>
      <c r="N136" s="11">
        <f t="shared" si="94"/>
        <v>13.303256293328925</v>
      </c>
    </row>
    <row r="137" spans="1:14">
      <c r="A137" s="5">
        <v>1980</v>
      </c>
      <c r="B137" s="7">
        <v>551902</v>
      </c>
      <c r="C137" s="7">
        <v>68076</v>
      </c>
      <c r="D137" s="7">
        <f t="shared" si="96"/>
        <v>619978</v>
      </c>
      <c r="E137" s="11">
        <f t="shared" si="97"/>
        <v>10.980389626728689</v>
      </c>
      <c r="G137" s="11">
        <f t="shared" si="98"/>
        <v>50.944252843698465</v>
      </c>
      <c r="H137" s="11">
        <f t="shared" si="98"/>
        <v>27.259131865255913</v>
      </c>
      <c r="I137" s="11">
        <f t="shared" si="98"/>
        <v>47.921274458576995</v>
      </c>
      <c r="K137" s="7">
        <f t="shared" si="95"/>
        <v>186269</v>
      </c>
      <c r="L137" s="7">
        <f t="shared" si="92"/>
        <v>14582</v>
      </c>
      <c r="M137" s="7">
        <f t="shared" si="93"/>
        <v>200851</v>
      </c>
      <c r="N137" s="11">
        <f t="shared" si="94"/>
        <v>7.2601082394411778</v>
      </c>
    </row>
    <row r="138" spans="1:14">
      <c r="A138" s="5">
        <v>1990</v>
      </c>
      <c r="B138" s="7">
        <v>696556</v>
      </c>
      <c r="C138" s="7">
        <v>107936</v>
      </c>
      <c r="D138" s="7">
        <f t="shared" si="96"/>
        <v>804492</v>
      </c>
      <c r="E138" s="11">
        <f t="shared" si="97"/>
        <v>13.416665423646226</v>
      </c>
      <c r="G138" s="11">
        <f t="shared" si="98"/>
        <v>26.210088022873627</v>
      </c>
      <c r="H138" s="11">
        <f t="shared" si="98"/>
        <v>58.552206357600333</v>
      </c>
      <c r="I138" s="11">
        <f t="shared" si="98"/>
        <v>29.761378629564273</v>
      </c>
      <c r="K138" s="7">
        <f t="shared" si="95"/>
        <v>144654</v>
      </c>
      <c r="L138" s="7">
        <f t="shared" si="92"/>
        <v>39860</v>
      </c>
      <c r="M138" s="7">
        <f t="shared" si="93"/>
        <v>184514</v>
      </c>
      <c r="N138" s="11">
        <f t="shared" si="94"/>
        <v>21.602696814333871</v>
      </c>
    </row>
    <row r="139" spans="1:14">
      <c r="A139" s="5">
        <v>2000</v>
      </c>
      <c r="B139" s="7">
        <v>882127</v>
      </c>
      <c r="C139" s="7">
        <v>159787</v>
      </c>
      <c r="D139" s="7">
        <f t="shared" si="96"/>
        <v>1041914</v>
      </c>
      <c r="E139" s="11">
        <f t="shared" si="97"/>
        <v>15.335910641377312</v>
      </c>
      <c r="G139" s="11">
        <f t="shared" si="98"/>
        <v>26.641217647970873</v>
      </c>
      <c r="H139" s="11">
        <f t="shared" si="98"/>
        <v>48.038652534835457</v>
      </c>
      <c r="I139" s="11">
        <f t="shared" si="98"/>
        <v>29.512039895984049</v>
      </c>
      <c r="K139" s="7">
        <f t="shared" si="95"/>
        <v>185571</v>
      </c>
      <c r="L139" s="7">
        <f t="shared" si="92"/>
        <v>51851</v>
      </c>
      <c r="M139" s="7">
        <f t="shared" si="93"/>
        <v>237422</v>
      </c>
      <c r="N139" s="11">
        <f t="shared" si="94"/>
        <v>21.83917244400266</v>
      </c>
    </row>
    <row r="140" spans="1:14">
      <c r="A140" s="5" t="s">
        <v>13</v>
      </c>
      <c r="B140" s="7">
        <v>1027683</v>
      </c>
      <c r="C140" s="7">
        <v>220292</v>
      </c>
      <c r="D140" s="7">
        <f t="shared" si="96"/>
        <v>1247975</v>
      </c>
      <c r="E140" s="11">
        <f t="shared" si="97"/>
        <v>17.65195616899377</v>
      </c>
      <c r="G140" s="11">
        <f t="shared" si="98"/>
        <v>16.500571913114552</v>
      </c>
      <c r="H140" s="11">
        <f t="shared" si="98"/>
        <v>37.866034157972798</v>
      </c>
      <c r="I140" s="11">
        <f t="shared" si="98"/>
        <v>19.777160111103221</v>
      </c>
      <c r="K140" s="7">
        <f t="shared" si="95"/>
        <v>145556</v>
      </c>
      <c r="L140" s="7">
        <f t="shared" si="92"/>
        <v>60505</v>
      </c>
      <c r="M140" s="7">
        <f t="shared" si="93"/>
        <v>206061</v>
      </c>
      <c r="N140" s="11">
        <f t="shared" si="94"/>
        <v>29.362664453729721</v>
      </c>
    </row>
    <row r="141" spans="1:14">
      <c r="A141" s="5" t="s">
        <v>14</v>
      </c>
      <c r="B141" s="7">
        <v>1028707</v>
      </c>
      <c r="C141" s="7">
        <v>225828.85095673788</v>
      </c>
      <c r="D141" s="7">
        <f t="shared" si="96"/>
        <v>1254535.850956738</v>
      </c>
      <c r="E141" s="11">
        <f t="shared" si="97"/>
        <v>18.000988236766258</v>
      </c>
      <c r="G141" s="11"/>
      <c r="H141" s="11"/>
      <c r="I141" s="11"/>
      <c r="K141" s="7"/>
      <c r="L141" s="7"/>
      <c r="M141" s="7"/>
      <c r="N141" s="11"/>
    </row>
    <row r="142" spans="1:14">
      <c r="A142" s="5">
        <v>2020</v>
      </c>
      <c r="B142" s="7">
        <v>1155728.9243517199</v>
      </c>
      <c r="C142" s="7">
        <v>263841.07917276013</v>
      </c>
      <c r="D142" s="7">
        <f t="shared" si="96"/>
        <v>1419570.0035244799</v>
      </c>
      <c r="E142" s="11">
        <f t="shared" si="97"/>
        <v>18.585985792718979</v>
      </c>
      <c r="G142" s="11">
        <f t="shared" ref="G142:I143" si="99">(B142-B141)/B141*100</f>
        <v>12.347726257497996</v>
      </c>
      <c r="H142" s="11">
        <f t="shared" si="99"/>
        <v>16.832317064441103</v>
      </c>
      <c r="I142" s="11">
        <f t="shared" si="99"/>
        <v>13.154996921122905</v>
      </c>
      <c r="K142" s="7">
        <f t="shared" ref="K142:M143" si="100">B142-B141</f>
        <v>127021.92435171991</v>
      </c>
      <c r="L142" s="7">
        <f t="shared" si="100"/>
        <v>38012.228216022253</v>
      </c>
      <c r="M142" s="7">
        <f t="shared" si="100"/>
        <v>165034.15256774193</v>
      </c>
      <c r="N142" s="11">
        <f t="shared" si="94"/>
        <v>23.032946589900106</v>
      </c>
    </row>
    <row r="143" spans="1:14">
      <c r="A143" s="5">
        <v>2030</v>
      </c>
      <c r="B143" s="7">
        <v>1307261.4801229436</v>
      </c>
      <c r="C143" s="7">
        <v>300159.63463571121</v>
      </c>
      <c r="D143" s="7">
        <f t="shared" si="96"/>
        <v>1607421.114758655</v>
      </c>
      <c r="E143" s="11">
        <f t="shared" si="97"/>
        <v>18.673366417783956</v>
      </c>
      <c r="G143" s="11">
        <f t="shared" si="99"/>
        <v>13.111427132986439</v>
      </c>
      <c r="H143" s="11">
        <f t="shared" si="99"/>
        <v>13.765314930041692</v>
      </c>
      <c r="I143" s="11">
        <f t="shared" si="99"/>
        <v>13.23295862604747</v>
      </c>
      <c r="K143" s="7">
        <f t="shared" si="100"/>
        <v>151532.55577122374</v>
      </c>
      <c r="L143" s="7">
        <f t="shared" si="100"/>
        <v>36318.555462951073</v>
      </c>
      <c r="M143" s="7">
        <f t="shared" si="100"/>
        <v>187851.11123417504</v>
      </c>
      <c r="N143" s="11">
        <f t="shared" si="94"/>
        <v>19.333692105593343</v>
      </c>
    </row>
    <row r="144" spans="1:14">
      <c r="B144" s="7"/>
      <c r="C144" s="7"/>
    </row>
    <row r="145" spans="1:14">
      <c r="A145" s="4" t="s">
        <v>301</v>
      </c>
      <c r="B145" s="7"/>
      <c r="C145" s="7"/>
    </row>
    <row r="146" spans="1:14">
      <c r="A146" s="5">
        <v>1930</v>
      </c>
      <c r="B146" s="7">
        <v>40998</v>
      </c>
      <c r="C146" s="7"/>
    </row>
    <row r="147" spans="1:14">
      <c r="A147" s="5">
        <v>1940</v>
      </c>
      <c r="B147" s="7">
        <v>34627</v>
      </c>
      <c r="C147" s="7">
        <v>8220</v>
      </c>
      <c r="D147" s="7">
        <f>B147+C147</f>
        <v>42847</v>
      </c>
      <c r="E147" s="11">
        <f>C147/D147*100</f>
        <v>19.184540341214088</v>
      </c>
      <c r="N147" s="11"/>
    </row>
    <row r="148" spans="1:14">
      <c r="A148" s="5">
        <v>1950</v>
      </c>
      <c r="B148" s="7">
        <v>31488</v>
      </c>
      <c r="C148" s="7">
        <v>15616</v>
      </c>
      <c r="D148" s="7">
        <f>B148+C148</f>
        <v>47104</v>
      </c>
      <c r="E148" s="11">
        <f>C148/D148*100</f>
        <v>33.152173913043477</v>
      </c>
      <c r="G148" s="11">
        <f t="shared" ref="G148:I149" si="101">(B148-B147)/B147*100</f>
        <v>-9.0651803505934669</v>
      </c>
      <c r="H148" s="11">
        <f t="shared" si="101"/>
        <v>89.975669099756701</v>
      </c>
      <c r="I148" s="11">
        <f t="shared" si="101"/>
        <v>9.9353513664900692</v>
      </c>
      <c r="K148" s="7">
        <f t="shared" ref="K148:K154" si="102">B148-B147</f>
        <v>-3139</v>
      </c>
      <c r="L148" s="7">
        <f t="shared" ref="L148:L154" si="103">C148-C147</f>
        <v>7396</v>
      </c>
      <c r="M148" s="7">
        <f t="shared" ref="M148:M154" si="104">D148-D147</f>
        <v>4257</v>
      </c>
      <c r="N148" s="11">
        <f t="shared" ref="N148:N157" si="105">L148/M148*100</f>
        <v>173.73737373737376</v>
      </c>
    </row>
    <row r="149" spans="1:14">
      <c r="A149" s="5">
        <v>1960</v>
      </c>
      <c r="B149" s="7">
        <v>55039</v>
      </c>
      <c r="C149" s="7">
        <v>20807</v>
      </c>
      <c r="D149" s="7">
        <f t="shared" ref="D149:D157" si="106">B149+C149</f>
        <v>75846</v>
      </c>
      <c r="E149" s="11">
        <f t="shared" ref="E149:E157" si="107">C149/D149*100</f>
        <v>27.433219945679404</v>
      </c>
      <c r="G149" s="11">
        <f t="shared" si="101"/>
        <v>74.793572154471548</v>
      </c>
      <c r="H149" s="11">
        <f t="shared" si="101"/>
        <v>33.241547131147541</v>
      </c>
      <c r="I149" s="11">
        <f t="shared" si="101"/>
        <v>61.018172554347828</v>
      </c>
      <c r="K149" s="7">
        <f t="shared" si="102"/>
        <v>23551</v>
      </c>
      <c r="L149" s="7">
        <f t="shared" si="103"/>
        <v>5191</v>
      </c>
      <c r="M149" s="7">
        <f t="shared" si="104"/>
        <v>28742</v>
      </c>
      <c r="N149" s="11">
        <f t="shared" si="105"/>
        <v>18.060677753809756</v>
      </c>
    </row>
    <row r="150" spans="1:14">
      <c r="A150" s="5">
        <v>1970</v>
      </c>
      <c r="B150" s="7">
        <v>61910</v>
      </c>
      <c r="C150" s="7">
        <v>27472</v>
      </c>
      <c r="D150" s="7">
        <f t="shared" si="106"/>
        <v>89382</v>
      </c>
      <c r="E150" s="11">
        <f t="shared" si="107"/>
        <v>30.735494842361998</v>
      </c>
      <c r="G150" s="11">
        <f t="shared" ref="G150:I154" si="108">(B150-B149)/B149*100</f>
        <v>12.483875070404622</v>
      </c>
      <c r="H150" s="11">
        <f t="shared" si="108"/>
        <v>32.03248906617965</v>
      </c>
      <c r="I150" s="11">
        <f t="shared" si="108"/>
        <v>17.846689344197454</v>
      </c>
      <c r="K150" s="7">
        <f t="shared" si="102"/>
        <v>6871</v>
      </c>
      <c r="L150" s="7">
        <f t="shared" si="103"/>
        <v>6665</v>
      </c>
      <c r="M150" s="7">
        <f t="shared" si="104"/>
        <v>13536</v>
      </c>
      <c r="N150" s="11">
        <f t="shared" si="105"/>
        <v>49.239066193853425</v>
      </c>
    </row>
    <row r="151" spans="1:14">
      <c r="A151" s="5">
        <v>1980</v>
      </c>
      <c r="B151" s="7">
        <v>85686</v>
      </c>
      <c r="C151" s="7">
        <v>38821</v>
      </c>
      <c r="D151" s="7">
        <f t="shared" si="106"/>
        <v>124507</v>
      </c>
      <c r="E151" s="11">
        <f t="shared" si="107"/>
        <v>31.179773024809847</v>
      </c>
      <c r="G151" s="11">
        <f t="shared" si="108"/>
        <v>38.40413503472783</v>
      </c>
      <c r="H151" s="11">
        <f t="shared" si="108"/>
        <v>41.311153174140941</v>
      </c>
      <c r="I151" s="11">
        <f t="shared" si="108"/>
        <v>39.297621445033677</v>
      </c>
      <c r="K151" s="7">
        <f t="shared" si="102"/>
        <v>23776</v>
      </c>
      <c r="L151" s="7">
        <f t="shared" si="103"/>
        <v>11349</v>
      </c>
      <c r="M151" s="7">
        <f t="shared" si="104"/>
        <v>35125</v>
      </c>
      <c r="N151" s="11">
        <f t="shared" si="105"/>
        <v>32.310320284697511</v>
      </c>
    </row>
    <row r="152" spans="1:14">
      <c r="A152" s="5">
        <v>1990</v>
      </c>
      <c r="B152" s="7">
        <v>97624</v>
      </c>
      <c r="C152" s="7">
        <v>43765</v>
      </c>
      <c r="D152" s="7">
        <f t="shared" si="106"/>
        <v>141389</v>
      </c>
      <c r="E152" s="11">
        <f t="shared" si="107"/>
        <v>30.953610252565618</v>
      </c>
      <c r="G152" s="11">
        <f t="shared" si="108"/>
        <v>13.932264313890249</v>
      </c>
      <c r="H152" s="11">
        <f t="shared" si="108"/>
        <v>12.735375183534684</v>
      </c>
      <c r="I152" s="11">
        <f t="shared" si="108"/>
        <v>13.559076999686765</v>
      </c>
      <c r="K152" s="7">
        <f t="shared" si="102"/>
        <v>11938</v>
      </c>
      <c r="L152" s="7">
        <f t="shared" si="103"/>
        <v>4944</v>
      </c>
      <c r="M152" s="7">
        <f t="shared" si="104"/>
        <v>16882</v>
      </c>
      <c r="N152" s="11">
        <f t="shared" si="105"/>
        <v>29.285629664731665</v>
      </c>
    </row>
    <row r="153" spans="1:14">
      <c r="A153" s="5">
        <v>2000</v>
      </c>
      <c r="B153" s="7">
        <v>117755</v>
      </c>
      <c r="C153" s="7">
        <v>67314</v>
      </c>
      <c r="D153" s="7">
        <f t="shared" si="106"/>
        <v>185069</v>
      </c>
      <c r="E153" s="11">
        <f t="shared" si="107"/>
        <v>36.372380031231593</v>
      </c>
      <c r="G153" s="11">
        <f t="shared" si="108"/>
        <v>20.620953863803983</v>
      </c>
      <c r="H153" s="11">
        <f t="shared" si="108"/>
        <v>53.807837312921279</v>
      </c>
      <c r="I153" s="11">
        <f t="shared" si="108"/>
        <v>30.893492421616958</v>
      </c>
      <c r="K153" s="7">
        <f t="shared" si="102"/>
        <v>20131</v>
      </c>
      <c r="L153" s="7">
        <f t="shared" si="103"/>
        <v>23549</v>
      </c>
      <c r="M153" s="7">
        <f t="shared" si="104"/>
        <v>43680</v>
      </c>
      <c r="N153" s="11">
        <f t="shared" si="105"/>
        <v>53.912545787545781</v>
      </c>
    </row>
    <row r="154" spans="1:14">
      <c r="A154" s="5" t="s">
        <v>13</v>
      </c>
      <c r="B154" s="7">
        <v>131346</v>
      </c>
      <c r="C154" s="7">
        <v>85539</v>
      </c>
      <c r="D154" s="7">
        <f t="shared" si="106"/>
        <v>216885</v>
      </c>
      <c r="E154" s="11">
        <f t="shared" si="107"/>
        <v>39.439795283214607</v>
      </c>
      <c r="G154" s="11">
        <f t="shared" si="108"/>
        <v>11.54176043480107</v>
      </c>
      <c r="H154" s="11">
        <f t="shared" si="108"/>
        <v>27.074605579819949</v>
      </c>
      <c r="I154" s="11">
        <f t="shared" si="108"/>
        <v>17.191425900610042</v>
      </c>
      <c r="K154" s="7">
        <f t="shared" si="102"/>
        <v>13591</v>
      </c>
      <c r="L154" s="7">
        <f t="shared" si="103"/>
        <v>18225</v>
      </c>
      <c r="M154" s="7">
        <f t="shared" si="104"/>
        <v>31816</v>
      </c>
      <c r="N154" s="11">
        <f t="shared" si="105"/>
        <v>57.282499371385462</v>
      </c>
    </row>
    <row r="155" spans="1:14">
      <c r="A155" s="5" t="s">
        <v>14</v>
      </c>
      <c r="B155" s="7">
        <v>131436</v>
      </c>
      <c r="C155" s="7">
        <v>87616.45754516474</v>
      </c>
      <c r="D155" s="7">
        <f t="shared" si="106"/>
        <v>219052.45754516474</v>
      </c>
      <c r="E155" s="11">
        <f t="shared" si="107"/>
        <v>39.997934068874699</v>
      </c>
      <c r="G155" s="11"/>
      <c r="H155" s="11"/>
      <c r="I155" s="11"/>
      <c r="K155" s="7"/>
      <c r="L155" s="7"/>
      <c r="M155" s="7"/>
      <c r="N155" s="11"/>
    </row>
    <row r="156" spans="1:14">
      <c r="A156" s="5">
        <v>2020</v>
      </c>
      <c r="B156" s="7">
        <v>142397.79820405078</v>
      </c>
      <c r="C156" s="7">
        <v>101840.54685633312</v>
      </c>
      <c r="D156" s="7">
        <f t="shared" si="106"/>
        <v>244238.3450603839</v>
      </c>
      <c r="E156" s="11">
        <f t="shared" si="107"/>
        <v>41.697198214782667</v>
      </c>
      <c r="G156" s="11">
        <f t="shared" ref="G156:I157" si="109">(B156-B155)/B155*100</f>
        <v>8.3400272406728586</v>
      </c>
      <c r="H156" s="11">
        <f t="shared" si="109"/>
        <v>16.234494876531748</v>
      </c>
      <c r="I156" s="11">
        <f t="shared" si="109"/>
        <v>11.497651200752349</v>
      </c>
      <c r="K156" s="7">
        <f t="shared" ref="K156:M157" si="110">B156-B155</f>
        <v>10961.798204050778</v>
      </c>
      <c r="L156" s="7">
        <f t="shared" si="110"/>
        <v>14224.089311168384</v>
      </c>
      <c r="M156" s="7">
        <f t="shared" si="110"/>
        <v>25185.887515219161</v>
      </c>
      <c r="N156" s="11">
        <f t="shared" si="105"/>
        <v>56.476426739272725</v>
      </c>
    </row>
    <row r="157" spans="1:14">
      <c r="A157" s="5">
        <v>2030</v>
      </c>
      <c r="B157" s="7">
        <v>157692.65840270888</v>
      </c>
      <c r="C157" s="7">
        <v>115925.55579845024</v>
      </c>
      <c r="D157" s="7">
        <f t="shared" si="106"/>
        <v>273618.21420115913</v>
      </c>
      <c r="E157" s="11">
        <f t="shared" si="107"/>
        <v>42.367631166989447</v>
      </c>
      <c r="G157" s="11">
        <f t="shared" si="109"/>
        <v>10.740938688350459</v>
      </c>
      <c r="H157" s="11">
        <f t="shared" si="109"/>
        <v>13.830452974675101</v>
      </c>
      <c r="I157" s="11">
        <f t="shared" si="109"/>
        <v>12.02917958419328</v>
      </c>
      <c r="K157" s="7">
        <f t="shared" si="110"/>
        <v>15294.860198658105</v>
      </c>
      <c r="L157" s="7">
        <f t="shared" si="110"/>
        <v>14085.008942117114</v>
      </c>
      <c r="M157" s="7">
        <f t="shared" si="110"/>
        <v>29379.869140775234</v>
      </c>
      <c r="N157" s="11">
        <f t="shared" si="105"/>
        <v>47.94102000464342</v>
      </c>
    </row>
    <row r="158" spans="1:14">
      <c r="B158" s="7"/>
      <c r="C158" s="7"/>
    </row>
    <row r="159" spans="1:14">
      <c r="A159" s="4" t="s">
        <v>302</v>
      </c>
      <c r="B159" s="7"/>
      <c r="C159" s="7"/>
    </row>
    <row r="160" spans="1:14">
      <c r="A160" s="5">
        <v>1930</v>
      </c>
      <c r="B160" s="7">
        <v>162780</v>
      </c>
      <c r="C160" s="7">
        <v>43138</v>
      </c>
      <c r="D160" s="7">
        <f>B160+C160</f>
        <v>205918</v>
      </c>
      <c r="E160" s="11">
        <f>C160/D160*100</f>
        <v>20.949115667401589</v>
      </c>
    </row>
    <row r="161" spans="1:14">
      <c r="A161" s="5">
        <v>1940</v>
      </c>
      <c r="B161" s="7">
        <v>164627</v>
      </c>
      <c r="C161" s="7">
        <v>55024</v>
      </c>
      <c r="D161" s="7">
        <f>B161+C161</f>
        <v>219651</v>
      </c>
      <c r="E161" s="11">
        <f>C161/D161*100</f>
        <v>25.050648528802512</v>
      </c>
      <c r="G161" s="11">
        <f t="shared" ref="G161:I163" si="111">(B161-B160)/B160*100</f>
        <v>1.1346602776753902</v>
      </c>
      <c r="H161" s="11">
        <f t="shared" si="111"/>
        <v>27.553433167972553</v>
      </c>
      <c r="I161" s="11">
        <f t="shared" si="111"/>
        <v>6.6691595683718772</v>
      </c>
      <c r="K161" s="7">
        <f>B161-B160</f>
        <v>1847</v>
      </c>
      <c r="L161" s="7">
        <f t="shared" ref="L161:L168" si="112">C161-C160</f>
        <v>11886</v>
      </c>
      <c r="M161" s="7">
        <f t="shared" ref="M161:M168" si="113">D161-D160</f>
        <v>13733</v>
      </c>
      <c r="N161" s="11">
        <f t="shared" ref="N161:N171" si="114">L161/M161*100</f>
        <v>86.550644433117313</v>
      </c>
    </row>
    <row r="162" spans="1:14">
      <c r="A162" s="5">
        <v>1950</v>
      </c>
      <c r="B162" s="7">
        <v>238823</v>
      </c>
      <c r="C162" s="7">
        <v>131308</v>
      </c>
      <c r="D162" s="7">
        <f>B162+C162</f>
        <v>370131</v>
      </c>
      <c r="E162" s="11">
        <f>C162/D162*100</f>
        <v>35.476088195800948</v>
      </c>
      <c r="G162" s="11">
        <f t="shared" si="111"/>
        <v>45.069156335230552</v>
      </c>
      <c r="H162" s="11">
        <f t="shared" si="111"/>
        <v>138.63768537365513</v>
      </c>
      <c r="I162" s="11">
        <f t="shared" si="111"/>
        <v>68.508679678216808</v>
      </c>
      <c r="K162" s="7">
        <f t="shared" ref="K162:K168" si="115">B162-B161</f>
        <v>74196</v>
      </c>
      <c r="L162" s="7">
        <f t="shared" si="112"/>
        <v>76284</v>
      </c>
      <c r="M162" s="7">
        <f t="shared" si="113"/>
        <v>150480</v>
      </c>
      <c r="N162" s="11">
        <f t="shared" si="114"/>
        <v>50.693779904306226</v>
      </c>
    </row>
    <row r="163" spans="1:14">
      <c r="A163" s="5">
        <v>1960</v>
      </c>
      <c r="B163" s="7">
        <v>377361</v>
      </c>
      <c r="C163" s="7">
        <v>276995</v>
      </c>
      <c r="D163" s="7">
        <f t="shared" ref="D163:D171" si="116">B163+C163</f>
        <v>654356</v>
      </c>
      <c r="E163" s="11">
        <f t="shared" ref="E163:E171" si="117">C163/D163*100</f>
        <v>42.330933008943141</v>
      </c>
      <c r="G163" s="11">
        <f t="shared" si="111"/>
        <v>58.00865075809282</v>
      </c>
      <c r="H163" s="11">
        <f t="shared" si="111"/>
        <v>110.95058945380327</v>
      </c>
      <c r="I163" s="11">
        <f t="shared" si="111"/>
        <v>76.790379622349931</v>
      </c>
      <c r="K163" s="7">
        <f t="shared" si="115"/>
        <v>138538</v>
      </c>
      <c r="L163" s="7">
        <f t="shared" si="112"/>
        <v>145687</v>
      </c>
      <c r="M163" s="7">
        <f t="shared" si="113"/>
        <v>284225</v>
      </c>
      <c r="N163" s="11">
        <f t="shared" si="114"/>
        <v>51.257630398451923</v>
      </c>
    </row>
    <row r="164" spans="1:14">
      <c r="A164" s="5">
        <v>1970</v>
      </c>
      <c r="B164" s="7">
        <v>431456</v>
      </c>
      <c r="C164" s="7">
        <v>424135</v>
      </c>
      <c r="D164" s="7">
        <f t="shared" si="116"/>
        <v>855591</v>
      </c>
      <c r="E164" s="11">
        <f t="shared" si="117"/>
        <v>49.572167075156237</v>
      </c>
      <c r="G164" s="11">
        <f t="shared" ref="G164:I168" si="118">(B164-B163)/B163*100</f>
        <v>14.335079671720182</v>
      </c>
      <c r="H164" s="11">
        <f t="shared" si="118"/>
        <v>53.120092420440798</v>
      </c>
      <c r="I164" s="11">
        <f t="shared" si="118"/>
        <v>30.753137435891166</v>
      </c>
      <c r="K164" s="7">
        <f t="shared" si="115"/>
        <v>54095</v>
      </c>
      <c r="L164" s="7">
        <f t="shared" si="112"/>
        <v>147140</v>
      </c>
      <c r="M164" s="7">
        <f t="shared" si="113"/>
        <v>201235</v>
      </c>
      <c r="N164" s="11">
        <f t="shared" si="114"/>
        <v>73.118493303848737</v>
      </c>
    </row>
    <row r="165" spans="1:14">
      <c r="A165" s="5">
        <v>1980</v>
      </c>
      <c r="B165" s="7">
        <v>578967</v>
      </c>
      <c r="C165" s="7">
        <v>567365</v>
      </c>
      <c r="D165" s="7">
        <f t="shared" si="116"/>
        <v>1146332</v>
      </c>
      <c r="E165" s="11">
        <f t="shared" si="117"/>
        <v>49.493951141554106</v>
      </c>
      <c r="G165" s="11">
        <f t="shared" si="118"/>
        <v>34.189117777942599</v>
      </c>
      <c r="H165" s="11">
        <f t="shared" si="118"/>
        <v>33.769908166032039</v>
      </c>
      <c r="I165" s="11">
        <f t="shared" si="118"/>
        <v>33.981306488731185</v>
      </c>
      <c r="K165" s="7">
        <f t="shared" si="115"/>
        <v>147511</v>
      </c>
      <c r="L165" s="7">
        <f t="shared" si="112"/>
        <v>143230</v>
      </c>
      <c r="M165" s="7">
        <f t="shared" si="113"/>
        <v>290741</v>
      </c>
      <c r="N165" s="11">
        <f t="shared" si="114"/>
        <v>49.263777726567632</v>
      </c>
    </row>
    <row r="166" spans="1:14">
      <c r="A166" s="5">
        <v>1990</v>
      </c>
      <c r="B166" s="7">
        <v>730035</v>
      </c>
      <c r="C166" s="7">
        <v>798499</v>
      </c>
      <c r="D166" s="7">
        <f t="shared" si="116"/>
        <v>1528534</v>
      </c>
      <c r="E166" s="11">
        <f t="shared" si="117"/>
        <v>52.239531472639797</v>
      </c>
      <c r="G166" s="11">
        <f t="shared" si="118"/>
        <v>26.092678857344204</v>
      </c>
      <c r="H166" s="11">
        <f t="shared" si="118"/>
        <v>40.738149163237068</v>
      </c>
      <c r="I166" s="11">
        <f t="shared" si="118"/>
        <v>33.341300774993634</v>
      </c>
      <c r="K166" s="7">
        <f t="shared" si="115"/>
        <v>151068</v>
      </c>
      <c r="L166" s="7">
        <f t="shared" si="112"/>
        <v>231134</v>
      </c>
      <c r="M166" s="7">
        <f t="shared" si="113"/>
        <v>382202</v>
      </c>
      <c r="N166" s="11">
        <f t="shared" si="114"/>
        <v>60.474304163766803</v>
      </c>
    </row>
    <row r="167" spans="1:14">
      <c r="A167" s="5">
        <v>2000</v>
      </c>
      <c r="B167" s="7">
        <v>857648</v>
      </c>
      <c r="C167" s="7">
        <v>1218817</v>
      </c>
      <c r="D167" s="7">
        <f t="shared" si="116"/>
        <v>2076465</v>
      </c>
      <c r="E167" s="11">
        <f t="shared" si="117"/>
        <v>58.69672737079604</v>
      </c>
      <c r="G167" s="11">
        <f t="shared" si="118"/>
        <v>17.480394775592949</v>
      </c>
      <c r="H167" s="11">
        <f t="shared" si="118"/>
        <v>52.638513010035084</v>
      </c>
      <c r="I167" s="11">
        <f t="shared" si="118"/>
        <v>35.846831015862257</v>
      </c>
      <c r="K167" s="7">
        <f t="shared" si="115"/>
        <v>127613</v>
      </c>
      <c r="L167" s="7">
        <f t="shared" si="112"/>
        <v>420318</v>
      </c>
      <c r="M167" s="7">
        <f t="shared" si="113"/>
        <v>547931</v>
      </c>
      <c r="N167" s="11">
        <f t="shared" si="114"/>
        <v>76.710023707364613</v>
      </c>
    </row>
    <row r="168" spans="1:14">
      <c r="A168" s="5" t="s">
        <v>13</v>
      </c>
      <c r="B168" s="7">
        <v>1013356</v>
      </c>
      <c r="C168" s="7">
        <v>1332131</v>
      </c>
      <c r="D168" s="7">
        <f t="shared" si="116"/>
        <v>2345487</v>
      </c>
      <c r="E168" s="11">
        <f t="shared" si="117"/>
        <v>56.795497054556265</v>
      </c>
      <c r="G168" s="11">
        <f t="shared" si="118"/>
        <v>18.155233848851744</v>
      </c>
      <c r="H168" s="11">
        <f t="shared" si="118"/>
        <v>9.2970478751116854</v>
      </c>
      <c r="I168" s="11">
        <f t="shared" si="118"/>
        <v>12.955768577847449</v>
      </c>
      <c r="K168" s="7">
        <f t="shared" si="115"/>
        <v>155708</v>
      </c>
      <c r="L168" s="7">
        <f t="shared" si="112"/>
        <v>113314</v>
      </c>
      <c r="M168" s="7">
        <f t="shared" si="113"/>
        <v>269022</v>
      </c>
      <c r="N168" s="11">
        <f t="shared" si="114"/>
        <v>42.120718751626264</v>
      </c>
    </row>
    <row r="169" spans="1:14">
      <c r="A169" s="5" t="s">
        <v>14</v>
      </c>
      <c r="B169" s="7">
        <v>1014659</v>
      </c>
      <c r="C169" s="7">
        <v>1378110.0109094875</v>
      </c>
      <c r="D169" s="7">
        <f t="shared" si="116"/>
        <v>2392769.0109094875</v>
      </c>
      <c r="E169" s="11">
        <f t="shared" si="117"/>
        <v>57.594778460695217</v>
      </c>
      <c r="G169" s="11"/>
      <c r="H169" s="11"/>
      <c r="I169" s="11"/>
      <c r="K169" s="7"/>
      <c r="L169" s="7"/>
      <c r="M169" s="7"/>
      <c r="N169" s="11"/>
    </row>
    <row r="170" spans="1:14">
      <c r="A170" s="5">
        <v>2020</v>
      </c>
      <c r="B170" s="7">
        <v>1172642</v>
      </c>
      <c r="C170" s="7">
        <v>1488356.5956832424</v>
      </c>
      <c r="D170" s="7">
        <f t="shared" si="116"/>
        <v>2660998.5956832422</v>
      </c>
      <c r="E170" s="11">
        <f t="shared" si="117"/>
        <v>55.932257841011356</v>
      </c>
      <c r="G170" s="11">
        <f t="shared" ref="G170:I171" si="119">(B170-B169)/B169*100</f>
        <v>15.570058512268654</v>
      </c>
      <c r="H170" s="11">
        <f t="shared" si="119"/>
        <v>7.9998391928810824</v>
      </c>
      <c r="I170" s="11">
        <f t="shared" si="119"/>
        <v>11.210007466278622</v>
      </c>
      <c r="K170" s="7">
        <f t="shared" ref="K170:M171" si="120">B170-B169</f>
        <v>157983</v>
      </c>
      <c r="L170" s="7">
        <f t="shared" si="120"/>
        <v>110246.58477375493</v>
      </c>
      <c r="M170" s="7">
        <f t="shared" si="120"/>
        <v>268229.5847737547</v>
      </c>
      <c r="N170" s="11">
        <f t="shared" si="114"/>
        <v>41.101575304135565</v>
      </c>
    </row>
    <row r="171" spans="1:14">
      <c r="A171" s="5">
        <v>2030</v>
      </c>
      <c r="B171" s="7">
        <v>1333720</v>
      </c>
      <c r="C171" s="7">
        <v>1616344.3846246346</v>
      </c>
      <c r="D171" s="7">
        <f t="shared" si="116"/>
        <v>2950064.3846246349</v>
      </c>
      <c r="E171" s="11">
        <f t="shared" si="117"/>
        <v>54.790139260987615</v>
      </c>
      <c r="G171" s="11">
        <f t="shared" si="119"/>
        <v>13.736332145701757</v>
      </c>
      <c r="H171" s="11">
        <f t="shared" si="119"/>
        <v>8.5992691074572996</v>
      </c>
      <c r="I171" s="11">
        <f t="shared" si="119"/>
        <v>10.863056801695594</v>
      </c>
      <c r="K171" s="7">
        <f t="shared" si="120"/>
        <v>161078</v>
      </c>
      <c r="L171" s="7">
        <f t="shared" si="120"/>
        <v>127987.78894139221</v>
      </c>
      <c r="M171" s="7">
        <f t="shared" si="120"/>
        <v>289065.78894139268</v>
      </c>
      <c r="N171" s="11">
        <f t="shared" si="114"/>
        <v>44.276352940313316</v>
      </c>
    </row>
    <row r="172" spans="1:14">
      <c r="B172" s="7"/>
      <c r="C172" s="7"/>
    </row>
    <row r="173" spans="1:14">
      <c r="A173" s="4" t="s">
        <v>303</v>
      </c>
      <c r="B173" s="7"/>
      <c r="C173" s="7"/>
    </row>
    <row r="174" spans="1:14">
      <c r="A174" s="5">
        <v>1930</v>
      </c>
      <c r="B174" s="7">
        <v>14924</v>
      </c>
      <c r="C174" s="7">
        <v>7098</v>
      </c>
      <c r="D174" s="7">
        <f>B174+C174</f>
        <v>22022</v>
      </c>
      <c r="E174" s="11">
        <f>C174/D174*100</f>
        <v>32.231404958677686</v>
      </c>
    </row>
    <row r="175" spans="1:14">
      <c r="A175" s="5">
        <v>1940</v>
      </c>
      <c r="B175" s="7">
        <v>15453</v>
      </c>
      <c r="C175" s="7">
        <v>8275</v>
      </c>
      <c r="D175" s="7">
        <f>B175+C175</f>
        <v>23728</v>
      </c>
      <c r="E175" s="11">
        <f>C175/D175*100</f>
        <v>34.874409979770739</v>
      </c>
      <c r="G175" s="11">
        <f t="shared" ref="G175:I177" si="121">(B175-B174)/B174*100</f>
        <v>3.5446261056017154</v>
      </c>
      <c r="H175" s="11">
        <f t="shared" si="121"/>
        <v>16.582135812905044</v>
      </c>
      <c r="I175" s="11">
        <f t="shared" si="121"/>
        <v>7.7467986558895658</v>
      </c>
      <c r="K175" s="7">
        <f>B175-B174</f>
        <v>529</v>
      </c>
      <c r="L175" s="7">
        <f t="shared" ref="L175:L182" si="122">C175-C174</f>
        <v>1177</v>
      </c>
      <c r="M175" s="7">
        <f t="shared" ref="M175:M182" si="123">D175-D174</f>
        <v>1706</v>
      </c>
      <c r="N175" s="11">
        <f t="shared" ref="N175:N185" si="124">L175/M175*100</f>
        <v>68.991793669402114</v>
      </c>
    </row>
    <row r="176" spans="1:14">
      <c r="A176" s="5">
        <v>1950</v>
      </c>
      <c r="B176" s="7">
        <v>16635</v>
      </c>
      <c r="C176" s="7">
        <v>13540</v>
      </c>
      <c r="D176" s="7">
        <f>B176+C176</f>
        <v>30175</v>
      </c>
      <c r="E176" s="11">
        <f>C176/D176*100</f>
        <v>44.871582435791218</v>
      </c>
      <c r="G176" s="11">
        <f t="shared" si="121"/>
        <v>7.6490001941370611</v>
      </c>
      <c r="H176" s="11">
        <f t="shared" si="121"/>
        <v>63.625377643504535</v>
      </c>
      <c r="I176" s="11">
        <f t="shared" si="121"/>
        <v>27.170431557653409</v>
      </c>
      <c r="K176" s="7">
        <f t="shared" ref="K176:K182" si="125">B176-B175</f>
        <v>1182</v>
      </c>
      <c r="L176" s="7">
        <f t="shared" si="122"/>
        <v>5265</v>
      </c>
      <c r="M176" s="7">
        <f t="shared" si="123"/>
        <v>6447</v>
      </c>
      <c r="N176" s="11">
        <f t="shared" si="124"/>
        <v>81.665891112145189</v>
      </c>
    </row>
    <row r="177" spans="1:14">
      <c r="A177" s="5">
        <v>1960</v>
      </c>
      <c r="B177" s="7">
        <v>24461</v>
      </c>
      <c r="C177" s="7">
        <v>22317</v>
      </c>
      <c r="D177" s="7">
        <f t="shared" ref="D177:D185" si="126">B177+C177</f>
        <v>46778</v>
      </c>
      <c r="E177" s="11">
        <f t="shared" ref="E177:E185" si="127">C177/D177*100</f>
        <v>47.708324426012226</v>
      </c>
      <c r="G177" s="11">
        <f t="shared" si="121"/>
        <v>47.045386233844305</v>
      </c>
      <c r="H177" s="11">
        <f t="shared" si="121"/>
        <v>64.822747415066473</v>
      </c>
      <c r="I177" s="11">
        <f t="shared" si="121"/>
        <v>55.022369511184756</v>
      </c>
      <c r="K177" s="7">
        <f t="shared" si="125"/>
        <v>7826</v>
      </c>
      <c r="L177" s="7">
        <f t="shared" si="122"/>
        <v>8777</v>
      </c>
      <c r="M177" s="7">
        <f t="shared" si="123"/>
        <v>16603</v>
      </c>
      <c r="N177" s="11">
        <f t="shared" si="124"/>
        <v>52.863940251761733</v>
      </c>
    </row>
    <row r="178" spans="1:14">
      <c r="A178" s="5">
        <v>1970</v>
      </c>
      <c r="B178" s="7">
        <v>27471</v>
      </c>
      <c r="C178" s="7">
        <v>32500</v>
      </c>
      <c r="D178" s="7">
        <f t="shared" si="126"/>
        <v>59971</v>
      </c>
      <c r="E178" s="11">
        <f t="shared" si="127"/>
        <v>54.192859882276437</v>
      </c>
      <c r="G178" s="11">
        <f t="shared" ref="G178:I182" si="128">(B178-B177)/B177*100</f>
        <v>12.305302317975553</v>
      </c>
      <c r="H178" s="11">
        <f t="shared" si="128"/>
        <v>45.628892772326033</v>
      </c>
      <c r="I178" s="11">
        <f t="shared" si="128"/>
        <v>28.203428962332723</v>
      </c>
      <c r="K178" s="7">
        <f t="shared" si="125"/>
        <v>3010</v>
      </c>
      <c r="L178" s="7">
        <f t="shared" si="122"/>
        <v>10183</v>
      </c>
      <c r="M178" s="7">
        <f t="shared" si="123"/>
        <v>13193</v>
      </c>
      <c r="N178" s="11">
        <f t="shared" si="124"/>
        <v>77.184870764799513</v>
      </c>
    </row>
    <row r="179" spans="1:14">
      <c r="A179" s="5">
        <v>1980</v>
      </c>
      <c r="B179" s="7">
        <v>35910</v>
      </c>
      <c r="C179" s="7">
        <v>41948</v>
      </c>
      <c r="D179" s="7">
        <f t="shared" si="126"/>
        <v>77858</v>
      </c>
      <c r="E179" s="11">
        <f t="shared" si="127"/>
        <v>53.877571990033132</v>
      </c>
      <c r="G179" s="11">
        <f t="shared" si="128"/>
        <v>30.719668013541551</v>
      </c>
      <c r="H179" s="11">
        <f t="shared" si="128"/>
        <v>29.070769230769233</v>
      </c>
      <c r="I179" s="11">
        <f t="shared" si="128"/>
        <v>29.826082606593186</v>
      </c>
      <c r="K179" s="7">
        <f t="shared" si="125"/>
        <v>8439</v>
      </c>
      <c r="L179" s="7">
        <f t="shared" si="122"/>
        <v>9448</v>
      </c>
      <c r="M179" s="7">
        <f t="shared" si="123"/>
        <v>17887</v>
      </c>
      <c r="N179" s="11">
        <f t="shared" si="124"/>
        <v>52.82048415050037</v>
      </c>
    </row>
    <row r="180" spans="1:14">
      <c r="A180" s="5">
        <v>1990</v>
      </c>
      <c r="B180" s="7">
        <v>38721</v>
      </c>
      <c r="C180" s="7">
        <v>56336</v>
      </c>
      <c r="D180" s="7">
        <f t="shared" si="126"/>
        <v>95057</v>
      </c>
      <c r="E180" s="11">
        <f t="shared" si="127"/>
        <v>59.265493335577602</v>
      </c>
      <c r="G180" s="11">
        <f t="shared" si="128"/>
        <v>7.8279030910609864</v>
      </c>
      <c r="H180" s="11">
        <f t="shared" si="128"/>
        <v>34.299609039763517</v>
      </c>
      <c r="I180" s="11">
        <f t="shared" si="128"/>
        <v>22.090215520563074</v>
      </c>
      <c r="K180" s="7">
        <f t="shared" si="125"/>
        <v>2811</v>
      </c>
      <c r="L180" s="7">
        <f t="shared" si="122"/>
        <v>14388</v>
      </c>
      <c r="M180" s="7">
        <f t="shared" si="123"/>
        <v>17199</v>
      </c>
      <c r="N180" s="11">
        <f t="shared" si="124"/>
        <v>83.656026513169365</v>
      </c>
    </row>
    <row r="181" spans="1:14">
      <c r="A181" s="5">
        <v>2000</v>
      </c>
      <c r="B181" s="7">
        <v>44856</v>
      </c>
      <c r="C181" s="7">
        <v>110487</v>
      </c>
      <c r="D181" s="7">
        <f t="shared" si="126"/>
        <v>155343</v>
      </c>
      <c r="E181" s="11">
        <f t="shared" si="127"/>
        <v>71.124543751569121</v>
      </c>
      <c r="G181" s="11">
        <f t="shared" si="128"/>
        <v>15.844115596188116</v>
      </c>
      <c r="H181" s="11">
        <f t="shared" si="128"/>
        <v>96.121485373473448</v>
      </c>
      <c r="I181" s="11">
        <f t="shared" si="128"/>
        <v>63.420894831522133</v>
      </c>
      <c r="K181" s="7">
        <f t="shared" si="125"/>
        <v>6135</v>
      </c>
      <c r="L181" s="7">
        <f t="shared" si="122"/>
        <v>54151</v>
      </c>
      <c r="M181" s="7">
        <f t="shared" si="123"/>
        <v>60286</v>
      </c>
      <c r="N181" s="11">
        <f t="shared" si="124"/>
        <v>89.82350794545998</v>
      </c>
    </row>
    <row r="182" spans="1:14">
      <c r="A182" s="5" t="s">
        <v>13</v>
      </c>
      <c r="B182" s="7">
        <v>48879</v>
      </c>
      <c r="C182" s="7">
        <v>136755</v>
      </c>
      <c r="D182" s="7">
        <f t="shared" si="126"/>
        <v>185634</v>
      </c>
      <c r="E182" s="11">
        <f t="shared" si="127"/>
        <v>73.669155434887998</v>
      </c>
      <c r="G182" s="11">
        <f t="shared" si="128"/>
        <v>8.9686998394863569</v>
      </c>
      <c r="H182" s="11">
        <f t="shared" si="128"/>
        <v>23.774742729913925</v>
      </c>
      <c r="I182" s="11">
        <f t="shared" si="128"/>
        <v>19.4994302929646</v>
      </c>
      <c r="K182" s="7">
        <f t="shared" si="125"/>
        <v>4023</v>
      </c>
      <c r="L182" s="7">
        <f t="shared" si="122"/>
        <v>26268</v>
      </c>
      <c r="M182" s="7">
        <f t="shared" si="123"/>
        <v>30291</v>
      </c>
      <c r="N182" s="11">
        <f t="shared" si="124"/>
        <v>86.718827374467665</v>
      </c>
    </row>
    <row r="183" spans="1:14">
      <c r="A183" s="5" t="s">
        <v>14</v>
      </c>
      <c r="B183" s="7">
        <v>48879</v>
      </c>
      <c r="C183" s="7">
        <v>138341.08928340397</v>
      </c>
      <c r="D183" s="7">
        <f t="shared" si="126"/>
        <v>187220.08928340397</v>
      </c>
      <c r="E183" s="11">
        <f t="shared" si="127"/>
        <v>73.89222482101826</v>
      </c>
      <c r="G183" s="11"/>
      <c r="H183" s="11"/>
      <c r="I183" s="11"/>
      <c r="K183" s="7"/>
      <c r="L183" s="7"/>
      <c r="M183" s="7"/>
      <c r="N183" s="11"/>
    </row>
    <row r="184" spans="1:14">
      <c r="A184" s="5">
        <v>2020</v>
      </c>
      <c r="B184" s="7">
        <v>54694</v>
      </c>
      <c r="C184" s="7">
        <v>155536.69702506004</v>
      </c>
      <c r="D184" s="7">
        <f t="shared" si="126"/>
        <v>210230.69702506004</v>
      </c>
      <c r="E184" s="11">
        <f t="shared" si="127"/>
        <v>73.983818360512615</v>
      </c>
      <c r="G184" s="11">
        <f t="shared" ref="G184:I185" si="129">(B184-B183)/B183*100</f>
        <v>11.896724564741506</v>
      </c>
      <c r="H184" s="11">
        <f t="shared" si="129"/>
        <v>12.429862906767596</v>
      </c>
      <c r="I184" s="11">
        <f t="shared" si="129"/>
        <v>12.290672347038473</v>
      </c>
      <c r="K184" s="7">
        <f t="shared" ref="K184:M185" si="130">B184-B183</f>
        <v>5815</v>
      </c>
      <c r="L184" s="7">
        <f t="shared" si="130"/>
        <v>17195.607741656073</v>
      </c>
      <c r="M184" s="7">
        <f t="shared" si="130"/>
        <v>23010.607741656073</v>
      </c>
      <c r="N184" s="11">
        <f t="shared" si="124"/>
        <v>74.729046423779963</v>
      </c>
    </row>
    <row r="185" spans="1:14">
      <c r="A185" s="5">
        <v>2030</v>
      </c>
      <c r="B185" s="7">
        <v>60389</v>
      </c>
      <c r="C185" s="7">
        <v>173856.1920505593</v>
      </c>
      <c r="D185" s="7">
        <f t="shared" si="126"/>
        <v>234245.1920505593</v>
      </c>
      <c r="E185" s="11">
        <f t="shared" si="127"/>
        <v>74.219748345158905</v>
      </c>
      <c r="G185" s="11">
        <f t="shared" si="129"/>
        <v>10.412476688485025</v>
      </c>
      <c r="H185" s="11">
        <f t="shared" si="129"/>
        <v>11.778246147626257</v>
      </c>
      <c r="I185" s="11">
        <f t="shared" si="129"/>
        <v>11.422925084359431</v>
      </c>
      <c r="K185" s="7">
        <f t="shared" si="130"/>
        <v>5695</v>
      </c>
      <c r="L185" s="7">
        <f t="shared" si="130"/>
        <v>18319.495025499258</v>
      </c>
      <c r="M185" s="7">
        <f t="shared" si="130"/>
        <v>24014.495025499258</v>
      </c>
      <c r="N185" s="11">
        <f t="shared" si="124"/>
        <v>76.285156136104931</v>
      </c>
    </row>
    <row r="186" spans="1:14">
      <c r="B186" s="7"/>
      <c r="C186" s="7"/>
    </row>
    <row r="187" spans="1:14">
      <c r="A187" s="4" t="s">
        <v>304</v>
      </c>
      <c r="B187" s="7"/>
      <c r="C187" s="7"/>
    </row>
    <row r="188" spans="1:14">
      <c r="A188" s="5">
        <v>1930</v>
      </c>
      <c r="B188" s="7">
        <v>6120</v>
      </c>
      <c r="C188" s="7">
        <v>22379</v>
      </c>
      <c r="D188" s="7">
        <f>B188+C188</f>
        <v>28499</v>
      </c>
      <c r="E188" s="11">
        <f>C188/D188*100</f>
        <v>78.525562300431602</v>
      </c>
    </row>
    <row r="189" spans="1:14">
      <c r="A189" s="5">
        <v>1940</v>
      </c>
      <c r="B189" s="7">
        <v>10071</v>
      </c>
      <c r="C189" s="7">
        <v>22312</v>
      </c>
      <c r="D189" s="7">
        <f>B189+C189</f>
        <v>32383</v>
      </c>
      <c r="E189" s="11">
        <f>C189/D189*100</f>
        <v>68.900348948522378</v>
      </c>
      <c r="G189" s="11">
        <f t="shared" ref="G189:I191" si="131">(B189-B188)/B188*100</f>
        <v>64.558823529411768</v>
      </c>
      <c r="H189" s="11">
        <f t="shared" si="131"/>
        <v>-0.29938781893739669</v>
      </c>
      <c r="I189" s="11">
        <f t="shared" si="131"/>
        <v>13.628548370118249</v>
      </c>
      <c r="K189" s="7">
        <f>B189-B188</f>
        <v>3951</v>
      </c>
      <c r="L189" s="7">
        <f t="shared" ref="L189:L196" si="132">C189-C188</f>
        <v>-67</v>
      </c>
      <c r="M189" s="7">
        <f t="shared" ref="M189:M196" si="133">D189-D188</f>
        <v>3884</v>
      </c>
      <c r="N189" s="11">
        <f t="shared" ref="N189:N199" si="134">L189/M189*100</f>
        <v>-1.7250257466529351</v>
      </c>
    </row>
    <row r="190" spans="1:14">
      <c r="A190" s="5">
        <v>1950</v>
      </c>
      <c r="B190" s="7">
        <v>12292</v>
      </c>
      <c r="C190" s="7">
        <v>35355</v>
      </c>
      <c r="D190" s="7">
        <f>B190+C190</f>
        <v>47647</v>
      </c>
      <c r="E190" s="11">
        <f>C190/D190*100</f>
        <v>74.201943459189451</v>
      </c>
      <c r="G190" s="11">
        <f t="shared" si="131"/>
        <v>22.053420712938141</v>
      </c>
      <c r="H190" s="11">
        <f t="shared" si="131"/>
        <v>58.457332377196124</v>
      </c>
      <c r="I190" s="11">
        <f t="shared" si="131"/>
        <v>47.135842880523732</v>
      </c>
      <c r="K190" s="7">
        <f t="shared" ref="K190:K196" si="135">B190-B189</f>
        <v>2221</v>
      </c>
      <c r="L190" s="7">
        <f t="shared" si="132"/>
        <v>13043</v>
      </c>
      <c r="M190" s="7">
        <f t="shared" si="133"/>
        <v>15264</v>
      </c>
      <c r="N190" s="11">
        <f t="shared" si="134"/>
        <v>85.449423480083851</v>
      </c>
    </row>
    <row r="191" spans="1:14">
      <c r="A191" s="5">
        <v>1960</v>
      </c>
      <c r="B191" s="7">
        <v>14508</v>
      </c>
      <c r="C191" s="7">
        <v>52793</v>
      </c>
      <c r="D191" s="7">
        <f t="shared" ref="D191:D199" si="136">B191+C191</f>
        <v>67301</v>
      </c>
      <c r="E191" s="11">
        <f t="shared" ref="E191:E199" si="137">C191/D191*100</f>
        <v>78.443113772455092</v>
      </c>
      <c r="G191" s="11">
        <f t="shared" si="131"/>
        <v>18.027985681744223</v>
      </c>
      <c r="H191" s="11">
        <f t="shared" si="131"/>
        <v>49.322585207184275</v>
      </c>
      <c r="I191" s="11">
        <f t="shared" si="131"/>
        <v>41.249186727391027</v>
      </c>
      <c r="K191" s="7">
        <f t="shared" si="135"/>
        <v>2216</v>
      </c>
      <c r="L191" s="7">
        <f t="shared" si="132"/>
        <v>17438</v>
      </c>
      <c r="M191" s="7">
        <f t="shared" si="133"/>
        <v>19654</v>
      </c>
      <c r="N191" s="11">
        <f t="shared" si="134"/>
        <v>88.724941487737865</v>
      </c>
    </row>
    <row r="192" spans="1:14">
      <c r="A192" s="5">
        <v>1970</v>
      </c>
      <c r="B192" s="7">
        <v>18093</v>
      </c>
      <c r="C192" s="7">
        <v>52380</v>
      </c>
      <c r="D192" s="7">
        <f t="shared" si="136"/>
        <v>70473</v>
      </c>
      <c r="E192" s="11">
        <f t="shared" si="137"/>
        <v>74.326337746370953</v>
      </c>
      <c r="G192" s="11">
        <f t="shared" ref="G192:I196" si="138">(B192-B191)/B191*100</f>
        <v>24.710504549214228</v>
      </c>
      <c r="H192" s="11">
        <f t="shared" si="138"/>
        <v>-0.78230068380277695</v>
      </c>
      <c r="I192" s="11">
        <f t="shared" si="138"/>
        <v>4.7131543364883139</v>
      </c>
      <c r="K192" s="7">
        <f t="shared" si="135"/>
        <v>3585</v>
      </c>
      <c r="L192" s="7">
        <f t="shared" si="132"/>
        <v>-413</v>
      </c>
      <c r="M192" s="7">
        <f t="shared" si="133"/>
        <v>3172</v>
      </c>
      <c r="N192" s="11">
        <f t="shared" si="134"/>
        <v>-13.020176544766709</v>
      </c>
    </row>
    <row r="193" spans="1:14">
      <c r="A193" s="5">
        <v>1980</v>
      </c>
      <c r="B193" s="7">
        <v>31398</v>
      </c>
      <c r="C193" s="7">
        <v>88974</v>
      </c>
      <c r="D193" s="7">
        <f t="shared" si="136"/>
        <v>120372</v>
      </c>
      <c r="E193" s="11">
        <f t="shared" si="137"/>
        <v>73.915860831422592</v>
      </c>
      <c r="G193" s="11">
        <f t="shared" si="138"/>
        <v>73.536726910960041</v>
      </c>
      <c r="H193" s="11">
        <f t="shared" si="138"/>
        <v>69.862542955326461</v>
      </c>
      <c r="I193" s="11">
        <f t="shared" si="138"/>
        <v>70.805840534672853</v>
      </c>
      <c r="K193" s="7">
        <f t="shared" si="135"/>
        <v>13305</v>
      </c>
      <c r="L193" s="7">
        <f t="shared" si="132"/>
        <v>36594</v>
      </c>
      <c r="M193" s="7">
        <f t="shared" si="133"/>
        <v>49899</v>
      </c>
      <c r="N193" s="11">
        <f t="shared" si="134"/>
        <v>73.336139000781571</v>
      </c>
    </row>
    <row r="194" spans="1:14">
      <c r="A194" s="5">
        <v>1990</v>
      </c>
      <c r="B194" s="7">
        <v>36378</v>
      </c>
      <c r="C194" s="7">
        <v>115100</v>
      </c>
      <c r="D194" s="7">
        <f t="shared" si="136"/>
        <v>151478</v>
      </c>
      <c r="E194" s="11">
        <f t="shared" si="137"/>
        <v>75.984631431627037</v>
      </c>
      <c r="G194" s="11">
        <f t="shared" si="138"/>
        <v>15.860882858780814</v>
      </c>
      <c r="H194" s="11">
        <f t="shared" si="138"/>
        <v>29.363634320138466</v>
      </c>
      <c r="I194" s="11">
        <f t="shared" si="138"/>
        <v>25.841557837370814</v>
      </c>
      <c r="K194" s="7">
        <f t="shared" si="135"/>
        <v>4980</v>
      </c>
      <c r="L194" s="7">
        <f t="shared" si="132"/>
        <v>26126</v>
      </c>
      <c r="M194" s="7">
        <f t="shared" si="133"/>
        <v>31106</v>
      </c>
      <c r="N194" s="11">
        <f t="shared" si="134"/>
        <v>83.990226965858668</v>
      </c>
    </row>
    <row r="195" spans="1:14">
      <c r="A195" s="5">
        <v>2000</v>
      </c>
      <c r="B195" s="7">
        <v>47297</v>
      </c>
      <c r="C195" s="7">
        <v>151149</v>
      </c>
      <c r="D195" s="7">
        <f t="shared" si="136"/>
        <v>198446</v>
      </c>
      <c r="E195" s="11">
        <f t="shared" si="137"/>
        <v>76.1663122461526</v>
      </c>
      <c r="G195" s="11">
        <f t="shared" si="138"/>
        <v>30.015393919401834</v>
      </c>
      <c r="H195" s="11">
        <f t="shared" si="138"/>
        <v>31.319721980886182</v>
      </c>
      <c r="I195" s="11">
        <f t="shared" si="138"/>
        <v>31.006482789580005</v>
      </c>
      <c r="K195" s="7">
        <f t="shared" si="135"/>
        <v>10919</v>
      </c>
      <c r="L195" s="7">
        <f t="shared" si="132"/>
        <v>36049</v>
      </c>
      <c r="M195" s="7">
        <f t="shared" si="133"/>
        <v>46968</v>
      </c>
      <c r="N195" s="11">
        <f t="shared" si="134"/>
        <v>76.752256855731559</v>
      </c>
    </row>
    <row r="196" spans="1:14">
      <c r="A196" s="5" t="s">
        <v>13</v>
      </c>
      <c r="B196" s="7">
        <v>54258</v>
      </c>
      <c r="C196" s="7">
        <v>180734</v>
      </c>
      <c r="D196" s="7">
        <f t="shared" si="136"/>
        <v>234992</v>
      </c>
      <c r="E196" s="11">
        <f t="shared" si="137"/>
        <v>76.910703343092536</v>
      </c>
      <c r="G196" s="11">
        <f t="shared" si="138"/>
        <v>14.717635367993742</v>
      </c>
      <c r="H196" s="11">
        <f t="shared" si="138"/>
        <v>19.57340108105247</v>
      </c>
      <c r="I196" s="11">
        <f t="shared" si="138"/>
        <v>18.416093042943675</v>
      </c>
      <c r="K196" s="7">
        <f t="shared" si="135"/>
        <v>6961</v>
      </c>
      <c r="L196" s="7">
        <f t="shared" si="132"/>
        <v>29585</v>
      </c>
      <c r="M196" s="7">
        <f t="shared" si="133"/>
        <v>36546</v>
      </c>
      <c r="N196" s="11">
        <f t="shared" si="134"/>
        <v>80.952771849176386</v>
      </c>
    </row>
    <row r="197" spans="1:14">
      <c r="A197" s="5" t="s">
        <v>14</v>
      </c>
      <c r="B197" s="7">
        <v>54258</v>
      </c>
      <c r="C197" s="7">
        <v>182878.64254936809</v>
      </c>
      <c r="D197" s="7">
        <f t="shared" si="136"/>
        <v>237136.64254936809</v>
      </c>
      <c r="E197" s="11">
        <f t="shared" si="137"/>
        <v>77.119520873411901</v>
      </c>
      <c r="G197" s="11"/>
      <c r="H197" s="11"/>
      <c r="I197" s="11"/>
      <c r="K197" s="7"/>
      <c r="L197" s="7"/>
      <c r="M197" s="7"/>
      <c r="N197" s="11"/>
    </row>
    <row r="198" spans="1:14">
      <c r="A198" s="5">
        <v>2020</v>
      </c>
      <c r="B198" s="7">
        <v>63107</v>
      </c>
      <c r="C198" s="7">
        <v>201908.07669929025</v>
      </c>
      <c r="D198" s="7">
        <f t="shared" si="136"/>
        <v>265015.07669929025</v>
      </c>
      <c r="E198" s="11">
        <f t="shared" si="137"/>
        <v>76.187392511405378</v>
      </c>
      <c r="G198" s="11">
        <f t="shared" ref="G198:I199" si="139">(B198-B197)/B197*100</f>
        <v>16.309115706439602</v>
      </c>
      <c r="H198" s="11">
        <f t="shared" si="139"/>
        <v>10.405498359265854</v>
      </c>
      <c r="I198" s="11">
        <f t="shared" si="139"/>
        <v>11.756274294099578</v>
      </c>
      <c r="K198" s="7">
        <f t="shared" ref="K198:M199" si="140">B198-B197</f>
        <v>8849</v>
      </c>
      <c r="L198" s="7">
        <f t="shared" si="140"/>
        <v>19029.434149922163</v>
      </c>
      <c r="M198" s="7">
        <f t="shared" si="140"/>
        <v>27878.434149922163</v>
      </c>
      <c r="N198" s="11">
        <f t="shared" si="134"/>
        <v>68.258619001294562</v>
      </c>
    </row>
    <row r="199" spans="1:14">
      <c r="A199" s="5">
        <v>2030</v>
      </c>
      <c r="B199" s="7">
        <v>72491</v>
      </c>
      <c r="C199" s="7">
        <v>223080.34405716005</v>
      </c>
      <c r="D199" s="7">
        <f t="shared" si="136"/>
        <v>295571.34405716008</v>
      </c>
      <c r="E199" s="11">
        <f t="shared" si="137"/>
        <v>75.474280082449027</v>
      </c>
      <c r="G199" s="11">
        <f t="shared" si="139"/>
        <v>14.869982727748109</v>
      </c>
      <c r="H199" s="11">
        <f t="shared" si="139"/>
        <v>10.486092336663928</v>
      </c>
      <c r="I199" s="11">
        <f t="shared" si="139"/>
        <v>11.530010948223032</v>
      </c>
      <c r="K199" s="7">
        <f t="shared" si="140"/>
        <v>9384</v>
      </c>
      <c r="L199" s="7">
        <f t="shared" si="140"/>
        <v>21172.267357869801</v>
      </c>
      <c r="M199" s="7">
        <f t="shared" si="140"/>
        <v>30556.26735786983</v>
      </c>
      <c r="N199" s="11">
        <f t="shared" si="134"/>
        <v>69.289442685861431</v>
      </c>
    </row>
    <row r="200" spans="1:14">
      <c r="B200" s="7"/>
      <c r="C200" s="7"/>
    </row>
    <row r="201" spans="1:14">
      <c r="A201" s="4" t="s">
        <v>305</v>
      </c>
      <c r="B201" s="7"/>
      <c r="C201" s="7"/>
    </row>
    <row r="202" spans="1:14">
      <c r="A202" s="5">
        <v>1930</v>
      </c>
      <c r="B202" s="7">
        <v>42128</v>
      </c>
      <c r="C202" s="7">
        <v>23128</v>
      </c>
      <c r="D202" s="7">
        <f>B202+C202</f>
        <v>65256</v>
      </c>
      <c r="E202" s="11">
        <f>C202/D202*100</f>
        <v>35.441951697928161</v>
      </c>
    </row>
    <row r="203" spans="1:14">
      <c r="A203" s="5">
        <v>1940</v>
      </c>
      <c r="B203" s="7">
        <v>45916</v>
      </c>
      <c r="C203" s="7">
        <v>31502</v>
      </c>
      <c r="D203" s="7">
        <f>B203+C203</f>
        <v>77418</v>
      </c>
      <c r="E203" s="11">
        <f>C203/D203*100</f>
        <v>40.690795422253224</v>
      </c>
      <c r="G203" s="11">
        <f t="shared" ref="G203:I205" si="141">(B203-B202)/B202*100</f>
        <v>8.9916445119635391</v>
      </c>
      <c r="H203" s="11">
        <f t="shared" si="141"/>
        <v>36.207194742303699</v>
      </c>
      <c r="I203" s="11">
        <f t="shared" si="141"/>
        <v>18.637366678926075</v>
      </c>
      <c r="K203" s="7">
        <f>B203-B202</f>
        <v>3788</v>
      </c>
      <c r="L203" s="7">
        <f t="shared" ref="L203:L210" si="142">C203-C202</f>
        <v>8374</v>
      </c>
      <c r="M203" s="7">
        <f t="shared" ref="M203:M210" si="143">D203-D202</f>
        <v>12162</v>
      </c>
      <c r="N203" s="11">
        <f t="shared" ref="N203:N213" si="144">L203/M203*100</f>
        <v>68.853806939648081</v>
      </c>
    </row>
    <row r="204" spans="1:14">
      <c r="A204" s="5">
        <v>1950</v>
      </c>
      <c r="B204" s="7">
        <v>56141</v>
      </c>
      <c r="C204" s="7">
        <v>59496</v>
      </c>
      <c r="D204" s="7">
        <f>B204+C204</f>
        <v>115637</v>
      </c>
      <c r="E204" s="11">
        <f>C204/D204*100</f>
        <v>51.450660255800486</v>
      </c>
      <c r="G204" s="11">
        <f t="shared" si="141"/>
        <v>22.268925864622354</v>
      </c>
      <c r="H204" s="11">
        <f t="shared" si="141"/>
        <v>88.864199098469939</v>
      </c>
      <c r="I204" s="11">
        <f t="shared" si="141"/>
        <v>49.367072257097831</v>
      </c>
      <c r="K204" s="7">
        <f t="shared" ref="K204:K210" si="145">B204-B203</f>
        <v>10225</v>
      </c>
      <c r="L204" s="7">
        <f t="shared" si="142"/>
        <v>27994</v>
      </c>
      <c r="M204" s="7">
        <f t="shared" si="143"/>
        <v>38219</v>
      </c>
      <c r="N204" s="11">
        <f t="shared" si="144"/>
        <v>73.246291111750708</v>
      </c>
    </row>
    <row r="205" spans="1:14">
      <c r="A205" s="5">
        <v>1960</v>
      </c>
      <c r="B205" s="7">
        <v>64791</v>
      </c>
      <c r="C205" s="7">
        <v>96043</v>
      </c>
      <c r="D205" s="7">
        <f t="shared" ref="D205:D213" si="146">B205+C205</f>
        <v>160834</v>
      </c>
      <c r="E205" s="11">
        <f t="shared" ref="E205:E213" si="147">C205/D205*100</f>
        <v>59.715607396446025</v>
      </c>
      <c r="G205" s="11">
        <f t="shared" si="141"/>
        <v>15.407634349227836</v>
      </c>
      <c r="H205" s="11">
        <f t="shared" si="141"/>
        <v>61.427659002285871</v>
      </c>
      <c r="I205" s="11">
        <f t="shared" si="141"/>
        <v>39.085240883108348</v>
      </c>
      <c r="K205" s="7">
        <f t="shared" si="145"/>
        <v>8650</v>
      </c>
      <c r="L205" s="7">
        <f t="shared" si="142"/>
        <v>36547</v>
      </c>
      <c r="M205" s="7">
        <f t="shared" si="143"/>
        <v>45197</v>
      </c>
      <c r="N205" s="11">
        <f t="shared" si="144"/>
        <v>80.861561608071327</v>
      </c>
    </row>
    <row r="206" spans="1:14">
      <c r="A206" s="5">
        <v>1970</v>
      </c>
      <c r="B206" s="7">
        <v>72859</v>
      </c>
      <c r="C206" s="7">
        <v>151253</v>
      </c>
      <c r="D206" s="7">
        <f t="shared" si="146"/>
        <v>224112</v>
      </c>
      <c r="E206" s="11">
        <f t="shared" si="147"/>
        <v>67.489915756407513</v>
      </c>
      <c r="G206" s="11">
        <f t="shared" ref="G206:I210" si="148">(B206-B205)/B205*100</f>
        <v>12.452346776558471</v>
      </c>
      <c r="H206" s="11">
        <f t="shared" si="148"/>
        <v>57.484668325645806</v>
      </c>
      <c r="I206" s="11">
        <f t="shared" si="148"/>
        <v>39.343671114316628</v>
      </c>
      <c r="K206" s="7">
        <f t="shared" si="145"/>
        <v>8068</v>
      </c>
      <c r="L206" s="7">
        <f t="shared" si="142"/>
        <v>55210</v>
      </c>
      <c r="M206" s="7">
        <f t="shared" si="143"/>
        <v>63278</v>
      </c>
      <c r="N206" s="11">
        <f t="shared" si="144"/>
        <v>87.24991308195581</v>
      </c>
    </row>
    <row r="207" spans="1:14">
      <c r="A207" s="5">
        <v>1980</v>
      </c>
      <c r="B207" s="7">
        <v>99258</v>
      </c>
      <c r="C207" s="7">
        <v>203286</v>
      </c>
      <c r="D207" s="7">
        <f t="shared" si="146"/>
        <v>302544</v>
      </c>
      <c r="E207" s="11">
        <f t="shared" si="147"/>
        <v>67.192210058702202</v>
      </c>
      <c r="G207" s="11">
        <f t="shared" si="148"/>
        <v>36.23299798240437</v>
      </c>
      <c r="H207" s="11">
        <f t="shared" si="148"/>
        <v>34.401301131217231</v>
      </c>
      <c r="I207" s="11">
        <f t="shared" si="148"/>
        <v>34.996787320625401</v>
      </c>
      <c r="K207" s="7">
        <f t="shared" si="145"/>
        <v>26399</v>
      </c>
      <c r="L207" s="7">
        <f t="shared" si="142"/>
        <v>52033</v>
      </c>
      <c r="M207" s="7">
        <f t="shared" si="143"/>
        <v>78432</v>
      </c>
      <c r="N207" s="11">
        <f t="shared" si="144"/>
        <v>66.341544267645858</v>
      </c>
    </row>
    <row r="208" spans="1:14">
      <c r="A208" s="5">
        <v>1990</v>
      </c>
      <c r="B208" s="7">
        <v>133239</v>
      </c>
      <c r="C208" s="7">
        <v>219468</v>
      </c>
      <c r="D208" s="7">
        <f t="shared" si="146"/>
        <v>352707</v>
      </c>
      <c r="E208" s="11">
        <f t="shared" si="147"/>
        <v>62.223885548061141</v>
      </c>
      <c r="G208" s="11">
        <f t="shared" si="148"/>
        <v>34.235023877168594</v>
      </c>
      <c r="H208" s="11">
        <f t="shared" si="148"/>
        <v>7.9602136890882802</v>
      </c>
      <c r="I208" s="11">
        <f t="shared" si="148"/>
        <v>16.580398223068379</v>
      </c>
      <c r="K208" s="7">
        <f t="shared" si="145"/>
        <v>33981</v>
      </c>
      <c r="L208" s="7">
        <f t="shared" si="142"/>
        <v>16182</v>
      </c>
      <c r="M208" s="7">
        <f t="shared" si="143"/>
        <v>50163</v>
      </c>
      <c r="N208" s="11">
        <f t="shared" si="144"/>
        <v>32.258836194007536</v>
      </c>
    </row>
    <row r="209" spans="1:14">
      <c r="A209" s="5">
        <v>2000</v>
      </c>
      <c r="B209" s="7">
        <v>193117</v>
      </c>
      <c r="C209" s="7">
        <v>310915</v>
      </c>
      <c r="D209" s="7">
        <f t="shared" si="146"/>
        <v>504032</v>
      </c>
      <c r="E209" s="11">
        <f t="shared" si="147"/>
        <v>61.685567583010602</v>
      </c>
      <c r="G209" s="11">
        <f t="shared" si="148"/>
        <v>44.940295258895667</v>
      </c>
      <c r="H209" s="11">
        <f t="shared" si="148"/>
        <v>41.667577961251759</v>
      </c>
      <c r="I209" s="11">
        <f t="shared" si="148"/>
        <v>42.903883393298123</v>
      </c>
      <c r="K209" s="7">
        <f t="shared" si="145"/>
        <v>59878</v>
      </c>
      <c r="L209" s="7">
        <f t="shared" si="142"/>
        <v>91447</v>
      </c>
      <c r="M209" s="7">
        <f t="shared" si="143"/>
        <v>151325</v>
      </c>
      <c r="N209" s="11">
        <f t="shared" si="144"/>
        <v>60.430860730216416</v>
      </c>
    </row>
    <row r="210" spans="1:14">
      <c r="A210" s="5" t="s">
        <v>13</v>
      </c>
      <c r="B210" s="7">
        <v>250304</v>
      </c>
      <c r="C210" s="7">
        <v>384033</v>
      </c>
      <c r="D210" s="7">
        <f t="shared" si="146"/>
        <v>634337</v>
      </c>
      <c r="E210" s="11">
        <f t="shared" si="147"/>
        <v>60.540848161150926</v>
      </c>
      <c r="G210" s="11">
        <f t="shared" si="148"/>
        <v>29.612618257325867</v>
      </c>
      <c r="H210" s="11">
        <f t="shared" si="148"/>
        <v>23.517038418860462</v>
      </c>
      <c r="I210" s="11">
        <f t="shared" si="148"/>
        <v>25.852525236492923</v>
      </c>
      <c r="K210" s="7">
        <f t="shared" si="145"/>
        <v>57187</v>
      </c>
      <c r="L210" s="7">
        <f t="shared" si="142"/>
        <v>73118</v>
      </c>
      <c r="M210" s="7">
        <f t="shared" si="143"/>
        <v>130305</v>
      </c>
      <c r="N210" s="11">
        <f t="shared" si="144"/>
        <v>56.112965734238905</v>
      </c>
    </row>
    <row r="211" spans="1:14">
      <c r="A211" s="5" t="s">
        <v>14</v>
      </c>
      <c r="B211" s="7">
        <v>250304</v>
      </c>
      <c r="C211" s="7">
        <v>391649.24964049598</v>
      </c>
      <c r="D211" s="7">
        <f t="shared" si="146"/>
        <v>641953.24964049598</v>
      </c>
      <c r="E211" s="11">
        <f t="shared" si="147"/>
        <v>61.008998686403693</v>
      </c>
      <c r="G211" s="11"/>
      <c r="H211" s="11"/>
      <c r="I211" s="11"/>
      <c r="K211" s="7"/>
      <c r="L211" s="7"/>
      <c r="M211" s="7"/>
      <c r="N211" s="11"/>
    </row>
    <row r="212" spans="1:14">
      <c r="A212" s="5">
        <v>2020</v>
      </c>
      <c r="B212" s="7">
        <v>306574</v>
      </c>
      <c r="C212" s="7">
        <v>438482.31606670818</v>
      </c>
      <c r="D212" s="7">
        <f t="shared" si="146"/>
        <v>745056.31606670818</v>
      </c>
      <c r="E212" s="11">
        <f t="shared" si="147"/>
        <v>58.852237959881805</v>
      </c>
      <c r="G212" s="11">
        <f t="shared" ref="G212:I213" si="149">(B212-B211)/B211*100</f>
        <v>22.480663513167986</v>
      </c>
      <c r="H212" s="11">
        <f t="shared" si="149"/>
        <v>11.957910418365762</v>
      </c>
      <c r="I212" s="11">
        <f t="shared" si="149"/>
        <v>16.060837215786595</v>
      </c>
      <c r="K212" s="7">
        <f t="shared" ref="K212:M213" si="150">B212-B211</f>
        <v>56270</v>
      </c>
      <c r="L212" s="7">
        <f t="shared" si="150"/>
        <v>46833.066426212201</v>
      </c>
      <c r="M212" s="7">
        <f t="shared" si="150"/>
        <v>103103.0664262122</v>
      </c>
      <c r="N212" s="11">
        <f t="shared" si="144"/>
        <v>45.423543692300591</v>
      </c>
    </row>
    <row r="213" spans="1:14">
      <c r="A213" s="5">
        <v>2030</v>
      </c>
      <c r="B213" s="7">
        <v>369433</v>
      </c>
      <c r="C213" s="7">
        <v>483962.50333444955</v>
      </c>
      <c r="D213" s="7">
        <f t="shared" si="146"/>
        <v>853395.5033344496</v>
      </c>
      <c r="E213" s="11">
        <f t="shared" si="147"/>
        <v>56.710224209463924</v>
      </c>
      <c r="G213" s="11">
        <f t="shared" si="149"/>
        <v>20.503695681956067</v>
      </c>
      <c r="H213" s="11">
        <f t="shared" si="149"/>
        <v>10.372182777109366</v>
      </c>
      <c r="I213" s="11">
        <f t="shared" si="149"/>
        <v>14.541073598259564</v>
      </c>
      <c r="K213" s="7">
        <f t="shared" si="150"/>
        <v>62859</v>
      </c>
      <c r="L213" s="7">
        <f t="shared" si="150"/>
        <v>45480.187267741363</v>
      </c>
      <c r="M213" s="7">
        <f t="shared" si="150"/>
        <v>108339.18726774142</v>
      </c>
      <c r="N213" s="11">
        <f t="shared" si="144"/>
        <v>41.979442909558671</v>
      </c>
    </row>
    <row r="214" spans="1:14">
      <c r="B214" s="7"/>
      <c r="C214" s="7"/>
    </row>
    <row r="215" spans="1:14">
      <c r="A215" s="4" t="s">
        <v>306</v>
      </c>
      <c r="B215" s="7"/>
      <c r="C215" s="7"/>
    </row>
    <row r="216" spans="1:14">
      <c r="A216" s="5">
        <v>1930</v>
      </c>
      <c r="B216" s="7">
        <v>88413</v>
      </c>
      <c r="C216" s="7">
        <v>12346</v>
      </c>
      <c r="D216" s="7">
        <f>B216+C216</f>
        <v>100759</v>
      </c>
      <c r="E216" s="11">
        <f>C216/D216*100</f>
        <v>12.252999732033864</v>
      </c>
    </row>
    <row r="217" spans="1:14">
      <c r="A217" s="5">
        <v>1940</v>
      </c>
      <c r="B217" s="7">
        <v>119371</v>
      </c>
      <c r="C217" s="7">
        <v>23137</v>
      </c>
      <c r="D217" s="7">
        <f>B217+C217</f>
        <v>142508</v>
      </c>
      <c r="E217" s="11">
        <f>C217/D217*100</f>
        <v>16.235579756925926</v>
      </c>
      <c r="G217" s="11">
        <f t="shared" ref="G217:I219" si="151">(B217-B216)/B216*100</f>
        <v>35.015212694965676</v>
      </c>
      <c r="H217" s="11">
        <f t="shared" si="151"/>
        <v>87.404827474485657</v>
      </c>
      <c r="I217" s="11">
        <f t="shared" si="151"/>
        <v>41.434512053513828</v>
      </c>
      <c r="K217" s="7">
        <f>B217-B216</f>
        <v>30958</v>
      </c>
      <c r="L217" s="7">
        <f t="shared" ref="L217:L224" si="152">C217-C216</f>
        <v>10791</v>
      </c>
      <c r="M217" s="7">
        <f t="shared" ref="M217:M224" si="153">D217-D216</f>
        <v>41749</v>
      </c>
      <c r="N217" s="11">
        <f t="shared" ref="N217:N227" si="154">L217/M217*100</f>
        <v>25.847325684447529</v>
      </c>
    </row>
    <row r="218" spans="1:14">
      <c r="A218" s="5">
        <v>1950</v>
      </c>
      <c r="B218" s="7">
        <v>174394</v>
      </c>
      <c r="C218" s="115">
        <v>69428</v>
      </c>
      <c r="D218" s="7">
        <f>B218+C218</f>
        <v>243822</v>
      </c>
      <c r="E218" s="11">
        <f>C218/D218*100</f>
        <v>28.474871012459907</v>
      </c>
      <c r="G218" s="11">
        <f t="shared" si="151"/>
        <v>46.094109959705456</v>
      </c>
      <c r="H218" s="11">
        <f t="shared" si="151"/>
        <v>200.07347538574578</v>
      </c>
      <c r="I218" s="11">
        <f t="shared" si="151"/>
        <v>71.093552642658651</v>
      </c>
      <c r="K218" s="7">
        <f t="shared" ref="K218:K224" si="155">B218-B217</f>
        <v>55023</v>
      </c>
      <c r="L218" s="7">
        <f t="shared" si="152"/>
        <v>46291</v>
      </c>
      <c r="M218" s="7">
        <f t="shared" si="153"/>
        <v>101314</v>
      </c>
      <c r="N218" s="11">
        <f t="shared" si="154"/>
        <v>45.6906251850682</v>
      </c>
    </row>
    <row r="219" spans="1:14">
      <c r="A219" s="5">
        <v>1960</v>
      </c>
      <c r="B219" s="7">
        <v>198041</v>
      </c>
      <c r="C219" s="7">
        <v>134869</v>
      </c>
      <c r="D219" s="7">
        <f t="shared" ref="D219:D227" si="156">B219+C219</f>
        <v>332910</v>
      </c>
      <c r="E219" s="11">
        <f t="shared" ref="E219:E227" si="157">C219/D219*100</f>
        <v>40.512150431047431</v>
      </c>
      <c r="G219" s="11">
        <f t="shared" si="151"/>
        <v>13.559526130486141</v>
      </c>
      <c r="H219" s="11">
        <f t="shared" si="151"/>
        <v>94.257360142881836</v>
      </c>
      <c r="I219" s="11">
        <f t="shared" si="151"/>
        <v>36.538130275364814</v>
      </c>
      <c r="K219" s="7">
        <f t="shared" si="155"/>
        <v>23647</v>
      </c>
      <c r="L219" s="7">
        <f t="shared" si="152"/>
        <v>65441</v>
      </c>
      <c r="M219" s="7">
        <f t="shared" si="153"/>
        <v>89088</v>
      </c>
      <c r="N219" s="11">
        <f t="shared" si="154"/>
        <v>73.456582255747122</v>
      </c>
    </row>
    <row r="220" spans="1:14">
      <c r="A220" s="5">
        <v>1970</v>
      </c>
      <c r="B220" s="7">
        <v>199242</v>
      </c>
      <c r="C220" s="7">
        <v>222175</v>
      </c>
      <c r="D220" s="7">
        <f t="shared" si="156"/>
        <v>421417</v>
      </c>
      <c r="E220" s="11">
        <f t="shared" si="157"/>
        <v>52.72093911731136</v>
      </c>
      <c r="G220" s="11">
        <f t="shared" ref="G220:I224" si="158">(B220-B219)/B219*100</f>
        <v>0.60644008058937282</v>
      </c>
      <c r="H220" s="11">
        <f t="shared" si="158"/>
        <v>64.73392699582557</v>
      </c>
      <c r="I220" s="11">
        <f t="shared" si="158"/>
        <v>26.585864047340124</v>
      </c>
      <c r="K220" s="7">
        <f t="shared" si="155"/>
        <v>1201</v>
      </c>
      <c r="L220" s="7">
        <f t="shared" si="152"/>
        <v>87306</v>
      </c>
      <c r="M220" s="7">
        <f t="shared" si="153"/>
        <v>88507</v>
      </c>
      <c r="N220" s="11">
        <f t="shared" si="154"/>
        <v>98.643045182866899</v>
      </c>
    </row>
    <row r="221" spans="1:14">
      <c r="A221" s="5">
        <v>1980</v>
      </c>
      <c r="B221" s="7">
        <v>310495</v>
      </c>
      <c r="C221" s="7">
        <v>294934</v>
      </c>
      <c r="D221" s="7">
        <f t="shared" si="156"/>
        <v>605429</v>
      </c>
      <c r="E221" s="11">
        <f t="shared" si="157"/>
        <v>48.714878210326887</v>
      </c>
      <c r="G221" s="11">
        <f t="shared" si="158"/>
        <v>55.838126499432846</v>
      </c>
      <c r="H221" s="11">
        <f t="shared" si="158"/>
        <v>32.748509058174861</v>
      </c>
      <c r="I221" s="11">
        <f t="shared" si="158"/>
        <v>43.66506334580712</v>
      </c>
      <c r="K221" s="7">
        <f t="shared" si="155"/>
        <v>111253</v>
      </c>
      <c r="L221" s="7">
        <f t="shared" si="152"/>
        <v>72759</v>
      </c>
      <c r="M221" s="7">
        <f t="shared" si="153"/>
        <v>184012</v>
      </c>
      <c r="N221" s="11">
        <f t="shared" si="154"/>
        <v>39.540356063734968</v>
      </c>
    </row>
    <row r="222" spans="1:14">
      <c r="A222" s="5">
        <v>1990</v>
      </c>
      <c r="B222" s="7">
        <v>424063</v>
      </c>
      <c r="C222" s="7">
        <v>376676</v>
      </c>
      <c r="D222" s="7">
        <f t="shared" si="156"/>
        <v>800739</v>
      </c>
      <c r="E222" s="11">
        <f t="shared" si="157"/>
        <v>47.041045833910928</v>
      </c>
      <c r="G222" s="11">
        <f t="shared" si="158"/>
        <v>36.576434403130484</v>
      </c>
      <c r="H222" s="11">
        <f t="shared" si="158"/>
        <v>27.715353265476345</v>
      </c>
      <c r="I222" s="11">
        <f t="shared" si="158"/>
        <v>32.259769518804021</v>
      </c>
      <c r="K222" s="7">
        <f t="shared" si="155"/>
        <v>113568</v>
      </c>
      <c r="L222" s="7">
        <f t="shared" si="152"/>
        <v>81742</v>
      </c>
      <c r="M222" s="7">
        <f t="shared" si="153"/>
        <v>195310</v>
      </c>
      <c r="N222" s="11">
        <f t="shared" si="154"/>
        <v>41.852439711228307</v>
      </c>
    </row>
    <row r="223" spans="1:14">
      <c r="A223" s="5">
        <v>2000</v>
      </c>
      <c r="B223" s="7">
        <v>623060</v>
      </c>
      <c r="C223" s="7">
        <v>524692</v>
      </c>
      <c r="D223" s="7">
        <f t="shared" si="156"/>
        <v>1147752</v>
      </c>
      <c r="E223" s="11">
        <f t="shared" si="157"/>
        <v>45.714753709860666</v>
      </c>
      <c r="G223" s="11">
        <f t="shared" si="158"/>
        <v>46.926282179770453</v>
      </c>
      <c r="H223" s="11">
        <f t="shared" si="158"/>
        <v>39.295309496755834</v>
      </c>
      <c r="I223" s="11">
        <f t="shared" si="158"/>
        <v>43.336592822380325</v>
      </c>
      <c r="K223" s="7">
        <f t="shared" si="155"/>
        <v>198997</v>
      </c>
      <c r="L223" s="7">
        <f t="shared" si="152"/>
        <v>148016</v>
      </c>
      <c r="M223" s="7">
        <f t="shared" si="153"/>
        <v>347013</v>
      </c>
      <c r="N223" s="11">
        <f t="shared" si="154"/>
        <v>42.654309780901578</v>
      </c>
    </row>
    <row r="224" spans="1:14">
      <c r="A224" s="5" t="s">
        <v>13</v>
      </c>
      <c r="B224" s="7">
        <v>835737</v>
      </c>
      <c r="C224" s="7">
        <v>727150</v>
      </c>
      <c r="D224" s="7">
        <f t="shared" si="156"/>
        <v>1562887</v>
      </c>
      <c r="E224" s="11">
        <f t="shared" si="157"/>
        <v>46.526076421391949</v>
      </c>
      <c r="G224" s="11">
        <f t="shared" si="158"/>
        <v>34.134272782717559</v>
      </c>
      <c r="H224" s="11">
        <f t="shared" si="158"/>
        <v>38.586065729990167</v>
      </c>
      <c r="I224" s="11">
        <f t="shared" si="158"/>
        <v>36.16939896423618</v>
      </c>
      <c r="K224" s="7">
        <f t="shared" si="155"/>
        <v>212677</v>
      </c>
      <c r="L224" s="7">
        <f t="shared" si="152"/>
        <v>202458</v>
      </c>
      <c r="M224" s="7">
        <f t="shared" si="153"/>
        <v>415135</v>
      </c>
      <c r="N224" s="11">
        <f t="shared" si="154"/>
        <v>48.76919556288918</v>
      </c>
    </row>
    <row r="225" spans="1:14">
      <c r="A225" s="5" t="s">
        <v>14</v>
      </c>
      <c r="B225" s="7">
        <v>835737</v>
      </c>
      <c r="C225" s="7">
        <v>741888.84434373456</v>
      </c>
      <c r="D225" s="7">
        <f t="shared" si="156"/>
        <v>1577625.8443437344</v>
      </c>
      <c r="E225" s="11">
        <f t="shared" si="157"/>
        <v>47.025652311898305</v>
      </c>
      <c r="G225" s="11"/>
      <c r="H225" s="11"/>
      <c r="I225" s="11"/>
      <c r="K225" s="7"/>
      <c r="L225" s="7"/>
      <c r="M225" s="7"/>
      <c r="N225" s="11"/>
    </row>
    <row r="226" spans="1:14">
      <c r="A226" s="5">
        <v>2020</v>
      </c>
      <c r="B226" s="7">
        <v>1023872</v>
      </c>
      <c r="C226" s="7">
        <v>865052.19123442809</v>
      </c>
      <c r="D226" s="7">
        <f t="shared" si="156"/>
        <v>1888924.191234428</v>
      </c>
      <c r="E226" s="11">
        <f t="shared" si="157"/>
        <v>45.796024808656249</v>
      </c>
      <c r="G226" s="11">
        <f t="shared" ref="G226:I227" si="159">(B226-B225)/B225*100</f>
        <v>22.51126849714683</v>
      </c>
      <c r="H226" s="11">
        <f t="shared" si="159"/>
        <v>16.601320781368837</v>
      </c>
      <c r="I226" s="11">
        <f t="shared" si="159"/>
        <v>19.732077032510098</v>
      </c>
      <c r="K226" s="7">
        <f t="shared" ref="K226:M227" si="160">B226-B225</f>
        <v>188135</v>
      </c>
      <c r="L226" s="7">
        <f t="shared" si="160"/>
        <v>123163.34689069353</v>
      </c>
      <c r="M226" s="7">
        <f t="shared" si="160"/>
        <v>311298.34689069353</v>
      </c>
      <c r="N226" s="11">
        <f t="shared" si="154"/>
        <v>39.564407624027631</v>
      </c>
    </row>
    <row r="227" spans="1:14">
      <c r="A227" s="5">
        <v>2030</v>
      </c>
      <c r="B227" s="7">
        <v>1236665</v>
      </c>
      <c r="C227" s="7">
        <v>959789.49706757301</v>
      </c>
      <c r="D227" s="7">
        <f t="shared" si="156"/>
        <v>2196454.497067573</v>
      </c>
      <c r="E227" s="11">
        <f t="shared" si="157"/>
        <v>43.697217417841436</v>
      </c>
      <c r="G227" s="11">
        <f t="shared" si="159"/>
        <v>20.783164301787725</v>
      </c>
      <c r="H227" s="11">
        <f t="shared" si="159"/>
        <v>10.951628906685382</v>
      </c>
      <c r="I227" s="11">
        <f t="shared" si="159"/>
        <v>16.280711913174841</v>
      </c>
      <c r="K227" s="7">
        <f t="shared" si="160"/>
        <v>212793</v>
      </c>
      <c r="L227" s="7">
        <f t="shared" si="160"/>
        <v>94737.305833144928</v>
      </c>
      <c r="M227" s="7">
        <f t="shared" si="160"/>
        <v>307530.30583314504</v>
      </c>
      <c r="N227" s="11">
        <f t="shared" si="154"/>
        <v>30.805843858701198</v>
      </c>
    </row>
    <row r="228" spans="1:14">
      <c r="B228" s="7"/>
      <c r="C228" s="7"/>
    </row>
    <row r="229" spans="1:14">
      <c r="A229" s="4" t="s">
        <v>307</v>
      </c>
      <c r="B229" s="7"/>
      <c r="C229" s="7"/>
    </row>
    <row r="230" spans="1:14">
      <c r="A230" s="5">
        <v>1930</v>
      </c>
      <c r="B230" s="7">
        <v>88039</v>
      </c>
      <c r="C230" s="7">
        <v>24955</v>
      </c>
      <c r="D230" s="7">
        <f>B230+C230</f>
        <v>112994</v>
      </c>
      <c r="E230" s="11">
        <f>C230/D230*100</f>
        <v>22.085243464254738</v>
      </c>
    </row>
    <row r="231" spans="1:14">
      <c r="A231" s="5">
        <v>1940</v>
      </c>
      <c r="B231" s="7">
        <v>96432</v>
      </c>
      <c r="C231" s="7">
        <v>54136</v>
      </c>
      <c r="D231" s="7">
        <f>B231+C231</f>
        <v>150568</v>
      </c>
      <c r="E231" s="11">
        <f>C231/D231*100</f>
        <v>35.95451888847564</v>
      </c>
      <c r="G231" s="11">
        <f t="shared" ref="G231:I233" si="161">(B231-B230)/B230*100</f>
        <v>9.5332750258408208</v>
      </c>
      <c r="H231" s="11">
        <f t="shared" si="161"/>
        <v>116.9344820677219</v>
      </c>
      <c r="I231" s="11">
        <f t="shared" si="161"/>
        <v>33.253093084588563</v>
      </c>
      <c r="K231" s="7">
        <f>B231-B230</f>
        <v>8393</v>
      </c>
      <c r="L231" s="7">
        <f t="shared" ref="L231:L238" si="162">C231-C230</f>
        <v>29181</v>
      </c>
      <c r="M231" s="7">
        <f t="shared" ref="M231:M238" si="163">D231-D230</f>
        <v>37574</v>
      </c>
      <c r="N231" s="11">
        <f t="shared" ref="N231:N241" si="164">L231/M231*100</f>
        <v>77.66274551551605</v>
      </c>
    </row>
    <row r="232" spans="1:14">
      <c r="A232" s="5">
        <v>1950</v>
      </c>
      <c r="B232" s="7">
        <v>146090</v>
      </c>
      <c r="C232" s="115">
        <v>128347</v>
      </c>
      <c r="D232" s="7">
        <f>B232+C232</f>
        <v>274437</v>
      </c>
      <c r="E232" s="11">
        <f>C232/D232*100</f>
        <v>46.767381949226959</v>
      </c>
      <c r="G232" s="11">
        <f t="shared" si="161"/>
        <v>51.495354239256677</v>
      </c>
      <c r="H232" s="11">
        <f t="shared" si="161"/>
        <v>137.08253288015368</v>
      </c>
      <c r="I232" s="11">
        <f t="shared" si="161"/>
        <v>82.267812549811381</v>
      </c>
      <c r="K232" s="7">
        <f t="shared" ref="K232:K238" si="165">B232-B231</f>
        <v>49658</v>
      </c>
      <c r="L232" s="7">
        <f t="shared" si="162"/>
        <v>74211</v>
      </c>
      <c r="M232" s="7">
        <f t="shared" si="163"/>
        <v>123869</v>
      </c>
      <c r="N232" s="11">
        <f t="shared" si="164"/>
        <v>59.910873584189751</v>
      </c>
    </row>
    <row r="233" spans="1:14">
      <c r="A233" s="5">
        <v>1960</v>
      </c>
      <c r="B233" s="7">
        <v>171182</v>
      </c>
      <c r="C233" s="7">
        <v>143043</v>
      </c>
      <c r="D233" s="7">
        <f t="shared" ref="D233:D241" si="166">B233+C233</f>
        <v>314225</v>
      </c>
      <c r="E233" s="11">
        <f t="shared" ref="E233:E241" si="167">C233/D233*100</f>
        <v>45.522475932850668</v>
      </c>
      <c r="G233" s="11">
        <f t="shared" si="161"/>
        <v>17.175713601204738</v>
      </c>
      <c r="H233" s="11">
        <f t="shared" si="161"/>
        <v>11.450209198500939</v>
      </c>
      <c r="I233" s="11">
        <f t="shared" si="161"/>
        <v>14.498045088672445</v>
      </c>
      <c r="K233" s="7">
        <f t="shared" si="165"/>
        <v>25092</v>
      </c>
      <c r="L233" s="7">
        <f t="shared" si="162"/>
        <v>14696</v>
      </c>
      <c r="M233" s="7">
        <f t="shared" si="163"/>
        <v>39788</v>
      </c>
      <c r="N233" s="11">
        <f t="shared" si="164"/>
        <v>36.935759525485075</v>
      </c>
    </row>
    <row r="234" spans="1:14">
      <c r="A234" s="5">
        <v>1970</v>
      </c>
      <c r="B234" s="7">
        <v>155938</v>
      </c>
      <c r="C234" s="7">
        <v>186146</v>
      </c>
      <c r="D234" s="7">
        <f t="shared" si="166"/>
        <v>342084</v>
      </c>
      <c r="E234" s="11">
        <f t="shared" si="167"/>
        <v>54.415289811859083</v>
      </c>
      <c r="G234" s="11">
        <f t="shared" ref="G234:I238" si="168">(B234-B233)/B233*100</f>
        <v>-8.9051418957600692</v>
      </c>
      <c r="H234" s="11">
        <f t="shared" si="168"/>
        <v>30.132897100871762</v>
      </c>
      <c r="I234" s="11">
        <f t="shared" si="168"/>
        <v>8.8659400111385143</v>
      </c>
      <c r="K234" s="7">
        <f t="shared" si="165"/>
        <v>-15244</v>
      </c>
      <c r="L234" s="7">
        <f t="shared" si="162"/>
        <v>43103</v>
      </c>
      <c r="M234" s="7">
        <f t="shared" si="163"/>
        <v>27859</v>
      </c>
      <c r="N234" s="11">
        <f t="shared" si="164"/>
        <v>154.71840338849205</v>
      </c>
    </row>
    <row r="235" spans="1:14">
      <c r="A235" s="5">
        <v>1980</v>
      </c>
      <c r="B235" s="7">
        <v>227222</v>
      </c>
      <c r="C235" s="7">
        <v>238840</v>
      </c>
      <c r="D235" s="7">
        <f t="shared" si="166"/>
        <v>466062</v>
      </c>
      <c r="E235" s="11">
        <f t="shared" si="167"/>
        <v>51.246400693469965</v>
      </c>
      <c r="G235" s="11">
        <f t="shared" si="168"/>
        <v>45.713039797868383</v>
      </c>
      <c r="H235" s="11">
        <f t="shared" si="168"/>
        <v>28.307887357235717</v>
      </c>
      <c r="I235" s="11">
        <f t="shared" si="168"/>
        <v>36.241975655102252</v>
      </c>
      <c r="K235" s="7">
        <f t="shared" si="165"/>
        <v>71284</v>
      </c>
      <c r="L235" s="7">
        <f t="shared" si="162"/>
        <v>52694</v>
      </c>
      <c r="M235" s="7">
        <f t="shared" si="163"/>
        <v>123978</v>
      </c>
      <c r="N235" s="11">
        <f t="shared" si="164"/>
        <v>42.502702092306698</v>
      </c>
    </row>
    <row r="236" spans="1:14">
      <c r="A236" s="5">
        <v>1990</v>
      </c>
      <c r="B236" s="7">
        <v>277825</v>
      </c>
      <c r="C236" s="7">
        <v>303293</v>
      </c>
      <c r="D236" s="7">
        <f t="shared" si="166"/>
        <v>581118</v>
      </c>
      <c r="E236" s="11">
        <f t="shared" si="167"/>
        <v>52.191293334572322</v>
      </c>
      <c r="G236" s="11">
        <f t="shared" si="168"/>
        <v>22.270290728890689</v>
      </c>
      <c r="H236" s="11">
        <f t="shared" si="168"/>
        <v>26.985848266622011</v>
      </c>
      <c r="I236" s="11">
        <f t="shared" si="168"/>
        <v>24.686844239607606</v>
      </c>
      <c r="K236" s="7">
        <f t="shared" si="165"/>
        <v>50603</v>
      </c>
      <c r="L236" s="7">
        <f t="shared" si="162"/>
        <v>64453</v>
      </c>
      <c r="M236" s="7">
        <f t="shared" si="163"/>
        <v>115056</v>
      </c>
      <c r="N236" s="11">
        <f t="shared" si="164"/>
        <v>56.01880823251286</v>
      </c>
    </row>
    <row r="237" spans="1:14">
      <c r="A237" s="5">
        <v>2000</v>
      </c>
      <c r="B237" s="7">
        <v>355309</v>
      </c>
      <c r="C237" s="7">
        <v>418141</v>
      </c>
      <c r="D237" s="7">
        <f t="shared" si="166"/>
        <v>773450</v>
      </c>
      <c r="E237" s="11">
        <f t="shared" si="167"/>
        <v>54.061801021397635</v>
      </c>
      <c r="G237" s="11">
        <f t="shared" si="168"/>
        <v>27.889498785206513</v>
      </c>
      <c r="H237" s="11">
        <f t="shared" si="168"/>
        <v>37.867013086355442</v>
      </c>
      <c r="I237" s="11">
        <f t="shared" si="168"/>
        <v>33.096892541618054</v>
      </c>
      <c r="K237" s="7">
        <f t="shared" si="165"/>
        <v>77484</v>
      </c>
      <c r="L237" s="7">
        <f t="shared" si="162"/>
        <v>114848</v>
      </c>
      <c r="M237" s="7">
        <f t="shared" si="163"/>
        <v>192332</v>
      </c>
      <c r="N237" s="11">
        <f t="shared" si="164"/>
        <v>59.713412224694792</v>
      </c>
    </row>
    <row r="238" spans="1:14">
      <c r="A238" s="5" t="s">
        <v>13</v>
      </c>
      <c r="B238" s="7">
        <v>428354</v>
      </c>
      <c r="C238" s="7">
        <v>489193</v>
      </c>
      <c r="D238" s="7">
        <f t="shared" si="166"/>
        <v>917547</v>
      </c>
      <c r="E238" s="11">
        <f t="shared" si="167"/>
        <v>53.315307008796275</v>
      </c>
      <c r="G238" s="11">
        <f t="shared" si="168"/>
        <v>20.558162050496893</v>
      </c>
      <c r="H238" s="11">
        <f t="shared" si="168"/>
        <v>16.992354253708676</v>
      </c>
      <c r="I238" s="11">
        <f t="shared" si="168"/>
        <v>18.630422134591765</v>
      </c>
      <c r="K238" s="7">
        <f t="shared" si="165"/>
        <v>73045</v>
      </c>
      <c r="L238" s="7">
        <f t="shared" si="162"/>
        <v>71052</v>
      </c>
      <c r="M238" s="7">
        <f t="shared" si="163"/>
        <v>144097</v>
      </c>
      <c r="N238" s="11">
        <f t="shared" si="164"/>
        <v>49.30845194556445</v>
      </c>
    </row>
    <row r="239" spans="1:14">
      <c r="A239" s="5" t="s">
        <v>14</v>
      </c>
      <c r="B239" s="7">
        <v>428354</v>
      </c>
      <c r="C239" s="7">
        <v>498951.99752366648</v>
      </c>
      <c r="D239" s="7">
        <f t="shared" si="166"/>
        <v>927305.99752366648</v>
      </c>
      <c r="E239" s="11">
        <f t="shared" si="167"/>
        <v>53.806618188181446</v>
      </c>
      <c r="G239" s="11"/>
      <c r="H239" s="11"/>
      <c r="I239" s="11"/>
      <c r="K239" s="7"/>
      <c r="L239" s="7"/>
      <c r="M239" s="7"/>
      <c r="N239" s="11"/>
    </row>
    <row r="240" spans="1:14">
      <c r="A240" s="5">
        <v>2020</v>
      </c>
      <c r="B240" s="7">
        <v>504238</v>
      </c>
      <c r="C240" s="7">
        <v>554343.85103672906</v>
      </c>
      <c r="D240" s="7">
        <f t="shared" si="166"/>
        <v>1058581.8510367291</v>
      </c>
      <c r="E240" s="11">
        <f t="shared" si="167"/>
        <v>52.366649824369162</v>
      </c>
      <c r="G240" s="11">
        <f t="shared" ref="G240:I241" si="169">(B240-B239)/B239*100</f>
        <v>17.715254205633656</v>
      </c>
      <c r="H240" s="11">
        <f t="shared" si="169"/>
        <v>11.101639794604734</v>
      </c>
      <c r="I240" s="11">
        <f t="shared" si="169"/>
        <v>14.15669195105278</v>
      </c>
      <c r="K240" s="7">
        <f t="shared" ref="K240:M241" si="170">B240-B239</f>
        <v>75884</v>
      </c>
      <c r="L240" s="7">
        <f t="shared" si="170"/>
        <v>55391.853513062582</v>
      </c>
      <c r="M240" s="7">
        <f t="shared" si="170"/>
        <v>131275.85351306258</v>
      </c>
      <c r="N240" s="11">
        <f t="shared" si="164"/>
        <v>42.195005426150836</v>
      </c>
    </row>
    <row r="241" spans="1:14">
      <c r="A241" s="5">
        <v>2030</v>
      </c>
      <c r="B241" s="7">
        <v>588072</v>
      </c>
      <c r="C241" s="7">
        <v>608824.77038995503</v>
      </c>
      <c r="D241" s="7">
        <f t="shared" si="166"/>
        <v>1196896.770389955</v>
      </c>
      <c r="E241" s="11">
        <f t="shared" si="167"/>
        <v>50.866940696280508</v>
      </c>
      <c r="G241" s="11">
        <f t="shared" si="169"/>
        <v>16.625879049179158</v>
      </c>
      <c r="H241" s="11">
        <f t="shared" si="169"/>
        <v>9.8280010234326998</v>
      </c>
      <c r="I241" s="11">
        <f t="shared" si="169"/>
        <v>13.066058067948768</v>
      </c>
      <c r="K241" s="7">
        <f t="shared" si="170"/>
        <v>83834</v>
      </c>
      <c r="L241" s="7">
        <f t="shared" si="170"/>
        <v>54480.919353225967</v>
      </c>
      <c r="M241" s="7">
        <f t="shared" si="170"/>
        <v>138314.91935322597</v>
      </c>
      <c r="N241" s="11">
        <f t="shared" si="164"/>
        <v>39.389040320439797</v>
      </c>
    </row>
    <row r="243" spans="1:14">
      <c r="A243" s="13" t="s">
        <v>416</v>
      </c>
    </row>
    <row r="244" spans="1:14">
      <c r="A244" s="13" t="s">
        <v>417</v>
      </c>
    </row>
    <row r="245" spans="1:14">
      <c r="A245" s="13" t="s">
        <v>421</v>
      </c>
    </row>
    <row r="246" spans="1:14">
      <c r="A246" s="13" t="s">
        <v>420</v>
      </c>
    </row>
    <row r="247" spans="1:14">
      <c r="A247" s="13" t="s">
        <v>419</v>
      </c>
    </row>
    <row r="248" spans="1:14">
      <c r="A248" s="13" t="s">
        <v>418</v>
      </c>
    </row>
    <row r="249" spans="1:14">
      <c r="A249" s="13" t="s">
        <v>422</v>
      </c>
    </row>
    <row r="250" spans="1:14">
      <c r="A250" s="13" t="s">
        <v>423</v>
      </c>
    </row>
    <row r="251" spans="1:14">
      <c r="A251" s="13" t="s">
        <v>424</v>
      </c>
    </row>
    <row r="252" spans="1:14">
      <c r="A252" s="13" t="s">
        <v>425</v>
      </c>
    </row>
    <row r="253" spans="1:14">
      <c r="A253" s="13" t="s">
        <v>453</v>
      </c>
    </row>
    <row r="254" spans="1:14">
      <c r="A254" s="13" t="s">
        <v>486</v>
      </c>
    </row>
    <row r="255" spans="1:14">
      <c r="A255" s="13" t="s">
        <v>432</v>
      </c>
    </row>
    <row r="256" spans="1:14">
      <c r="A256" s="13" t="s">
        <v>455</v>
      </c>
    </row>
  </sheetData>
  <mergeCells count="3">
    <mergeCell ref="K1:N1"/>
    <mergeCell ref="B1:E1"/>
    <mergeCell ref="G1:I1"/>
  </mergeCells>
  <phoneticPr fontId="5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6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/>
  <cols>
    <col min="1" max="1" width="10.7109375" customWidth="1"/>
    <col min="2" max="2" width="11.140625" bestFit="1" customWidth="1"/>
    <col min="3" max="3" width="9.28515625" bestFit="1" customWidth="1"/>
    <col min="4" max="4" width="10.140625" bestFit="1" customWidth="1"/>
    <col min="5" max="5" width="9.28515625" bestFit="1" customWidth="1"/>
    <col min="6" max="7" width="10.140625" bestFit="1" customWidth="1"/>
    <col min="8" max="8" width="11.140625" bestFit="1" customWidth="1"/>
    <col min="9" max="9" width="9.140625" style="19"/>
    <col min="10" max="10" width="10.140625" style="19" bestFit="1" customWidth="1"/>
    <col min="47" max="47" width="9.140625" style="19"/>
    <col min="53" max="53" width="10" customWidth="1"/>
    <col min="55" max="55" width="10" customWidth="1"/>
  </cols>
  <sheetData>
    <row r="1" spans="1:67" s="3" customFormat="1" ht="51">
      <c r="A1" s="61" t="s">
        <v>324</v>
      </c>
      <c r="B1" s="3" t="s">
        <v>72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73</v>
      </c>
      <c r="H1" s="3" t="s">
        <v>5</v>
      </c>
      <c r="I1" s="15" t="s">
        <v>23</v>
      </c>
      <c r="J1" s="24" t="s">
        <v>79</v>
      </c>
      <c r="K1" s="3" t="s">
        <v>80</v>
      </c>
      <c r="L1" s="3" t="s">
        <v>81</v>
      </c>
      <c r="M1" s="3" t="s">
        <v>82</v>
      </c>
      <c r="N1" s="3" t="s">
        <v>83</v>
      </c>
      <c r="O1" s="3" t="s">
        <v>84</v>
      </c>
      <c r="P1" s="3" t="s">
        <v>85</v>
      </c>
      <c r="Q1" s="3" t="s">
        <v>86</v>
      </c>
      <c r="R1" s="3" t="s">
        <v>87</v>
      </c>
      <c r="S1" s="3" t="s">
        <v>88</v>
      </c>
      <c r="T1" s="3" t="s">
        <v>89</v>
      </c>
      <c r="U1" s="3" t="s">
        <v>90</v>
      </c>
      <c r="V1" s="3" t="s">
        <v>91</v>
      </c>
      <c r="W1" s="3" t="s">
        <v>92</v>
      </c>
      <c r="X1" s="3" t="s">
        <v>93</v>
      </c>
      <c r="Y1" s="3" t="s">
        <v>94</v>
      </c>
      <c r="Z1" s="3" t="s">
        <v>95</v>
      </c>
      <c r="AA1" s="3" t="s">
        <v>96</v>
      </c>
      <c r="AB1" s="3" t="s">
        <v>97</v>
      </c>
      <c r="AC1" s="3" t="s">
        <v>98</v>
      </c>
      <c r="AD1" s="3" t="s">
        <v>99</v>
      </c>
      <c r="AE1" s="3" t="s">
        <v>100</v>
      </c>
      <c r="AF1" s="3" t="s">
        <v>101</v>
      </c>
      <c r="AG1" s="3" t="s">
        <v>102</v>
      </c>
      <c r="AH1" s="3" t="s">
        <v>103</v>
      </c>
      <c r="AI1" s="3" t="s">
        <v>104</v>
      </c>
      <c r="AJ1" s="3" t="s">
        <v>105</v>
      </c>
      <c r="AK1" s="3" t="s">
        <v>106</v>
      </c>
      <c r="AL1" s="3" t="s">
        <v>107</v>
      </c>
      <c r="AM1" s="3" t="s">
        <v>108</v>
      </c>
      <c r="AN1" s="3" t="s">
        <v>109</v>
      </c>
      <c r="AO1" s="3" t="s">
        <v>110</v>
      </c>
      <c r="AP1" s="3" t="s">
        <v>111</v>
      </c>
      <c r="AQ1" s="3" t="s">
        <v>112</v>
      </c>
      <c r="AR1" s="3" t="s">
        <v>113</v>
      </c>
      <c r="AS1" s="3" t="s">
        <v>114</v>
      </c>
      <c r="AT1" s="3" t="s">
        <v>115</v>
      </c>
      <c r="AU1" s="24" t="s">
        <v>116</v>
      </c>
      <c r="AV1" s="3" t="s">
        <v>449</v>
      </c>
      <c r="AW1" s="3" t="s">
        <v>450</v>
      </c>
      <c r="AX1" s="3" t="s">
        <v>451</v>
      </c>
      <c r="AY1" s="3" t="s">
        <v>452</v>
      </c>
      <c r="AZ1" s="3" t="s">
        <v>55</v>
      </c>
      <c r="BA1" s="3" t="s">
        <v>56</v>
      </c>
      <c r="BB1" s="3" t="s">
        <v>57</v>
      </c>
      <c r="BC1" s="24" t="s">
        <v>58</v>
      </c>
      <c r="BD1" s="3" t="s">
        <v>59</v>
      </c>
      <c r="BE1" s="3" t="s">
        <v>25</v>
      </c>
      <c r="BF1" s="3" t="s">
        <v>60</v>
      </c>
      <c r="BG1" s="3" t="s">
        <v>22</v>
      </c>
      <c r="BH1" s="3" t="s">
        <v>61</v>
      </c>
      <c r="BI1" s="3" t="s">
        <v>62</v>
      </c>
      <c r="BJ1" s="3" t="s">
        <v>37</v>
      </c>
      <c r="BK1" s="3" t="s">
        <v>63</v>
      </c>
      <c r="BL1" s="3" t="s">
        <v>64</v>
      </c>
      <c r="BM1" s="3" t="s">
        <v>65</v>
      </c>
      <c r="BN1" s="3" t="s">
        <v>66</v>
      </c>
      <c r="BO1" s="3" t="s">
        <v>67</v>
      </c>
    </row>
    <row r="2" spans="1:67" s="3" customFormat="1">
      <c r="A2" s="4" t="s">
        <v>69</v>
      </c>
      <c r="I2" s="15"/>
      <c r="J2" s="24"/>
      <c r="AU2" s="24"/>
      <c r="AV2"/>
      <c r="AW2"/>
      <c r="AX2"/>
      <c r="AY2"/>
      <c r="AZ2"/>
      <c r="BA2"/>
      <c r="BB2"/>
      <c r="BC2" s="27"/>
      <c r="BD2"/>
      <c r="BE2"/>
      <c r="BF2"/>
      <c r="BG2"/>
      <c r="BH2"/>
      <c r="BI2"/>
      <c r="BJ2"/>
      <c r="BK2"/>
      <c r="BL2"/>
      <c r="BM2"/>
      <c r="BN2"/>
      <c r="BO2"/>
    </row>
    <row r="3" spans="1:67" s="3" customFormat="1">
      <c r="A3" s="1" t="s">
        <v>117</v>
      </c>
      <c r="B3" s="25">
        <v>201298000</v>
      </c>
      <c r="C3" s="25">
        <v>1737000</v>
      </c>
      <c r="D3" s="25">
        <v>19711000</v>
      </c>
      <c r="E3" s="25">
        <v>1011000</v>
      </c>
      <c r="F3" s="25">
        <v>11045000</v>
      </c>
      <c r="G3" s="7">
        <f t="shared" ref="G3:G45" si="0">SUM(C3:F3)</f>
        <v>33504000</v>
      </c>
      <c r="H3" s="7">
        <f t="shared" ref="H3:H45" si="1">B3-G3</f>
        <v>167794000</v>
      </c>
      <c r="I3" s="40">
        <f t="shared" ref="I3:I45" si="2">SUM(K3:AU3)</f>
        <v>2970341</v>
      </c>
      <c r="J3" s="33">
        <f>G3-I3</f>
        <v>30533659</v>
      </c>
      <c r="K3" s="7">
        <v>60500</v>
      </c>
      <c r="L3" s="7">
        <v>345000</v>
      </c>
      <c r="M3" s="7">
        <v>13700</v>
      </c>
      <c r="N3" s="7">
        <v>59800</v>
      </c>
      <c r="O3" s="7">
        <v>73604</v>
      </c>
      <c r="P3" s="7">
        <v>1340989</v>
      </c>
      <c r="Q3" s="7">
        <v>69000</v>
      </c>
      <c r="R3" s="7">
        <v>4800</v>
      </c>
      <c r="S3" s="7">
        <v>11400</v>
      </c>
      <c r="T3" s="7">
        <v>40800</v>
      </c>
      <c r="U3" s="7">
        <v>7136</v>
      </c>
      <c r="V3" s="7">
        <v>8015</v>
      </c>
      <c r="W3" s="7">
        <v>138947</v>
      </c>
      <c r="X3" s="7">
        <v>3684</v>
      </c>
      <c r="Y3" s="7">
        <v>3216</v>
      </c>
      <c r="Z3" s="7">
        <v>8676</v>
      </c>
      <c r="AA3" s="7">
        <v>12187</v>
      </c>
      <c r="AB3" s="7">
        <v>2347</v>
      </c>
      <c r="AC3" s="7">
        <v>364022</v>
      </c>
      <c r="AD3" s="7">
        <v>179187</v>
      </c>
      <c r="AE3" s="7">
        <v>2524</v>
      </c>
      <c r="AF3" s="7">
        <v>1613</v>
      </c>
      <c r="AG3" s="7">
        <v>4634</v>
      </c>
      <c r="AH3" s="7">
        <v>548</v>
      </c>
      <c r="AI3" s="7">
        <v>2159</v>
      </c>
      <c r="AJ3" s="7">
        <v>5264</v>
      </c>
      <c r="AK3" s="7">
        <v>19022</v>
      </c>
      <c r="AL3" s="7">
        <v>13514</v>
      </c>
      <c r="AM3" s="7">
        <v>5284</v>
      </c>
      <c r="AN3" s="7">
        <v>17675</v>
      </c>
      <c r="AO3" s="7">
        <v>1734</v>
      </c>
      <c r="AP3" s="7">
        <v>17924</v>
      </c>
      <c r="AQ3" s="7">
        <v>26801</v>
      </c>
      <c r="AR3" s="7">
        <v>74939</v>
      </c>
      <c r="AS3" s="7">
        <v>15120</v>
      </c>
      <c r="AT3" s="7">
        <v>4122</v>
      </c>
      <c r="AU3" s="33">
        <v>10454</v>
      </c>
      <c r="AV3" s="25">
        <f>SUM(K3:N3)</f>
        <v>479000</v>
      </c>
      <c r="AW3" s="25">
        <f>SUM(O3:P3)</f>
        <v>1414593</v>
      </c>
      <c r="AX3" s="25">
        <f>SUM(Q3:T3)</f>
        <v>126000</v>
      </c>
      <c r="AY3" s="25">
        <f>SUM(U3:AU3)</f>
        <v>950748</v>
      </c>
      <c r="AZ3" s="25">
        <f>C3-AV3</f>
        <v>1258000</v>
      </c>
      <c r="BA3" s="25">
        <f>D3-AW3</f>
        <v>18296407</v>
      </c>
      <c r="BB3" s="25">
        <f>E3-AX3</f>
        <v>885000</v>
      </c>
      <c r="BC3" s="26">
        <f>F3-AY3</f>
        <v>10094252</v>
      </c>
      <c r="BD3" s="25">
        <f>SUM(BE3:BO3)</f>
        <v>2800830</v>
      </c>
      <c r="BE3" s="25">
        <f>P3</f>
        <v>1340989</v>
      </c>
      <c r="BF3" s="25">
        <f>O3</f>
        <v>73604</v>
      </c>
      <c r="BG3" s="25">
        <f>N3</f>
        <v>59800</v>
      </c>
      <c r="BH3" s="25">
        <f>L3+M3</f>
        <v>358700</v>
      </c>
      <c r="BI3" s="25">
        <f>K3</f>
        <v>60500</v>
      </c>
      <c r="BJ3" s="25">
        <f>Q3+AC3+AE3</f>
        <v>435546</v>
      </c>
      <c r="BK3" s="25">
        <f>AQ3</f>
        <v>26801</v>
      </c>
      <c r="BL3" s="25">
        <f>AK3</f>
        <v>19022</v>
      </c>
      <c r="BM3" s="25">
        <f>AR3</f>
        <v>74939</v>
      </c>
      <c r="BN3" s="25">
        <f>AD3+AN3</f>
        <v>196862</v>
      </c>
      <c r="BO3" s="25">
        <f>W3+AS3</f>
        <v>154067</v>
      </c>
    </row>
    <row r="4" spans="1:67" s="3" customFormat="1">
      <c r="A4" s="1" t="s">
        <v>118</v>
      </c>
      <c r="B4" s="25">
        <v>203798722</v>
      </c>
      <c r="C4" s="25">
        <v>1794912</v>
      </c>
      <c r="D4" s="25">
        <v>20023181</v>
      </c>
      <c r="E4" s="25">
        <v>1023206</v>
      </c>
      <c r="F4" s="25">
        <v>11236772</v>
      </c>
      <c r="G4" s="7">
        <f t="shared" si="0"/>
        <v>34078071</v>
      </c>
      <c r="H4" s="7">
        <f t="shared" si="1"/>
        <v>169720651</v>
      </c>
      <c r="I4" s="40">
        <f t="shared" si="2"/>
        <v>3016541</v>
      </c>
      <c r="J4" s="33">
        <f t="shared" ref="J4:J45" si="3">G4-I4</f>
        <v>31061530</v>
      </c>
      <c r="K4" s="7">
        <v>62770</v>
      </c>
      <c r="L4" s="7">
        <v>355962</v>
      </c>
      <c r="M4" s="7">
        <v>14110</v>
      </c>
      <c r="N4" s="7">
        <v>61415</v>
      </c>
      <c r="O4" s="7">
        <v>74795</v>
      </c>
      <c r="P4" s="7">
        <v>1365976</v>
      </c>
      <c r="Q4" s="7">
        <v>70254</v>
      </c>
      <c r="R4" s="7">
        <v>4689</v>
      </c>
      <c r="S4" s="7">
        <v>11791</v>
      </c>
      <c r="T4" s="7">
        <v>41378</v>
      </c>
      <c r="U4" s="7">
        <v>7758</v>
      </c>
      <c r="V4" s="7">
        <v>8038</v>
      </c>
      <c r="W4" s="7">
        <v>141196</v>
      </c>
      <c r="X4" s="7">
        <v>3945</v>
      </c>
      <c r="Y4" s="7">
        <v>3420</v>
      </c>
      <c r="Z4" s="7">
        <v>9065</v>
      </c>
      <c r="AA4" s="7">
        <v>11769</v>
      </c>
      <c r="AB4" s="7">
        <v>2104</v>
      </c>
      <c r="AC4" s="7">
        <v>360462</v>
      </c>
      <c r="AD4" s="7">
        <v>183040</v>
      </c>
      <c r="AE4" s="7">
        <v>2392</v>
      </c>
      <c r="AF4" s="7">
        <v>1500</v>
      </c>
      <c r="AG4" s="7">
        <v>4660</v>
      </c>
      <c r="AH4" s="7">
        <v>662</v>
      </c>
      <c r="AI4" s="7">
        <v>1983</v>
      </c>
      <c r="AJ4" s="7">
        <v>5048</v>
      </c>
      <c r="AK4" s="7">
        <v>18161</v>
      </c>
      <c r="AL4" s="7">
        <v>13688</v>
      </c>
      <c r="AM4" s="7">
        <v>4871</v>
      </c>
      <c r="AN4" s="7">
        <v>17774</v>
      </c>
      <c r="AO4" s="7">
        <v>1931</v>
      </c>
      <c r="AP4" s="7">
        <v>17367</v>
      </c>
      <c r="AQ4" s="7">
        <v>27598</v>
      </c>
      <c r="AR4" s="7">
        <v>73536</v>
      </c>
      <c r="AS4" s="7">
        <v>15626</v>
      </c>
      <c r="AT4" s="7">
        <v>4379</v>
      </c>
      <c r="AU4" s="33">
        <v>11428</v>
      </c>
      <c r="AV4" s="25">
        <f t="shared" ref="AV4:AV45" si="4">SUM(K4:N4)</f>
        <v>494257</v>
      </c>
      <c r="AW4" s="25">
        <f t="shared" ref="AW4:AW45" si="5">SUM(O4:P4)</f>
        <v>1440771</v>
      </c>
      <c r="AX4" s="25">
        <f t="shared" ref="AX4:AX45" si="6">SUM(Q4:T4)</f>
        <v>128112</v>
      </c>
      <c r="AY4" s="25">
        <f t="shared" ref="AY4:AY45" si="7">SUM(U4:AU4)</f>
        <v>953401</v>
      </c>
      <c r="AZ4" s="25">
        <f t="shared" ref="AZ4:AZ45" si="8">C4-AV4</f>
        <v>1300655</v>
      </c>
      <c r="BA4" s="25">
        <f t="shared" ref="BA4:BA45" si="9">D4-AW4</f>
        <v>18582410</v>
      </c>
      <c r="BB4" s="25">
        <f t="shared" ref="BB4:BB45" si="10">E4-AX4</f>
        <v>895094</v>
      </c>
      <c r="BC4" s="26">
        <f t="shared" ref="BC4:BC45" si="11">F4-AY4</f>
        <v>10283371</v>
      </c>
      <c r="BD4" s="25">
        <f t="shared" ref="BD4:BD45" si="12">SUM(BE4:BO4)</f>
        <v>2845067</v>
      </c>
      <c r="BE4" s="25">
        <f t="shared" ref="BE4:BE45" si="13">P4</f>
        <v>1365976</v>
      </c>
      <c r="BF4" s="25">
        <f t="shared" ref="BF4:BF45" si="14">O4</f>
        <v>74795</v>
      </c>
      <c r="BG4" s="25">
        <f t="shared" ref="BG4:BG45" si="15">N4</f>
        <v>61415</v>
      </c>
      <c r="BH4" s="25">
        <f t="shared" ref="BH4:BH45" si="16">L4+M4</f>
        <v>370072</v>
      </c>
      <c r="BI4" s="25">
        <f t="shared" ref="BI4:BI45" si="17">K4</f>
        <v>62770</v>
      </c>
      <c r="BJ4" s="25">
        <f t="shared" ref="BJ4:BJ45" si="18">Q4+AC4+AE4</f>
        <v>433108</v>
      </c>
      <c r="BK4" s="25">
        <f t="shared" ref="BK4:BK45" si="19">AQ4</f>
        <v>27598</v>
      </c>
      <c r="BL4" s="25">
        <f t="shared" ref="BL4:BL45" si="20">AK4</f>
        <v>18161</v>
      </c>
      <c r="BM4" s="25">
        <f t="shared" ref="BM4:BM45" si="21">AR4</f>
        <v>73536</v>
      </c>
      <c r="BN4" s="25">
        <f t="shared" ref="BN4:BN45" si="22">AD4+AN4</f>
        <v>200814</v>
      </c>
      <c r="BO4" s="25">
        <f t="shared" ref="BO4:BO45" si="23">W4+AS4</f>
        <v>156822</v>
      </c>
    </row>
    <row r="5" spans="1:67" s="3" customFormat="1">
      <c r="A5" s="1" t="s">
        <v>119</v>
      </c>
      <c r="B5" s="25">
        <v>206817509</v>
      </c>
      <c r="C5" s="25">
        <v>1896108</v>
      </c>
      <c r="D5" s="25">
        <v>20345575</v>
      </c>
      <c r="E5" s="25">
        <v>1053258</v>
      </c>
      <c r="F5" s="25">
        <v>11509640</v>
      </c>
      <c r="G5" s="7">
        <f t="shared" si="0"/>
        <v>34804581</v>
      </c>
      <c r="H5" s="7">
        <f t="shared" si="1"/>
        <v>172012928</v>
      </c>
      <c r="I5" s="40">
        <f t="shared" si="2"/>
        <v>3114115</v>
      </c>
      <c r="J5" s="33">
        <f t="shared" si="3"/>
        <v>31690466</v>
      </c>
      <c r="K5" s="7">
        <v>67149</v>
      </c>
      <c r="L5" s="7">
        <v>380255</v>
      </c>
      <c r="M5" s="7">
        <v>14799</v>
      </c>
      <c r="N5" s="7">
        <v>64853</v>
      </c>
      <c r="O5" s="7">
        <v>74931</v>
      </c>
      <c r="P5" s="7">
        <v>1391925</v>
      </c>
      <c r="Q5" s="7">
        <v>72726</v>
      </c>
      <c r="R5" s="7">
        <v>4541</v>
      </c>
      <c r="S5" s="7">
        <v>12279</v>
      </c>
      <c r="T5" s="7">
        <v>42821</v>
      </c>
      <c r="U5" s="7">
        <v>7729</v>
      </c>
      <c r="V5" s="7">
        <v>8345</v>
      </c>
      <c r="W5" s="7">
        <v>147753</v>
      </c>
      <c r="X5" s="7">
        <v>4220</v>
      </c>
      <c r="Y5" s="7">
        <v>3371</v>
      </c>
      <c r="Z5" s="7">
        <v>9268</v>
      </c>
      <c r="AA5" s="7">
        <v>12095</v>
      </c>
      <c r="AB5" s="7">
        <v>2034</v>
      </c>
      <c r="AC5" s="7">
        <v>369189</v>
      </c>
      <c r="AD5" s="7">
        <v>193397</v>
      </c>
      <c r="AE5" s="7">
        <v>2373</v>
      </c>
      <c r="AF5" s="7">
        <v>1449</v>
      </c>
      <c r="AG5" s="7">
        <v>4702</v>
      </c>
      <c r="AH5" s="7">
        <v>583</v>
      </c>
      <c r="AI5" s="7">
        <v>1944</v>
      </c>
      <c r="AJ5" s="7">
        <v>5196</v>
      </c>
      <c r="AK5" s="7">
        <v>19017</v>
      </c>
      <c r="AL5" s="7">
        <v>13487</v>
      </c>
      <c r="AM5" s="7">
        <v>5056</v>
      </c>
      <c r="AN5" s="7">
        <v>18532</v>
      </c>
      <c r="AO5" s="7">
        <v>1842</v>
      </c>
      <c r="AP5" s="7">
        <v>17727</v>
      </c>
      <c r="AQ5" s="7">
        <v>28608</v>
      </c>
      <c r="AR5" s="7">
        <v>77556</v>
      </c>
      <c r="AS5" s="7">
        <v>16057</v>
      </c>
      <c r="AT5" s="7">
        <v>4528</v>
      </c>
      <c r="AU5" s="33">
        <v>11778</v>
      </c>
      <c r="AV5" s="25">
        <f t="shared" si="4"/>
        <v>527056</v>
      </c>
      <c r="AW5" s="25">
        <f t="shared" si="5"/>
        <v>1466856</v>
      </c>
      <c r="AX5" s="25">
        <f t="shared" si="6"/>
        <v>132367</v>
      </c>
      <c r="AY5" s="25">
        <f t="shared" si="7"/>
        <v>987836</v>
      </c>
      <c r="AZ5" s="25">
        <f t="shared" si="8"/>
        <v>1369052</v>
      </c>
      <c r="BA5" s="25">
        <f t="shared" si="9"/>
        <v>18878719</v>
      </c>
      <c r="BB5" s="25">
        <f t="shared" si="10"/>
        <v>920891</v>
      </c>
      <c r="BC5" s="26">
        <f t="shared" si="11"/>
        <v>10521804</v>
      </c>
      <c r="BD5" s="25">
        <f t="shared" si="12"/>
        <v>2939120</v>
      </c>
      <c r="BE5" s="25">
        <f t="shared" si="13"/>
        <v>1391925</v>
      </c>
      <c r="BF5" s="25">
        <f t="shared" si="14"/>
        <v>74931</v>
      </c>
      <c r="BG5" s="25">
        <f t="shared" si="15"/>
        <v>64853</v>
      </c>
      <c r="BH5" s="25">
        <f t="shared" si="16"/>
        <v>395054</v>
      </c>
      <c r="BI5" s="25">
        <f t="shared" si="17"/>
        <v>67149</v>
      </c>
      <c r="BJ5" s="25">
        <f t="shared" si="18"/>
        <v>444288</v>
      </c>
      <c r="BK5" s="25">
        <f t="shared" si="19"/>
        <v>28608</v>
      </c>
      <c r="BL5" s="25">
        <f t="shared" si="20"/>
        <v>19017</v>
      </c>
      <c r="BM5" s="25">
        <f t="shared" si="21"/>
        <v>77556</v>
      </c>
      <c r="BN5" s="25">
        <f t="shared" si="22"/>
        <v>211929</v>
      </c>
      <c r="BO5" s="25">
        <f t="shared" si="23"/>
        <v>163810</v>
      </c>
    </row>
    <row r="6" spans="1:67" s="3" customFormat="1">
      <c r="A6" s="1" t="s">
        <v>120</v>
      </c>
      <c r="B6" s="25">
        <v>209274882</v>
      </c>
      <c r="C6" s="25">
        <v>2008847</v>
      </c>
      <c r="D6" s="25">
        <v>20584794</v>
      </c>
      <c r="E6" s="25">
        <v>1077815</v>
      </c>
      <c r="F6" s="25">
        <v>11758760</v>
      </c>
      <c r="G6" s="7">
        <f t="shared" si="0"/>
        <v>35430216</v>
      </c>
      <c r="H6" s="7">
        <f t="shared" si="1"/>
        <v>173844666</v>
      </c>
      <c r="I6" s="40">
        <f t="shared" si="2"/>
        <v>3233950</v>
      </c>
      <c r="J6" s="33">
        <f t="shared" si="3"/>
        <v>32196266</v>
      </c>
      <c r="K6" s="7">
        <v>70938</v>
      </c>
      <c r="L6" s="7">
        <v>407515</v>
      </c>
      <c r="M6" s="7">
        <v>15689</v>
      </c>
      <c r="N6" s="7">
        <v>67150</v>
      </c>
      <c r="O6" s="7">
        <v>75869</v>
      </c>
      <c r="P6" s="7">
        <v>1433126</v>
      </c>
      <c r="Q6" s="7">
        <v>76553</v>
      </c>
      <c r="R6" s="7">
        <v>4715</v>
      </c>
      <c r="S6" s="7">
        <v>12809</v>
      </c>
      <c r="T6" s="7">
        <v>42314</v>
      </c>
      <c r="U6" s="7">
        <v>8320</v>
      </c>
      <c r="V6" s="7">
        <v>8472</v>
      </c>
      <c r="W6" s="7">
        <v>157489</v>
      </c>
      <c r="X6" s="7">
        <v>4334</v>
      </c>
      <c r="Y6" s="7">
        <v>3439</v>
      </c>
      <c r="Z6" s="7">
        <v>9894</v>
      </c>
      <c r="AA6" s="7">
        <v>12392</v>
      </c>
      <c r="AB6" s="7">
        <v>1936</v>
      </c>
      <c r="AC6" s="7">
        <v>378364</v>
      </c>
      <c r="AD6" s="7">
        <v>204904</v>
      </c>
      <c r="AE6" s="7">
        <v>2407</v>
      </c>
      <c r="AF6" s="7">
        <v>1484</v>
      </c>
      <c r="AG6" s="7">
        <v>4578</v>
      </c>
      <c r="AH6" s="7">
        <v>534</v>
      </c>
      <c r="AI6" s="7">
        <v>2020</v>
      </c>
      <c r="AJ6" s="7">
        <v>5438</v>
      </c>
      <c r="AK6" s="7">
        <v>19926</v>
      </c>
      <c r="AL6" s="7">
        <v>13456</v>
      </c>
      <c r="AM6" s="7">
        <v>5124</v>
      </c>
      <c r="AN6" s="7">
        <v>19363</v>
      </c>
      <c r="AO6" s="7">
        <v>2003</v>
      </c>
      <c r="AP6" s="7">
        <v>18268</v>
      </c>
      <c r="AQ6" s="7">
        <v>29635</v>
      </c>
      <c r="AR6" s="7">
        <v>81025</v>
      </c>
      <c r="AS6" s="7">
        <v>16159</v>
      </c>
      <c r="AT6" s="7">
        <v>4628</v>
      </c>
      <c r="AU6" s="33">
        <v>11680</v>
      </c>
      <c r="AV6" s="25">
        <f t="shared" si="4"/>
        <v>561292</v>
      </c>
      <c r="AW6" s="25">
        <f t="shared" si="5"/>
        <v>1508995</v>
      </c>
      <c r="AX6" s="25">
        <f t="shared" si="6"/>
        <v>136391</v>
      </c>
      <c r="AY6" s="25">
        <f t="shared" si="7"/>
        <v>1027272</v>
      </c>
      <c r="AZ6" s="25">
        <f t="shared" si="8"/>
        <v>1447555</v>
      </c>
      <c r="BA6" s="25">
        <f t="shared" si="9"/>
        <v>19075799</v>
      </c>
      <c r="BB6" s="25">
        <f t="shared" si="10"/>
        <v>941424</v>
      </c>
      <c r="BC6" s="26">
        <f t="shared" si="11"/>
        <v>10731488</v>
      </c>
      <c r="BD6" s="25">
        <f t="shared" si="12"/>
        <v>3056112</v>
      </c>
      <c r="BE6" s="25">
        <f t="shared" si="13"/>
        <v>1433126</v>
      </c>
      <c r="BF6" s="25">
        <f t="shared" si="14"/>
        <v>75869</v>
      </c>
      <c r="BG6" s="25">
        <f t="shared" si="15"/>
        <v>67150</v>
      </c>
      <c r="BH6" s="25">
        <f t="shared" si="16"/>
        <v>423204</v>
      </c>
      <c r="BI6" s="25">
        <f t="shared" si="17"/>
        <v>70938</v>
      </c>
      <c r="BJ6" s="25">
        <f t="shared" si="18"/>
        <v>457324</v>
      </c>
      <c r="BK6" s="25">
        <f t="shared" si="19"/>
        <v>29635</v>
      </c>
      <c r="BL6" s="25">
        <f t="shared" si="20"/>
        <v>19926</v>
      </c>
      <c r="BM6" s="25">
        <f t="shared" si="21"/>
        <v>81025</v>
      </c>
      <c r="BN6" s="25">
        <f t="shared" si="22"/>
        <v>224267</v>
      </c>
      <c r="BO6" s="25">
        <f t="shared" si="23"/>
        <v>173648</v>
      </c>
    </row>
    <row r="7" spans="1:67" s="3" customFormat="1">
      <c r="A7" s="1" t="s">
        <v>121</v>
      </c>
      <c r="B7" s="25">
        <v>211349205</v>
      </c>
      <c r="C7" s="25">
        <v>2125281</v>
      </c>
      <c r="D7" s="25">
        <v>20867737</v>
      </c>
      <c r="E7" s="25">
        <v>1104225</v>
      </c>
      <c r="F7" s="25">
        <v>12018970</v>
      </c>
      <c r="G7" s="7">
        <f t="shared" si="0"/>
        <v>36116213</v>
      </c>
      <c r="H7" s="7">
        <f t="shared" si="1"/>
        <v>175232992</v>
      </c>
      <c r="I7" s="40">
        <f t="shared" si="2"/>
        <v>3378469</v>
      </c>
      <c r="J7" s="33">
        <f t="shared" si="3"/>
        <v>32737744</v>
      </c>
      <c r="K7" s="7">
        <v>74558</v>
      </c>
      <c r="L7" s="7">
        <v>428558</v>
      </c>
      <c r="M7" s="7">
        <v>16505</v>
      </c>
      <c r="N7" s="7">
        <v>68685</v>
      </c>
      <c r="O7" s="7">
        <v>79648</v>
      </c>
      <c r="P7" s="7">
        <v>1499594</v>
      </c>
      <c r="Q7" s="7">
        <v>76909</v>
      </c>
      <c r="R7" s="7">
        <v>5104</v>
      </c>
      <c r="S7" s="7">
        <v>13488</v>
      </c>
      <c r="T7" s="7">
        <v>42296</v>
      </c>
      <c r="U7" s="7">
        <v>7899</v>
      </c>
      <c r="V7" s="7">
        <v>8223</v>
      </c>
      <c r="W7" s="7">
        <v>166939</v>
      </c>
      <c r="X7" s="7">
        <v>4045</v>
      </c>
      <c r="Y7" s="7">
        <v>3293</v>
      </c>
      <c r="Z7" s="7">
        <v>9736</v>
      </c>
      <c r="AA7" s="7">
        <v>12157</v>
      </c>
      <c r="AB7" s="7">
        <v>1756</v>
      </c>
      <c r="AC7" s="7">
        <v>398203</v>
      </c>
      <c r="AD7" s="7">
        <v>217004</v>
      </c>
      <c r="AE7" s="7">
        <v>2533</v>
      </c>
      <c r="AF7" s="7">
        <v>1512</v>
      </c>
      <c r="AG7" s="7">
        <v>4789</v>
      </c>
      <c r="AH7" s="7">
        <v>638</v>
      </c>
      <c r="AI7" s="7">
        <v>2016</v>
      </c>
      <c r="AJ7" s="7">
        <v>5165</v>
      </c>
      <c r="AK7" s="7">
        <v>21405</v>
      </c>
      <c r="AL7" s="7">
        <v>13055</v>
      </c>
      <c r="AM7" s="7">
        <v>5051</v>
      </c>
      <c r="AN7" s="7">
        <v>20615</v>
      </c>
      <c r="AO7" s="7">
        <v>1854</v>
      </c>
      <c r="AP7" s="7">
        <v>19130</v>
      </c>
      <c r="AQ7" s="7">
        <v>30465</v>
      </c>
      <c r="AR7" s="7">
        <v>83080</v>
      </c>
      <c r="AS7" s="7">
        <v>16324</v>
      </c>
      <c r="AT7" s="7">
        <v>4724</v>
      </c>
      <c r="AU7" s="33">
        <v>11513</v>
      </c>
      <c r="AV7" s="25">
        <f t="shared" si="4"/>
        <v>588306</v>
      </c>
      <c r="AW7" s="25">
        <f t="shared" si="5"/>
        <v>1579242</v>
      </c>
      <c r="AX7" s="25">
        <f t="shared" si="6"/>
        <v>137797</v>
      </c>
      <c r="AY7" s="25">
        <f t="shared" si="7"/>
        <v>1073124</v>
      </c>
      <c r="AZ7" s="25">
        <f t="shared" si="8"/>
        <v>1536975</v>
      </c>
      <c r="BA7" s="25">
        <f t="shared" si="9"/>
        <v>19288495</v>
      </c>
      <c r="BB7" s="25">
        <f t="shared" si="10"/>
        <v>966428</v>
      </c>
      <c r="BC7" s="26">
        <f t="shared" si="11"/>
        <v>10945846</v>
      </c>
      <c r="BD7" s="25">
        <f t="shared" si="12"/>
        <v>3201025</v>
      </c>
      <c r="BE7" s="25">
        <f t="shared" si="13"/>
        <v>1499594</v>
      </c>
      <c r="BF7" s="25">
        <f t="shared" si="14"/>
        <v>79648</v>
      </c>
      <c r="BG7" s="25">
        <f t="shared" si="15"/>
        <v>68685</v>
      </c>
      <c r="BH7" s="25">
        <f t="shared" si="16"/>
        <v>445063</v>
      </c>
      <c r="BI7" s="25">
        <f t="shared" si="17"/>
        <v>74558</v>
      </c>
      <c r="BJ7" s="25">
        <f t="shared" si="18"/>
        <v>477645</v>
      </c>
      <c r="BK7" s="25">
        <f t="shared" si="19"/>
        <v>30465</v>
      </c>
      <c r="BL7" s="25">
        <f t="shared" si="20"/>
        <v>21405</v>
      </c>
      <c r="BM7" s="25">
        <f t="shared" si="21"/>
        <v>83080</v>
      </c>
      <c r="BN7" s="25">
        <f t="shared" si="22"/>
        <v>237619</v>
      </c>
      <c r="BO7" s="25">
        <f t="shared" si="23"/>
        <v>183263</v>
      </c>
    </row>
    <row r="8" spans="1:67" s="3" customFormat="1">
      <c r="A8" s="1" t="s">
        <v>122</v>
      </c>
      <c r="B8" s="25">
        <v>213333635</v>
      </c>
      <c r="C8" s="25">
        <v>2224342</v>
      </c>
      <c r="D8" s="25">
        <v>21172548</v>
      </c>
      <c r="E8" s="25">
        <v>1129568</v>
      </c>
      <c r="F8" s="25">
        <v>12267865</v>
      </c>
      <c r="G8" s="7">
        <f t="shared" si="0"/>
        <v>36794323</v>
      </c>
      <c r="H8" s="7">
        <f t="shared" si="1"/>
        <v>176539312</v>
      </c>
      <c r="I8" s="40">
        <f t="shared" si="2"/>
        <v>3466212</v>
      </c>
      <c r="J8" s="33">
        <f t="shared" si="3"/>
        <v>33328111</v>
      </c>
      <c r="K8" s="7">
        <v>76165</v>
      </c>
      <c r="L8" s="7">
        <v>443741</v>
      </c>
      <c r="M8" s="7">
        <v>17355</v>
      </c>
      <c r="N8" s="7">
        <v>71396</v>
      </c>
      <c r="O8" s="7">
        <v>81526</v>
      </c>
      <c r="P8" s="7">
        <v>1540667</v>
      </c>
      <c r="Q8" s="7">
        <v>78888</v>
      </c>
      <c r="R8" s="7">
        <v>5471</v>
      </c>
      <c r="S8" s="7">
        <v>14026</v>
      </c>
      <c r="T8" s="7">
        <v>43017</v>
      </c>
      <c r="U8" s="7">
        <v>7899</v>
      </c>
      <c r="V8" s="7">
        <v>8137</v>
      </c>
      <c r="W8" s="7">
        <v>172211</v>
      </c>
      <c r="X8" s="7">
        <v>4022</v>
      </c>
      <c r="Y8" s="7">
        <v>3376</v>
      </c>
      <c r="Z8" s="7">
        <v>10018</v>
      </c>
      <c r="AA8" s="7">
        <v>11907</v>
      </c>
      <c r="AB8" s="7">
        <v>1869</v>
      </c>
      <c r="AC8" s="7">
        <v>411532</v>
      </c>
      <c r="AD8" s="7">
        <v>223800</v>
      </c>
      <c r="AE8" s="7">
        <v>2617</v>
      </c>
      <c r="AF8" s="7">
        <v>1507</v>
      </c>
      <c r="AG8" s="7">
        <v>4690</v>
      </c>
      <c r="AH8" s="7">
        <v>626</v>
      </c>
      <c r="AI8" s="7">
        <v>2145</v>
      </c>
      <c r="AJ8" s="7">
        <v>5094</v>
      </c>
      <c r="AK8" s="7">
        <v>21630</v>
      </c>
      <c r="AL8" s="7">
        <v>13085</v>
      </c>
      <c r="AM8" s="7">
        <v>4980</v>
      </c>
      <c r="AN8" s="7">
        <v>20745</v>
      </c>
      <c r="AO8" s="7">
        <v>1856</v>
      </c>
      <c r="AP8" s="7">
        <v>19418</v>
      </c>
      <c r="AQ8" s="7">
        <v>31318</v>
      </c>
      <c r="AR8" s="7">
        <v>77327</v>
      </c>
      <c r="AS8" s="7">
        <v>16401</v>
      </c>
      <c r="AT8" s="7">
        <v>4799</v>
      </c>
      <c r="AU8" s="33">
        <v>10951</v>
      </c>
      <c r="AV8" s="25">
        <f t="shared" si="4"/>
        <v>608657</v>
      </c>
      <c r="AW8" s="25">
        <f t="shared" si="5"/>
        <v>1622193</v>
      </c>
      <c r="AX8" s="25">
        <f t="shared" si="6"/>
        <v>141402</v>
      </c>
      <c r="AY8" s="25">
        <f t="shared" si="7"/>
        <v>1093960</v>
      </c>
      <c r="AZ8" s="25">
        <f t="shared" si="8"/>
        <v>1615685</v>
      </c>
      <c r="BA8" s="25">
        <f t="shared" si="9"/>
        <v>19550355</v>
      </c>
      <c r="BB8" s="25">
        <f t="shared" si="10"/>
        <v>988166</v>
      </c>
      <c r="BC8" s="26">
        <f t="shared" si="11"/>
        <v>11173905</v>
      </c>
      <c r="BD8" s="25">
        <f t="shared" si="12"/>
        <v>3287319</v>
      </c>
      <c r="BE8" s="25">
        <f t="shared" si="13"/>
        <v>1540667</v>
      </c>
      <c r="BF8" s="25">
        <f t="shared" si="14"/>
        <v>81526</v>
      </c>
      <c r="BG8" s="25">
        <f t="shared" si="15"/>
        <v>71396</v>
      </c>
      <c r="BH8" s="25">
        <f t="shared" si="16"/>
        <v>461096</v>
      </c>
      <c r="BI8" s="25">
        <f t="shared" si="17"/>
        <v>76165</v>
      </c>
      <c r="BJ8" s="25">
        <f t="shared" si="18"/>
        <v>493037</v>
      </c>
      <c r="BK8" s="25">
        <f t="shared" si="19"/>
        <v>31318</v>
      </c>
      <c r="BL8" s="25">
        <f t="shared" si="20"/>
        <v>21630</v>
      </c>
      <c r="BM8" s="25">
        <f t="shared" si="21"/>
        <v>77327</v>
      </c>
      <c r="BN8" s="25">
        <f t="shared" si="22"/>
        <v>244545</v>
      </c>
      <c r="BO8" s="25">
        <f t="shared" si="23"/>
        <v>188612</v>
      </c>
    </row>
    <row r="9" spans="1:67" s="3" customFormat="1">
      <c r="A9" s="1" t="s">
        <v>123</v>
      </c>
      <c r="B9" s="25">
        <v>215456585</v>
      </c>
      <c r="C9" s="25">
        <v>2286348</v>
      </c>
      <c r="D9" s="25">
        <v>21536715</v>
      </c>
      <c r="E9" s="25">
        <v>1162682</v>
      </c>
      <c r="F9" s="25">
        <v>12568182</v>
      </c>
      <c r="G9" s="7">
        <f t="shared" si="0"/>
        <v>37553927</v>
      </c>
      <c r="H9" s="7">
        <f t="shared" si="1"/>
        <v>177902658</v>
      </c>
      <c r="I9" s="40">
        <f t="shared" si="2"/>
        <v>3618853</v>
      </c>
      <c r="J9" s="33">
        <f t="shared" si="3"/>
        <v>33935074</v>
      </c>
      <c r="K9" s="7">
        <v>76922</v>
      </c>
      <c r="L9" s="7">
        <v>459738</v>
      </c>
      <c r="M9" s="7">
        <v>17094</v>
      </c>
      <c r="N9" s="7">
        <v>69434</v>
      </c>
      <c r="O9" s="7">
        <v>82989</v>
      </c>
      <c r="P9" s="7">
        <v>1616907</v>
      </c>
      <c r="Q9" s="7">
        <v>81979</v>
      </c>
      <c r="R9" s="7">
        <v>5968</v>
      </c>
      <c r="S9" s="7">
        <v>14845</v>
      </c>
      <c r="T9" s="7">
        <v>43783</v>
      </c>
      <c r="U9" s="7">
        <v>7788</v>
      </c>
      <c r="V9" s="7">
        <v>8250</v>
      </c>
      <c r="W9" s="7">
        <v>182806</v>
      </c>
      <c r="X9" s="7">
        <v>4304</v>
      </c>
      <c r="Y9" s="7">
        <v>3401</v>
      </c>
      <c r="Z9" s="7">
        <v>10545</v>
      </c>
      <c r="AA9" s="7">
        <v>12070</v>
      </c>
      <c r="AB9" s="7">
        <v>1987</v>
      </c>
      <c r="AC9" s="7">
        <v>427292</v>
      </c>
      <c r="AD9" s="7">
        <v>238746</v>
      </c>
      <c r="AE9" s="7">
        <v>2716</v>
      </c>
      <c r="AF9" s="7">
        <v>1502</v>
      </c>
      <c r="AG9" s="7">
        <v>4770</v>
      </c>
      <c r="AH9" s="7">
        <v>614</v>
      </c>
      <c r="AI9" s="7">
        <v>2190</v>
      </c>
      <c r="AJ9" s="7">
        <v>5340</v>
      </c>
      <c r="AK9" s="7">
        <v>23314</v>
      </c>
      <c r="AL9" s="7">
        <v>13503</v>
      </c>
      <c r="AM9" s="7">
        <v>4984</v>
      </c>
      <c r="AN9" s="7">
        <v>22012</v>
      </c>
      <c r="AO9" s="7">
        <v>1816</v>
      </c>
      <c r="AP9" s="7">
        <v>20118</v>
      </c>
      <c r="AQ9" s="7">
        <v>32245</v>
      </c>
      <c r="AR9" s="7">
        <v>83006</v>
      </c>
      <c r="AS9" s="7">
        <v>17181</v>
      </c>
      <c r="AT9" s="7">
        <v>5045</v>
      </c>
      <c r="AU9" s="33">
        <v>11649</v>
      </c>
      <c r="AV9" s="25">
        <f t="shared" si="4"/>
        <v>623188</v>
      </c>
      <c r="AW9" s="25">
        <f t="shared" si="5"/>
        <v>1699896</v>
      </c>
      <c r="AX9" s="25">
        <f t="shared" si="6"/>
        <v>146575</v>
      </c>
      <c r="AY9" s="25">
        <f t="shared" si="7"/>
        <v>1149194</v>
      </c>
      <c r="AZ9" s="25">
        <f t="shared" si="8"/>
        <v>1663160</v>
      </c>
      <c r="BA9" s="25">
        <f t="shared" si="9"/>
        <v>19836819</v>
      </c>
      <c r="BB9" s="25">
        <f t="shared" si="10"/>
        <v>1016107</v>
      </c>
      <c r="BC9" s="26">
        <f t="shared" si="11"/>
        <v>11418988</v>
      </c>
      <c r="BD9" s="25">
        <f t="shared" si="12"/>
        <v>3434381</v>
      </c>
      <c r="BE9" s="25">
        <f t="shared" si="13"/>
        <v>1616907</v>
      </c>
      <c r="BF9" s="25">
        <f t="shared" si="14"/>
        <v>82989</v>
      </c>
      <c r="BG9" s="25">
        <f t="shared" si="15"/>
        <v>69434</v>
      </c>
      <c r="BH9" s="25">
        <f t="shared" si="16"/>
        <v>476832</v>
      </c>
      <c r="BI9" s="25">
        <f t="shared" si="17"/>
        <v>76922</v>
      </c>
      <c r="BJ9" s="25">
        <f t="shared" si="18"/>
        <v>511987</v>
      </c>
      <c r="BK9" s="25">
        <f t="shared" si="19"/>
        <v>32245</v>
      </c>
      <c r="BL9" s="25">
        <f t="shared" si="20"/>
        <v>23314</v>
      </c>
      <c r="BM9" s="25">
        <f t="shared" si="21"/>
        <v>83006</v>
      </c>
      <c r="BN9" s="25">
        <f t="shared" si="22"/>
        <v>260758</v>
      </c>
      <c r="BO9" s="25">
        <f t="shared" si="23"/>
        <v>199987</v>
      </c>
    </row>
    <row r="10" spans="1:67" s="3" customFormat="1">
      <c r="A10" s="1" t="s">
        <v>124</v>
      </c>
      <c r="B10" s="25">
        <v>217553859</v>
      </c>
      <c r="C10" s="25">
        <v>2347976</v>
      </c>
      <c r="D10" s="25">
        <v>21934505</v>
      </c>
      <c r="E10" s="25">
        <v>1195162</v>
      </c>
      <c r="F10" s="25">
        <v>12903268</v>
      </c>
      <c r="G10" s="7">
        <f t="shared" si="0"/>
        <v>38380911</v>
      </c>
      <c r="H10" s="7">
        <f t="shared" si="1"/>
        <v>179172948</v>
      </c>
      <c r="I10" s="40">
        <f t="shared" si="2"/>
        <v>3714074</v>
      </c>
      <c r="J10" s="33">
        <f t="shared" si="3"/>
        <v>34666837</v>
      </c>
      <c r="K10" s="7">
        <v>78946</v>
      </c>
      <c r="L10" s="7">
        <v>471596</v>
      </c>
      <c r="M10" s="7">
        <v>17895</v>
      </c>
      <c r="N10" s="7">
        <v>76476</v>
      </c>
      <c r="O10" s="7">
        <v>85264</v>
      </c>
      <c r="P10" s="7">
        <v>1642781</v>
      </c>
      <c r="Q10" s="7">
        <v>85259</v>
      </c>
      <c r="R10" s="7">
        <v>6361</v>
      </c>
      <c r="S10" s="7">
        <v>15292</v>
      </c>
      <c r="T10" s="7">
        <v>43947</v>
      </c>
      <c r="U10" s="7">
        <v>7726</v>
      </c>
      <c r="V10" s="7">
        <v>8363</v>
      </c>
      <c r="W10" s="7">
        <v>189415</v>
      </c>
      <c r="X10" s="7">
        <v>4221</v>
      </c>
      <c r="Y10" s="7">
        <v>3445</v>
      </c>
      <c r="Z10" s="7">
        <v>10822</v>
      </c>
      <c r="AA10" s="7">
        <v>11934</v>
      </c>
      <c r="AB10" s="7">
        <v>1926</v>
      </c>
      <c r="AC10" s="7">
        <v>440333</v>
      </c>
      <c r="AD10" s="7">
        <v>249003</v>
      </c>
      <c r="AE10" s="7">
        <v>2698</v>
      </c>
      <c r="AF10" s="7">
        <v>1483</v>
      </c>
      <c r="AG10" s="7">
        <v>4665</v>
      </c>
      <c r="AH10" s="7">
        <v>597</v>
      </c>
      <c r="AI10" s="7">
        <v>2171</v>
      </c>
      <c r="AJ10" s="7">
        <v>5473</v>
      </c>
      <c r="AK10" s="7">
        <v>25317</v>
      </c>
      <c r="AL10" s="7">
        <v>13597</v>
      </c>
      <c r="AM10" s="7">
        <v>5111</v>
      </c>
      <c r="AN10" s="7">
        <v>23305</v>
      </c>
      <c r="AO10" s="7">
        <v>1725</v>
      </c>
      <c r="AP10" s="7">
        <v>20658</v>
      </c>
      <c r="AQ10" s="7">
        <v>33230</v>
      </c>
      <c r="AR10" s="7">
        <v>88481</v>
      </c>
      <c r="AS10" s="7">
        <v>17446</v>
      </c>
      <c r="AT10" s="7">
        <v>5370</v>
      </c>
      <c r="AU10" s="33">
        <v>11742</v>
      </c>
      <c r="AV10" s="25">
        <f t="shared" si="4"/>
        <v>644913</v>
      </c>
      <c r="AW10" s="25">
        <f t="shared" si="5"/>
        <v>1728045</v>
      </c>
      <c r="AX10" s="25">
        <f t="shared" si="6"/>
        <v>150859</v>
      </c>
      <c r="AY10" s="25">
        <f t="shared" si="7"/>
        <v>1190257</v>
      </c>
      <c r="AZ10" s="25">
        <f t="shared" si="8"/>
        <v>1703063</v>
      </c>
      <c r="BA10" s="25">
        <f t="shared" si="9"/>
        <v>20206460</v>
      </c>
      <c r="BB10" s="25">
        <f t="shared" si="10"/>
        <v>1044303</v>
      </c>
      <c r="BC10" s="26">
        <f t="shared" si="11"/>
        <v>11713011</v>
      </c>
      <c r="BD10" s="25">
        <f t="shared" si="12"/>
        <v>3527445</v>
      </c>
      <c r="BE10" s="25">
        <f t="shared" si="13"/>
        <v>1642781</v>
      </c>
      <c r="BF10" s="25">
        <f t="shared" si="14"/>
        <v>85264</v>
      </c>
      <c r="BG10" s="25">
        <f t="shared" si="15"/>
        <v>76476</v>
      </c>
      <c r="BH10" s="25">
        <f t="shared" si="16"/>
        <v>489491</v>
      </c>
      <c r="BI10" s="25">
        <f t="shared" si="17"/>
        <v>78946</v>
      </c>
      <c r="BJ10" s="25">
        <f t="shared" si="18"/>
        <v>528290</v>
      </c>
      <c r="BK10" s="25">
        <f t="shared" si="19"/>
        <v>33230</v>
      </c>
      <c r="BL10" s="25">
        <f t="shared" si="20"/>
        <v>25317</v>
      </c>
      <c r="BM10" s="25">
        <f t="shared" si="21"/>
        <v>88481</v>
      </c>
      <c r="BN10" s="25">
        <f t="shared" si="22"/>
        <v>272308</v>
      </c>
      <c r="BO10" s="25">
        <f t="shared" si="23"/>
        <v>206861</v>
      </c>
    </row>
    <row r="11" spans="1:67" s="3" customFormat="1">
      <c r="A11" s="1" t="s">
        <v>125</v>
      </c>
      <c r="B11" s="25">
        <v>219760875</v>
      </c>
      <c r="C11" s="25">
        <v>2427310</v>
      </c>
      <c r="D11" s="25">
        <v>22350247</v>
      </c>
      <c r="E11" s="25">
        <v>1225245</v>
      </c>
      <c r="F11" s="25">
        <v>13191790</v>
      </c>
      <c r="G11" s="7">
        <f t="shared" si="0"/>
        <v>39194592</v>
      </c>
      <c r="H11" s="7">
        <f t="shared" si="1"/>
        <v>180566283</v>
      </c>
      <c r="I11" s="40">
        <f t="shared" si="2"/>
        <v>3840878</v>
      </c>
      <c r="J11" s="33">
        <f t="shared" si="3"/>
        <v>35353714</v>
      </c>
      <c r="K11" s="7">
        <v>80688</v>
      </c>
      <c r="L11" s="7">
        <v>483484</v>
      </c>
      <c r="M11" s="7">
        <v>18265</v>
      </c>
      <c r="N11" s="7">
        <v>79454</v>
      </c>
      <c r="O11" s="7">
        <v>86981</v>
      </c>
      <c r="P11" s="7">
        <v>1715527</v>
      </c>
      <c r="Q11" s="7">
        <v>88302</v>
      </c>
      <c r="R11" s="7">
        <v>6369</v>
      </c>
      <c r="S11" s="7">
        <v>15198</v>
      </c>
      <c r="T11" s="7">
        <v>44721</v>
      </c>
      <c r="U11" s="7">
        <v>7224</v>
      </c>
      <c r="V11" s="7">
        <v>8294</v>
      </c>
      <c r="W11" s="7">
        <v>194722</v>
      </c>
      <c r="X11" s="7">
        <v>4294</v>
      </c>
      <c r="Y11" s="7">
        <v>3373</v>
      </c>
      <c r="Z11" s="7">
        <v>11165</v>
      </c>
      <c r="AA11" s="7">
        <v>12082</v>
      </c>
      <c r="AB11" s="7">
        <v>1998</v>
      </c>
      <c r="AC11" s="7">
        <v>450007</v>
      </c>
      <c r="AD11" s="7">
        <v>258732</v>
      </c>
      <c r="AE11" s="7">
        <v>2632</v>
      </c>
      <c r="AF11" s="7">
        <v>1561</v>
      </c>
      <c r="AG11" s="7">
        <v>4731</v>
      </c>
      <c r="AH11" s="7">
        <v>580</v>
      </c>
      <c r="AI11" s="7">
        <v>2244</v>
      </c>
      <c r="AJ11" s="7">
        <v>5723</v>
      </c>
      <c r="AK11" s="7">
        <v>26958</v>
      </c>
      <c r="AL11" s="7">
        <v>13728</v>
      </c>
      <c r="AM11" s="7">
        <v>5061</v>
      </c>
      <c r="AN11" s="7">
        <v>24135</v>
      </c>
      <c r="AO11" s="7">
        <v>1650</v>
      </c>
      <c r="AP11" s="7">
        <v>21120</v>
      </c>
      <c r="AQ11" s="7">
        <v>33581</v>
      </c>
      <c r="AR11" s="7">
        <v>91535</v>
      </c>
      <c r="AS11" s="7">
        <v>17331</v>
      </c>
      <c r="AT11" s="7">
        <v>5657</v>
      </c>
      <c r="AU11" s="33">
        <v>11771</v>
      </c>
      <c r="AV11" s="25">
        <f t="shared" si="4"/>
        <v>661891</v>
      </c>
      <c r="AW11" s="25">
        <f t="shared" si="5"/>
        <v>1802508</v>
      </c>
      <c r="AX11" s="25">
        <f t="shared" si="6"/>
        <v>154590</v>
      </c>
      <c r="AY11" s="25">
        <f t="shared" si="7"/>
        <v>1221889</v>
      </c>
      <c r="AZ11" s="25">
        <f t="shared" si="8"/>
        <v>1765419</v>
      </c>
      <c r="BA11" s="25">
        <f t="shared" si="9"/>
        <v>20547739</v>
      </c>
      <c r="BB11" s="25">
        <f t="shared" si="10"/>
        <v>1070655</v>
      </c>
      <c r="BC11" s="26">
        <f t="shared" si="11"/>
        <v>11969901</v>
      </c>
      <c r="BD11" s="25">
        <f t="shared" si="12"/>
        <v>3652334</v>
      </c>
      <c r="BE11" s="25">
        <f t="shared" si="13"/>
        <v>1715527</v>
      </c>
      <c r="BF11" s="25">
        <f t="shared" si="14"/>
        <v>86981</v>
      </c>
      <c r="BG11" s="25">
        <f t="shared" si="15"/>
        <v>79454</v>
      </c>
      <c r="BH11" s="25">
        <f t="shared" si="16"/>
        <v>501749</v>
      </c>
      <c r="BI11" s="25">
        <f t="shared" si="17"/>
        <v>80688</v>
      </c>
      <c r="BJ11" s="25">
        <f t="shared" si="18"/>
        <v>540941</v>
      </c>
      <c r="BK11" s="25">
        <f t="shared" si="19"/>
        <v>33581</v>
      </c>
      <c r="BL11" s="25">
        <f t="shared" si="20"/>
        <v>26958</v>
      </c>
      <c r="BM11" s="25">
        <f t="shared" si="21"/>
        <v>91535</v>
      </c>
      <c r="BN11" s="25">
        <f t="shared" si="22"/>
        <v>282867</v>
      </c>
      <c r="BO11" s="25">
        <f t="shared" si="23"/>
        <v>212053</v>
      </c>
    </row>
    <row r="12" spans="1:67" s="3" customFormat="1">
      <c r="A12" s="1" t="s">
        <v>126</v>
      </c>
      <c r="B12" s="25">
        <v>222098244</v>
      </c>
      <c r="C12" s="25">
        <v>2517852</v>
      </c>
      <c r="D12" s="25">
        <v>22838960</v>
      </c>
      <c r="E12" s="25">
        <v>1251848</v>
      </c>
      <c r="F12" s="25">
        <v>13497726</v>
      </c>
      <c r="G12" s="7">
        <f t="shared" si="0"/>
        <v>40106386</v>
      </c>
      <c r="H12" s="7">
        <f t="shared" si="1"/>
        <v>181991858</v>
      </c>
      <c r="I12" s="40">
        <f t="shared" si="2"/>
        <v>3953367</v>
      </c>
      <c r="J12" s="33">
        <f t="shared" si="3"/>
        <v>36153019</v>
      </c>
      <c r="K12" s="7">
        <v>83160</v>
      </c>
      <c r="L12" s="7">
        <v>497687</v>
      </c>
      <c r="M12" s="7">
        <v>18605</v>
      </c>
      <c r="N12" s="7">
        <v>80680</v>
      </c>
      <c r="O12" s="7">
        <v>88474</v>
      </c>
      <c r="P12" s="7">
        <v>1775410</v>
      </c>
      <c r="Q12" s="7">
        <v>92193</v>
      </c>
      <c r="R12" s="7">
        <v>6295</v>
      </c>
      <c r="S12" s="7">
        <v>15229</v>
      </c>
      <c r="T12" s="7">
        <v>45498</v>
      </c>
      <c r="U12" s="7">
        <v>7420</v>
      </c>
      <c r="V12" s="7">
        <v>8187</v>
      </c>
      <c r="W12" s="7">
        <v>198941</v>
      </c>
      <c r="X12" s="7">
        <v>4575</v>
      </c>
      <c r="Y12" s="7">
        <v>3436</v>
      </c>
      <c r="Z12" s="7">
        <v>11415</v>
      </c>
      <c r="AA12" s="7">
        <v>12056</v>
      </c>
      <c r="AB12" s="7">
        <v>1949</v>
      </c>
      <c r="AC12" s="7">
        <v>460611</v>
      </c>
      <c r="AD12" s="7">
        <v>266103</v>
      </c>
      <c r="AE12" s="7">
        <v>2515</v>
      </c>
      <c r="AF12" s="7">
        <v>1585</v>
      </c>
      <c r="AG12" s="7">
        <v>4800</v>
      </c>
      <c r="AH12" s="7">
        <v>602</v>
      </c>
      <c r="AI12" s="7">
        <v>2180</v>
      </c>
      <c r="AJ12" s="7">
        <v>5658</v>
      </c>
      <c r="AK12" s="7">
        <v>28221</v>
      </c>
      <c r="AL12" s="7">
        <v>13910</v>
      </c>
      <c r="AM12" s="7">
        <v>4990</v>
      </c>
      <c r="AN12" s="7">
        <v>25003</v>
      </c>
      <c r="AO12" s="7">
        <v>1633</v>
      </c>
      <c r="AP12" s="7">
        <v>21657</v>
      </c>
      <c r="AQ12" s="7">
        <v>33883</v>
      </c>
      <c r="AR12" s="7">
        <v>93776</v>
      </c>
      <c r="AS12" s="7">
        <v>17307</v>
      </c>
      <c r="AT12" s="7">
        <v>6038</v>
      </c>
      <c r="AU12" s="33">
        <v>11685</v>
      </c>
      <c r="AV12" s="25">
        <f t="shared" si="4"/>
        <v>680132</v>
      </c>
      <c r="AW12" s="25">
        <f t="shared" si="5"/>
        <v>1863884</v>
      </c>
      <c r="AX12" s="25">
        <f t="shared" si="6"/>
        <v>159215</v>
      </c>
      <c r="AY12" s="25">
        <f t="shared" si="7"/>
        <v>1250136</v>
      </c>
      <c r="AZ12" s="25">
        <f t="shared" si="8"/>
        <v>1837720</v>
      </c>
      <c r="BA12" s="25">
        <f t="shared" si="9"/>
        <v>20975076</v>
      </c>
      <c r="BB12" s="25">
        <f t="shared" si="10"/>
        <v>1092633</v>
      </c>
      <c r="BC12" s="26">
        <f t="shared" si="11"/>
        <v>12247590</v>
      </c>
      <c r="BD12" s="25">
        <f t="shared" si="12"/>
        <v>3762569</v>
      </c>
      <c r="BE12" s="25">
        <f t="shared" si="13"/>
        <v>1775410</v>
      </c>
      <c r="BF12" s="25">
        <f t="shared" si="14"/>
        <v>88474</v>
      </c>
      <c r="BG12" s="25">
        <f t="shared" si="15"/>
        <v>80680</v>
      </c>
      <c r="BH12" s="25">
        <f t="shared" si="16"/>
        <v>516292</v>
      </c>
      <c r="BI12" s="25">
        <f t="shared" si="17"/>
        <v>83160</v>
      </c>
      <c r="BJ12" s="25">
        <f t="shared" si="18"/>
        <v>555319</v>
      </c>
      <c r="BK12" s="25">
        <f t="shared" si="19"/>
        <v>33883</v>
      </c>
      <c r="BL12" s="25">
        <f t="shared" si="20"/>
        <v>28221</v>
      </c>
      <c r="BM12" s="25">
        <f t="shared" si="21"/>
        <v>93776</v>
      </c>
      <c r="BN12" s="25">
        <f t="shared" si="22"/>
        <v>291106</v>
      </c>
      <c r="BO12" s="25">
        <f t="shared" si="23"/>
        <v>216248</v>
      </c>
    </row>
    <row r="13" spans="1:67" s="3" customFormat="1">
      <c r="A13" s="1" t="s">
        <v>127</v>
      </c>
      <c r="B13" s="25">
        <v>224568579</v>
      </c>
      <c r="C13" s="25">
        <v>2638582</v>
      </c>
      <c r="D13" s="25">
        <v>23255069</v>
      </c>
      <c r="E13" s="25">
        <v>1280539</v>
      </c>
      <c r="F13" s="25">
        <v>13887312</v>
      </c>
      <c r="G13" s="7">
        <f t="shared" si="0"/>
        <v>41061502</v>
      </c>
      <c r="H13" s="7">
        <f t="shared" si="1"/>
        <v>183507077</v>
      </c>
      <c r="I13" s="40">
        <f t="shared" si="2"/>
        <v>4077715</v>
      </c>
      <c r="J13" s="33">
        <f t="shared" si="3"/>
        <v>36983787</v>
      </c>
      <c r="K13" s="7">
        <v>86268</v>
      </c>
      <c r="L13" s="7">
        <v>523341</v>
      </c>
      <c r="M13" s="7">
        <v>19657</v>
      </c>
      <c r="N13" s="7">
        <v>83512</v>
      </c>
      <c r="O13" s="7">
        <v>90086</v>
      </c>
      <c r="P13" s="7">
        <v>1827602</v>
      </c>
      <c r="Q13" s="7">
        <v>93741</v>
      </c>
      <c r="R13" s="7">
        <v>6080</v>
      </c>
      <c r="S13" s="7">
        <v>15541</v>
      </c>
      <c r="T13" s="7">
        <v>45359</v>
      </c>
      <c r="U13" s="7">
        <v>7491</v>
      </c>
      <c r="V13" s="7">
        <v>8283</v>
      </c>
      <c r="W13" s="7">
        <v>205544</v>
      </c>
      <c r="X13" s="7">
        <v>4590</v>
      </c>
      <c r="Y13" s="7">
        <v>3438</v>
      </c>
      <c r="Z13" s="7">
        <v>11490</v>
      </c>
      <c r="AA13" s="7">
        <v>12238</v>
      </c>
      <c r="AB13" s="7">
        <v>1988</v>
      </c>
      <c r="AC13" s="7">
        <v>472343</v>
      </c>
      <c r="AD13" s="7">
        <v>275488</v>
      </c>
      <c r="AE13" s="7">
        <v>2582</v>
      </c>
      <c r="AF13" s="7">
        <v>1632</v>
      </c>
      <c r="AG13" s="7">
        <v>4951</v>
      </c>
      <c r="AH13" s="7">
        <v>563</v>
      </c>
      <c r="AI13" s="7">
        <v>2208</v>
      </c>
      <c r="AJ13" s="7">
        <v>5570</v>
      </c>
      <c r="AK13" s="7">
        <v>29754</v>
      </c>
      <c r="AL13" s="7">
        <v>14177</v>
      </c>
      <c r="AM13" s="7">
        <v>5101</v>
      </c>
      <c r="AN13" s="7">
        <v>25981</v>
      </c>
      <c r="AO13" s="7">
        <v>1592</v>
      </c>
      <c r="AP13" s="7">
        <v>21989</v>
      </c>
      <c r="AQ13" s="7">
        <v>35264</v>
      </c>
      <c r="AR13" s="7">
        <v>96844</v>
      </c>
      <c r="AS13" s="7">
        <v>17486</v>
      </c>
      <c r="AT13" s="7">
        <v>6355</v>
      </c>
      <c r="AU13" s="33">
        <v>11586</v>
      </c>
      <c r="AV13" s="25">
        <f t="shared" si="4"/>
        <v>712778</v>
      </c>
      <c r="AW13" s="25">
        <f t="shared" si="5"/>
        <v>1917688</v>
      </c>
      <c r="AX13" s="25">
        <f t="shared" si="6"/>
        <v>160721</v>
      </c>
      <c r="AY13" s="25">
        <f t="shared" si="7"/>
        <v>1286528</v>
      </c>
      <c r="AZ13" s="25">
        <f t="shared" si="8"/>
        <v>1925804</v>
      </c>
      <c r="BA13" s="25">
        <f t="shared" si="9"/>
        <v>21337381</v>
      </c>
      <c r="BB13" s="25">
        <f t="shared" si="10"/>
        <v>1119818</v>
      </c>
      <c r="BC13" s="26">
        <f t="shared" si="11"/>
        <v>12600784</v>
      </c>
      <c r="BD13" s="25">
        <f t="shared" si="12"/>
        <v>3885493</v>
      </c>
      <c r="BE13" s="25">
        <f t="shared" si="13"/>
        <v>1827602</v>
      </c>
      <c r="BF13" s="25">
        <f t="shared" si="14"/>
        <v>90086</v>
      </c>
      <c r="BG13" s="25">
        <f t="shared" si="15"/>
        <v>83512</v>
      </c>
      <c r="BH13" s="25">
        <f t="shared" si="16"/>
        <v>542998</v>
      </c>
      <c r="BI13" s="25">
        <f t="shared" si="17"/>
        <v>86268</v>
      </c>
      <c r="BJ13" s="25">
        <f t="shared" si="18"/>
        <v>568666</v>
      </c>
      <c r="BK13" s="25">
        <f t="shared" si="19"/>
        <v>35264</v>
      </c>
      <c r="BL13" s="25">
        <f t="shared" si="20"/>
        <v>29754</v>
      </c>
      <c r="BM13" s="25">
        <f t="shared" si="21"/>
        <v>96844</v>
      </c>
      <c r="BN13" s="25">
        <f t="shared" si="22"/>
        <v>301469</v>
      </c>
      <c r="BO13" s="25">
        <f t="shared" si="23"/>
        <v>223030</v>
      </c>
    </row>
    <row r="14" spans="1:67" s="3" customFormat="1">
      <c r="A14" s="1" t="s">
        <v>128</v>
      </c>
      <c r="B14" s="25">
        <v>227224719</v>
      </c>
      <c r="C14" s="25">
        <v>2737774</v>
      </c>
      <c r="D14" s="25">
        <v>23800800</v>
      </c>
      <c r="E14" s="25">
        <v>1309400</v>
      </c>
      <c r="F14" s="25">
        <v>14338208</v>
      </c>
      <c r="G14" s="7">
        <f t="shared" si="0"/>
        <v>42186182</v>
      </c>
      <c r="H14" s="7">
        <f t="shared" si="1"/>
        <v>185038537</v>
      </c>
      <c r="I14" s="40">
        <f t="shared" si="2"/>
        <v>4192067</v>
      </c>
      <c r="J14" s="33">
        <f t="shared" si="3"/>
        <v>37994115</v>
      </c>
      <c r="K14" s="7">
        <v>86172</v>
      </c>
      <c r="L14" s="7">
        <v>535780</v>
      </c>
      <c r="M14" s="7">
        <v>20505</v>
      </c>
      <c r="N14" s="7">
        <v>91393</v>
      </c>
      <c r="O14" s="7">
        <v>92584</v>
      </c>
      <c r="P14" s="7">
        <v>1875620</v>
      </c>
      <c r="Q14" s="7">
        <v>97012</v>
      </c>
      <c r="R14" s="7">
        <v>6070</v>
      </c>
      <c r="S14" s="7">
        <v>15614</v>
      </c>
      <c r="T14" s="7">
        <v>44739</v>
      </c>
      <c r="U14" s="7">
        <v>7604</v>
      </c>
      <c r="V14" s="7">
        <v>8455</v>
      </c>
      <c r="W14" s="7">
        <v>211944</v>
      </c>
      <c r="X14" s="7">
        <v>4679</v>
      </c>
      <c r="Y14" s="7">
        <v>3333</v>
      </c>
      <c r="Z14" s="7">
        <v>11451</v>
      </c>
      <c r="AA14" s="7">
        <v>12559</v>
      </c>
      <c r="AB14" s="7">
        <v>2057</v>
      </c>
      <c r="AC14" s="7">
        <v>483711</v>
      </c>
      <c r="AD14" s="7">
        <v>286540</v>
      </c>
      <c r="AE14" s="7">
        <v>2774</v>
      </c>
      <c r="AF14" s="7">
        <v>1659</v>
      </c>
      <c r="AG14" s="7">
        <v>5197</v>
      </c>
      <c r="AH14" s="7">
        <v>538</v>
      </c>
      <c r="AI14" s="7">
        <v>2305</v>
      </c>
      <c r="AJ14" s="7">
        <v>5548</v>
      </c>
      <c r="AK14" s="7">
        <v>31738</v>
      </c>
      <c r="AL14" s="7">
        <v>14821</v>
      </c>
      <c r="AM14" s="7">
        <v>5208</v>
      </c>
      <c r="AN14" s="7">
        <v>27666</v>
      </c>
      <c r="AO14" s="7">
        <v>1599</v>
      </c>
      <c r="AP14" s="7">
        <v>22496</v>
      </c>
      <c r="AQ14" s="7">
        <v>36196</v>
      </c>
      <c r="AR14" s="7">
        <v>100481</v>
      </c>
      <c r="AS14" s="7">
        <v>17584</v>
      </c>
      <c r="AT14" s="7">
        <v>6726</v>
      </c>
      <c r="AU14" s="33">
        <v>11709</v>
      </c>
      <c r="AV14" s="25">
        <f t="shared" si="4"/>
        <v>733850</v>
      </c>
      <c r="AW14" s="25">
        <f t="shared" si="5"/>
        <v>1968204</v>
      </c>
      <c r="AX14" s="25">
        <f t="shared" si="6"/>
        <v>163435</v>
      </c>
      <c r="AY14" s="25">
        <f t="shared" si="7"/>
        <v>1326578</v>
      </c>
      <c r="AZ14" s="25">
        <f t="shared" si="8"/>
        <v>2003924</v>
      </c>
      <c r="BA14" s="25">
        <f t="shared" si="9"/>
        <v>21832596</v>
      </c>
      <c r="BB14" s="25">
        <f t="shared" si="10"/>
        <v>1145965</v>
      </c>
      <c r="BC14" s="26">
        <f t="shared" si="11"/>
        <v>13011630</v>
      </c>
      <c r="BD14" s="25">
        <f t="shared" si="12"/>
        <v>3997700</v>
      </c>
      <c r="BE14" s="25">
        <f t="shared" si="13"/>
        <v>1875620</v>
      </c>
      <c r="BF14" s="25">
        <f t="shared" si="14"/>
        <v>92584</v>
      </c>
      <c r="BG14" s="25">
        <f t="shared" si="15"/>
        <v>91393</v>
      </c>
      <c r="BH14" s="25">
        <f t="shared" si="16"/>
        <v>556285</v>
      </c>
      <c r="BI14" s="25">
        <f t="shared" si="17"/>
        <v>86172</v>
      </c>
      <c r="BJ14" s="25">
        <f t="shared" si="18"/>
        <v>583497</v>
      </c>
      <c r="BK14" s="25">
        <f t="shared" si="19"/>
        <v>36196</v>
      </c>
      <c r="BL14" s="25">
        <f t="shared" si="20"/>
        <v>31738</v>
      </c>
      <c r="BM14" s="25">
        <f t="shared" si="21"/>
        <v>100481</v>
      </c>
      <c r="BN14" s="25">
        <f t="shared" si="22"/>
        <v>314206</v>
      </c>
      <c r="BO14" s="25">
        <f t="shared" si="23"/>
        <v>229528</v>
      </c>
    </row>
    <row r="15" spans="1:67" s="3" customFormat="1">
      <c r="A15" s="1" t="s">
        <v>129</v>
      </c>
      <c r="B15" s="25">
        <v>229465744</v>
      </c>
      <c r="C15" s="25">
        <v>2810108</v>
      </c>
      <c r="D15" s="25">
        <v>24285933</v>
      </c>
      <c r="E15" s="25">
        <v>1332747</v>
      </c>
      <c r="F15" s="25">
        <v>14746318</v>
      </c>
      <c r="G15" s="7">
        <f t="shared" si="0"/>
        <v>43175106</v>
      </c>
      <c r="H15" s="7">
        <f t="shared" si="1"/>
        <v>186290638</v>
      </c>
      <c r="I15" s="40">
        <f t="shared" si="2"/>
        <v>4313482</v>
      </c>
      <c r="J15" s="33">
        <f t="shared" si="3"/>
        <v>38861624</v>
      </c>
      <c r="K15" s="7">
        <v>88036</v>
      </c>
      <c r="L15" s="7">
        <v>552627</v>
      </c>
      <c r="M15" s="7">
        <v>20673</v>
      </c>
      <c r="N15" s="7">
        <v>91834</v>
      </c>
      <c r="O15" s="7">
        <v>94301</v>
      </c>
      <c r="P15" s="7">
        <v>1927018</v>
      </c>
      <c r="Q15" s="7">
        <v>99623</v>
      </c>
      <c r="R15" s="7">
        <v>6156</v>
      </c>
      <c r="S15" s="7">
        <v>15719</v>
      </c>
      <c r="T15" s="7">
        <v>45002</v>
      </c>
      <c r="U15" s="7">
        <v>7708</v>
      </c>
      <c r="V15" s="7">
        <v>8536</v>
      </c>
      <c r="W15" s="7">
        <v>220184</v>
      </c>
      <c r="X15" s="7">
        <v>4953</v>
      </c>
      <c r="Y15" s="7">
        <v>3402</v>
      </c>
      <c r="Z15" s="7">
        <v>11759</v>
      </c>
      <c r="AA15" s="7">
        <v>12693</v>
      </c>
      <c r="AB15" s="7">
        <v>2146</v>
      </c>
      <c r="AC15" s="7">
        <v>497523</v>
      </c>
      <c r="AD15" s="7">
        <v>298559</v>
      </c>
      <c r="AE15" s="7">
        <v>2953</v>
      </c>
      <c r="AF15" s="7">
        <v>1708</v>
      </c>
      <c r="AG15" s="7">
        <v>5300</v>
      </c>
      <c r="AH15" s="7">
        <v>518</v>
      </c>
      <c r="AI15" s="7">
        <v>2403</v>
      </c>
      <c r="AJ15" s="7">
        <v>5668</v>
      </c>
      <c r="AK15" s="7">
        <v>33010</v>
      </c>
      <c r="AL15" s="7">
        <v>15592</v>
      </c>
      <c r="AM15" s="7">
        <v>5272</v>
      </c>
      <c r="AN15" s="7">
        <v>29188</v>
      </c>
      <c r="AO15" s="7">
        <v>1614</v>
      </c>
      <c r="AP15" s="7">
        <v>22652</v>
      </c>
      <c r="AQ15" s="7">
        <v>37237</v>
      </c>
      <c r="AR15" s="7">
        <v>105077</v>
      </c>
      <c r="AS15" s="7">
        <v>17889</v>
      </c>
      <c r="AT15" s="7">
        <v>7098</v>
      </c>
      <c r="AU15" s="33">
        <v>11851</v>
      </c>
      <c r="AV15" s="25">
        <f t="shared" si="4"/>
        <v>753170</v>
      </c>
      <c r="AW15" s="25">
        <f t="shared" si="5"/>
        <v>2021319</v>
      </c>
      <c r="AX15" s="25">
        <f t="shared" si="6"/>
        <v>166500</v>
      </c>
      <c r="AY15" s="25">
        <f t="shared" si="7"/>
        <v>1372493</v>
      </c>
      <c r="AZ15" s="25">
        <f t="shared" si="8"/>
        <v>2056938</v>
      </c>
      <c r="BA15" s="25">
        <f t="shared" si="9"/>
        <v>22264614</v>
      </c>
      <c r="BB15" s="25">
        <f t="shared" si="10"/>
        <v>1166247</v>
      </c>
      <c r="BC15" s="26">
        <f t="shared" si="11"/>
        <v>13373825</v>
      </c>
      <c r="BD15" s="25">
        <f t="shared" si="12"/>
        <v>4115732</v>
      </c>
      <c r="BE15" s="25">
        <f t="shared" si="13"/>
        <v>1927018</v>
      </c>
      <c r="BF15" s="25">
        <f t="shared" si="14"/>
        <v>94301</v>
      </c>
      <c r="BG15" s="25">
        <f t="shared" si="15"/>
        <v>91834</v>
      </c>
      <c r="BH15" s="25">
        <f t="shared" si="16"/>
        <v>573300</v>
      </c>
      <c r="BI15" s="25">
        <f t="shared" si="17"/>
        <v>88036</v>
      </c>
      <c r="BJ15" s="25">
        <f t="shared" si="18"/>
        <v>600099</v>
      </c>
      <c r="BK15" s="25">
        <f t="shared" si="19"/>
        <v>37237</v>
      </c>
      <c r="BL15" s="25">
        <f t="shared" si="20"/>
        <v>33010</v>
      </c>
      <c r="BM15" s="25">
        <f t="shared" si="21"/>
        <v>105077</v>
      </c>
      <c r="BN15" s="25">
        <f t="shared" si="22"/>
        <v>327747</v>
      </c>
      <c r="BO15" s="25">
        <f t="shared" si="23"/>
        <v>238073</v>
      </c>
    </row>
    <row r="16" spans="1:67" s="3" customFormat="1">
      <c r="A16" s="1" t="s">
        <v>130</v>
      </c>
      <c r="B16" s="25">
        <v>231664432</v>
      </c>
      <c r="C16" s="25">
        <v>2889860</v>
      </c>
      <c r="D16" s="25">
        <v>24820007</v>
      </c>
      <c r="E16" s="25">
        <v>1363822</v>
      </c>
      <c r="F16" s="25">
        <v>15331408</v>
      </c>
      <c r="G16" s="7">
        <f t="shared" si="0"/>
        <v>44405097</v>
      </c>
      <c r="H16" s="7">
        <f t="shared" si="1"/>
        <v>187259335</v>
      </c>
      <c r="I16" s="40">
        <f t="shared" si="2"/>
        <v>4438452</v>
      </c>
      <c r="J16" s="33">
        <f t="shared" si="3"/>
        <v>39966645</v>
      </c>
      <c r="K16" s="7">
        <v>88373</v>
      </c>
      <c r="L16" s="7">
        <v>568004</v>
      </c>
      <c r="M16" s="7">
        <v>21689</v>
      </c>
      <c r="N16" s="7">
        <v>93878</v>
      </c>
      <c r="O16" s="7">
        <v>95688</v>
      </c>
      <c r="P16" s="7">
        <v>1972354</v>
      </c>
      <c r="Q16" s="7">
        <v>103448</v>
      </c>
      <c r="R16" s="7">
        <v>6332</v>
      </c>
      <c r="S16" s="7">
        <v>16193</v>
      </c>
      <c r="T16" s="7">
        <v>46036</v>
      </c>
      <c r="U16" s="7">
        <v>7878</v>
      </c>
      <c r="V16" s="7">
        <v>8630</v>
      </c>
      <c r="W16" s="7">
        <v>230718</v>
      </c>
      <c r="X16" s="7">
        <v>5155</v>
      </c>
      <c r="Y16" s="7">
        <v>3574</v>
      </c>
      <c r="Z16" s="7">
        <v>11948</v>
      </c>
      <c r="AA16" s="7">
        <v>13083</v>
      </c>
      <c r="AB16" s="7">
        <v>2218</v>
      </c>
      <c r="AC16" s="7">
        <v>511892</v>
      </c>
      <c r="AD16" s="7">
        <v>313256</v>
      </c>
      <c r="AE16" s="7">
        <v>3057</v>
      </c>
      <c r="AF16" s="7">
        <v>1650</v>
      </c>
      <c r="AG16" s="7">
        <v>5467</v>
      </c>
      <c r="AH16" s="7">
        <v>514</v>
      </c>
      <c r="AI16" s="7">
        <v>2408</v>
      </c>
      <c r="AJ16" s="7">
        <v>5926</v>
      </c>
      <c r="AK16" s="7">
        <v>34029</v>
      </c>
      <c r="AL16" s="7">
        <v>16946</v>
      </c>
      <c r="AM16" s="7">
        <v>5475</v>
      </c>
      <c r="AN16" s="7">
        <v>30442</v>
      </c>
      <c r="AO16" s="7">
        <v>1568</v>
      </c>
      <c r="AP16" s="7">
        <v>23096</v>
      </c>
      <c r="AQ16" s="7">
        <v>38388</v>
      </c>
      <c r="AR16" s="7">
        <v>111106</v>
      </c>
      <c r="AS16" s="7">
        <v>18146</v>
      </c>
      <c r="AT16" s="7">
        <v>7690</v>
      </c>
      <c r="AU16" s="33">
        <v>12197</v>
      </c>
      <c r="AV16" s="25">
        <f t="shared" si="4"/>
        <v>771944</v>
      </c>
      <c r="AW16" s="25">
        <f t="shared" si="5"/>
        <v>2068042</v>
      </c>
      <c r="AX16" s="25">
        <f t="shared" si="6"/>
        <v>172009</v>
      </c>
      <c r="AY16" s="25">
        <f t="shared" si="7"/>
        <v>1426457</v>
      </c>
      <c r="AZ16" s="25">
        <f t="shared" si="8"/>
        <v>2117916</v>
      </c>
      <c r="BA16" s="25">
        <f t="shared" si="9"/>
        <v>22751965</v>
      </c>
      <c r="BB16" s="25">
        <f t="shared" si="10"/>
        <v>1191813</v>
      </c>
      <c r="BC16" s="26">
        <f t="shared" si="11"/>
        <v>13904951</v>
      </c>
      <c r="BD16" s="25">
        <f t="shared" si="12"/>
        <v>4234468</v>
      </c>
      <c r="BE16" s="25">
        <f t="shared" si="13"/>
        <v>1972354</v>
      </c>
      <c r="BF16" s="25">
        <f t="shared" si="14"/>
        <v>95688</v>
      </c>
      <c r="BG16" s="25">
        <f t="shared" si="15"/>
        <v>93878</v>
      </c>
      <c r="BH16" s="25">
        <f t="shared" si="16"/>
        <v>589693</v>
      </c>
      <c r="BI16" s="25">
        <f t="shared" si="17"/>
        <v>88373</v>
      </c>
      <c r="BJ16" s="25">
        <f t="shared" si="18"/>
        <v>618397</v>
      </c>
      <c r="BK16" s="25">
        <f t="shared" si="19"/>
        <v>38388</v>
      </c>
      <c r="BL16" s="25">
        <f t="shared" si="20"/>
        <v>34029</v>
      </c>
      <c r="BM16" s="25">
        <f t="shared" si="21"/>
        <v>111106</v>
      </c>
      <c r="BN16" s="25">
        <f t="shared" si="22"/>
        <v>343698</v>
      </c>
      <c r="BO16" s="25">
        <f t="shared" si="23"/>
        <v>248864</v>
      </c>
    </row>
    <row r="17" spans="1:67" s="3" customFormat="1">
      <c r="A17" s="1" t="s">
        <v>131</v>
      </c>
      <c r="B17" s="25">
        <v>233792014</v>
      </c>
      <c r="C17" s="25">
        <v>2968924</v>
      </c>
      <c r="D17" s="25">
        <v>25360023</v>
      </c>
      <c r="E17" s="25">
        <v>1394362</v>
      </c>
      <c r="F17" s="25">
        <v>15751674</v>
      </c>
      <c r="G17" s="7">
        <f t="shared" si="0"/>
        <v>45474983</v>
      </c>
      <c r="H17" s="7">
        <f t="shared" si="1"/>
        <v>188317031</v>
      </c>
      <c r="I17" s="40">
        <f t="shared" si="2"/>
        <v>4539212</v>
      </c>
      <c r="J17" s="33">
        <f t="shared" si="3"/>
        <v>40935771</v>
      </c>
      <c r="K17" s="7">
        <v>88872</v>
      </c>
      <c r="L17" s="7">
        <v>582172</v>
      </c>
      <c r="M17" s="7">
        <v>21841</v>
      </c>
      <c r="N17" s="7">
        <v>84027</v>
      </c>
      <c r="O17" s="7">
        <v>96890</v>
      </c>
      <c r="P17" s="7">
        <v>2018133</v>
      </c>
      <c r="Q17" s="7">
        <v>107627</v>
      </c>
      <c r="R17" s="7">
        <v>6470</v>
      </c>
      <c r="S17" s="7">
        <v>16391</v>
      </c>
      <c r="T17" s="7">
        <v>47950</v>
      </c>
      <c r="U17" s="7">
        <v>8410</v>
      </c>
      <c r="V17" s="7">
        <v>8711</v>
      </c>
      <c r="W17" s="7">
        <v>238878</v>
      </c>
      <c r="X17" s="7">
        <v>5166</v>
      </c>
      <c r="Y17" s="7">
        <v>3675</v>
      </c>
      <c r="Z17" s="7">
        <v>12019</v>
      </c>
      <c r="AA17" s="7">
        <v>13546</v>
      </c>
      <c r="AB17" s="7">
        <v>2269</v>
      </c>
      <c r="AC17" s="7">
        <v>521038</v>
      </c>
      <c r="AD17" s="7">
        <v>326453</v>
      </c>
      <c r="AE17" s="7">
        <v>2935</v>
      </c>
      <c r="AF17" s="7">
        <v>1743</v>
      </c>
      <c r="AG17" s="7">
        <v>5498</v>
      </c>
      <c r="AH17" s="7">
        <v>475</v>
      </c>
      <c r="AI17" s="7">
        <v>2476</v>
      </c>
      <c r="AJ17" s="7">
        <v>5972</v>
      </c>
      <c r="AK17" s="7">
        <v>34980</v>
      </c>
      <c r="AL17" s="7">
        <v>17289</v>
      </c>
      <c r="AM17" s="7">
        <v>5602</v>
      </c>
      <c r="AN17" s="7">
        <v>32344</v>
      </c>
      <c r="AO17" s="7">
        <v>1609</v>
      </c>
      <c r="AP17" s="7">
        <v>23717</v>
      </c>
      <c r="AQ17" s="7">
        <v>39674</v>
      </c>
      <c r="AR17" s="7">
        <v>115419</v>
      </c>
      <c r="AS17" s="7">
        <v>18506</v>
      </c>
      <c r="AT17" s="7">
        <v>7961</v>
      </c>
      <c r="AU17" s="33">
        <v>12474</v>
      </c>
      <c r="AV17" s="25">
        <f t="shared" si="4"/>
        <v>776912</v>
      </c>
      <c r="AW17" s="25">
        <f t="shared" si="5"/>
        <v>2115023</v>
      </c>
      <c r="AX17" s="25">
        <f t="shared" si="6"/>
        <v>178438</v>
      </c>
      <c r="AY17" s="25">
        <f t="shared" si="7"/>
        <v>1468839</v>
      </c>
      <c r="AZ17" s="25">
        <f t="shared" si="8"/>
        <v>2192012</v>
      </c>
      <c r="BA17" s="25">
        <f t="shared" si="9"/>
        <v>23245000</v>
      </c>
      <c r="BB17" s="25">
        <f t="shared" si="10"/>
        <v>1215924</v>
      </c>
      <c r="BC17" s="26">
        <f t="shared" si="11"/>
        <v>14282835</v>
      </c>
      <c r="BD17" s="25">
        <f t="shared" si="12"/>
        <v>4329789</v>
      </c>
      <c r="BE17" s="25">
        <f t="shared" si="13"/>
        <v>2018133</v>
      </c>
      <c r="BF17" s="25">
        <f t="shared" si="14"/>
        <v>96890</v>
      </c>
      <c r="BG17" s="25">
        <f t="shared" si="15"/>
        <v>84027</v>
      </c>
      <c r="BH17" s="25">
        <f t="shared" si="16"/>
        <v>604013</v>
      </c>
      <c r="BI17" s="25">
        <f t="shared" si="17"/>
        <v>88872</v>
      </c>
      <c r="BJ17" s="25">
        <f t="shared" si="18"/>
        <v>631600</v>
      </c>
      <c r="BK17" s="25">
        <f t="shared" si="19"/>
        <v>39674</v>
      </c>
      <c r="BL17" s="25">
        <f t="shared" si="20"/>
        <v>34980</v>
      </c>
      <c r="BM17" s="25">
        <f t="shared" si="21"/>
        <v>115419</v>
      </c>
      <c r="BN17" s="25">
        <f t="shared" si="22"/>
        <v>358797</v>
      </c>
      <c r="BO17" s="25">
        <f t="shared" si="23"/>
        <v>257384</v>
      </c>
    </row>
    <row r="18" spans="1:67" s="3" customFormat="1">
      <c r="A18" s="1" t="s">
        <v>132</v>
      </c>
      <c r="B18" s="25">
        <v>235824907</v>
      </c>
      <c r="C18" s="25">
        <v>3067134</v>
      </c>
      <c r="D18" s="25">
        <v>25844397</v>
      </c>
      <c r="E18" s="25">
        <v>1416719</v>
      </c>
      <c r="F18" s="25">
        <v>16007088</v>
      </c>
      <c r="G18" s="7">
        <f t="shared" si="0"/>
        <v>46335338</v>
      </c>
      <c r="H18" s="7">
        <f t="shared" si="1"/>
        <v>189489569</v>
      </c>
      <c r="I18" s="40">
        <f t="shared" si="2"/>
        <v>4630937</v>
      </c>
      <c r="J18" s="33">
        <f t="shared" si="3"/>
        <v>41704401</v>
      </c>
      <c r="K18" s="7">
        <v>90937</v>
      </c>
      <c r="L18" s="7">
        <v>592087</v>
      </c>
      <c r="M18" s="7">
        <v>22791</v>
      </c>
      <c r="N18" s="7">
        <v>85373</v>
      </c>
      <c r="O18" s="7">
        <v>97475</v>
      </c>
      <c r="P18" s="7">
        <v>2066419</v>
      </c>
      <c r="Q18" s="7">
        <v>112474</v>
      </c>
      <c r="R18" s="7">
        <v>6388</v>
      </c>
      <c r="S18" s="7">
        <v>16957</v>
      </c>
      <c r="T18" s="7">
        <v>49095</v>
      </c>
      <c r="U18" s="7">
        <v>8698</v>
      </c>
      <c r="V18" s="7">
        <v>8797</v>
      </c>
      <c r="W18" s="7">
        <v>242355</v>
      </c>
      <c r="X18" s="7">
        <v>4941</v>
      </c>
      <c r="Y18" s="7">
        <v>3729</v>
      </c>
      <c r="Z18" s="7">
        <v>11961</v>
      </c>
      <c r="AA18" s="7">
        <v>13529</v>
      </c>
      <c r="AB18" s="7">
        <v>2262</v>
      </c>
      <c r="AC18" s="7">
        <v>529668</v>
      </c>
      <c r="AD18" s="7">
        <v>334571</v>
      </c>
      <c r="AE18" s="7">
        <v>2717</v>
      </c>
      <c r="AF18" s="7">
        <v>1771</v>
      </c>
      <c r="AG18" s="7">
        <v>5385</v>
      </c>
      <c r="AH18" s="7">
        <v>558</v>
      </c>
      <c r="AI18" s="7">
        <v>2669</v>
      </c>
      <c r="AJ18" s="7">
        <v>5968</v>
      </c>
      <c r="AK18" s="7">
        <v>34804</v>
      </c>
      <c r="AL18" s="7">
        <v>16969</v>
      </c>
      <c r="AM18" s="7">
        <v>5787</v>
      </c>
      <c r="AN18" s="7">
        <v>33376</v>
      </c>
      <c r="AO18" s="7">
        <v>1587</v>
      </c>
      <c r="AP18" s="7">
        <v>24014</v>
      </c>
      <c r="AQ18" s="7">
        <v>39303</v>
      </c>
      <c r="AR18" s="7">
        <v>116566</v>
      </c>
      <c r="AS18" s="7">
        <v>18460</v>
      </c>
      <c r="AT18" s="7">
        <v>8164</v>
      </c>
      <c r="AU18" s="33">
        <v>12332</v>
      </c>
      <c r="AV18" s="25">
        <f t="shared" si="4"/>
        <v>791188</v>
      </c>
      <c r="AW18" s="25">
        <f t="shared" si="5"/>
        <v>2163894</v>
      </c>
      <c r="AX18" s="25">
        <f t="shared" si="6"/>
        <v>184914</v>
      </c>
      <c r="AY18" s="25">
        <f t="shared" si="7"/>
        <v>1490941</v>
      </c>
      <c r="AZ18" s="25">
        <f t="shared" si="8"/>
        <v>2275946</v>
      </c>
      <c r="BA18" s="25">
        <f t="shared" si="9"/>
        <v>23680503</v>
      </c>
      <c r="BB18" s="25">
        <f t="shared" si="10"/>
        <v>1231805</v>
      </c>
      <c r="BC18" s="26">
        <f t="shared" si="11"/>
        <v>14516147</v>
      </c>
      <c r="BD18" s="25">
        <f t="shared" si="12"/>
        <v>4419376</v>
      </c>
      <c r="BE18" s="25">
        <f t="shared" si="13"/>
        <v>2066419</v>
      </c>
      <c r="BF18" s="25">
        <f t="shared" si="14"/>
        <v>97475</v>
      </c>
      <c r="BG18" s="25">
        <f t="shared" si="15"/>
        <v>85373</v>
      </c>
      <c r="BH18" s="25">
        <f t="shared" si="16"/>
        <v>614878</v>
      </c>
      <c r="BI18" s="25">
        <f t="shared" si="17"/>
        <v>90937</v>
      </c>
      <c r="BJ18" s="25">
        <f t="shared" si="18"/>
        <v>644859</v>
      </c>
      <c r="BK18" s="25">
        <f t="shared" si="19"/>
        <v>39303</v>
      </c>
      <c r="BL18" s="25">
        <f t="shared" si="20"/>
        <v>34804</v>
      </c>
      <c r="BM18" s="25">
        <f t="shared" si="21"/>
        <v>116566</v>
      </c>
      <c r="BN18" s="25">
        <f t="shared" si="22"/>
        <v>367947</v>
      </c>
      <c r="BO18" s="25">
        <f t="shared" si="23"/>
        <v>260815</v>
      </c>
    </row>
    <row r="19" spans="1:67" s="3" customFormat="1">
      <c r="A19" s="1" t="s">
        <v>133</v>
      </c>
      <c r="B19" s="25">
        <v>237923734</v>
      </c>
      <c r="C19" s="25">
        <v>3183539</v>
      </c>
      <c r="D19" s="25">
        <v>26441107</v>
      </c>
      <c r="E19" s="25">
        <v>1438360</v>
      </c>
      <c r="F19" s="25">
        <v>16272722</v>
      </c>
      <c r="G19" s="7">
        <f t="shared" si="0"/>
        <v>47335728</v>
      </c>
      <c r="H19" s="7">
        <f t="shared" si="1"/>
        <v>190588006</v>
      </c>
      <c r="I19" s="40">
        <f t="shared" si="2"/>
        <v>4732053</v>
      </c>
      <c r="J19" s="33">
        <f t="shared" si="3"/>
        <v>42603675</v>
      </c>
      <c r="K19" s="7">
        <v>91192</v>
      </c>
      <c r="L19" s="7">
        <v>602647</v>
      </c>
      <c r="M19" s="7">
        <v>23534</v>
      </c>
      <c r="N19" s="7">
        <v>87572</v>
      </c>
      <c r="O19" s="7">
        <v>99199</v>
      </c>
      <c r="P19" s="7">
        <v>2126090</v>
      </c>
      <c r="Q19" s="7">
        <v>116321</v>
      </c>
      <c r="R19" s="7">
        <v>6434</v>
      </c>
      <c r="S19" s="7">
        <v>17062</v>
      </c>
      <c r="T19" s="7">
        <v>50312</v>
      </c>
      <c r="U19" s="7">
        <v>8426</v>
      </c>
      <c r="V19" s="7">
        <v>8646</v>
      </c>
      <c r="W19" s="7">
        <v>245894</v>
      </c>
      <c r="X19" s="7">
        <v>4720</v>
      </c>
      <c r="Y19" s="7">
        <v>3600</v>
      </c>
      <c r="Z19" s="7">
        <v>11742</v>
      </c>
      <c r="AA19" s="7">
        <v>13649</v>
      </c>
      <c r="AB19" s="7">
        <v>2225</v>
      </c>
      <c r="AC19" s="7">
        <v>538809</v>
      </c>
      <c r="AD19" s="7">
        <v>341145</v>
      </c>
      <c r="AE19" s="7">
        <v>2725</v>
      </c>
      <c r="AF19" s="7">
        <v>1829</v>
      </c>
      <c r="AG19" s="7">
        <v>5448</v>
      </c>
      <c r="AH19" s="7">
        <v>570</v>
      </c>
      <c r="AI19" s="7">
        <v>2706</v>
      </c>
      <c r="AJ19" s="7">
        <v>5789</v>
      </c>
      <c r="AK19" s="7">
        <v>34729</v>
      </c>
      <c r="AL19" s="7">
        <v>17025</v>
      </c>
      <c r="AM19" s="7">
        <v>5722</v>
      </c>
      <c r="AN19" s="7">
        <v>34274</v>
      </c>
      <c r="AO19" s="7">
        <v>1571</v>
      </c>
      <c r="AP19" s="7">
        <v>24056</v>
      </c>
      <c r="AQ19" s="7">
        <v>39365</v>
      </c>
      <c r="AR19" s="7">
        <v>118164</v>
      </c>
      <c r="AS19" s="7">
        <v>18373</v>
      </c>
      <c r="AT19" s="7">
        <v>8366</v>
      </c>
      <c r="AU19" s="33">
        <v>12122</v>
      </c>
      <c r="AV19" s="25">
        <f t="shared" si="4"/>
        <v>804945</v>
      </c>
      <c r="AW19" s="25">
        <f t="shared" si="5"/>
        <v>2225289</v>
      </c>
      <c r="AX19" s="25">
        <f t="shared" si="6"/>
        <v>190129</v>
      </c>
      <c r="AY19" s="25">
        <f t="shared" si="7"/>
        <v>1511690</v>
      </c>
      <c r="AZ19" s="25">
        <f t="shared" si="8"/>
        <v>2378594</v>
      </c>
      <c r="BA19" s="25">
        <f t="shared" si="9"/>
        <v>24215818</v>
      </c>
      <c r="BB19" s="25">
        <f t="shared" si="10"/>
        <v>1248231</v>
      </c>
      <c r="BC19" s="26">
        <f t="shared" si="11"/>
        <v>14761032</v>
      </c>
      <c r="BD19" s="25">
        <f t="shared" si="12"/>
        <v>4520033</v>
      </c>
      <c r="BE19" s="25">
        <f t="shared" si="13"/>
        <v>2126090</v>
      </c>
      <c r="BF19" s="25">
        <f t="shared" si="14"/>
        <v>99199</v>
      </c>
      <c r="BG19" s="25">
        <f t="shared" si="15"/>
        <v>87572</v>
      </c>
      <c r="BH19" s="25">
        <f t="shared" si="16"/>
        <v>626181</v>
      </c>
      <c r="BI19" s="25">
        <f t="shared" si="17"/>
        <v>91192</v>
      </c>
      <c r="BJ19" s="25">
        <f t="shared" si="18"/>
        <v>657855</v>
      </c>
      <c r="BK19" s="25">
        <f t="shared" si="19"/>
        <v>39365</v>
      </c>
      <c r="BL19" s="25">
        <f t="shared" si="20"/>
        <v>34729</v>
      </c>
      <c r="BM19" s="25">
        <f t="shared" si="21"/>
        <v>118164</v>
      </c>
      <c r="BN19" s="25">
        <f t="shared" si="22"/>
        <v>375419</v>
      </c>
      <c r="BO19" s="25">
        <f t="shared" si="23"/>
        <v>264267</v>
      </c>
    </row>
    <row r="20" spans="1:67" s="3" customFormat="1">
      <c r="A20" s="1" t="s">
        <v>134</v>
      </c>
      <c r="B20" s="25">
        <v>240132831</v>
      </c>
      <c r="C20" s="25">
        <v>3308261</v>
      </c>
      <c r="D20" s="25">
        <v>27102238</v>
      </c>
      <c r="E20" s="25">
        <v>1462728</v>
      </c>
      <c r="F20" s="25">
        <v>16561103</v>
      </c>
      <c r="G20" s="7">
        <f t="shared" si="0"/>
        <v>48434330</v>
      </c>
      <c r="H20" s="7">
        <f t="shared" si="1"/>
        <v>191698501</v>
      </c>
      <c r="I20" s="40">
        <f t="shared" si="2"/>
        <v>4863584</v>
      </c>
      <c r="J20" s="33">
        <f t="shared" si="3"/>
        <v>43570746</v>
      </c>
      <c r="K20" s="7">
        <v>94093</v>
      </c>
      <c r="L20" s="7">
        <v>621586</v>
      </c>
      <c r="M20" s="7">
        <v>24040</v>
      </c>
      <c r="N20" s="7">
        <v>90505</v>
      </c>
      <c r="O20" s="7">
        <v>98885</v>
      </c>
      <c r="P20" s="7">
        <v>2196834</v>
      </c>
      <c r="Q20" s="7">
        <v>120474</v>
      </c>
      <c r="R20" s="7">
        <v>6188</v>
      </c>
      <c r="S20" s="7">
        <v>17090</v>
      </c>
      <c r="T20" s="7">
        <v>51463</v>
      </c>
      <c r="U20" s="7">
        <v>8199</v>
      </c>
      <c r="V20" s="7">
        <v>8616</v>
      </c>
      <c r="W20" s="7">
        <v>250996</v>
      </c>
      <c r="X20" s="7">
        <v>4625</v>
      </c>
      <c r="Y20" s="7">
        <v>3555</v>
      </c>
      <c r="Z20" s="7">
        <v>11616</v>
      </c>
      <c r="AA20" s="7">
        <v>13889</v>
      </c>
      <c r="AB20" s="7">
        <v>2218</v>
      </c>
      <c r="AC20" s="7">
        <v>549592</v>
      </c>
      <c r="AD20" s="7">
        <v>350514</v>
      </c>
      <c r="AE20" s="7">
        <v>2687</v>
      </c>
      <c r="AF20" s="7">
        <v>1826</v>
      </c>
      <c r="AG20" s="7">
        <v>5390</v>
      </c>
      <c r="AH20" s="7">
        <v>552</v>
      </c>
      <c r="AI20" s="7">
        <v>2850</v>
      </c>
      <c r="AJ20" s="7">
        <v>5635</v>
      </c>
      <c r="AK20" s="7">
        <v>34674</v>
      </c>
      <c r="AL20" s="7">
        <v>16622</v>
      </c>
      <c r="AM20" s="7">
        <v>5621</v>
      </c>
      <c r="AN20" s="7">
        <v>36330</v>
      </c>
      <c r="AO20" s="7">
        <v>1558</v>
      </c>
      <c r="AP20" s="7">
        <v>23847</v>
      </c>
      <c r="AQ20" s="7">
        <v>39694</v>
      </c>
      <c r="AR20" s="7">
        <v>122011</v>
      </c>
      <c r="AS20" s="7">
        <v>18474</v>
      </c>
      <c r="AT20" s="7">
        <v>8480</v>
      </c>
      <c r="AU20" s="33">
        <v>12355</v>
      </c>
      <c r="AV20" s="25">
        <f t="shared" si="4"/>
        <v>830224</v>
      </c>
      <c r="AW20" s="25">
        <f t="shared" si="5"/>
        <v>2295719</v>
      </c>
      <c r="AX20" s="25">
        <f t="shared" si="6"/>
        <v>195215</v>
      </c>
      <c r="AY20" s="25">
        <f t="shared" si="7"/>
        <v>1542426</v>
      </c>
      <c r="AZ20" s="25">
        <f t="shared" si="8"/>
        <v>2478037</v>
      </c>
      <c r="BA20" s="25">
        <f t="shared" si="9"/>
        <v>24806519</v>
      </c>
      <c r="BB20" s="25">
        <f t="shared" si="10"/>
        <v>1267513</v>
      </c>
      <c r="BC20" s="26">
        <f t="shared" si="11"/>
        <v>15018677</v>
      </c>
      <c r="BD20" s="25">
        <f t="shared" si="12"/>
        <v>4651389</v>
      </c>
      <c r="BE20" s="25">
        <f t="shared" si="13"/>
        <v>2196834</v>
      </c>
      <c r="BF20" s="25">
        <f t="shared" si="14"/>
        <v>98885</v>
      </c>
      <c r="BG20" s="25">
        <f t="shared" si="15"/>
        <v>90505</v>
      </c>
      <c r="BH20" s="25">
        <f t="shared" si="16"/>
        <v>645626</v>
      </c>
      <c r="BI20" s="25">
        <f t="shared" si="17"/>
        <v>94093</v>
      </c>
      <c r="BJ20" s="25">
        <f t="shared" si="18"/>
        <v>672753</v>
      </c>
      <c r="BK20" s="25">
        <f t="shared" si="19"/>
        <v>39694</v>
      </c>
      <c r="BL20" s="25">
        <f t="shared" si="20"/>
        <v>34674</v>
      </c>
      <c r="BM20" s="25">
        <f t="shared" si="21"/>
        <v>122011</v>
      </c>
      <c r="BN20" s="25">
        <f t="shared" si="22"/>
        <v>386844</v>
      </c>
      <c r="BO20" s="25">
        <f t="shared" si="23"/>
        <v>269470</v>
      </c>
    </row>
    <row r="21" spans="1:67" s="3" customFormat="1">
      <c r="A21" s="1" t="s">
        <v>135</v>
      </c>
      <c r="B21" s="25">
        <v>242288936</v>
      </c>
      <c r="C21" s="25">
        <v>3437103</v>
      </c>
      <c r="D21" s="25">
        <v>27777160</v>
      </c>
      <c r="E21" s="25">
        <v>1478519</v>
      </c>
      <c r="F21" s="25">
        <v>16621767</v>
      </c>
      <c r="G21" s="7">
        <f t="shared" si="0"/>
        <v>49314549</v>
      </c>
      <c r="H21" s="7">
        <f t="shared" si="1"/>
        <v>192974387</v>
      </c>
      <c r="I21" s="40">
        <f t="shared" si="2"/>
        <v>4997174</v>
      </c>
      <c r="J21" s="33">
        <f t="shared" si="3"/>
        <v>44317375</v>
      </c>
      <c r="K21" s="7">
        <v>96690</v>
      </c>
      <c r="L21" s="7">
        <v>640419</v>
      </c>
      <c r="M21" s="7">
        <v>25627</v>
      </c>
      <c r="N21" s="7">
        <v>92684</v>
      </c>
      <c r="O21" s="7">
        <v>100077</v>
      </c>
      <c r="P21" s="7">
        <v>2275309</v>
      </c>
      <c r="Q21" s="7">
        <v>125032</v>
      </c>
      <c r="R21" s="7">
        <v>6155</v>
      </c>
      <c r="S21" s="7">
        <v>17396</v>
      </c>
      <c r="T21" s="7">
        <v>52149</v>
      </c>
      <c r="U21" s="7">
        <v>8417</v>
      </c>
      <c r="V21" s="7">
        <v>8603</v>
      </c>
      <c r="W21" s="7">
        <v>253714</v>
      </c>
      <c r="X21" s="7">
        <v>4480</v>
      </c>
      <c r="Y21" s="7">
        <v>3589</v>
      </c>
      <c r="Z21" s="7">
        <v>11284</v>
      </c>
      <c r="AA21" s="7">
        <v>13634</v>
      </c>
      <c r="AB21" s="7">
        <v>2189</v>
      </c>
      <c r="AC21" s="7">
        <v>559479</v>
      </c>
      <c r="AD21" s="7">
        <v>358307</v>
      </c>
      <c r="AE21" s="7">
        <v>2707</v>
      </c>
      <c r="AF21" s="7">
        <v>1837</v>
      </c>
      <c r="AG21" s="7">
        <v>5183</v>
      </c>
      <c r="AH21" s="7">
        <v>508</v>
      </c>
      <c r="AI21" s="7">
        <v>2933</v>
      </c>
      <c r="AJ21" s="7">
        <v>5361</v>
      </c>
      <c r="AK21" s="7">
        <v>35105</v>
      </c>
      <c r="AL21" s="7">
        <v>15878</v>
      </c>
      <c r="AM21" s="7">
        <v>6090</v>
      </c>
      <c r="AN21" s="7">
        <v>37493</v>
      </c>
      <c r="AO21" s="7">
        <v>1580</v>
      </c>
      <c r="AP21" s="7">
        <v>23499</v>
      </c>
      <c r="AQ21" s="7">
        <v>39846</v>
      </c>
      <c r="AR21" s="7">
        <v>124528</v>
      </c>
      <c r="AS21" s="7">
        <v>18291</v>
      </c>
      <c r="AT21" s="7">
        <v>8610</v>
      </c>
      <c r="AU21" s="33">
        <v>12491</v>
      </c>
      <c r="AV21" s="25">
        <f t="shared" si="4"/>
        <v>855420</v>
      </c>
      <c r="AW21" s="25">
        <f t="shared" si="5"/>
        <v>2375386</v>
      </c>
      <c r="AX21" s="25">
        <f t="shared" si="6"/>
        <v>200732</v>
      </c>
      <c r="AY21" s="25">
        <f t="shared" si="7"/>
        <v>1565636</v>
      </c>
      <c r="AZ21" s="25">
        <f t="shared" si="8"/>
        <v>2581683</v>
      </c>
      <c r="BA21" s="25">
        <f t="shared" si="9"/>
        <v>25401774</v>
      </c>
      <c r="BB21" s="25">
        <f t="shared" si="10"/>
        <v>1277787</v>
      </c>
      <c r="BC21" s="26">
        <f t="shared" si="11"/>
        <v>15056131</v>
      </c>
      <c r="BD21" s="25">
        <f t="shared" si="12"/>
        <v>4785308</v>
      </c>
      <c r="BE21" s="25">
        <f t="shared" si="13"/>
        <v>2275309</v>
      </c>
      <c r="BF21" s="25">
        <f t="shared" si="14"/>
        <v>100077</v>
      </c>
      <c r="BG21" s="25">
        <f t="shared" si="15"/>
        <v>92684</v>
      </c>
      <c r="BH21" s="25">
        <f t="shared" si="16"/>
        <v>666046</v>
      </c>
      <c r="BI21" s="25">
        <f t="shared" si="17"/>
        <v>96690</v>
      </c>
      <c r="BJ21" s="25">
        <f t="shared" si="18"/>
        <v>687218</v>
      </c>
      <c r="BK21" s="25">
        <f t="shared" si="19"/>
        <v>39846</v>
      </c>
      <c r="BL21" s="25">
        <f t="shared" si="20"/>
        <v>35105</v>
      </c>
      <c r="BM21" s="25">
        <f t="shared" si="21"/>
        <v>124528</v>
      </c>
      <c r="BN21" s="25">
        <f t="shared" si="22"/>
        <v>395800</v>
      </c>
      <c r="BO21" s="25">
        <f t="shared" si="23"/>
        <v>272005</v>
      </c>
    </row>
    <row r="22" spans="1:67" s="3" customFormat="1">
      <c r="A22" s="1" t="s">
        <v>136</v>
      </c>
      <c r="B22" s="25">
        <v>244499004</v>
      </c>
      <c r="C22" s="25">
        <v>3535183</v>
      </c>
      <c r="D22" s="25">
        <v>28464250</v>
      </c>
      <c r="E22" s="25">
        <v>1490336</v>
      </c>
      <c r="F22" s="25">
        <v>16667040</v>
      </c>
      <c r="G22" s="7">
        <f t="shared" si="0"/>
        <v>50156809</v>
      </c>
      <c r="H22" s="7">
        <f t="shared" si="1"/>
        <v>194342195</v>
      </c>
      <c r="I22" s="40">
        <f t="shared" si="2"/>
        <v>5134625</v>
      </c>
      <c r="J22" s="33">
        <f t="shared" si="3"/>
        <v>45022184</v>
      </c>
      <c r="K22" s="7">
        <v>96316</v>
      </c>
      <c r="L22" s="7">
        <v>656727</v>
      </c>
      <c r="M22" s="7">
        <v>26866</v>
      </c>
      <c r="N22" s="7">
        <v>97064</v>
      </c>
      <c r="O22" s="7">
        <v>101881</v>
      </c>
      <c r="P22" s="7">
        <v>2364284</v>
      </c>
      <c r="Q22" s="7">
        <v>130016</v>
      </c>
      <c r="R22" s="7">
        <v>6066</v>
      </c>
      <c r="S22" s="7">
        <v>17610</v>
      </c>
      <c r="T22" s="7">
        <v>52438</v>
      </c>
      <c r="U22" s="7">
        <v>8665</v>
      </c>
      <c r="V22" s="7">
        <v>8500</v>
      </c>
      <c r="W22" s="7">
        <v>254410</v>
      </c>
      <c r="X22" s="7">
        <v>4239</v>
      </c>
      <c r="Y22" s="7">
        <v>3482</v>
      </c>
      <c r="Z22" s="7">
        <v>11095</v>
      </c>
      <c r="AA22" s="7">
        <v>13459</v>
      </c>
      <c r="AB22" s="7">
        <v>2219</v>
      </c>
      <c r="AC22" s="7">
        <v>568804</v>
      </c>
      <c r="AD22" s="7">
        <v>365499</v>
      </c>
      <c r="AE22" s="7">
        <v>2820</v>
      </c>
      <c r="AF22" s="7">
        <v>1872</v>
      </c>
      <c r="AG22" s="7">
        <v>5189</v>
      </c>
      <c r="AH22" s="7">
        <v>505</v>
      </c>
      <c r="AI22" s="7">
        <v>2874</v>
      </c>
      <c r="AJ22" s="7">
        <v>5296</v>
      </c>
      <c r="AK22" s="7">
        <v>35567</v>
      </c>
      <c r="AL22" s="7">
        <v>15119</v>
      </c>
      <c r="AM22" s="7">
        <v>6232</v>
      </c>
      <c r="AN22" s="7">
        <v>38591</v>
      </c>
      <c r="AO22" s="7">
        <v>1555</v>
      </c>
      <c r="AP22" s="7">
        <v>23747</v>
      </c>
      <c r="AQ22" s="7">
        <v>39626</v>
      </c>
      <c r="AR22" s="7">
        <v>126575</v>
      </c>
      <c r="AS22" s="7">
        <v>18227</v>
      </c>
      <c r="AT22" s="7">
        <v>8969</v>
      </c>
      <c r="AU22" s="33">
        <v>12221</v>
      </c>
      <c r="AV22" s="25">
        <f t="shared" si="4"/>
        <v>876973</v>
      </c>
      <c r="AW22" s="25">
        <f t="shared" si="5"/>
        <v>2466165</v>
      </c>
      <c r="AX22" s="25">
        <f t="shared" si="6"/>
        <v>206130</v>
      </c>
      <c r="AY22" s="25">
        <f t="shared" si="7"/>
        <v>1585357</v>
      </c>
      <c r="AZ22" s="25">
        <f t="shared" si="8"/>
        <v>2658210</v>
      </c>
      <c r="BA22" s="25">
        <f t="shared" si="9"/>
        <v>25998085</v>
      </c>
      <c r="BB22" s="25">
        <f t="shared" si="10"/>
        <v>1284206</v>
      </c>
      <c r="BC22" s="26">
        <f t="shared" si="11"/>
        <v>15081683</v>
      </c>
      <c r="BD22" s="25">
        <f t="shared" si="12"/>
        <v>4923273</v>
      </c>
      <c r="BE22" s="25">
        <f t="shared" si="13"/>
        <v>2364284</v>
      </c>
      <c r="BF22" s="25">
        <f t="shared" si="14"/>
        <v>101881</v>
      </c>
      <c r="BG22" s="25">
        <f t="shared" si="15"/>
        <v>97064</v>
      </c>
      <c r="BH22" s="25">
        <f t="shared" si="16"/>
        <v>683593</v>
      </c>
      <c r="BI22" s="25">
        <f t="shared" si="17"/>
        <v>96316</v>
      </c>
      <c r="BJ22" s="25">
        <f t="shared" si="18"/>
        <v>701640</v>
      </c>
      <c r="BK22" s="25">
        <f t="shared" si="19"/>
        <v>39626</v>
      </c>
      <c r="BL22" s="25">
        <f t="shared" si="20"/>
        <v>35567</v>
      </c>
      <c r="BM22" s="25">
        <f t="shared" si="21"/>
        <v>126575</v>
      </c>
      <c r="BN22" s="25">
        <f t="shared" si="22"/>
        <v>404090</v>
      </c>
      <c r="BO22" s="25">
        <f t="shared" si="23"/>
        <v>272637</v>
      </c>
    </row>
    <row r="23" spans="1:67" s="3" customFormat="1">
      <c r="A23" s="1" t="s">
        <v>137</v>
      </c>
      <c r="B23" s="25">
        <v>246819222</v>
      </c>
      <c r="C23" s="25">
        <v>3622184</v>
      </c>
      <c r="D23" s="25">
        <v>29218165</v>
      </c>
      <c r="E23" s="25">
        <v>1503901</v>
      </c>
      <c r="F23" s="25">
        <v>16806729</v>
      </c>
      <c r="G23" s="7">
        <f t="shared" si="0"/>
        <v>51150979</v>
      </c>
      <c r="H23" s="7">
        <f t="shared" si="1"/>
        <v>195668243</v>
      </c>
      <c r="I23" s="40">
        <f t="shared" si="2"/>
        <v>5267009</v>
      </c>
      <c r="J23" s="33">
        <f t="shared" si="3"/>
        <v>45883970</v>
      </c>
      <c r="K23" s="7">
        <v>97551</v>
      </c>
      <c r="L23" s="7">
        <v>664200</v>
      </c>
      <c r="M23" s="7">
        <v>28781</v>
      </c>
      <c r="N23" s="7">
        <v>103380</v>
      </c>
      <c r="O23" s="7">
        <v>105166</v>
      </c>
      <c r="P23" s="7">
        <v>2444380</v>
      </c>
      <c r="Q23" s="7">
        <v>132957</v>
      </c>
      <c r="R23" s="7">
        <v>6001</v>
      </c>
      <c r="S23" s="7">
        <v>17972</v>
      </c>
      <c r="T23" s="7">
        <v>52471</v>
      </c>
      <c r="U23" s="7">
        <v>8696</v>
      </c>
      <c r="V23" s="7">
        <v>8394</v>
      </c>
      <c r="W23" s="7">
        <v>256512</v>
      </c>
      <c r="X23" s="7">
        <v>4107</v>
      </c>
      <c r="Y23" s="7">
        <v>3357</v>
      </c>
      <c r="Z23" s="7">
        <v>10631</v>
      </c>
      <c r="AA23" s="7">
        <v>13118</v>
      </c>
      <c r="AB23" s="7">
        <v>2175</v>
      </c>
      <c r="AC23" s="7">
        <v>580982</v>
      </c>
      <c r="AD23" s="7">
        <v>377106</v>
      </c>
      <c r="AE23" s="7">
        <v>2868</v>
      </c>
      <c r="AF23" s="7">
        <v>1958</v>
      </c>
      <c r="AG23" s="7">
        <v>5166</v>
      </c>
      <c r="AH23" s="7">
        <v>492</v>
      </c>
      <c r="AI23" s="7">
        <v>3037</v>
      </c>
      <c r="AJ23" s="7">
        <v>5175</v>
      </c>
      <c r="AK23" s="7">
        <v>35622</v>
      </c>
      <c r="AL23" s="7">
        <v>14896</v>
      </c>
      <c r="AM23" s="7">
        <v>6457</v>
      </c>
      <c r="AN23" s="7">
        <v>39811</v>
      </c>
      <c r="AO23" s="7">
        <v>1526</v>
      </c>
      <c r="AP23" s="7">
        <v>23478</v>
      </c>
      <c r="AQ23" s="7">
        <v>39520</v>
      </c>
      <c r="AR23" s="7">
        <v>129943</v>
      </c>
      <c r="AS23" s="7">
        <v>17895</v>
      </c>
      <c r="AT23" s="7">
        <v>9130</v>
      </c>
      <c r="AU23" s="33">
        <v>12098</v>
      </c>
      <c r="AV23" s="25">
        <f t="shared" si="4"/>
        <v>893912</v>
      </c>
      <c r="AW23" s="25">
        <f t="shared" si="5"/>
        <v>2549546</v>
      </c>
      <c r="AX23" s="25">
        <f t="shared" si="6"/>
        <v>209401</v>
      </c>
      <c r="AY23" s="25">
        <f t="shared" si="7"/>
        <v>1614150</v>
      </c>
      <c r="AZ23" s="25">
        <f t="shared" si="8"/>
        <v>2728272</v>
      </c>
      <c r="BA23" s="25">
        <f t="shared" si="9"/>
        <v>26668619</v>
      </c>
      <c r="BB23" s="25">
        <f t="shared" si="10"/>
        <v>1294500</v>
      </c>
      <c r="BC23" s="26">
        <f t="shared" si="11"/>
        <v>15192579</v>
      </c>
      <c r="BD23" s="25">
        <f t="shared" si="12"/>
        <v>5056674</v>
      </c>
      <c r="BE23" s="25">
        <f t="shared" si="13"/>
        <v>2444380</v>
      </c>
      <c r="BF23" s="25">
        <f t="shared" si="14"/>
        <v>105166</v>
      </c>
      <c r="BG23" s="25">
        <f t="shared" si="15"/>
        <v>103380</v>
      </c>
      <c r="BH23" s="25">
        <f t="shared" si="16"/>
        <v>692981</v>
      </c>
      <c r="BI23" s="25">
        <f t="shared" si="17"/>
        <v>97551</v>
      </c>
      <c r="BJ23" s="25">
        <f t="shared" si="18"/>
        <v>716807</v>
      </c>
      <c r="BK23" s="25">
        <f t="shared" si="19"/>
        <v>39520</v>
      </c>
      <c r="BL23" s="25">
        <f t="shared" si="20"/>
        <v>35622</v>
      </c>
      <c r="BM23" s="25">
        <f t="shared" si="21"/>
        <v>129943</v>
      </c>
      <c r="BN23" s="25">
        <f t="shared" si="22"/>
        <v>416917</v>
      </c>
      <c r="BO23" s="25">
        <f t="shared" si="23"/>
        <v>274407</v>
      </c>
    </row>
    <row r="24" spans="1:67">
      <c r="A24" t="s">
        <v>138</v>
      </c>
      <c r="B24" s="7">
        <v>249622814</v>
      </c>
      <c r="C24" s="7">
        <v>3684097</v>
      </c>
      <c r="D24" s="7">
        <v>29959515</v>
      </c>
      <c r="E24" s="7">
        <v>1521574</v>
      </c>
      <c r="F24" s="7">
        <v>17056755</v>
      </c>
      <c r="G24" s="7">
        <f t="shared" si="0"/>
        <v>52221941</v>
      </c>
      <c r="H24" s="7">
        <f t="shared" si="1"/>
        <v>197400873</v>
      </c>
      <c r="I24" s="40">
        <f t="shared" si="2"/>
        <v>5389150</v>
      </c>
      <c r="J24" s="33">
        <f t="shared" si="3"/>
        <v>46832791</v>
      </c>
      <c r="K24" s="7">
        <v>97918</v>
      </c>
      <c r="L24" s="7">
        <v>668844</v>
      </c>
      <c r="M24" s="7">
        <v>29854</v>
      </c>
      <c r="N24" s="7">
        <v>108063</v>
      </c>
      <c r="O24" s="7">
        <v>110839</v>
      </c>
      <c r="P24" s="7">
        <v>2512365</v>
      </c>
      <c r="Q24" s="7">
        <v>136593</v>
      </c>
      <c r="R24" s="7">
        <v>5946</v>
      </c>
      <c r="S24" s="7">
        <v>18179</v>
      </c>
      <c r="T24" s="7">
        <v>51979</v>
      </c>
      <c r="U24" s="7">
        <v>8628</v>
      </c>
      <c r="V24" s="7">
        <v>8175</v>
      </c>
      <c r="W24" s="7">
        <v>261728</v>
      </c>
      <c r="X24" s="7">
        <v>4067</v>
      </c>
      <c r="Y24" s="7">
        <v>3406</v>
      </c>
      <c r="Z24" s="7">
        <v>10386</v>
      </c>
      <c r="AA24" s="7">
        <v>12850</v>
      </c>
      <c r="AB24" s="7">
        <v>2260</v>
      </c>
      <c r="AC24" s="7">
        <v>595350</v>
      </c>
      <c r="AD24" s="7">
        <v>387200</v>
      </c>
      <c r="AE24" s="7">
        <v>2905</v>
      </c>
      <c r="AF24" s="7">
        <v>1925</v>
      </c>
      <c r="AG24" s="7">
        <v>5100</v>
      </c>
      <c r="AH24" s="7">
        <v>454</v>
      </c>
      <c r="AI24" s="7">
        <v>3130</v>
      </c>
      <c r="AJ24" s="7">
        <v>5272</v>
      </c>
      <c r="AK24" s="7">
        <v>36712</v>
      </c>
      <c r="AL24" s="7">
        <v>14627</v>
      </c>
      <c r="AM24" s="7">
        <v>6701</v>
      </c>
      <c r="AN24" s="7">
        <v>40805</v>
      </c>
      <c r="AO24" s="7">
        <v>1378</v>
      </c>
      <c r="AP24" s="7">
        <v>23320</v>
      </c>
      <c r="AQ24" s="7">
        <v>38562</v>
      </c>
      <c r="AR24" s="7">
        <v>134430</v>
      </c>
      <c r="AS24" s="7">
        <v>17699</v>
      </c>
      <c r="AT24" s="7">
        <v>9339</v>
      </c>
      <c r="AU24" s="33">
        <v>12161</v>
      </c>
      <c r="AV24" s="25">
        <f t="shared" si="4"/>
        <v>904679</v>
      </c>
      <c r="AW24" s="25">
        <f t="shared" si="5"/>
        <v>2623204</v>
      </c>
      <c r="AX24" s="25">
        <f t="shared" si="6"/>
        <v>212697</v>
      </c>
      <c r="AY24" s="25">
        <f t="shared" si="7"/>
        <v>1648570</v>
      </c>
      <c r="AZ24" s="25">
        <f t="shared" si="8"/>
        <v>2779418</v>
      </c>
      <c r="BA24" s="25">
        <f t="shared" si="9"/>
        <v>27336311</v>
      </c>
      <c r="BB24" s="25">
        <f t="shared" si="10"/>
        <v>1308877</v>
      </c>
      <c r="BC24" s="26">
        <f t="shared" si="11"/>
        <v>15408185</v>
      </c>
      <c r="BD24" s="25">
        <f t="shared" si="12"/>
        <v>5179867</v>
      </c>
      <c r="BE24" s="25">
        <f t="shared" si="13"/>
        <v>2512365</v>
      </c>
      <c r="BF24" s="25">
        <f t="shared" si="14"/>
        <v>110839</v>
      </c>
      <c r="BG24" s="25">
        <f t="shared" si="15"/>
        <v>108063</v>
      </c>
      <c r="BH24" s="25">
        <f t="shared" si="16"/>
        <v>698698</v>
      </c>
      <c r="BI24" s="25">
        <f t="shared" si="17"/>
        <v>97918</v>
      </c>
      <c r="BJ24" s="25">
        <f t="shared" si="18"/>
        <v>734848</v>
      </c>
      <c r="BK24" s="25">
        <f t="shared" si="19"/>
        <v>38562</v>
      </c>
      <c r="BL24" s="25">
        <f t="shared" si="20"/>
        <v>36712</v>
      </c>
      <c r="BM24" s="25">
        <f t="shared" si="21"/>
        <v>134430</v>
      </c>
      <c r="BN24" s="25">
        <f t="shared" si="22"/>
        <v>428005</v>
      </c>
      <c r="BO24" s="25">
        <f t="shared" si="23"/>
        <v>279427</v>
      </c>
    </row>
    <row r="25" spans="1:67">
      <c r="A25" t="s">
        <v>139</v>
      </c>
      <c r="B25" s="7">
        <v>252980941</v>
      </c>
      <c r="C25" s="7">
        <v>3788576</v>
      </c>
      <c r="D25" s="7">
        <v>30470736</v>
      </c>
      <c r="E25" s="7">
        <v>1555305</v>
      </c>
      <c r="F25" s="7">
        <v>17398005</v>
      </c>
      <c r="G25" s="7">
        <f t="shared" si="0"/>
        <v>53212622</v>
      </c>
      <c r="H25" s="7">
        <f t="shared" si="1"/>
        <v>199768319</v>
      </c>
      <c r="I25" s="40">
        <f t="shared" si="2"/>
        <v>5506267</v>
      </c>
      <c r="J25" s="33">
        <f t="shared" si="3"/>
        <v>47706355</v>
      </c>
      <c r="K25" s="7">
        <v>99058</v>
      </c>
      <c r="L25" s="7">
        <v>679813</v>
      </c>
      <c r="M25" s="7">
        <v>30918</v>
      </c>
      <c r="N25" s="7">
        <v>111967</v>
      </c>
      <c r="O25" s="7">
        <v>117143</v>
      </c>
      <c r="P25" s="7">
        <v>2553122</v>
      </c>
      <c r="Q25" s="7">
        <v>141228</v>
      </c>
      <c r="R25" s="7">
        <v>5925</v>
      </c>
      <c r="S25" s="7">
        <v>19056</v>
      </c>
      <c r="T25" s="7">
        <v>53027</v>
      </c>
      <c r="U25" s="7">
        <v>8474</v>
      </c>
      <c r="V25" s="7">
        <v>8051</v>
      </c>
      <c r="W25" s="7">
        <v>269261</v>
      </c>
      <c r="X25" s="7">
        <v>4095</v>
      </c>
      <c r="Y25" s="7">
        <v>3264</v>
      </c>
      <c r="Z25" s="7">
        <v>10646</v>
      </c>
      <c r="AA25" s="7">
        <v>12694</v>
      </c>
      <c r="AB25" s="7">
        <v>2133</v>
      </c>
      <c r="AC25" s="7">
        <v>608206</v>
      </c>
      <c r="AD25" s="7">
        <v>403571</v>
      </c>
      <c r="AE25" s="7">
        <v>2886</v>
      </c>
      <c r="AF25" s="7">
        <v>1887</v>
      </c>
      <c r="AG25" s="7">
        <v>5118</v>
      </c>
      <c r="AH25" s="7">
        <v>427</v>
      </c>
      <c r="AI25" s="7">
        <v>3118</v>
      </c>
      <c r="AJ25" s="7">
        <v>5380</v>
      </c>
      <c r="AK25" s="7">
        <v>38231</v>
      </c>
      <c r="AL25" s="7">
        <v>14462</v>
      </c>
      <c r="AM25" s="7">
        <v>6453</v>
      </c>
      <c r="AN25" s="7">
        <v>42529</v>
      </c>
      <c r="AO25" s="7">
        <v>1361</v>
      </c>
      <c r="AP25" s="7">
        <v>23422</v>
      </c>
      <c r="AQ25" s="7">
        <v>39508</v>
      </c>
      <c r="AR25" s="7">
        <v>140082</v>
      </c>
      <c r="AS25" s="7">
        <v>17971</v>
      </c>
      <c r="AT25" s="7">
        <v>9576</v>
      </c>
      <c r="AU25" s="33">
        <v>12204</v>
      </c>
      <c r="AV25" s="25">
        <f t="shared" si="4"/>
        <v>921756</v>
      </c>
      <c r="AW25" s="25">
        <f t="shared" si="5"/>
        <v>2670265</v>
      </c>
      <c r="AX25" s="25">
        <f t="shared" si="6"/>
        <v>219236</v>
      </c>
      <c r="AY25" s="25">
        <f t="shared" si="7"/>
        <v>1695010</v>
      </c>
      <c r="AZ25" s="25">
        <f t="shared" si="8"/>
        <v>2866820</v>
      </c>
      <c r="BA25" s="25">
        <f t="shared" si="9"/>
        <v>27800471</v>
      </c>
      <c r="BB25" s="25">
        <f t="shared" si="10"/>
        <v>1336069</v>
      </c>
      <c r="BC25" s="26">
        <f t="shared" si="11"/>
        <v>15702995</v>
      </c>
      <c r="BD25" s="25">
        <f t="shared" si="12"/>
        <v>5295494</v>
      </c>
      <c r="BE25" s="25">
        <f t="shared" si="13"/>
        <v>2553122</v>
      </c>
      <c r="BF25" s="25">
        <f t="shared" si="14"/>
        <v>117143</v>
      </c>
      <c r="BG25" s="25">
        <f t="shared" si="15"/>
        <v>111967</v>
      </c>
      <c r="BH25" s="25">
        <f t="shared" si="16"/>
        <v>710731</v>
      </c>
      <c r="BI25" s="25">
        <f t="shared" si="17"/>
        <v>99058</v>
      </c>
      <c r="BJ25" s="25">
        <f t="shared" si="18"/>
        <v>752320</v>
      </c>
      <c r="BK25" s="25">
        <f t="shared" si="19"/>
        <v>39508</v>
      </c>
      <c r="BL25" s="25">
        <f t="shared" si="20"/>
        <v>38231</v>
      </c>
      <c r="BM25" s="25">
        <f t="shared" si="21"/>
        <v>140082</v>
      </c>
      <c r="BN25" s="25">
        <f t="shared" si="22"/>
        <v>446100</v>
      </c>
      <c r="BO25" s="25">
        <f t="shared" si="23"/>
        <v>287232</v>
      </c>
    </row>
    <row r="26" spans="1:67">
      <c r="A26" t="s">
        <v>140</v>
      </c>
      <c r="B26" s="7">
        <v>256514224</v>
      </c>
      <c r="C26" s="7">
        <v>3915740</v>
      </c>
      <c r="D26" s="7">
        <v>30974659</v>
      </c>
      <c r="E26" s="7">
        <v>1595442</v>
      </c>
      <c r="F26" s="7">
        <v>17759738</v>
      </c>
      <c r="G26" s="7">
        <f t="shared" si="0"/>
        <v>54245579</v>
      </c>
      <c r="H26" s="7">
        <f t="shared" si="1"/>
        <v>202268645</v>
      </c>
      <c r="I26" s="40">
        <f t="shared" si="2"/>
        <v>5640207</v>
      </c>
      <c r="J26" s="33">
        <f t="shared" si="3"/>
        <v>48605372</v>
      </c>
      <c r="K26" s="7">
        <v>101453</v>
      </c>
      <c r="L26" s="7">
        <v>698091</v>
      </c>
      <c r="M26" s="7">
        <v>32006</v>
      </c>
      <c r="N26" s="7">
        <v>118660</v>
      </c>
      <c r="O26" s="7">
        <v>123823</v>
      </c>
      <c r="P26" s="7">
        <v>2593126</v>
      </c>
      <c r="Q26" s="7">
        <v>146995</v>
      </c>
      <c r="R26" s="7">
        <v>5944</v>
      </c>
      <c r="S26" s="7">
        <v>20026</v>
      </c>
      <c r="T26" s="7">
        <v>53588</v>
      </c>
      <c r="U26" s="7">
        <v>8628</v>
      </c>
      <c r="V26" s="7">
        <v>8129</v>
      </c>
      <c r="W26" s="7">
        <v>277322</v>
      </c>
      <c r="X26" s="7">
        <v>4036</v>
      </c>
      <c r="Y26" s="7">
        <v>3211</v>
      </c>
      <c r="Z26" s="7">
        <v>10468</v>
      </c>
      <c r="AA26" s="7">
        <v>12636</v>
      </c>
      <c r="AB26" s="7">
        <v>2245</v>
      </c>
      <c r="AC26" s="7">
        <v>619138</v>
      </c>
      <c r="AD26" s="7">
        <v>424312</v>
      </c>
      <c r="AE26" s="7">
        <v>2902</v>
      </c>
      <c r="AF26" s="7">
        <v>1878</v>
      </c>
      <c r="AG26" s="7">
        <v>5137</v>
      </c>
      <c r="AH26" s="7">
        <v>432</v>
      </c>
      <c r="AI26" s="7">
        <v>3159</v>
      </c>
      <c r="AJ26" s="7">
        <v>5351</v>
      </c>
      <c r="AK26" s="7">
        <v>39751</v>
      </c>
      <c r="AL26" s="7">
        <v>14278</v>
      </c>
      <c r="AM26" s="7">
        <v>6544</v>
      </c>
      <c r="AN26" s="7">
        <v>44197</v>
      </c>
      <c r="AO26" s="7">
        <v>1333</v>
      </c>
      <c r="AP26" s="7">
        <v>23947</v>
      </c>
      <c r="AQ26" s="7">
        <v>40020</v>
      </c>
      <c r="AR26" s="7">
        <v>147026</v>
      </c>
      <c r="AS26" s="7">
        <v>18330</v>
      </c>
      <c r="AT26" s="7">
        <v>9927</v>
      </c>
      <c r="AU26" s="33">
        <v>12158</v>
      </c>
      <c r="AV26" s="25">
        <f t="shared" si="4"/>
        <v>950210</v>
      </c>
      <c r="AW26" s="25">
        <f t="shared" si="5"/>
        <v>2716949</v>
      </c>
      <c r="AX26" s="25">
        <f t="shared" si="6"/>
        <v>226553</v>
      </c>
      <c r="AY26" s="25">
        <f t="shared" si="7"/>
        <v>1746495</v>
      </c>
      <c r="AZ26" s="25">
        <f t="shared" si="8"/>
        <v>2965530</v>
      </c>
      <c r="BA26" s="25">
        <f t="shared" si="9"/>
        <v>28257710</v>
      </c>
      <c r="BB26" s="25">
        <f t="shared" si="10"/>
        <v>1368889</v>
      </c>
      <c r="BC26" s="26">
        <f t="shared" si="11"/>
        <v>16013243</v>
      </c>
      <c r="BD26" s="25">
        <f t="shared" si="12"/>
        <v>5427152</v>
      </c>
      <c r="BE26" s="25">
        <f t="shared" si="13"/>
        <v>2593126</v>
      </c>
      <c r="BF26" s="25">
        <f t="shared" si="14"/>
        <v>123823</v>
      </c>
      <c r="BG26" s="25">
        <f t="shared" si="15"/>
        <v>118660</v>
      </c>
      <c r="BH26" s="25">
        <f t="shared" si="16"/>
        <v>730097</v>
      </c>
      <c r="BI26" s="25">
        <f t="shared" si="17"/>
        <v>101453</v>
      </c>
      <c r="BJ26" s="25">
        <f t="shared" si="18"/>
        <v>769035</v>
      </c>
      <c r="BK26" s="25">
        <f t="shared" si="19"/>
        <v>40020</v>
      </c>
      <c r="BL26" s="25">
        <f t="shared" si="20"/>
        <v>39751</v>
      </c>
      <c r="BM26" s="25">
        <f t="shared" si="21"/>
        <v>147026</v>
      </c>
      <c r="BN26" s="25">
        <f t="shared" si="22"/>
        <v>468509</v>
      </c>
      <c r="BO26" s="25">
        <f t="shared" si="23"/>
        <v>295652</v>
      </c>
    </row>
    <row r="27" spans="1:67">
      <c r="A27" t="s">
        <v>141</v>
      </c>
      <c r="B27" s="7">
        <v>259918588</v>
      </c>
      <c r="C27" s="7">
        <v>4065440</v>
      </c>
      <c r="D27" s="7">
        <v>31274928</v>
      </c>
      <c r="E27" s="7">
        <v>1636453</v>
      </c>
      <c r="F27" s="7">
        <v>18161612</v>
      </c>
      <c r="G27" s="7">
        <f t="shared" si="0"/>
        <v>55138433</v>
      </c>
      <c r="H27" s="7">
        <f t="shared" si="1"/>
        <v>204780155</v>
      </c>
      <c r="I27" s="40">
        <f t="shared" si="2"/>
        <v>5760152</v>
      </c>
      <c r="J27" s="33">
        <f t="shared" si="3"/>
        <v>49378281</v>
      </c>
      <c r="K27" s="7">
        <v>104403</v>
      </c>
      <c r="L27" s="7">
        <v>719598</v>
      </c>
      <c r="M27" s="7">
        <v>33245</v>
      </c>
      <c r="N27" s="7">
        <v>124892</v>
      </c>
      <c r="O27" s="7">
        <v>132758</v>
      </c>
      <c r="P27" s="7">
        <v>2599776</v>
      </c>
      <c r="Q27" s="7">
        <v>153049</v>
      </c>
      <c r="R27" s="7">
        <v>6031</v>
      </c>
      <c r="S27" s="7">
        <v>21241</v>
      </c>
      <c r="T27" s="7">
        <v>55419</v>
      </c>
      <c r="U27" s="7">
        <v>8569</v>
      </c>
      <c r="V27" s="7">
        <v>8154</v>
      </c>
      <c r="W27" s="7">
        <v>288297</v>
      </c>
      <c r="X27" s="7">
        <v>4113</v>
      </c>
      <c r="Y27" s="7">
        <v>3212</v>
      </c>
      <c r="Z27" s="7">
        <v>10512</v>
      </c>
      <c r="AA27" s="7">
        <v>12587</v>
      </c>
      <c r="AB27" s="7">
        <v>2405</v>
      </c>
      <c r="AC27" s="7">
        <v>634044</v>
      </c>
      <c r="AD27" s="7">
        <v>447508</v>
      </c>
      <c r="AE27" s="7">
        <v>2908</v>
      </c>
      <c r="AF27" s="7">
        <v>1964</v>
      </c>
      <c r="AG27" s="7">
        <v>5175</v>
      </c>
      <c r="AH27" s="7">
        <v>428</v>
      </c>
      <c r="AI27" s="7">
        <v>3118</v>
      </c>
      <c r="AJ27" s="7">
        <v>5913</v>
      </c>
      <c r="AK27" s="7">
        <v>41308</v>
      </c>
      <c r="AL27" s="7">
        <v>14944</v>
      </c>
      <c r="AM27" s="7">
        <v>6701</v>
      </c>
      <c r="AN27" s="7">
        <v>46340</v>
      </c>
      <c r="AO27" s="7">
        <v>1360</v>
      </c>
      <c r="AP27" s="7">
        <v>23850</v>
      </c>
      <c r="AQ27" s="7">
        <v>40442</v>
      </c>
      <c r="AR27" s="7">
        <v>154536</v>
      </c>
      <c r="AS27" s="7">
        <v>18880</v>
      </c>
      <c r="AT27" s="7">
        <v>10404</v>
      </c>
      <c r="AU27" s="33">
        <v>12068</v>
      </c>
      <c r="AV27" s="25">
        <f t="shared" si="4"/>
        <v>982138</v>
      </c>
      <c r="AW27" s="25">
        <f t="shared" si="5"/>
        <v>2732534</v>
      </c>
      <c r="AX27" s="25">
        <f t="shared" si="6"/>
        <v>235740</v>
      </c>
      <c r="AY27" s="25">
        <f t="shared" si="7"/>
        <v>1809740</v>
      </c>
      <c r="AZ27" s="25">
        <f t="shared" si="8"/>
        <v>3083302</v>
      </c>
      <c r="BA27" s="25">
        <f t="shared" si="9"/>
        <v>28542394</v>
      </c>
      <c r="BB27" s="25">
        <f t="shared" si="10"/>
        <v>1400713</v>
      </c>
      <c r="BC27" s="26">
        <f t="shared" si="11"/>
        <v>16351872</v>
      </c>
      <c r="BD27" s="25">
        <f t="shared" si="12"/>
        <v>5541984</v>
      </c>
      <c r="BE27" s="25">
        <f t="shared" si="13"/>
        <v>2599776</v>
      </c>
      <c r="BF27" s="25">
        <f t="shared" si="14"/>
        <v>132758</v>
      </c>
      <c r="BG27" s="25">
        <f t="shared" si="15"/>
        <v>124892</v>
      </c>
      <c r="BH27" s="25">
        <f t="shared" si="16"/>
        <v>752843</v>
      </c>
      <c r="BI27" s="25">
        <f t="shared" si="17"/>
        <v>104403</v>
      </c>
      <c r="BJ27" s="25">
        <f t="shared" si="18"/>
        <v>790001</v>
      </c>
      <c r="BK27" s="25">
        <f t="shared" si="19"/>
        <v>40442</v>
      </c>
      <c r="BL27" s="25">
        <f t="shared" si="20"/>
        <v>41308</v>
      </c>
      <c r="BM27" s="25">
        <f t="shared" si="21"/>
        <v>154536</v>
      </c>
      <c r="BN27" s="25">
        <f t="shared" si="22"/>
        <v>493848</v>
      </c>
      <c r="BO27" s="25">
        <f t="shared" si="23"/>
        <v>307177</v>
      </c>
    </row>
    <row r="28" spans="1:67">
      <c r="A28" t="s">
        <v>142</v>
      </c>
      <c r="B28" s="7">
        <v>263125821</v>
      </c>
      <c r="C28" s="7">
        <v>4245089</v>
      </c>
      <c r="D28" s="7">
        <v>31484435</v>
      </c>
      <c r="E28" s="7">
        <v>1682398</v>
      </c>
      <c r="F28" s="7">
        <v>18564062</v>
      </c>
      <c r="G28" s="7">
        <f t="shared" si="0"/>
        <v>55975984</v>
      </c>
      <c r="H28" s="7">
        <f t="shared" si="1"/>
        <v>207149837</v>
      </c>
      <c r="I28" s="40">
        <f t="shared" si="2"/>
        <v>5874274</v>
      </c>
      <c r="J28" s="33">
        <f t="shared" si="3"/>
        <v>50101710</v>
      </c>
      <c r="K28" s="7">
        <v>109323</v>
      </c>
      <c r="L28" s="7">
        <v>745112</v>
      </c>
      <c r="M28" s="7">
        <v>34337</v>
      </c>
      <c r="N28" s="7">
        <v>127975</v>
      </c>
      <c r="O28" s="7">
        <v>134315</v>
      </c>
      <c r="P28" s="7">
        <v>2614685</v>
      </c>
      <c r="Q28" s="7">
        <v>157530</v>
      </c>
      <c r="R28" s="7">
        <v>6106</v>
      </c>
      <c r="S28" s="7">
        <v>21958</v>
      </c>
      <c r="T28" s="7">
        <v>57712</v>
      </c>
      <c r="U28" s="7">
        <v>8846</v>
      </c>
      <c r="V28" s="7">
        <v>8121</v>
      </c>
      <c r="W28" s="7">
        <v>297316</v>
      </c>
      <c r="X28" s="7">
        <v>4159</v>
      </c>
      <c r="Y28" s="7">
        <v>3258</v>
      </c>
      <c r="Z28" s="7">
        <v>10628</v>
      </c>
      <c r="AA28" s="7">
        <v>12624</v>
      </c>
      <c r="AB28" s="7">
        <v>2511</v>
      </c>
      <c r="AC28" s="7">
        <v>646181</v>
      </c>
      <c r="AD28" s="7">
        <v>468906</v>
      </c>
      <c r="AE28" s="7">
        <v>2894</v>
      </c>
      <c r="AF28" s="7">
        <v>1997</v>
      </c>
      <c r="AG28" s="7">
        <v>5208</v>
      </c>
      <c r="AH28" s="7">
        <v>413</v>
      </c>
      <c r="AI28" s="7">
        <v>3248</v>
      </c>
      <c r="AJ28" s="7">
        <v>5864</v>
      </c>
      <c r="AK28" s="7">
        <v>42444</v>
      </c>
      <c r="AL28" s="7">
        <v>15186</v>
      </c>
      <c r="AM28" s="7">
        <v>6801</v>
      </c>
      <c r="AN28" s="7">
        <v>48412</v>
      </c>
      <c r="AO28" s="7">
        <v>1290</v>
      </c>
      <c r="AP28" s="7">
        <v>24495</v>
      </c>
      <c r="AQ28" s="7">
        <v>41348</v>
      </c>
      <c r="AR28" s="7">
        <v>161107</v>
      </c>
      <c r="AS28" s="7">
        <v>19130</v>
      </c>
      <c r="AT28" s="7">
        <v>10797</v>
      </c>
      <c r="AU28" s="33">
        <v>12037</v>
      </c>
      <c r="AV28" s="25">
        <f t="shared" si="4"/>
        <v>1016747</v>
      </c>
      <c r="AW28" s="25">
        <f t="shared" si="5"/>
        <v>2749000</v>
      </c>
      <c r="AX28" s="25">
        <f t="shared" si="6"/>
        <v>243306</v>
      </c>
      <c r="AY28" s="25">
        <f t="shared" si="7"/>
        <v>1865221</v>
      </c>
      <c r="AZ28" s="25">
        <f t="shared" si="8"/>
        <v>3228342</v>
      </c>
      <c r="BA28" s="25">
        <f t="shared" si="9"/>
        <v>28735435</v>
      </c>
      <c r="BB28" s="25">
        <f t="shared" si="10"/>
        <v>1439092</v>
      </c>
      <c r="BC28" s="26">
        <f t="shared" si="11"/>
        <v>16698841</v>
      </c>
      <c r="BD28" s="25">
        <f t="shared" si="12"/>
        <v>5651015</v>
      </c>
      <c r="BE28" s="25">
        <f t="shared" si="13"/>
        <v>2614685</v>
      </c>
      <c r="BF28" s="25">
        <f t="shared" si="14"/>
        <v>134315</v>
      </c>
      <c r="BG28" s="25">
        <f t="shared" si="15"/>
        <v>127975</v>
      </c>
      <c r="BH28" s="25">
        <f t="shared" si="16"/>
        <v>779449</v>
      </c>
      <c r="BI28" s="25">
        <f t="shared" si="17"/>
        <v>109323</v>
      </c>
      <c r="BJ28" s="25">
        <f t="shared" si="18"/>
        <v>806605</v>
      </c>
      <c r="BK28" s="25">
        <f t="shared" si="19"/>
        <v>41348</v>
      </c>
      <c r="BL28" s="25">
        <f t="shared" si="20"/>
        <v>42444</v>
      </c>
      <c r="BM28" s="25">
        <f t="shared" si="21"/>
        <v>161107</v>
      </c>
      <c r="BN28" s="25">
        <f t="shared" si="22"/>
        <v>517318</v>
      </c>
      <c r="BO28" s="25">
        <f t="shared" si="23"/>
        <v>316446</v>
      </c>
    </row>
    <row r="29" spans="1:67">
      <c r="A29" t="s">
        <v>143</v>
      </c>
      <c r="B29" s="7">
        <v>266278393</v>
      </c>
      <c r="C29" s="7">
        <v>4432499</v>
      </c>
      <c r="D29" s="7">
        <v>31696582</v>
      </c>
      <c r="E29" s="7">
        <v>1720394</v>
      </c>
      <c r="F29" s="7">
        <v>18958751</v>
      </c>
      <c r="G29" s="7">
        <f t="shared" si="0"/>
        <v>56808226</v>
      </c>
      <c r="H29" s="7">
        <f t="shared" si="1"/>
        <v>209470167</v>
      </c>
      <c r="I29" s="40">
        <f t="shared" si="2"/>
        <v>5970145</v>
      </c>
      <c r="J29" s="33">
        <f t="shared" si="3"/>
        <v>50838081</v>
      </c>
      <c r="K29" s="7">
        <v>112480</v>
      </c>
      <c r="L29" s="7">
        <v>768212</v>
      </c>
      <c r="M29" s="7">
        <v>35007</v>
      </c>
      <c r="N29" s="7">
        <v>131776</v>
      </c>
      <c r="O29" s="7">
        <v>136986</v>
      </c>
      <c r="P29" s="7">
        <v>2623697</v>
      </c>
      <c r="Q29" s="7">
        <v>161014</v>
      </c>
      <c r="R29" s="7">
        <v>6176</v>
      </c>
      <c r="S29" s="7">
        <v>22740</v>
      </c>
      <c r="T29" s="7">
        <v>59516</v>
      </c>
      <c r="U29" s="7">
        <v>9068</v>
      </c>
      <c r="V29" s="7">
        <v>8163</v>
      </c>
      <c r="W29" s="7">
        <v>304928</v>
      </c>
      <c r="X29" s="7">
        <v>4279</v>
      </c>
      <c r="Y29" s="7">
        <v>3230</v>
      </c>
      <c r="Z29" s="7">
        <v>10393</v>
      </c>
      <c r="AA29" s="7">
        <v>13173</v>
      </c>
      <c r="AB29" s="7">
        <v>2531</v>
      </c>
      <c r="AC29" s="7">
        <v>654250</v>
      </c>
      <c r="AD29" s="7">
        <v>487593</v>
      </c>
      <c r="AE29" s="7">
        <v>3109</v>
      </c>
      <c r="AF29" s="7">
        <v>1954</v>
      </c>
      <c r="AG29" s="7">
        <v>5202</v>
      </c>
      <c r="AH29" s="7">
        <v>420</v>
      </c>
      <c r="AI29" s="7">
        <v>3293</v>
      </c>
      <c r="AJ29" s="7">
        <v>5907</v>
      </c>
      <c r="AK29" s="7">
        <v>43642</v>
      </c>
      <c r="AL29" s="7">
        <v>17006</v>
      </c>
      <c r="AM29" s="7">
        <v>6866</v>
      </c>
      <c r="AN29" s="7">
        <v>49598</v>
      </c>
      <c r="AO29" s="7">
        <v>1263</v>
      </c>
      <c r="AP29" s="7">
        <v>24721</v>
      </c>
      <c r="AQ29" s="7">
        <v>41956</v>
      </c>
      <c r="AR29" s="7">
        <v>167466</v>
      </c>
      <c r="AS29" s="7">
        <v>19379</v>
      </c>
      <c r="AT29" s="7">
        <v>11116</v>
      </c>
      <c r="AU29" s="33">
        <v>12035</v>
      </c>
      <c r="AV29" s="25">
        <f t="shared" si="4"/>
        <v>1047475</v>
      </c>
      <c r="AW29" s="25">
        <f t="shared" si="5"/>
        <v>2760683</v>
      </c>
      <c r="AX29" s="25">
        <f t="shared" si="6"/>
        <v>249446</v>
      </c>
      <c r="AY29" s="25">
        <f t="shared" si="7"/>
        <v>1912541</v>
      </c>
      <c r="AZ29" s="25">
        <f t="shared" si="8"/>
        <v>3385024</v>
      </c>
      <c r="BA29" s="25">
        <f t="shared" si="9"/>
        <v>28935899</v>
      </c>
      <c r="BB29" s="25">
        <f t="shared" si="10"/>
        <v>1470948</v>
      </c>
      <c r="BC29" s="26">
        <f t="shared" si="11"/>
        <v>17046210</v>
      </c>
      <c r="BD29" s="25">
        <f t="shared" si="12"/>
        <v>5741093</v>
      </c>
      <c r="BE29" s="25">
        <f t="shared" si="13"/>
        <v>2623697</v>
      </c>
      <c r="BF29" s="25">
        <f t="shared" si="14"/>
        <v>136986</v>
      </c>
      <c r="BG29" s="25">
        <f t="shared" si="15"/>
        <v>131776</v>
      </c>
      <c r="BH29" s="25">
        <f t="shared" si="16"/>
        <v>803219</v>
      </c>
      <c r="BI29" s="25">
        <f t="shared" si="17"/>
        <v>112480</v>
      </c>
      <c r="BJ29" s="25">
        <f t="shared" si="18"/>
        <v>818373</v>
      </c>
      <c r="BK29" s="25">
        <f t="shared" si="19"/>
        <v>41956</v>
      </c>
      <c r="BL29" s="25">
        <f t="shared" si="20"/>
        <v>43642</v>
      </c>
      <c r="BM29" s="25">
        <f t="shared" si="21"/>
        <v>167466</v>
      </c>
      <c r="BN29" s="25">
        <f t="shared" si="22"/>
        <v>537191</v>
      </c>
      <c r="BO29" s="25">
        <f t="shared" si="23"/>
        <v>324307</v>
      </c>
    </row>
    <row r="30" spans="1:67">
      <c r="A30" t="s">
        <v>144</v>
      </c>
      <c r="B30" s="7">
        <v>269394284</v>
      </c>
      <c r="C30" s="7">
        <v>4586940</v>
      </c>
      <c r="D30" s="7">
        <v>32018834</v>
      </c>
      <c r="E30" s="7">
        <v>1752326</v>
      </c>
      <c r="F30" s="7">
        <v>19340342</v>
      </c>
      <c r="G30" s="7">
        <f t="shared" si="0"/>
        <v>57698442</v>
      </c>
      <c r="H30" s="7">
        <f t="shared" si="1"/>
        <v>211695842</v>
      </c>
      <c r="I30" s="40">
        <f t="shared" si="2"/>
        <v>6060200</v>
      </c>
      <c r="J30" s="33">
        <f t="shared" si="3"/>
        <v>51638242</v>
      </c>
      <c r="K30" s="7">
        <v>112880</v>
      </c>
      <c r="L30" s="7">
        <v>783685</v>
      </c>
      <c r="M30" s="7">
        <v>35205</v>
      </c>
      <c r="N30" s="7">
        <v>137248</v>
      </c>
      <c r="O30" s="7">
        <v>137987</v>
      </c>
      <c r="P30" s="7">
        <v>2651549</v>
      </c>
      <c r="Q30" s="7">
        <v>165618</v>
      </c>
      <c r="R30" s="7">
        <v>6250</v>
      </c>
      <c r="S30" s="7">
        <v>23410</v>
      </c>
      <c r="T30" s="7">
        <v>60798</v>
      </c>
      <c r="U30" s="7">
        <v>9115</v>
      </c>
      <c r="V30" s="7">
        <v>8240</v>
      </c>
      <c r="W30" s="7">
        <v>312086</v>
      </c>
      <c r="X30" s="7">
        <v>4280</v>
      </c>
      <c r="Y30" s="7">
        <v>3201</v>
      </c>
      <c r="Z30" s="7">
        <v>10321</v>
      </c>
      <c r="AA30" s="7">
        <v>13110</v>
      </c>
      <c r="AB30" s="7">
        <v>2680</v>
      </c>
      <c r="AC30" s="7">
        <v>656482</v>
      </c>
      <c r="AD30" s="7">
        <v>503411</v>
      </c>
      <c r="AE30" s="7">
        <v>3173</v>
      </c>
      <c r="AF30" s="7">
        <v>2018</v>
      </c>
      <c r="AG30" s="7">
        <v>5158</v>
      </c>
      <c r="AH30" s="7">
        <v>415</v>
      </c>
      <c r="AI30" s="7">
        <v>3340</v>
      </c>
      <c r="AJ30" s="7">
        <v>5903</v>
      </c>
      <c r="AK30" s="7">
        <v>44581</v>
      </c>
      <c r="AL30" s="7">
        <v>16891</v>
      </c>
      <c r="AM30" s="7">
        <v>6977</v>
      </c>
      <c r="AN30" s="7">
        <v>51008</v>
      </c>
      <c r="AO30" s="7">
        <v>1183</v>
      </c>
      <c r="AP30" s="7">
        <v>25045</v>
      </c>
      <c r="AQ30" s="7">
        <v>42512</v>
      </c>
      <c r="AR30" s="7">
        <v>171583</v>
      </c>
      <c r="AS30" s="7">
        <v>19585</v>
      </c>
      <c r="AT30" s="7">
        <v>11403</v>
      </c>
      <c r="AU30" s="33">
        <v>11869</v>
      </c>
      <c r="AV30" s="25">
        <f t="shared" si="4"/>
        <v>1069018</v>
      </c>
      <c r="AW30" s="25">
        <f t="shared" si="5"/>
        <v>2789536</v>
      </c>
      <c r="AX30" s="25">
        <f t="shared" si="6"/>
        <v>256076</v>
      </c>
      <c r="AY30" s="25">
        <f t="shared" si="7"/>
        <v>1945570</v>
      </c>
      <c r="AZ30" s="25">
        <f t="shared" si="8"/>
        <v>3517922</v>
      </c>
      <c r="BA30" s="25">
        <f t="shared" si="9"/>
        <v>29229298</v>
      </c>
      <c r="BB30" s="25">
        <f t="shared" si="10"/>
        <v>1496250</v>
      </c>
      <c r="BC30" s="26">
        <f t="shared" si="11"/>
        <v>17394772</v>
      </c>
      <c r="BD30" s="25">
        <f t="shared" si="12"/>
        <v>5828593</v>
      </c>
      <c r="BE30" s="25">
        <f t="shared" si="13"/>
        <v>2651549</v>
      </c>
      <c r="BF30" s="25">
        <f t="shared" si="14"/>
        <v>137987</v>
      </c>
      <c r="BG30" s="25">
        <f t="shared" si="15"/>
        <v>137248</v>
      </c>
      <c r="BH30" s="25">
        <f t="shared" si="16"/>
        <v>818890</v>
      </c>
      <c r="BI30" s="25">
        <f t="shared" si="17"/>
        <v>112880</v>
      </c>
      <c r="BJ30" s="25">
        <f t="shared" si="18"/>
        <v>825273</v>
      </c>
      <c r="BK30" s="25">
        <f t="shared" si="19"/>
        <v>42512</v>
      </c>
      <c r="BL30" s="25">
        <f t="shared" si="20"/>
        <v>44581</v>
      </c>
      <c r="BM30" s="25">
        <f t="shared" si="21"/>
        <v>171583</v>
      </c>
      <c r="BN30" s="25">
        <f t="shared" si="22"/>
        <v>554419</v>
      </c>
      <c r="BO30" s="25">
        <f t="shared" si="23"/>
        <v>331671</v>
      </c>
    </row>
    <row r="31" spans="1:67">
      <c r="A31" t="s">
        <v>145</v>
      </c>
      <c r="B31" s="7">
        <v>272646925</v>
      </c>
      <c r="C31" s="7">
        <v>4736990</v>
      </c>
      <c r="D31" s="7">
        <v>32486010</v>
      </c>
      <c r="E31" s="7">
        <v>1774839</v>
      </c>
      <c r="F31" s="7">
        <v>19740317</v>
      </c>
      <c r="G31" s="7">
        <f t="shared" si="0"/>
        <v>58738156</v>
      </c>
      <c r="H31" s="7">
        <f t="shared" si="1"/>
        <v>213908769</v>
      </c>
      <c r="I31" s="40">
        <f t="shared" si="2"/>
        <v>6170420</v>
      </c>
      <c r="J31" s="33">
        <f t="shared" si="3"/>
        <v>52567736</v>
      </c>
      <c r="K31" s="7">
        <v>114907</v>
      </c>
      <c r="L31" s="7">
        <v>798521</v>
      </c>
      <c r="M31" s="7">
        <v>36074</v>
      </c>
      <c r="N31" s="7">
        <v>143896</v>
      </c>
      <c r="O31" s="7">
        <v>138624</v>
      </c>
      <c r="P31" s="7">
        <v>2692600</v>
      </c>
      <c r="Q31" s="7">
        <v>169081</v>
      </c>
      <c r="R31" s="7">
        <v>6175</v>
      </c>
      <c r="S31" s="7">
        <v>24072</v>
      </c>
      <c r="T31" s="7">
        <v>61526</v>
      </c>
      <c r="U31" s="7">
        <v>8916</v>
      </c>
      <c r="V31" s="7">
        <v>8148</v>
      </c>
      <c r="W31" s="7">
        <v>318281</v>
      </c>
      <c r="X31" s="7">
        <v>4426</v>
      </c>
      <c r="Y31" s="7">
        <v>3139</v>
      </c>
      <c r="Z31" s="7">
        <v>10374</v>
      </c>
      <c r="AA31" s="7">
        <v>13256</v>
      </c>
      <c r="AB31" s="7">
        <v>2656</v>
      </c>
      <c r="AC31" s="7">
        <v>665066</v>
      </c>
      <c r="AD31" s="7">
        <v>519903</v>
      </c>
      <c r="AE31" s="7">
        <v>3234</v>
      </c>
      <c r="AF31" s="7">
        <v>2060</v>
      </c>
      <c r="AG31" s="7">
        <v>5097</v>
      </c>
      <c r="AH31" s="7">
        <v>411</v>
      </c>
      <c r="AI31" s="7">
        <v>3313</v>
      </c>
      <c r="AJ31" s="7">
        <v>5877</v>
      </c>
      <c r="AK31" s="7">
        <v>45432</v>
      </c>
      <c r="AL31" s="7">
        <v>17033</v>
      </c>
      <c r="AM31" s="7">
        <v>7047</v>
      </c>
      <c r="AN31" s="7">
        <v>51888</v>
      </c>
      <c r="AO31" s="7">
        <v>1127</v>
      </c>
      <c r="AP31" s="7">
        <v>25389</v>
      </c>
      <c r="AQ31" s="7">
        <v>42790</v>
      </c>
      <c r="AR31" s="7">
        <v>177140</v>
      </c>
      <c r="AS31" s="7">
        <v>19815</v>
      </c>
      <c r="AT31" s="7">
        <v>11592</v>
      </c>
      <c r="AU31" s="33">
        <v>11534</v>
      </c>
      <c r="AV31" s="25">
        <f t="shared" si="4"/>
        <v>1093398</v>
      </c>
      <c r="AW31" s="25">
        <f t="shared" si="5"/>
        <v>2831224</v>
      </c>
      <c r="AX31" s="25">
        <f t="shared" si="6"/>
        <v>260854</v>
      </c>
      <c r="AY31" s="25">
        <f t="shared" si="7"/>
        <v>1984944</v>
      </c>
      <c r="AZ31" s="25">
        <f t="shared" si="8"/>
        <v>3643592</v>
      </c>
      <c r="BA31" s="25">
        <f t="shared" si="9"/>
        <v>29654786</v>
      </c>
      <c r="BB31" s="25">
        <f t="shared" si="10"/>
        <v>1513985</v>
      </c>
      <c r="BC31" s="26">
        <f t="shared" si="11"/>
        <v>17755373</v>
      </c>
      <c r="BD31" s="25">
        <f t="shared" si="12"/>
        <v>5937252</v>
      </c>
      <c r="BE31" s="25">
        <f t="shared" si="13"/>
        <v>2692600</v>
      </c>
      <c r="BF31" s="25">
        <f t="shared" si="14"/>
        <v>138624</v>
      </c>
      <c r="BG31" s="25">
        <f t="shared" si="15"/>
        <v>143896</v>
      </c>
      <c r="BH31" s="25">
        <f t="shared" si="16"/>
        <v>834595</v>
      </c>
      <c r="BI31" s="25">
        <f t="shared" si="17"/>
        <v>114907</v>
      </c>
      <c r="BJ31" s="25">
        <f t="shared" si="18"/>
        <v>837381</v>
      </c>
      <c r="BK31" s="25">
        <f t="shared" si="19"/>
        <v>42790</v>
      </c>
      <c r="BL31" s="25">
        <f t="shared" si="20"/>
        <v>45432</v>
      </c>
      <c r="BM31" s="25">
        <f t="shared" si="21"/>
        <v>177140</v>
      </c>
      <c r="BN31" s="25">
        <f t="shared" si="22"/>
        <v>571791</v>
      </c>
      <c r="BO31" s="25">
        <f t="shared" si="23"/>
        <v>338096</v>
      </c>
    </row>
    <row r="32" spans="1:67">
      <c r="A32" t="s">
        <v>146</v>
      </c>
      <c r="B32" s="7">
        <v>275854104</v>
      </c>
      <c r="C32" s="7">
        <v>4883342</v>
      </c>
      <c r="D32" s="7">
        <v>32987675</v>
      </c>
      <c r="E32" s="7">
        <v>1793484</v>
      </c>
      <c r="F32" s="7">
        <v>20157531</v>
      </c>
      <c r="G32" s="7">
        <f t="shared" si="0"/>
        <v>59822032</v>
      </c>
      <c r="H32" s="7">
        <f t="shared" si="1"/>
        <v>216032072</v>
      </c>
      <c r="I32" s="40">
        <f t="shared" si="2"/>
        <v>6279631</v>
      </c>
      <c r="J32" s="33">
        <f t="shared" si="3"/>
        <v>53542401</v>
      </c>
      <c r="K32" s="7">
        <v>116091</v>
      </c>
      <c r="L32" s="7">
        <v>813386</v>
      </c>
      <c r="M32" s="7">
        <v>36809</v>
      </c>
      <c r="N32" s="7">
        <v>149065</v>
      </c>
      <c r="O32" s="7">
        <v>139615</v>
      </c>
      <c r="P32" s="7">
        <v>2736720</v>
      </c>
      <c r="Q32" s="7">
        <v>172057</v>
      </c>
      <c r="R32" s="7">
        <v>6231</v>
      </c>
      <c r="S32" s="7">
        <v>24594</v>
      </c>
      <c r="T32" s="7">
        <v>61258</v>
      </c>
      <c r="U32" s="7">
        <v>8912</v>
      </c>
      <c r="V32" s="7">
        <v>8139</v>
      </c>
      <c r="W32" s="7">
        <v>324556</v>
      </c>
      <c r="X32" s="7">
        <v>4414</v>
      </c>
      <c r="Y32" s="7">
        <v>3039</v>
      </c>
      <c r="Z32" s="7">
        <v>10328</v>
      </c>
      <c r="AA32" s="7">
        <v>13260</v>
      </c>
      <c r="AB32" s="7">
        <v>2581</v>
      </c>
      <c r="AC32" s="7">
        <v>671250</v>
      </c>
      <c r="AD32" s="7">
        <v>537929</v>
      </c>
      <c r="AE32" s="7">
        <v>3234</v>
      </c>
      <c r="AF32" s="7">
        <v>2157</v>
      </c>
      <c r="AG32" s="7">
        <v>5256</v>
      </c>
      <c r="AH32" s="7">
        <v>427</v>
      </c>
      <c r="AI32" s="7">
        <v>3419</v>
      </c>
      <c r="AJ32" s="7">
        <v>5864</v>
      </c>
      <c r="AK32" s="7">
        <v>46142</v>
      </c>
      <c r="AL32" s="7">
        <v>16776</v>
      </c>
      <c r="AM32" s="7">
        <v>7121</v>
      </c>
      <c r="AN32" s="7">
        <v>52520</v>
      </c>
      <c r="AO32" s="7">
        <v>1112</v>
      </c>
      <c r="AP32" s="7">
        <v>25356</v>
      </c>
      <c r="AQ32" s="7">
        <v>43589</v>
      </c>
      <c r="AR32" s="7">
        <v>182994</v>
      </c>
      <c r="AS32" s="7">
        <v>19908</v>
      </c>
      <c r="AT32" s="7">
        <v>11944</v>
      </c>
      <c r="AU32" s="33">
        <v>11578</v>
      </c>
      <c r="AV32" s="25">
        <f t="shared" si="4"/>
        <v>1115351</v>
      </c>
      <c r="AW32" s="25">
        <f t="shared" si="5"/>
        <v>2876335</v>
      </c>
      <c r="AX32" s="25">
        <f t="shared" si="6"/>
        <v>264140</v>
      </c>
      <c r="AY32" s="25">
        <f t="shared" si="7"/>
        <v>2023805</v>
      </c>
      <c r="AZ32" s="25">
        <f t="shared" si="8"/>
        <v>3767991</v>
      </c>
      <c r="BA32" s="25">
        <f t="shared" si="9"/>
        <v>30111340</v>
      </c>
      <c r="BB32" s="25">
        <f t="shared" si="10"/>
        <v>1529344</v>
      </c>
      <c r="BC32" s="26">
        <f t="shared" si="11"/>
        <v>18133726</v>
      </c>
      <c r="BD32" s="25">
        <f t="shared" si="12"/>
        <v>6045865</v>
      </c>
      <c r="BE32" s="25">
        <f t="shared" si="13"/>
        <v>2736720</v>
      </c>
      <c r="BF32" s="25">
        <f t="shared" si="14"/>
        <v>139615</v>
      </c>
      <c r="BG32" s="25">
        <f t="shared" si="15"/>
        <v>149065</v>
      </c>
      <c r="BH32" s="25">
        <f t="shared" si="16"/>
        <v>850195</v>
      </c>
      <c r="BI32" s="25">
        <f t="shared" si="17"/>
        <v>116091</v>
      </c>
      <c r="BJ32" s="25">
        <f t="shared" si="18"/>
        <v>846541</v>
      </c>
      <c r="BK32" s="25">
        <f t="shared" si="19"/>
        <v>43589</v>
      </c>
      <c r="BL32" s="25">
        <f t="shared" si="20"/>
        <v>46142</v>
      </c>
      <c r="BM32" s="25">
        <f t="shared" si="21"/>
        <v>182994</v>
      </c>
      <c r="BN32" s="25">
        <f t="shared" si="22"/>
        <v>590449</v>
      </c>
      <c r="BO32" s="25">
        <f t="shared" si="23"/>
        <v>344464</v>
      </c>
    </row>
    <row r="33" spans="1:67">
      <c r="A33" t="s">
        <v>147</v>
      </c>
      <c r="B33" s="7">
        <v>279040168</v>
      </c>
      <c r="C33" s="7">
        <v>5023823</v>
      </c>
      <c r="D33" s="7">
        <v>33499204</v>
      </c>
      <c r="E33" s="7">
        <v>1808082</v>
      </c>
      <c r="F33" s="7">
        <v>20558220</v>
      </c>
      <c r="G33" s="7">
        <f t="shared" si="0"/>
        <v>60889329</v>
      </c>
      <c r="H33" s="7">
        <f t="shared" si="1"/>
        <v>218150839</v>
      </c>
      <c r="I33" s="40">
        <f t="shared" si="2"/>
        <v>6397228</v>
      </c>
      <c r="J33" s="33">
        <f t="shared" si="3"/>
        <v>54492101</v>
      </c>
      <c r="K33" s="7">
        <v>116530</v>
      </c>
      <c r="L33" s="7">
        <v>828905</v>
      </c>
      <c r="M33" s="7">
        <v>37713</v>
      </c>
      <c r="N33" s="7">
        <v>155665</v>
      </c>
      <c r="O33" s="7">
        <v>141056</v>
      </c>
      <c r="P33" s="7">
        <v>2789593</v>
      </c>
      <c r="Q33" s="7">
        <v>173889</v>
      </c>
      <c r="R33" s="7">
        <v>6353</v>
      </c>
      <c r="S33" s="7">
        <v>25005</v>
      </c>
      <c r="T33" s="7">
        <v>61903</v>
      </c>
      <c r="U33" s="7">
        <v>8837</v>
      </c>
      <c r="V33" s="7">
        <v>8082</v>
      </c>
      <c r="W33" s="7">
        <v>330277</v>
      </c>
      <c r="X33" s="7">
        <v>4280</v>
      </c>
      <c r="Y33" s="7">
        <v>3063</v>
      </c>
      <c r="Z33" s="7">
        <v>10276</v>
      </c>
      <c r="AA33" s="7">
        <v>13289</v>
      </c>
      <c r="AB33" s="7">
        <v>2326</v>
      </c>
      <c r="AC33" s="7">
        <v>675397</v>
      </c>
      <c r="AD33" s="7">
        <v>555875</v>
      </c>
      <c r="AE33" s="7">
        <v>3323</v>
      </c>
      <c r="AF33" s="7">
        <v>2168</v>
      </c>
      <c r="AG33" s="7">
        <v>5267</v>
      </c>
      <c r="AH33" s="7">
        <v>412</v>
      </c>
      <c r="AI33" s="7">
        <v>3395</v>
      </c>
      <c r="AJ33" s="7">
        <v>5829</v>
      </c>
      <c r="AK33" s="7">
        <v>46945</v>
      </c>
      <c r="AL33" s="7">
        <v>17007</v>
      </c>
      <c r="AM33" s="7">
        <v>7322</v>
      </c>
      <c r="AN33" s="7">
        <v>53226</v>
      </c>
      <c r="AO33" s="7">
        <v>1136</v>
      </c>
      <c r="AP33" s="7">
        <v>25901</v>
      </c>
      <c r="AQ33" s="7">
        <v>44366</v>
      </c>
      <c r="AR33" s="7">
        <v>189014</v>
      </c>
      <c r="AS33" s="7">
        <v>19982</v>
      </c>
      <c r="AT33" s="7">
        <v>12031</v>
      </c>
      <c r="AU33" s="33">
        <v>11590</v>
      </c>
      <c r="AV33" s="25">
        <f t="shared" si="4"/>
        <v>1138813</v>
      </c>
      <c r="AW33" s="25">
        <f t="shared" si="5"/>
        <v>2930649</v>
      </c>
      <c r="AX33" s="25">
        <f t="shared" si="6"/>
        <v>267150</v>
      </c>
      <c r="AY33" s="25">
        <f t="shared" si="7"/>
        <v>2060616</v>
      </c>
      <c r="AZ33" s="25">
        <f t="shared" si="8"/>
        <v>3885010</v>
      </c>
      <c r="BA33" s="25">
        <f t="shared" si="9"/>
        <v>30568555</v>
      </c>
      <c r="BB33" s="25">
        <f t="shared" si="10"/>
        <v>1540932</v>
      </c>
      <c r="BC33" s="26">
        <f t="shared" si="11"/>
        <v>18497604</v>
      </c>
      <c r="BD33" s="25">
        <f t="shared" si="12"/>
        <v>6161756</v>
      </c>
      <c r="BE33" s="25">
        <f t="shared" si="13"/>
        <v>2789593</v>
      </c>
      <c r="BF33" s="25">
        <f t="shared" si="14"/>
        <v>141056</v>
      </c>
      <c r="BG33" s="25">
        <f t="shared" si="15"/>
        <v>155665</v>
      </c>
      <c r="BH33" s="25">
        <f t="shared" si="16"/>
        <v>866618</v>
      </c>
      <c r="BI33" s="25">
        <f t="shared" si="17"/>
        <v>116530</v>
      </c>
      <c r="BJ33" s="25">
        <f t="shared" si="18"/>
        <v>852609</v>
      </c>
      <c r="BK33" s="25">
        <f t="shared" si="19"/>
        <v>44366</v>
      </c>
      <c r="BL33" s="25">
        <f t="shared" si="20"/>
        <v>46945</v>
      </c>
      <c r="BM33" s="25">
        <f t="shared" si="21"/>
        <v>189014</v>
      </c>
      <c r="BN33" s="25">
        <f t="shared" si="22"/>
        <v>609101</v>
      </c>
      <c r="BO33" s="25">
        <f t="shared" si="23"/>
        <v>350259</v>
      </c>
    </row>
    <row r="34" spans="1:67">
      <c r="A34" t="s">
        <v>148</v>
      </c>
      <c r="B34" s="7">
        <v>282162411</v>
      </c>
      <c r="C34" s="7">
        <v>5160586</v>
      </c>
      <c r="D34" s="7">
        <v>33987977</v>
      </c>
      <c r="E34" s="7">
        <v>1821204</v>
      </c>
      <c r="F34" s="7">
        <v>20944499</v>
      </c>
      <c r="G34" s="7">
        <f t="shared" si="0"/>
        <v>61914266</v>
      </c>
      <c r="H34" s="7">
        <f t="shared" si="1"/>
        <v>220248145</v>
      </c>
      <c r="I34" s="40">
        <f t="shared" si="2"/>
        <v>6499223</v>
      </c>
      <c r="J34" s="33">
        <f t="shared" si="3"/>
        <v>55415043</v>
      </c>
      <c r="K34" s="7">
        <v>118132</v>
      </c>
      <c r="L34" s="7">
        <v>848019</v>
      </c>
      <c r="M34" s="7">
        <v>38589</v>
      </c>
      <c r="N34" s="7">
        <v>160576</v>
      </c>
      <c r="O34" s="7">
        <v>142410</v>
      </c>
      <c r="P34" s="7">
        <v>2827366</v>
      </c>
      <c r="Q34" s="7">
        <v>175098</v>
      </c>
      <c r="R34" s="7">
        <v>5766</v>
      </c>
      <c r="S34" s="7">
        <v>24908</v>
      </c>
      <c r="T34" s="7">
        <v>62151</v>
      </c>
      <c r="U34" s="7">
        <v>8903</v>
      </c>
      <c r="V34" s="7">
        <v>7944</v>
      </c>
      <c r="W34" s="7">
        <v>336123</v>
      </c>
      <c r="X34" s="7">
        <v>4012</v>
      </c>
      <c r="Y34" s="7">
        <v>2948</v>
      </c>
      <c r="Z34" s="7">
        <v>10160</v>
      </c>
      <c r="AA34" s="7">
        <v>13007</v>
      </c>
      <c r="AB34" s="7">
        <v>2143</v>
      </c>
      <c r="AC34" s="7">
        <v>681729</v>
      </c>
      <c r="AD34" s="7">
        <v>573216</v>
      </c>
      <c r="AE34" s="7">
        <v>3357</v>
      </c>
      <c r="AF34" s="7">
        <v>2233</v>
      </c>
      <c r="AG34" s="7">
        <v>5275</v>
      </c>
      <c r="AH34" s="7">
        <v>420</v>
      </c>
      <c r="AI34" s="7">
        <v>3387</v>
      </c>
      <c r="AJ34" s="7">
        <v>5898</v>
      </c>
      <c r="AK34" s="7">
        <v>47343</v>
      </c>
      <c r="AL34" s="7">
        <v>16667</v>
      </c>
      <c r="AM34" s="7">
        <v>7355</v>
      </c>
      <c r="AN34" s="7">
        <v>53733</v>
      </c>
      <c r="AO34" s="7">
        <v>1059</v>
      </c>
      <c r="AP34" s="7">
        <v>25900</v>
      </c>
      <c r="AQ34" s="7">
        <v>45020</v>
      </c>
      <c r="AR34" s="7">
        <v>194576</v>
      </c>
      <c r="AS34" s="7">
        <v>20076</v>
      </c>
      <c r="AT34" s="7">
        <v>12088</v>
      </c>
      <c r="AU34" s="33">
        <v>11636</v>
      </c>
      <c r="AV34" s="25">
        <f t="shared" si="4"/>
        <v>1165316</v>
      </c>
      <c r="AW34" s="25">
        <f t="shared" si="5"/>
        <v>2969776</v>
      </c>
      <c r="AX34" s="25">
        <f t="shared" si="6"/>
        <v>267923</v>
      </c>
      <c r="AY34" s="25">
        <f t="shared" si="7"/>
        <v>2096208</v>
      </c>
      <c r="AZ34" s="25">
        <f t="shared" si="8"/>
        <v>3995270</v>
      </c>
      <c r="BA34" s="25">
        <f t="shared" si="9"/>
        <v>31018201</v>
      </c>
      <c r="BB34" s="25">
        <f t="shared" si="10"/>
        <v>1553281</v>
      </c>
      <c r="BC34" s="26">
        <f t="shared" si="11"/>
        <v>18848291</v>
      </c>
      <c r="BD34" s="25">
        <f t="shared" si="12"/>
        <v>6265363</v>
      </c>
      <c r="BE34" s="25">
        <f t="shared" si="13"/>
        <v>2827366</v>
      </c>
      <c r="BF34" s="25">
        <f t="shared" si="14"/>
        <v>142410</v>
      </c>
      <c r="BG34" s="25">
        <f t="shared" si="15"/>
        <v>160576</v>
      </c>
      <c r="BH34" s="25">
        <f t="shared" si="16"/>
        <v>886608</v>
      </c>
      <c r="BI34" s="25">
        <f t="shared" si="17"/>
        <v>118132</v>
      </c>
      <c r="BJ34" s="25">
        <f t="shared" si="18"/>
        <v>860184</v>
      </c>
      <c r="BK34" s="25">
        <f t="shared" si="19"/>
        <v>45020</v>
      </c>
      <c r="BL34" s="25">
        <f t="shared" si="20"/>
        <v>47343</v>
      </c>
      <c r="BM34" s="25">
        <f t="shared" si="21"/>
        <v>194576</v>
      </c>
      <c r="BN34" s="25">
        <f t="shared" si="22"/>
        <v>626949</v>
      </c>
      <c r="BO34" s="25">
        <f t="shared" si="23"/>
        <v>356199</v>
      </c>
    </row>
    <row r="35" spans="1:67">
      <c r="A35" t="s">
        <v>149</v>
      </c>
      <c r="B35" s="7">
        <v>284968955</v>
      </c>
      <c r="C35" s="7">
        <v>5273477</v>
      </c>
      <c r="D35" s="7">
        <v>34479458</v>
      </c>
      <c r="E35" s="7">
        <v>1831690</v>
      </c>
      <c r="F35" s="7">
        <v>21319622</v>
      </c>
      <c r="G35" s="7">
        <f t="shared" si="0"/>
        <v>62904247</v>
      </c>
      <c r="H35" s="7">
        <f t="shared" si="1"/>
        <v>222064708</v>
      </c>
      <c r="I35" s="40">
        <f t="shared" si="2"/>
        <v>6593678</v>
      </c>
      <c r="J35" s="33">
        <f t="shared" si="3"/>
        <v>56310569</v>
      </c>
      <c r="K35" s="7">
        <v>118798</v>
      </c>
      <c r="L35" s="7">
        <v>859280</v>
      </c>
      <c r="M35" s="7">
        <v>39288</v>
      </c>
      <c r="N35" s="7">
        <v>162873</v>
      </c>
      <c r="O35" s="7">
        <v>143707</v>
      </c>
      <c r="P35" s="7">
        <v>2869672</v>
      </c>
      <c r="Q35" s="7">
        <v>176496</v>
      </c>
      <c r="R35" s="7">
        <v>5439</v>
      </c>
      <c r="S35" s="7">
        <v>24593</v>
      </c>
      <c r="T35" s="7">
        <v>61277</v>
      </c>
      <c r="U35" s="7">
        <v>8836</v>
      </c>
      <c r="V35" s="7">
        <v>7669</v>
      </c>
      <c r="W35" s="7">
        <v>342368</v>
      </c>
      <c r="X35" s="7">
        <v>3844</v>
      </c>
      <c r="Y35" s="7">
        <v>2865</v>
      </c>
      <c r="Z35" s="7">
        <v>10030</v>
      </c>
      <c r="AA35" s="7">
        <v>12830</v>
      </c>
      <c r="AB35" s="7">
        <v>2070</v>
      </c>
      <c r="AC35" s="7">
        <v>689163</v>
      </c>
      <c r="AD35" s="7">
        <v>590067</v>
      </c>
      <c r="AE35" s="7">
        <v>3405</v>
      </c>
      <c r="AF35" s="7">
        <v>2234</v>
      </c>
      <c r="AG35" s="7">
        <v>5194</v>
      </c>
      <c r="AH35" s="7">
        <v>421</v>
      </c>
      <c r="AI35" s="7">
        <v>3419</v>
      </c>
      <c r="AJ35" s="7">
        <v>5934</v>
      </c>
      <c r="AK35" s="7">
        <v>47594</v>
      </c>
      <c r="AL35" s="7">
        <v>16284</v>
      </c>
      <c r="AM35" s="7">
        <v>7409</v>
      </c>
      <c r="AN35" s="7">
        <v>54294</v>
      </c>
      <c r="AO35" s="7">
        <v>1017</v>
      </c>
      <c r="AP35" s="7">
        <v>25939</v>
      </c>
      <c r="AQ35" s="7">
        <v>45144</v>
      </c>
      <c r="AR35" s="7">
        <v>200347</v>
      </c>
      <c r="AS35" s="7">
        <v>20016</v>
      </c>
      <c r="AT35" s="7">
        <v>12266</v>
      </c>
      <c r="AU35" s="33">
        <v>11596</v>
      </c>
      <c r="AV35" s="25">
        <f t="shared" si="4"/>
        <v>1180239</v>
      </c>
      <c r="AW35" s="25">
        <f t="shared" si="5"/>
        <v>3013379</v>
      </c>
      <c r="AX35" s="25">
        <f t="shared" si="6"/>
        <v>267805</v>
      </c>
      <c r="AY35" s="25">
        <f t="shared" si="7"/>
        <v>2132255</v>
      </c>
      <c r="AZ35" s="25">
        <f t="shared" si="8"/>
        <v>4093238</v>
      </c>
      <c r="BA35" s="25">
        <f t="shared" si="9"/>
        <v>31466079</v>
      </c>
      <c r="BB35" s="25">
        <f t="shared" si="10"/>
        <v>1563885</v>
      </c>
      <c r="BC35" s="26">
        <f t="shared" si="11"/>
        <v>19187367</v>
      </c>
      <c r="BD35" s="25">
        <f t="shared" si="12"/>
        <v>6362512</v>
      </c>
      <c r="BE35" s="25">
        <f t="shared" si="13"/>
        <v>2869672</v>
      </c>
      <c r="BF35" s="25">
        <f t="shared" si="14"/>
        <v>143707</v>
      </c>
      <c r="BG35" s="25">
        <f t="shared" si="15"/>
        <v>162873</v>
      </c>
      <c r="BH35" s="25">
        <f t="shared" si="16"/>
        <v>898568</v>
      </c>
      <c r="BI35" s="25">
        <f t="shared" si="17"/>
        <v>118798</v>
      </c>
      <c r="BJ35" s="25">
        <f t="shared" si="18"/>
        <v>869064</v>
      </c>
      <c r="BK35" s="25">
        <f t="shared" si="19"/>
        <v>45144</v>
      </c>
      <c r="BL35" s="25">
        <f t="shared" si="20"/>
        <v>47594</v>
      </c>
      <c r="BM35" s="25">
        <f t="shared" si="21"/>
        <v>200347</v>
      </c>
      <c r="BN35" s="25">
        <f t="shared" si="22"/>
        <v>644361</v>
      </c>
      <c r="BO35" s="25">
        <f t="shared" si="23"/>
        <v>362384</v>
      </c>
    </row>
    <row r="36" spans="1:67">
      <c r="A36" t="s">
        <v>150</v>
      </c>
      <c r="B36" s="7">
        <v>287625193</v>
      </c>
      <c r="C36" s="7">
        <v>5396255</v>
      </c>
      <c r="D36" s="7">
        <v>34871843</v>
      </c>
      <c r="E36" s="7">
        <v>1855309</v>
      </c>
      <c r="F36" s="7">
        <v>21690325</v>
      </c>
      <c r="G36" s="7">
        <f t="shared" si="0"/>
        <v>63813732</v>
      </c>
      <c r="H36" s="7">
        <f t="shared" si="1"/>
        <v>223811461</v>
      </c>
      <c r="I36" s="40">
        <f t="shared" si="2"/>
        <v>6691713</v>
      </c>
      <c r="J36" s="33">
        <f t="shared" si="3"/>
        <v>57122019</v>
      </c>
      <c r="K36" s="7">
        <v>119847</v>
      </c>
      <c r="L36" s="7">
        <v>874267</v>
      </c>
      <c r="M36" s="7">
        <v>40009</v>
      </c>
      <c r="N36" s="7">
        <v>165398</v>
      </c>
      <c r="O36" s="7">
        <v>145640</v>
      </c>
      <c r="P36" s="7">
        <v>2900355</v>
      </c>
      <c r="Q36" s="7">
        <v>178464</v>
      </c>
      <c r="R36" s="7">
        <v>5272</v>
      </c>
      <c r="S36" s="7">
        <v>24630</v>
      </c>
      <c r="T36" s="7">
        <v>61194</v>
      </c>
      <c r="U36" s="7">
        <v>8945</v>
      </c>
      <c r="V36" s="7">
        <v>7668</v>
      </c>
      <c r="W36" s="7">
        <v>350194</v>
      </c>
      <c r="X36" s="7">
        <v>3841</v>
      </c>
      <c r="Y36" s="7">
        <v>2829</v>
      </c>
      <c r="Z36" s="7">
        <v>10042</v>
      </c>
      <c r="AA36" s="7">
        <v>12707</v>
      </c>
      <c r="AB36" s="7">
        <v>2056</v>
      </c>
      <c r="AC36" s="7">
        <v>696446</v>
      </c>
      <c r="AD36" s="7">
        <v>610520</v>
      </c>
      <c r="AE36" s="7">
        <v>3398</v>
      </c>
      <c r="AF36" s="7">
        <v>2201</v>
      </c>
      <c r="AG36" s="7">
        <v>5220</v>
      </c>
      <c r="AH36" s="7">
        <v>429</v>
      </c>
      <c r="AI36" s="7">
        <v>3463</v>
      </c>
      <c r="AJ36" s="7">
        <v>6098</v>
      </c>
      <c r="AK36" s="7">
        <v>48408</v>
      </c>
      <c r="AL36" s="7">
        <v>16084</v>
      </c>
      <c r="AM36" s="7">
        <v>7534</v>
      </c>
      <c r="AN36" s="7">
        <v>55412</v>
      </c>
      <c r="AO36" s="7">
        <v>1009</v>
      </c>
      <c r="AP36" s="7">
        <v>26309</v>
      </c>
      <c r="AQ36" s="7">
        <v>45495</v>
      </c>
      <c r="AR36" s="7">
        <v>206001</v>
      </c>
      <c r="AS36" s="7">
        <v>20198</v>
      </c>
      <c r="AT36" s="7">
        <v>12514</v>
      </c>
      <c r="AU36" s="33">
        <v>11616</v>
      </c>
      <c r="AV36" s="25">
        <f t="shared" si="4"/>
        <v>1199521</v>
      </c>
      <c r="AW36" s="25">
        <f t="shared" si="5"/>
        <v>3045995</v>
      </c>
      <c r="AX36" s="25">
        <f t="shared" si="6"/>
        <v>269560</v>
      </c>
      <c r="AY36" s="25">
        <f t="shared" si="7"/>
        <v>2176637</v>
      </c>
      <c r="AZ36" s="25">
        <f t="shared" si="8"/>
        <v>4196734</v>
      </c>
      <c r="BA36" s="25">
        <f t="shared" si="9"/>
        <v>31825848</v>
      </c>
      <c r="BB36" s="25">
        <f t="shared" si="10"/>
        <v>1585749</v>
      </c>
      <c r="BC36" s="26">
        <f t="shared" si="11"/>
        <v>19513688</v>
      </c>
      <c r="BD36" s="25">
        <f t="shared" si="12"/>
        <v>6460052</v>
      </c>
      <c r="BE36" s="25">
        <f t="shared" si="13"/>
        <v>2900355</v>
      </c>
      <c r="BF36" s="25">
        <f t="shared" si="14"/>
        <v>145640</v>
      </c>
      <c r="BG36" s="25">
        <f t="shared" si="15"/>
        <v>165398</v>
      </c>
      <c r="BH36" s="25">
        <f t="shared" si="16"/>
        <v>914276</v>
      </c>
      <c r="BI36" s="25">
        <f t="shared" si="17"/>
        <v>119847</v>
      </c>
      <c r="BJ36" s="25">
        <f t="shared" si="18"/>
        <v>878308</v>
      </c>
      <c r="BK36" s="25">
        <f t="shared" si="19"/>
        <v>45495</v>
      </c>
      <c r="BL36" s="25">
        <f t="shared" si="20"/>
        <v>48408</v>
      </c>
      <c r="BM36" s="25">
        <f t="shared" si="21"/>
        <v>206001</v>
      </c>
      <c r="BN36" s="25">
        <f t="shared" si="22"/>
        <v>665932</v>
      </c>
      <c r="BO36" s="25">
        <f t="shared" si="23"/>
        <v>370392</v>
      </c>
    </row>
    <row r="37" spans="1:67">
      <c r="A37" t="s">
        <v>151</v>
      </c>
      <c r="B37" s="7">
        <v>290107933</v>
      </c>
      <c r="C37" s="7">
        <v>5510364</v>
      </c>
      <c r="D37" s="7">
        <v>35253159</v>
      </c>
      <c r="E37" s="7">
        <v>1877574</v>
      </c>
      <c r="F37" s="7">
        <v>22030931</v>
      </c>
      <c r="G37" s="7">
        <f t="shared" si="0"/>
        <v>64672028</v>
      </c>
      <c r="H37" s="7">
        <f t="shared" si="1"/>
        <v>225435905</v>
      </c>
      <c r="I37" s="40">
        <f t="shared" si="2"/>
        <v>6775877</v>
      </c>
      <c r="J37" s="33">
        <f t="shared" si="3"/>
        <v>57896151</v>
      </c>
      <c r="K37" s="7">
        <v>120638</v>
      </c>
      <c r="L37" s="7">
        <v>885893</v>
      </c>
      <c r="M37" s="7">
        <v>40625</v>
      </c>
      <c r="N37" s="7">
        <v>168003</v>
      </c>
      <c r="O37" s="7">
        <v>148984</v>
      </c>
      <c r="P37" s="7">
        <v>2914702</v>
      </c>
      <c r="Q37" s="7">
        <v>182045</v>
      </c>
      <c r="R37" s="7">
        <v>5127</v>
      </c>
      <c r="S37" s="7">
        <v>24762</v>
      </c>
      <c r="T37" s="7">
        <v>61371</v>
      </c>
      <c r="U37" s="7">
        <v>9030</v>
      </c>
      <c r="V37" s="7">
        <v>7627</v>
      </c>
      <c r="W37" s="7">
        <v>358492</v>
      </c>
      <c r="X37" s="7">
        <v>3862</v>
      </c>
      <c r="Y37" s="7">
        <v>2778</v>
      </c>
      <c r="Z37" s="7">
        <v>10075</v>
      </c>
      <c r="AA37" s="7">
        <v>12570</v>
      </c>
      <c r="AB37" s="7">
        <v>2042</v>
      </c>
      <c r="AC37" s="7">
        <v>705200</v>
      </c>
      <c r="AD37" s="7">
        <v>632475</v>
      </c>
      <c r="AE37" s="7">
        <v>3345</v>
      </c>
      <c r="AF37" s="7">
        <v>2235</v>
      </c>
      <c r="AG37" s="7">
        <v>5148</v>
      </c>
      <c r="AH37" s="7">
        <v>428</v>
      </c>
      <c r="AI37" s="7">
        <v>3394</v>
      </c>
      <c r="AJ37" s="7">
        <v>6169</v>
      </c>
      <c r="AK37" s="7">
        <v>49123</v>
      </c>
      <c r="AL37" s="7">
        <v>15709</v>
      </c>
      <c r="AM37" s="7">
        <v>7583</v>
      </c>
      <c r="AN37" s="7">
        <v>56704</v>
      </c>
      <c r="AO37" s="7">
        <v>995</v>
      </c>
      <c r="AP37" s="7">
        <v>26258</v>
      </c>
      <c r="AQ37" s="7">
        <v>46184</v>
      </c>
      <c r="AR37" s="7">
        <v>211786</v>
      </c>
      <c r="AS37" s="7">
        <v>20418</v>
      </c>
      <c r="AT37" s="7">
        <v>12584</v>
      </c>
      <c r="AU37" s="33">
        <v>11513</v>
      </c>
      <c r="AV37" s="25">
        <f t="shared" si="4"/>
        <v>1215159</v>
      </c>
      <c r="AW37" s="25">
        <f t="shared" si="5"/>
        <v>3063686</v>
      </c>
      <c r="AX37" s="25">
        <f t="shared" si="6"/>
        <v>273305</v>
      </c>
      <c r="AY37" s="25">
        <f t="shared" si="7"/>
        <v>2223727</v>
      </c>
      <c r="AZ37" s="25">
        <f t="shared" si="8"/>
        <v>4295205</v>
      </c>
      <c r="BA37" s="25">
        <f t="shared" si="9"/>
        <v>32189473</v>
      </c>
      <c r="BB37" s="25">
        <f t="shared" si="10"/>
        <v>1604269</v>
      </c>
      <c r="BC37" s="26">
        <f t="shared" si="11"/>
        <v>19807204</v>
      </c>
      <c r="BD37" s="25">
        <f t="shared" si="12"/>
        <v>6544617</v>
      </c>
      <c r="BE37" s="25">
        <f t="shared" si="13"/>
        <v>2914702</v>
      </c>
      <c r="BF37" s="25">
        <f t="shared" si="14"/>
        <v>148984</v>
      </c>
      <c r="BG37" s="25">
        <f t="shared" si="15"/>
        <v>168003</v>
      </c>
      <c r="BH37" s="25">
        <f t="shared" si="16"/>
        <v>926518</v>
      </c>
      <c r="BI37" s="25">
        <f t="shared" si="17"/>
        <v>120638</v>
      </c>
      <c r="BJ37" s="25">
        <f t="shared" si="18"/>
        <v>890590</v>
      </c>
      <c r="BK37" s="25">
        <f t="shared" si="19"/>
        <v>46184</v>
      </c>
      <c r="BL37" s="25">
        <f t="shared" si="20"/>
        <v>49123</v>
      </c>
      <c r="BM37" s="25">
        <f t="shared" si="21"/>
        <v>211786</v>
      </c>
      <c r="BN37" s="25">
        <f t="shared" si="22"/>
        <v>689179</v>
      </c>
      <c r="BO37" s="25">
        <f t="shared" si="23"/>
        <v>378910</v>
      </c>
    </row>
    <row r="38" spans="1:67">
      <c r="A38" t="s">
        <v>152</v>
      </c>
      <c r="B38" s="7">
        <v>292805298</v>
      </c>
      <c r="C38" s="7">
        <v>5652404</v>
      </c>
      <c r="D38" s="7">
        <v>35574576</v>
      </c>
      <c r="E38" s="7">
        <v>1903808</v>
      </c>
      <c r="F38" s="7">
        <v>22394023</v>
      </c>
      <c r="G38" s="7">
        <f t="shared" si="0"/>
        <v>65524811</v>
      </c>
      <c r="H38" s="7">
        <f t="shared" si="1"/>
        <v>227280487</v>
      </c>
      <c r="I38" s="40">
        <f t="shared" si="2"/>
        <v>6872612</v>
      </c>
      <c r="J38" s="33">
        <f t="shared" si="3"/>
        <v>58652199</v>
      </c>
      <c r="K38" s="7">
        <v>123234</v>
      </c>
      <c r="L38" s="7">
        <v>901342</v>
      </c>
      <c r="M38" s="7">
        <v>41623</v>
      </c>
      <c r="N38" s="7">
        <v>172824</v>
      </c>
      <c r="O38" s="7">
        <v>152259</v>
      </c>
      <c r="P38" s="7">
        <v>2930007</v>
      </c>
      <c r="Q38" s="7">
        <v>184939</v>
      </c>
      <c r="R38" s="7">
        <v>5028</v>
      </c>
      <c r="S38" s="7">
        <v>24822</v>
      </c>
      <c r="T38" s="7">
        <v>62662</v>
      </c>
      <c r="U38" s="7">
        <v>9002</v>
      </c>
      <c r="V38" s="7">
        <v>7593</v>
      </c>
      <c r="W38" s="7">
        <v>366299</v>
      </c>
      <c r="X38" s="7">
        <v>3857</v>
      </c>
      <c r="Y38" s="7">
        <v>2695</v>
      </c>
      <c r="Z38" s="7">
        <v>9964</v>
      </c>
      <c r="AA38" s="7">
        <v>12539</v>
      </c>
      <c r="AB38" s="7">
        <v>2027</v>
      </c>
      <c r="AC38" s="7">
        <v>717652</v>
      </c>
      <c r="AD38" s="7">
        <v>653779</v>
      </c>
      <c r="AE38" s="7">
        <v>3345</v>
      </c>
      <c r="AF38" s="7">
        <v>2242</v>
      </c>
      <c r="AG38" s="7">
        <v>5173</v>
      </c>
      <c r="AH38" s="7">
        <v>440</v>
      </c>
      <c r="AI38" s="7">
        <v>3395</v>
      </c>
      <c r="AJ38" s="7">
        <v>6322</v>
      </c>
      <c r="AK38" s="7">
        <v>49627</v>
      </c>
      <c r="AL38" s="7">
        <v>15554</v>
      </c>
      <c r="AM38" s="7">
        <v>7561</v>
      </c>
      <c r="AN38" s="7">
        <v>57857</v>
      </c>
      <c r="AO38" s="7">
        <v>939</v>
      </c>
      <c r="AP38" s="7">
        <v>26205</v>
      </c>
      <c r="AQ38" s="7">
        <v>46941</v>
      </c>
      <c r="AR38" s="7">
        <v>217858</v>
      </c>
      <c r="AS38" s="7">
        <v>20767</v>
      </c>
      <c r="AT38" s="7">
        <v>12727</v>
      </c>
      <c r="AU38" s="33">
        <v>11512</v>
      </c>
      <c r="AV38" s="25">
        <f t="shared" si="4"/>
        <v>1239023</v>
      </c>
      <c r="AW38" s="25">
        <f t="shared" si="5"/>
        <v>3082266</v>
      </c>
      <c r="AX38" s="25">
        <f t="shared" si="6"/>
        <v>277451</v>
      </c>
      <c r="AY38" s="25">
        <f t="shared" si="7"/>
        <v>2273872</v>
      </c>
      <c r="AZ38" s="25">
        <f t="shared" si="8"/>
        <v>4413381</v>
      </c>
      <c r="BA38" s="25">
        <f t="shared" si="9"/>
        <v>32492310</v>
      </c>
      <c r="BB38" s="25">
        <f t="shared" si="10"/>
        <v>1626357</v>
      </c>
      <c r="BC38" s="26">
        <f t="shared" si="11"/>
        <v>20120151</v>
      </c>
      <c r="BD38" s="25">
        <f t="shared" si="12"/>
        <v>6640353</v>
      </c>
      <c r="BE38" s="25">
        <f t="shared" si="13"/>
        <v>2930007</v>
      </c>
      <c r="BF38" s="25">
        <f t="shared" si="14"/>
        <v>152259</v>
      </c>
      <c r="BG38" s="25">
        <f t="shared" si="15"/>
        <v>172824</v>
      </c>
      <c r="BH38" s="25">
        <f t="shared" si="16"/>
        <v>942965</v>
      </c>
      <c r="BI38" s="25">
        <f t="shared" si="17"/>
        <v>123234</v>
      </c>
      <c r="BJ38" s="25">
        <f t="shared" si="18"/>
        <v>905936</v>
      </c>
      <c r="BK38" s="25">
        <f t="shared" si="19"/>
        <v>46941</v>
      </c>
      <c r="BL38" s="25">
        <f t="shared" si="20"/>
        <v>49627</v>
      </c>
      <c r="BM38" s="25">
        <f t="shared" si="21"/>
        <v>217858</v>
      </c>
      <c r="BN38" s="25">
        <f t="shared" si="22"/>
        <v>711636</v>
      </c>
      <c r="BO38" s="25">
        <f t="shared" si="23"/>
        <v>387066</v>
      </c>
    </row>
    <row r="39" spans="1:67">
      <c r="A39" t="s">
        <v>153</v>
      </c>
      <c r="B39" s="7">
        <v>295516599</v>
      </c>
      <c r="C39" s="7">
        <v>5839077</v>
      </c>
      <c r="D39" s="7">
        <v>35827943</v>
      </c>
      <c r="E39" s="7">
        <v>1932274</v>
      </c>
      <c r="F39" s="7">
        <v>22778123</v>
      </c>
      <c r="G39" s="7">
        <f t="shared" si="0"/>
        <v>66377417</v>
      </c>
      <c r="H39" s="7">
        <f t="shared" si="1"/>
        <v>229139182</v>
      </c>
      <c r="I39" s="40">
        <f t="shared" si="2"/>
        <v>6964796</v>
      </c>
      <c r="J39" s="33">
        <f t="shared" si="3"/>
        <v>59412621</v>
      </c>
      <c r="K39" s="7">
        <v>125786</v>
      </c>
      <c r="L39" s="7">
        <v>920298</v>
      </c>
      <c r="M39" s="7">
        <v>42961</v>
      </c>
      <c r="N39" s="7">
        <v>178816</v>
      </c>
      <c r="O39" s="7">
        <v>156113</v>
      </c>
      <c r="P39" s="7">
        <v>2938375</v>
      </c>
      <c r="Q39" s="7">
        <v>189199</v>
      </c>
      <c r="R39" s="7">
        <v>4955</v>
      </c>
      <c r="S39" s="7">
        <v>25102</v>
      </c>
      <c r="T39" s="7">
        <v>62533</v>
      </c>
      <c r="U39" s="7">
        <v>8830</v>
      </c>
      <c r="V39" s="7">
        <v>7562</v>
      </c>
      <c r="W39" s="7">
        <v>373429</v>
      </c>
      <c r="X39" s="7">
        <v>3851</v>
      </c>
      <c r="Y39" s="7">
        <v>2648</v>
      </c>
      <c r="Z39" s="7">
        <v>10031</v>
      </c>
      <c r="AA39" s="7">
        <v>12426</v>
      </c>
      <c r="AB39" s="7">
        <v>2011</v>
      </c>
      <c r="AC39" s="7">
        <v>728095</v>
      </c>
      <c r="AD39" s="7">
        <v>674982</v>
      </c>
      <c r="AE39" s="7">
        <v>3416</v>
      </c>
      <c r="AF39" s="7">
        <v>2249</v>
      </c>
      <c r="AG39" s="7">
        <v>5194</v>
      </c>
      <c r="AH39" s="7">
        <v>457</v>
      </c>
      <c r="AI39" s="7">
        <v>3449</v>
      </c>
      <c r="AJ39" s="7">
        <v>6542</v>
      </c>
      <c r="AK39" s="7">
        <v>50140</v>
      </c>
      <c r="AL39" s="7">
        <v>15385</v>
      </c>
      <c r="AM39" s="7">
        <v>7719</v>
      </c>
      <c r="AN39" s="7">
        <v>58284</v>
      </c>
      <c r="AO39" s="7">
        <v>942</v>
      </c>
      <c r="AP39" s="7">
        <v>26368</v>
      </c>
      <c r="AQ39" s="7">
        <v>47108</v>
      </c>
      <c r="AR39" s="7">
        <v>223703</v>
      </c>
      <c r="AS39" s="7">
        <v>21229</v>
      </c>
      <c r="AT39" s="7">
        <v>13043</v>
      </c>
      <c r="AU39" s="33">
        <v>11565</v>
      </c>
      <c r="AV39" s="25">
        <f t="shared" si="4"/>
        <v>1267861</v>
      </c>
      <c r="AW39" s="25">
        <f t="shared" si="5"/>
        <v>3094488</v>
      </c>
      <c r="AX39" s="25">
        <f t="shared" si="6"/>
        <v>281789</v>
      </c>
      <c r="AY39" s="25">
        <f t="shared" si="7"/>
        <v>2320658</v>
      </c>
      <c r="AZ39" s="25">
        <f t="shared" si="8"/>
        <v>4571216</v>
      </c>
      <c r="BA39" s="25">
        <f t="shared" si="9"/>
        <v>32733455</v>
      </c>
      <c r="BB39" s="25">
        <f t="shared" si="10"/>
        <v>1650485</v>
      </c>
      <c r="BC39" s="26">
        <f t="shared" si="11"/>
        <v>20457465</v>
      </c>
      <c r="BD39" s="25">
        <f t="shared" si="12"/>
        <v>6731934</v>
      </c>
      <c r="BE39" s="25">
        <f t="shared" si="13"/>
        <v>2938375</v>
      </c>
      <c r="BF39" s="25">
        <f t="shared" si="14"/>
        <v>156113</v>
      </c>
      <c r="BG39" s="25">
        <f t="shared" si="15"/>
        <v>178816</v>
      </c>
      <c r="BH39" s="25">
        <f t="shared" si="16"/>
        <v>963259</v>
      </c>
      <c r="BI39" s="25">
        <f t="shared" si="17"/>
        <v>125786</v>
      </c>
      <c r="BJ39" s="25">
        <f t="shared" si="18"/>
        <v>920710</v>
      </c>
      <c r="BK39" s="25">
        <f t="shared" si="19"/>
        <v>47108</v>
      </c>
      <c r="BL39" s="25">
        <f t="shared" si="20"/>
        <v>50140</v>
      </c>
      <c r="BM39" s="25">
        <f t="shared" si="21"/>
        <v>223703</v>
      </c>
      <c r="BN39" s="25">
        <f t="shared" si="22"/>
        <v>733266</v>
      </c>
      <c r="BO39" s="25">
        <f t="shared" si="23"/>
        <v>394658</v>
      </c>
    </row>
    <row r="40" spans="1:67">
      <c r="A40" t="s">
        <v>154</v>
      </c>
      <c r="B40" s="7">
        <v>298379912</v>
      </c>
      <c r="C40" s="7">
        <v>6029141</v>
      </c>
      <c r="D40" s="7">
        <v>36021202</v>
      </c>
      <c r="E40" s="7">
        <v>1962137</v>
      </c>
      <c r="F40" s="7">
        <v>23359580</v>
      </c>
      <c r="G40" s="7">
        <f t="shared" si="0"/>
        <v>67372060</v>
      </c>
      <c r="H40" s="7">
        <f t="shared" si="1"/>
        <v>231007852</v>
      </c>
      <c r="I40" s="40">
        <f t="shared" si="2"/>
        <v>7061915</v>
      </c>
      <c r="J40" s="33">
        <f t="shared" si="3"/>
        <v>60310145</v>
      </c>
      <c r="K40" s="7">
        <v>127241</v>
      </c>
      <c r="L40" s="7">
        <v>940930</v>
      </c>
      <c r="M40" s="7">
        <v>44298</v>
      </c>
      <c r="N40" s="7">
        <v>183848</v>
      </c>
      <c r="O40" s="7">
        <v>160505</v>
      </c>
      <c r="P40" s="7">
        <v>2947289</v>
      </c>
      <c r="Q40" s="7">
        <v>193701</v>
      </c>
      <c r="R40" s="7">
        <v>4921</v>
      </c>
      <c r="S40" s="7">
        <v>25303</v>
      </c>
      <c r="T40" s="7">
        <v>62200</v>
      </c>
      <c r="U40" s="7">
        <v>8790</v>
      </c>
      <c r="V40" s="7">
        <v>7490</v>
      </c>
      <c r="W40" s="7">
        <v>380169</v>
      </c>
      <c r="X40" s="7">
        <v>3739</v>
      </c>
      <c r="Y40" s="7">
        <v>2587</v>
      </c>
      <c r="Z40" s="7">
        <v>9972</v>
      </c>
      <c r="AA40" s="7">
        <v>12298</v>
      </c>
      <c r="AB40" s="7">
        <v>1995</v>
      </c>
      <c r="AC40" s="7">
        <v>744795</v>
      </c>
      <c r="AD40" s="7">
        <v>695352</v>
      </c>
      <c r="AE40" s="7">
        <v>3459</v>
      </c>
      <c r="AF40" s="7">
        <v>2264</v>
      </c>
      <c r="AG40" s="7">
        <v>5160</v>
      </c>
      <c r="AH40" s="7">
        <v>426</v>
      </c>
      <c r="AI40" s="7">
        <v>3488</v>
      </c>
      <c r="AJ40" s="7">
        <v>6549</v>
      </c>
      <c r="AK40" s="7">
        <v>50951</v>
      </c>
      <c r="AL40" s="7">
        <v>15403</v>
      </c>
      <c r="AM40" s="7">
        <v>7638</v>
      </c>
      <c r="AN40" s="7">
        <v>59050</v>
      </c>
      <c r="AO40" s="7">
        <v>921</v>
      </c>
      <c r="AP40" s="7">
        <v>26301</v>
      </c>
      <c r="AQ40" s="7">
        <v>47401</v>
      </c>
      <c r="AR40" s="7">
        <v>229307</v>
      </c>
      <c r="AS40" s="7">
        <v>21463</v>
      </c>
      <c r="AT40" s="7">
        <v>13069</v>
      </c>
      <c r="AU40" s="33">
        <v>11642</v>
      </c>
      <c r="AV40" s="25">
        <f t="shared" si="4"/>
        <v>1296317</v>
      </c>
      <c r="AW40" s="25">
        <f t="shared" si="5"/>
        <v>3107794</v>
      </c>
      <c r="AX40" s="25">
        <f t="shared" si="6"/>
        <v>286125</v>
      </c>
      <c r="AY40" s="25">
        <f t="shared" si="7"/>
        <v>2371679</v>
      </c>
      <c r="AZ40" s="25">
        <f t="shared" si="8"/>
        <v>4732824</v>
      </c>
      <c r="BA40" s="25">
        <f t="shared" si="9"/>
        <v>32913408</v>
      </c>
      <c r="BB40" s="25">
        <f t="shared" si="10"/>
        <v>1676012</v>
      </c>
      <c r="BC40" s="26">
        <f t="shared" si="11"/>
        <v>20987901</v>
      </c>
      <c r="BD40" s="25">
        <f t="shared" si="12"/>
        <v>6829759</v>
      </c>
      <c r="BE40" s="25">
        <f t="shared" si="13"/>
        <v>2947289</v>
      </c>
      <c r="BF40" s="25">
        <f t="shared" si="14"/>
        <v>160505</v>
      </c>
      <c r="BG40" s="25">
        <f t="shared" si="15"/>
        <v>183848</v>
      </c>
      <c r="BH40" s="25">
        <f t="shared" si="16"/>
        <v>985228</v>
      </c>
      <c r="BI40" s="25">
        <f t="shared" si="17"/>
        <v>127241</v>
      </c>
      <c r="BJ40" s="25">
        <f t="shared" si="18"/>
        <v>941955</v>
      </c>
      <c r="BK40" s="25">
        <f t="shared" si="19"/>
        <v>47401</v>
      </c>
      <c r="BL40" s="25">
        <f t="shared" si="20"/>
        <v>50951</v>
      </c>
      <c r="BM40" s="25">
        <f t="shared" si="21"/>
        <v>229307</v>
      </c>
      <c r="BN40" s="25">
        <f t="shared" si="22"/>
        <v>754402</v>
      </c>
      <c r="BO40" s="25">
        <f t="shared" si="23"/>
        <v>401632</v>
      </c>
    </row>
    <row r="41" spans="1:67">
      <c r="A41" t="s">
        <v>155</v>
      </c>
      <c r="B41" s="7">
        <v>301231207</v>
      </c>
      <c r="C41" s="7">
        <v>6167681</v>
      </c>
      <c r="D41" s="7">
        <v>36250311</v>
      </c>
      <c r="E41" s="7">
        <v>1990070</v>
      </c>
      <c r="F41" s="7">
        <v>23831983</v>
      </c>
      <c r="G41" s="7">
        <f t="shared" si="0"/>
        <v>68240045</v>
      </c>
      <c r="H41" s="7">
        <f t="shared" si="1"/>
        <v>232991162</v>
      </c>
      <c r="I41" s="40">
        <f t="shared" si="2"/>
        <v>7162892</v>
      </c>
      <c r="J41" s="33">
        <f t="shared" si="3"/>
        <v>61077153</v>
      </c>
      <c r="K41" s="7">
        <v>128206</v>
      </c>
      <c r="L41" s="7">
        <v>955869</v>
      </c>
      <c r="M41" s="7">
        <v>45338</v>
      </c>
      <c r="N41" s="7">
        <v>187357</v>
      </c>
      <c r="O41" s="7">
        <v>164596</v>
      </c>
      <c r="P41" s="7">
        <v>2975742</v>
      </c>
      <c r="Q41" s="7">
        <v>197853</v>
      </c>
      <c r="R41" s="7">
        <v>5005</v>
      </c>
      <c r="S41" s="7">
        <v>25328</v>
      </c>
      <c r="T41" s="7">
        <v>62466</v>
      </c>
      <c r="U41" s="7">
        <v>8843</v>
      </c>
      <c r="V41" s="7">
        <v>7413</v>
      </c>
      <c r="W41" s="7">
        <v>386306</v>
      </c>
      <c r="X41" s="7">
        <v>3759</v>
      </c>
      <c r="Y41" s="7">
        <v>2536</v>
      </c>
      <c r="Z41" s="7">
        <v>9845</v>
      </c>
      <c r="AA41" s="7">
        <v>12097</v>
      </c>
      <c r="AB41" s="7">
        <v>2062</v>
      </c>
      <c r="AC41" s="7">
        <v>755578</v>
      </c>
      <c r="AD41" s="7">
        <v>715264</v>
      </c>
      <c r="AE41" s="7">
        <v>3462</v>
      </c>
      <c r="AF41" s="7">
        <v>2277</v>
      </c>
      <c r="AG41" s="7">
        <v>5131</v>
      </c>
      <c r="AH41" s="7">
        <v>415</v>
      </c>
      <c r="AI41" s="7">
        <v>3546</v>
      </c>
      <c r="AJ41" s="7">
        <v>6675</v>
      </c>
      <c r="AK41" s="7">
        <v>51367</v>
      </c>
      <c r="AL41" s="7">
        <v>15321</v>
      </c>
      <c r="AM41" s="7">
        <v>7712</v>
      </c>
      <c r="AN41" s="7">
        <v>59529</v>
      </c>
      <c r="AO41" s="7">
        <v>886</v>
      </c>
      <c r="AP41" s="7">
        <v>26217</v>
      </c>
      <c r="AQ41" s="7">
        <v>47676</v>
      </c>
      <c r="AR41" s="7">
        <v>234594</v>
      </c>
      <c r="AS41" s="7">
        <v>21576</v>
      </c>
      <c r="AT41" s="7">
        <v>13388</v>
      </c>
      <c r="AU41" s="33">
        <v>11657</v>
      </c>
      <c r="AV41" s="25">
        <f t="shared" si="4"/>
        <v>1316770</v>
      </c>
      <c r="AW41" s="25">
        <f t="shared" si="5"/>
        <v>3140338</v>
      </c>
      <c r="AX41" s="25">
        <f t="shared" si="6"/>
        <v>290652</v>
      </c>
      <c r="AY41" s="25">
        <f t="shared" si="7"/>
        <v>2415132</v>
      </c>
      <c r="AZ41" s="25">
        <f t="shared" si="8"/>
        <v>4850911</v>
      </c>
      <c r="BA41" s="25">
        <f t="shared" si="9"/>
        <v>33109973</v>
      </c>
      <c r="BB41" s="25">
        <f t="shared" si="10"/>
        <v>1699418</v>
      </c>
      <c r="BC41" s="26">
        <f t="shared" si="11"/>
        <v>21416851</v>
      </c>
      <c r="BD41" s="25">
        <f t="shared" si="12"/>
        <v>6930313</v>
      </c>
      <c r="BE41" s="25">
        <f t="shared" si="13"/>
        <v>2975742</v>
      </c>
      <c r="BF41" s="25">
        <f t="shared" si="14"/>
        <v>164596</v>
      </c>
      <c r="BG41" s="25">
        <f t="shared" si="15"/>
        <v>187357</v>
      </c>
      <c r="BH41" s="25">
        <f t="shared" si="16"/>
        <v>1001207</v>
      </c>
      <c r="BI41" s="25">
        <f t="shared" si="17"/>
        <v>128206</v>
      </c>
      <c r="BJ41" s="25">
        <f t="shared" si="18"/>
        <v>956893</v>
      </c>
      <c r="BK41" s="25">
        <f t="shared" si="19"/>
        <v>47676</v>
      </c>
      <c r="BL41" s="25">
        <f t="shared" si="20"/>
        <v>51367</v>
      </c>
      <c r="BM41" s="25">
        <f t="shared" si="21"/>
        <v>234594</v>
      </c>
      <c r="BN41" s="25">
        <f t="shared" si="22"/>
        <v>774793</v>
      </c>
      <c r="BO41" s="25">
        <f t="shared" si="23"/>
        <v>407882</v>
      </c>
    </row>
    <row r="42" spans="1:67">
      <c r="A42" t="s">
        <v>156</v>
      </c>
      <c r="B42" s="7">
        <v>304093966</v>
      </c>
      <c r="C42" s="7">
        <v>6280362</v>
      </c>
      <c r="D42" s="7">
        <v>36604337</v>
      </c>
      <c r="E42" s="7">
        <v>2010662</v>
      </c>
      <c r="F42" s="7">
        <v>24309039</v>
      </c>
      <c r="G42" s="7">
        <f t="shared" si="0"/>
        <v>69204400</v>
      </c>
      <c r="H42" s="7">
        <f t="shared" si="1"/>
        <v>234889566</v>
      </c>
      <c r="I42" s="40">
        <f t="shared" si="2"/>
        <v>7282634</v>
      </c>
      <c r="J42" s="33">
        <f t="shared" si="3"/>
        <v>61921766</v>
      </c>
      <c r="K42" s="7">
        <v>129023</v>
      </c>
      <c r="L42" s="7">
        <v>967778</v>
      </c>
      <c r="M42" s="7">
        <v>46144</v>
      </c>
      <c r="N42" s="7">
        <v>191202</v>
      </c>
      <c r="O42" s="7">
        <v>167917</v>
      </c>
      <c r="P42" s="7">
        <v>3022116</v>
      </c>
      <c r="Q42" s="7">
        <v>200855</v>
      </c>
      <c r="R42" s="7">
        <v>5022</v>
      </c>
      <c r="S42" s="7">
        <v>25375</v>
      </c>
      <c r="T42" s="7">
        <v>62498</v>
      </c>
      <c r="U42" s="7">
        <v>8868</v>
      </c>
      <c r="V42" s="7">
        <v>7345</v>
      </c>
      <c r="W42" s="7">
        <v>393000</v>
      </c>
      <c r="X42" s="7">
        <v>3783</v>
      </c>
      <c r="Y42" s="7">
        <v>2490</v>
      </c>
      <c r="Z42" s="7">
        <v>9833</v>
      </c>
      <c r="AA42" s="7">
        <v>11945</v>
      </c>
      <c r="AB42" s="7">
        <v>2084</v>
      </c>
      <c r="AC42" s="7">
        <v>769930</v>
      </c>
      <c r="AD42" s="7">
        <v>736694</v>
      </c>
      <c r="AE42" s="7">
        <v>3374</v>
      </c>
      <c r="AF42" s="7">
        <v>2316</v>
      </c>
      <c r="AG42" s="7">
        <v>5198</v>
      </c>
      <c r="AH42" s="7">
        <v>410</v>
      </c>
      <c r="AI42" s="7">
        <v>3507</v>
      </c>
      <c r="AJ42" s="7">
        <v>6653</v>
      </c>
      <c r="AK42" s="7">
        <v>52190</v>
      </c>
      <c r="AL42" s="7">
        <v>15251</v>
      </c>
      <c r="AM42" s="7">
        <v>7683</v>
      </c>
      <c r="AN42" s="7">
        <v>59763</v>
      </c>
      <c r="AO42" s="7">
        <v>884</v>
      </c>
      <c r="AP42" s="7">
        <v>26206</v>
      </c>
      <c r="AQ42" s="7">
        <v>47882</v>
      </c>
      <c r="AR42" s="7">
        <v>240287</v>
      </c>
      <c r="AS42" s="7">
        <v>21763</v>
      </c>
      <c r="AT42" s="7">
        <v>13640</v>
      </c>
      <c r="AU42" s="33">
        <v>11725</v>
      </c>
      <c r="AV42" s="25">
        <f t="shared" si="4"/>
        <v>1334147</v>
      </c>
      <c r="AW42" s="25">
        <f t="shared" si="5"/>
        <v>3190033</v>
      </c>
      <c r="AX42" s="25">
        <f t="shared" si="6"/>
        <v>293750</v>
      </c>
      <c r="AY42" s="25">
        <f t="shared" si="7"/>
        <v>2464704</v>
      </c>
      <c r="AZ42" s="25">
        <f t="shared" si="8"/>
        <v>4946215</v>
      </c>
      <c r="BA42" s="25">
        <f t="shared" si="9"/>
        <v>33414304</v>
      </c>
      <c r="BB42" s="25">
        <f t="shared" si="10"/>
        <v>1716912</v>
      </c>
      <c r="BC42" s="26">
        <f t="shared" si="11"/>
        <v>21844335</v>
      </c>
      <c r="BD42" s="25">
        <f t="shared" si="12"/>
        <v>7049918</v>
      </c>
      <c r="BE42" s="25">
        <f t="shared" si="13"/>
        <v>3022116</v>
      </c>
      <c r="BF42" s="25">
        <f t="shared" si="14"/>
        <v>167917</v>
      </c>
      <c r="BG42" s="25">
        <f t="shared" si="15"/>
        <v>191202</v>
      </c>
      <c r="BH42" s="25">
        <f t="shared" si="16"/>
        <v>1013922</v>
      </c>
      <c r="BI42" s="25">
        <f t="shared" si="17"/>
        <v>129023</v>
      </c>
      <c r="BJ42" s="25">
        <f t="shared" si="18"/>
        <v>974159</v>
      </c>
      <c r="BK42" s="25">
        <f t="shared" si="19"/>
        <v>47882</v>
      </c>
      <c r="BL42" s="25">
        <f t="shared" si="20"/>
        <v>52190</v>
      </c>
      <c r="BM42" s="25">
        <f t="shared" si="21"/>
        <v>240287</v>
      </c>
      <c r="BN42" s="25">
        <f t="shared" si="22"/>
        <v>796457</v>
      </c>
      <c r="BO42" s="25">
        <f t="shared" si="23"/>
        <v>414763</v>
      </c>
    </row>
    <row r="43" spans="1:67">
      <c r="A43" t="s">
        <v>157</v>
      </c>
      <c r="B43" s="7">
        <v>306771529</v>
      </c>
      <c r="C43" s="7">
        <v>6343154</v>
      </c>
      <c r="D43" s="7">
        <v>36961229</v>
      </c>
      <c r="E43" s="7">
        <v>2036802</v>
      </c>
      <c r="F43" s="7">
        <v>24801761</v>
      </c>
      <c r="G43" s="7">
        <f t="shared" si="0"/>
        <v>70142946</v>
      </c>
      <c r="H43" s="7">
        <f t="shared" si="1"/>
        <v>236628583</v>
      </c>
      <c r="I43" s="40">
        <f t="shared" si="2"/>
        <v>7395838</v>
      </c>
      <c r="J43" s="33">
        <f t="shared" si="3"/>
        <v>62747108</v>
      </c>
      <c r="K43" s="7">
        <v>130081</v>
      </c>
      <c r="L43" s="7">
        <v>975580</v>
      </c>
      <c r="M43" s="7">
        <v>47011</v>
      </c>
      <c r="N43" s="7">
        <v>193714</v>
      </c>
      <c r="O43" s="7">
        <v>172008</v>
      </c>
      <c r="P43" s="7">
        <v>3061203</v>
      </c>
      <c r="Q43" s="7">
        <v>205401</v>
      </c>
      <c r="R43" s="7">
        <v>5019</v>
      </c>
      <c r="S43" s="7">
        <v>25119</v>
      </c>
      <c r="T43" s="7">
        <v>62462</v>
      </c>
      <c r="U43" s="7">
        <v>9054</v>
      </c>
      <c r="V43" s="7">
        <v>7297</v>
      </c>
      <c r="W43" s="7">
        <v>400303</v>
      </c>
      <c r="X43" s="7">
        <v>3740</v>
      </c>
      <c r="Y43" s="7">
        <v>2384</v>
      </c>
      <c r="Z43" s="7">
        <v>9848</v>
      </c>
      <c r="AA43" s="7">
        <v>11917</v>
      </c>
      <c r="AB43" s="7">
        <v>2012</v>
      </c>
      <c r="AC43" s="7">
        <v>786759</v>
      </c>
      <c r="AD43" s="7">
        <v>757468</v>
      </c>
      <c r="AE43" s="7">
        <v>3423</v>
      </c>
      <c r="AF43" s="7">
        <v>2326</v>
      </c>
      <c r="AG43" s="7">
        <v>5260</v>
      </c>
      <c r="AH43" s="7">
        <v>403</v>
      </c>
      <c r="AI43" s="7">
        <v>3568</v>
      </c>
      <c r="AJ43" s="7">
        <v>6771</v>
      </c>
      <c r="AK43" s="7">
        <v>53434</v>
      </c>
      <c r="AL43" s="7">
        <v>15490</v>
      </c>
      <c r="AM43" s="7">
        <v>7593</v>
      </c>
      <c r="AN43" s="7">
        <v>60384</v>
      </c>
      <c r="AO43" s="7">
        <v>930</v>
      </c>
      <c r="AP43" s="7">
        <v>26223</v>
      </c>
      <c r="AQ43" s="7">
        <v>48463</v>
      </c>
      <c r="AR43" s="7">
        <v>245908</v>
      </c>
      <c r="AS43" s="7">
        <v>21862</v>
      </c>
      <c r="AT43" s="7">
        <v>13876</v>
      </c>
      <c r="AU43" s="33">
        <v>11544</v>
      </c>
      <c r="AV43" s="25">
        <f t="shared" si="4"/>
        <v>1346386</v>
      </c>
      <c r="AW43" s="25">
        <f t="shared" si="5"/>
        <v>3233211</v>
      </c>
      <c r="AX43" s="25">
        <f t="shared" si="6"/>
        <v>298001</v>
      </c>
      <c r="AY43" s="25">
        <f t="shared" si="7"/>
        <v>2518240</v>
      </c>
      <c r="AZ43" s="25">
        <f t="shared" si="8"/>
        <v>4996768</v>
      </c>
      <c r="BA43" s="25">
        <f t="shared" si="9"/>
        <v>33728018</v>
      </c>
      <c r="BB43" s="25">
        <f t="shared" si="10"/>
        <v>1738801</v>
      </c>
      <c r="BC43" s="26">
        <f t="shared" si="11"/>
        <v>22283521</v>
      </c>
      <c r="BD43" s="25">
        <f t="shared" si="12"/>
        <v>7163002</v>
      </c>
      <c r="BE43" s="25">
        <f t="shared" si="13"/>
        <v>3061203</v>
      </c>
      <c r="BF43" s="25">
        <f t="shared" si="14"/>
        <v>172008</v>
      </c>
      <c r="BG43" s="25">
        <f t="shared" si="15"/>
        <v>193714</v>
      </c>
      <c r="BH43" s="25">
        <f t="shared" si="16"/>
        <v>1022591</v>
      </c>
      <c r="BI43" s="25">
        <f t="shared" si="17"/>
        <v>130081</v>
      </c>
      <c r="BJ43" s="25">
        <f t="shared" si="18"/>
        <v>995583</v>
      </c>
      <c r="BK43" s="25">
        <f t="shared" si="19"/>
        <v>48463</v>
      </c>
      <c r="BL43" s="25">
        <f t="shared" si="20"/>
        <v>53434</v>
      </c>
      <c r="BM43" s="25">
        <f t="shared" si="21"/>
        <v>245908</v>
      </c>
      <c r="BN43" s="25">
        <f t="shared" si="22"/>
        <v>817852</v>
      </c>
      <c r="BO43" s="25">
        <f t="shared" si="23"/>
        <v>422165</v>
      </c>
    </row>
    <row r="44" spans="1:67">
      <c r="A44" t="s">
        <v>158</v>
      </c>
      <c r="B44" s="7">
        <v>309326295</v>
      </c>
      <c r="C44" s="7">
        <v>6408790</v>
      </c>
      <c r="D44" s="7">
        <v>37333601</v>
      </c>
      <c r="E44" s="7">
        <v>2064982</v>
      </c>
      <c r="F44" s="7">
        <v>25245178</v>
      </c>
      <c r="G44" s="7">
        <f t="shared" si="0"/>
        <v>71052551</v>
      </c>
      <c r="H44" s="7">
        <f t="shared" si="1"/>
        <v>238273744</v>
      </c>
      <c r="I44" s="40">
        <f t="shared" si="2"/>
        <v>7514558</v>
      </c>
      <c r="J44" s="33">
        <f t="shared" si="3"/>
        <v>63537993</v>
      </c>
      <c r="K44" s="7">
        <v>131412</v>
      </c>
      <c r="L44" s="7">
        <v>982018</v>
      </c>
      <c r="M44" s="7">
        <v>47264</v>
      </c>
      <c r="N44" s="7">
        <v>196630</v>
      </c>
      <c r="O44" s="7">
        <v>174750</v>
      </c>
      <c r="P44" s="7">
        <v>3104182</v>
      </c>
      <c r="Q44" s="7">
        <v>210288</v>
      </c>
      <c r="R44" s="7">
        <v>4851</v>
      </c>
      <c r="S44" s="7">
        <v>25113</v>
      </c>
      <c r="T44" s="7">
        <v>64337</v>
      </c>
      <c r="U44" s="7">
        <v>9274</v>
      </c>
      <c r="V44" s="7">
        <v>7207</v>
      </c>
      <c r="W44" s="7">
        <v>407677</v>
      </c>
      <c r="X44" s="7">
        <v>3709</v>
      </c>
      <c r="Y44" s="7">
        <v>2399</v>
      </c>
      <c r="Z44" s="7">
        <v>10032</v>
      </c>
      <c r="AA44" s="7">
        <v>11721</v>
      </c>
      <c r="AB44" s="7">
        <v>1993</v>
      </c>
      <c r="AC44" s="7">
        <v>803568</v>
      </c>
      <c r="AD44" s="7">
        <v>779271</v>
      </c>
      <c r="AE44" s="7">
        <v>3473</v>
      </c>
      <c r="AF44" s="7">
        <v>2351</v>
      </c>
      <c r="AG44" s="7">
        <v>5296</v>
      </c>
      <c r="AH44" s="7">
        <v>418</v>
      </c>
      <c r="AI44" s="7">
        <v>3599</v>
      </c>
      <c r="AJ44" s="7">
        <v>6898</v>
      </c>
      <c r="AK44" s="7">
        <v>54477</v>
      </c>
      <c r="AL44" s="7">
        <v>15538</v>
      </c>
      <c r="AM44" s="7">
        <v>7872</v>
      </c>
      <c r="AN44" s="7">
        <v>61160</v>
      </c>
      <c r="AO44" s="7">
        <v>1008</v>
      </c>
      <c r="AP44" s="7">
        <v>26453</v>
      </c>
      <c r="AQ44" s="7">
        <v>49002</v>
      </c>
      <c r="AR44" s="7">
        <v>251320</v>
      </c>
      <c r="AS44" s="7">
        <v>22203</v>
      </c>
      <c r="AT44" s="7">
        <v>14067</v>
      </c>
      <c r="AU44" s="33">
        <v>11727</v>
      </c>
      <c r="AV44" s="25">
        <f t="shared" si="4"/>
        <v>1357324</v>
      </c>
      <c r="AW44" s="25">
        <f t="shared" si="5"/>
        <v>3278932</v>
      </c>
      <c r="AX44" s="25">
        <f t="shared" si="6"/>
        <v>304589</v>
      </c>
      <c r="AY44" s="25">
        <f t="shared" si="7"/>
        <v>2573713</v>
      </c>
      <c r="AZ44" s="25">
        <f t="shared" si="8"/>
        <v>5051466</v>
      </c>
      <c r="BA44" s="25">
        <f t="shared" si="9"/>
        <v>34054669</v>
      </c>
      <c r="BB44" s="25">
        <f t="shared" si="10"/>
        <v>1760393</v>
      </c>
      <c r="BC44" s="26">
        <f t="shared" si="11"/>
        <v>22671465</v>
      </c>
      <c r="BD44" s="25">
        <f t="shared" si="12"/>
        <v>7278695</v>
      </c>
      <c r="BE44" s="25">
        <f t="shared" si="13"/>
        <v>3104182</v>
      </c>
      <c r="BF44" s="25">
        <f t="shared" si="14"/>
        <v>174750</v>
      </c>
      <c r="BG44" s="25">
        <f t="shared" si="15"/>
        <v>196630</v>
      </c>
      <c r="BH44" s="25">
        <f t="shared" si="16"/>
        <v>1029282</v>
      </c>
      <c r="BI44" s="25">
        <f t="shared" si="17"/>
        <v>131412</v>
      </c>
      <c r="BJ44" s="25">
        <f t="shared" si="18"/>
        <v>1017329</v>
      </c>
      <c r="BK44" s="25">
        <f t="shared" si="19"/>
        <v>49002</v>
      </c>
      <c r="BL44" s="25">
        <f t="shared" si="20"/>
        <v>54477</v>
      </c>
      <c r="BM44" s="25">
        <f t="shared" si="21"/>
        <v>251320</v>
      </c>
      <c r="BN44" s="25">
        <f t="shared" si="22"/>
        <v>840431</v>
      </c>
      <c r="BO44" s="25">
        <f t="shared" si="23"/>
        <v>429880</v>
      </c>
    </row>
    <row r="45" spans="1:67">
      <c r="A45" t="s">
        <v>159</v>
      </c>
      <c r="B45" s="7">
        <v>311582564</v>
      </c>
      <c r="C45" s="7">
        <v>6468796</v>
      </c>
      <c r="D45" s="7">
        <v>37668681</v>
      </c>
      <c r="E45" s="7">
        <v>2077919</v>
      </c>
      <c r="F45" s="7">
        <v>25640909</v>
      </c>
      <c r="G45" s="7">
        <f t="shared" si="0"/>
        <v>71856305</v>
      </c>
      <c r="H45" s="7">
        <f t="shared" si="1"/>
        <v>239726259</v>
      </c>
      <c r="I45" s="40">
        <f t="shared" si="2"/>
        <v>7606318</v>
      </c>
      <c r="J45" s="33">
        <f t="shared" si="3"/>
        <v>64249987</v>
      </c>
      <c r="K45" s="7">
        <v>132488</v>
      </c>
      <c r="L45" s="7">
        <v>987910</v>
      </c>
      <c r="M45" s="7">
        <v>47341</v>
      </c>
      <c r="N45" s="7">
        <v>201850</v>
      </c>
      <c r="O45" s="7">
        <v>175895</v>
      </c>
      <c r="P45" s="7">
        <v>3138550</v>
      </c>
      <c r="Q45" s="7">
        <v>212772</v>
      </c>
      <c r="R45" s="7">
        <v>4837</v>
      </c>
      <c r="S45" s="7">
        <v>25146</v>
      </c>
      <c r="T45" s="7">
        <v>65497</v>
      </c>
      <c r="U45" s="7">
        <v>9353</v>
      </c>
      <c r="V45" s="7">
        <v>7209</v>
      </c>
      <c r="W45" s="7">
        <v>412745</v>
      </c>
      <c r="X45" s="7">
        <v>3679</v>
      </c>
      <c r="Y45" s="7">
        <v>2371</v>
      </c>
      <c r="Z45" s="7">
        <v>10093</v>
      </c>
      <c r="AA45" s="7">
        <v>11797</v>
      </c>
      <c r="AB45" s="7">
        <v>1966</v>
      </c>
      <c r="AC45" s="7">
        <v>818431</v>
      </c>
      <c r="AD45" s="7">
        <v>794521</v>
      </c>
      <c r="AE45" s="7">
        <v>3419</v>
      </c>
      <c r="AF45" s="7">
        <v>2309</v>
      </c>
      <c r="AG45" s="7">
        <v>5291</v>
      </c>
      <c r="AH45" s="7">
        <v>435</v>
      </c>
      <c r="AI45" s="7">
        <v>3600</v>
      </c>
      <c r="AJ45" s="7">
        <v>6983</v>
      </c>
      <c r="AK45" s="7">
        <v>55125</v>
      </c>
      <c r="AL45" s="7">
        <v>15636</v>
      </c>
      <c r="AM45" s="7">
        <v>7724</v>
      </c>
      <c r="AN45" s="7">
        <v>61580</v>
      </c>
      <c r="AO45" s="7">
        <v>953</v>
      </c>
      <c r="AP45" s="7">
        <v>26560</v>
      </c>
      <c r="AQ45" s="7">
        <v>48867</v>
      </c>
      <c r="AR45" s="7">
        <v>255213</v>
      </c>
      <c r="AS45" s="7">
        <v>22115</v>
      </c>
      <c r="AT45" s="7">
        <v>14214</v>
      </c>
      <c r="AU45" s="33">
        <v>11843</v>
      </c>
      <c r="AV45" s="25">
        <f t="shared" si="4"/>
        <v>1369589</v>
      </c>
      <c r="AW45" s="25">
        <f t="shared" si="5"/>
        <v>3314445</v>
      </c>
      <c r="AX45" s="25">
        <f t="shared" si="6"/>
        <v>308252</v>
      </c>
      <c r="AY45" s="25">
        <f t="shared" si="7"/>
        <v>2614032</v>
      </c>
      <c r="AZ45" s="25">
        <f t="shared" si="8"/>
        <v>5099207</v>
      </c>
      <c r="BA45" s="25">
        <f t="shared" si="9"/>
        <v>34354236</v>
      </c>
      <c r="BB45" s="25">
        <f t="shared" si="10"/>
        <v>1769667</v>
      </c>
      <c r="BC45" s="26">
        <f t="shared" si="11"/>
        <v>23026877</v>
      </c>
      <c r="BD45" s="25">
        <f t="shared" si="12"/>
        <v>7368822</v>
      </c>
      <c r="BE45" s="25">
        <f t="shared" si="13"/>
        <v>3138550</v>
      </c>
      <c r="BF45" s="25">
        <f t="shared" si="14"/>
        <v>175895</v>
      </c>
      <c r="BG45" s="25">
        <f t="shared" si="15"/>
        <v>201850</v>
      </c>
      <c r="BH45" s="25">
        <f t="shared" si="16"/>
        <v>1035251</v>
      </c>
      <c r="BI45" s="25">
        <f t="shared" si="17"/>
        <v>132488</v>
      </c>
      <c r="BJ45" s="25">
        <f t="shared" si="18"/>
        <v>1034622</v>
      </c>
      <c r="BK45" s="25">
        <f t="shared" si="19"/>
        <v>48867</v>
      </c>
      <c r="BL45" s="25">
        <f t="shared" si="20"/>
        <v>55125</v>
      </c>
      <c r="BM45" s="25">
        <f t="shared" si="21"/>
        <v>255213</v>
      </c>
      <c r="BN45" s="25">
        <f t="shared" si="22"/>
        <v>856101</v>
      </c>
      <c r="BO45" s="25">
        <f t="shared" si="23"/>
        <v>434860</v>
      </c>
    </row>
    <row r="46" spans="1:67">
      <c r="A46" s="5">
        <v>2012</v>
      </c>
      <c r="B46" s="7">
        <v>313873685</v>
      </c>
      <c r="C46" s="7">
        <v>6551149</v>
      </c>
      <c r="D46" s="7">
        <v>37999878</v>
      </c>
      <c r="E46" s="7">
        <v>2083540</v>
      </c>
      <c r="F46" s="7">
        <v>26060796</v>
      </c>
      <c r="G46" s="7">
        <f>SUM(C46:F46)</f>
        <v>72695363</v>
      </c>
      <c r="H46" s="7">
        <f>B46-G46</f>
        <v>241178322</v>
      </c>
      <c r="I46" s="40">
        <f>SUM(K46:AU46)</f>
        <v>7678431</v>
      </c>
      <c r="J46" s="33">
        <f>G46-I46</f>
        <v>65016932</v>
      </c>
      <c r="K46" s="7">
        <v>131735</v>
      </c>
      <c r="L46" s="7">
        <v>992395</v>
      </c>
      <c r="M46" s="7">
        <v>47224</v>
      </c>
      <c r="N46" s="7">
        <v>201733</v>
      </c>
      <c r="O46" s="7">
        <v>176768</v>
      </c>
      <c r="P46" s="7">
        <v>3176138</v>
      </c>
      <c r="Q46" s="7">
        <v>213952</v>
      </c>
      <c r="R46" s="7">
        <v>4809</v>
      </c>
      <c r="S46" s="7">
        <v>24967</v>
      </c>
      <c r="T46" s="7">
        <v>65922</v>
      </c>
      <c r="U46" s="7">
        <v>9254</v>
      </c>
      <c r="V46" s="7">
        <v>7175</v>
      </c>
      <c r="W46" s="7">
        <v>415551</v>
      </c>
      <c r="X46" s="7">
        <v>3732</v>
      </c>
      <c r="Y46" s="7">
        <v>2293</v>
      </c>
      <c r="Z46" s="7">
        <v>10481</v>
      </c>
      <c r="AA46" s="7">
        <v>11623</v>
      </c>
      <c r="AB46" s="7">
        <v>1968</v>
      </c>
      <c r="AC46" s="7">
        <v>828600</v>
      </c>
      <c r="AD46" s="7">
        <v>805975</v>
      </c>
      <c r="AE46" s="7">
        <v>3339</v>
      </c>
      <c r="AF46" s="7">
        <v>2314</v>
      </c>
      <c r="AG46" s="7">
        <v>5261</v>
      </c>
      <c r="AH46" s="7">
        <v>434</v>
      </c>
      <c r="AI46" s="7">
        <v>3594</v>
      </c>
      <c r="AJ46" s="7">
        <v>7104</v>
      </c>
      <c r="AK46" s="7">
        <v>55432</v>
      </c>
      <c r="AL46" s="7">
        <v>15589</v>
      </c>
      <c r="AM46" s="7">
        <v>7506</v>
      </c>
      <c r="AN46" s="7">
        <v>61669</v>
      </c>
      <c r="AO46" s="7">
        <v>924</v>
      </c>
      <c r="AP46" s="7">
        <v>26726</v>
      </c>
      <c r="AQ46" s="7">
        <v>48693</v>
      </c>
      <c r="AR46" s="7">
        <v>259211</v>
      </c>
      <c r="AS46" s="7">
        <v>22094</v>
      </c>
      <c r="AT46" s="7">
        <v>14273</v>
      </c>
      <c r="AU46" s="33">
        <v>11973</v>
      </c>
      <c r="AV46" s="25">
        <f>SUM(K46:N46)</f>
        <v>1373087</v>
      </c>
      <c r="AW46" s="25">
        <f>SUM(O46:P46)</f>
        <v>3352906</v>
      </c>
      <c r="AX46" s="25">
        <f>SUM(Q46:T46)</f>
        <v>309650</v>
      </c>
      <c r="AY46" s="25">
        <f>SUM(U46:AU46)</f>
        <v>2642788</v>
      </c>
      <c r="AZ46" s="25">
        <f t="shared" ref="AZ46:BC47" si="24">C46-AV46</f>
        <v>5178062</v>
      </c>
      <c r="BA46" s="25">
        <f t="shared" si="24"/>
        <v>34646972</v>
      </c>
      <c r="BB46" s="25">
        <f t="shared" si="24"/>
        <v>1773890</v>
      </c>
      <c r="BC46" s="26">
        <f t="shared" si="24"/>
        <v>23418008</v>
      </c>
      <c r="BD46" s="25">
        <f>SUM(BE46:BO46)</f>
        <v>7440509</v>
      </c>
      <c r="BE46" s="25">
        <f>P46</f>
        <v>3176138</v>
      </c>
      <c r="BF46" s="25">
        <f>O46</f>
        <v>176768</v>
      </c>
      <c r="BG46" s="25">
        <f>N46</f>
        <v>201733</v>
      </c>
      <c r="BH46" s="25">
        <f>L46+M46</f>
        <v>1039619</v>
      </c>
      <c r="BI46" s="25">
        <f>K46</f>
        <v>131735</v>
      </c>
      <c r="BJ46" s="25">
        <f>Q46+AC46+AE46</f>
        <v>1045891</v>
      </c>
      <c r="BK46" s="25">
        <f>AQ46</f>
        <v>48693</v>
      </c>
      <c r="BL46" s="25">
        <f>AK46</f>
        <v>55432</v>
      </c>
      <c r="BM46" s="25">
        <f>AR46</f>
        <v>259211</v>
      </c>
      <c r="BN46" s="25">
        <f>AD46+AN46</f>
        <v>867644</v>
      </c>
      <c r="BO46" s="25">
        <f>W46+AS46</f>
        <v>437645</v>
      </c>
    </row>
    <row r="47" spans="1:67">
      <c r="A47" s="5">
        <v>2013</v>
      </c>
      <c r="B47" s="7">
        <v>316128839</v>
      </c>
      <c r="C47" s="7">
        <v>6626624</v>
      </c>
      <c r="D47" s="7">
        <v>38332521</v>
      </c>
      <c r="E47" s="7">
        <v>2085287</v>
      </c>
      <c r="F47" s="7">
        <v>26448193</v>
      </c>
      <c r="G47" s="7">
        <f>SUM(C47:F47)</f>
        <v>73492625</v>
      </c>
      <c r="H47" s="7">
        <f>B47-G47</f>
        <v>242636214</v>
      </c>
      <c r="I47" s="40">
        <f>SUM(K47:AU47)</f>
        <v>7728629</v>
      </c>
      <c r="J47" s="33">
        <f>G47-I47</f>
        <v>65763996</v>
      </c>
      <c r="K47" s="7">
        <v>129473</v>
      </c>
      <c r="L47" s="7">
        <v>996554</v>
      </c>
      <c r="M47" s="7">
        <v>46768</v>
      </c>
      <c r="N47" s="7">
        <v>201201</v>
      </c>
      <c r="O47" s="7">
        <v>176584</v>
      </c>
      <c r="P47" s="7">
        <v>3211252</v>
      </c>
      <c r="Q47" s="7">
        <v>213460</v>
      </c>
      <c r="R47" s="7">
        <v>4654</v>
      </c>
      <c r="S47" s="7">
        <v>24659</v>
      </c>
      <c r="T47" s="7">
        <v>65616</v>
      </c>
      <c r="U47" s="7">
        <v>9286</v>
      </c>
      <c r="V47" s="7">
        <v>7237</v>
      </c>
      <c r="W47" s="7">
        <v>417276</v>
      </c>
      <c r="X47" s="7">
        <v>3807</v>
      </c>
      <c r="Y47" s="7">
        <v>2277</v>
      </c>
      <c r="Z47" s="7">
        <v>10897</v>
      </c>
      <c r="AA47" s="7">
        <v>11640</v>
      </c>
      <c r="AB47" s="7">
        <v>1884</v>
      </c>
      <c r="AC47" s="7">
        <v>827718</v>
      </c>
      <c r="AD47" s="7">
        <v>815996</v>
      </c>
      <c r="AE47" s="7">
        <v>3318</v>
      </c>
      <c r="AF47" s="7">
        <v>2253</v>
      </c>
      <c r="AG47" s="7">
        <v>5245</v>
      </c>
      <c r="AH47" s="7">
        <v>412</v>
      </c>
      <c r="AI47" s="7">
        <v>3586</v>
      </c>
      <c r="AJ47" s="7">
        <v>7369</v>
      </c>
      <c r="AK47" s="7">
        <v>55932</v>
      </c>
      <c r="AL47" s="7">
        <v>15697</v>
      </c>
      <c r="AM47" s="7">
        <v>7201</v>
      </c>
      <c r="AN47" s="7">
        <v>61963</v>
      </c>
      <c r="AO47" s="7">
        <v>903</v>
      </c>
      <c r="AP47" s="7">
        <v>26926</v>
      </c>
      <c r="AQ47" s="7">
        <v>48623</v>
      </c>
      <c r="AR47" s="7">
        <v>262495</v>
      </c>
      <c r="AS47" s="7">
        <v>21921</v>
      </c>
      <c r="AT47" s="7">
        <v>14390</v>
      </c>
      <c r="AU47" s="33">
        <v>12156</v>
      </c>
      <c r="AV47" s="25">
        <f>SUM(K47:N47)</f>
        <v>1373996</v>
      </c>
      <c r="AW47" s="25">
        <f>SUM(O47:P47)</f>
        <v>3387836</v>
      </c>
      <c r="AX47" s="25">
        <f>SUM(Q47:T47)</f>
        <v>308389</v>
      </c>
      <c r="AY47" s="25">
        <f>SUM(U47:AU47)</f>
        <v>2658408</v>
      </c>
      <c r="AZ47" s="25">
        <f t="shared" si="24"/>
        <v>5252628</v>
      </c>
      <c r="BA47" s="25">
        <f t="shared" si="24"/>
        <v>34944685</v>
      </c>
      <c r="BB47" s="25">
        <f t="shared" si="24"/>
        <v>1776898</v>
      </c>
      <c r="BC47" s="26">
        <f t="shared" si="24"/>
        <v>23789785</v>
      </c>
      <c r="BD47" s="25">
        <f>SUM(BE47:BO47)</f>
        <v>7490534</v>
      </c>
      <c r="BE47" s="25">
        <f>P47</f>
        <v>3211252</v>
      </c>
      <c r="BF47" s="25">
        <f>O47</f>
        <v>176584</v>
      </c>
      <c r="BG47" s="25">
        <f>N47</f>
        <v>201201</v>
      </c>
      <c r="BH47" s="25">
        <f>L47+M47</f>
        <v>1043322</v>
      </c>
      <c r="BI47" s="25">
        <f>K47</f>
        <v>129473</v>
      </c>
      <c r="BJ47" s="25">
        <f>Q47+AC47+AE47</f>
        <v>1044496</v>
      </c>
      <c r="BK47" s="25">
        <f>AQ47</f>
        <v>48623</v>
      </c>
      <c r="BL47" s="25">
        <f>AK47</f>
        <v>55932</v>
      </c>
      <c r="BM47" s="25">
        <f>AR47</f>
        <v>262495</v>
      </c>
      <c r="BN47" s="25">
        <f>AD47+AN47</f>
        <v>877959</v>
      </c>
      <c r="BO47" s="25">
        <f>W47+AS47</f>
        <v>439197</v>
      </c>
    </row>
    <row r="48" spans="1:67">
      <c r="J48" s="27"/>
      <c r="AU48" s="27"/>
      <c r="BC48" s="27"/>
    </row>
    <row r="49" spans="1:67">
      <c r="A49" s="37" t="s">
        <v>160</v>
      </c>
      <c r="J49" s="27"/>
      <c r="AU49" s="27"/>
      <c r="BC49" s="27"/>
    </row>
    <row r="50" spans="1:67">
      <c r="A50" s="1" t="s">
        <v>118</v>
      </c>
      <c r="B50" s="7">
        <f t="shared" ref="B50:AG50" si="25">B4-B3</f>
        <v>2500722</v>
      </c>
      <c r="C50" s="7">
        <f t="shared" si="25"/>
        <v>57912</v>
      </c>
      <c r="D50" s="7">
        <f t="shared" si="25"/>
        <v>312181</v>
      </c>
      <c r="E50" s="7">
        <f t="shared" si="25"/>
        <v>12206</v>
      </c>
      <c r="F50" s="7">
        <f t="shared" si="25"/>
        <v>191772</v>
      </c>
      <c r="G50" s="7">
        <f t="shared" si="25"/>
        <v>574071</v>
      </c>
      <c r="H50" s="7">
        <f t="shared" si="25"/>
        <v>1926651</v>
      </c>
      <c r="I50" s="40">
        <f t="shared" si="25"/>
        <v>46200</v>
      </c>
      <c r="J50" s="33">
        <f t="shared" si="25"/>
        <v>527871</v>
      </c>
      <c r="K50" s="7">
        <f t="shared" si="25"/>
        <v>2270</v>
      </c>
      <c r="L50" s="7">
        <f t="shared" si="25"/>
        <v>10962</v>
      </c>
      <c r="M50" s="7">
        <f t="shared" si="25"/>
        <v>410</v>
      </c>
      <c r="N50" s="7">
        <f t="shared" si="25"/>
        <v>1615</v>
      </c>
      <c r="O50" s="7">
        <f t="shared" si="25"/>
        <v>1191</v>
      </c>
      <c r="P50" s="7">
        <f t="shared" si="25"/>
        <v>24987</v>
      </c>
      <c r="Q50" s="7">
        <f t="shared" si="25"/>
        <v>1254</v>
      </c>
      <c r="R50" s="7">
        <f t="shared" si="25"/>
        <v>-111</v>
      </c>
      <c r="S50" s="7">
        <f t="shared" si="25"/>
        <v>391</v>
      </c>
      <c r="T50" s="7">
        <f t="shared" si="25"/>
        <v>578</v>
      </c>
      <c r="U50" s="7">
        <f t="shared" si="25"/>
        <v>622</v>
      </c>
      <c r="V50" s="7">
        <f t="shared" si="25"/>
        <v>23</v>
      </c>
      <c r="W50" s="7">
        <f t="shared" si="25"/>
        <v>2249</v>
      </c>
      <c r="X50" s="7">
        <f t="shared" si="25"/>
        <v>261</v>
      </c>
      <c r="Y50" s="7">
        <f t="shared" si="25"/>
        <v>204</v>
      </c>
      <c r="Z50" s="7">
        <f t="shared" si="25"/>
        <v>389</v>
      </c>
      <c r="AA50" s="7">
        <f t="shared" si="25"/>
        <v>-418</v>
      </c>
      <c r="AB50" s="7">
        <f t="shared" si="25"/>
        <v>-243</v>
      </c>
      <c r="AC50" s="7">
        <f t="shared" si="25"/>
        <v>-3560</v>
      </c>
      <c r="AD50" s="7">
        <f t="shared" si="25"/>
        <v>3853</v>
      </c>
      <c r="AE50" s="7">
        <f t="shared" si="25"/>
        <v>-132</v>
      </c>
      <c r="AF50" s="7">
        <f t="shared" si="25"/>
        <v>-113</v>
      </c>
      <c r="AG50" s="7">
        <f t="shared" si="25"/>
        <v>26</v>
      </c>
      <c r="AH50" s="7">
        <f t="shared" ref="AH50:BO50" si="26">AH4-AH3</f>
        <v>114</v>
      </c>
      <c r="AI50" s="7">
        <f t="shared" si="26"/>
        <v>-176</v>
      </c>
      <c r="AJ50" s="7">
        <f t="shared" si="26"/>
        <v>-216</v>
      </c>
      <c r="AK50" s="7">
        <f t="shared" si="26"/>
        <v>-861</v>
      </c>
      <c r="AL50" s="7">
        <f t="shared" si="26"/>
        <v>174</v>
      </c>
      <c r="AM50" s="7">
        <f t="shared" si="26"/>
        <v>-413</v>
      </c>
      <c r="AN50" s="7">
        <f t="shared" si="26"/>
        <v>99</v>
      </c>
      <c r="AO50" s="7">
        <f t="shared" si="26"/>
        <v>197</v>
      </c>
      <c r="AP50" s="7">
        <f t="shared" si="26"/>
        <v>-557</v>
      </c>
      <c r="AQ50" s="7">
        <f t="shared" si="26"/>
        <v>797</v>
      </c>
      <c r="AR50" s="7">
        <f t="shared" si="26"/>
        <v>-1403</v>
      </c>
      <c r="AS50" s="7">
        <f t="shared" si="26"/>
        <v>506</v>
      </c>
      <c r="AT50" s="7">
        <f t="shared" si="26"/>
        <v>257</v>
      </c>
      <c r="AU50" s="33">
        <f t="shared" si="26"/>
        <v>974</v>
      </c>
      <c r="AV50" s="7">
        <f t="shared" si="26"/>
        <v>15257</v>
      </c>
      <c r="AW50" s="7">
        <f t="shared" si="26"/>
        <v>26178</v>
      </c>
      <c r="AX50" s="7">
        <f t="shared" si="26"/>
        <v>2112</v>
      </c>
      <c r="AY50" s="7">
        <f t="shared" si="26"/>
        <v>2653</v>
      </c>
      <c r="AZ50" s="7">
        <f t="shared" si="26"/>
        <v>42655</v>
      </c>
      <c r="BA50" s="7">
        <f t="shared" si="26"/>
        <v>286003</v>
      </c>
      <c r="BB50" s="7">
        <f t="shared" si="26"/>
        <v>10094</v>
      </c>
      <c r="BC50" s="33">
        <f t="shared" si="26"/>
        <v>189119</v>
      </c>
      <c r="BD50" s="7">
        <f t="shared" si="26"/>
        <v>44237</v>
      </c>
      <c r="BE50" s="7">
        <f t="shared" si="26"/>
        <v>24987</v>
      </c>
      <c r="BF50" s="7">
        <f t="shared" si="26"/>
        <v>1191</v>
      </c>
      <c r="BG50" s="7">
        <f t="shared" si="26"/>
        <v>1615</v>
      </c>
      <c r="BH50" s="7">
        <f t="shared" si="26"/>
        <v>11372</v>
      </c>
      <c r="BI50" s="7">
        <f t="shared" si="26"/>
        <v>2270</v>
      </c>
      <c r="BJ50" s="7">
        <f t="shared" si="26"/>
        <v>-2438</v>
      </c>
      <c r="BK50" s="7">
        <f t="shared" si="26"/>
        <v>797</v>
      </c>
      <c r="BL50" s="7">
        <f t="shared" si="26"/>
        <v>-861</v>
      </c>
      <c r="BM50" s="7">
        <f t="shared" si="26"/>
        <v>-1403</v>
      </c>
      <c r="BN50" s="7">
        <f t="shared" si="26"/>
        <v>3952</v>
      </c>
      <c r="BO50" s="7">
        <f t="shared" si="26"/>
        <v>2755</v>
      </c>
    </row>
    <row r="51" spans="1:67">
      <c r="A51" s="1" t="s">
        <v>119</v>
      </c>
      <c r="B51" s="7">
        <f t="shared" ref="B51:AG51" si="27">B5-B4</f>
        <v>3018787</v>
      </c>
      <c r="C51" s="7">
        <f t="shared" si="27"/>
        <v>101196</v>
      </c>
      <c r="D51" s="7">
        <f t="shared" si="27"/>
        <v>322394</v>
      </c>
      <c r="E51" s="7">
        <f t="shared" si="27"/>
        <v>30052</v>
      </c>
      <c r="F51" s="7">
        <f t="shared" si="27"/>
        <v>272868</v>
      </c>
      <c r="G51" s="7">
        <f t="shared" si="27"/>
        <v>726510</v>
      </c>
      <c r="H51" s="7">
        <f t="shared" si="27"/>
        <v>2292277</v>
      </c>
      <c r="I51" s="40">
        <f t="shared" si="27"/>
        <v>97574</v>
      </c>
      <c r="J51" s="33">
        <f t="shared" si="27"/>
        <v>628936</v>
      </c>
      <c r="K51" s="7">
        <f t="shared" si="27"/>
        <v>4379</v>
      </c>
      <c r="L51" s="7">
        <f t="shared" si="27"/>
        <v>24293</v>
      </c>
      <c r="M51" s="7">
        <f t="shared" si="27"/>
        <v>689</v>
      </c>
      <c r="N51" s="7">
        <f t="shared" si="27"/>
        <v>3438</v>
      </c>
      <c r="O51" s="7">
        <f t="shared" si="27"/>
        <v>136</v>
      </c>
      <c r="P51" s="7">
        <f t="shared" si="27"/>
        <v>25949</v>
      </c>
      <c r="Q51" s="7">
        <f t="shared" si="27"/>
        <v>2472</v>
      </c>
      <c r="R51" s="7">
        <f t="shared" si="27"/>
        <v>-148</v>
      </c>
      <c r="S51" s="7">
        <f t="shared" si="27"/>
        <v>488</v>
      </c>
      <c r="T51" s="7">
        <f t="shared" si="27"/>
        <v>1443</v>
      </c>
      <c r="U51" s="7">
        <f t="shared" si="27"/>
        <v>-29</v>
      </c>
      <c r="V51" s="7">
        <f t="shared" si="27"/>
        <v>307</v>
      </c>
      <c r="W51" s="7">
        <f t="shared" si="27"/>
        <v>6557</v>
      </c>
      <c r="X51" s="7">
        <f t="shared" si="27"/>
        <v>275</v>
      </c>
      <c r="Y51" s="7">
        <f t="shared" si="27"/>
        <v>-49</v>
      </c>
      <c r="Z51" s="7">
        <f t="shared" si="27"/>
        <v>203</v>
      </c>
      <c r="AA51" s="7">
        <f t="shared" si="27"/>
        <v>326</v>
      </c>
      <c r="AB51" s="7">
        <f t="shared" si="27"/>
        <v>-70</v>
      </c>
      <c r="AC51" s="7">
        <f t="shared" si="27"/>
        <v>8727</v>
      </c>
      <c r="AD51" s="7">
        <f t="shared" si="27"/>
        <v>10357</v>
      </c>
      <c r="AE51" s="7">
        <f t="shared" si="27"/>
        <v>-19</v>
      </c>
      <c r="AF51" s="7">
        <f t="shared" si="27"/>
        <v>-51</v>
      </c>
      <c r="AG51" s="7">
        <f t="shared" si="27"/>
        <v>42</v>
      </c>
      <c r="AH51" s="7">
        <f t="shared" ref="AH51:BO51" si="28">AH5-AH4</f>
        <v>-79</v>
      </c>
      <c r="AI51" s="7">
        <f t="shared" si="28"/>
        <v>-39</v>
      </c>
      <c r="AJ51" s="7">
        <f t="shared" si="28"/>
        <v>148</v>
      </c>
      <c r="AK51" s="7">
        <f t="shared" si="28"/>
        <v>856</v>
      </c>
      <c r="AL51" s="7">
        <f t="shared" si="28"/>
        <v>-201</v>
      </c>
      <c r="AM51" s="7">
        <f t="shared" si="28"/>
        <v>185</v>
      </c>
      <c r="AN51" s="7">
        <f t="shared" si="28"/>
        <v>758</v>
      </c>
      <c r="AO51" s="7">
        <f t="shared" si="28"/>
        <v>-89</v>
      </c>
      <c r="AP51" s="7">
        <f t="shared" si="28"/>
        <v>360</v>
      </c>
      <c r="AQ51" s="7">
        <f t="shared" si="28"/>
        <v>1010</v>
      </c>
      <c r="AR51" s="7">
        <f t="shared" si="28"/>
        <v>4020</v>
      </c>
      <c r="AS51" s="7">
        <f t="shared" si="28"/>
        <v>431</v>
      </c>
      <c r="AT51" s="7">
        <f t="shared" si="28"/>
        <v>149</v>
      </c>
      <c r="AU51" s="33">
        <f t="shared" si="28"/>
        <v>350</v>
      </c>
      <c r="AV51" s="7">
        <f t="shared" si="28"/>
        <v>32799</v>
      </c>
      <c r="AW51" s="7">
        <f t="shared" si="28"/>
        <v>26085</v>
      </c>
      <c r="AX51" s="7">
        <f t="shared" si="28"/>
        <v>4255</v>
      </c>
      <c r="AY51" s="7">
        <f t="shared" si="28"/>
        <v>34435</v>
      </c>
      <c r="AZ51" s="7">
        <f t="shared" si="28"/>
        <v>68397</v>
      </c>
      <c r="BA51" s="7">
        <f t="shared" si="28"/>
        <v>296309</v>
      </c>
      <c r="BB51" s="7">
        <f t="shared" si="28"/>
        <v>25797</v>
      </c>
      <c r="BC51" s="33">
        <f t="shared" si="28"/>
        <v>238433</v>
      </c>
      <c r="BD51" s="7">
        <f t="shared" si="28"/>
        <v>94053</v>
      </c>
      <c r="BE51" s="7">
        <f t="shared" si="28"/>
        <v>25949</v>
      </c>
      <c r="BF51" s="7">
        <f t="shared" si="28"/>
        <v>136</v>
      </c>
      <c r="BG51" s="7">
        <f t="shared" si="28"/>
        <v>3438</v>
      </c>
      <c r="BH51" s="7">
        <f t="shared" si="28"/>
        <v>24982</v>
      </c>
      <c r="BI51" s="7">
        <f t="shared" si="28"/>
        <v>4379</v>
      </c>
      <c r="BJ51" s="7">
        <f t="shared" si="28"/>
        <v>11180</v>
      </c>
      <c r="BK51" s="7">
        <f t="shared" si="28"/>
        <v>1010</v>
      </c>
      <c r="BL51" s="7">
        <f t="shared" si="28"/>
        <v>856</v>
      </c>
      <c r="BM51" s="7">
        <f t="shared" si="28"/>
        <v>4020</v>
      </c>
      <c r="BN51" s="7">
        <f t="shared" si="28"/>
        <v>11115</v>
      </c>
      <c r="BO51" s="7">
        <f t="shared" si="28"/>
        <v>6988</v>
      </c>
    </row>
    <row r="52" spans="1:67">
      <c r="A52" s="1" t="s">
        <v>120</v>
      </c>
      <c r="B52" s="7">
        <f t="shared" ref="B52:AG52" si="29">B6-B5</f>
        <v>2457373</v>
      </c>
      <c r="C52" s="7">
        <f t="shared" si="29"/>
        <v>112739</v>
      </c>
      <c r="D52" s="7">
        <f t="shared" si="29"/>
        <v>239219</v>
      </c>
      <c r="E52" s="7">
        <f t="shared" si="29"/>
        <v>24557</v>
      </c>
      <c r="F52" s="7">
        <f t="shared" si="29"/>
        <v>249120</v>
      </c>
      <c r="G52" s="7">
        <f t="shared" si="29"/>
        <v>625635</v>
      </c>
      <c r="H52" s="7">
        <f t="shared" si="29"/>
        <v>1831738</v>
      </c>
      <c r="I52" s="40">
        <f t="shared" si="29"/>
        <v>119835</v>
      </c>
      <c r="J52" s="33">
        <f t="shared" si="29"/>
        <v>505800</v>
      </c>
      <c r="K52" s="7">
        <f t="shared" si="29"/>
        <v>3789</v>
      </c>
      <c r="L52" s="7">
        <f t="shared" si="29"/>
        <v>27260</v>
      </c>
      <c r="M52" s="7">
        <f t="shared" si="29"/>
        <v>890</v>
      </c>
      <c r="N52" s="7">
        <f t="shared" si="29"/>
        <v>2297</v>
      </c>
      <c r="O52" s="7">
        <f t="shared" si="29"/>
        <v>938</v>
      </c>
      <c r="P52" s="7">
        <f t="shared" si="29"/>
        <v>41201</v>
      </c>
      <c r="Q52" s="7">
        <f t="shared" si="29"/>
        <v>3827</v>
      </c>
      <c r="R52" s="7">
        <f t="shared" si="29"/>
        <v>174</v>
      </c>
      <c r="S52" s="7">
        <f t="shared" si="29"/>
        <v>530</v>
      </c>
      <c r="T52" s="7">
        <f t="shared" si="29"/>
        <v>-507</v>
      </c>
      <c r="U52" s="7">
        <f t="shared" si="29"/>
        <v>591</v>
      </c>
      <c r="V52" s="7">
        <f t="shared" si="29"/>
        <v>127</v>
      </c>
      <c r="W52" s="7">
        <f t="shared" si="29"/>
        <v>9736</v>
      </c>
      <c r="X52" s="7">
        <f t="shared" si="29"/>
        <v>114</v>
      </c>
      <c r="Y52" s="7">
        <f t="shared" si="29"/>
        <v>68</v>
      </c>
      <c r="Z52" s="7">
        <f t="shared" si="29"/>
        <v>626</v>
      </c>
      <c r="AA52" s="7">
        <f t="shared" si="29"/>
        <v>297</v>
      </c>
      <c r="AB52" s="7">
        <f t="shared" si="29"/>
        <v>-98</v>
      </c>
      <c r="AC52" s="7">
        <f t="shared" si="29"/>
        <v>9175</v>
      </c>
      <c r="AD52" s="7">
        <f t="shared" si="29"/>
        <v>11507</v>
      </c>
      <c r="AE52" s="7">
        <f t="shared" si="29"/>
        <v>34</v>
      </c>
      <c r="AF52" s="7">
        <f t="shared" si="29"/>
        <v>35</v>
      </c>
      <c r="AG52" s="7">
        <f t="shared" si="29"/>
        <v>-124</v>
      </c>
      <c r="AH52" s="7">
        <f t="shared" ref="AH52:BO52" si="30">AH6-AH5</f>
        <v>-49</v>
      </c>
      <c r="AI52" s="7">
        <f t="shared" si="30"/>
        <v>76</v>
      </c>
      <c r="AJ52" s="7">
        <f t="shared" si="30"/>
        <v>242</v>
      </c>
      <c r="AK52" s="7">
        <f t="shared" si="30"/>
        <v>909</v>
      </c>
      <c r="AL52" s="7">
        <f t="shared" si="30"/>
        <v>-31</v>
      </c>
      <c r="AM52" s="7">
        <f t="shared" si="30"/>
        <v>68</v>
      </c>
      <c r="AN52" s="7">
        <f t="shared" si="30"/>
        <v>831</v>
      </c>
      <c r="AO52" s="7">
        <f t="shared" si="30"/>
        <v>161</v>
      </c>
      <c r="AP52" s="7">
        <f t="shared" si="30"/>
        <v>541</v>
      </c>
      <c r="AQ52" s="7">
        <f t="shared" si="30"/>
        <v>1027</v>
      </c>
      <c r="AR52" s="7">
        <f t="shared" si="30"/>
        <v>3469</v>
      </c>
      <c r="AS52" s="7">
        <f t="shared" si="30"/>
        <v>102</v>
      </c>
      <c r="AT52" s="7">
        <f t="shared" si="30"/>
        <v>100</v>
      </c>
      <c r="AU52" s="33">
        <f t="shared" si="30"/>
        <v>-98</v>
      </c>
      <c r="AV52" s="7">
        <f t="shared" si="30"/>
        <v>34236</v>
      </c>
      <c r="AW52" s="7">
        <f t="shared" si="30"/>
        <v>42139</v>
      </c>
      <c r="AX52" s="7">
        <f t="shared" si="30"/>
        <v>4024</v>
      </c>
      <c r="AY52" s="7">
        <f t="shared" si="30"/>
        <v>39436</v>
      </c>
      <c r="AZ52" s="7">
        <f t="shared" si="30"/>
        <v>78503</v>
      </c>
      <c r="BA52" s="7">
        <f t="shared" si="30"/>
        <v>197080</v>
      </c>
      <c r="BB52" s="7">
        <f t="shared" si="30"/>
        <v>20533</v>
      </c>
      <c r="BC52" s="33">
        <f t="shared" si="30"/>
        <v>209684</v>
      </c>
      <c r="BD52" s="7">
        <f t="shared" si="30"/>
        <v>116992</v>
      </c>
      <c r="BE52" s="7">
        <f t="shared" si="30"/>
        <v>41201</v>
      </c>
      <c r="BF52" s="7">
        <f t="shared" si="30"/>
        <v>938</v>
      </c>
      <c r="BG52" s="7">
        <f t="shared" si="30"/>
        <v>2297</v>
      </c>
      <c r="BH52" s="7">
        <f t="shared" si="30"/>
        <v>28150</v>
      </c>
      <c r="BI52" s="7">
        <f t="shared" si="30"/>
        <v>3789</v>
      </c>
      <c r="BJ52" s="7">
        <f t="shared" si="30"/>
        <v>13036</v>
      </c>
      <c r="BK52" s="7">
        <f t="shared" si="30"/>
        <v>1027</v>
      </c>
      <c r="BL52" s="7">
        <f t="shared" si="30"/>
        <v>909</v>
      </c>
      <c r="BM52" s="7">
        <f t="shared" si="30"/>
        <v>3469</v>
      </c>
      <c r="BN52" s="7">
        <f t="shared" si="30"/>
        <v>12338</v>
      </c>
      <c r="BO52" s="7">
        <f t="shared" si="30"/>
        <v>9838</v>
      </c>
    </row>
    <row r="53" spans="1:67">
      <c r="A53" s="1" t="s">
        <v>121</v>
      </c>
      <c r="B53" s="7">
        <f t="shared" ref="B53:AG53" si="31">B7-B6</f>
        <v>2074323</v>
      </c>
      <c r="C53" s="7">
        <f t="shared" si="31"/>
        <v>116434</v>
      </c>
      <c r="D53" s="7">
        <f t="shared" si="31"/>
        <v>282943</v>
      </c>
      <c r="E53" s="7">
        <f t="shared" si="31"/>
        <v>26410</v>
      </c>
      <c r="F53" s="7">
        <f t="shared" si="31"/>
        <v>260210</v>
      </c>
      <c r="G53" s="7">
        <f t="shared" si="31"/>
        <v>685997</v>
      </c>
      <c r="H53" s="7">
        <f t="shared" si="31"/>
        <v>1388326</v>
      </c>
      <c r="I53" s="40">
        <f t="shared" si="31"/>
        <v>144519</v>
      </c>
      <c r="J53" s="33">
        <f t="shared" si="31"/>
        <v>541478</v>
      </c>
      <c r="K53" s="7">
        <f t="shared" si="31"/>
        <v>3620</v>
      </c>
      <c r="L53" s="7">
        <f t="shared" si="31"/>
        <v>21043</v>
      </c>
      <c r="M53" s="7">
        <f t="shared" si="31"/>
        <v>816</v>
      </c>
      <c r="N53" s="7">
        <f t="shared" si="31"/>
        <v>1535</v>
      </c>
      <c r="O53" s="7">
        <f t="shared" si="31"/>
        <v>3779</v>
      </c>
      <c r="P53" s="7">
        <f t="shared" si="31"/>
        <v>66468</v>
      </c>
      <c r="Q53" s="7">
        <f t="shared" si="31"/>
        <v>356</v>
      </c>
      <c r="R53" s="7">
        <f t="shared" si="31"/>
        <v>389</v>
      </c>
      <c r="S53" s="7">
        <f t="shared" si="31"/>
        <v>679</v>
      </c>
      <c r="T53" s="7">
        <f t="shared" si="31"/>
        <v>-18</v>
      </c>
      <c r="U53" s="7">
        <f t="shared" si="31"/>
        <v>-421</v>
      </c>
      <c r="V53" s="7">
        <f t="shared" si="31"/>
        <v>-249</v>
      </c>
      <c r="W53" s="7">
        <f t="shared" si="31"/>
        <v>9450</v>
      </c>
      <c r="X53" s="7">
        <f t="shared" si="31"/>
        <v>-289</v>
      </c>
      <c r="Y53" s="7">
        <f t="shared" si="31"/>
        <v>-146</v>
      </c>
      <c r="Z53" s="7">
        <f t="shared" si="31"/>
        <v>-158</v>
      </c>
      <c r="AA53" s="7">
        <f t="shared" si="31"/>
        <v>-235</v>
      </c>
      <c r="AB53" s="7">
        <f t="shared" si="31"/>
        <v>-180</v>
      </c>
      <c r="AC53" s="7">
        <f t="shared" si="31"/>
        <v>19839</v>
      </c>
      <c r="AD53" s="7">
        <f t="shared" si="31"/>
        <v>12100</v>
      </c>
      <c r="AE53" s="7">
        <f t="shared" si="31"/>
        <v>126</v>
      </c>
      <c r="AF53" s="7">
        <f t="shared" si="31"/>
        <v>28</v>
      </c>
      <c r="AG53" s="7">
        <f t="shared" si="31"/>
        <v>211</v>
      </c>
      <c r="AH53" s="7">
        <f t="shared" ref="AH53:BO53" si="32">AH7-AH6</f>
        <v>104</v>
      </c>
      <c r="AI53" s="7">
        <f t="shared" si="32"/>
        <v>-4</v>
      </c>
      <c r="AJ53" s="7">
        <f t="shared" si="32"/>
        <v>-273</v>
      </c>
      <c r="AK53" s="7">
        <f t="shared" si="32"/>
        <v>1479</v>
      </c>
      <c r="AL53" s="7">
        <f t="shared" si="32"/>
        <v>-401</v>
      </c>
      <c r="AM53" s="7">
        <f t="shared" si="32"/>
        <v>-73</v>
      </c>
      <c r="AN53" s="7">
        <f t="shared" si="32"/>
        <v>1252</v>
      </c>
      <c r="AO53" s="7">
        <f t="shared" si="32"/>
        <v>-149</v>
      </c>
      <c r="AP53" s="7">
        <f t="shared" si="32"/>
        <v>862</v>
      </c>
      <c r="AQ53" s="7">
        <f t="shared" si="32"/>
        <v>830</v>
      </c>
      <c r="AR53" s="7">
        <f t="shared" si="32"/>
        <v>2055</v>
      </c>
      <c r="AS53" s="7">
        <f t="shared" si="32"/>
        <v>165</v>
      </c>
      <c r="AT53" s="7">
        <f t="shared" si="32"/>
        <v>96</v>
      </c>
      <c r="AU53" s="33">
        <f t="shared" si="32"/>
        <v>-167</v>
      </c>
      <c r="AV53" s="7">
        <f t="shared" si="32"/>
        <v>27014</v>
      </c>
      <c r="AW53" s="7">
        <f t="shared" si="32"/>
        <v>70247</v>
      </c>
      <c r="AX53" s="7">
        <f t="shared" si="32"/>
        <v>1406</v>
      </c>
      <c r="AY53" s="7">
        <f t="shared" si="32"/>
        <v>45852</v>
      </c>
      <c r="AZ53" s="7">
        <f t="shared" si="32"/>
        <v>89420</v>
      </c>
      <c r="BA53" s="7">
        <f t="shared" si="32"/>
        <v>212696</v>
      </c>
      <c r="BB53" s="7">
        <f t="shared" si="32"/>
        <v>25004</v>
      </c>
      <c r="BC53" s="33">
        <f t="shared" si="32"/>
        <v>214358</v>
      </c>
      <c r="BD53" s="7">
        <f t="shared" si="32"/>
        <v>144913</v>
      </c>
      <c r="BE53" s="7">
        <f t="shared" si="32"/>
        <v>66468</v>
      </c>
      <c r="BF53" s="7">
        <f t="shared" si="32"/>
        <v>3779</v>
      </c>
      <c r="BG53" s="7">
        <f t="shared" si="32"/>
        <v>1535</v>
      </c>
      <c r="BH53" s="7">
        <f t="shared" si="32"/>
        <v>21859</v>
      </c>
      <c r="BI53" s="7">
        <f t="shared" si="32"/>
        <v>3620</v>
      </c>
      <c r="BJ53" s="7">
        <f t="shared" si="32"/>
        <v>20321</v>
      </c>
      <c r="BK53" s="7">
        <f t="shared" si="32"/>
        <v>830</v>
      </c>
      <c r="BL53" s="7">
        <f t="shared" si="32"/>
        <v>1479</v>
      </c>
      <c r="BM53" s="7">
        <f t="shared" si="32"/>
        <v>2055</v>
      </c>
      <c r="BN53" s="7">
        <f t="shared" si="32"/>
        <v>13352</v>
      </c>
      <c r="BO53" s="7">
        <f t="shared" si="32"/>
        <v>9615</v>
      </c>
    </row>
    <row r="54" spans="1:67">
      <c r="A54" s="1" t="s">
        <v>122</v>
      </c>
      <c r="B54" s="7">
        <f t="shared" ref="B54:AG54" si="33">B8-B7</f>
        <v>1984430</v>
      </c>
      <c r="C54" s="7">
        <f t="shared" si="33"/>
        <v>99061</v>
      </c>
      <c r="D54" s="7">
        <f t="shared" si="33"/>
        <v>304811</v>
      </c>
      <c r="E54" s="7">
        <f t="shared" si="33"/>
        <v>25343</v>
      </c>
      <c r="F54" s="7">
        <f t="shared" si="33"/>
        <v>248895</v>
      </c>
      <c r="G54" s="7">
        <f t="shared" si="33"/>
        <v>678110</v>
      </c>
      <c r="H54" s="7">
        <f t="shared" si="33"/>
        <v>1306320</v>
      </c>
      <c r="I54" s="40">
        <f t="shared" si="33"/>
        <v>87743</v>
      </c>
      <c r="J54" s="33">
        <f t="shared" si="33"/>
        <v>590367</v>
      </c>
      <c r="K54" s="7">
        <f t="shared" si="33"/>
        <v>1607</v>
      </c>
      <c r="L54" s="7">
        <f t="shared" si="33"/>
        <v>15183</v>
      </c>
      <c r="M54" s="7">
        <f t="shared" si="33"/>
        <v>850</v>
      </c>
      <c r="N54" s="7">
        <f t="shared" si="33"/>
        <v>2711</v>
      </c>
      <c r="O54" s="7">
        <f t="shared" si="33"/>
        <v>1878</v>
      </c>
      <c r="P54" s="7">
        <f t="shared" si="33"/>
        <v>41073</v>
      </c>
      <c r="Q54" s="7">
        <f t="shared" si="33"/>
        <v>1979</v>
      </c>
      <c r="R54" s="7">
        <f t="shared" si="33"/>
        <v>367</v>
      </c>
      <c r="S54" s="7">
        <f t="shared" si="33"/>
        <v>538</v>
      </c>
      <c r="T54" s="7">
        <f t="shared" si="33"/>
        <v>721</v>
      </c>
      <c r="U54" s="7">
        <f t="shared" si="33"/>
        <v>0</v>
      </c>
      <c r="V54" s="7">
        <f t="shared" si="33"/>
        <v>-86</v>
      </c>
      <c r="W54" s="7">
        <f t="shared" si="33"/>
        <v>5272</v>
      </c>
      <c r="X54" s="7">
        <f t="shared" si="33"/>
        <v>-23</v>
      </c>
      <c r="Y54" s="7">
        <f t="shared" si="33"/>
        <v>83</v>
      </c>
      <c r="Z54" s="7">
        <f t="shared" si="33"/>
        <v>282</v>
      </c>
      <c r="AA54" s="7">
        <f t="shared" si="33"/>
        <v>-250</v>
      </c>
      <c r="AB54" s="7">
        <f t="shared" si="33"/>
        <v>113</v>
      </c>
      <c r="AC54" s="7">
        <f t="shared" si="33"/>
        <v>13329</v>
      </c>
      <c r="AD54" s="7">
        <f t="shared" si="33"/>
        <v>6796</v>
      </c>
      <c r="AE54" s="7">
        <f t="shared" si="33"/>
        <v>84</v>
      </c>
      <c r="AF54" s="7">
        <f t="shared" si="33"/>
        <v>-5</v>
      </c>
      <c r="AG54" s="7">
        <f t="shared" si="33"/>
        <v>-99</v>
      </c>
      <c r="AH54" s="7">
        <f t="shared" ref="AH54:BO54" si="34">AH8-AH7</f>
        <v>-12</v>
      </c>
      <c r="AI54" s="7">
        <f t="shared" si="34"/>
        <v>129</v>
      </c>
      <c r="AJ54" s="7">
        <f t="shared" si="34"/>
        <v>-71</v>
      </c>
      <c r="AK54" s="7">
        <f t="shared" si="34"/>
        <v>225</v>
      </c>
      <c r="AL54" s="7">
        <f t="shared" si="34"/>
        <v>30</v>
      </c>
      <c r="AM54" s="7">
        <f t="shared" si="34"/>
        <v>-71</v>
      </c>
      <c r="AN54" s="7">
        <f t="shared" si="34"/>
        <v>130</v>
      </c>
      <c r="AO54" s="7">
        <f t="shared" si="34"/>
        <v>2</v>
      </c>
      <c r="AP54" s="7">
        <f t="shared" si="34"/>
        <v>288</v>
      </c>
      <c r="AQ54" s="7">
        <f t="shared" si="34"/>
        <v>853</v>
      </c>
      <c r="AR54" s="7">
        <f t="shared" si="34"/>
        <v>-5753</v>
      </c>
      <c r="AS54" s="7">
        <f t="shared" si="34"/>
        <v>77</v>
      </c>
      <c r="AT54" s="7">
        <f t="shared" si="34"/>
        <v>75</v>
      </c>
      <c r="AU54" s="33">
        <f t="shared" si="34"/>
        <v>-562</v>
      </c>
      <c r="AV54" s="7">
        <f t="shared" si="34"/>
        <v>20351</v>
      </c>
      <c r="AW54" s="7">
        <f t="shared" si="34"/>
        <v>42951</v>
      </c>
      <c r="AX54" s="7">
        <f t="shared" si="34"/>
        <v>3605</v>
      </c>
      <c r="AY54" s="7">
        <f t="shared" si="34"/>
        <v>20836</v>
      </c>
      <c r="AZ54" s="7">
        <f t="shared" si="34"/>
        <v>78710</v>
      </c>
      <c r="BA54" s="7">
        <f t="shared" si="34"/>
        <v>261860</v>
      </c>
      <c r="BB54" s="7">
        <f t="shared" si="34"/>
        <v>21738</v>
      </c>
      <c r="BC54" s="33">
        <f t="shared" si="34"/>
        <v>228059</v>
      </c>
      <c r="BD54" s="7">
        <f t="shared" si="34"/>
        <v>86294</v>
      </c>
      <c r="BE54" s="7">
        <f t="shared" si="34"/>
        <v>41073</v>
      </c>
      <c r="BF54" s="7">
        <f t="shared" si="34"/>
        <v>1878</v>
      </c>
      <c r="BG54" s="7">
        <f t="shared" si="34"/>
        <v>2711</v>
      </c>
      <c r="BH54" s="7">
        <f t="shared" si="34"/>
        <v>16033</v>
      </c>
      <c r="BI54" s="7">
        <f t="shared" si="34"/>
        <v>1607</v>
      </c>
      <c r="BJ54" s="7">
        <f t="shared" si="34"/>
        <v>15392</v>
      </c>
      <c r="BK54" s="7">
        <f t="shared" si="34"/>
        <v>853</v>
      </c>
      <c r="BL54" s="7">
        <f t="shared" si="34"/>
        <v>225</v>
      </c>
      <c r="BM54" s="7">
        <f t="shared" si="34"/>
        <v>-5753</v>
      </c>
      <c r="BN54" s="7">
        <f t="shared" si="34"/>
        <v>6926</v>
      </c>
      <c r="BO54" s="7">
        <f t="shared" si="34"/>
        <v>5349</v>
      </c>
    </row>
    <row r="55" spans="1:67">
      <c r="A55" s="1" t="s">
        <v>123</v>
      </c>
      <c r="B55" s="7">
        <f t="shared" ref="B55:AG55" si="35">B9-B8</f>
        <v>2122950</v>
      </c>
      <c r="C55" s="7">
        <f t="shared" si="35"/>
        <v>62006</v>
      </c>
      <c r="D55" s="7">
        <f t="shared" si="35"/>
        <v>364167</v>
      </c>
      <c r="E55" s="7">
        <f t="shared" si="35"/>
        <v>33114</v>
      </c>
      <c r="F55" s="7">
        <f t="shared" si="35"/>
        <v>300317</v>
      </c>
      <c r="G55" s="7">
        <f t="shared" si="35"/>
        <v>759604</v>
      </c>
      <c r="H55" s="7">
        <f t="shared" si="35"/>
        <v>1363346</v>
      </c>
      <c r="I55" s="40">
        <f t="shared" si="35"/>
        <v>152641</v>
      </c>
      <c r="J55" s="33">
        <f t="shared" si="35"/>
        <v>606963</v>
      </c>
      <c r="K55" s="7">
        <f t="shared" si="35"/>
        <v>757</v>
      </c>
      <c r="L55" s="7">
        <f t="shared" si="35"/>
        <v>15997</v>
      </c>
      <c r="M55" s="7">
        <f t="shared" si="35"/>
        <v>-261</v>
      </c>
      <c r="N55" s="7">
        <f t="shared" si="35"/>
        <v>-1962</v>
      </c>
      <c r="O55" s="7">
        <f t="shared" si="35"/>
        <v>1463</v>
      </c>
      <c r="P55" s="7">
        <f t="shared" si="35"/>
        <v>76240</v>
      </c>
      <c r="Q55" s="7">
        <f t="shared" si="35"/>
        <v>3091</v>
      </c>
      <c r="R55" s="7">
        <f t="shared" si="35"/>
        <v>497</v>
      </c>
      <c r="S55" s="7">
        <f t="shared" si="35"/>
        <v>819</v>
      </c>
      <c r="T55" s="7">
        <f t="shared" si="35"/>
        <v>766</v>
      </c>
      <c r="U55" s="7">
        <f t="shared" si="35"/>
        <v>-111</v>
      </c>
      <c r="V55" s="7">
        <f t="shared" si="35"/>
        <v>113</v>
      </c>
      <c r="W55" s="7">
        <f t="shared" si="35"/>
        <v>10595</v>
      </c>
      <c r="X55" s="7">
        <f t="shared" si="35"/>
        <v>282</v>
      </c>
      <c r="Y55" s="7">
        <f t="shared" si="35"/>
        <v>25</v>
      </c>
      <c r="Z55" s="7">
        <f t="shared" si="35"/>
        <v>527</v>
      </c>
      <c r="AA55" s="7">
        <f t="shared" si="35"/>
        <v>163</v>
      </c>
      <c r="AB55" s="7">
        <f t="shared" si="35"/>
        <v>118</v>
      </c>
      <c r="AC55" s="7">
        <f t="shared" si="35"/>
        <v>15760</v>
      </c>
      <c r="AD55" s="7">
        <f t="shared" si="35"/>
        <v>14946</v>
      </c>
      <c r="AE55" s="7">
        <f t="shared" si="35"/>
        <v>99</v>
      </c>
      <c r="AF55" s="7">
        <f t="shared" si="35"/>
        <v>-5</v>
      </c>
      <c r="AG55" s="7">
        <f t="shared" si="35"/>
        <v>80</v>
      </c>
      <c r="AH55" s="7">
        <f t="shared" ref="AH55:BO55" si="36">AH9-AH8</f>
        <v>-12</v>
      </c>
      <c r="AI55" s="7">
        <f t="shared" si="36"/>
        <v>45</v>
      </c>
      <c r="AJ55" s="7">
        <f t="shared" si="36"/>
        <v>246</v>
      </c>
      <c r="AK55" s="7">
        <f t="shared" si="36"/>
        <v>1684</v>
      </c>
      <c r="AL55" s="7">
        <f t="shared" si="36"/>
        <v>418</v>
      </c>
      <c r="AM55" s="7">
        <f t="shared" si="36"/>
        <v>4</v>
      </c>
      <c r="AN55" s="7">
        <f t="shared" si="36"/>
        <v>1267</v>
      </c>
      <c r="AO55" s="7">
        <f t="shared" si="36"/>
        <v>-40</v>
      </c>
      <c r="AP55" s="7">
        <f t="shared" si="36"/>
        <v>700</v>
      </c>
      <c r="AQ55" s="7">
        <f t="shared" si="36"/>
        <v>927</v>
      </c>
      <c r="AR55" s="7">
        <f t="shared" si="36"/>
        <v>5679</v>
      </c>
      <c r="AS55" s="7">
        <f t="shared" si="36"/>
        <v>780</v>
      </c>
      <c r="AT55" s="7">
        <f t="shared" si="36"/>
        <v>246</v>
      </c>
      <c r="AU55" s="33">
        <f t="shared" si="36"/>
        <v>698</v>
      </c>
      <c r="AV55" s="7">
        <f t="shared" si="36"/>
        <v>14531</v>
      </c>
      <c r="AW55" s="7">
        <f t="shared" si="36"/>
        <v>77703</v>
      </c>
      <c r="AX55" s="7">
        <f t="shared" si="36"/>
        <v>5173</v>
      </c>
      <c r="AY55" s="7">
        <f t="shared" si="36"/>
        <v>55234</v>
      </c>
      <c r="AZ55" s="7">
        <f t="shared" si="36"/>
        <v>47475</v>
      </c>
      <c r="BA55" s="7">
        <f t="shared" si="36"/>
        <v>286464</v>
      </c>
      <c r="BB55" s="7">
        <f t="shared" si="36"/>
        <v>27941</v>
      </c>
      <c r="BC55" s="33">
        <f t="shared" si="36"/>
        <v>245083</v>
      </c>
      <c r="BD55" s="7">
        <f t="shared" si="36"/>
        <v>147062</v>
      </c>
      <c r="BE55" s="7">
        <f t="shared" si="36"/>
        <v>76240</v>
      </c>
      <c r="BF55" s="7">
        <f t="shared" si="36"/>
        <v>1463</v>
      </c>
      <c r="BG55" s="7">
        <f t="shared" si="36"/>
        <v>-1962</v>
      </c>
      <c r="BH55" s="7">
        <f t="shared" si="36"/>
        <v>15736</v>
      </c>
      <c r="BI55" s="7">
        <f t="shared" si="36"/>
        <v>757</v>
      </c>
      <c r="BJ55" s="7">
        <f t="shared" si="36"/>
        <v>18950</v>
      </c>
      <c r="BK55" s="7">
        <f t="shared" si="36"/>
        <v>927</v>
      </c>
      <c r="BL55" s="7">
        <f t="shared" si="36"/>
        <v>1684</v>
      </c>
      <c r="BM55" s="7">
        <f t="shared" si="36"/>
        <v>5679</v>
      </c>
      <c r="BN55" s="7">
        <f t="shared" si="36"/>
        <v>16213</v>
      </c>
      <c r="BO55" s="7">
        <f t="shared" si="36"/>
        <v>11375</v>
      </c>
    </row>
    <row r="56" spans="1:67">
      <c r="A56" s="1" t="s">
        <v>124</v>
      </c>
      <c r="B56" s="7">
        <f t="shared" ref="B56:AG56" si="37">B10-B9</f>
        <v>2097274</v>
      </c>
      <c r="C56" s="7">
        <f t="shared" si="37"/>
        <v>61628</v>
      </c>
      <c r="D56" s="7">
        <f t="shared" si="37"/>
        <v>397790</v>
      </c>
      <c r="E56" s="7">
        <f t="shared" si="37"/>
        <v>32480</v>
      </c>
      <c r="F56" s="7">
        <f t="shared" si="37"/>
        <v>335086</v>
      </c>
      <c r="G56" s="7">
        <f t="shared" si="37"/>
        <v>826984</v>
      </c>
      <c r="H56" s="7">
        <f t="shared" si="37"/>
        <v>1270290</v>
      </c>
      <c r="I56" s="40">
        <f t="shared" si="37"/>
        <v>95221</v>
      </c>
      <c r="J56" s="33">
        <f t="shared" si="37"/>
        <v>731763</v>
      </c>
      <c r="K56" s="7">
        <f t="shared" si="37"/>
        <v>2024</v>
      </c>
      <c r="L56" s="7">
        <f t="shared" si="37"/>
        <v>11858</v>
      </c>
      <c r="M56" s="7">
        <f t="shared" si="37"/>
        <v>801</v>
      </c>
      <c r="N56" s="7">
        <f t="shared" si="37"/>
        <v>7042</v>
      </c>
      <c r="O56" s="7">
        <f t="shared" si="37"/>
        <v>2275</v>
      </c>
      <c r="P56" s="7">
        <f t="shared" si="37"/>
        <v>25874</v>
      </c>
      <c r="Q56" s="7">
        <f t="shared" si="37"/>
        <v>3280</v>
      </c>
      <c r="R56" s="7">
        <f t="shared" si="37"/>
        <v>393</v>
      </c>
      <c r="S56" s="7">
        <f t="shared" si="37"/>
        <v>447</v>
      </c>
      <c r="T56" s="7">
        <f t="shared" si="37"/>
        <v>164</v>
      </c>
      <c r="U56" s="7">
        <f t="shared" si="37"/>
        <v>-62</v>
      </c>
      <c r="V56" s="7">
        <f t="shared" si="37"/>
        <v>113</v>
      </c>
      <c r="W56" s="7">
        <f t="shared" si="37"/>
        <v>6609</v>
      </c>
      <c r="X56" s="7">
        <f t="shared" si="37"/>
        <v>-83</v>
      </c>
      <c r="Y56" s="7">
        <f t="shared" si="37"/>
        <v>44</v>
      </c>
      <c r="Z56" s="7">
        <f t="shared" si="37"/>
        <v>277</v>
      </c>
      <c r="AA56" s="7">
        <f t="shared" si="37"/>
        <v>-136</v>
      </c>
      <c r="AB56" s="7">
        <f t="shared" si="37"/>
        <v>-61</v>
      </c>
      <c r="AC56" s="7">
        <f t="shared" si="37"/>
        <v>13041</v>
      </c>
      <c r="AD56" s="7">
        <f t="shared" si="37"/>
        <v>10257</v>
      </c>
      <c r="AE56" s="7">
        <f t="shared" si="37"/>
        <v>-18</v>
      </c>
      <c r="AF56" s="7">
        <f t="shared" si="37"/>
        <v>-19</v>
      </c>
      <c r="AG56" s="7">
        <f t="shared" si="37"/>
        <v>-105</v>
      </c>
      <c r="AH56" s="7">
        <f t="shared" ref="AH56:BO56" si="38">AH10-AH9</f>
        <v>-17</v>
      </c>
      <c r="AI56" s="7">
        <f t="shared" si="38"/>
        <v>-19</v>
      </c>
      <c r="AJ56" s="7">
        <f t="shared" si="38"/>
        <v>133</v>
      </c>
      <c r="AK56" s="7">
        <f t="shared" si="38"/>
        <v>2003</v>
      </c>
      <c r="AL56" s="7">
        <f t="shared" si="38"/>
        <v>94</v>
      </c>
      <c r="AM56" s="7">
        <f t="shared" si="38"/>
        <v>127</v>
      </c>
      <c r="AN56" s="7">
        <f t="shared" si="38"/>
        <v>1293</v>
      </c>
      <c r="AO56" s="7">
        <f t="shared" si="38"/>
        <v>-91</v>
      </c>
      <c r="AP56" s="7">
        <f t="shared" si="38"/>
        <v>540</v>
      </c>
      <c r="AQ56" s="7">
        <f t="shared" si="38"/>
        <v>985</v>
      </c>
      <c r="AR56" s="7">
        <f t="shared" si="38"/>
        <v>5475</v>
      </c>
      <c r="AS56" s="7">
        <f t="shared" si="38"/>
        <v>265</v>
      </c>
      <c r="AT56" s="7">
        <f t="shared" si="38"/>
        <v>325</v>
      </c>
      <c r="AU56" s="33">
        <f t="shared" si="38"/>
        <v>93</v>
      </c>
      <c r="AV56" s="7">
        <f t="shared" si="38"/>
        <v>21725</v>
      </c>
      <c r="AW56" s="7">
        <f t="shared" si="38"/>
        <v>28149</v>
      </c>
      <c r="AX56" s="7">
        <f t="shared" si="38"/>
        <v>4284</v>
      </c>
      <c r="AY56" s="7">
        <f t="shared" si="38"/>
        <v>41063</v>
      </c>
      <c r="AZ56" s="7">
        <f t="shared" si="38"/>
        <v>39903</v>
      </c>
      <c r="BA56" s="7">
        <f t="shared" si="38"/>
        <v>369641</v>
      </c>
      <c r="BB56" s="7">
        <f t="shared" si="38"/>
        <v>28196</v>
      </c>
      <c r="BC56" s="33">
        <f t="shared" si="38"/>
        <v>294023</v>
      </c>
      <c r="BD56" s="7">
        <f t="shared" si="38"/>
        <v>93064</v>
      </c>
      <c r="BE56" s="7">
        <f t="shared" si="38"/>
        <v>25874</v>
      </c>
      <c r="BF56" s="7">
        <f t="shared" si="38"/>
        <v>2275</v>
      </c>
      <c r="BG56" s="7">
        <f t="shared" si="38"/>
        <v>7042</v>
      </c>
      <c r="BH56" s="7">
        <f t="shared" si="38"/>
        <v>12659</v>
      </c>
      <c r="BI56" s="7">
        <f t="shared" si="38"/>
        <v>2024</v>
      </c>
      <c r="BJ56" s="7">
        <f t="shared" si="38"/>
        <v>16303</v>
      </c>
      <c r="BK56" s="7">
        <f t="shared" si="38"/>
        <v>985</v>
      </c>
      <c r="BL56" s="7">
        <f t="shared" si="38"/>
        <v>2003</v>
      </c>
      <c r="BM56" s="7">
        <f t="shared" si="38"/>
        <v>5475</v>
      </c>
      <c r="BN56" s="7">
        <f t="shared" si="38"/>
        <v>11550</v>
      </c>
      <c r="BO56" s="7">
        <f t="shared" si="38"/>
        <v>6874</v>
      </c>
    </row>
    <row r="57" spans="1:67">
      <c r="A57" s="1" t="s">
        <v>125</v>
      </c>
      <c r="B57" s="7">
        <f t="shared" ref="B57:AG57" si="39">B11-B10</f>
        <v>2207016</v>
      </c>
      <c r="C57" s="7">
        <f t="shared" si="39"/>
        <v>79334</v>
      </c>
      <c r="D57" s="7">
        <f t="shared" si="39"/>
        <v>415742</v>
      </c>
      <c r="E57" s="7">
        <f t="shared" si="39"/>
        <v>30083</v>
      </c>
      <c r="F57" s="7">
        <f t="shared" si="39"/>
        <v>288522</v>
      </c>
      <c r="G57" s="7">
        <f t="shared" si="39"/>
        <v>813681</v>
      </c>
      <c r="H57" s="7">
        <f t="shared" si="39"/>
        <v>1393335</v>
      </c>
      <c r="I57" s="40">
        <f t="shared" si="39"/>
        <v>126804</v>
      </c>
      <c r="J57" s="33">
        <f t="shared" si="39"/>
        <v>686877</v>
      </c>
      <c r="K57" s="7">
        <f t="shared" si="39"/>
        <v>1742</v>
      </c>
      <c r="L57" s="7">
        <f t="shared" si="39"/>
        <v>11888</v>
      </c>
      <c r="M57" s="7">
        <f t="shared" si="39"/>
        <v>370</v>
      </c>
      <c r="N57" s="7">
        <f t="shared" si="39"/>
        <v>2978</v>
      </c>
      <c r="O57" s="7">
        <f t="shared" si="39"/>
        <v>1717</v>
      </c>
      <c r="P57" s="7">
        <f t="shared" si="39"/>
        <v>72746</v>
      </c>
      <c r="Q57" s="7">
        <f t="shared" si="39"/>
        <v>3043</v>
      </c>
      <c r="R57" s="7">
        <f t="shared" si="39"/>
        <v>8</v>
      </c>
      <c r="S57" s="7">
        <f t="shared" si="39"/>
        <v>-94</v>
      </c>
      <c r="T57" s="7">
        <f t="shared" si="39"/>
        <v>774</v>
      </c>
      <c r="U57" s="7">
        <f t="shared" si="39"/>
        <v>-502</v>
      </c>
      <c r="V57" s="7">
        <f t="shared" si="39"/>
        <v>-69</v>
      </c>
      <c r="W57" s="7">
        <f t="shared" si="39"/>
        <v>5307</v>
      </c>
      <c r="X57" s="7">
        <f t="shared" si="39"/>
        <v>73</v>
      </c>
      <c r="Y57" s="7">
        <f t="shared" si="39"/>
        <v>-72</v>
      </c>
      <c r="Z57" s="7">
        <f t="shared" si="39"/>
        <v>343</v>
      </c>
      <c r="AA57" s="7">
        <f t="shared" si="39"/>
        <v>148</v>
      </c>
      <c r="AB57" s="7">
        <f t="shared" si="39"/>
        <v>72</v>
      </c>
      <c r="AC57" s="7">
        <f t="shared" si="39"/>
        <v>9674</v>
      </c>
      <c r="AD57" s="7">
        <f t="shared" si="39"/>
        <v>9729</v>
      </c>
      <c r="AE57" s="7">
        <f t="shared" si="39"/>
        <v>-66</v>
      </c>
      <c r="AF57" s="7">
        <f t="shared" si="39"/>
        <v>78</v>
      </c>
      <c r="AG57" s="7">
        <f t="shared" si="39"/>
        <v>66</v>
      </c>
      <c r="AH57" s="7">
        <f t="shared" ref="AH57:BO57" si="40">AH11-AH10</f>
        <v>-17</v>
      </c>
      <c r="AI57" s="7">
        <f t="shared" si="40"/>
        <v>73</v>
      </c>
      <c r="AJ57" s="7">
        <f t="shared" si="40"/>
        <v>250</v>
      </c>
      <c r="AK57" s="7">
        <f t="shared" si="40"/>
        <v>1641</v>
      </c>
      <c r="AL57" s="7">
        <f t="shared" si="40"/>
        <v>131</v>
      </c>
      <c r="AM57" s="7">
        <f t="shared" si="40"/>
        <v>-50</v>
      </c>
      <c r="AN57" s="7">
        <f t="shared" si="40"/>
        <v>830</v>
      </c>
      <c r="AO57" s="7">
        <f t="shared" si="40"/>
        <v>-75</v>
      </c>
      <c r="AP57" s="7">
        <f t="shared" si="40"/>
        <v>462</v>
      </c>
      <c r="AQ57" s="7">
        <f t="shared" si="40"/>
        <v>351</v>
      </c>
      <c r="AR57" s="7">
        <f t="shared" si="40"/>
        <v>3054</v>
      </c>
      <c r="AS57" s="7">
        <f t="shared" si="40"/>
        <v>-115</v>
      </c>
      <c r="AT57" s="7">
        <f t="shared" si="40"/>
        <v>287</v>
      </c>
      <c r="AU57" s="33">
        <f t="shared" si="40"/>
        <v>29</v>
      </c>
      <c r="AV57" s="7">
        <f t="shared" si="40"/>
        <v>16978</v>
      </c>
      <c r="AW57" s="7">
        <f t="shared" si="40"/>
        <v>74463</v>
      </c>
      <c r="AX57" s="7">
        <f t="shared" si="40"/>
        <v>3731</v>
      </c>
      <c r="AY57" s="7">
        <f t="shared" si="40"/>
        <v>31632</v>
      </c>
      <c r="AZ57" s="7">
        <f t="shared" si="40"/>
        <v>62356</v>
      </c>
      <c r="BA57" s="7">
        <f t="shared" si="40"/>
        <v>341279</v>
      </c>
      <c r="BB57" s="7">
        <f t="shared" si="40"/>
        <v>26352</v>
      </c>
      <c r="BC57" s="33">
        <f t="shared" si="40"/>
        <v>256890</v>
      </c>
      <c r="BD57" s="7">
        <f t="shared" si="40"/>
        <v>124889</v>
      </c>
      <c r="BE57" s="7">
        <f t="shared" si="40"/>
        <v>72746</v>
      </c>
      <c r="BF57" s="7">
        <f t="shared" si="40"/>
        <v>1717</v>
      </c>
      <c r="BG57" s="7">
        <f t="shared" si="40"/>
        <v>2978</v>
      </c>
      <c r="BH57" s="7">
        <f t="shared" si="40"/>
        <v>12258</v>
      </c>
      <c r="BI57" s="7">
        <f t="shared" si="40"/>
        <v>1742</v>
      </c>
      <c r="BJ57" s="7">
        <f t="shared" si="40"/>
        <v>12651</v>
      </c>
      <c r="BK57" s="7">
        <f t="shared" si="40"/>
        <v>351</v>
      </c>
      <c r="BL57" s="7">
        <f t="shared" si="40"/>
        <v>1641</v>
      </c>
      <c r="BM57" s="7">
        <f t="shared" si="40"/>
        <v>3054</v>
      </c>
      <c r="BN57" s="7">
        <f t="shared" si="40"/>
        <v>10559</v>
      </c>
      <c r="BO57" s="7">
        <f t="shared" si="40"/>
        <v>5192</v>
      </c>
    </row>
    <row r="58" spans="1:67">
      <c r="A58" s="1" t="s">
        <v>126</v>
      </c>
      <c r="B58" s="7">
        <f t="shared" ref="B58:AG58" si="41">B12-B11</f>
        <v>2337369</v>
      </c>
      <c r="C58" s="7">
        <f t="shared" si="41"/>
        <v>90542</v>
      </c>
      <c r="D58" s="7">
        <f t="shared" si="41"/>
        <v>488713</v>
      </c>
      <c r="E58" s="7">
        <f t="shared" si="41"/>
        <v>26603</v>
      </c>
      <c r="F58" s="7">
        <f t="shared" si="41"/>
        <v>305936</v>
      </c>
      <c r="G58" s="7">
        <f t="shared" si="41"/>
        <v>911794</v>
      </c>
      <c r="H58" s="7">
        <f t="shared" si="41"/>
        <v>1425575</v>
      </c>
      <c r="I58" s="40">
        <f t="shared" si="41"/>
        <v>112489</v>
      </c>
      <c r="J58" s="33">
        <f t="shared" si="41"/>
        <v>799305</v>
      </c>
      <c r="K58" s="7">
        <f t="shared" si="41"/>
        <v>2472</v>
      </c>
      <c r="L58" s="7">
        <f t="shared" si="41"/>
        <v>14203</v>
      </c>
      <c r="M58" s="7">
        <f t="shared" si="41"/>
        <v>340</v>
      </c>
      <c r="N58" s="7">
        <f t="shared" si="41"/>
        <v>1226</v>
      </c>
      <c r="O58" s="7">
        <f t="shared" si="41"/>
        <v>1493</v>
      </c>
      <c r="P58" s="7">
        <f t="shared" si="41"/>
        <v>59883</v>
      </c>
      <c r="Q58" s="7">
        <f t="shared" si="41"/>
        <v>3891</v>
      </c>
      <c r="R58" s="7">
        <f t="shared" si="41"/>
        <v>-74</v>
      </c>
      <c r="S58" s="7">
        <f t="shared" si="41"/>
        <v>31</v>
      </c>
      <c r="T58" s="7">
        <f t="shared" si="41"/>
        <v>777</v>
      </c>
      <c r="U58" s="7">
        <f t="shared" si="41"/>
        <v>196</v>
      </c>
      <c r="V58" s="7">
        <f t="shared" si="41"/>
        <v>-107</v>
      </c>
      <c r="W58" s="7">
        <f t="shared" si="41"/>
        <v>4219</v>
      </c>
      <c r="X58" s="7">
        <f t="shared" si="41"/>
        <v>281</v>
      </c>
      <c r="Y58" s="7">
        <f t="shared" si="41"/>
        <v>63</v>
      </c>
      <c r="Z58" s="7">
        <f t="shared" si="41"/>
        <v>250</v>
      </c>
      <c r="AA58" s="7">
        <f t="shared" si="41"/>
        <v>-26</v>
      </c>
      <c r="AB58" s="7">
        <f t="shared" si="41"/>
        <v>-49</v>
      </c>
      <c r="AC58" s="7">
        <f t="shared" si="41"/>
        <v>10604</v>
      </c>
      <c r="AD58" s="7">
        <f t="shared" si="41"/>
        <v>7371</v>
      </c>
      <c r="AE58" s="7">
        <f t="shared" si="41"/>
        <v>-117</v>
      </c>
      <c r="AF58" s="7">
        <f t="shared" si="41"/>
        <v>24</v>
      </c>
      <c r="AG58" s="7">
        <f t="shared" si="41"/>
        <v>69</v>
      </c>
      <c r="AH58" s="7">
        <f t="shared" ref="AH58:BO58" si="42">AH12-AH11</f>
        <v>22</v>
      </c>
      <c r="AI58" s="7">
        <f t="shared" si="42"/>
        <v>-64</v>
      </c>
      <c r="AJ58" s="7">
        <f t="shared" si="42"/>
        <v>-65</v>
      </c>
      <c r="AK58" s="7">
        <f t="shared" si="42"/>
        <v>1263</v>
      </c>
      <c r="AL58" s="7">
        <f t="shared" si="42"/>
        <v>182</v>
      </c>
      <c r="AM58" s="7">
        <f t="shared" si="42"/>
        <v>-71</v>
      </c>
      <c r="AN58" s="7">
        <f t="shared" si="42"/>
        <v>868</v>
      </c>
      <c r="AO58" s="7">
        <f t="shared" si="42"/>
        <v>-17</v>
      </c>
      <c r="AP58" s="7">
        <f t="shared" si="42"/>
        <v>537</v>
      </c>
      <c r="AQ58" s="7">
        <f t="shared" si="42"/>
        <v>302</v>
      </c>
      <c r="AR58" s="7">
        <f t="shared" si="42"/>
        <v>2241</v>
      </c>
      <c r="AS58" s="7">
        <f t="shared" si="42"/>
        <v>-24</v>
      </c>
      <c r="AT58" s="7">
        <f t="shared" si="42"/>
        <v>381</v>
      </c>
      <c r="AU58" s="33">
        <f t="shared" si="42"/>
        <v>-86</v>
      </c>
      <c r="AV58" s="7">
        <f t="shared" si="42"/>
        <v>18241</v>
      </c>
      <c r="AW58" s="7">
        <f t="shared" si="42"/>
        <v>61376</v>
      </c>
      <c r="AX58" s="7">
        <f t="shared" si="42"/>
        <v>4625</v>
      </c>
      <c r="AY58" s="7">
        <f t="shared" si="42"/>
        <v>28247</v>
      </c>
      <c r="AZ58" s="7">
        <f t="shared" si="42"/>
        <v>72301</v>
      </c>
      <c r="BA58" s="7">
        <f t="shared" si="42"/>
        <v>427337</v>
      </c>
      <c r="BB58" s="7">
        <f t="shared" si="42"/>
        <v>21978</v>
      </c>
      <c r="BC58" s="33">
        <f t="shared" si="42"/>
        <v>277689</v>
      </c>
      <c r="BD58" s="7">
        <f t="shared" si="42"/>
        <v>110235</v>
      </c>
      <c r="BE58" s="7">
        <f t="shared" si="42"/>
        <v>59883</v>
      </c>
      <c r="BF58" s="7">
        <f t="shared" si="42"/>
        <v>1493</v>
      </c>
      <c r="BG58" s="7">
        <f t="shared" si="42"/>
        <v>1226</v>
      </c>
      <c r="BH58" s="7">
        <f t="shared" si="42"/>
        <v>14543</v>
      </c>
      <c r="BI58" s="7">
        <f t="shared" si="42"/>
        <v>2472</v>
      </c>
      <c r="BJ58" s="7">
        <f t="shared" si="42"/>
        <v>14378</v>
      </c>
      <c r="BK58" s="7">
        <f t="shared" si="42"/>
        <v>302</v>
      </c>
      <c r="BL58" s="7">
        <f t="shared" si="42"/>
        <v>1263</v>
      </c>
      <c r="BM58" s="7">
        <f t="shared" si="42"/>
        <v>2241</v>
      </c>
      <c r="BN58" s="7">
        <f t="shared" si="42"/>
        <v>8239</v>
      </c>
      <c r="BO58" s="7">
        <f t="shared" si="42"/>
        <v>4195</v>
      </c>
    </row>
    <row r="59" spans="1:67">
      <c r="A59" s="1" t="s">
        <v>127</v>
      </c>
      <c r="B59" s="7">
        <f t="shared" ref="B59:AG59" si="43">B13-B12</f>
        <v>2470335</v>
      </c>
      <c r="C59" s="7">
        <f t="shared" si="43"/>
        <v>120730</v>
      </c>
      <c r="D59" s="7">
        <f t="shared" si="43"/>
        <v>416109</v>
      </c>
      <c r="E59" s="7">
        <f t="shared" si="43"/>
        <v>28691</v>
      </c>
      <c r="F59" s="7">
        <f t="shared" si="43"/>
        <v>389586</v>
      </c>
      <c r="G59" s="7">
        <f t="shared" si="43"/>
        <v>955116</v>
      </c>
      <c r="H59" s="7">
        <f t="shared" si="43"/>
        <v>1515219</v>
      </c>
      <c r="I59" s="40">
        <f t="shared" si="43"/>
        <v>124348</v>
      </c>
      <c r="J59" s="33">
        <f t="shared" si="43"/>
        <v>830768</v>
      </c>
      <c r="K59" s="7">
        <f t="shared" si="43"/>
        <v>3108</v>
      </c>
      <c r="L59" s="7">
        <f t="shared" si="43"/>
        <v>25654</v>
      </c>
      <c r="M59" s="7">
        <f t="shared" si="43"/>
        <v>1052</v>
      </c>
      <c r="N59" s="7">
        <f t="shared" si="43"/>
        <v>2832</v>
      </c>
      <c r="O59" s="7">
        <f t="shared" si="43"/>
        <v>1612</v>
      </c>
      <c r="P59" s="7">
        <f t="shared" si="43"/>
        <v>52192</v>
      </c>
      <c r="Q59" s="7">
        <f t="shared" si="43"/>
        <v>1548</v>
      </c>
      <c r="R59" s="7">
        <f t="shared" si="43"/>
        <v>-215</v>
      </c>
      <c r="S59" s="7">
        <f t="shared" si="43"/>
        <v>312</v>
      </c>
      <c r="T59" s="7">
        <f t="shared" si="43"/>
        <v>-139</v>
      </c>
      <c r="U59" s="7">
        <f t="shared" si="43"/>
        <v>71</v>
      </c>
      <c r="V59" s="7">
        <f t="shared" si="43"/>
        <v>96</v>
      </c>
      <c r="W59" s="7">
        <f t="shared" si="43"/>
        <v>6603</v>
      </c>
      <c r="X59" s="7">
        <f t="shared" si="43"/>
        <v>15</v>
      </c>
      <c r="Y59" s="7">
        <f t="shared" si="43"/>
        <v>2</v>
      </c>
      <c r="Z59" s="7">
        <f t="shared" si="43"/>
        <v>75</v>
      </c>
      <c r="AA59" s="7">
        <f t="shared" si="43"/>
        <v>182</v>
      </c>
      <c r="AB59" s="7">
        <f t="shared" si="43"/>
        <v>39</v>
      </c>
      <c r="AC59" s="7">
        <f t="shared" si="43"/>
        <v>11732</v>
      </c>
      <c r="AD59" s="7">
        <f t="shared" si="43"/>
        <v>9385</v>
      </c>
      <c r="AE59" s="7">
        <f t="shared" si="43"/>
        <v>67</v>
      </c>
      <c r="AF59" s="7">
        <f t="shared" si="43"/>
        <v>47</v>
      </c>
      <c r="AG59" s="7">
        <f t="shared" si="43"/>
        <v>151</v>
      </c>
      <c r="AH59" s="7">
        <f t="shared" ref="AH59:BO59" si="44">AH13-AH12</f>
        <v>-39</v>
      </c>
      <c r="AI59" s="7">
        <f t="shared" si="44"/>
        <v>28</v>
      </c>
      <c r="AJ59" s="7">
        <f t="shared" si="44"/>
        <v>-88</v>
      </c>
      <c r="AK59" s="7">
        <f t="shared" si="44"/>
        <v>1533</v>
      </c>
      <c r="AL59" s="7">
        <f t="shared" si="44"/>
        <v>267</v>
      </c>
      <c r="AM59" s="7">
        <f t="shared" si="44"/>
        <v>111</v>
      </c>
      <c r="AN59" s="7">
        <f t="shared" si="44"/>
        <v>978</v>
      </c>
      <c r="AO59" s="7">
        <f t="shared" si="44"/>
        <v>-41</v>
      </c>
      <c r="AP59" s="7">
        <f t="shared" si="44"/>
        <v>332</v>
      </c>
      <c r="AQ59" s="7">
        <f t="shared" si="44"/>
        <v>1381</v>
      </c>
      <c r="AR59" s="7">
        <f t="shared" si="44"/>
        <v>3068</v>
      </c>
      <c r="AS59" s="7">
        <f t="shared" si="44"/>
        <v>179</v>
      </c>
      <c r="AT59" s="7">
        <f t="shared" si="44"/>
        <v>317</v>
      </c>
      <c r="AU59" s="33">
        <f t="shared" si="44"/>
        <v>-99</v>
      </c>
      <c r="AV59" s="7">
        <f t="shared" si="44"/>
        <v>32646</v>
      </c>
      <c r="AW59" s="7">
        <f t="shared" si="44"/>
        <v>53804</v>
      </c>
      <c r="AX59" s="7">
        <f t="shared" si="44"/>
        <v>1506</v>
      </c>
      <c r="AY59" s="7">
        <f t="shared" si="44"/>
        <v>36392</v>
      </c>
      <c r="AZ59" s="7">
        <f t="shared" si="44"/>
        <v>88084</v>
      </c>
      <c r="BA59" s="7">
        <f t="shared" si="44"/>
        <v>362305</v>
      </c>
      <c r="BB59" s="7">
        <f t="shared" si="44"/>
        <v>27185</v>
      </c>
      <c r="BC59" s="33">
        <f t="shared" si="44"/>
        <v>353194</v>
      </c>
      <c r="BD59" s="7">
        <f t="shared" si="44"/>
        <v>122924</v>
      </c>
      <c r="BE59" s="7">
        <f t="shared" si="44"/>
        <v>52192</v>
      </c>
      <c r="BF59" s="7">
        <f t="shared" si="44"/>
        <v>1612</v>
      </c>
      <c r="BG59" s="7">
        <f t="shared" si="44"/>
        <v>2832</v>
      </c>
      <c r="BH59" s="7">
        <f t="shared" si="44"/>
        <v>26706</v>
      </c>
      <c r="BI59" s="7">
        <f t="shared" si="44"/>
        <v>3108</v>
      </c>
      <c r="BJ59" s="7">
        <f t="shared" si="44"/>
        <v>13347</v>
      </c>
      <c r="BK59" s="7">
        <f t="shared" si="44"/>
        <v>1381</v>
      </c>
      <c r="BL59" s="7">
        <f t="shared" si="44"/>
        <v>1533</v>
      </c>
      <c r="BM59" s="7">
        <f t="shared" si="44"/>
        <v>3068</v>
      </c>
      <c r="BN59" s="7">
        <f t="shared" si="44"/>
        <v>10363</v>
      </c>
      <c r="BO59" s="7">
        <f t="shared" si="44"/>
        <v>6782</v>
      </c>
    </row>
    <row r="60" spans="1:67">
      <c r="A60" s="1" t="s">
        <v>128</v>
      </c>
      <c r="B60" s="7">
        <f t="shared" ref="B60:AG60" si="45">B14-B13</f>
        <v>2656140</v>
      </c>
      <c r="C60" s="7">
        <f t="shared" si="45"/>
        <v>99192</v>
      </c>
      <c r="D60" s="7">
        <f t="shared" si="45"/>
        <v>545731</v>
      </c>
      <c r="E60" s="7">
        <f t="shared" si="45"/>
        <v>28861</v>
      </c>
      <c r="F60" s="7">
        <f t="shared" si="45"/>
        <v>450896</v>
      </c>
      <c r="G60" s="7">
        <f t="shared" si="45"/>
        <v>1124680</v>
      </c>
      <c r="H60" s="7">
        <f t="shared" si="45"/>
        <v>1531460</v>
      </c>
      <c r="I60" s="40">
        <f t="shared" si="45"/>
        <v>114352</v>
      </c>
      <c r="J60" s="33">
        <f t="shared" si="45"/>
        <v>1010328</v>
      </c>
      <c r="K60" s="7">
        <f t="shared" si="45"/>
        <v>-96</v>
      </c>
      <c r="L60" s="7">
        <f t="shared" si="45"/>
        <v>12439</v>
      </c>
      <c r="M60" s="7">
        <f t="shared" si="45"/>
        <v>848</v>
      </c>
      <c r="N60" s="7">
        <f t="shared" si="45"/>
        <v>7881</v>
      </c>
      <c r="O60" s="7">
        <f t="shared" si="45"/>
        <v>2498</v>
      </c>
      <c r="P60" s="7">
        <f t="shared" si="45"/>
        <v>48018</v>
      </c>
      <c r="Q60" s="7">
        <f t="shared" si="45"/>
        <v>3271</v>
      </c>
      <c r="R60" s="7">
        <f t="shared" si="45"/>
        <v>-10</v>
      </c>
      <c r="S60" s="7">
        <f t="shared" si="45"/>
        <v>73</v>
      </c>
      <c r="T60" s="7">
        <f t="shared" si="45"/>
        <v>-620</v>
      </c>
      <c r="U60" s="7">
        <f t="shared" si="45"/>
        <v>113</v>
      </c>
      <c r="V60" s="7">
        <f t="shared" si="45"/>
        <v>172</v>
      </c>
      <c r="W60" s="7">
        <f t="shared" si="45"/>
        <v>6400</v>
      </c>
      <c r="X60" s="7">
        <f t="shared" si="45"/>
        <v>89</v>
      </c>
      <c r="Y60" s="7">
        <f t="shared" si="45"/>
        <v>-105</v>
      </c>
      <c r="Z60" s="7">
        <f t="shared" si="45"/>
        <v>-39</v>
      </c>
      <c r="AA60" s="7">
        <f t="shared" si="45"/>
        <v>321</v>
      </c>
      <c r="AB60" s="7">
        <f t="shared" si="45"/>
        <v>69</v>
      </c>
      <c r="AC60" s="7">
        <f t="shared" si="45"/>
        <v>11368</v>
      </c>
      <c r="AD60" s="7">
        <f t="shared" si="45"/>
        <v>11052</v>
      </c>
      <c r="AE60" s="7">
        <f t="shared" si="45"/>
        <v>192</v>
      </c>
      <c r="AF60" s="7">
        <f t="shared" si="45"/>
        <v>27</v>
      </c>
      <c r="AG60" s="7">
        <f t="shared" si="45"/>
        <v>246</v>
      </c>
      <c r="AH60" s="7">
        <f t="shared" ref="AH60:BO60" si="46">AH14-AH13</f>
        <v>-25</v>
      </c>
      <c r="AI60" s="7">
        <f t="shared" si="46"/>
        <v>97</v>
      </c>
      <c r="AJ60" s="7">
        <f t="shared" si="46"/>
        <v>-22</v>
      </c>
      <c r="AK60" s="7">
        <f t="shared" si="46"/>
        <v>1984</v>
      </c>
      <c r="AL60" s="7">
        <f t="shared" si="46"/>
        <v>644</v>
      </c>
      <c r="AM60" s="7">
        <f t="shared" si="46"/>
        <v>107</v>
      </c>
      <c r="AN60" s="7">
        <f t="shared" si="46"/>
        <v>1685</v>
      </c>
      <c r="AO60" s="7">
        <f t="shared" si="46"/>
        <v>7</v>
      </c>
      <c r="AP60" s="7">
        <f t="shared" si="46"/>
        <v>507</v>
      </c>
      <c r="AQ60" s="7">
        <f t="shared" si="46"/>
        <v>932</v>
      </c>
      <c r="AR60" s="7">
        <f t="shared" si="46"/>
        <v>3637</v>
      </c>
      <c r="AS60" s="7">
        <f t="shared" si="46"/>
        <v>98</v>
      </c>
      <c r="AT60" s="7">
        <f t="shared" si="46"/>
        <v>371</v>
      </c>
      <c r="AU60" s="33">
        <f t="shared" si="46"/>
        <v>123</v>
      </c>
      <c r="AV60" s="7">
        <f t="shared" si="46"/>
        <v>21072</v>
      </c>
      <c r="AW60" s="7">
        <f t="shared" si="46"/>
        <v>50516</v>
      </c>
      <c r="AX60" s="7">
        <f t="shared" si="46"/>
        <v>2714</v>
      </c>
      <c r="AY60" s="7">
        <f t="shared" si="46"/>
        <v>40050</v>
      </c>
      <c r="AZ60" s="7">
        <f t="shared" si="46"/>
        <v>78120</v>
      </c>
      <c r="BA60" s="7">
        <f t="shared" si="46"/>
        <v>495215</v>
      </c>
      <c r="BB60" s="7">
        <f t="shared" si="46"/>
        <v>26147</v>
      </c>
      <c r="BC60" s="33">
        <f t="shared" si="46"/>
        <v>410846</v>
      </c>
      <c r="BD60" s="7">
        <f t="shared" si="46"/>
        <v>112207</v>
      </c>
      <c r="BE60" s="7">
        <f t="shared" si="46"/>
        <v>48018</v>
      </c>
      <c r="BF60" s="7">
        <f t="shared" si="46"/>
        <v>2498</v>
      </c>
      <c r="BG60" s="7">
        <f t="shared" si="46"/>
        <v>7881</v>
      </c>
      <c r="BH60" s="7">
        <f t="shared" si="46"/>
        <v>13287</v>
      </c>
      <c r="BI60" s="7">
        <f t="shared" si="46"/>
        <v>-96</v>
      </c>
      <c r="BJ60" s="7">
        <f t="shared" si="46"/>
        <v>14831</v>
      </c>
      <c r="BK60" s="7">
        <f t="shared" si="46"/>
        <v>932</v>
      </c>
      <c r="BL60" s="7">
        <f t="shared" si="46"/>
        <v>1984</v>
      </c>
      <c r="BM60" s="7">
        <f t="shared" si="46"/>
        <v>3637</v>
      </c>
      <c r="BN60" s="7">
        <f t="shared" si="46"/>
        <v>12737</v>
      </c>
      <c r="BO60" s="7">
        <f t="shared" si="46"/>
        <v>6498</v>
      </c>
    </row>
    <row r="61" spans="1:67">
      <c r="A61" s="1" t="s">
        <v>129</v>
      </c>
      <c r="B61" s="7">
        <f t="shared" ref="B61:AG61" si="47">B15-B14</f>
        <v>2241025</v>
      </c>
      <c r="C61" s="7">
        <f t="shared" si="47"/>
        <v>72334</v>
      </c>
      <c r="D61" s="7">
        <f t="shared" si="47"/>
        <v>485133</v>
      </c>
      <c r="E61" s="7">
        <f t="shared" si="47"/>
        <v>23347</v>
      </c>
      <c r="F61" s="7">
        <f t="shared" si="47"/>
        <v>408110</v>
      </c>
      <c r="G61" s="7">
        <f t="shared" si="47"/>
        <v>988924</v>
      </c>
      <c r="H61" s="7">
        <f t="shared" si="47"/>
        <v>1252101</v>
      </c>
      <c r="I61" s="40">
        <f t="shared" si="47"/>
        <v>121415</v>
      </c>
      <c r="J61" s="33">
        <f t="shared" si="47"/>
        <v>867509</v>
      </c>
      <c r="K61" s="7">
        <f t="shared" si="47"/>
        <v>1864</v>
      </c>
      <c r="L61" s="7">
        <f t="shared" si="47"/>
        <v>16847</v>
      </c>
      <c r="M61" s="7">
        <f t="shared" si="47"/>
        <v>168</v>
      </c>
      <c r="N61" s="7">
        <f t="shared" si="47"/>
        <v>441</v>
      </c>
      <c r="O61" s="7">
        <f t="shared" si="47"/>
        <v>1717</v>
      </c>
      <c r="P61" s="7">
        <f t="shared" si="47"/>
        <v>51398</v>
      </c>
      <c r="Q61" s="7">
        <f t="shared" si="47"/>
        <v>2611</v>
      </c>
      <c r="R61" s="7">
        <f t="shared" si="47"/>
        <v>86</v>
      </c>
      <c r="S61" s="7">
        <f t="shared" si="47"/>
        <v>105</v>
      </c>
      <c r="T61" s="7">
        <f t="shared" si="47"/>
        <v>263</v>
      </c>
      <c r="U61" s="7">
        <f t="shared" si="47"/>
        <v>104</v>
      </c>
      <c r="V61" s="7">
        <f t="shared" si="47"/>
        <v>81</v>
      </c>
      <c r="W61" s="7">
        <f t="shared" si="47"/>
        <v>8240</v>
      </c>
      <c r="X61" s="7">
        <f t="shared" si="47"/>
        <v>274</v>
      </c>
      <c r="Y61" s="7">
        <f t="shared" si="47"/>
        <v>69</v>
      </c>
      <c r="Z61" s="7">
        <f t="shared" si="47"/>
        <v>308</v>
      </c>
      <c r="AA61" s="7">
        <f t="shared" si="47"/>
        <v>134</v>
      </c>
      <c r="AB61" s="7">
        <f t="shared" si="47"/>
        <v>89</v>
      </c>
      <c r="AC61" s="7">
        <f t="shared" si="47"/>
        <v>13812</v>
      </c>
      <c r="AD61" s="7">
        <f t="shared" si="47"/>
        <v>12019</v>
      </c>
      <c r="AE61" s="7">
        <f t="shared" si="47"/>
        <v>179</v>
      </c>
      <c r="AF61" s="7">
        <f t="shared" si="47"/>
        <v>49</v>
      </c>
      <c r="AG61" s="7">
        <f t="shared" si="47"/>
        <v>103</v>
      </c>
      <c r="AH61" s="7">
        <f t="shared" ref="AH61:BO61" si="48">AH15-AH14</f>
        <v>-20</v>
      </c>
      <c r="AI61" s="7">
        <f t="shared" si="48"/>
        <v>98</v>
      </c>
      <c r="AJ61" s="7">
        <f t="shared" si="48"/>
        <v>120</v>
      </c>
      <c r="AK61" s="7">
        <f t="shared" si="48"/>
        <v>1272</v>
      </c>
      <c r="AL61" s="7">
        <f t="shared" si="48"/>
        <v>771</v>
      </c>
      <c r="AM61" s="7">
        <f t="shared" si="48"/>
        <v>64</v>
      </c>
      <c r="AN61" s="7">
        <f t="shared" si="48"/>
        <v>1522</v>
      </c>
      <c r="AO61" s="7">
        <f t="shared" si="48"/>
        <v>15</v>
      </c>
      <c r="AP61" s="7">
        <f t="shared" si="48"/>
        <v>156</v>
      </c>
      <c r="AQ61" s="7">
        <f t="shared" si="48"/>
        <v>1041</v>
      </c>
      <c r="AR61" s="7">
        <f t="shared" si="48"/>
        <v>4596</v>
      </c>
      <c r="AS61" s="7">
        <f t="shared" si="48"/>
        <v>305</v>
      </c>
      <c r="AT61" s="7">
        <f t="shared" si="48"/>
        <v>372</v>
      </c>
      <c r="AU61" s="33">
        <f t="shared" si="48"/>
        <v>142</v>
      </c>
      <c r="AV61" s="7">
        <f t="shared" si="48"/>
        <v>19320</v>
      </c>
      <c r="AW61" s="7">
        <f t="shared" si="48"/>
        <v>53115</v>
      </c>
      <c r="AX61" s="7">
        <f t="shared" si="48"/>
        <v>3065</v>
      </c>
      <c r="AY61" s="7">
        <f t="shared" si="48"/>
        <v>45915</v>
      </c>
      <c r="AZ61" s="7">
        <f t="shared" si="48"/>
        <v>53014</v>
      </c>
      <c r="BA61" s="7">
        <f t="shared" si="48"/>
        <v>432018</v>
      </c>
      <c r="BB61" s="7">
        <f t="shared" si="48"/>
        <v>20282</v>
      </c>
      <c r="BC61" s="33">
        <f t="shared" si="48"/>
        <v>362195</v>
      </c>
      <c r="BD61" s="7">
        <f t="shared" si="48"/>
        <v>118032</v>
      </c>
      <c r="BE61" s="7">
        <f t="shared" si="48"/>
        <v>51398</v>
      </c>
      <c r="BF61" s="7">
        <f t="shared" si="48"/>
        <v>1717</v>
      </c>
      <c r="BG61" s="7">
        <f t="shared" si="48"/>
        <v>441</v>
      </c>
      <c r="BH61" s="7">
        <f t="shared" si="48"/>
        <v>17015</v>
      </c>
      <c r="BI61" s="7">
        <f t="shared" si="48"/>
        <v>1864</v>
      </c>
      <c r="BJ61" s="7">
        <f t="shared" si="48"/>
        <v>16602</v>
      </c>
      <c r="BK61" s="7">
        <f t="shared" si="48"/>
        <v>1041</v>
      </c>
      <c r="BL61" s="7">
        <f t="shared" si="48"/>
        <v>1272</v>
      </c>
      <c r="BM61" s="7">
        <f t="shared" si="48"/>
        <v>4596</v>
      </c>
      <c r="BN61" s="7">
        <f t="shared" si="48"/>
        <v>13541</v>
      </c>
      <c r="BO61" s="7">
        <f t="shared" si="48"/>
        <v>8545</v>
      </c>
    </row>
    <row r="62" spans="1:67">
      <c r="A62" s="1" t="s">
        <v>130</v>
      </c>
      <c r="B62" s="7">
        <f t="shared" ref="B62:AG62" si="49">B16-B15</f>
        <v>2198688</v>
      </c>
      <c r="C62" s="7">
        <f t="shared" si="49"/>
        <v>79752</v>
      </c>
      <c r="D62" s="7">
        <f t="shared" si="49"/>
        <v>534074</v>
      </c>
      <c r="E62" s="7">
        <f t="shared" si="49"/>
        <v>31075</v>
      </c>
      <c r="F62" s="7">
        <f t="shared" si="49"/>
        <v>585090</v>
      </c>
      <c r="G62" s="7">
        <f t="shared" si="49"/>
        <v>1229991</v>
      </c>
      <c r="H62" s="7">
        <f t="shared" si="49"/>
        <v>968697</v>
      </c>
      <c r="I62" s="40">
        <f t="shared" si="49"/>
        <v>124970</v>
      </c>
      <c r="J62" s="33">
        <f t="shared" si="49"/>
        <v>1105021</v>
      </c>
      <c r="K62" s="7">
        <f t="shared" si="49"/>
        <v>337</v>
      </c>
      <c r="L62" s="7">
        <f t="shared" si="49"/>
        <v>15377</v>
      </c>
      <c r="M62" s="7">
        <f t="shared" si="49"/>
        <v>1016</v>
      </c>
      <c r="N62" s="7">
        <f t="shared" si="49"/>
        <v>2044</v>
      </c>
      <c r="O62" s="7">
        <f t="shared" si="49"/>
        <v>1387</v>
      </c>
      <c r="P62" s="7">
        <f t="shared" si="49"/>
        <v>45336</v>
      </c>
      <c r="Q62" s="7">
        <f t="shared" si="49"/>
        <v>3825</v>
      </c>
      <c r="R62" s="7">
        <f t="shared" si="49"/>
        <v>176</v>
      </c>
      <c r="S62" s="7">
        <f t="shared" si="49"/>
        <v>474</v>
      </c>
      <c r="T62" s="7">
        <f t="shared" si="49"/>
        <v>1034</v>
      </c>
      <c r="U62" s="7">
        <f t="shared" si="49"/>
        <v>170</v>
      </c>
      <c r="V62" s="7">
        <f t="shared" si="49"/>
        <v>94</v>
      </c>
      <c r="W62" s="7">
        <f t="shared" si="49"/>
        <v>10534</v>
      </c>
      <c r="X62" s="7">
        <f t="shared" si="49"/>
        <v>202</v>
      </c>
      <c r="Y62" s="7">
        <f t="shared" si="49"/>
        <v>172</v>
      </c>
      <c r="Z62" s="7">
        <f t="shared" si="49"/>
        <v>189</v>
      </c>
      <c r="AA62" s="7">
        <f t="shared" si="49"/>
        <v>390</v>
      </c>
      <c r="AB62" s="7">
        <f t="shared" si="49"/>
        <v>72</v>
      </c>
      <c r="AC62" s="7">
        <f t="shared" si="49"/>
        <v>14369</v>
      </c>
      <c r="AD62" s="7">
        <f t="shared" si="49"/>
        <v>14697</v>
      </c>
      <c r="AE62" s="7">
        <f t="shared" si="49"/>
        <v>104</v>
      </c>
      <c r="AF62" s="7">
        <f t="shared" si="49"/>
        <v>-58</v>
      </c>
      <c r="AG62" s="7">
        <f t="shared" si="49"/>
        <v>167</v>
      </c>
      <c r="AH62" s="7">
        <f t="shared" ref="AH62:BO62" si="50">AH16-AH15</f>
        <v>-4</v>
      </c>
      <c r="AI62" s="7">
        <f t="shared" si="50"/>
        <v>5</v>
      </c>
      <c r="AJ62" s="7">
        <f t="shared" si="50"/>
        <v>258</v>
      </c>
      <c r="AK62" s="7">
        <f t="shared" si="50"/>
        <v>1019</v>
      </c>
      <c r="AL62" s="7">
        <f t="shared" si="50"/>
        <v>1354</v>
      </c>
      <c r="AM62" s="7">
        <f t="shared" si="50"/>
        <v>203</v>
      </c>
      <c r="AN62" s="7">
        <f t="shared" si="50"/>
        <v>1254</v>
      </c>
      <c r="AO62" s="7">
        <f t="shared" si="50"/>
        <v>-46</v>
      </c>
      <c r="AP62" s="7">
        <f t="shared" si="50"/>
        <v>444</v>
      </c>
      <c r="AQ62" s="7">
        <f t="shared" si="50"/>
        <v>1151</v>
      </c>
      <c r="AR62" s="7">
        <f t="shared" si="50"/>
        <v>6029</v>
      </c>
      <c r="AS62" s="7">
        <f t="shared" si="50"/>
        <v>257</v>
      </c>
      <c r="AT62" s="7">
        <f t="shared" si="50"/>
        <v>592</v>
      </c>
      <c r="AU62" s="33">
        <f t="shared" si="50"/>
        <v>346</v>
      </c>
      <c r="AV62" s="7">
        <f t="shared" si="50"/>
        <v>18774</v>
      </c>
      <c r="AW62" s="7">
        <f t="shared" si="50"/>
        <v>46723</v>
      </c>
      <c r="AX62" s="7">
        <f t="shared" si="50"/>
        <v>5509</v>
      </c>
      <c r="AY62" s="7">
        <f t="shared" si="50"/>
        <v>53964</v>
      </c>
      <c r="AZ62" s="7">
        <f t="shared" si="50"/>
        <v>60978</v>
      </c>
      <c r="BA62" s="7">
        <f t="shared" si="50"/>
        <v>487351</v>
      </c>
      <c r="BB62" s="7">
        <f t="shared" si="50"/>
        <v>25566</v>
      </c>
      <c r="BC62" s="33">
        <f t="shared" si="50"/>
        <v>531126</v>
      </c>
      <c r="BD62" s="7">
        <f t="shared" si="50"/>
        <v>118736</v>
      </c>
      <c r="BE62" s="7">
        <f t="shared" si="50"/>
        <v>45336</v>
      </c>
      <c r="BF62" s="7">
        <f t="shared" si="50"/>
        <v>1387</v>
      </c>
      <c r="BG62" s="7">
        <f t="shared" si="50"/>
        <v>2044</v>
      </c>
      <c r="BH62" s="7">
        <f t="shared" si="50"/>
        <v>16393</v>
      </c>
      <c r="BI62" s="7">
        <f t="shared" si="50"/>
        <v>337</v>
      </c>
      <c r="BJ62" s="7">
        <f t="shared" si="50"/>
        <v>18298</v>
      </c>
      <c r="BK62" s="7">
        <f t="shared" si="50"/>
        <v>1151</v>
      </c>
      <c r="BL62" s="7">
        <f t="shared" si="50"/>
        <v>1019</v>
      </c>
      <c r="BM62" s="7">
        <f t="shared" si="50"/>
        <v>6029</v>
      </c>
      <c r="BN62" s="7">
        <f t="shared" si="50"/>
        <v>15951</v>
      </c>
      <c r="BO62" s="7">
        <f t="shared" si="50"/>
        <v>10791</v>
      </c>
    </row>
    <row r="63" spans="1:67">
      <c r="A63" s="1" t="s">
        <v>131</v>
      </c>
      <c r="B63" s="7">
        <f t="shared" ref="B63:AG63" si="51">B17-B16</f>
        <v>2127582</v>
      </c>
      <c r="C63" s="7">
        <f t="shared" si="51"/>
        <v>79064</v>
      </c>
      <c r="D63" s="7">
        <f t="shared" si="51"/>
        <v>540016</v>
      </c>
      <c r="E63" s="7">
        <f t="shared" si="51"/>
        <v>30540</v>
      </c>
      <c r="F63" s="7">
        <f t="shared" si="51"/>
        <v>420266</v>
      </c>
      <c r="G63" s="7">
        <f t="shared" si="51"/>
        <v>1069886</v>
      </c>
      <c r="H63" s="7">
        <f t="shared" si="51"/>
        <v>1057696</v>
      </c>
      <c r="I63" s="40">
        <f t="shared" si="51"/>
        <v>100760</v>
      </c>
      <c r="J63" s="33">
        <f t="shared" si="51"/>
        <v>969126</v>
      </c>
      <c r="K63" s="7">
        <f t="shared" si="51"/>
        <v>499</v>
      </c>
      <c r="L63" s="7">
        <f t="shared" si="51"/>
        <v>14168</v>
      </c>
      <c r="M63" s="7">
        <f t="shared" si="51"/>
        <v>152</v>
      </c>
      <c r="N63" s="7">
        <f t="shared" si="51"/>
        <v>-9851</v>
      </c>
      <c r="O63" s="7">
        <f t="shared" si="51"/>
        <v>1202</v>
      </c>
      <c r="P63" s="7">
        <f t="shared" si="51"/>
        <v>45779</v>
      </c>
      <c r="Q63" s="7">
        <f t="shared" si="51"/>
        <v>4179</v>
      </c>
      <c r="R63" s="7">
        <f t="shared" si="51"/>
        <v>138</v>
      </c>
      <c r="S63" s="7">
        <f t="shared" si="51"/>
        <v>198</v>
      </c>
      <c r="T63" s="7">
        <f t="shared" si="51"/>
        <v>1914</v>
      </c>
      <c r="U63" s="7">
        <f t="shared" si="51"/>
        <v>532</v>
      </c>
      <c r="V63" s="7">
        <f t="shared" si="51"/>
        <v>81</v>
      </c>
      <c r="W63" s="7">
        <f t="shared" si="51"/>
        <v>8160</v>
      </c>
      <c r="X63" s="7">
        <f t="shared" si="51"/>
        <v>11</v>
      </c>
      <c r="Y63" s="7">
        <f t="shared" si="51"/>
        <v>101</v>
      </c>
      <c r="Z63" s="7">
        <f t="shared" si="51"/>
        <v>71</v>
      </c>
      <c r="AA63" s="7">
        <f t="shared" si="51"/>
        <v>463</v>
      </c>
      <c r="AB63" s="7">
        <f t="shared" si="51"/>
        <v>51</v>
      </c>
      <c r="AC63" s="7">
        <f t="shared" si="51"/>
        <v>9146</v>
      </c>
      <c r="AD63" s="7">
        <f t="shared" si="51"/>
        <v>13197</v>
      </c>
      <c r="AE63" s="7">
        <f t="shared" si="51"/>
        <v>-122</v>
      </c>
      <c r="AF63" s="7">
        <f t="shared" si="51"/>
        <v>93</v>
      </c>
      <c r="AG63" s="7">
        <f t="shared" si="51"/>
        <v>31</v>
      </c>
      <c r="AH63" s="7">
        <f t="shared" ref="AH63:BO63" si="52">AH17-AH16</f>
        <v>-39</v>
      </c>
      <c r="AI63" s="7">
        <f t="shared" si="52"/>
        <v>68</v>
      </c>
      <c r="AJ63" s="7">
        <f t="shared" si="52"/>
        <v>46</v>
      </c>
      <c r="AK63" s="7">
        <f t="shared" si="52"/>
        <v>951</v>
      </c>
      <c r="AL63" s="7">
        <f t="shared" si="52"/>
        <v>343</v>
      </c>
      <c r="AM63" s="7">
        <f t="shared" si="52"/>
        <v>127</v>
      </c>
      <c r="AN63" s="7">
        <f t="shared" si="52"/>
        <v>1902</v>
      </c>
      <c r="AO63" s="7">
        <f t="shared" si="52"/>
        <v>41</v>
      </c>
      <c r="AP63" s="7">
        <f t="shared" si="52"/>
        <v>621</v>
      </c>
      <c r="AQ63" s="7">
        <f t="shared" si="52"/>
        <v>1286</v>
      </c>
      <c r="AR63" s="7">
        <f t="shared" si="52"/>
        <v>4313</v>
      </c>
      <c r="AS63" s="7">
        <f t="shared" si="52"/>
        <v>360</v>
      </c>
      <c r="AT63" s="7">
        <f t="shared" si="52"/>
        <v>271</v>
      </c>
      <c r="AU63" s="33">
        <f t="shared" si="52"/>
        <v>277</v>
      </c>
      <c r="AV63" s="7">
        <f t="shared" si="52"/>
        <v>4968</v>
      </c>
      <c r="AW63" s="7">
        <f t="shared" si="52"/>
        <v>46981</v>
      </c>
      <c r="AX63" s="7">
        <f t="shared" si="52"/>
        <v>6429</v>
      </c>
      <c r="AY63" s="7">
        <f t="shared" si="52"/>
        <v>42382</v>
      </c>
      <c r="AZ63" s="7">
        <f t="shared" si="52"/>
        <v>74096</v>
      </c>
      <c r="BA63" s="7">
        <f t="shared" si="52"/>
        <v>493035</v>
      </c>
      <c r="BB63" s="7">
        <f t="shared" si="52"/>
        <v>24111</v>
      </c>
      <c r="BC63" s="33">
        <f t="shared" si="52"/>
        <v>377884</v>
      </c>
      <c r="BD63" s="7">
        <f t="shared" si="52"/>
        <v>95321</v>
      </c>
      <c r="BE63" s="7">
        <f t="shared" si="52"/>
        <v>45779</v>
      </c>
      <c r="BF63" s="7">
        <f t="shared" si="52"/>
        <v>1202</v>
      </c>
      <c r="BG63" s="7">
        <f t="shared" si="52"/>
        <v>-9851</v>
      </c>
      <c r="BH63" s="7">
        <f t="shared" si="52"/>
        <v>14320</v>
      </c>
      <c r="BI63" s="7">
        <f t="shared" si="52"/>
        <v>499</v>
      </c>
      <c r="BJ63" s="7">
        <f t="shared" si="52"/>
        <v>13203</v>
      </c>
      <c r="BK63" s="7">
        <f t="shared" si="52"/>
        <v>1286</v>
      </c>
      <c r="BL63" s="7">
        <f t="shared" si="52"/>
        <v>951</v>
      </c>
      <c r="BM63" s="7">
        <f t="shared" si="52"/>
        <v>4313</v>
      </c>
      <c r="BN63" s="7">
        <f t="shared" si="52"/>
        <v>15099</v>
      </c>
      <c r="BO63" s="7">
        <f t="shared" si="52"/>
        <v>8520</v>
      </c>
    </row>
    <row r="64" spans="1:67">
      <c r="A64" s="1" t="s">
        <v>132</v>
      </c>
      <c r="B64" s="7">
        <f t="shared" ref="B64:AG64" si="53">B18-B17</f>
        <v>2032893</v>
      </c>
      <c r="C64" s="7">
        <f t="shared" si="53"/>
        <v>98210</v>
      </c>
      <c r="D64" s="7">
        <f t="shared" si="53"/>
        <v>484374</v>
      </c>
      <c r="E64" s="7">
        <f t="shared" si="53"/>
        <v>22357</v>
      </c>
      <c r="F64" s="7">
        <f t="shared" si="53"/>
        <v>255414</v>
      </c>
      <c r="G64" s="7">
        <f t="shared" si="53"/>
        <v>860355</v>
      </c>
      <c r="H64" s="7">
        <f t="shared" si="53"/>
        <v>1172538</v>
      </c>
      <c r="I64" s="40">
        <f t="shared" si="53"/>
        <v>91725</v>
      </c>
      <c r="J64" s="33">
        <f t="shared" si="53"/>
        <v>768630</v>
      </c>
      <c r="K64" s="7">
        <f t="shared" si="53"/>
        <v>2065</v>
      </c>
      <c r="L64" s="7">
        <f t="shared" si="53"/>
        <v>9915</v>
      </c>
      <c r="M64" s="7">
        <f t="shared" si="53"/>
        <v>950</v>
      </c>
      <c r="N64" s="7">
        <f t="shared" si="53"/>
        <v>1346</v>
      </c>
      <c r="O64" s="7">
        <f t="shared" si="53"/>
        <v>585</v>
      </c>
      <c r="P64" s="7">
        <f t="shared" si="53"/>
        <v>48286</v>
      </c>
      <c r="Q64" s="7">
        <f t="shared" si="53"/>
        <v>4847</v>
      </c>
      <c r="R64" s="7">
        <f t="shared" si="53"/>
        <v>-82</v>
      </c>
      <c r="S64" s="7">
        <f t="shared" si="53"/>
        <v>566</v>
      </c>
      <c r="T64" s="7">
        <f t="shared" si="53"/>
        <v>1145</v>
      </c>
      <c r="U64" s="7">
        <f t="shared" si="53"/>
        <v>288</v>
      </c>
      <c r="V64" s="7">
        <f t="shared" si="53"/>
        <v>86</v>
      </c>
      <c r="W64" s="7">
        <f t="shared" si="53"/>
        <v>3477</v>
      </c>
      <c r="X64" s="7">
        <f t="shared" si="53"/>
        <v>-225</v>
      </c>
      <c r="Y64" s="7">
        <f t="shared" si="53"/>
        <v>54</v>
      </c>
      <c r="Z64" s="7">
        <f t="shared" si="53"/>
        <v>-58</v>
      </c>
      <c r="AA64" s="7">
        <f t="shared" si="53"/>
        <v>-17</v>
      </c>
      <c r="AB64" s="7">
        <f t="shared" si="53"/>
        <v>-7</v>
      </c>
      <c r="AC64" s="7">
        <f t="shared" si="53"/>
        <v>8630</v>
      </c>
      <c r="AD64" s="7">
        <f t="shared" si="53"/>
        <v>8118</v>
      </c>
      <c r="AE64" s="7">
        <f t="shared" si="53"/>
        <v>-218</v>
      </c>
      <c r="AF64" s="7">
        <f t="shared" si="53"/>
        <v>28</v>
      </c>
      <c r="AG64" s="7">
        <f t="shared" si="53"/>
        <v>-113</v>
      </c>
      <c r="AH64" s="7">
        <f t="shared" ref="AH64:BO64" si="54">AH18-AH17</f>
        <v>83</v>
      </c>
      <c r="AI64" s="7">
        <f t="shared" si="54"/>
        <v>193</v>
      </c>
      <c r="AJ64" s="7">
        <f t="shared" si="54"/>
        <v>-4</v>
      </c>
      <c r="AK64" s="7">
        <f t="shared" si="54"/>
        <v>-176</v>
      </c>
      <c r="AL64" s="7">
        <f t="shared" si="54"/>
        <v>-320</v>
      </c>
      <c r="AM64" s="7">
        <f t="shared" si="54"/>
        <v>185</v>
      </c>
      <c r="AN64" s="7">
        <f t="shared" si="54"/>
        <v>1032</v>
      </c>
      <c r="AO64" s="7">
        <f t="shared" si="54"/>
        <v>-22</v>
      </c>
      <c r="AP64" s="7">
        <f t="shared" si="54"/>
        <v>297</v>
      </c>
      <c r="AQ64" s="7">
        <f t="shared" si="54"/>
        <v>-371</v>
      </c>
      <c r="AR64" s="7">
        <f t="shared" si="54"/>
        <v>1147</v>
      </c>
      <c r="AS64" s="7">
        <f t="shared" si="54"/>
        <v>-46</v>
      </c>
      <c r="AT64" s="7">
        <f t="shared" si="54"/>
        <v>203</v>
      </c>
      <c r="AU64" s="33">
        <f t="shared" si="54"/>
        <v>-142</v>
      </c>
      <c r="AV64" s="7">
        <f t="shared" si="54"/>
        <v>14276</v>
      </c>
      <c r="AW64" s="7">
        <f t="shared" si="54"/>
        <v>48871</v>
      </c>
      <c r="AX64" s="7">
        <f t="shared" si="54"/>
        <v>6476</v>
      </c>
      <c r="AY64" s="7">
        <f t="shared" si="54"/>
        <v>22102</v>
      </c>
      <c r="AZ64" s="7">
        <f t="shared" si="54"/>
        <v>83934</v>
      </c>
      <c r="BA64" s="7">
        <f t="shared" si="54"/>
        <v>435503</v>
      </c>
      <c r="BB64" s="7">
        <f t="shared" si="54"/>
        <v>15881</v>
      </c>
      <c r="BC64" s="33">
        <f t="shared" si="54"/>
        <v>233312</v>
      </c>
      <c r="BD64" s="7">
        <f t="shared" si="54"/>
        <v>89587</v>
      </c>
      <c r="BE64" s="7">
        <f t="shared" si="54"/>
        <v>48286</v>
      </c>
      <c r="BF64" s="7">
        <f t="shared" si="54"/>
        <v>585</v>
      </c>
      <c r="BG64" s="7">
        <f t="shared" si="54"/>
        <v>1346</v>
      </c>
      <c r="BH64" s="7">
        <f t="shared" si="54"/>
        <v>10865</v>
      </c>
      <c r="BI64" s="7">
        <f t="shared" si="54"/>
        <v>2065</v>
      </c>
      <c r="BJ64" s="7">
        <f t="shared" si="54"/>
        <v>13259</v>
      </c>
      <c r="BK64" s="7">
        <f t="shared" si="54"/>
        <v>-371</v>
      </c>
      <c r="BL64" s="7">
        <f t="shared" si="54"/>
        <v>-176</v>
      </c>
      <c r="BM64" s="7">
        <f t="shared" si="54"/>
        <v>1147</v>
      </c>
      <c r="BN64" s="7">
        <f t="shared" si="54"/>
        <v>9150</v>
      </c>
      <c r="BO64" s="7">
        <f t="shared" si="54"/>
        <v>3431</v>
      </c>
    </row>
    <row r="65" spans="1:67">
      <c r="A65" s="1" t="s">
        <v>133</v>
      </c>
      <c r="B65" s="7">
        <f t="shared" ref="B65:AA65" si="55">B19-B18</f>
        <v>2098827</v>
      </c>
      <c r="C65" s="7">
        <f t="shared" si="55"/>
        <v>116405</v>
      </c>
      <c r="D65" s="7">
        <f t="shared" si="55"/>
        <v>596710</v>
      </c>
      <c r="E65" s="7">
        <f t="shared" si="55"/>
        <v>21641</v>
      </c>
      <c r="F65" s="7">
        <f t="shared" si="55"/>
        <v>265634</v>
      </c>
      <c r="G65" s="7">
        <f t="shared" si="55"/>
        <v>1000390</v>
      </c>
      <c r="H65" s="7">
        <f t="shared" si="55"/>
        <v>1098437</v>
      </c>
      <c r="I65" s="40">
        <f t="shared" si="55"/>
        <v>101116</v>
      </c>
      <c r="J65" s="33">
        <f t="shared" si="55"/>
        <v>899274</v>
      </c>
      <c r="K65" s="7">
        <f t="shared" si="55"/>
        <v>255</v>
      </c>
      <c r="L65" s="7">
        <f t="shared" si="55"/>
        <v>10560</v>
      </c>
      <c r="M65" s="7">
        <f t="shared" si="55"/>
        <v>743</v>
      </c>
      <c r="N65" s="7">
        <f t="shared" si="55"/>
        <v>2199</v>
      </c>
      <c r="O65" s="7">
        <f t="shared" si="55"/>
        <v>1724</v>
      </c>
      <c r="P65" s="7">
        <f t="shared" si="55"/>
        <v>59671</v>
      </c>
      <c r="Q65" s="7">
        <f t="shared" si="55"/>
        <v>3847</v>
      </c>
      <c r="R65" s="7">
        <f t="shared" si="55"/>
        <v>46</v>
      </c>
      <c r="S65" s="7">
        <f t="shared" si="55"/>
        <v>105</v>
      </c>
      <c r="T65" s="7">
        <f t="shared" si="55"/>
        <v>1217</v>
      </c>
      <c r="U65" s="7">
        <f t="shared" si="55"/>
        <v>-272</v>
      </c>
      <c r="V65" s="7">
        <f t="shared" si="55"/>
        <v>-151</v>
      </c>
      <c r="W65" s="7">
        <f t="shared" si="55"/>
        <v>3539</v>
      </c>
      <c r="X65" s="7">
        <f t="shared" si="55"/>
        <v>-221</v>
      </c>
      <c r="Y65" s="7">
        <f t="shared" si="55"/>
        <v>-129</v>
      </c>
      <c r="Z65" s="7">
        <f t="shared" si="55"/>
        <v>-219</v>
      </c>
      <c r="AA65" s="7">
        <f t="shared" si="55"/>
        <v>120</v>
      </c>
      <c r="AB65" s="7">
        <f t="shared" ref="AB65:AZ65" si="56">AB19-AB18</f>
        <v>-37</v>
      </c>
      <c r="AC65" s="7">
        <f t="shared" si="56"/>
        <v>9141</v>
      </c>
      <c r="AD65" s="7">
        <f t="shared" si="56"/>
        <v>6574</v>
      </c>
      <c r="AE65" s="7">
        <f t="shared" si="56"/>
        <v>8</v>
      </c>
      <c r="AF65" s="7">
        <f t="shared" si="56"/>
        <v>58</v>
      </c>
      <c r="AG65" s="7">
        <f t="shared" si="56"/>
        <v>63</v>
      </c>
      <c r="AH65" s="7">
        <f t="shared" si="56"/>
        <v>12</v>
      </c>
      <c r="AI65" s="7">
        <f t="shared" si="56"/>
        <v>37</v>
      </c>
      <c r="AJ65" s="7">
        <f t="shared" si="56"/>
        <v>-179</v>
      </c>
      <c r="AK65" s="7">
        <f t="shared" si="56"/>
        <v>-75</v>
      </c>
      <c r="AL65" s="7">
        <f t="shared" si="56"/>
        <v>56</v>
      </c>
      <c r="AM65" s="7">
        <f t="shared" si="56"/>
        <v>-65</v>
      </c>
      <c r="AN65" s="7">
        <f t="shared" si="56"/>
        <v>898</v>
      </c>
      <c r="AO65" s="7">
        <f t="shared" si="56"/>
        <v>-16</v>
      </c>
      <c r="AP65" s="7">
        <f t="shared" si="56"/>
        <v>42</v>
      </c>
      <c r="AQ65" s="7">
        <f t="shared" si="56"/>
        <v>62</v>
      </c>
      <c r="AR65" s="7">
        <f t="shared" si="56"/>
        <v>1598</v>
      </c>
      <c r="AS65" s="7">
        <f t="shared" si="56"/>
        <v>-87</v>
      </c>
      <c r="AT65" s="7">
        <f t="shared" si="56"/>
        <v>202</v>
      </c>
      <c r="AU65" s="33">
        <f t="shared" si="56"/>
        <v>-210</v>
      </c>
      <c r="AV65" s="7">
        <f t="shared" si="56"/>
        <v>13757</v>
      </c>
      <c r="AW65" s="7">
        <f t="shared" si="56"/>
        <v>61395</v>
      </c>
      <c r="AX65" s="7">
        <f t="shared" si="56"/>
        <v>5215</v>
      </c>
      <c r="AY65" s="7">
        <f t="shared" si="56"/>
        <v>20749</v>
      </c>
      <c r="AZ65" s="7">
        <f t="shared" si="56"/>
        <v>102648</v>
      </c>
      <c r="BA65" s="7">
        <f t="shared" ref="BA65:BO65" si="57">BA19-BA18</f>
        <v>535315</v>
      </c>
      <c r="BB65" s="7">
        <f t="shared" si="57"/>
        <v>16426</v>
      </c>
      <c r="BC65" s="33">
        <f t="shared" si="57"/>
        <v>244885</v>
      </c>
      <c r="BD65" s="7">
        <f t="shared" si="57"/>
        <v>100657</v>
      </c>
      <c r="BE65" s="7">
        <f t="shared" si="57"/>
        <v>59671</v>
      </c>
      <c r="BF65" s="7">
        <f t="shared" si="57"/>
        <v>1724</v>
      </c>
      <c r="BG65" s="7">
        <f t="shared" si="57"/>
        <v>2199</v>
      </c>
      <c r="BH65" s="7">
        <f t="shared" si="57"/>
        <v>11303</v>
      </c>
      <c r="BI65" s="7">
        <f t="shared" si="57"/>
        <v>255</v>
      </c>
      <c r="BJ65" s="7">
        <f t="shared" si="57"/>
        <v>12996</v>
      </c>
      <c r="BK65" s="7">
        <f t="shared" si="57"/>
        <v>62</v>
      </c>
      <c r="BL65" s="7">
        <f t="shared" si="57"/>
        <v>-75</v>
      </c>
      <c r="BM65" s="7">
        <f t="shared" si="57"/>
        <v>1598</v>
      </c>
      <c r="BN65" s="7">
        <f t="shared" si="57"/>
        <v>7472</v>
      </c>
      <c r="BO65" s="7">
        <f t="shared" si="57"/>
        <v>3452</v>
      </c>
    </row>
    <row r="66" spans="1:67">
      <c r="A66" s="1" t="s">
        <v>134</v>
      </c>
      <c r="B66" s="7">
        <f t="shared" ref="B66:B93" si="58">B20-B19</f>
        <v>2209097</v>
      </c>
      <c r="C66" s="7">
        <f t="shared" ref="C66:R66" si="59">C20-C19</f>
        <v>124722</v>
      </c>
      <c r="D66" s="7">
        <f t="shared" si="59"/>
        <v>661131</v>
      </c>
      <c r="E66" s="7">
        <f t="shared" si="59"/>
        <v>24368</v>
      </c>
      <c r="F66" s="7">
        <f t="shared" si="59"/>
        <v>288381</v>
      </c>
      <c r="G66" s="7">
        <f t="shared" si="59"/>
        <v>1098602</v>
      </c>
      <c r="H66" s="7">
        <f t="shared" si="59"/>
        <v>1110495</v>
      </c>
      <c r="I66" s="40">
        <f t="shared" si="59"/>
        <v>131531</v>
      </c>
      <c r="J66" s="33">
        <f t="shared" ref="J66:J93" si="60">J20-J19</f>
        <v>967071</v>
      </c>
      <c r="K66" s="7">
        <f t="shared" si="59"/>
        <v>2901</v>
      </c>
      <c r="L66" s="7">
        <f t="shared" si="59"/>
        <v>18939</v>
      </c>
      <c r="M66" s="7">
        <f t="shared" si="59"/>
        <v>506</v>
      </c>
      <c r="N66" s="7">
        <f t="shared" si="59"/>
        <v>2933</v>
      </c>
      <c r="O66" s="7">
        <f t="shared" si="59"/>
        <v>-314</v>
      </c>
      <c r="P66" s="7">
        <f t="shared" si="59"/>
        <v>70744</v>
      </c>
      <c r="Q66" s="7">
        <f t="shared" si="59"/>
        <v>4153</v>
      </c>
      <c r="R66" s="7">
        <f t="shared" si="59"/>
        <v>-246</v>
      </c>
      <c r="S66" s="7">
        <f t="shared" ref="S66:AZ66" si="61">S20-S19</f>
        <v>28</v>
      </c>
      <c r="T66" s="7">
        <f t="shared" si="61"/>
        <v>1151</v>
      </c>
      <c r="U66" s="7">
        <f t="shared" si="61"/>
        <v>-227</v>
      </c>
      <c r="V66" s="7">
        <f t="shared" si="61"/>
        <v>-30</v>
      </c>
      <c r="W66" s="7">
        <f t="shared" si="61"/>
        <v>5102</v>
      </c>
      <c r="X66" s="7">
        <f t="shared" si="61"/>
        <v>-95</v>
      </c>
      <c r="Y66" s="7">
        <f t="shared" si="61"/>
        <v>-45</v>
      </c>
      <c r="Z66" s="7">
        <f t="shared" si="61"/>
        <v>-126</v>
      </c>
      <c r="AA66" s="7">
        <f t="shared" si="61"/>
        <v>240</v>
      </c>
      <c r="AB66" s="7">
        <f t="shared" si="61"/>
        <v>-7</v>
      </c>
      <c r="AC66" s="7">
        <f t="shared" si="61"/>
        <v>10783</v>
      </c>
      <c r="AD66" s="7">
        <f t="shared" si="61"/>
        <v>9369</v>
      </c>
      <c r="AE66" s="7">
        <f t="shared" si="61"/>
        <v>-38</v>
      </c>
      <c r="AF66" s="7">
        <f t="shared" si="61"/>
        <v>-3</v>
      </c>
      <c r="AG66" s="7">
        <f t="shared" si="61"/>
        <v>-58</v>
      </c>
      <c r="AH66" s="7">
        <f t="shared" si="61"/>
        <v>-18</v>
      </c>
      <c r="AI66" s="7">
        <f t="shared" si="61"/>
        <v>144</v>
      </c>
      <c r="AJ66" s="7">
        <f t="shared" si="61"/>
        <v>-154</v>
      </c>
      <c r="AK66" s="7">
        <f t="shared" si="61"/>
        <v>-55</v>
      </c>
      <c r="AL66" s="7">
        <f t="shared" si="61"/>
        <v>-403</v>
      </c>
      <c r="AM66" s="7">
        <f t="shared" si="61"/>
        <v>-101</v>
      </c>
      <c r="AN66" s="7">
        <f t="shared" si="61"/>
        <v>2056</v>
      </c>
      <c r="AO66" s="7">
        <f t="shared" si="61"/>
        <v>-13</v>
      </c>
      <c r="AP66" s="7">
        <f t="shared" si="61"/>
        <v>-209</v>
      </c>
      <c r="AQ66" s="7">
        <f t="shared" si="61"/>
        <v>329</v>
      </c>
      <c r="AR66" s="7">
        <f t="shared" si="61"/>
        <v>3847</v>
      </c>
      <c r="AS66" s="7">
        <f t="shared" si="61"/>
        <v>101</v>
      </c>
      <c r="AT66" s="7">
        <f t="shared" si="61"/>
        <v>114</v>
      </c>
      <c r="AU66" s="33">
        <f t="shared" si="61"/>
        <v>233</v>
      </c>
      <c r="AV66" s="7">
        <f t="shared" si="61"/>
        <v>25279</v>
      </c>
      <c r="AW66" s="7">
        <f t="shared" si="61"/>
        <v>70430</v>
      </c>
      <c r="AX66" s="7">
        <f t="shared" si="61"/>
        <v>5086</v>
      </c>
      <c r="AY66" s="7">
        <f t="shared" si="61"/>
        <v>30736</v>
      </c>
      <c r="AZ66" s="7">
        <f t="shared" si="61"/>
        <v>99443</v>
      </c>
      <c r="BA66" s="7">
        <f t="shared" ref="BA66:BO66" si="62">BA20-BA19</f>
        <v>590701</v>
      </c>
      <c r="BB66" s="7">
        <f t="shared" si="62"/>
        <v>19282</v>
      </c>
      <c r="BC66" s="33">
        <f t="shared" si="62"/>
        <v>257645</v>
      </c>
      <c r="BD66" s="7">
        <f t="shared" si="62"/>
        <v>131356</v>
      </c>
      <c r="BE66" s="7">
        <f t="shared" si="62"/>
        <v>70744</v>
      </c>
      <c r="BF66" s="7">
        <f t="shared" si="62"/>
        <v>-314</v>
      </c>
      <c r="BG66" s="7">
        <f t="shared" si="62"/>
        <v>2933</v>
      </c>
      <c r="BH66" s="7">
        <f t="shared" si="62"/>
        <v>19445</v>
      </c>
      <c r="BI66" s="7">
        <f t="shared" si="62"/>
        <v>2901</v>
      </c>
      <c r="BJ66" s="7">
        <f t="shared" si="62"/>
        <v>14898</v>
      </c>
      <c r="BK66" s="7">
        <f t="shared" si="62"/>
        <v>329</v>
      </c>
      <c r="BL66" s="7">
        <f t="shared" si="62"/>
        <v>-55</v>
      </c>
      <c r="BM66" s="7">
        <f t="shared" si="62"/>
        <v>3847</v>
      </c>
      <c r="BN66" s="7">
        <f t="shared" si="62"/>
        <v>11425</v>
      </c>
      <c r="BO66" s="7">
        <f t="shared" si="62"/>
        <v>5203</v>
      </c>
    </row>
    <row r="67" spans="1:67">
      <c r="A67" s="1" t="s">
        <v>135</v>
      </c>
      <c r="B67" s="7">
        <f t="shared" si="58"/>
        <v>2156105</v>
      </c>
      <c r="C67" s="7">
        <f t="shared" ref="C67:I76" si="63">C21-C20</f>
        <v>128842</v>
      </c>
      <c r="D67" s="7">
        <f t="shared" si="63"/>
        <v>674922</v>
      </c>
      <c r="E67" s="7">
        <f t="shared" si="63"/>
        <v>15791</v>
      </c>
      <c r="F67" s="7">
        <f t="shared" si="63"/>
        <v>60664</v>
      </c>
      <c r="G67" s="7">
        <f t="shared" si="63"/>
        <v>880219</v>
      </c>
      <c r="H67" s="7">
        <f t="shared" si="63"/>
        <v>1275886</v>
      </c>
      <c r="I67" s="40">
        <f t="shared" si="63"/>
        <v>133590</v>
      </c>
      <c r="J67" s="33">
        <f t="shared" si="60"/>
        <v>746629</v>
      </c>
      <c r="K67" s="7">
        <f t="shared" ref="K67:R76" si="64">K21-K20</f>
        <v>2597</v>
      </c>
      <c r="L67" s="7">
        <f t="shared" si="64"/>
        <v>18833</v>
      </c>
      <c r="M67" s="7">
        <f t="shared" si="64"/>
        <v>1587</v>
      </c>
      <c r="N67" s="7">
        <f t="shared" si="64"/>
        <v>2179</v>
      </c>
      <c r="O67" s="7">
        <f t="shared" si="64"/>
        <v>1192</v>
      </c>
      <c r="P67" s="7">
        <f t="shared" si="64"/>
        <v>78475</v>
      </c>
      <c r="Q67" s="7">
        <f t="shared" si="64"/>
        <v>4558</v>
      </c>
      <c r="R67" s="7">
        <f t="shared" si="64"/>
        <v>-33</v>
      </c>
      <c r="S67" s="7">
        <f t="shared" ref="S67:AZ67" si="65">S21-S20</f>
        <v>306</v>
      </c>
      <c r="T67" s="7">
        <f t="shared" si="65"/>
        <v>686</v>
      </c>
      <c r="U67" s="7">
        <f t="shared" si="65"/>
        <v>218</v>
      </c>
      <c r="V67" s="7">
        <f t="shared" si="65"/>
        <v>-13</v>
      </c>
      <c r="W67" s="7">
        <f t="shared" si="65"/>
        <v>2718</v>
      </c>
      <c r="X67" s="7">
        <f t="shared" si="65"/>
        <v>-145</v>
      </c>
      <c r="Y67" s="7">
        <f t="shared" si="65"/>
        <v>34</v>
      </c>
      <c r="Z67" s="7">
        <f t="shared" si="65"/>
        <v>-332</v>
      </c>
      <c r="AA67" s="7">
        <f t="shared" si="65"/>
        <v>-255</v>
      </c>
      <c r="AB67" s="7">
        <f t="shared" si="65"/>
        <v>-29</v>
      </c>
      <c r="AC67" s="7">
        <f t="shared" si="65"/>
        <v>9887</v>
      </c>
      <c r="AD67" s="7">
        <f t="shared" si="65"/>
        <v>7793</v>
      </c>
      <c r="AE67" s="7">
        <f t="shared" si="65"/>
        <v>20</v>
      </c>
      <c r="AF67" s="7">
        <f t="shared" si="65"/>
        <v>11</v>
      </c>
      <c r="AG67" s="7">
        <f t="shared" si="65"/>
        <v>-207</v>
      </c>
      <c r="AH67" s="7">
        <f t="shared" si="65"/>
        <v>-44</v>
      </c>
      <c r="AI67" s="7">
        <f t="shared" si="65"/>
        <v>83</v>
      </c>
      <c r="AJ67" s="7">
        <f t="shared" si="65"/>
        <v>-274</v>
      </c>
      <c r="AK67" s="7">
        <f t="shared" si="65"/>
        <v>431</v>
      </c>
      <c r="AL67" s="7">
        <f t="shared" si="65"/>
        <v>-744</v>
      </c>
      <c r="AM67" s="7">
        <f t="shared" si="65"/>
        <v>469</v>
      </c>
      <c r="AN67" s="7">
        <f t="shared" si="65"/>
        <v>1163</v>
      </c>
      <c r="AO67" s="7">
        <f t="shared" si="65"/>
        <v>22</v>
      </c>
      <c r="AP67" s="7">
        <f t="shared" si="65"/>
        <v>-348</v>
      </c>
      <c r="AQ67" s="7">
        <f t="shared" si="65"/>
        <v>152</v>
      </c>
      <c r="AR67" s="7">
        <f t="shared" si="65"/>
        <v>2517</v>
      </c>
      <c r="AS67" s="7">
        <f t="shared" si="65"/>
        <v>-183</v>
      </c>
      <c r="AT67" s="7">
        <f t="shared" si="65"/>
        <v>130</v>
      </c>
      <c r="AU67" s="33">
        <f t="shared" si="65"/>
        <v>136</v>
      </c>
      <c r="AV67" s="7">
        <f t="shared" si="65"/>
        <v>25196</v>
      </c>
      <c r="AW67" s="7">
        <f t="shared" si="65"/>
        <v>79667</v>
      </c>
      <c r="AX67" s="7">
        <f t="shared" si="65"/>
        <v>5517</v>
      </c>
      <c r="AY67" s="7">
        <f t="shared" si="65"/>
        <v>23210</v>
      </c>
      <c r="AZ67" s="7">
        <f t="shared" si="65"/>
        <v>103646</v>
      </c>
      <c r="BA67" s="7">
        <f t="shared" ref="BA67:BO67" si="66">BA21-BA20</f>
        <v>595255</v>
      </c>
      <c r="BB67" s="7">
        <f t="shared" si="66"/>
        <v>10274</v>
      </c>
      <c r="BC67" s="33">
        <f t="shared" si="66"/>
        <v>37454</v>
      </c>
      <c r="BD67" s="7">
        <f t="shared" si="66"/>
        <v>133919</v>
      </c>
      <c r="BE67" s="7">
        <f t="shared" si="66"/>
        <v>78475</v>
      </c>
      <c r="BF67" s="7">
        <f t="shared" si="66"/>
        <v>1192</v>
      </c>
      <c r="BG67" s="7">
        <f t="shared" si="66"/>
        <v>2179</v>
      </c>
      <c r="BH67" s="7">
        <f t="shared" si="66"/>
        <v>20420</v>
      </c>
      <c r="BI67" s="7">
        <f t="shared" si="66"/>
        <v>2597</v>
      </c>
      <c r="BJ67" s="7">
        <f t="shared" si="66"/>
        <v>14465</v>
      </c>
      <c r="BK67" s="7">
        <f t="shared" si="66"/>
        <v>152</v>
      </c>
      <c r="BL67" s="7">
        <f t="shared" si="66"/>
        <v>431</v>
      </c>
      <c r="BM67" s="7">
        <f t="shared" si="66"/>
        <v>2517</v>
      </c>
      <c r="BN67" s="7">
        <f t="shared" si="66"/>
        <v>8956</v>
      </c>
      <c r="BO67" s="7">
        <f t="shared" si="66"/>
        <v>2535</v>
      </c>
    </row>
    <row r="68" spans="1:67">
      <c r="A68" s="1" t="s">
        <v>136</v>
      </c>
      <c r="B68" s="7">
        <f t="shared" si="58"/>
        <v>2210068</v>
      </c>
      <c r="C68" s="7">
        <f t="shared" si="63"/>
        <v>98080</v>
      </c>
      <c r="D68" s="7">
        <f t="shared" si="63"/>
        <v>687090</v>
      </c>
      <c r="E68" s="7">
        <f t="shared" si="63"/>
        <v>11817</v>
      </c>
      <c r="F68" s="7">
        <f t="shared" si="63"/>
        <v>45273</v>
      </c>
      <c r="G68" s="7">
        <f t="shared" si="63"/>
        <v>842260</v>
      </c>
      <c r="H68" s="7">
        <f t="shared" si="63"/>
        <v>1367808</v>
      </c>
      <c r="I68" s="40">
        <f t="shared" si="63"/>
        <v>137451</v>
      </c>
      <c r="J68" s="33">
        <f t="shared" si="60"/>
        <v>704809</v>
      </c>
      <c r="K68" s="7">
        <f t="shared" si="64"/>
        <v>-374</v>
      </c>
      <c r="L68" s="7">
        <f t="shared" si="64"/>
        <v>16308</v>
      </c>
      <c r="M68" s="7">
        <f t="shared" si="64"/>
        <v>1239</v>
      </c>
      <c r="N68" s="7">
        <f t="shared" si="64"/>
        <v>4380</v>
      </c>
      <c r="O68" s="7">
        <f t="shared" si="64"/>
        <v>1804</v>
      </c>
      <c r="P68" s="7">
        <f t="shared" si="64"/>
        <v>88975</v>
      </c>
      <c r="Q68" s="7">
        <f t="shared" si="64"/>
        <v>4984</v>
      </c>
      <c r="R68" s="7">
        <f t="shared" si="64"/>
        <v>-89</v>
      </c>
      <c r="S68" s="7">
        <f t="shared" ref="S68:AZ68" si="67">S22-S21</f>
        <v>214</v>
      </c>
      <c r="T68" s="7">
        <f t="shared" si="67"/>
        <v>289</v>
      </c>
      <c r="U68" s="7">
        <f t="shared" si="67"/>
        <v>248</v>
      </c>
      <c r="V68" s="7">
        <f t="shared" si="67"/>
        <v>-103</v>
      </c>
      <c r="W68" s="7">
        <f t="shared" si="67"/>
        <v>696</v>
      </c>
      <c r="X68" s="7">
        <f t="shared" si="67"/>
        <v>-241</v>
      </c>
      <c r="Y68" s="7">
        <f t="shared" si="67"/>
        <v>-107</v>
      </c>
      <c r="Z68" s="7">
        <f t="shared" si="67"/>
        <v>-189</v>
      </c>
      <c r="AA68" s="7">
        <f t="shared" si="67"/>
        <v>-175</v>
      </c>
      <c r="AB68" s="7">
        <f t="shared" si="67"/>
        <v>30</v>
      </c>
      <c r="AC68" s="7">
        <f t="shared" si="67"/>
        <v>9325</v>
      </c>
      <c r="AD68" s="7">
        <f t="shared" si="67"/>
        <v>7192</v>
      </c>
      <c r="AE68" s="7">
        <f t="shared" si="67"/>
        <v>113</v>
      </c>
      <c r="AF68" s="7">
        <f t="shared" si="67"/>
        <v>35</v>
      </c>
      <c r="AG68" s="7">
        <f t="shared" si="67"/>
        <v>6</v>
      </c>
      <c r="AH68" s="7">
        <f t="shared" si="67"/>
        <v>-3</v>
      </c>
      <c r="AI68" s="7">
        <f t="shared" si="67"/>
        <v>-59</v>
      </c>
      <c r="AJ68" s="7">
        <f t="shared" si="67"/>
        <v>-65</v>
      </c>
      <c r="AK68" s="7">
        <f t="shared" si="67"/>
        <v>462</v>
      </c>
      <c r="AL68" s="7">
        <f t="shared" si="67"/>
        <v>-759</v>
      </c>
      <c r="AM68" s="7">
        <f t="shared" si="67"/>
        <v>142</v>
      </c>
      <c r="AN68" s="7">
        <f t="shared" si="67"/>
        <v>1098</v>
      </c>
      <c r="AO68" s="7">
        <f t="shared" si="67"/>
        <v>-25</v>
      </c>
      <c r="AP68" s="7">
        <f t="shared" si="67"/>
        <v>248</v>
      </c>
      <c r="AQ68" s="7">
        <f t="shared" si="67"/>
        <v>-220</v>
      </c>
      <c r="AR68" s="7">
        <f t="shared" si="67"/>
        <v>2047</v>
      </c>
      <c r="AS68" s="7">
        <f t="shared" si="67"/>
        <v>-64</v>
      </c>
      <c r="AT68" s="7">
        <f t="shared" si="67"/>
        <v>359</v>
      </c>
      <c r="AU68" s="33">
        <f t="shared" si="67"/>
        <v>-270</v>
      </c>
      <c r="AV68" s="7">
        <f t="shared" si="67"/>
        <v>21553</v>
      </c>
      <c r="AW68" s="7">
        <f t="shared" si="67"/>
        <v>90779</v>
      </c>
      <c r="AX68" s="7">
        <f t="shared" si="67"/>
        <v>5398</v>
      </c>
      <c r="AY68" s="7">
        <f t="shared" si="67"/>
        <v>19721</v>
      </c>
      <c r="AZ68" s="7">
        <f t="shared" si="67"/>
        <v>76527</v>
      </c>
      <c r="BA68" s="7">
        <f t="shared" ref="BA68:BO68" si="68">BA22-BA21</f>
        <v>596311</v>
      </c>
      <c r="BB68" s="7">
        <f t="shared" si="68"/>
        <v>6419</v>
      </c>
      <c r="BC68" s="33">
        <f t="shared" si="68"/>
        <v>25552</v>
      </c>
      <c r="BD68" s="7">
        <f t="shared" si="68"/>
        <v>137965</v>
      </c>
      <c r="BE68" s="7">
        <f t="shared" si="68"/>
        <v>88975</v>
      </c>
      <c r="BF68" s="7">
        <f t="shared" si="68"/>
        <v>1804</v>
      </c>
      <c r="BG68" s="7">
        <f t="shared" si="68"/>
        <v>4380</v>
      </c>
      <c r="BH68" s="7">
        <f t="shared" si="68"/>
        <v>17547</v>
      </c>
      <c r="BI68" s="7">
        <f t="shared" si="68"/>
        <v>-374</v>
      </c>
      <c r="BJ68" s="7">
        <f t="shared" si="68"/>
        <v>14422</v>
      </c>
      <c r="BK68" s="7">
        <f t="shared" si="68"/>
        <v>-220</v>
      </c>
      <c r="BL68" s="7">
        <f t="shared" si="68"/>
        <v>462</v>
      </c>
      <c r="BM68" s="7">
        <f t="shared" si="68"/>
        <v>2047</v>
      </c>
      <c r="BN68" s="7">
        <f t="shared" si="68"/>
        <v>8290</v>
      </c>
      <c r="BO68" s="7">
        <f t="shared" si="68"/>
        <v>632</v>
      </c>
    </row>
    <row r="69" spans="1:67">
      <c r="A69" s="1" t="s">
        <v>137</v>
      </c>
      <c r="B69" s="7">
        <f t="shared" si="58"/>
        <v>2320218</v>
      </c>
      <c r="C69" s="7">
        <f t="shared" si="63"/>
        <v>87001</v>
      </c>
      <c r="D69" s="7">
        <f t="shared" si="63"/>
        <v>753915</v>
      </c>
      <c r="E69" s="7">
        <f t="shared" si="63"/>
        <v>13565</v>
      </c>
      <c r="F69" s="7">
        <f t="shared" si="63"/>
        <v>139689</v>
      </c>
      <c r="G69" s="7">
        <f t="shared" si="63"/>
        <v>994170</v>
      </c>
      <c r="H69" s="7">
        <f t="shared" si="63"/>
        <v>1326048</v>
      </c>
      <c r="I69" s="40">
        <f t="shared" si="63"/>
        <v>132384</v>
      </c>
      <c r="J69" s="33">
        <f t="shared" si="60"/>
        <v>861786</v>
      </c>
      <c r="K69" s="7">
        <f t="shared" si="64"/>
        <v>1235</v>
      </c>
      <c r="L69" s="7">
        <f t="shared" si="64"/>
        <v>7473</v>
      </c>
      <c r="M69" s="7">
        <f t="shared" si="64"/>
        <v>1915</v>
      </c>
      <c r="N69" s="7">
        <f t="shared" si="64"/>
        <v>6316</v>
      </c>
      <c r="O69" s="7">
        <f t="shared" si="64"/>
        <v>3285</v>
      </c>
      <c r="P69" s="7">
        <f t="shared" si="64"/>
        <v>80096</v>
      </c>
      <c r="Q69" s="7">
        <f t="shared" si="64"/>
        <v>2941</v>
      </c>
      <c r="R69" s="7">
        <f t="shared" si="64"/>
        <v>-65</v>
      </c>
      <c r="S69" s="7">
        <f t="shared" ref="S69:AZ69" si="69">S23-S22</f>
        <v>362</v>
      </c>
      <c r="T69" s="7">
        <f t="shared" si="69"/>
        <v>33</v>
      </c>
      <c r="U69" s="7">
        <f t="shared" si="69"/>
        <v>31</v>
      </c>
      <c r="V69" s="7">
        <f t="shared" si="69"/>
        <v>-106</v>
      </c>
      <c r="W69" s="7">
        <f t="shared" si="69"/>
        <v>2102</v>
      </c>
      <c r="X69" s="7">
        <f t="shared" si="69"/>
        <v>-132</v>
      </c>
      <c r="Y69" s="7">
        <f t="shared" si="69"/>
        <v>-125</v>
      </c>
      <c r="Z69" s="7">
        <f t="shared" si="69"/>
        <v>-464</v>
      </c>
      <c r="AA69" s="7">
        <f t="shared" si="69"/>
        <v>-341</v>
      </c>
      <c r="AB69" s="7">
        <f t="shared" si="69"/>
        <v>-44</v>
      </c>
      <c r="AC69" s="7">
        <f t="shared" si="69"/>
        <v>12178</v>
      </c>
      <c r="AD69" s="7">
        <f t="shared" si="69"/>
        <v>11607</v>
      </c>
      <c r="AE69" s="7">
        <f t="shared" si="69"/>
        <v>48</v>
      </c>
      <c r="AF69" s="7">
        <f t="shared" si="69"/>
        <v>86</v>
      </c>
      <c r="AG69" s="7">
        <f t="shared" si="69"/>
        <v>-23</v>
      </c>
      <c r="AH69" s="7">
        <f t="shared" si="69"/>
        <v>-13</v>
      </c>
      <c r="AI69" s="7">
        <f t="shared" si="69"/>
        <v>163</v>
      </c>
      <c r="AJ69" s="7">
        <f t="shared" si="69"/>
        <v>-121</v>
      </c>
      <c r="AK69" s="7">
        <f t="shared" si="69"/>
        <v>55</v>
      </c>
      <c r="AL69" s="7">
        <f t="shared" si="69"/>
        <v>-223</v>
      </c>
      <c r="AM69" s="7">
        <f t="shared" si="69"/>
        <v>225</v>
      </c>
      <c r="AN69" s="7">
        <f t="shared" si="69"/>
        <v>1220</v>
      </c>
      <c r="AO69" s="7">
        <f t="shared" si="69"/>
        <v>-29</v>
      </c>
      <c r="AP69" s="7">
        <f t="shared" si="69"/>
        <v>-269</v>
      </c>
      <c r="AQ69" s="7">
        <f t="shared" si="69"/>
        <v>-106</v>
      </c>
      <c r="AR69" s="7">
        <f t="shared" si="69"/>
        <v>3368</v>
      </c>
      <c r="AS69" s="7">
        <f t="shared" si="69"/>
        <v>-332</v>
      </c>
      <c r="AT69" s="7">
        <f t="shared" si="69"/>
        <v>161</v>
      </c>
      <c r="AU69" s="33">
        <f t="shared" si="69"/>
        <v>-123</v>
      </c>
      <c r="AV69" s="7">
        <f t="shared" si="69"/>
        <v>16939</v>
      </c>
      <c r="AW69" s="7">
        <f t="shared" si="69"/>
        <v>83381</v>
      </c>
      <c r="AX69" s="7">
        <f t="shared" si="69"/>
        <v>3271</v>
      </c>
      <c r="AY69" s="7">
        <f t="shared" si="69"/>
        <v>28793</v>
      </c>
      <c r="AZ69" s="7">
        <f t="shared" si="69"/>
        <v>70062</v>
      </c>
      <c r="BA69" s="7">
        <f t="shared" ref="BA69:BO69" si="70">BA23-BA22</f>
        <v>670534</v>
      </c>
      <c r="BB69" s="7">
        <f t="shared" si="70"/>
        <v>10294</v>
      </c>
      <c r="BC69" s="33">
        <f t="shared" si="70"/>
        <v>110896</v>
      </c>
      <c r="BD69" s="7">
        <f t="shared" si="70"/>
        <v>133401</v>
      </c>
      <c r="BE69" s="7">
        <f t="shared" si="70"/>
        <v>80096</v>
      </c>
      <c r="BF69" s="7">
        <f t="shared" si="70"/>
        <v>3285</v>
      </c>
      <c r="BG69" s="7">
        <f t="shared" si="70"/>
        <v>6316</v>
      </c>
      <c r="BH69" s="7">
        <f t="shared" si="70"/>
        <v>9388</v>
      </c>
      <c r="BI69" s="7">
        <f t="shared" si="70"/>
        <v>1235</v>
      </c>
      <c r="BJ69" s="7">
        <f t="shared" si="70"/>
        <v>15167</v>
      </c>
      <c r="BK69" s="7">
        <f t="shared" si="70"/>
        <v>-106</v>
      </c>
      <c r="BL69" s="7">
        <f t="shared" si="70"/>
        <v>55</v>
      </c>
      <c r="BM69" s="7">
        <f t="shared" si="70"/>
        <v>3368</v>
      </c>
      <c r="BN69" s="7">
        <f t="shared" si="70"/>
        <v>12827</v>
      </c>
      <c r="BO69" s="7">
        <f t="shared" si="70"/>
        <v>1770</v>
      </c>
    </row>
    <row r="70" spans="1:67">
      <c r="A70" t="s">
        <v>138</v>
      </c>
      <c r="B70" s="7">
        <f t="shared" si="58"/>
        <v>2803592</v>
      </c>
      <c r="C70" s="7">
        <f t="shared" si="63"/>
        <v>61913</v>
      </c>
      <c r="D70" s="7">
        <f t="shared" si="63"/>
        <v>741350</v>
      </c>
      <c r="E70" s="7">
        <f t="shared" si="63"/>
        <v>17673</v>
      </c>
      <c r="F70" s="7">
        <f t="shared" si="63"/>
        <v>250026</v>
      </c>
      <c r="G70" s="7">
        <f t="shared" si="63"/>
        <v>1070962</v>
      </c>
      <c r="H70" s="7">
        <f t="shared" si="63"/>
        <v>1732630</v>
      </c>
      <c r="I70" s="40">
        <f t="shared" si="63"/>
        <v>122141</v>
      </c>
      <c r="J70" s="33">
        <f t="shared" si="60"/>
        <v>948821</v>
      </c>
      <c r="K70" s="7">
        <f t="shared" si="64"/>
        <v>367</v>
      </c>
      <c r="L70" s="7">
        <f t="shared" si="64"/>
        <v>4644</v>
      </c>
      <c r="M70" s="7">
        <f t="shared" si="64"/>
        <v>1073</v>
      </c>
      <c r="N70" s="7">
        <f t="shared" si="64"/>
        <v>4683</v>
      </c>
      <c r="O70" s="7">
        <f t="shared" si="64"/>
        <v>5673</v>
      </c>
      <c r="P70" s="7">
        <f t="shared" si="64"/>
        <v>67985</v>
      </c>
      <c r="Q70" s="7">
        <f t="shared" si="64"/>
        <v>3636</v>
      </c>
      <c r="R70" s="7">
        <f t="shared" si="64"/>
        <v>-55</v>
      </c>
      <c r="S70" s="7">
        <f t="shared" ref="S70:AZ70" si="71">S24-S23</f>
        <v>207</v>
      </c>
      <c r="T70" s="7">
        <f t="shared" si="71"/>
        <v>-492</v>
      </c>
      <c r="U70" s="7">
        <f t="shared" si="71"/>
        <v>-68</v>
      </c>
      <c r="V70" s="7">
        <f t="shared" si="71"/>
        <v>-219</v>
      </c>
      <c r="W70" s="7">
        <f t="shared" si="71"/>
        <v>5216</v>
      </c>
      <c r="X70" s="7">
        <f t="shared" si="71"/>
        <v>-40</v>
      </c>
      <c r="Y70" s="7">
        <f t="shared" si="71"/>
        <v>49</v>
      </c>
      <c r="Z70" s="7">
        <f t="shared" si="71"/>
        <v>-245</v>
      </c>
      <c r="AA70" s="7">
        <f t="shared" si="71"/>
        <v>-268</v>
      </c>
      <c r="AB70" s="7">
        <f t="shared" si="71"/>
        <v>85</v>
      </c>
      <c r="AC70" s="7">
        <f t="shared" si="71"/>
        <v>14368</v>
      </c>
      <c r="AD70" s="7">
        <f t="shared" si="71"/>
        <v>10094</v>
      </c>
      <c r="AE70" s="7">
        <f t="shared" si="71"/>
        <v>37</v>
      </c>
      <c r="AF70" s="7">
        <f t="shared" si="71"/>
        <v>-33</v>
      </c>
      <c r="AG70" s="7">
        <f t="shared" si="71"/>
        <v>-66</v>
      </c>
      <c r="AH70" s="7">
        <f t="shared" si="71"/>
        <v>-38</v>
      </c>
      <c r="AI70" s="7">
        <f t="shared" si="71"/>
        <v>93</v>
      </c>
      <c r="AJ70" s="7">
        <f t="shared" si="71"/>
        <v>97</v>
      </c>
      <c r="AK70" s="7">
        <f t="shared" si="71"/>
        <v>1090</v>
      </c>
      <c r="AL70" s="7">
        <f t="shared" si="71"/>
        <v>-269</v>
      </c>
      <c r="AM70" s="7">
        <f t="shared" si="71"/>
        <v>244</v>
      </c>
      <c r="AN70" s="7">
        <f t="shared" si="71"/>
        <v>994</v>
      </c>
      <c r="AO70" s="7">
        <f t="shared" si="71"/>
        <v>-148</v>
      </c>
      <c r="AP70" s="7">
        <f t="shared" si="71"/>
        <v>-158</v>
      </c>
      <c r="AQ70" s="7">
        <f t="shared" si="71"/>
        <v>-958</v>
      </c>
      <c r="AR70" s="7">
        <f t="shared" si="71"/>
        <v>4487</v>
      </c>
      <c r="AS70" s="7">
        <f t="shared" si="71"/>
        <v>-196</v>
      </c>
      <c r="AT70" s="7">
        <f t="shared" si="71"/>
        <v>209</v>
      </c>
      <c r="AU70" s="33">
        <f t="shared" si="71"/>
        <v>63</v>
      </c>
      <c r="AV70" s="7">
        <f t="shared" si="71"/>
        <v>10767</v>
      </c>
      <c r="AW70" s="7">
        <f t="shared" si="71"/>
        <v>73658</v>
      </c>
      <c r="AX70" s="7">
        <f t="shared" si="71"/>
        <v>3296</v>
      </c>
      <c r="AY70" s="7">
        <f t="shared" si="71"/>
        <v>34420</v>
      </c>
      <c r="AZ70" s="7">
        <f t="shared" si="71"/>
        <v>51146</v>
      </c>
      <c r="BA70" s="7">
        <f t="shared" ref="BA70:BO70" si="72">BA24-BA23</f>
        <v>667692</v>
      </c>
      <c r="BB70" s="7">
        <f t="shared" si="72"/>
        <v>14377</v>
      </c>
      <c r="BC70" s="33">
        <f t="shared" si="72"/>
        <v>215606</v>
      </c>
      <c r="BD70" s="7">
        <f t="shared" si="72"/>
        <v>123193</v>
      </c>
      <c r="BE70" s="7">
        <f t="shared" si="72"/>
        <v>67985</v>
      </c>
      <c r="BF70" s="7">
        <f t="shared" si="72"/>
        <v>5673</v>
      </c>
      <c r="BG70" s="7">
        <f t="shared" si="72"/>
        <v>4683</v>
      </c>
      <c r="BH70" s="7">
        <f t="shared" si="72"/>
        <v>5717</v>
      </c>
      <c r="BI70" s="7">
        <f t="shared" si="72"/>
        <v>367</v>
      </c>
      <c r="BJ70" s="7">
        <f t="shared" si="72"/>
        <v>18041</v>
      </c>
      <c r="BK70" s="7">
        <f t="shared" si="72"/>
        <v>-958</v>
      </c>
      <c r="BL70" s="7">
        <f t="shared" si="72"/>
        <v>1090</v>
      </c>
      <c r="BM70" s="7">
        <f t="shared" si="72"/>
        <v>4487</v>
      </c>
      <c r="BN70" s="7">
        <f t="shared" si="72"/>
        <v>11088</v>
      </c>
      <c r="BO70" s="7">
        <f t="shared" si="72"/>
        <v>5020</v>
      </c>
    </row>
    <row r="71" spans="1:67">
      <c r="A71" t="s">
        <v>139</v>
      </c>
      <c r="B71" s="7">
        <f t="shared" si="58"/>
        <v>3358127</v>
      </c>
      <c r="C71" s="7">
        <f t="shared" si="63"/>
        <v>104479</v>
      </c>
      <c r="D71" s="7">
        <f t="shared" si="63"/>
        <v>511221</v>
      </c>
      <c r="E71" s="7">
        <f t="shared" si="63"/>
        <v>33731</v>
      </c>
      <c r="F71" s="7">
        <f t="shared" si="63"/>
        <v>341250</v>
      </c>
      <c r="G71" s="7">
        <f t="shared" si="63"/>
        <v>990681</v>
      </c>
      <c r="H71" s="7">
        <f t="shared" si="63"/>
        <v>2367446</v>
      </c>
      <c r="I71" s="40">
        <f t="shared" si="63"/>
        <v>117117</v>
      </c>
      <c r="J71" s="33">
        <f t="shared" si="60"/>
        <v>873564</v>
      </c>
      <c r="K71" s="7">
        <f t="shared" si="64"/>
        <v>1140</v>
      </c>
      <c r="L71" s="7">
        <f t="shared" si="64"/>
        <v>10969</v>
      </c>
      <c r="M71" s="7">
        <f t="shared" si="64"/>
        <v>1064</v>
      </c>
      <c r="N71" s="7">
        <f t="shared" si="64"/>
        <v>3904</v>
      </c>
      <c r="O71" s="7">
        <f t="shared" si="64"/>
        <v>6304</v>
      </c>
      <c r="P71" s="7">
        <f t="shared" si="64"/>
        <v>40757</v>
      </c>
      <c r="Q71" s="7">
        <f t="shared" si="64"/>
        <v>4635</v>
      </c>
      <c r="R71" s="7">
        <f t="shared" si="64"/>
        <v>-21</v>
      </c>
      <c r="S71" s="7">
        <f t="shared" ref="S71:AB71" si="73">S25-S24</f>
        <v>877</v>
      </c>
      <c r="T71" s="7">
        <f t="shared" si="73"/>
        <v>1048</v>
      </c>
      <c r="U71" s="7">
        <f t="shared" si="73"/>
        <v>-154</v>
      </c>
      <c r="V71" s="7">
        <f t="shared" si="73"/>
        <v>-124</v>
      </c>
      <c r="W71" s="7">
        <f t="shared" si="73"/>
        <v>7533</v>
      </c>
      <c r="X71" s="7">
        <f t="shared" si="73"/>
        <v>28</v>
      </c>
      <c r="Y71" s="7">
        <f t="shared" si="73"/>
        <v>-142</v>
      </c>
      <c r="Z71" s="7">
        <f t="shared" si="73"/>
        <v>260</v>
      </c>
      <c r="AA71" s="7">
        <f t="shared" si="73"/>
        <v>-156</v>
      </c>
      <c r="AB71" s="7">
        <f t="shared" si="73"/>
        <v>-127</v>
      </c>
      <c r="AC71" s="7">
        <f t="shared" ref="AC71:AZ71" si="74">AC25-AC24</f>
        <v>12856</v>
      </c>
      <c r="AD71" s="7">
        <f t="shared" si="74"/>
        <v>16371</v>
      </c>
      <c r="AE71" s="7">
        <f t="shared" si="74"/>
        <v>-19</v>
      </c>
      <c r="AF71" s="7">
        <f t="shared" si="74"/>
        <v>-38</v>
      </c>
      <c r="AG71" s="7">
        <f t="shared" si="74"/>
        <v>18</v>
      </c>
      <c r="AH71" s="7">
        <f t="shared" si="74"/>
        <v>-27</v>
      </c>
      <c r="AI71" s="7">
        <f t="shared" si="74"/>
        <v>-12</v>
      </c>
      <c r="AJ71" s="7">
        <f t="shared" si="74"/>
        <v>108</v>
      </c>
      <c r="AK71" s="7">
        <f t="shared" si="74"/>
        <v>1519</v>
      </c>
      <c r="AL71" s="7">
        <f t="shared" si="74"/>
        <v>-165</v>
      </c>
      <c r="AM71" s="7">
        <f t="shared" si="74"/>
        <v>-248</v>
      </c>
      <c r="AN71" s="7">
        <f t="shared" si="74"/>
        <v>1724</v>
      </c>
      <c r="AO71" s="7">
        <f t="shared" si="74"/>
        <v>-17</v>
      </c>
      <c r="AP71" s="7">
        <f t="shared" si="74"/>
        <v>102</v>
      </c>
      <c r="AQ71" s="7">
        <f t="shared" si="74"/>
        <v>946</v>
      </c>
      <c r="AR71" s="7">
        <f t="shared" si="74"/>
        <v>5652</v>
      </c>
      <c r="AS71" s="7">
        <f t="shared" si="74"/>
        <v>272</v>
      </c>
      <c r="AT71" s="7">
        <f t="shared" si="74"/>
        <v>237</v>
      </c>
      <c r="AU71" s="33">
        <f t="shared" si="74"/>
        <v>43</v>
      </c>
      <c r="AV71" s="7">
        <f t="shared" si="74"/>
        <v>17077</v>
      </c>
      <c r="AW71" s="7">
        <f t="shared" si="74"/>
        <v>47061</v>
      </c>
      <c r="AX71" s="7">
        <f t="shared" si="74"/>
        <v>6539</v>
      </c>
      <c r="AY71" s="7">
        <f t="shared" si="74"/>
        <v>46440</v>
      </c>
      <c r="AZ71" s="7">
        <f t="shared" si="74"/>
        <v>87402</v>
      </c>
      <c r="BA71" s="7">
        <f t="shared" ref="BA71:BO71" si="75">BA25-BA24</f>
        <v>464160</v>
      </c>
      <c r="BB71" s="7">
        <f t="shared" si="75"/>
        <v>27192</v>
      </c>
      <c r="BC71" s="33">
        <f t="shared" si="75"/>
        <v>294810</v>
      </c>
      <c r="BD71" s="7">
        <f t="shared" si="75"/>
        <v>115627</v>
      </c>
      <c r="BE71" s="7">
        <f t="shared" si="75"/>
        <v>40757</v>
      </c>
      <c r="BF71" s="7">
        <f t="shared" si="75"/>
        <v>6304</v>
      </c>
      <c r="BG71" s="7">
        <f t="shared" si="75"/>
        <v>3904</v>
      </c>
      <c r="BH71" s="7">
        <f t="shared" si="75"/>
        <v>12033</v>
      </c>
      <c r="BI71" s="7">
        <f t="shared" si="75"/>
        <v>1140</v>
      </c>
      <c r="BJ71" s="7">
        <f t="shared" si="75"/>
        <v>17472</v>
      </c>
      <c r="BK71" s="7">
        <f t="shared" si="75"/>
        <v>946</v>
      </c>
      <c r="BL71" s="7">
        <f t="shared" si="75"/>
        <v>1519</v>
      </c>
      <c r="BM71" s="7">
        <f t="shared" si="75"/>
        <v>5652</v>
      </c>
      <c r="BN71" s="7">
        <f t="shared" si="75"/>
        <v>18095</v>
      </c>
      <c r="BO71" s="7">
        <f t="shared" si="75"/>
        <v>7805</v>
      </c>
    </row>
    <row r="72" spans="1:67">
      <c r="A72" t="s">
        <v>140</v>
      </c>
      <c r="B72" s="7">
        <f t="shared" si="58"/>
        <v>3533283</v>
      </c>
      <c r="C72" s="7">
        <f t="shared" si="63"/>
        <v>127164</v>
      </c>
      <c r="D72" s="7">
        <f t="shared" si="63"/>
        <v>503923</v>
      </c>
      <c r="E72" s="7">
        <f t="shared" si="63"/>
        <v>40137</v>
      </c>
      <c r="F72" s="7">
        <f t="shared" si="63"/>
        <v>361733</v>
      </c>
      <c r="G72" s="7">
        <f t="shared" si="63"/>
        <v>1032957</v>
      </c>
      <c r="H72" s="7">
        <f t="shared" si="63"/>
        <v>2500326</v>
      </c>
      <c r="I72" s="40">
        <f t="shared" si="63"/>
        <v>133940</v>
      </c>
      <c r="J72" s="33">
        <f t="shared" si="60"/>
        <v>899017</v>
      </c>
      <c r="K72" s="7">
        <f t="shared" si="64"/>
        <v>2395</v>
      </c>
      <c r="L72" s="7">
        <f t="shared" si="64"/>
        <v>18278</v>
      </c>
      <c r="M72" s="7">
        <f t="shared" si="64"/>
        <v>1088</v>
      </c>
      <c r="N72" s="7">
        <f t="shared" si="64"/>
        <v>6693</v>
      </c>
      <c r="O72" s="7">
        <f t="shared" si="64"/>
        <v>6680</v>
      </c>
      <c r="P72" s="7">
        <f t="shared" si="64"/>
        <v>40004</v>
      </c>
      <c r="Q72" s="7">
        <f t="shared" si="64"/>
        <v>5767</v>
      </c>
      <c r="R72" s="7">
        <f t="shared" si="64"/>
        <v>19</v>
      </c>
      <c r="S72" s="7">
        <f t="shared" ref="S72:AB72" si="76">S26-S25</f>
        <v>970</v>
      </c>
      <c r="T72" s="7">
        <f t="shared" si="76"/>
        <v>561</v>
      </c>
      <c r="U72" s="7">
        <f t="shared" si="76"/>
        <v>154</v>
      </c>
      <c r="V72" s="7">
        <f t="shared" si="76"/>
        <v>78</v>
      </c>
      <c r="W72" s="7">
        <f t="shared" si="76"/>
        <v>8061</v>
      </c>
      <c r="X72" s="7">
        <f t="shared" si="76"/>
        <v>-59</v>
      </c>
      <c r="Y72" s="7">
        <f t="shared" si="76"/>
        <v>-53</v>
      </c>
      <c r="Z72" s="7">
        <f t="shared" si="76"/>
        <v>-178</v>
      </c>
      <c r="AA72" s="7">
        <f t="shared" si="76"/>
        <v>-58</v>
      </c>
      <c r="AB72" s="7">
        <f t="shared" si="76"/>
        <v>112</v>
      </c>
      <c r="AC72" s="7">
        <f t="shared" ref="AC72:AZ72" si="77">AC26-AC25</f>
        <v>10932</v>
      </c>
      <c r="AD72" s="7">
        <f t="shared" si="77"/>
        <v>20741</v>
      </c>
      <c r="AE72" s="7">
        <f t="shared" si="77"/>
        <v>16</v>
      </c>
      <c r="AF72" s="7">
        <f t="shared" si="77"/>
        <v>-9</v>
      </c>
      <c r="AG72" s="7">
        <f t="shared" si="77"/>
        <v>19</v>
      </c>
      <c r="AH72" s="7">
        <f t="shared" si="77"/>
        <v>5</v>
      </c>
      <c r="AI72" s="7">
        <f t="shared" si="77"/>
        <v>41</v>
      </c>
      <c r="AJ72" s="7">
        <f t="shared" si="77"/>
        <v>-29</v>
      </c>
      <c r="AK72" s="7">
        <f t="shared" si="77"/>
        <v>1520</v>
      </c>
      <c r="AL72" s="7">
        <f t="shared" si="77"/>
        <v>-184</v>
      </c>
      <c r="AM72" s="7">
        <f t="shared" si="77"/>
        <v>91</v>
      </c>
      <c r="AN72" s="7">
        <f t="shared" si="77"/>
        <v>1668</v>
      </c>
      <c r="AO72" s="7">
        <f t="shared" si="77"/>
        <v>-28</v>
      </c>
      <c r="AP72" s="7">
        <f t="shared" si="77"/>
        <v>525</v>
      </c>
      <c r="AQ72" s="7">
        <f t="shared" si="77"/>
        <v>512</v>
      </c>
      <c r="AR72" s="7">
        <f t="shared" si="77"/>
        <v>6944</v>
      </c>
      <c r="AS72" s="7">
        <f t="shared" si="77"/>
        <v>359</v>
      </c>
      <c r="AT72" s="7">
        <f t="shared" si="77"/>
        <v>351</v>
      </c>
      <c r="AU72" s="33">
        <f t="shared" si="77"/>
        <v>-46</v>
      </c>
      <c r="AV72" s="7">
        <f t="shared" si="77"/>
        <v>28454</v>
      </c>
      <c r="AW72" s="7">
        <f t="shared" si="77"/>
        <v>46684</v>
      </c>
      <c r="AX72" s="7">
        <f t="shared" si="77"/>
        <v>7317</v>
      </c>
      <c r="AY72" s="7">
        <f t="shared" si="77"/>
        <v>51485</v>
      </c>
      <c r="AZ72" s="7">
        <f t="shared" si="77"/>
        <v>98710</v>
      </c>
      <c r="BA72" s="7">
        <f t="shared" ref="BA72:BO72" si="78">BA26-BA25</f>
        <v>457239</v>
      </c>
      <c r="BB72" s="7">
        <f t="shared" si="78"/>
        <v>32820</v>
      </c>
      <c r="BC72" s="33">
        <f t="shared" si="78"/>
        <v>310248</v>
      </c>
      <c r="BD72" s="7">
        <f t="shared" si="78"/>
        <v>131658</v>
      </c>
      <c r="BE72" s="7">
        <f t="shared" si="78"/>
        <v>40004</v>
      </c>
      <c r="BF72" s="7">
        <f t="shared" si="78"/>
        <v>6680</v>
      </c>
      <c r="BG72" s="7">
        <f t="shared" si="78"/>
        <v>6693</v>
      </c>
      <c r="BH72" s="7">
        <f t="shared" si="78"/>
        <v>19366</v>
      </c>
      <c r="BI72" s="7">
        <f t="shared" si="78"/>
        <v>2395</v>
      </c>
      <c r="BJ72" s="7">
        <f t="shared" si="78"/>
        <v>16715</v>
      </c>
      <c r="BK72" s="7">
        <f t="shared" si="78"/>
        <v>512</v>
      </c>
      <c r="BL72" s="7">
        <f t="shared" si="78"/>
        <v>1520</v>
      </c>
      <c r="BM72" s="7">
        <f t="shared" si="78"/>
        <v>6944</v>
      </c>
      <c r="BN72" s="7">
        <f t="shared" si="78"/>
        <v>22409</v>
      </c>
      <c r="BO72" s="7">
        <f t="shared" si="78"/>
        <v>8420</v>
      </c>
    </row>
    <row r="73" spans="1:67">
      <c r="A73" t="s">
        <v>141</v>
      </c>
      <c r="B73" s="7">
        <f t="shared" si="58"/>
        <v>3404364</v>
      </c>
      <c r="C73" s="7">
        <f t="shared" si="63"/>
        <v>149700</v>
      </c>
      <c r="D73" s="7">
        <f t="shared" si="63"/>
        <v>300269</v>
      </c>
      <c r="E73" s="7">
        <f t="shared" si="63"/>
        <v>41011</v>
      </c>
      <c r="F73" s="7">
        <f t="shared" si="63"/>
        <v>401874</v>
      </c>
      <c r="G73" s="7">
        <f t="shared" si="63"/>
        <v>892854</v>
      </c>
      <c r="H73" s="7">
        <f t="shared" si="63"/>
        <v>2511510</v>
      </c>
      <c r="I73" s="40">
        <f t="shared" si="63"/>
        <v>119945</v>
      </c>
      <c r="J73" s="33">
        <f t="shared" si="60"/>
        <v>772909</v>
      </c>
      <c r="K73" s="7">
        <f t="shared" si="64"/>
        <v>2950</v>
      </c>
      <c r="L73" s="7">
        <f t="shared" si="64"/>
        <v>21507</v>
      </c>
      <c r="M73" s="7">
        <f t="shared" si="64"/>
        <v>1239</v>
      </c>
      <c r="N73" s="7">
        <f t="shared" si="64"/>
        <v>6232</v>
      </c>
      <c r="O73" s="7">
        <f t="shared" si="64"/>
        <v>8935</v>
      </c>
      <c r="P73" s="7">
        <f t="shared" si="64"/>
        <v>6650</v>
      </c>
      <c r="Q73" s="7">
        <f t="shared" si="64"/>
        <v>6054</v>
      </c>
      <c r="R73" s="7">
        <f t="shared" si="64"/>
        <v>87</v>
      </c>
      <c r="S73" s="7">
        <f t="shared" ref="S73:AB73" si="79">S27-S26</f>
        <v>1215</v>
      </c>
      <c r="T73" s="7">
        <f t="shared" si="79"/>
        <v>1831</v>
      </c>
      <c r="U73" s="7">
        <f t="shared" si="79"/>
        <v>-59</v>
      </c>
      <c r="V73" s="7">
        <f t="shared" si="79"/>
        <v>25</v>
      </c>
      <c r="W73" s="7">
        <f t="shared" si="79"/>
        <v>10975</v>
      </c>
      <c r="X73" s="7">
        <f t="shared" si="79"/>
        <v>77</v>
      </c>
      <c r="Y73" s="7">
        <f t="shared" si="79"/>
        <v>1</v>
      </c>
      <c r="Z73" s="7">
        <f t="shared" si="79"/>
        <v>44</v>
      </c>
      <c r="AA73" s="7">
        <f t="shared" si="79"/>
        <v>-49</v>
      </c>
      <c r="AB73" s="7">
        <f t="shared" si="79"/>
        <v>160</v>
      </c>
      <c r="AC73" s="7">
        <f t="shared" ref="AC73:AZ73" si="80">AC27-AC26</f>
        <v>14906</v>
      </c>
      <c r="AD73" s="7">
        <f t="shared" si="80"/>
        <v>23196</v>
      </c>
      <c r="AE73" s="7">
        <f t="shared" si="80"/>
        <v>6</v>
      </c>
      <c r="AF73" s="7">
        <f t="shared" si="80"/>
        <v>86</v>
      </c>
      <c r="AG73" s="7">
        <f t="shared" si="80"/>
        <v>38</v>
      </c>
      <c r="AH73" s="7">
        <f t="shared" si="80"/>
        <v>-4</v>
      </c>
      <c r="AI73" s="7">
        <f t="shared" si="80"/>
        <v>-41</v>
      </c>
      <c r="AJ73" s="7">
        <f t="shared" si="80"/>
        <v>562</v>
      </c>
      <c r="AK73" s="7">
        <f t="shared" si="80"/>
        <v>1557</v>
      </c>
      <c r="AL73" s="7">
        <f t="shared" si="80"/>
        <v>666</v>
      </c>
      <c r="AM73" s="7">
        <f t="shared" si="80"/>
        <v>157</v>
      </c>
      <c r="AN73" s="7">
        <f t="shared" si="80"/>
        <v>2143</v>
      </c>
      <c r="AO73" s="7">
        <f t="shared" si="80"/>
        <v>27</v>
      </c>
      <c r="AP73" s="7">
        <f t="shared" si="80"/>
        <v>-97</v>
      </c>
      <c r="AQ73" s="7">
        <f t="shared" si="80"/>
        <v>422</v>
      </c>
      <c r="AR73" s="7">
        <f t="shared" si="80"/>
        <v>7510</v>
      </c>
      <c r="AS73" s="7">
        <f t="shared" si="80"/>
        <v>550</v>
      </c>
      <c r="AT73" s="7">
        <f t="shared" si="80"/>
        <v>477</v>
      </c>
      <c r="AU73" s="33">
        <f t="shared" si="80"/>
        <v>-90</v>
      </c>
      <c r="AV73" s="7">
        <f t="shared" si="80"/>
        <v>31928</v>
      </c>
      <c r="AW73" s="7">
        <f t="shared" si="80"/>
        <v>15585</v>
      </c>
      <c r="AX73" s="7">
        <f t="shared" si="80"/>
        <v>9187</v>
      </c>
      <c r="AY73" s="7">
        <f t="shared" si="80"/>
        <v>63245</v>
      </c>
      <c r="AZ73" s="7">
        <f t="shared" si="80"/>
        <v>117772</v>
      </c>
      <c r="BA73" s="7">
        <f t="shared" ref="BA73:BO73" si="81">BA27-BA26</f>
        <v>284684</v>
      </c>
      <c r="BB73" s="7">
        <f t="shared" si="81"/>
        <v>31824</v>
      </c>
      <c r="BC73" s="33">
        <f t="shared" si="81"/>
        <v>338629</v>
      </c>
      <c r="BD73" s="7">
        <f t="shared" si="81"/>
        <v>114832</v>
      </c>
      <c r="BE73" s="7">
        <f t="shared" si="81"/>
        <v>6650</v>
      </c>
      <c r="BF73" s="7">
        <f t="shared" si="81"/>
        <v>8935</v>
      </c>
      <c r="BG73" s="7">
        <f t="shared" si="81"/>
        <v>6232</v>
      </c>
      <c r="BH73" s="7">
        <f t="shared" si="81"/>
        <v>22746</v>
      </c>
      <c r="BI73" s="7">
        <f t="shared" si="81"/>
        <v>2950</v>
      </c>
      <c r="BJ73" s="7">
        <f t="shared" si="81"/>
        <v>20966</v>
      </c>
      <c r="BK73" s="7">
        <f t="shared" si="81"/>
        <v>422</v>
      </c>
      <c r="BL73" s="7">
        <f t="shared" si="81"/>
        <v>1557</v>
      </c>
      <c r="BM73" s="7">
        <f t="shared" si="81"/>
        <v>7510</v>
      </c>
      <c r="BN73" s="7">
        <f t="shared" si="81"/>
        <v>25339</v>
      </c>
      <c r="BO73" s="7">
        <f t="shared" si="81"/>
        <v>11525</v>
      </c>
    </row>
    <row r="74" spans="1:67">
      <c r="A74" t="s">
        <v>142</v>
      </c>
      <c r="B74" s="7">
        <f t="shared" si="58"/>
        <v>3207233</v>
      </c>
      <c r="C74" s="7">
        <f t="shared" si="63"/>
        <v>179649</v>
      </c>
      <c r="D74" s="7">
        <f t="shared" si="63"/>
        <v>209507</v>
      </c>
      <c r="E74" s="7">
        <f t="shared" si="63"/>
        <v>45945</v>
      </c>
      <c r="F74" s="7">
        <f t="shared" si="63"/>
        <v>402450</v>
      </c>
      <c r="G74" s="7">
        <f t="shared" si="63"/>
        <v>837551</v>
      </c>
      <c r="H74" s="7">
        <f t="shared" si="63"/>
        <v>2369682</v>
      </c>
      <c r="I74" s="40">
        <f t="shared" si="63"/>
        <v>114122</v>
      </c>
      <c r="J74" s="33">
        <f t="shared" si="60"/>
        <v>723429</v>
      </c>
      <c r="K74" s="7">
        <f t="shared" si="64"/>
        <v>4920</v>
      </c>
      <c r="L74" s="7">
        <f t="shared" si="64"/>
        <v>25514</v>
      </c>
      <c r="M74" s="7">
        <f t="shared" si="64"/>
        <v>1092</v>
      </c>
      <c r="N74" s="7">
        <f t="shared" si="64"/>
        <v>3083</v>
      </c>
      <c r="O74" s="7">
        <f t="shared" si="64"/>
        <v>1557</v>
      </c>
      <c r="P74" s="7">
        <f t="shared" si="64"/>
        <v>14909</v>
      </c>
      <c r="Q74" s="7">
        <f t="shared" si="64"/>
        <v>4481</v>
      </c>
      <c r="R74" s="7">
        <f t="shared" si="64"/>
        <v>75</v>
      </c>
      <c r="S74" s="7">
        <f t="shared" ref="S74:AB74" si="82">S28-S27</f>
        <v>717</v>
      </c>
      <c r="T74" s="7">
        <f t="shared" si="82"/>
        <v>2293</v>
      </c>
      <c r="U74" s="7">
        <f t="shared" si="82"/>
        <v>277</v>
      </c>
      <c r="V74" s="7">
        <f t="shared" si="82"/>
        <v>-33</v>
      </c>
      <c r="W74" s="7">
        <f t="shared" si="82"/>
        <v>9019</v>
      </c>
      <c r="X74" s="7">
        <f t="shared" si="82"/>
        <v>46</v>
      </c>
      <c r="Y74" s="7">
        <f t="shared" si="82"/>
        <v>46</v>
      </c>
      <c r="Z74" s="7">
        <f t="shared" si="82"/>
        <v>116</v>
      </c>
      <c r="AA74" s="7">
        <f t="shared" si="82"/>
        <v>37</v>
      </c>
      <c r="AB74" s="7">
        <f t="shared" si="82"/>
        <v>106</v>
      </c>
      <c r="AC74" s="7">
        <f t="shared" ref="AC74:AZ74" si="83">AC28-AC27</f>
        <v>12137</v>
      </c>
      <c r="AD74" s="7">
        <f t="shared" si="83"/>
        <v>21398</v>
      </c>
      <c r="AE74" s="7">
        <f t="shared" si="83"/>
        <v>-14</v>
      </c>
      <c r="AF74" s="7">
        <f t="shared" si="83"/>
        <v>33</v>
      </c>
      <c r="AG74" s="7">
        <f t="shared" si="83"/>
        <v>33</v>
      </c>
      <c r="AH74" s="7">
        <f t="shared" si="83"/>
        <v>-15</v>
      </c>
      <c r="AI74" s="7">
        <f t="shared" si="83"/>
        <v>130</v>
      </c>
      <c r="AJ74" s="7">
        <f t="shared" si="83"/>
        <v>-49</v>
      </c>
      <c r="AK74" s="7">
        <f t="shared" si="83"/>
        <v>1136</v>
      </c>
      <c r="AL74" s="7">
        <f t="shared" si="83"/>
        <v>242</v>
      </c>
      <c r="AM74" s="7">
        <f t="shared" si="83"/>
        <v>100</v>
      </c>
      <c r="AN74" s="7">
        <f t="shared" si="83"/>
        <v>2072</v>
      </c>
      <c r="AO74" s="7">
        <f t="shared" si="83"/>
        <v>-70</v>
      </c>
      <c r="AP74" s="7">
        <f t="shared" si="83"/>
        <v>645</v>
      </c>
      <c r="AQ74" s="7">
        <f t="shared" si="83"/>
        <v>906</v>
      </c>
      <c r="AR74" s="7">
        <f t="shared" si="83"/>
        <v>6571</v>
      </c>
      <c r="AS74" s="7">
        <f t="shared" si="83"/>
        <v>250</v>
      </c>
      <c r="AT74" s="7">
        <f t="shared" si="83"/>
        <v>393</v>
      </c>
      <c r="AU74" s="33">
        <f t="shared" si="83"/>
        <v>-31</v>
      </c>
      <c r="AV74" s="7">
        <f t="shared" si="83"/>
        <v>34609</v>
      </c>
      <c r="AW74" s="7">
        <f t="shared" si="83"/>
        <v>16466</v>
      </c>
      <c r="AX74" s="7">
        <f t="shared" si="83"/>
        <v>7566</v>
      </c>
      <c r="AY74" s="7">
        <f t="shared" si="83"/>
        <v>55481</v>
      </c>
      <c r="AZ74" s="7">
        <f t="shared" si="83"/>
        <v>145040</v>
      </c>
      <c r="BA74" s="7">
        <f t="shared" ref="BA74:BO74" si="84">BA28-BA27</f>
        <v>193041</v>
      </c>
      <c r="BB74" s="7">
        <f t="shared" si="84"/>
        <v>38379</v>
      </c>
      <c r="BC74" s="33">
        <f t="shared" si="84"/>
        <v>346969</v>
      </c>
      <c r="BD74" s="7">
        <f t="shared" si="84"/>
        <v>109031</v>
      </c>
      <c r="BE74" s="7">
        <f t="shared" si="84"/>
        <v>14909</v>
      </c>
      <c r="BF74" s="7">
        <f t="shared" si="84"/>
        <v>1557</v>
      </c>
      <c r="BG74" s="7">
        <f t="shared" si="84"/>
        <v>3083</v>
      </c>
      <c r="BH74" s="7">
        <f t="shared" si="84"/>
        <v>26606</v>
      </c>
      <c r="BI74" s="7">
        <f t="shared" si="84"/>
        <v>4920</v>
      </c>
      <c r="BJ74" s="7">
        <f t="shared" si="84"/>
        <v>16604</v>
      </c>
      <c r="BK74" s="7">
        <f t="shared" si="84"/>
        <v>906</v>
      </c>
      <c r="BL74" s="7">
        <f t="shared" si="84"/>
        <v>1136</v>
      </c>
      <c r="BM74" s="7">
        <f t="shared" si="84"/>
        <v>6571</v>
      </c>
      <c r="BN74" s="7">
        <f t="shared" si="84"/>
        <v>23470</v>
      </c>
      <c r="BO74" s="7">
        <f t="shared" si="84"/>
        <v>9269</v>
      </c>
    </row>
    <row r="75" spans="1:67">
      <c r="A75" t="s">
        <v>143</v>
      </c>
      <c r="B75" s="7">
        <f t="shared" si="58"/>
        <v>3152572</v>
      </c>
      <c r="C75" s="7">
        <f t="shared" si="63"/>
        <v>187410</v>
      </c>
      <c r="D75" s="7">
        <f t="shared" si="63"/>
        <v>212147</v>
      </c>
      <c r="E75" s="7">
        <f t="shared" si="63"/>
        <v>37996</v>
      </c>
      <c r="F75" s="7">
        <f t="shared" si="63"/>
        <v>394689</v>
      </c>
      <c r="G75" s="7">
        <f t="shared" si="63"/>
        <v>832242</v>
      </c>
      <c r="H75" s="7">
        <f t="shared" si="63"/>
        <v>2320330</v>
      </c>
      <c r="I75" s="40">
        <f t="shared" si="63"/>
        <v>95871</v>
      </c>
      <c r="J75" s="33">
        <f t="shared" si="60"/>
        <v>736371</v>
      </c>
      <c r="K75" s="7">
        <f t="shared" si="64"/>
        <v>3157</v>
      </c>
      <c r="L75" s="7">
        <f t="shared" si="64"/>
        <v>23100</v>
      </c>
      <c r="M75" s="7">
        <f t="shared" si="64"/>
        <v>670</v>
      </c>
      <c r="N75" s="7">
        <f t="shared" si="64"/>
        <v>3801</v>
      </c>
      <c r="O75" s="7">
        <f t="shared" si="64"/>
        <v>2671</v>
      </c>
      <c r="P75" s="7">
        <f t="shared" si="64"/>
        <v>9012</v>
      </c>
      <c r="Q75" s="7">
        <f t="shared" si="64"/>
        <v>3484</v>
      </c>
      <c r="R75" s="7">
        <f t="shared" si="64"/>
        <v>70</v>
      </c>
      <c r="S75" s="7">
        <f t="shared" ref="S75:AB75" si="85">S29-S28</f>
        <v>782</v>
      </c>
      <c r="T75" s="7">
        <f t="shared" si="85"/>
        <v>1804</v>
      </c>
      <c r="U75" s="7">
        <f t="shared" si="85"/>
        <v>222</v>
      </c>
      <c r="V75" s="7">
        <f t="shared" si="85"/>
        <v>42</v>
      </c>
      <c r="W75" s="7">
        <f t="shared" si="85"/>
        <v>7612</v>
      </c>
      <c r="X75" s="7">
        <f t="shared" si="85"/>
        <v>120</v>
      </c>
      <c r="Y75" s="7">
        <f t="shared" si="85"/>
        <v>-28</v>
      </c>
      <c r="Z75" s="7">
        <f t="shared" si="85"/>
        <v>-235</v>
      </c>
      <c r="AA75" s="7">
        <f t="shared" si="85"/>
        <v>549</v>
      </c>
      <c r="AB75" s="7">
        <f t="shared" si="85"/>
        <v>20</v>
      </c>
      <c r="AC75" s="7">
        <f t="shared" ref="AC75:AZ75" si="86">AC29-AC28</f>
        <v>8069</v>
      </c>
      <c r="AD75" s="7">
        <f t="shared" si="86"/>
        <v>18687</v>
      </c>
      <c r="AE75" s="7">
        <f t="shared" si="86"/>
        <v>215</v>
      </c>
      <c r="AF75" s="7">
        <f t="shared" si="86"/>
        <v>-43</v>
      </c>
      <c r="AG75" s="7">
        <f t="shared" si="86"/>
        <v>-6</v>
      </c>
      <c r="AH75" s="7">
        <f t="shared" si="86"/>
        <v>7</v>
      </c>
      <c r="AI75" s="7">
        <f t="shared" si="86"/>
        <v>45</v>
      </c>
      <c r="AJ75" s="7">
        <f t="shared" si="86"/>
        <v>43</v>
      </c>
      <c r="AK75" s="7">
        <f t="shared" si="86"/>
        <v>1198</v>
      </c>
      <c r="AL75" s="7">
        <f t="shared" si="86"/>
        <v>1820</v>
      </c>
      <c r="AM75" s="7">
        <f t="shared" si="86"/>
        <v>65</v>
      </c>
      <c r="AN75" s="7">
        <f t="shared" si="86"/>
        <v>1186</v>
      </c>
      <c r="AO75" s="7">
        <f t="shared" si="86"/>
        <v>-27</v>
      </c>
      <c r="AP75" s="7">
        <f t="shared" si="86"/>
        <v>226</v>
      </c>
      <c r="AQ75" s="7">
        <f t="shared" si="86"/>
        <v>608</v>
      </c>
      <c r="AR75" s="7">
        <f t="shared" si="86"/>
        <v>6359</v>
      </c>
      <c r="AS75" s="7">
        <f t="shared" si="86"/>
        <v>249</v>
      </c>
      <c r="AT75" s="7">
        <f t="shared" si="86"/>
        <v>319</v>
      </c>
      <c r="AU75" s="33">
        <f t="shared" si="86"/>
        <v>-2</v>
      </c>
      <c r="AV75" s="7">
        <f t="shared" si="86"/>
        <v>30728</v>
      </c>
      <c r="AW75" s="7">
        <f t="shared" si="86"/>
        <v>11683</v>
      </c>
      <c r="AX75" s="7">
        <f t="shared" si="86"/>
        <v>6140</v>
      </c>
      <c r="AY75" s="7">
        <f t="shared" si="86"/>
        <v>47320</v>
      </c>
      <c r="AZ75" s="7">
        <f t="shared" si="86"/>
        <v>156682</v>
      </c>
      <c r="BA75" s="7">
        <f t="shared" ref="BA75:BO75" si="87">BA29-BA28</f>
        <v>200464</v>
      </c>
      <c r="BB75" s="7">
        <f t="shared" si="87"/>
        <v>31856</v>
      </c>
      <c r="BC75" s="33">
        <f t="shared" si="87"/>
        <v>347369</v>
      </c>
      <c r="BD75" s="7">
        <f t="shared" si="87"/>
        <v>90078</v>
      </c>
      <c r="BE75" s="7">
        <f t="shared" si="87"/>
        <v>9012</v>
      </c>
      <c r="BF75" s="7">
        <f t="shared" si="87"/>
        <v>2671</v>
      </c>
      <c r="BG75" s="7">
        <f t="shared" si="87"/>
        <v>3801</v>
      </c>
      <c r="BH75" s="7">
        <f t="shared" si="87"/>
        <v>23770</v>
      </c>
      <c r="BI75" s="7">
        <f t="shared" si="87"/>
        <v>3157</v>
      </c>
      <c r="BJ75" s="7">
        <f t="shared" si="87"/>
        <v>11768</v>
      </c>
      <c r="BK75" s="7">
        <f t="shared" si="87"/>
        <v>608</v>
      </c>
      <c r="BL75" s="7">
        <f t="shared" si="87"/>
        <v>1198</v>
      </c>
      <c r="BM75" s="7">
        <f t="shared" si="87"/>
        <v>6359</v>
      </c>
      <c r="BN75" s="7">
        <f t="shared" si="87"/>
        <v>19873</v>
      </c>
      <c r="BO75" s="7">
        <f t="shared" si="87"/>
        <v>7861</v>
      </c>
    </row>
    <row r="76" spans="1:67">
      <c r="A76" t="s">
        <v>144</v>
      </c>
      <c r="B76" s="7">
        <f t="shared" si="58"/>
        <v>3115891</v>
      </c>
      <c r="C76" s="7">
        <f t="shared" si="63"/>
        <v>154441</v>
      </c>
      <c r="D76" s="7">
        <f t="shared" si="63"/>
        <v>322252</v>
      </c>
      <c r="E76" s="7">
        <f t="shared" si="63"/>
        <v>31932</v>
      </c>
      <c r="F76" s="7">
        <f t="shared" si="63"/>
        <v>381591</v>
      </c>
      <c r="G76" s="7">
        <f t="shared" si="63"/>
        <v>890216</v>
      </c>
      <c r="H76" s="7">
        <f t="shared" si="63"/>
        <v>2225675</v>
      </c>
      <c r="I76" s="40">
        <f t="shared" si="63"/>
        <v>90055</v>
      </c>
      <c r="J76" s="33">
        <f t="shared" si="60"/>
        <v>800161</v>
      </c>
      <c r="K76" s="7">
        <f t="shared" si="64"/>
        <v>400</v>
      </c>
      <c r="L76" s="7">
        <f t="shared" si="64"/>
        <v>15473</v>
      </c>
      <c r="M76" s="7">
        <f t="shared" si="64"/>
        <v>198</v>
      </c>
      <c r="N76" s="7">
        <f t="shared" si="64"/>
        <v>5472</v>
      </c>
      <c r="O76" s="7">
        <f t="shared" si="64"/>
        <v>1001</v>
      </c>
      <c r="P76" s="7">
        <f t="shared" si="64"/>
        <v>27852</v>
      </c>
      <c r="Q76" s="7">
        <f t="shared" si="64"/>
        <v>4604</v>
      </c>
      <c r="R76" s="7">
        <f t="shared" si="64"/>
        <v>74</v>
      </c>
      <c r="S76" s="7">
        <f t="shared" ref="S76:AB76" si="88">S30-S29</f>
        <v>670</v>
      </c>
      <c r="T76" s="7">
        <f t="shared" si="88"/>
        <v>1282</v>
      </c>
      <c r="U76" s="7">
        <f t="shared" si="88"/>
        <v>47</v>
      </c>
      <c r="V76" s="7">
        <f t="shared" si="88"/>
        <v>77</v>
      </c>
      <c r="W76" s="7">
        <f t="shared" si="88"/>
        <v>7158</v>
      </c>
      <c r="X76" s="7">
        <f t="shared" si="88"/>
        <v>1</v>
      </c>
      <c r="Y76" s="7">
        <f t="shared" si="88"/>
        <v>-29</v>
      </c>
      <c r="Z76" s="7">
        <f t="shared" si="88"/>
        <v>-72</v>
      </c>
      <c r="AA76" s="7">
        <f t="shared" si="88"/>
        <v>-63</v>
      </c>
      <c r="AB76" s="7">
        <f t="shared" si="88"/>
        <v>149</v>
      </c>
      <c r="AC76" s="7">
        <f t="shared" ref="AC76:AZ76" si="89">AC30-AC29</f>
        <v>2232</v>
      </c>
      <c r="AD76" s="7">
        <f t="shared" si="89"/>
        <v>15818</v>
      </c>
      <c r="AE76" s="7">
        <f t="shared" si="89"/>
        <v>64</v>
      </c>
      <c r="AF76" s="7">
        <f t="shared" si="89"/>
        <v>64</v>
      </c>
      <c r="AG76" s="7">
        <f t="shared" si="89"/>
        <v>-44</v>
      </c>
      <c r="AH76" s="7">
        <f t="shared" si="89"/>
        <v>-5</v>
      </c>
      <c r="AI76" s="7">
        <f t="shared" si="89"/>
        <v>47</v>
      </c>
      <c r="AJ76" s="7">
        <f t="shared" si="89"/>
        <v>-4</v>
      </c>
      <c r="AK76" s="7">
        <f t="shared" si="89"/>
        <v>939</v>
      </c>
      <c r="AL76" s="7">
        <f t="shared" si="89"/>
        <v>-115</v>
      </c>
      <c r="AM76" s="7">
        <f t="shared" si="89"/>
        <v>111</v>
      </c>
      <c r="AN76" s="7">
        <f t="shared" si="89"/>
        <v>1410</v>
      </c>
      <c r="AO76" s="7">
        <f t="shared" si="89"/>
        <v>-80</v>
      </c>
      <c r="AP76" s="7">
        <f t="shared" si="89"/>
        <v>324</v>
      </c>
      <c r="AQ76" s="7">
        <f t="shared" si="89"/>
        <v>556</v>
      </c>
      <c r="AR76" s="7">
        <f t="shared" si="89"/>
        <v>4117</v>
      </c>
      <c r="AS76" s="7">
        <f t="shared" si="89"/>
        <v>206</v>
      </c>
      <c r="AT76" s="7">
        <f t="shared" si="89"/>
        <v>287</v>
      </c>
      <c r="AU76" s="33">
        <f t="shared" si="89"/>
        <v>-166</v>
      </c>
      <c r="AV76" s="7">
        <f t="shared" si="89"/>
        <v>21543</v>
      </c>
      <c r="AW76" s="7">
        <f t="shared" si="89"/>
        <v>28853</v>
      </c>
      <c r="AX76" s="7">
        <f t="shared" si="89"/>
        <v>6630</v>
      </c>
      <c r="AY76" s="7">
        <f t="shared" si="89"/>
        <v>33029</v>
      </c>
      <c r="AZ76" s="7">
        <f t="shared" si="89"/>
        <v>132898</v>
      </c>
      <c r="BA76" s="7">
        <f t="shared" ref="BA76:BO76" si="90">BA30-BA29</f>
        <v>293399</v>
      </c>
      <c r="BB76" s="7">
        <f t="shared" si="90"/>
        <v>25302</v>
      </c>
      <c r="BC76" s="33">
        <f t="shared" si="90"/>
        <v>348562</v>
      </c>
      <c r="BD76" s="7">
        <f t="shared" si="90"/>
        <v>87500</v>
      </c>
      <c r="BE76" s="7">
        <f t="shared" si="90"/>
        <v>27852</v>
      </c>
      <c r="BF76" s="7">
        <f t="shared" si="90"/>
        <v>1001</v>
      </c>
      <c r="BG76" s="7">
        <f t="shared" si="90"/>
        <v>5472</v>
      </c>
      <c r="BH76" s="7">
        <f t="shared" si="90"/>
        <v>15671</v>
      </c>
      <c r="BI76" s="7">
        <f t="shared" si="90"/>
        <v>400</v>
      </c>
      <c r="BJ76" s="7">
        <f t="shared" si="90"/>
        <v>6900</v>
      </c>
      <c r="BK76" s="7">
        <f t="shared" si="90"/>
        <v>556</v>
      </c>
      <c r="BL76" s="7">
        <f t="shared" si="90"/>
        <v>939</v>
      </c>
      <c r="BM76" s="7">
        <f t="shared" si="90"/>
        <v>4117</v>
      </c>
      <c r="BN76" s="7">
        <f t="shared" si="90"/>
        <v>17228</v>
      </c>
      <c r="BO76" s="7">
        <f t="shared" si="90"/>
        <v>7364</v>
      </c>
    </row>
    <row r="77" spans="1:67">
      <c r="A77" t="s">
        <v>145</v>
      </c>
      <c r="B77" s="7">
        <f t="shared" si="58"/>
        <v>3252641</v>
      </c>
      <c r="C77" s="7">
        <f t="shared" ref="C77:I86" si="91">C31-C30</f>
        <v>150050</v>
      </c>
      <c r="D77" s="7">
        <f t="shared" si="91"/>
        <v>467176</v>
      </c>
      <c r="E77" s="7">
        <f t="shared" si="91"/>
        <v>22513</v>
      </c>
      <c r="F77" s="7">
        <f t="shared" si="91"/>
        <v>399975</v>
      </c>
      <c r="G77" s="7">
        <f t="shared" si="91"/>
        <v>1039714</v>
      </c>
      <c r="H77" s="7">
        <f t="shared" si="91"/>
        <v>2212927</v>
      </c>
      <c r="I77" s="40">
        <f t="shared" si="91"/>
        <v>110220</v>
      </c>
      <c r="J77" s="33">
        <f t="shared" si="60"/>
        <v>929494</v>
      </c>
      <c r="K77" s="7">
        <f t="shared" ref="K77:R86" si="92">K31-K30</f>
        <v>2027</v>
      </c>
      <c r="L77" s="7">
        <f t="shared" si="92"/>
        <v>14836</v>
      </c>
      <c r="M77" s="7">
        <f t="shared" si="92"/>
        <v>869</v>
      </c>
      <c r="N77" s="7">
        <f t="shared" si="92"/>
        <v>6648</v>
      </c>
      <c r="O77" s="7">
        <f t="shared" si="92"/>
        <v>637</v>
      </c>
      <c r="P77" s="7">
        <f t="shared" si="92"/>
        <v>41051</v>
      </c>
      <c r="Q77" s="7">
        <f t="shared" si="92"/>
        <v>3463</v>
      </c>
      <c r="R77" s="7">
        <f t="shared" si="92"/>
        <v>-75</v>
      </c>
      <c r="S77" s="7">
        <f t="shared" ref="S77:AB77" si="93">S31-S30</f>
        <v>662</v>
      </c>
      <c r="T77" s="7">
        <f t="shared" si="93"/>
        <v>728</v>
      </c>
      <c r="U77" s="7">
        <f t="shared" si="93"/>
        <v>-199</v>
      </c>
      <c r="V77" s="7">
        <f t="shared" si="93"/>
        <v>-92</v>
      </c>
      <c r="W77" s="7">
        <f t="shared" si="93"/>
        <v>6195</v>
      </c>
      <c r="X77" s="7">
        <f t="shared" si="93"/>
        <v>146</v>
      </c>
      <c r="Y77" s="7">
        <f t="shared" si="93"/>
        <v>-62</v>
      </c>
      <c r="Z77" s="7">
        <f t="shared" si="93"/>
        <v>53</v>
      </c>
      <c r="AA77" s="7">
        <f t="shared" si="93"/>
        <v>146</v>
      </c>
      <c r="AB77" s="7">
        <f t="shared" si="93"/>
        <v>-24</v>
      </c>
      <c r="AC77" s="7">
        <f t="shared" ref="AC77:AZ77" si="94">AC31-AC30</f>
        <v>8584</v>
      </c>
      <c r="AD77" s="7">
        <f t="shared" si="94"/>
        <v>16492</v>
      </c>
      <c r="AE77" s="7">
        <f t="shared" si="94"/>
        <v>61</v>
      </c>
      <c r="AF77" s="7">
        <f t="shared" si="94"/>
        <v>42</v>
      </c>
      <c r="AG77" s="7">
        <f t="shared" si="94"/>
        <v>-61</v>
      </c>
      <c r="AH77" s="7">
        <f t="shared" si="94"/>
        <v>-4</v>
      </c>
      <c r="AI77" s="7">
        <f t="shared" si="94"/>
        <v>-27</v>
      </c>
      <c r="AJ77" s="7">
        <f t="shared" si="94"/>
        <v>-26</v>
      </c>
      <c r="AK77" s="7">
        <f t="shared" si="94"/>
        <v>851</v>
      </c>
      <c r="AL77" s="7">
        <f t="shared" si="94"/>
        <v>142</v>
      </c>
      <c r="AM77" s="7">
        <f t="shared" si="94"/>
        <v>70</v>
      </c>
      <c r="AN77" s="7">
        <f t="shared" si="94"/>
        <v>880</v>
      </c>
      <c r="AO77" s="7">
        <f t="shared" si="94"/>
        <v>-56</v>
      </c>
      <c r="AP77" s="7">
        <f t="shared" si="94"/>
        <v>344</v>
      </c>
      <c r="AQ77" s="7">
        <f t="shared" si="94"/>
        <v>278</v>
      </c>
      <c r="AR77" s="7">
        <f t="shared" si="94"/>
        <v>5557</v>
      </c>
      <c r="AS77" s="7">
        <f t="shared" si="94"/>
        <v>230</v>
      </c>
      <c r="AT77" s="7">
        <f t="shared" si="94"/>
        <v>189</v>
      </c>
      <c r="AU77" s="33">
        <f t="shared" si="94"/>
        <v>-335</v>
      </c>
      <c r="AV77" s="7">
        <f t="shared" si="94"/>
        <v>24380</v>
      </c>
      <c r="AW77" s="7">
        <f t="shared" si="94"/>
        <v>41688</v>
      </c>
      <c r="AX77" s="7">
        <f t="shared" si="94"/>
        <v>4778</v>
      </c>
      <c r="AY77" s="7">
        <f t="shared" si="94"/>
        <v>39374</v>
      </c>
      <c r="AZ77" s="7">
        <f t="shared" si="94"/>
        <v>125670</v>
      </c>
      <c r="BA77" s="7">
        <f t="shared" ref="BA77:BO77" si="95">BA31-BA30</f>
        <v>425488</v>
      </c>
      <c r="BB77" s="7">
        <f t="shared" si="95"/>
        <v>17735</v>
      </c>
      <c r="BC77" s="33">
        <f t="shared" si="95"/>
        <v>360601</v>
      </c>
      <c r="BD77" s="7">
        <f t="shared" si="95"/>
        <v>108659</v>
      </c>
      <c r="BE77" s="7">
        <f t="shared" si="95"/>
        <v>41051</v>
      </c>
      <c r="BF77" s="7">
        <f t="shared" si="95"/>
        <v>637</v>
      </c>
      <c r="BG77" s="7">
        <f t="shared" si="95"/>
        <v>6648</v>
      </c>
      <c r="BH77" s="7">
        <f t="shared" si="95"/>
        <v>15705</v>
      </c>
      <c r="BI77" s="7">
        <f t="shared" si="95"/>
        <v>2027</v>
      </c>
      <c r="BJ77" s="7">
        <f t="shared" si="95"/>
        <v>12108</v>
      </c>
      <c r="BK77" s="7">
        <f t="shared" si="95"/>
        <v>278</v>
      </c>
      <c r="BL77" s="7">
        <f t="shared" si="95"/>
        <v>851</v>
      </c>
      <c r="BM77" s="7">
        <f t="shared" si="95"/>
        <v>5557</v>
      </c>
      <c r="BN77" s="7">
        <f t="shared" si="95"/>
        <v>17372</v>
      </c>
      <c r="BO77" s="7">
        <f t="shared" si="95"/>
        <v>6425</v>
      </c>
    </row>
    <row r="78" spans="1:67">
      <c r="A78" t="s">
        <v>146</v>
      </c>
      <c r="B78" s="7">
        <f t="shared" si="58"/>
        <v>3207179</v>
      </c>
      <c r="C78" s="7">
        <f t="shared" si="91"/>
        <v>146352</v>
      </c>
      <c r="D78" s="7">
        <f t="shared" si="91"/>
        <v>501665</v>
      </c>
      <c r="E78" s="7">
        <f t="shared" si="91"/>
        <v>18645</v>
      </c>
      <c r="F78" s="7">
        <f t="shared" si="91"/>
        <v>417214</v>
      </c>
      <c r="G78" s="7">
        <f t="shared" si="91"/>
        <v>1083876</v>
      </c>
      <c r="H78" s="7">
        <f t="shared" si="91"/>
        <v>2123303</v>
      </c>
      <c r="I78" s="40">
        <f t="shared" si="91"/>
        <v>109211</v>
      </c>
      <c r="J78" s="33">
        <f t="shared" si="60"/>
        <v>974665</v>
      </c>
      <c r="K78" s="7">
        <f t="shared" si="92"/>
        <v>1184</v>
      </c>
      <c r="L78" s="7">
        <f t="shared" si="92"/>
        <v>14865</v>
      </c>
      <c r="M78" s="7">
        <f t="shared" si="92"/>
        <v>735</v>
      </c>
      <c r="N78" s="7">
        <f t="shared" si="92"/>
        <v>5169</v>
      </c>
      <c r="O78" s="7">
        <f t="shared" si="92"/>
        <v>991</v>
      </c>
      <c r="P78" s="7">
        <f t="shared" si="92"/>
        <v>44120</v>
      </c>
      <c r="Q78" s="7">
        <f t="shared" si="92"/>
        <v>2976</v>
      </c>
      <c r="R78" s="7">
        <f t="shared" si="92"/>
        <v>56</v>
      </c>
      <c r="S78" s="7">
        <f t="shared" ref="S78:AB78" si="96">S32-S31</f>
        <v>522</v>
      </c>
      <c r="T78" s="7">
        <f t="shared" si="96"/>
        <v>-268</v>
      </c>
      <c r="U78" s="7">
        <f t="shared" si="96"/>
        <v>-4</v>
      </c>
      <c r="V78" s="7">
        <f t="shared" si="96"/>
        <v>-9</v>
      </c>
      <c r="W78" s="7">
        <f t="shared" si="96"/>
        <v>6275</v>
      </c>
      <c r="X78" s="7">
        <f t="shared" si="96"/>
        <v>-12</v>
      </c>
      <c r="Y78" s="7">
        <f t="shared" si="96"/>
        <v>-100</v>
      </c>
      <c r="Z78" s="7">
        <f t="shared" si="96"/>
        <v>-46</v>
      </c>
      <c r="AA78" s="7">
        <f t="shared" si="96"/>
        <v>4</v>
      </c>
      <c r="AB78" s="7">
        <f t="shared" si="96"/>
        <v>-75</v>
      </c>
      <c r="AC78" s="7">
        <f t="shared" ref="AC78:AZ78" si="97">AC32-AC31</f>
        <v>6184</v>
      </c>
      <c r="AD78" s="7">
        <f t="shared" si="97"/>
        <v>18026</v>
      </c>
      <c r="AE78" s="7">
        <f t="shared" si="97"/>
        <v>0</v>
      </c>
      <c r="AF78" s="7">
        <f t="shared" si="97"/>
        <v>97</v>
      </c>
      <c r="AG78" s="7">
        <f t="shared" si="97"/>
        <v>159</v>
      </c>
      <c r="AH78" s="7">
        <f t="shared" si="97"/>
        <v>16</v>
      </c>
      <c r="AI78" s="7">
        <f t="shared" si="97"/>
        <v>106</v>
      </c>
      <c r="AJ78" s="7">
        <f t="shared" si="97"/>
        <v>-13</v>
      </c>
      <c r="AK78" s="7">
        <f t="shared" si="97"/>
        <v>710</v>
      </c>
      <c r="AL78" s="7">
        <f t="shared" si="97"/>
        <v>-257</v>
      </c>
      <c r="AM78" s="7">
        <f t="shared" si="97"/>
        <v>74</v>
      </c>
      <c r="AN78" s="7">
        <f t="shared" si="97"/>
        <v>632</v>
      </c>
      <c r="AO78" s="7">
        <f t="shared" si="97"/>
        <v>-15</v>
      </c>
      <c r="AP78" s="7">
        <f t="shared" si="97"/>
        <v>-33</v>
      </c>
      <c r="AQ78" s="7">
        <f t="shared" si="97"/>
        <v>799</v>
      </c>
      <c r="AR78" s="7">
        <f t="shared" si="97"/>
        <v>5854</v>
      </c>
      <c r="AS78" s="7">
        <f t="shared" si="97"/>
        <v>93</v>
      </c>
      <c r="AT78" s="7">
        <f t="shared" si="97"/>
        <v>352</v>
      </c>
      <c r="AU78" s="33">
        <f t="shared" si="97"/>
        <v>44</v>
      </c>
      <c r="AV78" s="7">
        <f t="shared" si="97"/>
        <v>21953</v>
      </c>
      <c r="AW78" s="7">
        <f t="shared" si="97"/>
        <v>45111</v>
      </c>
      <c r="AX78" s="7">
        <f t="shared" si="97"/>
        <v>3286</v>
      </c>
      <c r="AY78" s="7">
        <f t="shared" si="97"/>
        <v>38861</v>
      </c>
      <c r="AZ78" s="7">
        <f t="shared" si="97"/>
        <v>124399</v>
      </c>
      <c r="BA78" s="7">
        <f t="shared" ref="BA78:BO78" si="98">BA32-BA31</f>
        <v>456554</v>
      </c>
      <c r="BB78" s="7">
        <f t="shared" si="98"/>
        <v>15359</v>
      </c>
      <c r="BC78" s="33">
        <f t="shared" si="98"/>
        <v>378353</v>
      </c>
      <c r="BD78" s="7">
        <f t="shared" si="98"/>
        <v>108613</v>
      </c>
      <c r="BE78" s="7">
        <f t="shared" si="98"/>
        <v>44120</v>
      </c>
      <c r="BF78" s="7">
        <f t="shared" si="98"/>
        <v>991</v>
      </c>
      <c r="BG78" s="7">
        <f t="shared" si="98"/>
        <v>5169</v>
      </c>
      <c r="BH78" s="7">
        <f t="shared" si="98"/>
        <v>15600</v>
      </c>
      <c r="BI78" s="7">
        <f t="shared" si="98"/>
        <v>1184</v>
      </c>
      <c r="BJ78" s="7">
        <f t="shared" si="98"/>
        <v>9160</v>
      </c>
      <c r="BK78" s="7">
        <f t="shared" si="98"/>
        <v>799</v>
      </c>
      <c r="BL78" s="7">
        <f t="shared" si="98"/>
        <v>710</v>
      </c>
      <c r="BM78" s="7">
        <f t="shared" si="98"/>
        <v>5854</v>
      </c>
      <c r="BN78" s="7">
        <f t="shared" si="98"/>
        <v>18658</v>
      </c>
      <c r="BO78" s="7">
        <f t="shared" si="98"/>
        <v>6368</v>
      </c>
    </row>
    <row r="79" spans="1:67">
      <c r="A79" t="s">
        <v>147</v>
      </c>
      <c r="B79" s="7">
        <f t="shared" si="58"/>
        <v>3186064</v>
      </c>
      <c r="C79" s="7">
        <f t="shared" si="91"/>
        <v>140481</v>
      </c>
      <c r="D79" s="7">
        <f t="shared" si="91"/>
        <v>511529</v>
      </c>
      <c r="E79" s="7">
        <f t="shared" si="91"/>
        <v>14598</v>
      </c>
      <c r="F79" s="7">
        <f t="shared" si="91"/>
        <v>400689</v>
      </c>
      <c r="G79" s="7">
        <f t="shared" si="91"/>
        <v>1067297</v>
      </c>
      <c r="H79" s="7">
        <f t="shared" si="91"/>
        <v>2118767</v>
      </c>
      <c r="I79" s="40">
        <f t="shared" si="91"/>
        <v>117597</v>
      </c>
      <c r="J79" s="33">
        <f t="shared" si="60"/>
        <v>949700</v>
      </c>
      <c r="K79" s="7">
        <f t="shared" si="92"/>
        <v>439</v>
      </c>
      <c r="L79" s="7">
        <f t="shared" si="92"/>
        <v>15519</v>
      </c>
      <c r="M79" s="7">
        <f t="shared" si="92"/>
        <v>904</v>
      </c>
      <c r="N79" s="7">
        <f t="shared" si="92"/>
        <v>6600</v>
      </c>
      <c r="O79" s="7">
        <f t="shared" si="92"/>
        <v>1441</v>
      </c>
      <c r="P79" s="7">
        <f t="shared" si="92"/>
        <v>52873</v>
      </c>
      <c r="Q79" s="7">
        <f t="shared" si="92"/>
        <v>1832</v>
      </c>
      <c r="R79" s="7">
        <f t="shared" si="92"/>
        <v>122</v>
      </c>
      <c r="S79" s="7">
        <f t="shared" ref="S79:AB79" si="99">S33-S32</f>
        <v>411</v>
      </c>
      <c r="T79" s="7">
        <f t="shared" si="99"/>
        <v>645</v>
      </c>
      <c r="U79" s="7">
        <f t="shared" si="99"/>
        <v>-75</v>
      </c>
      <c r="V79" s="7">
        <f t="shared" si="99"/>
        <v>-57</v>
      </c>
      <c r="W79" s="7">
        <f t="shared" si="99"/>
        <v>5721</v>
      </c>
      <c r="X79" s="7">
        <f t="shared" si="99"/>
        <v>-134</v>
      </c>
      <c r="Y79" s="7">
        <f t="shared" si="99"/>
        <v>24</v>
      </c>
      <c r="Z79" s="7">
        <f t="shared" si="99"/>
        <v>-52</v>
      </c>
      <c r="AA79" s="7">
        <f t="shared" si="99"/>
        <v>29</v>
      </c>
      <c r="AB79" s="7">
        <f t="shared" si="99"/>
        <v>-255</v>
      </c>
      <c r="AC79" s="7">
        <f t="shared" ref="AC79:AZ79" si="100">AC33-AC32</f>
        <v>4147</v>
      </c>
      <c r="AD79" s="7">
        <f t="shared" si="100"/>
        <v>17946</v>
      </c>
      <c r="AE79" s="7">
        <f t="shared" si="100"/>
        <v>89</v>
      </c>
      <c r="AF79" s="7">
        <f t="shared" si="100"/>
        <v>11</v>
      </c>
      <c r="AG79" s="7">
        <f t="shared" si="100"/>
        <v>11</v>
      </c>
      <c r="AH79" s="7">
        <f t="shared" si="100"/>
        <v>-15</v>
      </c>
      <c r="AI79" s="7">
        <f t="shared" si="100"/>
        <v>-24</v>
      </c>
      <c r="AJ79" s="7">
        <f t="shared" si="100"/>
        <v>-35</v>
      </c>
      <c r="AK79" s="7">
        <f t="shared" si="100"/>
        <v>803</v>
      </c>
      <c r="AL79" s="7">
        <f t="shared" si="100"/>
        <v>231</v>
      </c>
      <c r="AM79" s="7">
        <f t="shared" si="100"/>
        <v>201</v>
      </c>
      <c r="AN79" s="7">
        <f t="shared" si="100"/>
        <v>706</v>
      </c>
      <c r="AO79" s="7">
        <f t="shared" si="100"/>
        <v>24</v>
      </c>
      <c r="AP79" s="7">
        <f t="shared" si="100"/>
        <v>545</v>
      </c>
      <c r="AQ79" s="7">
        <f t="shared" si="100"/>
        <v>777</v>
      </c>
      <c r="AR79" s="7">
        <f t="shared" si="100"/>
        <v>6020</v>
      </c>
      <c r="AS79" s="7">
        <f t="shared" si="100"/>
        <v>74</v>
      </c>
      <c r="AT79" s="7">
        <f t="shared" si="100"/>
        <v>87</v>
      </c>
      <c r="AU79" s="33">
        <f t="shared" si="100"/>
        <v>12</v>
      </c>
      <c r="AV79" s="7">
        <f t="shared" si="100"/>
        <v>23462</v>
      </c>
      <c r="AW79" s="7">
        <f t="shared" si="100"/>
        <v>54314</v>
      </c>
      <c r="AX79" s="7">
        <f t="shared" si="100"/>
        <v>3010</v>
      </c>
      <c r="AY79" s="7">
        <f t="shared" si="100"/>
        <v>36811</v>
      </c>
      <c r="AZ79" s="7">
        <f t="shared" si="100"/>
        <v>117019</v>
      </c>
      <c r="BA79" s="7">
        <f t="shared" ref="BA79:BO79" si="101">BA33-BA32</f>
        <v>457215</v>
      </c>
      <c r="BB79" s="7">
        <f t="shared" si="101"/>
        <v>11588</v>
      </c>
      <c r="BC79" s="33">
        <f t="shared" si="101"/>
        <v>363878</v>
      </c>
      <c r="BD79" s="7">
        <f t="shared" si="101"/>
        <v>115891</v>
      </c>
      <c r="BE79" s="7">
        <f t="shared" si="101"/>
        <v>52873</v>
      </c>
      <c r="BF79" s="7">
        <f t="shared" si="101"/>
        <v>1441</v>
      </c>
      <c r="BG79" s="7">
        <f t="shared" si="101"/>
        <v>6600</v>
      </c>
      <c r="BH79" s="7">
        <f t="shared" si="101"/>
        <v>16423</v>
      </c>
      <c r="BI79" s="7">
        <f t="shared" si="101"/>
        <v>439</v>
      </c>
      <c r="BJ79" s="7">
        <f t="shared" si="101"/>
        <v>6068</v>
      </c>
      <c r="BK79" s="7">
        <f t="shared" si="101"/>
        <v>777</v>
      </c>
      <c r="BL79" s="7">
        <f t="shared" si="101"/>
        <v>803</v>
      </c>
      <c r="BM79" s="7">
        <f t="shared" si="101"/>
        <v>6020</v>
      </c>
      <c r="BN79" s="7">
        <f t="shared" si="101"/>
        <v>18652</v>
      </c>
      <c r="BO79" s="7">
        <f t="shared" si="101"/>
        <v>5795</v>
      </c>
    </row>
    <row r="80" spans="1:67">
      <c r="A80" t="s">
        <v>148</v>
      </c>
      <c r="B80" s="7">
        <f t="shared" si="58"/>
        <v>3122243</v>
      </c>
      <c r="C80" s="7">
        <f t="shared" si="91"/>
        <v>136763</v>
      </c>
      <c r="D80" s="7">
        <f t="shared" si="91"/>
        <v>488773</v>
      </c>
      <c r="E80" s="7">
        <f t="shared" si="91"/>
        <v>13122</v>
      </c>
      <c r="F80" s="7">
        <f t="shared" si="91"/>
        <v>386279</v>
      </c>
      <c r="G80" s="7">
        <f t="shared" si="91"/>
        <v>1024937</v>
      </c>
      <c r="H80" s="7">
        <f t="shared" si="91"/>
        <v>2097306</v>
      </c>
      <c r="I80" s="40">
        <f t="shared" si="91"/>
        <v>101995</v>
      </c>
      <c r="J80" s="33">
        <f t="shared" si="60"/>
        <v>922942</v>
      </c>
      <c r="K80" s="7">
        <f t="shared" si="92"/>
        <v>1602</v>
      </c>
      <c r="L80" s="7">
        <f t="shared" si="92"/>
        <v>19114</v>
      </c>
      <c r="M80" s="7">
        <f t="shared" si="92"/>
        <v>876</v>
      </c>
      <c r="N80" s="7">
        <f t="shared" si="92"/>
        <v>4911</v>
      </c>
      <c r="O80" s="7">
        <f t="shared" si="92"/>
        <v>1354</v>
      </c>
      <c r="P80" s="7">
        <f t="shared" si="92"/>
        <v>37773</v>
      </c>
      <c r="Q80" s="7">
        <f t="shared" si="92"/>
        <v>1209</v>
      </c>
      <c r="R80" s="7">
        <f t="shared" si="92"/>
        <v>-587</v>
      </c>
      <c r="S80" s="7">
        <f t="shared" ref="S80:AB80" si="102">S34-S33</f>
        <v>-97</v>
      </c>
      <c r="T80" s="7">
        <f t="shared" si="102"/>
        <v>248</v>
      </c>
      <c r="U80" s="7">
        <f t="shared" si="102"/>
        <v>66</v>
      </c>
      <c r="V80" s="7">
        <f t="shared" si="102"/>
        <v>-138</v>
      </c>
      <c r="W80" s="7">
        <f t="shared" si="102"/>
        <v>5846</v>
      </c>
      <c r="X80" s="7">
        <f t="shared" si="102"/>
        <v>-268</v>
      </c>
      <c r="Y80" s="7">
        <f t="shared" si="102"/>
        <v>-115</v>
      </c>
      <c r="Z80" s="7">
        <f t="shared" si="102"/>
        <v>-116</v>
      </c>
      <c r="AA80" s="7">
        <f t="shared" si="102"/>
        <v>-282</v>
      </c>
      <c r="AB80" s="7">
        <f t="shared" si="102"/>
        <v>-183</v>
      </c>
      <c r="AC80" s="7">
        <f t="shared" ref="AC80:AZ80" si="103">AC34-AC33</f>
        <v>6332</v>
      </c>
      <c r="AD80" s="7">
        <f t="shared" si="103"/>
        <v>17341</v>
      </c>
      <c r="AE80" s="7">
        <f t="shared" si="103"/>
        <v>34</v>
      </c>
      <c r="AF80" s="7">
        <f t="shared" si="103"/>
        <v>65</v>
      </c>
      <c r="AG80" s="7">
        <f t="shared" si="103"/>
        <v>8</v>
      </c>
      <c r="AH80" s="7">
        <f t="shared" si="103"/>
        <v>8</v>
      </c>
      <c r="AI80" s="7">
        <f t="shared" si="103"/>
        <v>-8</v>
      </c>
      <c r="AJ80" s="7">
        <f t="shared" si="103"/>
        <v>69</v>
      </c>
      <c r="AK80" s="7">
        <f t="shared" si="103"/>
        <v>398</v>
      </c>
      <c r="AL80" s="7">
        <f t="shared" si="103"/>
        <v>-340</v>
      </c>
      <c r="AM80" s="7">
        <f t="shared" si="103"/>
        <v>33</v>
      </c>
      <c r="AN80" s="7">
        <f t="shared" si="103"/>
        <v>507</v>
      </c>
      <c r="AO80" s="7">
        <f t="shared" si="103"/>
        <v>-77</v>
      </c>
      <c r="AP80" s="7">
        <f t="shared" si="103"/>
        <v>-1</v>
      </c>
      <c r="AQ80" s="7">
        <f t="shared" si="103"/>
        <v>654</v>
      </c>
      <c r="AR80" s="7">
        <f t="shared" si="103"/>
        <v>5562</v>
      </c>
      <c r="AS80" s="7">
        <f t="shared" si="103"/>
        <v>94</v>
      </c>
      <c r="AT80" s="7">
        <f t="shared" si="103"/>
        <v>57</v>
      </c>
      <c r="AU80" s="33">
        <f t="shared" si="103"/>
        <v>46</v>
      </c>
      <c r="AV80" s="7">
        <f t="shared" si="103"/>
        <v>26503</v>
      </c>
      <c r="AW80" s="7">
        <f t="shared" si="103"/>
        <v>39127</v>
      </c>
      <c r="AX80" s="7">
        <f t="shared" si="103"/>
        <v>773</v>
      </c>
      <c r="AY80" s="7">
        <f t="shared" si="103"/>
        <v>35592</v>
      </c>
      <c r="AZ80" s="7">
        <f t="shared" si="103"/>
        <v>110260</v>
      </c>
      <c r="BA80" s="7">
        <f t="shared" ref="BA80:BO80" si="104">BA34-BA33</f>
        <v>449646</v>
      </c>
      <c r="BB80" s="7">
        <f t="shared" si="104"/>
        <v>12349</v>
      </c>
      <c r="BC80" s="33">
        <f t="shared" si="104"/>
        <v>350687</v>
      </c>
      <c r="BD80" s="7">
        <f t="shared" si="104"/>
        <v>103607</v>
      </c>
      <c r="BE80" s="7">
        <f t="shared" si="104"/>
        <v>37773</v>
      </c>
      <c r="BF80" s="7">
        <f t="shared" si="104"/>
        <v>1354</v>
      </c>
      <c r="BG80" s="7">
        <f t="shared" si="104"/>
        <v>4911</v>
      </c>
      <c r="BH80" s="7">
        <f t="shared" si="104"/>
        <v>19990</v>
      </c>
      <c r="BI80" s="7">
        <f t="shared" si="104"/>
        <v>1602</v>
      </c>
      <c r="BJ80" s="7">
        <f t="shared" si="104"/>
        <v>7575</v>
      </c>
      <c r="BK80" s="7">
        <f t="shared" si="104"/>
        <v>654</v>
      </c>
      <c r="BL80" s="7">
        <f t="shared" si="104"/>
        <v>398</v>
      </c>
      <c r="BM80" s="7">
        <f t="shared" si="104"/>
        <v>5562</v>
      </c>
      <c r="BN80" s="7">
        <f t="shared" si="104"/>
        <v>17848</v>
      </c>
      <c r="BO80" s="7">
        <f t="shared" si="104"/>
        <v>5940</v>
      </c>
    </row>
    <row r="81" spans="1:67">
      <c r="A81" t="s">
        <v>149</v>
      </c>
      <c r="B81" s="7">
        <f t="shared" si="58"/>
        <v>2806544</v>
      </c>
      <c r="C81" s="7">
        <f t="shared" si="91"/>
        <v>112891</v>
      </c>
      <c r="D81" s="7">
        <f t="shared" si="91"/>
        <v>491481</v>
      </c>
      <c r="E81" s="7">
        <f t="shared" si="91"/>
        <v>10486</v>
      </c>
      <c r="F81" s="7">
        <f t="shared" si="91"/>
        <v>375123</v>
      </c>
      <c r="G81" s="7">
        <f t="shared" si="91"/>
        <v>989981</v>
      </c>
      <c r="H81" s="7">
        <f t="shared" si="91"/>
        <v>1816563</v>
      </c>
      <c r="I81" s="40">
        <f t="shared" si="91"/>
        <v>94455</v>
      </c>
      <c r="J81" s="33">
        <f t="shared" si="60"/>
        <v>895526</v>
      </c>
      <c r="K81" s="7">
        <f t="shared" si="92"/>
        <v>666</v>
      </c>
      <c r="L81" s="7">
        <f t="shared" si="92"/>
        <v>11261</v>
      </c>
      <c r="M81" s="7">
        <f t="shared" si="92"/>
        <v>699</v>
      </c>
      <c r="N81" s="7">
        <f t="shared" si="92"/>
        <v>2297</v>
      </c>
      <c r="O81" s="7">
        <f t="shared" si="92"/>
        <v>1297</v>
      </c>
      <c r="P81" s="7">
        <f t="shared" si="92"/>
        <v>42306</v>
      </c>
      <c r="Q81" s="7">
        <f t="shared" si="92"/>
        <v>1398</v>
      </c>
      <c r="R81" s="7">
        <f t="shared" si="92"/>
        <v>-327</v>
      </c>
      <c r="S81" s="7">
        <f t="shared" ref="S81:AB81" si="105">S35-S34</f>
        <v>-315</v>
      </c>
      <c r="T81" s="7">
        <f t="shared" si="105"/>
        <v>-874</v>
      </c>
      <c r="U81" s="7">
        <f t="shared" si="105"/>
        <v>-67</v>
      </c>
      <c r="V81" s="7">
        <f t="shared" si="105"/>
        <v>-275</v>
      </c>
      <c r="W81" s="7">
        <f t="shared" si="105"/>
        <v>6245</v>
      </c>
      <c r="X81" s="7">
        <f t="shared" si="105"/>
        <v>-168</v>
      </c>
      <c r="Y81" s="7">
        <f t="shared" si="105"/>
        <v>-83</v>
      </c>
      <c r="Z81" s="7">
        <f t="shared" si="105"/>
        <v>-130</v>
      </c>
      <c r="AA81" s="7">
        <f t="shared" si="105"/>
        <v>-177</v>
      </c>
      <c r="AB81" s="7">
        <f t="shared" si="105"/>
        <v>-73</v>
      </c>
      <c r="AC81" s="7">
        <f t="shared" ref="AC81:AZ81" si="106">AC35-AC34</f>
        <v>7434</v>
      </c>
      <c r="AD81" s="7">
        <f t="shared" si="106"/>
        <v>16851</v>
      </c>
      <c r="AE81" s="7">
        <f t="shared" si="106"/>
        <v>48</v>
      </c>
      <c r="AF81" s="7">
        <f t="shared" si="106"/>
        <v>1</v>
      </c>
      <c r="AG81" s="7">
        <f t="shared" si="106"/>
        <v>-81</v>
      </c>
      <c r="AH81" s="7">
        <f t="shared" si="106"/>
        <v>1</v>
      </c>
      <c r="AI81" s="7">
        <f t="shared" si="106"/>
        <v>32</v>
      </c>
      <c r="AJ81" s="7">
        <f t="shared" si="106"/>
        <v>36</v>
      </c>
      <c r="AK81" s="7">
        <f t="shared" si="106"/>
        <v>251</v>
      </c>
      <c r="AL81" s="7">
        <f t="shared" si="106"/>
        <v>-383</v>
      </c>
      <c r="AM81" s="7">
        <f t="shared" si="106"/>
        <v>54</v>
      </c>
      <c r="AN81" s="7">
        <f t="shared" si="106"/>
        <v>561</v>
      </c>
      <c r="AO81" s="7">
        <f t="shared" si="106"/>
        <v>-42</v>
      </c>
      <c r="AP81" s="7">
        <f t="shared" si="106"/>
        <v>39</v>
      </c>
      <c r="AQ81" s="7">
        <f t="shared" si="106"/>
        <v>124</v>
      </c>
      <c r="AR81" s="7">
        <f t="shared" si="106"/>
        <v>5771</v>
      </c>
      <c r="AS81" s="7">
        <f t="shared" si="106"/>
        <v>-60</v>
      </c>
      <c r="AT81" s="7">
        <f t="shared" si="106"/>
        <v>178</v>
      </c>
      <c r="AU81" s="33">
        <f t="shared" si="106"/>
        <v>-40</v>
      </c>
      <c r="AV81" s="7">
        <f t="shared" si="106"/>
        <v>14923</v>
      </c>
      <c r="AW81" s="7">
        <f t="shared" si="106"/>
        <v>43603</v>
      </c>
      <c r="AX81" s="7">
        <f t="shared" si="106"/>
        <v>-118</v>
      </c>
      <c r="AY81" s="7">
        <f t="shared" si="106"/>
        <v>36047</v>
      </c>
      <c r="AZ81" s="7">
        <f t="shared" si="106"/>
        <v>97968</v>
      </c>
      <c r="BA81" s="7">
        <f t="shared" ref="BA81:BO81" si="107">BA35-BA34</f>
        <v>447878</v>
      </c>
      <c r="BB81" s="7">
        <f t="shared" si="107"/>
        <v>10604</v>
      </c>
      <c r="BC81" s="33">
        <f t="shared" si="107"/>
        <v>339076</v>
      </c>
      <c r="BD81" s="7">
        <f t="shared" si="107"/>
        <v>97149</v>
      </c>
      <c r="BE81" s="7">
        <f t="shared" si="107"/>
        <v>42306</v>
      </c>
      <c r="BF81" s="7">
        <f t="shared" si="107"/>
        <v>1297</v>
      </c>
      <c r="BG81" s="7">
        <f t="shared" si="107"/>
        <v>2297</v>
      </c>
      <c r="BH81" s="7">
        <f t="shared" si="107"/>
        <v>11960</v>
      </c>
      <c r="BI81" s="7">
        <f t="shared" si="107"/>
        <v>666</v>
      </c>
      <c r="BJ81" s="7">
        <f t="shared" si="107"/>
        <v>8880</v>
      </c>
      <c r="BK81" s="7">
        <f t="shared" si="107"/>
        <v>124</v>
      </c>
      <c r="BL81" s="7">
        <f t="shared" si="107"/>
        <v>251</v>
      </c>
      <c r="BM81" s="7">
        <f t="shared" si="107"/>
        <v>5771</v>
      </c>
      <c r="BN81" s="7">
        <f t="shared" si="107"/>
        <v>17412</v>
      </c>
      <c r="BO81" s="7">
        <f t="shared" si="107"/>
        <v>6185</v>
      </c>
    </row>
    <row r="82" spans="1:67">
      <c r="A82" t="s">
        <v>150</v>
      </c>
      <c r="B82" s="7">
        <f t="shared" si="58"/>
        <v>2656238</v>
      </c>
      <c r="C82" s="7">
        <f t="shared" si="91"/>
        <v>122778</v>
      </c>
      <c r="D82" s="7">
        <f t="shared" si="91"/>
        <v>392385</v>
      </c>
      <c r="E82" s="7">
        <f t="shared" si="91"/>
        <v>23619</v>
      </c>
      <c r="F82" s="7">
        <f t="shared" si="91"/>
        <v>370703</v>
      </c>
      <c r="G82" s="7">
        <f t="shared" si="91"/>
        <v>909485</v>
      </c>
      <c r="H82" s="7">
        <f t="shared" si="91"/>
        <v>1746753</v>
      </c>
      <c r="I82" s="40">
        <f t="shared" si="91"/>
        <v>98035</v>
      </c>
      <c r="J82" s="33">
        <f t="shared" si="60"/>
        <v>811450</v>
      </c>
      <c r="K82" s="7">
        <f t="shared" si="92"/>
        <v>1049</v>
      </c>
      <c r="L82" s="7">
        <f t="shared" si="92"/>
        <v>14987</v>
      </c>
      <c r="M82" s="7">
        <f t="shared" si="92"/>
        <v>721</v>
      </c>
      <c r="N82" s="7">
        <f t="shared" si="92"/>
        <v>2525</v>
      </c>
      <c r="O82" s="7">
        <f t="shared" si="92"/>
        <v>1933</v>
      </c>
      <c r="P82" s="7">
        <f t="shared" si="92"/>
        <v>30683</v>
      </c>
      <c r="Q82" s="7">
        <f t="shared" si="92"/>
        <v>1968</v>
      </c>
      <c r="R82" s="7">
        <f t="shared" si="92"/>
        <v>-167</v>
      </c>
      <c r="S82" s="7">
        <f t="shared" ref="S82:AB82" si="108">S36-S35</f>
        <v>37</v>
      </c>
      <c r="T82" s="7">
        <f t="shared" si="108"/>
        <v>-83</v>
      </c>
      <c r="U82" s="7">
        <f t="shared" si="108"/>
        <v>109</v>
      </c>
      <c r="V82" s="7">
        <f t="shared" si="108"/>
        <v>-1</v>
      </c>
      <c r="W82" s="7">
        <f t="shared" si="108"/>
        <v>7826</v>
      </c>
      <c r="X82" s="7">
        <f t="shared" si="108"/>
        <v>-3</v>
      </c>
      <c r="Y82" s="7">
        <f t="shared" si="108"/>
        <v>-36</v>
      </c>
      <c r="Z82" s="7">
        <f t="shared" si="108"/>
        <v>12</v>
      </c>
      <c r="AA82" s="7">
        <f t="shared" si="108"/>
        <v>-123</v>
      </c>
      <c r="AB82" s="7">
        <f t="shared" si="108"/>
        <v>-14</v>
      </c>
      <c r="AC82" s="7">
        <f t="shared" ref="AC82:AZ82" si="109">AC36-AC35</f>
        <v>7283</v>
      </c>
      <c r="AD82" s="7">
        <f t="shared" si="109"/>
        <v>20453</v>
      </c>
      <c r="AE82" s="7">
        <f t="shared" si="109"/>
        <v>-7</v>
      </c>
      <c r="AF82" s="7">
        <f t="shared" si="109"/>
        <v>-33</v>
      </c>
      <c r="AG82" s="7">
        <f t="shared" si="109"/>
        <v>26</v>
      </c>
      <c r="AH82" s="7">
        <f t="shared" si="109"/>
        <v>8</v>
      </c>
      <c r="AI82" s="7">
        <f t="shared" si="109"/>
        <v>44</v>
      </c>
      <c r="AJ82" s="7">
        <f t="shared" si="109"/>
        <v>164</v>
      </c>
      <c r="AK82" s="7">
        <f t="shared" si="109"/>
        <v>814</v>
      </c>
      <c r="AL82" s="7">
        <f t="shared" si="109"/>
        <v>-200</v>
      </c>
      <c r="AM82" s="7">
        <f t="shared" si="109"/>
        <v>125</v>
      </c>
      <c r="AN82" s="7">
        <f t="shared" si="109"/>
        <v>1118</v>
      </c>
      <c r="AO82" s="7">
        <f t="shared" si="109"/>
        <v>-8</v>
      </c>
      <c r="AP82" s="7">
        <f t="shared" si="109"/>
        <v>370</v>
      </c>
      <c r="AQ82" s="7">
        <f t="shared" si="109"/>
        <v>351</v>
      </c>
      <c r="AR82" s="7">
        <f t="shared" si="109"/>
        <v>5654</v>
      </c>
      <c r="AS82" s="7">
        <f t="shared" si="109"/>
        <v>182</v>
      </c>
      <c r="AT82" s="7">
        <f t="shared" si="109"/>
        <v>248</v>
      </c>
      <c r="AU82" s="33">
        <f t="shared" si="109"/>
        <v>20</v>
      </c>
      <c r="AV82" s="7">
        <f t="shared" si="109"/>
        <v>19282</v>
      </c>
      <c r="AW82" s="7">
        <f t="shared" si="109"/>
        <v>32616</v>
      </c>
      <c r="AX82" s="7">
        <f t="shared" si="109"/>
        <v>1755</v>
      </c>
      <c r="AY82" s="7">
        <f t="shared" si="109"/>
        <v>44382</v>
      </c>
      <c r="AZ82" s="7">
        <f t="shared" si="109"/>
        <v>103496</v>
      </c>
      <c r="BA82" s="7">
        <f t="shared" ref="BA82:BO82" si="110">BA36-BA35</f>
        <v>359769</v>
      </c>
      <c r="BB82" s="7">
        <f t="shared" si="110"/>
        <v>21864</v>
      </c>
      <c r="BC82" s="33">
        <f t="shared" si="110"/>
        <v>326321</v>
      </c>
      <c r="BD82" s="7">
        <f t="shared" si="110"/>
        <v>97540</v>
      </c>
      <c r="BE82" s="7">
        <f t="shared" si="110"/>
        <v>30683</v>
      </c>
      <c r="BF82" s="7">
        <f t="shared" si="110"/>
        <v>1933</v>
      </c>
      <c r="BG82" s="7">
        <f t="shared" si="110"/>
        <v>2525</v>
      </c>
      <c r="BH82" s="7">
        <f t="shared" si="110"/>
        <v>15708</v>
      </c>
      <c r="BI82" s="7">
        <f t="shared" si="110"/>
        <v>1049</v>
      </c>
      <c r="BJ82" s="7">
        <f t="shared" si="110"/>
        <v>9244</v>
      </c>
      <c r="BK82" s="7">
        <f t="shared" si="110"/>
        <v>351</v>
      </c>
      <c r="BL82" s="7">
        <f t="shared" si="110"/>
        <v>814</v>
      </c>
      <c r="BM82" s="7">
        <f t="shared" si="110"/>
        <v>5654</v>
      </c>
      <c r="BN82" s="7">
        <f t="shared" si="110"/>
        <v>21571</v>
      </c>
      <c r="BO82" s="7">
        <f t="shared" si="110"/>
        <v>8008</v>
      </c>
    </row>
    <row r="83" spans="1:67">
      <c r="A83" t="s">
        <v>151</v>
      </c>
      <c r="B83" s="7">
        <f t="shared" si="58"/>
        <v>2482740</v>
      </c>
      <c r="C83" s="7">
        <f t="shared" si="91"/>
        <v>114109</v>
      </c>
      <c r="D83" s="7">
        <f t="shared" si="91"/>
        <v>381316</v>
      </c>
      <c r="E83" s="7">
        <f t="shared" si="91"/>
        <v>22265</v>
      </c>
      <c r="F83" s="7">
        <f t="shared" si="91"/>
        <v>340606</v>
      </c>
      <c r="G83" s="7">
        <f t="shared" si="91"/>
        <v>858296</v>
      </c>
      <c r="H83" s="7">
        <f t="shared" si="91"/>
        <v>1624444</v>
      </c>
      <c r="I83" s="40">
        <f t="shared" si="91"/>
        <v>84164</v>
      </c>
      <c r="J83" s="33">
        <f t="shared" si="60"/>
        <v>774132</v>
      </c>
      <c r="K83" s="7">
        <f t="shared" si="92"/>
        <v>791</v>
      </c>
      <c r="L83" s="7">
        <f t="shared" si="92"/>
        <v>11626</v>
      </c>
      <c r="M83" s="7">
        <f t="shared" si="92"/>
        <v>616</v>
      </c>
      <c r="N83" s="7">
        <f t="shared" si="92"/>
        <v>2605</v>
      </c>
      <c r="O83" s="7">
        <f t="shared" si="92"/>
        <v>3344</v>
      </c>
      <c r="P83" s="7">
        <f t="shared" si="92"/>
        <v>14347</v>
      </c>
      <c r="Q83" s="7">
        <f t="shared" si="92"/>
        <v>3581</v>
      </c>
      <c r="R83" s="7">
        <f t="shared" si="92"/>
        <v>-145</v>
      </c>
      <c r="S83" s="7">
        <f t="shared" ref="S83:AB83" si="111">S37-S36</f>
        <v>132</v>
      </c>
      <c r="T83" s="7">
        <f t="shared" si="111"/>
        <v>177</v>
      </c>
      <c r="U83" s="7">
        <f t="shared" si="111"/>
        <v>85</v>
      </c>
      <c r="V83" s="7">
        <f t="shared" si="111"/>
        <v>-41</v>
      </c>
      <c r="W83" s="7">
        <f t="shared" si="111"/>
        <v>8298</v>
      </c>
      <c r="X83" s="7">
        <f t="shared" si="111"/>
        <v>21</v>
      </c>
      <c r="Y83" s="7">
        <f t="shared" si="111"/>
        <v>-51</v>
      </c>
      <c r="Z83" s="7">
        <f t="shared" si="111"/>
        <v>33</v>
      </c>
      <c r="AA83" s="7">
        <f t="shared" si="111"/>
        <v>-137</v>
      </c>
      <c r="AB83" s="7">
        <f t="shared" si="111"/>
        <v>-14</v>
      </c>
      <c r="AC83" s="7">
        <f t="shared" ref="AC83:AZ83" si="112">AC37-AC36</f>
        <v>8754</v>
      </c>
      <c r="AD83" s="7">
        <f t="shared" si="112"/>
        <v>21955</v>
      </c>
      <c r="AE83" s="7">
        <f t="shared" si="112"/>
        <v>-53</v>
      </c>
      <c r="AF83" s="7">
        <f t="shared" si="112"/>
        <v>34</v>
      </c>
      <c r="AG83" s="7">
        <f t="shared" si="112"/>
        <v>-72</v>
      </c>
      <c r="AH83" s="7">
        <f t="shared" si="112"/>
        <v>-1</v>
      </c>
      <c r="AI83" s="7">
        <f t="shared" si="112"/>
        <v>-69</v>
      </c>
      <c r="AJ83" s="7">
        <f t="shared" si="112"/>
        <v>71</v>
      </c>
      <c r="AK83" s="7">
        <f t="shared" si="112"/>
        <v>715</v>
      </c>
      <c r="AL83" s="7">
        <f t="shared" si="112"/>
        <v>-375</v>
      </c>
      <c r="AM83" s="7">
        <f t="shared" si="112"/>
        <v>49</v>
      </c>
      <c r="AN83" s="7">
        <f t="shared" si="112"/>
        <v>1292</v>
      </c>
      <c r="AO83" s="7">
        <f t="shared" si="112"/>
        <v>-14</v>
      </c>
      <c r="AP83" s="7">
        <f t="shared" si="112"/>
        <v>-51</v>
      </c>
      <c r="AQ83" s="7">
        <f t="shared" si="112"/>
        <v>689</v>
      </c>
      <c r="AR83" s="7">
        <f t="shared" si="112"/>
        <v>5785</v>
      </c>
      <c r="AS83" s="7">
        <f t="shared" si="112"/>
        <v>220</v>
      </c>
      <c r="AT83" s="7">
        <f t="shared" si="112"/>
        <v>70</v>
      </c>
      <c r="AU83" s="33">
        <f t="shared" si="112"/>
        <v>-103</v>
      </c>
      <c r="AV83" s="7">
        <f t="shared" si="112"/>
        <v>15638</v>
      </c>
      <c r="AW83" s="7">
        <f t="shared" si="112"/>
        <v>17691</v>
      </c>
      <c r="AX83" s="7">
        <f t="shared" si="112"/>
        <v>3745</v>
      </c>
      <c r="AY83" s="7">
        <f t="shared" si="112"/>
        <v>47090</v>
      </c>
      <c r="AZ83" s="7">
        <f t="shared" si="112"/>
        <v>98471</v>
      </c>
      <c r="BA83" s="7">
        <f t="shared" ref="BA83:BO83" si="113">BA37-BA36</f>
        <v>363625</v>
      </c>
      <c r="BB83" s="7">
        <f t="shared" si="113"/>
        <v>18520</v>
      </c>
      <c r="BC83" s="33">
        <f t="shared" si="113"/>
        <v>293516</v>
      </c>
      <c r="BD83" s="7">
        <f t="shared" si="113"/>
        <v>84565</v>
      </c>
      <c r="BE83" s="7">
        <f t="shared" si="113"/>
        <v>14347</v>
      </c>
      <c r="BF83" s="7">
        <f t="shared" si="113"/>
        <v>3344</v>
      </c>
      <c r="BG83" s="7">
        <f t="shared" si="113"/>
        <v>2605</v>
      </c>
      <c r="BH83" s="7">
        <f t="shared" si="113"/>
        <v>12242</v>
      </c>
      <c r="BI83" s="7">
        <f t="shared" si="113"/>
        <v>791</v>
      </c>
      <c r="BJ83" s="7">
        <f t="shared" si="113"/>
        <v>12282</v>
      </c>
      <c r="BK83" s="7">
        <f t="shared" si="113"/>
        <v>689</v>
      </c>
      <c r="BL83" s="7">
        <f t="shared" si="113"/>
        <v>715</v>
      </c>
      <c r="BM83" s="7">
        <f t="shared" si="113"/>
        <v>5785</v>
      </c>
      <c r="BN83" s="7">
        <f t="shared" si="113"/>
        <v>23247</v>
      </c>
      <c r="BO83" s="7">
        <f t="shared" si="113"/>
        <v>8518</v>
      </c>
    </row>
    <row r="84" spans="1:67">
      <c r="A84" t="s">
        <v>152</v>
      </c>
      <c r="B84" s="7">
        <f t="shared" si="58"/>
        <v>2697365</v>
      </c>
      <c r="C84" s="7">
        <f t="shared" si="91"/>
        <v>142040</v>
      </c>
      <c r="D84" s="7">
        <f t="shared" si="91"/>
        <v>321417</v>
      </c>
      <c r="E84" s="7">
        <f t="shared" si="91"/>
        <v>26234</v>
      </c>
      <c r="F84" s="7">
        <f t="shared" si="91"/>
        <v>363092</v>
      </c>
      <c r="G84" s="7">
        <f t="shared" si="91"/>
        <v>852783</v>
      </c>
      <c r="H84" s="7">
        <f t="shared" si="91"/>
        <v>1844582</v>
      </c>
      <c r="I84" s="40">
        <f t="shared" si="91"/>
        <v>96735</v>
      </c>
      <c r="J84" s="33">
        <f t="shared" si="60"/>
        <v>756048</v>
      </c>
      <c r="K84" s="7">
        <f t="shared" si="92"/>
        <v>2596</v>
      </c>
      <c r="L84" s="7">
        <f t="shared" si="92"/>
        <v>15449</v>
      </c>
      <c r="M84" s="7">
        <f t="shared" si="92"/>
        <v>998</v>
      </c>
      <c r="N84" s="7">
        <f t="shared" si="92"/>
        <v>4821</v>
      </c>
      <c r="O84" s="7">
        <f t="shared" si="92"/>
        <v>3275</v>
      </c>
      <c r="P84" s="7">
        <f t="shared" si="92"/>
        <v>15305</v>
      </c>
      <c r="Q84" s="7">
        <f t="shared" si="92"/>
        <v>2894</v>
      </c>
      <c r="R84" s="7">
        <f t="shared" si="92"/>
        <v>-99</v>
      </c>
      <c r="S84" s="7">
        <f t="shared" ref="S84:AB84" si="114">S38-S37</f>
        <v>60</v>
      </c>
      <c r="T84" s="7">
        <f t="shared" si="114"/>
        <v>1291</v>
      </c>
      <c r="U84" s="7">
        <f t="shared" si="114"/>
        <v>-28</v>
      </c>
      <c r="V84" s="7">
        <f t="shared" si="114"/>
        <v>-34</v>
      </c>
      <c r="W84" s="7">
        <f t="shared" si="114"/>
        <v>7807</v>
      </c>
      <c r="X84" s="7">
        <f t="shared" si="114"/>
        <v>-5</v>
      </c>
      <c r="Y84" s="7">
        <f t="shared" si="114"/>
        <v>-83</v>
      </c>
      <c r="Z84" s="7">
        <f t="shared" si="114"/>
        <v>-111</v>
      </c>
      <c r="AA84" s="7">
        <f t="shared" si="114"/>
        <v>-31</v>
      </c>
      <c r="AB84" s="7">
        <f t="shared" si="114"/>
        <v>-15</v>
      </c>
      <c r="AC84" s="7">
        <f t="shared" ref="AC84:AZ84" si="115">AC38-AC37</f>
        <v>12452</v>
      </c>
      <c r="AD84" s="7">
        <f t="shared" si="115"/>
        <v>21304</v>
      </c>
      <c r="AE84" s="7">
        <f t="shared" si="115"/>
        <v>0</v>
      </c>
      <c r="AF84" s="7">
        <f t="shared" si="115"/>
        <v>7</v>
      </c>
      <c r="AG84" s="7">
        <f t="shared" si="115"/>
        <v>25</v>
      </c>
      <c r="AH84" s="7">
        <f t="shared" si="115"/>
        <v>12</v>
      </c>
      <c r="AI84" s="7">
        <f t="shared" si="115"/>
        <v>1</v>
      </c>
      <c r="AJ84" s="7">
        <f t="shared" si="115"/>
        <v>153</v>
      </c>
      <c r="AK84" s="7">
        <f t="shared" si="115"/>
        <v>504</v>
      </c>
      <c r="AL84" s="7">
        <f t="shared" si="115"/>
        <v>-155</v>
      </c>
      <c r="AM84" s="7">
        <f t="shared" si="115"/>
        <v>-22</v>
      </c>
      <c r="AN84" s="7">
        <f t="shared" si="115"/>
        <v>1153</v>
      </c>
      <c r="AO84" s="7">
        <f t="shared" si="115"/>
        <v>-56</v>
      </c>
      <c r="AP84" s="7">
        <f t="shared" si="115"/>
        <v>-53</v>
      </c>
      <c r="AQ84" s="7">
        <f t="shared" si="115"/>
        <v>757</v>
      </c>
      <c r="AR84" s="7">
        <f t="shared" si="115"/>
        <v>6072</v>
      </c>
      <c r="AS84" s="7">
        <f t="shared" si="115"/>
        <v>349</v>
      </c>
      <c r="AT84" s="7">
        <f t="shared" si="115"/>
        <v>143</v>
      </c>
      <c r="AU84" s="33">
        <f t="shared" si="115"/>
        <v>-1</v>
      </c>
      <c r="AV84" s="7">
        <f t="shared" si="115"/>
        <v>23864</v>
      </c>
      <c r="AW84" s="7">
        <f t="shared" si="115"/>
        <v>18580</v>
      </c>
      <c r="AX84" s="7">
        <f t="shared" si="115"/>
        <v>4146</v>
      </c>
      <c r="AY84" s="7">
        <f t="shared" si="115"/>
        <v>50145</v>
      </c>
      <c r="AZ84" s="7">
        <f t="shared" si="115"/>
        <v>118176</v>
      </c>
      <c r="BA84" s="7">
        <f t="shared" ref="BA84:BO84" si="116">BA38-BA37</f>
        <v>302837</v>
      </c>
      <c r="BB84" s="7">
        <f t="shared" si="116"/>
        <v>22088</v>
      </c>
      <c r="BC84" s="33">
        <f t="shared" si="116"/>
        <v>312947</v>
      </c>
      <c r="BD84" s="7">
        <f t="shared" si="116"/>
        <v>95736</v>
      </c>
      <c r="BE84" s="7">
        <f t="shared" si="116"/>
        <v>15305</v>
      </c>
      <c r="BF84" s="7">
        <f t="shared" si="116"/>
        <v>3275</v>
      </c>
      <c r="BG84" s="7">
        <f t="shared" si="116"/>
        <v>4821</v>
      </c>
      <c r="BH84" s="7">
        <f t="shared" si="116"/>
        <v>16447</v>
      </c>
      <c r="BI84" s="7">
        <f t="shared" si="116"/>
        <v>2596</v>
      </c>
      <c r="BJ84" s="7">
        <f t="shared" si="116"/>
        <v>15346</v>
      </c>
      <c r="BK84" s="7">
        <f t="shared" si="116"/>
        <v>757</v>
      </c>
      <c r="BL84" s="7">
        <f t="shared" si="116"/>
        <v>504</v>
      </c>
      <c r="BM84" s="7">
        <f t="shared" si="116"/>
        <v>6072</v>
      </c>
      <c r="BN84" s="7">
        <f t="shared" si="116"/>
        <v>22457</v>
      </c>
      <c r="BO84" s="7">
        <f t="shared" si="116"/>
        <v>8156</v>
      </c>
    </row>
    <row r="85" spans="1:67">
      <c r="A85" t="s">
        <v>153</v>
      </c>
      <c r="B85" s="7">
        <f t="shared" si="58"/>
        <v>2711301</v>
      </c>
      <c r="C85" s="7">
        <f t="shared" si="91"/>
        <v>186673</v>
      </c>
      <c r="D85" s="7">
        <f t="shared" si="91"/>
        <v>253367</v>
      </c>
      <c r="E85" s="7">
        <f t="shared" si="91"/>
        <v>28466</v>
      </c>
      <c r="F85" s="7">
        <f t="shared" si="91"/>
        <v>384100</v>
      </c>
      <c r="G85" s="7">
        <f t="shared" si="91"/>
        <v>852606</v>
      </c>
      <c r="H85" s="7">
        <f t="shared" si="91"/>
        <v>1858695</v>
      </c>
      <c r="I85" s="40">
        <f t="shared" si="91"/>
        <v>92184</v>
      </c>
      <c r="J85" s="33">
        <f t="shared" si="60"/>
        <v>760422</v>
      </c>
      <c r="K85" s="7">
        <f t="shared" si="92"/>
        <v>2552</v>
      </c>
      <c r="L85" s="7">
        <f t="shared" si="92"/>
        <v>18956</v>
      </c>
      <c r="M85" s="7">
        <f t="shared" si="92"/>
        <v>1338</v>
      </c>
      <c r="N85" s="7">
        <f t="shared" si="92"/>
        <v>5992</v>
      </c>
      <c r="O85" s="7">
        <f t="shared" si="92"/>
        <v>3854</v>
      </c>
      <c r="P85" s="7">
        <f t="shared" si="92"/>
        <v>8368</v>
      </c>
      <c r="Q85" s="7">
        <f t="shared" si="92"/>
        <v>4260</v>
      </c>
      <c r="R85" s="7">
        <f t="shared" si="92"/>
        <v>-73</v>
      </c>
      <c r="S85" s="7">
        <f t="shared" ref="S85:AB85" si="117">S39-S38</f>
        <v>280</v>
      </c>
      <c r="T85" s="7">
        <f t="shared" si="117"/>
        <v>-129</v>
      </c>
      <c r="U85" s="7">
        <f t="shared" si="117"/>
        <v>-172</v>
      </c>
      <c r="V85" s="7">
        <f t="shared" si="117"/>
        <v>-31</v>
      </c>
      <c r="W85" s="7">
        <f t="shared" si="117"/>
        <v>7130</v>
      </c>
      <c r="X85" s="7">
        <f t="shared" si="117"/>
        <v>-6</v>
      </c>
      <c r="Y85" s="7">
        <f t="shared" si="117"/>
        <v>-47</v>
      </c>
      <c r="Z85" s="7">
        <f t="shared" si="117"/>
        <v>67</v>
      </c>
      <c r="AA85" s="7">
        <f t="shared" si="117"/>
        <v>-113</v>
      </c>
      <c r="AB85" s="7">
        <f t="shared" si="117"/>
        <v>-16</v>
      </c>
      <c r="AC85" s="7">
        <f t="shared" ref="AC85:AZ85" si="118">AC39-AC38</f>
        <v>10443</v>
      </c>
      <c r="AD85" s="7">
        <f t="shared" si="118"/>
        <v>21203</v>
      </c>
      <c r="AE85" s="7">
        <f t="shared" si="118"/>
        <v>71</v>
      </c>
      <c r="AF85" s="7">
        <f t="shared" si="118"/>
        <v>7</v>
      </c>
      <c r="AG85" s="7">
        <f t="shared" si="118"/>
        <v>21</v>
      </c>
      <c r="AH85" s="7">
        <f t="shared" si="118"/>
        <v>17</v>
      </c>
      <c r="AI85" s="7">
        <f t="shared" si="118"/>
        <v>54</v>
      </c>
      <c r="AJ85" s="7">
        <f t="shared" si="118"/>
        <v>220</v>
      </c>
      <c r="AK85" s="7">
        <f t="shared" si="118"/>
        <v>513</v>
      </c>
      <c r="AL85" s="7">
        <f t="shared" si="118"/>
        <v>-169</v>
      </c>
      <c r="AM85" s="7">
        <f t="shared" si="118"/>
        <v>158</v>
      </c>
      <c r="AN85" s="7">
        <f t="shared" si="118"/>
        <v>427</v>
      </c>
      <c r="AO85" s="7">
        <f t="shared" si="118"/>
        <v>3</v>
      </c>
      <c r="AP85" s="7">
        <f t="shared" si="118"/>
        <v>163</v>
      </c>
      <c r="AQ85" s="7">
        <f t="shared" si="118"/>
        <v>167</v>
      </c>
      <c r="AR85" s="7">
        <f t="shared" si="118"/>
        <v>5845</v>
      </c>
      <c r="AS85" s="7">
        <f t="shared" si="118"/>
        <v>462</v>
      </c>
      <c r="AT85" s="7">
        <f t="shared" si="118"/>
        <v>316</v>
      </c>
      <c r="AU85" s="33">
        <f t="shared" si="118"/>
        <v>53</v>
      </c>
      <c r="AV85" s="7">
        <f t="shared" si="118"/>
        <v>28838</v>
      </c>
      <c r="AW85" s="7">
        <f t="shared" si="118"/>
        <v>12222</v>
      </c>
      <c r="AX85" s="7">
        <f t="shared" si="118"/>
        <v>4338</v>
      </c>
      <c r="AY85" s="7">
        <f t="shared" si="118"/>
        <v>46786</v>
      </c>
      <c r="AZ85" s="7">
        <f t="shared" si="118"/>
        <v>157835</v>
      </c>
      <c r="BA85" s="7">
        <f t="shared" ref="BA85:BO85" si="119">BA39-BA38</f>
        <v>241145</v>
      </c>
      <c r="BB85" s="7">
        <f t="shared" si="119"/>
        <v>24128</v>
      </c>
      <c r="BC85" s="33">
        <f t="shared" si="119"/>
        <v>337314</v>
      </c>
      <c r="BD85" s="7">
        <f t="shared" si="119"/>
        <v>91581</v>
      </c>
      <c r="BE85" s="7">
        <f t="shared" si="119"/>
        <v>8368</v>
      </c>
      <c r="BF85" s="7">
        <f t="shared" si="119"/>
        <v>3854</v>
      </c>
      <c r="BG85" s="7">
        <f t="shared" si="119"/>
        <v>5992</v>
      </c>
      <c r="BH85" s="7">
        <f t="shared" si="119"/>
        <v>20294</v>
      </c>
      <c r="BI85" s="7">
        <f t="shared" si="119"/>
        <v>2552</v>
      </c>
      <c r="BJ85" s="7">
        <f t="shared" si="119"/>
        <v>14774</v>
      </c>
      <c r="BK85" s="7">
        <f t="shared" si="119"/>
        <v>167</v>
      </c>
      <c r="BL85" s="7">
        <f t="shared" si="119"/>
        <v>513</v>
      </c>
      <c r="BM85" s="7">
        <f t="shared" si="119"/>
        <v>5845</v>
      </c>
      <c r="BN85" s="7">
        <f t="shared" si="119"/>
        <v>21630</v>
      </c>
      <c r="BO85" s="7">
        <f t="shared" si="119"/>
        <v>7592</v>
      </c>
    </row>
    <row r="86" spans="1:67">
      <c r="A86" t="s">
        <v>154</v>
      </c>
      <c r="B86" s="7">
        <f t="shared" si="58"/>
        <v>2863313</v>
      </c>
      <c r="C86" s="7">
        <f t="shared" si="91"/>
        <v>190064</v>
      </c>
      <c r="D86" s="7">
        <f t="shared" si="91"/>
        <v>193259</v>
      </c>
      <c r="E86" s="7">
        <f t="shared" si="91"/>
        <v>29863</v>
      </c>
      <c r="F86" s="7">
        <f t="shared" si="91"/>
        <v>581457</v>
      </c>
      <c r="G86" s="7">
        <f t="shared" si="91"/>
        <v>994643</v>
      </c>
      <c r="H86" s="7">
        <f t="shared" si="91"/>
        <v>1868670</v>
      </c>
      <c r="I86" s="40">
        <f t="shared" si="91"/>
        <v>97119</v>
      </c>
      <c r="J86" s="33">
        <f t="shared" si="60"/>
        <v>897524</v>
      </c>
      <c r="K86" s="7">
        <f t="shared" si="92"/>
        <v>1455</v>
      </c>
      <c r="L86" s="7">
        <f t="shared" si="92"/>
        <v>20632</v>
      </c>
      <c r="M86" s="7">
        <f t="shared" si="92"/>
        <v>1337</v>
      </c>
      <c r="N86" s="7">
        <f t="shared" si="92"/>
        <v>5032</v>
      </c>
      <c r="O86" s="7">
        <f t="shared" si="92"/>
        <v>4392</v>
      </c>
      <c r="P86" s="7">
        <f t="shared" si="92"/>
        <v>8914</v>
      </c>
      <c r="Q86" s="7">
        <f t="shared" si="92"/>
        <v>4502</v>
      </c>
      <c r="R86" s="7">
        <f t="shared" si="92"/>
        <v>-34</v>
      </c>
      <c r="S86" s="7">
        <f t="shared" ref="S86:AB86" si="120">S40-S39</f>
        <v>201</v>
      </c>
      <c r="T86" s="7">
        <f t="shared" si="120"/>
        <v>-333</v>
      </c>
      <c r="U86" s="7">
        <f t="shared" si="120"/>
        <v>-40</v>
      </c>
      <c r="V86" s="7">
        <f t="shared" si="120"/>
        <v>-72</v>
      </c>
      <c r="W86" s="7">
        <f t="shared" si="120"/>
        <v>6740</v>
      </c>
      <c r="X86" s="7">
        <f t="shared" si="120"/>
        <v>-112</v>
      </c>
      <c r="Y86" s="7">
        <f t="shared" si="120"/>
        <v>-61</v>
      </c>
      <c r="Z86" s="7">
        <f t="shared" si="120"/>
        <v>-59</v>
      </c>
      <c r="AA86" s="7">
        <f t="shared" si="120"/>
        <v>-128</v>
      </c>
      <c r="AB86" s="7">
        <f t="shared" si="120"/>
        <v>-16</v>
      </c>
      <c r="AC86" s="7">
        <f t="shared" ref="AC86:AZ86" si="121">AC40-AC39</f>
        <v>16700</v>
      </c>
      <c r="AD86" s="7">
        <f t="shared" si="121"/>
        <v>20370</v>
      </c>
      <c r="AE86" s="7">
        <f t="shared" si="121"/>
        <v>43</v>
      </c>
      <c r="AF86" s="7">
        <f t="shared" si="121"/>
        <v>15</v>
      </c>
      <c r="AG86" s="7">
        <f t="shared" si="121"/>
        <v>-34</v>
      </c>
      <c r="AH86" s="7">
        <f t="shared" si="121"/>
        <v>-31</v>
      </c>
      <c r="AI86" s="7">
        <f t="shared" si="121"/>
        <v>39</v>
      </c>
      <c r="AJ86" s="7">
        <f t="shared" si="121"/>
        <v>7</v>
      </c>
      <c r="AK86" s="7">
        <f t="shared" si="121"/>
        <v>811</v>
      </c>
      <c r="AL86" s="7">
        <f t="shared" si="121"/>
        <v>18</v>
      </c>
      <c r="AM86" s="7">
        <f t="shared" si="121"/>
        <v>-81</v>
      </c>
      <c r="AN86" s="7">
        <f t="shared" si="121"/>
        <v>766</v>
      </c>
      <c r="AO86" s="7">
        <f t="shared" si="121"/>
        <v>-21</v>
      </c>
      <c r="AP86" s="7">
        <f t="shared" si="121"/>
        <v>-67</v>
      </c>
      <c r="AQ86" s="7">
        <f t="shared" si="121"/>
        <v>293</v>
      </c>
      <c r="AR86" s="7">
        <f t="shared" si="121"/>
        <v>5604</v>
      </c>
      <c r="AS86" s="7">
        <f t="shared" si="121"/>
        <v>234</v>
      </c>
      <c r="AT86" s="7">
        <f t="shared" si="121"/>
        <v>26</v>
      </c>
      <c r="AU86" s="33">
        <f t="shared" si="121"/>
        <v>77</v>
      </c>
      <c r="AV86" s="7">
        <f t="shared" si="121"/>
        <v>28456</v>
      </c>
      <c r="AW86" s="7">
        <f t="shared" si="121"/>
        <v>13306</v>
      </c>
      <c r="AX86" s="7">
        <f t="shared" si="121"/>
        <v>4336</v>
      </c>
      <c r="AY86" s="7">
        <f t="shared" si="121"/>
        <v>51021</v>
      </c>
      <c r="AZ86" s="7">
        <f t="shared" si="121"/>
        <v>161608</v>
      </c>
      <c r="BA86" s="7">
        <f t="shared" ref="BA86:BO86" si="122">BA40-BA39</f>
        <v>179953</v>
      </c>
      <c r="BB86" s="7">
        <f t="shared" si="122"/>
        <v>25527</v>
      </c>
      <c r="BC86" s="33">
        <f t="shared" si="122"/>
        <v>530436</v>
      </c>
      <c r="BD86" s="7">
        <f t="shared" si="122"/>
        <v>97825</v>
      </c>
      <c r="BE86" s="7">
        <f t="shared" si="122"/>
        <v>8914</v>
      </c>
      <c r="BF86" s="7">
        <f t="shared" si="122"/>
        <v>4392</v>
      </c>
      <c r="BG86" s="7">
        <f t="shared" si="122"/>
        <v>5032</v>
      </c>
      <c r="BH86" s="7">
        <f t="shared" si="122"/>
        <v>21969</v>
      </c>
      <c r="BI86" s="7">
        <f t="shared" si="122"/>
        <v>1455</v>
      </c>
      <c r="BJ86" s="7">
        <f t="shared" si="122"/>
        <v>21245</v>
      </c>
      <c r="BK86" s="7">
        <f t="shared" si="122"/>
        <v>293</v>
      </c>
      <c r="BL86" s="7">
        <f t="shared" si="122"/>
        <v>811</v>
      </c>
      <c r="BM86" s="7">
        <f t="shared" si="122"/>
        <v>5604</v>
      </c>
      <c r="BN86" s="7">
        <f t="shared" si="122"/>
        <v>21136</v>
      </c>
      <c r="BO86" s="7">
        <f t="shared" si="122"/>
        <v>6974</v>
      </c>
    </row>
    <row r="87" spans="1:67">
      <c r="A87" t="s">
        <v>155</v>
      </c>
      <c r="B87" s="7">
        <f t="shared" si="58"/>
        <v>2851295</v>
      </c>
      <c r="C87" s="7">
        <f t="shared" ref="C87:I87" si="123">C41-C40</f>
        <v>138540</v>
      </c>
      <c r="D87" s="7">
        <f t="shared" si="123"/>
        <v>229109</v>
      </c>
      <c r="E87" s="7">
        <f t="shared" si="123"/>
        <v>27933</v>
      </c>
      <c r="F87" s="7">
        <f t="shared" si="123"/>
        <v>472403</v>
      </c>
      <c r="G87" s="7">
        <f t="shared" si="123"/>
        <v>867985</v>
      </c>
      <c r="H87" s="7">
        <f t="shared" si="123"/>
        <v>1983310</v>
      </c>
      <c r="I87" s="40">
        <f t="shared" si="123"/>
        <v>100977</v>
      </c>
      <c r="J87" s="33">
        <f t="shared" si="60"/>
        <v>767008</v>
      </c>
      <c r="K87" s="7">
        <f t="shared" ref="K87:R87" si="124">K41-K40</f>
        <v>965</v>
      </c>
      <c r="L87" s="7">
        <f t="shared" si="124"/>
        <v>14939</v>
      </c>
      <c r="M87" s="7">
        <f t="shared" si="124"/>
        <v>1040</v>
      </c>
      <c r="N87" s="7">
        <f t="shared" si="124"/>
        <v>3509</v>
      </c>
      <c r="O87" s="7">
        <f t="shared" si="124"/>
        <v>4091</v>
      </c>
      <c r="P87" s="7">
        <f t="shared" si="124"/>
        <v>28453</v>
      </c>
      <c r="Q87" s="7">
        <f t="shared" si="124"/>
        <v>4152</v>
      </c>
      <c r="R87" s="7">
        <f t="shared" si="124"/>
        <v>84</v>
      </c>
      <c r="S87" s="7">
        <f t="shared" ref="S87:AA87" si="125">S41-S40</f>
        <v>25</v>
      </c>
      <c r="T87" s="7">
        <f t="shared" si="125"/>
        <v>266</v>
      </c>
      <c r="U87" s="7">
        <f t="shared" si="125"/>
        <v>53</v>
      </c>
      <c r="V87" s="7">
        <f t="shared" si="125"/>
        <v>-77</v>
      </c>
      <c r="W87" s="7">
        <f t="shared" si="125"/>
        <v>6137</v>
      </c>
      <c r="X87" s="7">
        <f t="shared" si="125"/>
        <v>20</v>
      </c>
      <c r="Y87" s="7">
        <f t="shared" si="125"/>
        <v>-51</v>
      </c>
      <c r="Z87" s="7">
        <f t="shared" si="125"/>
        <v>-127</v>
      </c>
      <c r="AA87" s="7">
        <f t="shared" si="125"/>
        <v>-201</v>
      </c>
      <c r="AB87" s="7">
        <f t="shared" ref="AB87:AZ87" si="126">AB41-AB40</f>
        <v>67</v>
      </c>
      <c r="AC87" s="7">
        <f t="shared" si="126"/>
        <v>10783</v>
      </c>
      <c r="AD87" s="7">
        <f t="shared" si="126"/>
        <v>19912</v>
      </c>
      <c r="AE87" s="7">
        <f t="shared" si="126"/>
        <v>3</v>
      </c>
      <c r="AF87" s="7">
        <f t="shared" si="126"/>
        <v>13</v>
      </c>
      <c r="AG87" s="7">
        <f t="shared" si="126"/>
        <v>-29</v>
      </c>
      <c r="AH87" s="7">
        <f t="shared" si="126"/>
        <v>-11</v>
      </c>
      <c r="AI87" s="7">
        <f t="shared" si="126"/>
        <v>58</v>
      </c>
      <c r="AJ87" s="7">
        <f t="shared" si="126"/>
        <v>126</v>
      </c>
      <c r="AK87" s="7">
        <f t="shared" si="126"/>
        <v>416</v>
      </c>
      <c r="AL87" s="7">
        <f t="shared" si="126"/>
        <v>-82</v>
      </c>
      <c r="AM87" s="7">
        <f t="shared" si="126"/>
        <v>74</v>
      </c>
      <c r="AN87" s="7">
        <f t="shared" si="126"/>
        <v>479</v>
      </c>
      <c r="AO87" s="7">
        <f t="shared" si="126"/>
        <v>-35</v>
      </c>
      <c r="AP87" s="7">
        <f t="shared" si="126"/>
        <v>-84</v>
      </c>
      <c r="AQ87" s="7">
        <f t="shared" si="126"/>
        <v>275</v>
      </c>
      <c r="AR87" s="7">
        <f t="shared" si="126"/>
        <v>5287</v>
      </c>
      <c r="AS87" s="7">
        <f t="shared" si="126"/>
        <v>113</v>
      </c>
      <c r="AT87" s="7">
        <f t="shared" si="126"/>
        <v>319</v>
      </c>
      <c r="AU87" s="33">
        <f t="shared" si="126"/>
        <v>15</v>
      </c>
      <c r="AV87" s="7">
        <f t="shared" si="126"/>
        <v>20453</v>
      </c>
      <c r="AW87" s="7">
        <f t="shared" si="126"/>
        <v>32544</v>
      </c>
      <c r="AX87" s="7">
        <f t="shared" si="126"/>
        <v>4527</v>
      </c>
      <c r="AY87" s="7">
        <f t="shared" si="126"/>
        <v>43453</v>
      </c>
      <c r="AZ87" s="7">
        <f t="shared" si="126"/>
        <v>118087</v>
      </c>
      <c r="BA87" s="7">
        <f t="shared" ref="BA87:BO87" si="127">BA41-BA40</f>
        <v>196565</v>
      </c>
      <c r="BB87" s="7">
        <f t="shared" si="127"/>
        <v>23406</v>
      </c>
      <c r="BC87" s="33">
        <f t="shared" si="127"/>
        <v>428950</v>
      </c>
      <c r="BD87" s="7">
        <f t="shared" si="127"/>
        <v>100554</v>
      </c>
      <c r="BE87" s="7">
        <f t="shared" si="127"/>
        <v>28453</v>
      </c>
      <c r="BF87" s="7">
        <f t="shared" si="127"/>
        <v>4091</v>
      </c>
      <c r="BG87" s="7">
        <f t="shared" si="127"/>
        <v>3509</v>
      </c>
      <c r="BH87" s="7">
        <f t="shared" si="127"/>
        <v>15979</v>
      </c>
      <c r="BI87" s="7">
        <f t="shared" si="127"/>
        <v>965</v>
      </c>
      <c r="BJ87" s="7">
        <f t="shared" si="127"/>
        <v>14938</v>
      </c>
      <c r="BK87" s="7">
        <f t="shared" si="127"/>
        <v>275</v>
      </c>
      <c r="BL87" s="7">
        <f t="shared" si="127"/>
        <v>416</v>
      </c>
      <c r="BM87" s="7">
        <f t="shared" si="127"/>
        <v>5287</v>
      </c>
      <c r="BN87" s="7">
        <f t="shared" si="127"/>
        <v>20391</v>
      </c>
      <c r="BO87" s="7">
        <f t="shared" si="127"/>
        <v>6250</v>
      </c>
    </row>
    <row r="88" spans="1:67">
      <c r="A88" t="s">
        <v>156</v>
      </c>
      <c r="B88" s="7">
        <f t="shared" si="58"/>
        <v>2862759</v>
      </c>
      <c r="C88" s="7">
        <f t="shared" ref="C88:R88" si="128">C42-C41</f>
        <v>112681</v>
      </c>
      <c r="D88" s="7">
        <f t="shared" si="128"/>
        <v>354026</v>
      </c>
      <c r="E88" s="7">
        <f t="shared" si="128"/>
        <v>20592</v>
      </c>
      <c r="F88" s="7">
        <f t="shared" si="128"/>
        <v>477056</v>
      </c>
      <c r="G88" s="7">
        <f t="shared" si="128"/>
        <v>964355</v>
      </c>
      <c r="H88" s="7">
        <f t="shared" si="128"/>
        <v>1898404</v>
      </c>
      <c r="I88" s="40">
        <f t="shared" si="128"/>
        <v>119742</v>
      </c>
      <c r="J88" s="33">
        <f t="shared" si="60"/>
        <v>844613</v>
      </c>
      <c r="K88" s="7">
        <f t="shared" si="128"/>
        <v>817</v>
      </c>
      <c r="L88" s="7">
        <f t="shared" si="128"/>
        <v>11909</v>
      </c>
      <c r="M88" s="7">
        <f t="shared" si="128"/>
        <v>806</v>
      </c>
      <c r="N88" s="7">
        <f t="shared" si="128"/>
        <v>3845</v>
      </c>
      <c r="O88" s="7">
        <f t="shared" si="128"/>
        <v>3321</v>
      </c>
      <c r="P88" s="7">
        <f t="shared" si="128"/>
        <v>46374</v>
      </c>
      <c r="Q88" s="7">
        <f t="shared" si="128"/>
        <v>3002</v>
      </c>
      <c r="R88" s="7">
        <f t="shared" si="128"/>
        <v>17</v>
      </c>
      <c r="S88" s="7">
        <f t="shared" ref="S88:AA88" si="129">S42-S41</f>
        <v>47</v>
      </c>
      <c r="T88" s="7">
        <f t="shared" si="129"/>
        <v>32</v>
      </c>
      <c r="U88" s="7">
        <f t="shared" si="129"/>
        <v>25</v>
      </c>
      <c r="V88" s="7">
        <f t="shared" si="129"/>
        <v>-68</v>
      </c>
      <c r="W88" s="7">
        <f t="shared" si="129"/>
        <v>6694</v>
      </c>
      <c r="X88" s="7">
        <f t="shared" si="129"/>
        <v>24</v>
      </c>
      <c r="Y88" s="7">
        <f t="shared" si="129"/>
        <v>-46</v>
      </c>
      <c r="Z88" s="7">
        <f t="shared" si="129"/>
        <v>-12</v>
      </c>
      <c r="AA88" s="7">
        <f t="shared" si="129"/>
        <v>-152</v>
      </c>
      <c r="AB88" s="7">
        <f t="shared" ref="AB88:AZ88" si="130">AB42-AB41</f>
        <v>22</v>
      </c>
      <c r="AC88" s="7">
        <f t="shared" si="130"/>
        <v>14352</v>
      </c>
      <c r="AD88" s="7">
        <f t="shared" si="130"/>
        <v>21430</v>
      </c>
      <c r="AE88" s="7">
        <f t="shared" si="130"/>
        <v>-88</v>
      </c>
      <c r="AF88" s="7">
        <f t="shared" si="130"/>
        <v>39</v>
      </c>
      <c r="AG88" s="7">
        <f t="shared" si="130"/>
        <v>67</v>
      </c>
      <c r="AH88" s="7">
        <f t="shared" si="130"/>
        <v>-5</v>
      </c>
      <c r="AI88" s="7">
        <f t="shared" si="130"/>
        <v>-39</v>
      </c>
      <c r="AJ88" s="7">
        <f t="shared" si="130"/>
        <v>-22</v>
      </c>
      <c r="AK88" s="7">
        <f t="shared" si="130"/>
        <v>823</v>
      </c>
      <c r="AL88" s="7">
        <f t="shared" si="130"/>
        <v>-70</v>
      </c>
      <c r="AM88" s="7">
        <f t="shared" si="130"/>
        <v>-29</v>
      </c>
      <c r="AN88" s="7">
        <f t="shared" si="130"/>
        <v>234</v>
      </c>
      <c r="AO88" s="7">
        <f t="shared" si="130"/>
        <v>-2</v>
      </c>
      <c r="AP88" s="7">
        <f t="shared" si="130"/>
        <v>-11</v>
      </c>
      <c r="AQ88" s="7">
        <f t="shared" si="130"/>
        <v>206</v>
      </c>
      <c r="AR88" s="7">
        <f t="shared" si="130"/>
        <v>5693</v>
      </c>
      <c r="AS88" s="7">
        <f t="shared" si="130"/>
        <v>187</v>
      </c>
      <c r="AT88" s="7">
        <f t="shared" si="130"/>
        <v>252</v>
      </c>
      <c r="AU88" s="33">
        <f t="shared" si="130"/>
        <v>68</v>
      </c>
      <c r="AV88" s="7">
        <f t="shared" si="130"/>
        <v>17377</v>
      </c>
      <c r="AW88" s="7">
        <f t="shared" si="130"/>
        <v>49695</v>
      </c>
      <c r="AX88" s="7">
        <f t="shared" si="130"/>
        <v>3098</v>
      </c>
      <c r="AY88" s="7">
        <f t="shared" si="130"/>
        <v>49572</v>
      </c>
      <c r="AZ88" s="7">
        <f t="shared" si="130"/>
        <v>95304</v>
      </c>
      <c r="BA88" s="7">
        <f t="shared" ref="BA88:BO88" si="131">BA42-BA41</f>
        <v>304331</v>
      </c>
      <c r="BB88" s="7">
        <f t="shared" si="131"/>
        <v>17494</v>
      </c>
      <c r="BC88" s="33">
        <f t="shared" si="131"/>
        <v>427484</v>
      </c>
      <c r="BD88" s="7">
        <f t="shared" si="131"/>
        <v>119605</v>
      </c>
      <c r="BE88" s="7">
        <f t="shared" si="131"/>
        <v>46374</v>
      </c>
      <c r="BF88" s="7">
        <f t="shared" si="131"/>
        <v>3321</v>
      </c>
      <c r="BG88" s="7">
        <f t="shared" si="131"/>
        <v>3845</v>
      </c>
      <c r="BH88" s="7">
        <f t="shared" si="131"/>
        <v>12715</v>
      </c>
      <c r="BI88" s="7">
        <f t="shared" si="131"/>
        <v>817</v>
      </c>
      <c r="BJ88" s="7">
        <f t="shared" si="131"/>
        <v>17266</v>
      </c>
      <c r="BK88" s="7">
        <f t="shared" si="131"/>
        <v>206</v>
      </c>
      <c r="BL88" s="7">
        <f t="shared" si="131"/>
        <v>823</v>
      </c>
      <c r="BM88" s="7">
        <f t="shared" si="131"/>
        <v>5693</v>
      </c>
      <c r="BN88" s="7">
        <f t="shared" si="131"/>
        <v>21664</v>
      </c>
      <c r="BO88" s="7">
        <f t="shared" si="131"/>
        <v>6881</v>
      </c>
    </row>
    <row r="89" spans="1:67">
      <c r="A89" t="s">
        <v>157</v>
      </c>
      <c r="B89" s="7">
        <f t="shared" si="58"/>
        <v>2677563</v>
      </c>
      <c r="C89" s="7">
        <f t="shared" ref="C89:I93" si="132">C43-C42</f>
        <v>62792</v>
      </c>
      <c r="D89" s="7">
        <f t="shared" si="132"/>
        <v>356892</v>
      </c>
      <c r="E89" s="7">
        <f t="shared" si="132"/>
        <v>26140</v>
      </c>
      <c r="F89" s="7">
        <f t="shared" si="132"/>
        <v>492722</v>
      </c>
      <c r="G89" s="7">
        <f t="shared" si="132"/>
        <v>938546</v>
      </c>
      <c r="H89" s="7">
        <f t="shared" si="132"/>
        <v>1739017</v>
      </c>
      <c r="I89" s="40">
        <f t="shared" si="132"/>
        <v>113204</v>
      </c>
      <c r="J89" s="33">
        <f t="shared" si="60"/>
        <v>825342</v>
      </c>
      <c r="K89" s="7">
        <f t="shared" ref="K89:R93" si="133">K43-K42</f>
        <v>1058</v>
      </c>
      <c r="L89" s="7">
        <f t="shared" si="133"/>
        <v>7802</v>
      </c>
      <c r="M89" s="7">
        <f t="shared" si="133"/>
        <v>867</v>
      </c>
      <c r="N89" s="7">
        <f t="shared" si="133"/>
        <v>2512</v>
      </c>
      <c r="O89" s="7">
        <f t="shared" si="133"/>
        <v>4091</v>
      </c>
      <c r="P89" s="7">
        <f t="shared" si="133"/>
        <v>39087</v>
      </c>
      <c r="Q89" s="7">
        <f t="shared" si="133"/>
        <v>4546</v>
      </c>
      <c r="R89" s="7">
        <f t="shared" si="133"/>
        <v>-3</v>
      </c>
      <c r="S89" s="7">
        <f t="shared" ref="S89:AA89" si="134">S43-S42</f>
        <v>-256</v>
      </c>
      <c r="T89" s="7">
        <f t="shared" si="134"/>
        <v>-36</v>
      </c>
      <c r="U89" s="7">
        <f t="shared" si="134"/>
        <v>186</v>
      </c>
      <c r="V89" s="7">
        <f t="shared" si="134"/>
        <v>-48</v>
      </c>
      <c r="W89" s="7">
        <f t="shared" si="134"/>
        <v>7303</v>
      </c>
      <c r="X89" s="7">
        <f t="shared" si="134"/>
        <v>-43</v>
      </c>
      <c r="Y89" s="7">
        <f t="shared" si="134"/>
        <v>-106</v>
      </c>
      <c r="Z89" s="7">
        <f t="shared" si="134"/>
        <v>15</v>
      </c>
      <c r="AA89" s="7">
        <f t="shared" si="134"/>
        <v>-28</v>
      </c>
      <c r="AB89" s="7">
        <f t="shared" ref="AB89:AZ89" si="135">AB43-AB42</f>
        <v>-72</v>
      </c>
      <c r="AC89" s="7">
        <f t="shared" si="135"/>
        <v>16829</v>
      </c>
      <c r="AD89" s="7">
        <f t="shared" si="135"/>
        <v>20774</v>
      </c>
      <c r="AE89" s="7">
        <f t="shared" si="135"/>
        <v>49</v>
      </c>
      <c r="AF89" s="7">
        <f t="shared" si="135"/>
        <v>10</v>
      </c>
      <c r="AG89" s="7">
        <f t="shared" si="135"/>
        <v>62</v>
      </c>
      <c r="AH89" s="7">
        <f t="shared" si="135"/>
        <v>-7</v>
      </c>
      <c r="AI89" s="7">
        <f t="shared" si="135"/>
        <v>61</v>
      </c>
      <c r="AJ89" s="7">
        <f t="shared" si="135"/>
        <v>118</v>
      </c>
      <c r="AK89" s="7">
        <f t="shared" si="135"/>
        <v>1244</v>
      </c>
      <c r="AL89" s="7">
        <f t="shared" si="135"/>
        <v>239</v>
      </c>
      <c r="AM89" s="7">
        <f t="shared" si="135"/>
        <v>-90</v>
      </c>
      <c r="AN89" s="7">
        <f t="shared" si="135"/>
        <v>621</v>
      </c>
      <c r="AO89" s="7">
        <f t="shared" si="135"/>
        <v>46</v>
      </c>
      <c r="AP89" s="7">
        <f t="shared" si="135"/>
        <v>17</v>
      </c>
      <c r="AQ89" s="7">
        <f t="shared" si="135"/>
        <v>581</v>
      </c>
      <c r="AR89" s="7">
        <f t="shared" si="135"/>
        <v>5621</v>
      </c>
      <c r="AS89" s="7">
        <f t="shared" si="135"/>
        <v>99</v>
      </c>
      <c r="AT89" s="7">
        <f t="shared" si="135"/>
        <v>236</v>
      </c>
      <c r="AU89" s="33">
        <f t="shared" si="135"/>
        <v>-181</v>
      </c>
      <c r="AV89" s="7">
        <f t="shared" si="135"/>
        <v>12239</v>
      </c>
      <c r="AW89" s="7">
        <f t="shared" si="135"/>
        <v>43178</v>
      </c>
      <c r="AX89" s="7">
        <f t="shared" si="135"/>
        <v>4251</v>
      </c>
      <c r="AY89" s="7">
        <f t="shared" si="135"/>
        <v>53536</v>
      </c>
      <c r="AZ89" s="7">
        <f t="shared" si="135"/>
        <v>50553</v>
      </c>
      <c r="BA89" s="7">
        <f t="shared" ref="BA89:BO89" si="136">BA43-BA42</f>
        <v>313714</v>
      </c>
      <c r="BB89" s="7">
        <f t="shared" si="136"/>
        <v>21889</v>
      </c>
      <c r="BC89" s="33">
        <f t="shared" si="136"/>
        <v>439186</v>
      </c>
      <c r="BD89" s="7">
        <f t="shared" si="136"/>
        <v>113084</v>
      </c>
      <c r="BE89" s="7">
        <f t="shared" si="136"/>
        <v>39087</v>
      </c>
      <c r="BF89" s="7">
        <f t="shared" si="136"/>
        <v>4091</v>
      </c>
      <c r="BG89" s="7">
        <f t="shared" si="136"/>
        <v>2512</v>
      </c>
      <c r="BH89" s="7">
        <f t="shared" si="136"/>
        <v>8669</v>
      </c>
      <c r="BI89" s="7">
        <f t="shared" si="136"/>
        <v>1058</v>
      </c>
      <c r="BJ89" s="7">
        <f t="shared" si="136"/>
        <v>21424</v>
      </c>
      <c r="BK89" s="7">
        <f t="shared" si="136"/>
        <v>581</v>
      </c>
      <c r="BL89" s="7">
        <f t="shared" si="136"/>
        <v>1244</v>
      </c>
      <c r="BM89" s="7">
        <f t="shared" si="136"/>
        <v>5621</v>
      </c>
      <c r="BN89" s="7">
        <f t="shared" si="136"/>
        <v>21395</v>
      </c>
      <c r="BO89" s="7">
        <f t="shared" si="136"/>
        <v>7402</v>
      </c>
    </row>
    <row r="90" spans="1:67">
      <c r="A90" t="s">
        <v>158</v>
      </c>
      <c r="B90" s="7">
        <f t="shared" si="58"/>
        <v>2554766</v>
      </c>
      <c r="C90" s="7">
        <f t="shared" si="132"/>
        <v>65636</v>
      </c>
      <c r="D90" s="7">
        <f t="shared" si="132"/>
        <v>372372</v>
      </c>
      <c r="E90" s="7">
        <f t="shared" si="132"/>
        <v>28180</v>
      </c>
      <c r="F90" s="7">
        <f t="shared" si="132"/>
        <v>443417</v>
      </c>
      <c r="G90" s="7">
        <f t="shared" si="132"/>
        <v>909605</v>
      </c>
      <c r="H90" s="7">
        <f t="shared" si="132"/>
        <v>1645161</v>
      </c>
      <c r="I90" s="40">
        <f t="shared" si="132"/>
        <v>118720</v>
      </c>
      <c r="J90" s="33">
        <f t="shared" si="60"/>
        <v>790885</v>
      </c>
      <c r="K90" s="7">
        <f t="shared" si="133"/>
        <v>1331</v>
      </c>
      <c r="L90" s="7">
        <f t="shared" si="133"/>
        <v>6438</v>
      </c>
      <c r="M90" s="7">
        <f t="shared" si="133"/>
        <v>253</v>
      </c>
      <c r="N90" s="7">
        <f t="shared" si="133"/>
        <v>2916</v>
      </c>
      <c r="O90" s="7">
        <f t="shared" si="133"/>
        <v>2742</v>
      </c>
      <c r="P90" s="7">
        <f t="shared" si="133"/>
        <v>42979</v>
      </c>
      <c r="Q90" s="7">
        <f t="shared" si="133"/>
        <v>4887</v>
      </c>
      <c r="R90" s="7">
        <f t="shared" si="133"/>
        <v>-168</v>
      </c>
      <c r="S90" s="7">
        <f t="shared" ref="S90:AA90" si="137">S44-S43</f>
        <v>-6</v>
      </c>
      <c r="T90" s="7">
        <f t="shared" si="137"/>
        <v>1875</v>
      </c>
      <c r="U90" s="7">
        <f t="shared" si="137"/>
        <v>220</v>
      </c>
      <c r="V90" s="7">
        <f t="shared" si="137"/>
        <v>-90</v>
      </c>
      <c r="W90" s="7">
        <f t="shared" si="137"/>
        <v>7374</v>
      </c>
      <c r="X90" s="7">
        <f t="shared" si="137"/>
        <v>-31</v>
      </c>
      <c r="Y90" s="7">
        <f t="shared" si="137"/>
        <v>15</v>
      </c>
      <c r="Z90" s="7">
        <f t="shared" si="137"/>
        <v>184</v>
      </c>
      <c r="AA90" s="7">
        <f t="shared" si="137"/>
        <v>-196</v>
      </c>
      <c r="AB90" s="7">
        <f t="shared" ref="AB90:AZ90" si="138">AB44-AB43</f>
        <v>-19</v>
      </c>
      <c r="AC90" s="7">
        <f t="shared" si="138"/>
        <v>16809</v>
      </c>
      <c r="AD90" s="7">
        <f t="shared" si="138"/>
        <v>21803</v>
      </c>
      <c r="AE90" s="7">
        <f t="shared" si="138"/>
        <v>50</v>
      </c>
      <c r="AF90" s="7">
        <f t="shared" si="138"/>
        <v>25</v>
      </c>
      <c r="AG90" s="7">
        <f t="shared" si="138"/>
        <v>36</v>
      </c>
      <c r="AH90" s="7">
        <f t="shared" si="138"/>
        <v>15</v>
      </c>
      <c r="AI90" s="7">
        <f t="shared" si="138"/>
        <v>31</v>
      </c>
      <c r="AJ90" s="7">
        <f t="shared" si="138"/>
        <v>127</v>
      </c>
      <c r="AK90" s="7">
        <f t="shared" si="138"/>
        <v>1043</v>
      </c>
      <c r="AL90" s="7">
        <f t="shared" si="138"/>
        <v>48</v>
      </c>
      <c r="AM90" s="7">
        <f t="shared" si="138"/>
        <v>279</v>
      </c>
      <c r="AN90" s="7">
        <f t="shared" si="138"/>
        <v>776</v>
      </c>
      <c r="AO90" s="7">
        <f t="shared" si="138"/>
        <v>78</v>
      </c>
      <c r="AP90" s="7">
        <f t="shared" si="138"/>
        <v>230</v>
      </c>
      <c r="AQ90" s="7">
        <f t="shared" si="138"/>
        <v>539</v>
      </c>
      <c r="AR90" s="7">
        <f t="shared" si="138"/>
        <v>5412</v>
      </c>
      <c r="AS90" s="7">
        <f t="shared" si="138"/>
        <v>341</v>
      </c>
      <c r="AT90" s="7">
        <f t="shared" si="138"/>
        <v>191</v>
      </c>
      <c r="AU90" s="33">
        <f t="shared" si="138"/>
        <v>183</v>
      </c>
      <c r="AV90" s="7">
        <f t="shared" si="138"/>
        <v>10938</v>
      </c>
      <c r="AW90" s="7">
        <f t="shared" si="138"/>
        <v>45721</v>
      </c>
      <c r="AX90" s="7">
        <f t="shared" si="138"/>
        <v>6588</v>
      </c>
      <c r="AY90" s="7">
        <f t="shared" si="138"/>
        <v>55473</v>
      </c>
      <c r="AZ90" s="7">
        <f t="shared" si="138"/>
        <v>54698</v>
      </c>
      <c r="BA90" s="7">
        <f t="shared" ref="BA90:BO90" si="139">BA44-BA43</f>
        <v>326651</v>
      </c>
      <c r="BB90" s="7">
        <f t="shared" si="139"/>
        <v>21592</v>
      </c>
      <c r="BC90" s="33">
        <f t="shared" si="139"/>
        <v>387944</v>
      </c>
      <c r="BD90" s="7">
        <f t="shared" si="139"/>
        <v>115693</v>
      </c>
      <c r="BE90" s="7">
        <f t="shared" si="139"/>
        <v>42979</v>
      </c>
      <c r="BF90" s="7">
        <f t="shared" si="139"/>
        <v>2742</v>
      </c>
      <c r="BG90" s="7">
        <f t="shared" si="139"/>
        <v>2916</v>
      </c>
      <c r="BH90" s="7">
        <f t="shared" si="139"/>
        <v>6691</v>
      </c>
      <c r="BI90" s="7">
        <f t="shared" si="139"/>
        <v>1331</v>
      </c>
      <c r="BJ90" s="7">
        <f t="shared" si="139"/>
        <v>21746</v>
      </c>
      <c r="BK90" s="7">
        <f t="shared" si="139"/>
        <v>539</v>
      </c>
      <c r="BL90" s="7">
        <f t="shared" si="139"/>
        <v>1043</v>
      </c>
      <c r="BM90" s="7">
        <f t="shared" si="139"/>
        <v>5412</v>
      </c>
      <c r="BN90" s="7">
        <f t="shared" si="139"/>
        <v>22579</v>
      </c>
      <c r="BO90" s="7">
        <f t="shared" si="139"/>
        <v>7715</v>
      </c>
    </row>
    <row r="91" spans="1:67">
      <c r="A91" t="s">
        <v>159</v>
      </c>
      <c r="B91" s="7">
        <f t="shared" si="58"/>
        <v>2256269</v>
      </c>
      <c r="C91" s="7">
        <f t="shared" si="132"/>
        <v>60006</v>
      </c>
      <c r="D91" s="7">
        <f t="shared" si="132"/>
        <v>335080</v>
      </c>
      <c r="E91" s="7">
        <f t="shared" si="132"/>
        <v>12937</v>
      </c>
      <c r="F91" s="7">
        <f t="shared" si="132"/>
        <v>395731</v>
      </c>
      <c r="G91" s="7">
        <f t="shared" si="132"/>
        <v>803754</v>
      </c>
      <c r="H91" s="7">
        <f t="shared" si="132"/>
        <v>1452515</v>
      </c>
      <c r="I91" s="40">
        <f t="shared" si="132"/>
        <v>91760</v>
      </c>
      <c r="J91" s="33">
        <f t="shared" si="60"/>
        <v>711994</v>
      </c>
      <c r="K91" s="7">
        <f t="shared" si="133"/>
        <v>1076</v>
      </c>
      <c r="L91" s="7">
        <f t="shared" si="133"/>
        <v>5892</v>
      </c>
      <c r="M91" s="7">
        <f t="shared" si="133"/>
        <v>77</v>
      </c>
      <c r="N91" s="7">
        <f t="shared" si="133"/>
        <v>5220</v>
      </c>
      <c r="O91" s="7">
        <f t="shared" si="133"/>
        <v>1145</v>
      </c>
      <c r="P91" s="7">
        <f t="shared" si="133"/>
        <v>34368</v>
      </c>
      <c r="Q91" s="7">
        <f t="shared" si="133"/>
        <v>2484</v>
      </c>
      <c r="R91" s="7">
        <f t="shared" si="133"/>
        <v>-14</v>
      </c>
      <c r="S91" s="7">
        <f t="shared" ref="S91:AA91" si="140">S45-S44</f>
        <v>33</v>
      </c>
      <c r="T91" s="7">
        <f t="shared" si="140"/>
        <v>1160</v>
      </c>
      <c r="U91" s="7">
        <f t="shared" si="140"/>
        <v>79</v>
      </c>
      <c r="V91" s="7">
        <f t="shared" si="140"/>
        <v>2</v>
      </c>
      <c r="W91" s="7">
        <f t="shared" si="140"/>
        <v>5068</v>
      </c>
      <c r="X91" s="7">
        <f t="shared" si="140"/>
        <v>-30</v>
      </c>
      <c r="Y91" s="7">
        <f t="shared" si="140"/>
        <v>-28</v>
      </c>
      <c r="Z91" s="7">
        <f t="shared" si="140"/>
        <v>61</v>
      </c>
      <c r="AA91" s="7">
        <f t="shared" si="140"/>
        <v>76</v>
      </c>
      <c r="AB91" s="7">
        <f t="shared" ref="AB91:AZ91" si="141">AB45-AB44</f>
        <v>-27</v>
      </c>
      <c r="AC91" s="7">
        <f t="shared" si="141"/>
        <v>14863</v>
      </c>
      <c r="AD91" s="7">
        <f t="shared" si="141"/>
        <v>15250</v>
      </c>
      <c r="AE91" s="7">
        <f t="shared" si="141"/>
        <v>-54</v>
      </c>
      <c r="AF91" s="7">
        <f t="shared" si="141"/>
        <v>-42</v>
      </c>
      <c r="AG91" s="7">
        <f t="shared" si="141"/>
        <v>-5</v>
      </c>
      <c r="AH91" s="7">
        <f t="shared" si="141"/>
        <v>17</v>
      </c>
      <c r="AI91" s="7">
        <f t="shared" si="141"/>
        <v>1</v>
      </c>
      <c r="AJ91" s="7">
        <f t="shared" si="141"/>
        <v>85</v>
      </c>
      <c r="AK91" s="7">
        <f t="shared" si="141"/>
        <v>648</v>
      </c>
      <c r="AL91" s="7">
        <f t="shared" si="141"/>
        <v>98</v>
      </c>
      <c r="AM91" s="7">
        <f t="shared" si="141"/>
        <v>-148</v>
      </c>
      <c r="AN91" s="7">
        <f t="shared" si="141"/>
        <v>420</v>
      </c>
      <c r="AO91" s="7">
        <f t="shared" si="141"/>
        <v>-55</v>
      </c>
      <c r="AP91" s="7">
        <f t="shared" si="141"/>
        <v>107</v>
      </c>
      <c r="AQ91" s="7">
        <f t="shared" si="141"/>
        <v>-135</v>
      </c>
      <c r="AR91" s="7">
        <f t="shared" si="141"/>
        <v>3893</v>
      </c>
      <c r="AS91" s="7">
        <f t="shared" si="141"/>
        <v>-88</v>
      </c>
      <c r="AT91" s="7">
        <f t="shared" si="141"/>
        <v>147</v>
      </c>
      <c r="AU91" s="33">
        <f t="shared" si="141"/>
        <v>116</v>
      </c>
      <c r="AV91" s="7">
        <f t="shared" si="141"/>
        <v>12265</v>
      </c>
      <c r="AW91" s="7">
        <f t="shared" si="141"/>
        <v>35513</v>
      </c>
      <c r="AX91" s="7">
        <f t="shared" si="141"/>
        <v>3663</v>
      </c>
      <c r="AY91" s="7">
        <f t="shared" si="141"/>
        <v>40319</v>
      </c>
      <c r="AZ91" s="7">
        <f t="shared" si="141"/>
        <v>47741</v>
      </c>
      <c r="BA91" s="7">
        <f t="shared" ref="BA91:BO91" si="142">BA45-BA44</f>
        <v>299567</v>
      </c>
      <c r="BB91" s="7">
        <f t="shared" si="142"/>
        <v>9274</v>
      </c>
      <c r="BC91" s="33">
        <f t="shared" si="142"/>
        <v>355412</v>
      </c>
      <c r="BD91" s="7">
        <f t="shared" si="142"/>
        <v>90127</v>
      </c>
      <c r="BE91" s="7">
        <f t="shared" si="142"/>
        <v>34368</v>
      </c>
      <c r="BF91" s="7">
        <f t="shared" si="142"/>
        <v>1145</v>
      </c>
      <c r="BG91" s="7">
        <f t="shared" si="142"/>
        <v>5220</v>
      </c>
      <c r="BH91" s="7">
        <f t="shared" si="142"/>
        <v>5969</v>
      </c>
      <c r="BI91" s="7">
        <f t="shared" si="142"/>
        <v>1076</v>
      </c>
      <c r="BJ91" s="7">
        <f t="shared" si="142"/>
        <v>17293</v>
      </c>
      <c r="BK91" s="7">
        <f t="shared" si="142"/>
        <v>-135</v>
      </c>
      <c r="BL91" s="7">
        <f t="shared" si="142"/>
        <v>648</v>
      </c>
      <c r="BM91" s="7">
        <f t="shared" si="142"/>
        <v>3893</v>
      </c>
      <c r="BN91" s="7">
        <f t="shared" si="142"/>
        <v>15670</v>
      </c>
      <c r="BO91" s="7">
        <f t="shared" si="142"/>
        <v>4980</v>
      </c>
    </row>
    <row r="92" spans="1:67">
      <c r="A92" s="5">
        <v>2012</v>
      </c>
      <c r="B92" s="7">
        <f t="shared" si="58"/>
        <v>2291121</v>
      </c>
      <c r="C92" s="7">
        <f t="shared" si="132"/>
        <v>82353</v>
      </c>
      <c r="D92" s="7">
        <f t="shared" si="132"/>
        <v>331197</v>
      </c>
      <c r="E92" s="7">
        <f t="shared" si="132"/>
        <v>5621</v>
      </c>
      <c r="F92" s="7">
        <f t="shared" si="132"/>
        <v>419887</v>
      </c>
      <c r="G92" s="7">
        <f t="shared" si="132"/>
        <v>839058</v>
      </c>
      <c r="H92" s="7">
        <f t="shared" si="132"/>
        <v>1452063</v>
      </c>
      <c r="I92" s="40">
        <f t="shared" si="132"/>
        <v>72113</v>
      </c>
      <c r="J92" s="33">
        <f t="shared" si="60"/>
        <v>766945</v>
      </c>
      <c r="K92" s="7">
        <f t="shared" si="133"/>
        <v>-753</v>
      </c>
      <c r="L92" s="7">
        <f t="shared" si="133"/>
        <v>4485</v>
      </c>
      <c r="M92" s="7">
        <f t="shared" si="133"/>
        <v>-117</v>
      </c>
      <c r="N92" s="7">
        <f t="shared" si="133"/>
        <v>-117</v>
      </c>
      <c r="O92" s="7">
        <f t="shared" si="133"/>
        <v>873</v>
      </c>
      <c r="P92" s="7">
        <f t="shared" si="133"/>
        <v>37588</v>
      </c>
      <c r="Q92" s="7">
        <f t="shared" si="133"/>
        <v>1180</v>
      </c>
      <c r="R92" s="7">
        <f t="shared" si="133"/>
        <v>-28</v>
      </c>
      <c r="S92" s="7">
        <f t="shared" ref="S92:AA93" si="143">S46-S45</f>
        <v>-179</v>
      </c>
      <c r="T92" s="7">
        <f t="shared" si="143"/>
        <v>425</v>
      </c>
      <c r="U92" s="7">
        <f t="shared" si="143"/>
        <v>-99</v>
      </c>
      <c r="V92" s="7">
        <f t="shared" si="143"/>
        <v>-34</v>
      </c>
      <c r="W92" s="7">
        <f t="shared" si="143"/>
        <v>2806</v>
      </c>
      <c r="X92" s="7">
        <f t="shared" si="143"/>
        <v>53</v>
      </c>
      <c r="Y92" s="7">
        <f t="shared" si="143"/>
        <v>-78</v>
      </c>
      <c r="Z92" s="7">
        <f t="shared" si="143"/>
        <v>388</v>
      </c>
      <c r="AA92" s="7">
        <f t="shared" si="143"/>
        <v>-174</v>
      </c>
      <c r="AB92" s="7">
        <f t="shared" ref="AB92:AZ93" si="144">AB46-AB45</f>
        <v>2</v>
      </c>
      <c r="AC92" s="7">
        <f t="shared" si="144"/>
        <v>10169</v>
      </c>
      <c r="AD92" s="7">
        <f t="shared" si="144"/>
        <v>11454</v>
      </c>
      <c r="AE92" s="7">
        <f t="shared" si="144"/>
        <v>-80</v>
      </c>
      <c r="AF92" s="7">
        <f t="shared" si="144"/>
        <v>5</v>
      </c>
      <c r="AG92" s="7">
        <f t="shared" si="144"/>
        <v>-30</v>
      </c>
      <c r="AH92" s="7">
        <f t="shared" si="144"/>
        <v>-1</v>
      </c>
      <c r="AI92" s="7">
        <f t="shared" si="144"/>
        <v>-6</v>
      </c>
      <c r="AJ92" s="7">
        <f t="shared" si="144"/>
        <v>121</v>
      </c>
      <c r="AK92" s="7">
        <f t="shared" si="144"/>
        <v>307</v>
      </c>
      <c r="AL92" s="7">
        <f t="shared" si="144"/>
        <v>-47</v>
      </c>
      <c r="AM92" s="7">
        <f t="shared" si="144"/>
        <v>-218</v>
      </c>
      <c r="AN92" s="7">
        <f t="shared" si="144"/>
        <v>89</v>
      </c>
      <c r="AO92" s="7">
        <f t="shared" si="144"/>
        <v>-29</v>
      </c>
      <c r="AP92" s="7">
        <f t="shared" si="144"/>
        <v>166</v>
      </c>
      <c r="AQ92" s="7">
        <f t="shared" si="144"/>
        <v>-174</v>
      </c>
      <c r="AR92" s="7">
        <f t="shared" si="144"/>
        <v>3998</v>
      </c>
      <c r="AS92" s="7">
        <f t="shared" si="144"/>
        <v>-21</v>
      </c>
      <c r="AT92" s="7">
        <f t="shared" si="144"/>
        <v>59</v>
      </c>
      <c r="AU92" s="33">
        <f t="shared" si="144"/>
        <v>130</v>
      </c>
      <c r="AV92" s="7">
        <f t="shared" si="144"/>
        <v>3498</v>
      </c>
      <c r="AW92" s="7">
        <f t="shared" si="144"/>
        <v>38461</v>
      </c>
      <c r="AX92" s="7">
        <f t="shared" si="144"/>
        <v>1398</v>
      </c>
      <c r="AY92" s="7">
        <f t="shared" si="144"/>
        <v>28756</v>
      </c>
      <c r="AZ92" s="7">
        <f t="shared" si="144"/>
        <v>78855</v>
      </c>
      <c r="BA92" s="7">
        <f t="shared" ref="BA92:BO93" si="145">BA46-BA45</f>
        <v>292736</v>
      </c>
      <c r="BB92" s="7">
        <f t="shared" si="145"/>
        <v>4223</v>
      </c>
      <c r="BC92" s="33">
        <f t="shared" si="145"/>
        <v>391131</v>
      </c>
      <c r="BD92" s="7">
        <f t="shared" si="145"/>
        <v>71687</v>
      </c>
      <c r="BE92" s="7">
        <f t="shared" si="145"/>
        <v>37588</v>
      </c>
      <c r="BF92" s="7">
        <f t="shared" si="145"/>
        <v>873</v>
      </c>
      <c r="BG92" s="7">
        <f t="shared" si="145"/>
        <v>-117</v>
      </c>
      <c r="BH92" s="7">
        <f t="shared" si="145"/>
        <v>4368</v>
      </c>
      <c r="BI92" s="7">
        <f t="shared" si="145"/>
        <v>-753</v>
      </c>
      <c r="BJ92" s="7">
        <f t="shared" si="145"/>
        <v>11269</v>
      </c>
      <c r="BK92" s="7">
        <f t="shared" si="145"/>
        <v>-174</v>
      </c>
      <c r="BL92" s="7">
        <f t="shared" si="145"/>
        <v>307</v>
      </c>
      <c r="BM92" s="7">
        <f t="shared" si="145"/>
        <v>3998</v>
      </c>
      <c r="BN92" s="7">
        <f t="shared" si="145"/>
        <v>11543</v>
      </c>
      <c r="BO92" s="7">
        <f t="shared" si="145"/>
        <v>2785</v>
      </c>
    </row>
    <row r="93" spans="1:67">
      <c r="A93" s="5">
        <v>2013</v>
      </c>
      <c r="B93" s="7">
        <f t="shared" si="58"/>
        <v>2255154</v>
      </c>
      <c r="C93" s="7">
        <f t="shared" si="132"/>
        <v>75475</v>
      </c>
      <c r="D93" s="7">
        <f t="shared" si="132"/>
        <v>332643</v>
      </c>
      <c r="E93" s="7">
        <f t="shared" si="132"/>
        <v>1747</v>
      </c>
      <c r="F93" s="7">
        <f t="shared" si="132"/>
        <v>387397</v>
      </c>
      <c r="G93" s="7">
        <f t="shared" si="132"/>
        <v>797262</v>
      </c>
      <c r="H93" s="7">
        <f t="shared" si="132"/>
        <v>1457892</v>
      </c>
      <c r="I93" s="40">
        <f t="shared" si="132"/>
        <v>50198</v>
      </c>
      <c r="J93" s="33">
        <f t="shared" si="60"/>
        <v>747064</v>
      </c>
      <c r="K93" s="7">
        <f t="shared" si="133"/>
        <v>-2262</v>
      </c>
      <c r="L93" s="7">
        <f t="shared" si="133"/>
        <v>4159</v>
      </c>
      <c r="M93" s="7">
        <f t="shared" si="133"/>
        <v>-456</v>
      </c>
      <c r="N93" s="7">
        <f t="shared" si="133"/>
        <v>-532</v>
      </c>
      <c r="O93" s="7">
        <f t="shared" si="133"/>
        <v>-184</v>
      </c>
      <c r="P93" s="7">
        <f t="shared" si="133"/>
        <v>35114</v>
      </c>
      <c r="Q93" s="7">
        <f t="shared" si="133"/>
        <v>-492</v>
      </c>
      <c r="R93" s="7">
        <f t="shared" si="133"/>
        <v>-155</v>
      </c>
      <c r="S93" s="7">
        <f t="shared" si="143"/>
        <v>-308</v>
      </c>
      <c r="T93" s="7">
        <f t="shared" si="143"/>
        <v>-306</v>
      </c>
      <c r="U93" s="7">
        <f t="shared" si="143"/>
        <v>32</v>
      </c>
      <c r="V93" s="7">
        <f t="shared" si="143"/>
        <v>62</v>
      </c>
      <c r="W93" s="7">
        <f t="shared" si="143"/>
        <v>1725</v>
      </c>
      <c r="X93" s="7">
        <f t="shared" si="143"/>
        <v>75</v>
      </c>
      <c r="Y93" s="7">
        <f t="shared" si="143"/>
        <v>-16</v>
      </c>
      <c r="Z93" s="7">
        <f t="shared" si="143"/>
        <v>416</v>
      </c>
      <c r="AA93" s="7">
        <f t="shared" si="143"/>
        <v>17</v>
      </c>
      <c r="AB93" s="7">
        <f t="shared" si="144"/>
        <v>-84</v>
      </c>
      <c r="AC93" s="7">
        <f t="shared" si="144"/>
        <v>-882</v>
      </c>
      <c r="AD93" s="7">
        <f t="shared" si="144"/>
        <v>10021</v>
      </c>
      <c r="AE93" s="7">
        <f t="shared" si="144"/>
        <v>-21</v>
      </c>
      <c r="AF93" s="7">
        <f t="shared" si="144"/>
        <v>-61</v>
      </c>
      <c r="AG93" s="7">
        <f t="shared" si="144"/>
        <v>-16</v>
      </c>
      <c r="AH93" s="7">
        <f t="shared" si="144"/>
        <v>-22</v>
      </c>
      <c r="AI93" s="7">
        <f t="shared" si="144"/>
        <v>-8</v>
      </c>
      <c r="AJ93" s="7">
        <f t="shared" si="144"/>
        <v>265</v>
      </c>
      <c r="AK93" s="7">
        <f t="shared" si="144"/>
        <v>500</v>
      </c>
      <c r="AL93" s="7">
        <f t="shared" si="144"/>
        <v>108</v>
      </c>
      <c r="AM93" s="7">
        <f t="shared" si="144"/>
        <v>-305</v>
      </c>
      <c r="AN93" s="7">
        <f t="shared" si="144"/>
        <v>294</v>
      </c>
      <c r="AO93" s="7">
        <f t="shared" si="144"/>
        <v>-21</v>
      </c>
      <c r="AP93" s="7">
        <f t="shared" si="144"/>
        <v>200</v>
      </c>
      <c r="AQ93" s="7">
        <f t="shared" si="144"/>
        <v>-70</v>
      </c>
      <c r="AR93" s="7">
        <f t="shared" si="144"/>
        <v>3284</v>
      </c>
      <c r="AS93" s="7">
        <f t="shared" si="144"/>
        <v>-173</v>
      </c>
      <c r="AT93" s="7">
        <f t="shared" si="144"/>
        <v>117</v>
      </c>
      <c r="AU93" s="33">
        <f t="shared" si="144"/>
        <v>183</v>
      </c>
      <c r="AV93" s="7">
        <f t="shared" si="144"/>
        <v>909</v>
      </c>
      <c r="AW93" s="7">
        <f t="shared" si="144"/>
        <v>34930</v>
      </c>
      <c r="AX93" s="7">
        <f t="shared" si="144"/>
        <v>-1261</v>
      </c>
      <c r="AY93" s="7">
        <f t="shared" si="144"/>
        <v>15620</v>
      </c>
      <c r="AZ93" s="7">
        <f t="shared" si="144"/>
        <v>74566</v>
      </c>
      <c r="BA93" s="7">
        <f t="shared" si="145"/>
        <v>297713</v>
      </c>
      <c r="BB93" s="7">
        <f t="shared" si="145"/>
        <v>3008</v>
      </c>
      <c r="BC93" s="33">
        <f t="shared" si="145"/>
        <v>371777</v>
      </c>
      <c r="BD93" s="7">
        <f t="shared" si="145"/>
        <v>50025</v>
      </c>
      <c r="BE93" s="7">
        <f t="shared" si="145"/>
        <v>35114</v>
      </c>
      <c r="BF93" s="7">
        <f t="shared" si="145"/>
        <v>-184</v>
      </c>
      <c r="BG93" s="7">
        <f t="shared" si="145"/>
        <v>-532</v>
      </c>
      <c r="BH93" s="7">
        <f t="shared" si="145"/>
        <v>3703</v>
      </c>
      <c r="BI93" s="7">
        <f t="shared" si="145"/>
        <v>-2262</v>
      </c>
      <c r="BJ93" s="7">
        <f t="shared" si="145"/>
        <v>-1395</v>
      </c>
      <c r="BK93" s="7">
        <f t="shared" si="145"/>
        <v>-70</v>
      </c>
      <c r="BL93" s="7">
        <f t="shared" si="145"/>
        <v>500</v>
      </c>
      <c r="BM93" s="7">
        <f t="shared" si="145"/>
        <v>3284</v>
      </c>
      <c r="BN93" s="7">
        <f t="shared" si="145"/>
        <v>10315</v>
      </c>
      <c r="BO93" s="7">
        <f t="shared" si="145"/>
        <v>1552</v>
      </c>
    </row>
    <row r="94" spans="1:67">
      <c r="A94" s="37" t="s">
        <v>161</v>
      </c>
      <c r="J94" s="27"/>
      <c r="AU94" s="27"/>
      <c r="BC94" s="27"/>
    </row>
    <row r="95" spans="1:67">
      <c r="A95" s="38" t="s">
        <v>162</v>
      </c>
      <c r="J95" s="27"/>
      <c r="AU95" s="27"/>
      <c r="BC95" s="27"/>
    </row>
    <row r="96" spans="1:67">
      <c r="A96" t="s">
        <v>163</v>
      </c>
      <c r="B96" s="7">
        <f>AVERAGE(B50:B53)</f>
        <v>2512801.25</v>
      </c>
      <c r="C96" s="7">
        <f t="shared" ref="C96:AZ96" si="146">AVERAGE(C50:C53)</f>
        <v>97070.25</v>
      </c>
      <c r="D96" s="7">
        <f t="shared" si="146"/>
        <v>289184.25</v>
      </c>
      <c r="E96" s="7">
        <f t="shared" si="146"/>
        <v>23306.25</v>
      </c>
      <c r="F96" s="7">
        <f t="shared" si="146"/>
        <v>243492.5</v>
      </c>
      <c r="G96" s="7">
        <f t="shared" si="146"/>
        <v>653053.25</v>
      </c>
      <c r="H96" s="7">
        <f t="shared" si="146"/>
        <v>1859748</v>
      </c>
      <c r="I96" s="40">
        <f t="shared" si="146"/>
        <v>102032</v>
      </c>
      <c r="J96" s="33">
        <f>AVERAGE(J50:J53)</f>
        <v>551021.25</v>
      </c>
      <c r="K96" s="7">
        <f t="shared" si="146"/>
        <v>3514.5</v>
      </c>
      <c r="L96" s="7">
        <f t="shared" si="146"/>
        <v>20889.5</v>
      </c>
      <c r="M96" s="7">
        <f t="shared" si="146"/>
        <v>701.25</v>
      </c>
      <c r="N96" s="7">
        <f t="shared" si="146"/>
        <v>2221.25</v>
      </c>
      <c r="O96" s="7">
        <f t="shared" si="146"/>
        <v>1511</v>
      </c>
      <c r="P96" s="7">
        <f t="shared" si="146"/>
        <v>39651.25</v>
      </c>
      <c r="Q96" s="7">
        <f t="shared" si="146"/>
        <v>1977.25</v>
      </c>
      <c r="R96" s="7">
        <f t="shared" si="146"/>
        <v>76</v>
      </c>
      <c r="S96" s="7">
        <f t="shared" si="146"/>
        <v>522</v>
      </c>
      <c r="T96" s="7">
        <f t="shared" si="146"/>
        <v>374</v>
      </c>
      <c r="U96" s="7">
        <f t="shared" si="146"/>
        <v>190.75</v>
      </c>
      <c r="V96" s="7">
        <f t="shared" si="146"/>
        <v>52</v>
      </c>
      <c r="W96" s="7">
        <f t="shared" si="146"/>
        <v>6998</v>
      </c>
      <c r="X96" s="7">
        <f t="shared" si="146"/>
        <v>90.25</v>
      </c>
      <c r="Y96" s="7">
        <f t="shared" si="146"/>
        <v>19.25</v>
      </c>
      <c r="Z96" s="7">
        <f t="shared" si="146"/>
        <v>265</v>
      </c>
      <c r="AA96" s="7">
        <f t="shared" si="146"/>
        <v>-7.5</v>
      </c>
      <c r="AB96" s="7">
        <f t="shared" si="146"/>
        <v>-147.75</v>
      </c>
      <c r="AC96" s="7">
        <f t="shared" si="146"/>
        <v>8545.25</v>
      </c>
      <c r="AD96" s="7">
        <f t="shared" si="146"/>
        <v>9454.25</v>
      </c>
      <c r="AE96" s="7">
        <f t="shared" si="146"/>
        <v>2.25</v>
      </c>
      <c r="AF96" s="7">
        <f t="shared" si="146"/>
        <v>-25.25</v>
      </c>
      <c r="AG96" s="7">
        <f t="shared" si="146"/>
        <v>38.75</v>
      </c>
      <c r="AH96" s="7">
        <f t="shared" si="146"/>
        <v>22.5</v>
      </c>
      <c r="AI96" s="7">
        <f t="shared" si="146"/>
        <v>-35.75</v>
      </c>
      <c r="AJ96" s="7">
        <f t="shared" si="146"/>
        <v>-24.75</v>
      </c>
      <c r="AK96" s="7">
        <f t="shared" si="146"/>
        <v>595.75</v>
      </c>
      <c r="AL96" s="7">
        <f t="shared" si="146"/>
        <v>-114.75</v>
      </c>
      <c r="AM96" s="7">
        <f t="shared" si="146"/>
        <v>-58.25</v>
      </c>
      <c r="AN96" s="7">
        <f t="shared" si="146"/>
        <v>735</v>
      </c>
      <c r="AO96" s="7">
        <f t="shared" si="146"/>
        <v>30</v>
      </c>
      <c r="AP96" s="7">
        <f t="shared" si="146"/>
        <v>301.5</v>
      </c>
      <c r="AQ96" s="7">
        <f t="shared" si="146"/>
        <v>916</v>
      </c>
      <c r="AR96" s="7">
        <f t="shared" si="146"/>
        <v>2035.25</v>
      </c>
      <c r="AS96" s="7">
        <f t="shared" si="146"/>
        <v>301</v>
      </c>
      <c r="AT96" s="7">
        <f t="shared" si="146"/>
        <v>150.5</v>
      </c>
      <c r="AU96" s="33">
        <f t="shared" si="146"/>
        <v>264.75</v>
      </c>
      <c r="AV96" s="7">
        <f t="shared" si="146"/>
        <v>27326.5</v>
      </c>
      <c r="AW96" s="7">
        <f t="shared" si="146"/>
        <v>41162.25</v>
      </c>
      <c r="AX96" s="7">
        <f t="shared" si="146"/>
        <v>2949.25</v>
      </c>
      <c r="AY96" s="7">
        <f t="shared" si="146"/>
        <v>30594</v>
      </c>
      <c r="AZ96" s="7">
        <f t="shared" si="146"/>
        <v>69743.75</v>
      </c>
      <c r="BA96" s="7">
        <f t="shared" ref="BA96:BO96" si="147">AVERAGE(BA50:BA53)</f>
        <v>248022</v>
      </c>
      <c r="BB96" s="7">
        <f t="shared" si="147"/>
        <v>20357</v>
      </c>
      <c r="BC96" s="33">
        <f t="shared" si="147"/>
        <v>212898.5</v>
      </c>
      <c r="BD96" s="7">
        <f t="shared" si="147"/>
        <v>100048.75</v>
      </c>
      <c r="BE96" s="7">
        <f t="shared" si="147"/>
        <v>39651.25</v>
      </c>
      <c r="BF96" s="7">
        <f t="shared" si="147"/>
        <v>1511</v>
      </c>
      <c r="BG96" s="7">
        <f t="shared" si="147"/>
        <v>2221.25</v>
      </c>
      <c r="BH96" s="7">
        <f t="shared" si="147"/>
        <v>21590.75</v>
      </c>
      <c r="BI96" s="7">
        <f t="shared" si="147"/>
        <v>3514.5</v>
      </c>
      <c r="BJ96" s="7">
        <f t="shared" si="147"/>
        <v>10524.75</v>
      </c>
      <c r="BK96" s="7">
        <f t="shared" si="147"/>
        <v>916</v>
      </c>
      <c r="BL96" s="7">
        <f t="shared" si="147"/>
        <v>595.75</v>
      </c>
      <c r="BM96" s="7">
        <f t="shared" si="147"/>
        <v>2035.25</v>
      </c>
      <c r="BN96" s="7">
        <f t="shared" si="147"/>
        <v>10189.25</v>
      </c>
      <c r="BO96" s="7">
        <f t="shared" si="147"/>
        <v>7299</v>
      </c>
    </row>
    <row r="97" spans="1:67">
      <c r="A97" t="s">
        <v>164</v>
      </c>
      <c r="B97" s="7">
        <f>AVERAGE(B54:B59)</f>
        <v>2203229</v>
      </c>
      <c r="C97" s="7">
        <f t="shared" ref="C97:AZ97" si="148">AVERAGE(C54:C59)</f>
        <v>85550.166666666672</v>
      </c>
      <c r="D97" s="7">
        <f t="shared" si="148"/>
        <v>397888.66666666669</v>
      </c>
      <c r="E97" s="7">
        <f t="shared" si="148"/>
        <v>29385.666666666668</v>
      </c>
      <c r="F97" s="7">
        <f t="shared" si="148"/>
        <v>311390.33333333331</v>
      </c>
      <c r="G97" s="7">
        <f t="shared" si="148"/>
        <v>824214.83333333337</v>
      </c>
      <c r="H97" s="7">
        <f t="shared" si="148"/>
        <v>1379014.1666666667</v>
      </c>
      <c r="I97" s="40">
        <f t="shared" si="148"/>
        <v>116541</v>
      </c>
      <c r="J97" s="33">
        <f>AVERAGE(J54:J59)</f>
        <v>707673.83333333337</v>
      </c>
      <c r="K97" s="7">
        <f t="shared" si="148"/>
        <v>1951.6666666666667</v>
      </c>
      <c r="L97" s="7">
        <f t="shared" si="148"/>
        <v>15797.166666666666</v>
      </c>
      <c r="M97" s="7">
        <f t="shared" si="148"/>
        <v>525.33333333333337</v>
      </c>
      <c r="N97" s="7">
        <f t="shared" si="148"/>
        <v>2471.1666666666665</v>
      </c>
      <c r="O97" s="7">
        <f t="shared" si="148"/>
        <v>1739.6666666666667</v>
      </c>
      <c r="P97" s="7">
        <f t="shared" si="148"/>
        <v>54668</v>
      </c>
      <c r="Q97" s="7">
        <f t="shared" si="148"/>
        <v>2805.3333333333335</v>
      </c>
      <c r="R97" s="7">
        <f t="shared" si="148"/>
        <v>162.66666666666666</v>
      </c>
      <c r="S97" s="7">
        <f t="shared" si="148"/>
        <v>342.16666666666669</v>
      </c>
      <c r="T97" s="7">
        <f t="shared" si="148"/>
        <v>510.5</v>
      </c>
      <c r="U97" s="7">
        <f t="shared" si="148"/>
        <v>-68</v>
      </c>
      <c r="V97" s="7">
        <f t="shared" si="148"/>
        <v>10</v>
      </c>
      <c r="W97" s="7">
        <f t="shared" si="148"/>
        <v>6434.166666666667</v>
      </c>
      <c r="X97" s="7">
        <f t="shared" si="148"/>
        <v>90.833333333333329</v>
      </c>
      <c r="Y97" s="7">
        <f t="shared" si="148"/>
        <v>24.166666666666668</v>
      </c>
      <c r="Z97" s="7">
        <f t="shared" si="148"/>
        <v>292.33333333333331</v>
      </c>
      <c r="AA97" s="7">
        <f t="shared" si="148"/>
        <v>13.5</v>
      </c>
      <c r="AB97" s="7">
        <f t="shared" si="148"/>
        <v>38.666666666666664</v>
      </c>
      <c r="AC97" s="7">
        <f t="shared" si="148"/>
        <v>12356.666666666666</v>
      </c>
      <c r="AD97" s="7">
        <f t="shared" si="148"/>
        <v>9747.3333333333339</v>
      </c>
      <c r="AE97" s="7">
        <f t="shared" si="148"/>
        <v>8.1666666666666661</v>
      </c>
      <c r="AF97" s="7">
        <f t="shared" si="148"/>
        <v>20</v>
      </c>
      <c r="AG97" s="7">
        <f t="shared" si="148"/>
        <v>27</v>
      </c>
      <c r="AH97" s="7">
        <f t="shared" si="148"/>
        <v>-12.5</v>
      </c>
      <c r="AI97" s="7">
        <f t="shared" si="148"/>
        <v>32</v>
      </c>
      <c r="AJ97" s="7">
        <f t="shared" si="148"/>
        <v>67.5</v>
      </c>
      <c r="AK97" s="7">
        <f t="shared" si="148"/>
        <v>1391.5</v>
      </c>
      <c r="AL97" s="7">
        <f t="shared" si="148"/>
        <v>187</v>
      </c>
      <c r="AM97" s="7">
        <f t="shared" si="148"/>
        <v>8.3333333333333339</v>
      </c>
      <c r="AN97" s="7">
        <f t="shared" si="148"/>
        <v>894.33333333333337</v>
      </c>
      <c r="AO97" s="7">
        <f t="shared" si="148"/>
        <v>-43.666666666666664</v>
      </c>
      <c r="AP97" s="7">
        <f t="shared" si="148"/>
        <v>476.5</v>
      </c>
      <c r="AQ97" s="7">
        <f t="shared" si="148"/>
        <v>799.83333333333337</v>
      </c>
      <c r="AR97" s="7">
        <f t="shared" si="148"/>
        <v>2294</v>
      </c>
      <c r="AS97" s="7">
        <f t="shared" si="148"/>
        <v>193.66666666666666</v>
      </c>
      <c r="AT97" s="7">
        <f t="shared" si="148"/>
        <v>271.83333333333331</v>
      </c>
      <c r="AU97" s="33">
        <f t="shared" si="148"/>
        <v>12.166666666666666</v>
      </c>
      <c r="AV97" s="7">
        <f t="shared" si="148"/>
        <v>20745.333333333332</v>
      </c>
      <c r="AW97" s="7">
        <f t="shared" si="148"/>
        <v>56407.666666666664</v>
      </c>
      <c r="AX97" s="7">
        <f t="shared" si="148"/>
        <v>3820.6666666666665</v>
      </c>
      <c r="AY97" s="7">
        <f t="shared" si="148"/>
        <v>35567.333333333336</v>
      </c>
      <c r="AZ97" s="7">
        <f t="shared" si="148"/>
        <v>64804.833333333336</v>
      </c>
      <c r="BA97" s="7">
        <f t="shared" ref="BA97:BO97" si="149">AVERAGE(BA54:BA59)</f>
        <v>341481</v>
      </c>
      <c r="BB97" s="7">
        <f t="shared" si="149"/>
        <v>25565</v>
      </c>
      <c r="BC97" s="33">
        <f t="shared" si="149"/>
        <v>275823</v>
      </c>
      <c r="BD97" s="7">
        <f t="shared" si="149"/>
        <v>114078</v>
      </c>
      <c r="BE97" s="7">
        <f t="shared" si="149"/>
        <v>54668</v>
      </c>
      <c r="BF97" s="7">
        <f t="shared" si="149"/>
        <v>1739.6666666666667</v>
      </c>
      <c r="BG97" s="7">
        <f t="shared" si="149"/>
        <v>2471.1666666666665</v>
      </c>
      <c r="BH97" s="7">
        <f t="shared" si="149"/>
        <v>16322.5</v>
      </c>
      <c r="BI97" s="7">
        <f t="shared" si="149"/>
        <v>1951.6666666666667</v>
      </c>
      <c r="BJ97" s="7">
        <f t="shared" si="149"/>
        <v>15170.166666666666</v>
      </c>
      <c r="BK97" s="7">
        <f t="shared" si="149"/>
        <v>799.83333333333337</v>
      </c>
      <c r="BL97" s="7">
        <f t="shared" si="149"/>
        <v>1391.5</v>
      </c>
      <c r="BM97" s="7">
        <f t="shared" si="149"/>
        <v>2294</v>
      </c>
      <c r="BN97" s="7">
        <f t="shared" si="149"/>
        <v>10641.666666666666</v>
      </c>
      <c r="BO97" s="7">
        <f t="shared" si="149"/>
        <v>6627.833333333333</v>
      </c>
    </row>
    <row r="98" spans="1:67">
      <c r="A98" t="s">
        <v>165</v>
      </c>
      <c r="B98" s="7">
        <f>AVERAGE(B60:B69)</f>
        <v>2225064.2999999998</v>
      </c>
      <c r="C98" s="7">
        <f t="shared" ref="C98:AZ98" si="150">AVERAGE(C60:C69)</f>
        <v>98360.2</v>
      </c>
      <c r="D98" s="7">
        <f t="shared" si="150"/>
        <v>596309.6</v>
      </c>
      <c r="E98" s="7">
        <f t="shared" si="150"/>
        <v>22336.2</v>
      </c>
      <c r="F98" s="7">
        <f t="shared" si="150"/>
        <v>291941.7</v>
      </c>
      <c r="G98" s="7">
        <f t="shared" si="150"/>
        <v>1008947.7</v>
      </c>
      <c r="H98" s="7">
        <f t="shared" si="150"/>
        <v>1216116.6000000001</v>
      </c>
      <c r="I98" s="40">
        <f t="shared" si="150"/>
        <v>118929.4</v>
      </c>
      <c r="J98" s="33">
        <f>AVERAGE(J60:J69)</f>
        <v>890018.3</v>
      </c>
      <c r="K98" s="7">
        <f t="shared" si="150"/>
        <v>1128.3</v>
      </c>
      <c r="L98" s="7">
        <f t="shared" si="150"/>
        <v>14085.9</v>
      </c>
      <c r="M98" s="7">
        <f t="shared" si="150"/>
        <v>912.4</v>
      </c>
      <c r="N98" s="7">
        <f t="shared" si="150"/>
        <v>1986.8</v>
      </c>
      <c r="O98" s="7">
        <f t="shared" si="150"/>
        <v>1508</v>
      </c>
      <c r="P98" s="7">
        <f t="shared" si="150"/>
        <v>61677.8</v>
      </c>
      <c r="Q98" s="7">
        <f t="shared" si="150"/>
        <v>3921.6</v>
      </c>
      <c r="R98" s="7">
        <f t="shared" si="150"/>
        <v>-7.9</v>
      </c>
      <c r="S98" s="7">
        <f t="shared" si="150"/>
        <v>243.1</v>
      </c>
      <c r="T98" s="7">
        <f t="shared" si="150"/>
        <v>711.2</v>
      </c>
      <c r="U98" s="7">
        <f t="shared" si="150"/>
        <v>120.5</v>
      </c>
      <c r="V98" s="7">
        <f t="shared" si="150"/>
        <v>11.1</v>
      </c>
      <c r="W98" s="7">
        <f t="shared" si="150"/>
        <v>5096.8</v>
      </c>
      <c r="X98" s="7">
        <f t="shared" si="150"/>
        <v>-48.3</v>
      </c>
      <c r="Y98" s="7">
        <f t="shared" si="150"/>
        <v>-8.1</v>
      </c>
      <c r="Z98" s="7">
        <f t="shared" si="150"/>
        <v>-85.9</v>
      </c>
      <c r="AA98" s="7">
        <f t="shared" si="150"/>
        <v>88</v>
      </c>
      <c r="AB98" s="7">
        <f t="shared" si="150"/>
        <v>18.7</v>
      </c>
      <c r="AC98" s="7">
        <f t="shared" si="150"/>
        <v>10863.9</v>
      </c>
      <c r="AD98" s="7">
        <f t="shared" si="150"/>
        <v>10161.799999999999</v>
      </c>
      <c r="AE98" s="7">
        <f t="shared" si="150"/>
        <v>28.6</v>
      </c>
      <c r="AF98" s="7">
        <f t="shared" si="150"/>
        <v>32.6</v>
      </c>
      <c r="AG98" s="7">
        <f t="shared" si="150"/>
        <v>21.5</v>
      </c>
      <c r="AH98" s="7">
        <f t="shared" si="150"/>
        <v>-7.1</v>
      </c>
      <c r="AI98" s="7">
        <f t="shared" si="150"/>
        <v>82.9</v>
      </c>
      <c r="AJ98" s="7">
        <f t="shared" si="150"/>
        <v>-39.5</v>
      </c>
      <c r="AK98" s="7">
        <f t="shared" si="150"/>
        <v>586.79999999999995</v>
      </c>
      <c r="AL98" s="7">
        <f t="shared" si="150"/>
        <v>71.900000000000006</v>
      </c>
      <c r="AM98" s="7">
        <f t="shared" si="150"/>
        <v>135.6</v>
      </c>
      <c r="AN98" s="7">
        <f t="shared" si="150"/>
        <v>1383</v>
      </c>
      <c r="AO98" s="7">
        <f t="shared" si="150"/>
        <v>-6.6</v>
      </c>
      <c r="AP98" s="7">
        <f t="shared" si="150"/>
        <v>148.9</v>
      </c>
      <c r="AQ98" s="7">
        <f t="shared" si="150"/>
        <v>425.6</v>
      </c>
      <c r="AR98" s="7">
        <f t="shared" si="150"/>
        <v>3309.9</v>
      </c>
      <c r="AS98" s="7">
        <f t="shared" si="150"/>
        <v>40.9</v>
      </c>
      <c r="AT98" s="7">
        <f t="shared" si="150"/>
        <v>277.5</v>
      </c>
      <c r="AU98" s="33">
        <f t="shared" si="150"/>
        <v>51.2</v>
      </c>
      <c r="AV98" s="7">
        <f t="shared" si="150"/>
        <v>18113.400000000001</v>
      </c>
      <c r="AW98" s="7">
        <f t="shared" si="150"/>
        <v>63185.8</v>
      </c>
      <c r="AX98" s="7">
        <f t="shared" si="150"/>
        <v>4868</v>
      </c>
      <c r="AY98" s="7">
        <f t="shared" si="150"/>
        <v>32762.2</v>
      </c>
      <c r="AZ98" s="7">
        <f t="shared" si="150"/>
        <v>80246.8</v>
      </c>
      <c r="BA98" s="7">
        <f t="shared" ref="BA98:BO98" si="151">AVERAGE(BA60:BA69)</f>
        <v>533123.80000000005</v>
      </c>
      <c r="BB98" s="7">
        <f t="shared" si="151"/>
        <v>17468.2</v>
      </c>
      <c r="BC98" s="33">
        <f t="shared" si="151"/>
        <v>259179.5</v>
      </c>
      <c r="BD98" s="7">
        <f t="shared" si="151"/>
        <v>117118.1</v>
      </c>
      <c r="BE98" s="7">
        <f t="shared" si="151"/>
        <v>61677.8</v>
      </c>
      <c r="BF98" s="7">
        <f t="shared" si="151"/>
        <v>1508</v>
      </c>
      <c r="BG98" s="7">
        <f t="shared" si="151"/>
        <v>1986.8</v>
      </c>
      <c r="BH98" s="7">
        <f t="shared" si="151"/>
        <v>14998.3</v>
      </c>
      <c r="BI98" s="7">
        <f t="shared" si="151"/>
        <v>1128.3</v>
      </c>
      <c r="BJ98" s="7">
        <f t="shared" si="151"/>
        <v>14814.1</v>
      </c>
      <c r="BK98" s="7">
        <f t="shared" si="151"/>
        <v>425.6</v>
      </c>
      <c r="BL98" s="7">
        <f t="shared" si="151"/>
        <v>586.79999999999995</v>
      </c>
      <c r="BM98" s="7">
        <f t="shared" si="151"/>
        <v>3309.9</v>
      </c>
      <c r="BN98" s="7">
        <f t="shared" si="151"/>
        <v>11544.8</v>
      </c>
      <c r="BO98" s="7">
        <f t="shared" si="151"/>
        <v>5137.7</v>
      </c>
    </row>
    <row r="99" spans="1:67">
      <c r="A99" t="s">
        <v>166</v>
      </c>
      <c r="B99" s="7">
        <f>AVERAGE(B70:B80)</f>
        <v>3213017.1818181816</v>
      </c>
      <c r="C99" s="7">
        <f t="shared" ref="C99:AZ99" si="152">AVERAGE(C70:C80)</f>
        <v>139854.72727272726</v>
      </c>
      <c r="D99" s="7">
        <f t="shared" si="152"/>
        <v>433619.27272727271</v>
      </c>
      <c r="E99" s="7">
        <f t="shared" si="152"/>
        <v>28845.727272727272</v>
      </c>
      <c r="F99" s="7">
        <f t="shared" si="152"/>
        <v>376160.90909090912</v>
      </c>
      <c r="G99" s="7">
        <f t="shared" si="152"/>
        <v>978480.63636363635</v>
      </c>
      <c r="H99" s="7">
        <f t="shared" si="152"/>
        <v>2234536.5454545454</v>
      </c>
      <c r="I99" s="40">
        <f t="shared" si="152"/>
        <v>112019.45454545454</v>
      </c>
      <c r="J99" s="33">
        <f>AVERAGE(J70:J80)</f>
        <v>866461.18181818177</v>
      </c>
      <c r="K99" s="7">
        <f t="shared" si="152"/>
        <v>1871</v>
      </c>
      <c r="L99" s="7">
        <f t="shared" si="152"/>
        <v>16710.81818181818</v>
      </c>
      <c r="M99" s="7">
        <f t="shared" si="152"/>
        <v>891.63636363636363</v>
      </c>
      <c r="N99" s="7">
        <f t="shared" si="152"/>
        <v>5199.636363636364</v>
      </c>
      <c r="O99" s="7">
        <f t="shared" si="152"/>
        <v>3385.818181818182</v>
      </c>
      <c r="P99" s="7">
        <f t="shared" si="152"/>
        <v>34816.909090909088</v>
      </c>
      <c r="Q99" s="7">
        <f t="shared" si="152"/>
        <v>3831</v>
      </c>
      <c r="R99" s="7">
        <f t="shared" si="152"/>
        <v>-21.363636363636363</v>
      </c>
      <c r="S99" s="7">
        <f t="shared" si="152"/>
        <v>630.5454545454545</v>
      </c>
      <c r="T99" s="7">
        <f t="shared" si="152"/>
        <v>880</v>
      </c>
      <c r="U99" s="7">
        <f t="shared" si="152"/>
        <v>18.818181818181817</v>
      </c>
      <c r="V99" s="7">
        <f t="shared" si="152"/>
        <v>-40.909090909090907</v>
      </c>
      <c r="W99" s="7">
        <f t="shared" si="152"/>
        <v>7237.363636363636</v>
      </c>
      <c r="X99" s="7">
        <f t="shared" si="152"/>
        <v>-8.6363636363636367</v>
      </c>
      <c r="Y99" s="7">
        <f t="shared" si="152"/>
        <v>-37.18181818181818</v>
      </c>
      <c r="Z99" s="7">
        <f t="shared" si="152"/>
        <v>-42.81818181818182</v>
      </c>
      <c r="AA99" s="7">
        <f t="shared" si="152"/>
        <v>-10.090909090909092</v>
      </c>
      <c r="AB99" s="7">
        <f t="shared" si="152"/>
        <v>-2.9090909090909092</v>
      </c>
      <c r="AC99" s="7">
        <f t="shared" si="152"/>
        <v>9158.818181818182</v>
      </c>
      <c r="AD99" s="7">
        <f t="shared" si="152"/>
        <v>17828.18181818182</v>
      </c>
      <c r="AE99" s="7">
        <f t="shared" si="152"/>
        <v>44.454545454545453</v>
      </c>
      <c r="AF99" s="7">
        <f t="shared" si="152"/>
        <v>25</v>
      </c>
      <c r="AG99" s="7">
        <f t="shared" si="152"/>
        <v>9.9090909090909083</v>
      </c>
      <c r="AH99" s="7">
        <f t="shared" si="152"/>
        <v>-6.5454545454545459</v>
      </c>
      <c r="AI99" s="7">
        <f t="shared" si="152"/>
        <v>31.818181818181817</v>
      </c>
      <c r="AJ99" s="7">
        <f t="shared" si="152"/>
        <v>65.727272727272734</v>
      </c>
      <c r="AK99" s="7">
        <f t="shared" si="152"/>
        <v>1065.5454545454545</v>
      </c>
      <c r="AL99" s="7">
        <f t="shared" si="152"/>
        <v>161</v>
      </c>
      <c r="AM99" s="7">
        <f t="shared" si="152"/>
        <v>81.63636363636364</v>
      </c>
      <c r="AN99" s="7">
        <f t="shared" si="152"/>
        <v>1265.6363636363637</v>
      </c>
      <c r="AO99" s="7">
        <f t="shared" si="152"/>
        <v>-42.454545454545453</v>
      </c>
      <c r="AP99" s="7">
        <f t="shared" si="152"/>
        <v>220.18181818181819</v>
      </c>
      <c r="AQ99" s="7">
        <f t="shared" si="152"/>
        <v>500</v>
      </c>
      <c r="AR99" s="7">
        <f t="shared" si="152"/>
        <v>5875.727272727273</v>
      </c>
      <c r="AS99" s="7">
        <f t="shared" si="152"/>
        <v>198.27272727272728</v>
      </c>
      <c r="AT99" s="7">
        <f t="shared" si="152"/>
        <v>268.90909090909093</v>
      </c>
      <c r="AU99" s="33">
        <f t="shared" si="152"/>
        <v>-42</v>
      </c>
      <c r="AV99" s="7">
        <f t="shared" si="152"/>
        <v>24673.090909090908</v>
      </c>
      <c r="AW99" s="7">
        <f t="shared" si="152"/>
        <v>38202.727272727272</v>
      </c>
      <c r="AX99" s="7">
        <f t="shared" si="152"/>
        <v>5320.181818181818</v>
      </c>
      <c r="AY99" s="7">
        <f t="shared" si="152"/>
        <v>43823.454545454544</v>
      </c>
      <c r="AZ99" s="7">
        <f t="shared" si="152"/>
        <v>115181.63636363637</v>
      </c>
      <c r="BA99" s="7">
        <f t="shared" ref="BA99:BO99" si="153">AVERAGE(BA70:BA80)</f>
        <v>395416.54545454547</v>
      </c>
      <c r="BB99" s="7">
        <f t="shared" si="153"/>
        <v>23525.545454545456</v>
      </c>
      <c r="BC99" s="33">
        <f t="shared" si="153"/>
        <v>332337.45454545453</v>
      </c>
      <c r="BD99" s="7">
        <f t="shared" si="153"/>
        <v>109880.81818181818</v>
      </c>
      <c r="BE99" s="7">
        <f t="shared" si="153"/>
        <v>34816.909090909088</v>
      </c>
      <c r="BF99" s="7">
        <f t="shared" si="153"/>
        <v>3385.818181818182</v>
      </c>
      <c r="BG99" s="7">
        <f t="shared" si="153"/>
        <v>5199.636363636364</v>
      </c>
      <c r="BH99" s="7">
        <f t="shared" si="153"/>
        <v>17602.454545454544</v>
      </c>
      <c r="BI99" s="7">
        <f t="shared" si="153"/>
        <v>1871</v>
      </c>
      <c r="BJ99" s="7">
        <f t="shared" si="153"/>
        <v>13034.272727272728</v>
      </c>
      <c r="BK99" s="7">
        <f t="shared" si="153"/>
        <v>500</v>
      </c>
      <c r="BL99" s="7">
        <f t="shared" si="153"/>
        <v>1065.5454545454545</v>
      </c>
      <c r="BM99" s="7">
        <f t="shared" si="153"/>
        <v>5875.727272727273</v>
      </c>
      <c r="BN99" s="7">
        <f t="shared" si="153"/>
        <v>19093.81818181818</v>
      </c>
      <c r="BO99" s="7">
        <f t="shared" si="153"/>
        <v>7435.636363636364</v>
      </c>
    </row>
    <row r="100" spans="1:67">
      <c r="A100" t="s">
        <v>167</v>
      </c>
      <c r="B100" s="7">
        <f>AVERAGE(B81:B87)</f>
        <v>2724113.7142857141</v>
      </c>
      <c r="C100" s="7">
        <f t="shared" ref="C100:AZ100" si="154">AVERAGE(C81:C87)</f>
        <v>143870.71428571429</v>
      </c>
      <c r="D100" s="7">
        <f t="shared" si="154"/>
        <v>323190.57142857142</v>
      </c>
      <c r="E100" s="7">
        <f t="shared" si="154"/>
        <v>24123.714285714286</v>
      </c>
      <c r="F100" s="7">
        <f t="shared" si="154"/>
        <v>412497.71428571426</v>
      </c>
      <c r="G100" s="7">
        <f t="shared" si="154"/>
        <v>903682.71428571432</v>
      </c>
      <c r="H100" s="7">
        <f t="shared" si="154"/>
        <v>1820431</v>
      </c>
      <c r="I100" s="40">
        <f t="shared" si="154"/>
        <v>94809.857142857145</v>
      </c>
      <c r="J100" s="33">
        <f>AVERAGE(J81:J87)</f>
        <v>808872.85714285716</v>
      </c>
      <c r="K100" s="7">
        <f t="shared" si="154"/>
        <v>1439.1428571428571</v>
      </c>
      <c r="L100" s="7">
        <f t="shared" si="154"/>
        <v>15407.142857142857</v>
      </c>
      <c r="M100" s="7">
        <f t="shared" si="154"/>
        <v>964.14285714285711</v>
      </c>
      <c r="N100" s="7">
        <f t="shared" si="154"/>
        <v>3825.8571428571427</v>
      </c>
      <c r="O100" s="7">
        <f t="shared" si="154"/>
        <v>3169.4285714285716</v>
      </c>
      <c r="P100" s="7">
        <f t="shared" si="154"/>
        <v>21196.571428571428</v>
      </c>
      <c r="Q100" s="7">
        <f t="shared" si="154"/>
        <v>3250.7142857142858</v>
      </c>
      <c r="R100" s="7">
        <f t="shared" si="154"/>
        <v>-108.71428571428571</v>
      </c>
      <c r="S100" s="7">
        <f t="shared" si="154"/>
        <v>60</v>
      </c>
      <c r="T100" s="7">
        <f t="shared" si="154"/>
        <v>45</v>
      </c>
      <c r="U100" s="7">
        <f t="shared" si="154"/>
        <v>-8.5714285714285712</v>
      </c>
      <c r="V100" s="7">
        <f t="shared" si="154"/>
        <v>-75.857142857142861</v>
      </c>
      <c r="W100" s="7">
        <f t="shared" si="154"/>
        <v>7169</v>
      </c>
      <c r="X100" s="7">
        <f t="shared" si="154"/>
        <v>-36.142857142857146</v>
      </c>
      <c r="Y100" s="7">
        <f t="shared" si="154"/>
        <v>-58.857142857142854</v>
      </c>
      <c r="Z100" s="7">
        <f t="shared" si="154"/>
        <v>-45</v>
      </c>
      <c r="AA100" s="7">
        <f t="shared" si="154"/>
        <v>-130</v>
      </c>
      <c r="AB100" s="7">
        <f t="shared" si="154"/>
        <v>-11.571428571428571</v>
      </c>
      <c r="AC100" s="7">
        <f t="shared" si="154"/>
        <v>10549.857142857143</v>
      </c>
      <c r="AD100" s="7">
        <f t="shared" si="154"/>
        <v>20292.571428571428</v>
      </c>
      <c r="AE100" s="7">
        <f t="shared" si="154"/>
        <v>15</v>
      </c>
      <c r="AF100" s="7">
        <f t="shared" si="154"/>
        <v>6.2857142857142856</v>
      </c>
      <c r="AG100" s="7">
        <f t="shared" si="154"/>
        <v>-20.571428571428573</v>
      </c>
      <c r="AH100" s="7">
        <f t="shared" si="154"/>
        <v>-0.7142857142857143</v>
      </c>
      <c r="AI100" s="7">
        <f t="shared" si="154"/>
        <v>22.714285714285715</v>
      </c>
      <c r="AJ100" s="7">
        <f t="shared" si="154"/>
        <v>111</v>
      </c>
      <c r="AK100" s="7">
        <f t="shared" si="154"/>
        <v>574.85714285714289</v>
      </c>
      <c r="AL100" s="7">
        <f t="shared" si="154"/>
        <v>-192.28571428571428</v>
      </c>
      <c r="AM100" s="7">
        <f t="shared" si="154"/>
        <v>51</v>
      </c>
      <c r="AN100" s="7">
        <f t="shared" si="154"/>
        <v>828</v>
      </c>
      <c r="AO100" s="7">
        <f t="shared" si="154"/>
        <v>-24.714285714285715</v>
      </c>
      <c r="AP100" s="7">
        <f t="shared" si="154"/>
        <v>45.285714285714285</v>
      </c>
      <c r="AQ100" s="7">
        <f t="shared" si="154"/>
        <v>379.42857142857144</v>
      </c>
      <c r="AR100" s="7">
        <f t="shared" si="154"/>
        <v>5716.8571428571431</v>
      </c>
      <c r="AS100" s="7">
        <f t="shared" si="154"/>
        <v>214.28571428571428</v>
      </c>
      <c r="AT100" s="7">
        <f t="shared" si="154"/>
        <v>185.71428571428572</v>
      </c>
      <c r="AU100" s="33">
        <f t="shared" si="154"/>
        <v>3</v>
      </c>
      <c r="AV100" s="7">
        <f t="shared" si="154"/>
        <v>21636.285714285714</v>
      </c>
      <c r="AW100" s="7">
        <f t="shared" si="154"/>
        <v>24366</v>
      </c>
      <c r="AX100" s="7">
        <f t="shared" si="154"/>
        <v>3247</v>
      </c>
      <c r="AY100" s="7">
        <f t="shared" si="154"/>
        <v>45560.571428571428</v>
      </c>
      <c r="AZ100" s="7">
        <f t="shared" si="154"/>
        <v>122234.42857142857</v>
      </c>
      <c r="BA100" s="7">
        <f t="shared" ref="BA100:BO100" si="155">AVERAGE(BA81:BA87)</f>
        <v>298824.57142857142</v>
      </c>
      <c r="BB100" s="7">
        <f t="shared" si="155"/>
        <v>20876.714285714286</v>
      </c>
      <c r="BC100" s="33">
        <f t="shared" si="155"/>
        <v>366937.14285714284</v>
      </c>
      <c r="BD100" s="7">
        <f t="shared" si="155"/>
        <v>94992.857142857145</v>
      </c>
      <c r="BE100" s="7">
        <f t="shared" si="155"/>
        <v>21196.571428571428</v>
      </c>
      <c r="BF100" s="7">
        <f t="shared" si="155"/>
        <v>3169.4285714285716</v>
      </c>
      <c r="BG100" s="7">
        <f t="shared" si="155"/>
        <v>3825.8571428571427</v>
      </c>
      <c r="BH100" s="7">
        <f t="shared" si="155"/>
        <v>16371.285714285714</v>
      </c>
      <c r="BI100" s="7">
        <f t="shared" si="155"/>
        <v>1439.1428571428571</v>
      </c>
      <c r="BJ100" s="7">
        <f t="shared" si="155"/>
        <v>13815.571428571429</v>
      </c>
      <c r="BK100" s="7">
        <f t="shared" si="155"/>
        <v>379.42857142857144</v>
      </c>
      <c r="BL100" s="7">
        <f t="shared" si="155"/>
        <v>574.85714285714289</v>
      </c>
      <c r="BM100" s="7">
        <f t="shared" si="155"/>
        <v>5716.8571428571431</v>
      </c>
      <c r="BN100" s="7">
        <f t="shared" si="155"/>
        <v>21120.571428571428</v>
      </c>
      <c r="BO100" s="7">
        <f t="shared" si="155"/>
        <v>7383.2857142857147</v>
      </c>
    </row>
    <row r="101" spans="1:67">
      <c r="A101" t="s">
        <v>434</v>
      </c>
      <c r="B101" s="7">
        <f>AVERAGE(B88:B93)</f>
        <v>2482938.6666666665</v>
      </c>
      <c r="C101" s="7">
        <f t="shared" ref="C101:BN101" si="156">AVERAGE(C88:C93)</f>
        <v>76490.5</v>
      </c>
      <c r="D101" s="7">
        <f t="shared" si="156"/>
        <v>347035</v>
      </c>
      <c r="E101" s="7">
        <f t="shared" si="156"/>
        <v>15869.5</v>
      </c>
      <c r="F101" s="7">
        <f t="shared" si="156"/>
        <v>436035</v>
      </c>
      <c r="G101" s="7">
        <f t="shared" si="156"/>
        <v>875430</v>
      </c>
      <c r="H101" s="7">
        <f t="shared" si="156"/>
        <v>1607508.6666666667</v>
      </c>
      <c r="I101" s="7">
        <f t="shared" si="156"/>
        <v>94289.5</v>
      </c>
      <c r="J101" s="33">
        <f t="shared" si="156"/>
        <v>781140.5</v>
      </c>
      <c r="K101" s="7">
        <f t="shared" si="156"/>
        <v>211.16666666666666</v>
      </c>
      <c r="L101" s="7">
        <f t="shared" si="156"/>
        <v>6780.833333333333</v>
      </c>
      <c r="M101" s="7">
        <f t="shared" si="156"/>
        <v>238.33333333333334</v>
      </c>
      <c r="N101" s="7">
        <f t="shared" si="156"/>
        <v>2307.3333333333335</v>
      </c>
      <c r="O101" s="7">
        <f t="shared" si="156"/>
        <v>1998</v>
      </c>
      <c r="P101" s="7">
        <f t="shared" si="156"/>
        <v>39251.666666666664</v>
      </c>
      <c r="Q101" s="7">
        <f t="shared" si="156"/>
        <v>2601.1666666666665</v>
      </c>
      <c r="R101" s="7">
        <f t="shared" si="156"/>
        <v>-58.5</v>
      </c>
      <c r="S101" s="7">
        <f t="shared" si="156"/>
        <v>-111.5</v>
      </c>
      <c r="T101" s="7">
        <f t="shared" si="156"/>
        <v>525</v>
      </c>
      <c r="U101" s="7">
        <f t="shared" si="156"/>
        <v>73.833333333333329</v>
      </c>
      <c r="V101" s="7">
        <f t="shared" si="156"/>
        <v>-29.333333333333332</v>
      </c>
      <c r="W101" s="7">
        <f t="shared" si="156"/>
        <v>5161.666666666667</v>
      </c>
      <c r="X101" s="7">
        <f t="shared" si="156"/>
        <v>8</v>
      </c>
      <c r="Y101" s="7">
        <f t="shared" si="156"/>
        <v>-43.166666666666664</v>
      </c>
      <c r="Z101" s="7">
        <f t="shared" si="156"/>
        <v>175.33333333333334</v>
      </c>
      <c r="AA101" s="7">
        <f t="shared" si="156"/>
        <v>-76.166666666666671</v>
      </c>
      <c r="AB101" s="7">
        <f t="shared" si="156"/>
        <v>-29.666666666666668</v>
      </c>
      <c r="AC101" s="7">
        <f t="shared" si="156"/>
        <v>12023.333333333334</v>
      </c>
      <c r="AD101" s="7">
        <f t="shared" si="156"/>
        <v>16788.666666666668</v>
      </c>
      <c r="AE101" s="7">
        <f t="shared" si="156"/>
        <v>-24</v>
      </c>
      <c r="AF101" s="7">
        <f t="shared" si="156"/>
        <v>-4</v>
      </c>
      <c r="AG101" s="7">
        <f t="shared" si="156"/>
        <v>19</v>
      </c>
      <c r="AH101" s="7">
        <f t="shared" si="156"/>
        <v>-0.5</v>
      </c>
      <c r="AI101" s="7">
        <f t="shared" si="156"/>
        <v>6.666666666666667</v>
      </c>
      <c r="AJ101" s="7">
        <f t="shared" si="156"/>
        <v>115.66666666666667</v>
      </c>
      <c r="AK101" s="7">
        <f t="shared" si="156"/>
        <v>760.83333333333337</v>
      </c>
      <c r="AL101" s="7">
        <f t="shared" si="156"/>
        <v>62.666666666666664</v>
      </c>
      <c r="AM101" s="7">
        <f t="shared" si="156"/>
        <v>-85.166666666666671</v>
      </c>
      <c r="AN101" s="7">
        <f t="shared" si="156"/>
        <v>405.66666666666669</v>
      </c>
      <c r="AO101" s="7">
        <f t="shared" si="156"/>
        <v>2.8333333333333335</v>
      </c>
      <c r="AP101" s="7">
        <f t="shared" si="156"/>
        <v>118.16666666666667</v>
      </c>
      <c r="AQ101" s="7">
        <f t="shared" si="156"/>
        <v>157.83333333333334</v>
      </c>
      <c r="AR101" s="7">
        <f t="shared" si="156"/>
        <v>4650.166666666667</v>
      </c>
      <c r="AS101" s="7">
        <f t="shared" si="156"/>
        <v>57.5</v>
      </c>
      <c r="AT101" s="7">
        <f t="shared" si="156"/>
        <v>167</v>
      </c>
      <c r="AU101" s="33">
        <f t="shared" si="156"/>
        <v>83.166666666666671</v>
      </c>
      <c r="AV101" s="7">
        <f t="shared" si="156"/>
        <v>9537.6666666666661</v>
      </c>
      <c r="AW101" s="7">
        <f t="shared" si="156"/>
        <v>41249.666666666664</v>
      </c>
      <c r="AX101" s="7">
        <f t="shared" si="156"/>
        <v>2956.1666666666665</v>
      </c>
      <c r="AY101" s="7">
        <f t="shared" si="156"/>
        <v>40546</v>
      </c>
      <c r="AZ101" s="7">
        <f t="shared" si="156"/>
        <v>66952.833333333328</v>
      </c>
      <c r="BA101" s="7">
        <f t="shared" si="156"/>
        <v>305785.33333333331</v>
      </c>
      <c r="BB101" s="7">
        <f t="shared" si="156"/>
        <v>12913.333333333334</v>
      </c>
      <c r="BC101" s="33">
        <f t="shared" si="156"/>
        <v>395489</v>
      </c>
      <c r="BD101" s="7">
        <f t="shared" si="156"/>
        <v>93370.166666666672</v>
      </c>
      <c r="BE101" s="7">
        <f t="shared" si="156"/>
        <v>39251.666666666664</v>
      </c>
      <c r="BF101" s="7">
        <f t="shared" si="156"/>
        <v>1998</v>
      </c>
      <c r="BG101" s="7">
        <f t="shared" si="156"/>
        <v>2307.3333333333335</v>
      </c>
      <c r="BH101" s="7">
        <f t="shared" si="156"/>
        <v>7019.166666666667</v>
      </c>
      <c r="BI101" s="7">
        <f t="shared" si="156"/>
        <v>211.16666666666666</v>
      </c>
      <c r="BJ101" s="7">
        <f t="shared" si="156"/>
        <v>14600.5</v>
      </c>
      <c r="BK101" s="7">
        <f t="shared" si="156"/>
        <v>157.83333333333334</v>
      </c>
      <c r="BL101" s="7">
        <f t="shared" si="156"/>
        <v>760.83333333333337</v>
      </c>
      <c r="BM101" s="7">
        <f t="shared" si="156"/>
        <v>4650.166666666667</v>
      </c>
      <c r="BN101" s="7">
        <f t="shared" si="156"/>
        <v>17194.333333333332</v>
      </c>
      <c r="BO101" s="7">
        <f t="shared" ref="BO101" si="157">AVERAGE(BO88:BO93)</f>
        <v>5219.166666666667</v>
      </c>
    </row>
    <row r="102" spans="1:67">
      <c r="A102" t="s">
        <v>168</v>
      </c>
      <c r="J102" s="27"/>
      <c r="AU102" s="27"/>
      <c r="BC102" s="27"/>
    </row>
    <row r="103" spans="1:67">
      <c r="A103" t="s">
        <v>435</v>
      </c>
      <c r="B103" s="7">
        <f>AVERAGE(B82:B92)</f>
        <v>2627702.7272727271</v>
      </c>
      <c r="C103" s="7">
        <f t="shared" ref="C103:BN103" si="158">AVERAGE(C82:C92)</f>
        <v>116152</v>
      </c>
      <c r="D103" s="7">
        <f t="shared" si="158"/>
        <v>320038.18181818182</v>
      </c>
      <c r="E103" s="7">
        <f t="shared" si="158"/>
        <v>22895.454545454544</v>
      </c>
      <c r="F103" s="7">
        <f t="shared" si="158"/>
        <v>431015.81818181818</v>
      </c>
      <c r="G103" s="7">
        <f t="shared" si="158"/>
        <v>890101.45454545459</v>
      </c>
      <c r="H103" s="7">
        <f t="shared" si="158"/>
        <v>1737601.2727272727</v>
      </c>
      <c r="I103" s="7">
        <f t="shared" si="158"/>
        <v>98613.909090909088</v>
      </c>
      <c r="J103" s="33">
        <f t="shared" si="158"/>
        <v>791487.54545454541</v>
      </c>
      <c r="K103" s="7">
        <f t="shared" si="158"/>
        <v>1176.090909090909</v>
      </c>
      <c r="L103" s="7">
        <f t="shared" si="158"/>
        <v>12101.363636363636</v>
      </c>
      <c r="M103" s="7">
        <f t="shared" si="158"/>
        <v>721.4545454545455</v>
      </c>
      <c r="N103" s="7">
        <f t="shared" si="158"/>
        <v>3532.7272727272725</v>
      </c>
      <c r="O103" s="7">
        <f t="shared" si="158"/>
        <v>3005.5454545454545</v>
      </c>
      <c r="P103" s="7">
        <f t="shared" si="158"/>
        <v>27860.545454545456</v>
      </c>
      <c r="Q103" s="7">
        <f t="shared" si="158"/>
        <v>3405.090909090909</v>
      </c>
      <c r="R103" s="7">
        <f t="shared" si="158"/>
        <v>-57.272727272727273</v>
      </c>
      <c r="S103" s="7">
        <f t="shared" si="158"/>
        <v>34</v>
      </c>
      <c r="T103" s="7">
        <f t="shared" si="158"/>
        <v>422.27272727272725</v>
      </c>
      <c r="U103" s="7">
        <f t="shared" si="158"/>
        <v>38</v>
      </c>
      <c r="V103" s="7">
        <f t="shared" si="158"/>
        <v>-44.909090909090907</v>
      </c>
      <c r="W103" s="7">
        <f t="shared" si="158"/>
        <v>6653</v>
      </c>
      <c r="X103" s="7">
        <f t="shared" si="158"/>
        <v>-10.181818181818182</v>
      </c>
      <c r="Y103" s="7">
        <f t="shared" si="158"/>
        <v>-52</v>
      </c>
      <c r="Z103" s="7">
        <f t="shared" si="158"/>
        <v>41</v>
      </c>
      <c r="AA103" s="7">
        <f t="shared" si="158"/>
        <v>-109.72727272727273</v>
      </c>
      <c r="AB103" s="7">
        <f t="shared" si="158"/>
        <v>-9.2727272727272734</v>
      </c>
      <c r="AC103" s="7">
        <f t="shared" si="158"/>
        <v>12676.09090909091</v>
      </c>
      <c r="AD103" s="7">
        <f t="shared" si="158"/>
        <v>19628</v>
      </c>
      <c r="AE103" s="7">
        <f t="shared" si="158"/>
        <v>-6</v>
      </c>
      <c r="AF103" s="7">
        <f t="shared" si="158"/>
        <v>7.2727272727272725</v>
      </c>
      <c r="AG103" s="7">
        <f t="shared" si="158"/>
        <v>6.0909090909090908</v>
      </c>
      <c r="AH103" s="7">
        <f t="shared" si="158"/>
        <v>1.1818181818181819</v>
      </c>
      <c r="AI103" s="7">
        <f t="shared" si="158"/>
        <v>15.909090909090908</v>
      </c>
      <c r="AJ103" s="7">
        <f t="shared" si="158"/>
        <v>106.36363636363636</v>
      </c>
      <c r="AK103" s="7">
        <f t="shared" si="158"/>
        <v>712.5454545454545</v>
      </c>
      <c r="AL103" s="7">
        <f t="shared" si="158"/>
        <v>-63.18181818181818</v>
      </c>
      <c r="AM103" s="7">
        <f t="shared" si="158"/>
        <v>8.8181818181818183</v>
      </c>
      <c r="AN103" s="7">
        <f t="shared" si="158"/>
        <v>670.4545454545455</v>
      </c>
      <c r="AO103" s="7">
        <f t="shared" si="158"/>
        <v>-8.454545454545455</v>
      </c>
      <c r="AP103" s="7">
        <f t="shared" si="158"/>
        <v>71.545454545454547</v>
      </c>
      <c r="AQ103" s="7">
        <f t="shared" si="158"/>
        <v>322.63636363636363</v>
      </c>
      <c r="AR103" s="7">
        <f t="shared" si="158"/>
        <v>5351.272727272727</v>
      </c>
      <c r="AS103" s="7">
        <f t="shared" si="158"/>
        <v>188.90909090909091</v>
      </c>
      <c r="AT103" s="7">
        <f t="shared" si="158"/>
        <v>182.45454545454547</v>
      </c>
      <c r="AU103" s="33">
        <f t="shared" si="158"/>
        <v>34.272727272727273</v>
      </c>
      <c r="AV103" s="7">
        <f t="shared" si="158"/>
        <v>17531.636363636364</v>
      </c>
      <c r="AW103" s="7">
        <f t="shared" si="158"/>
        <v>30866.090909090908</v>
      </c>
      <c r="AX103" s="7">
        <f t="shared" si="158"/>
        <v>3804.090909090909</v>
      </c>
      <c r="AY103" s="7">
        <f t="shared" si="158"/>
        <v>46412.090909090912</v>
      </c>
      <c r="AZ103" s="7">
        <f t="shared" si="158"/>
        <v>98620.363636363632</v>
      </c>
      <c r="BA103" s="7">
        <f t="shared" si="158"/>
        <v>289172.09090909088</v>
      </c>
      <c r="BB103" s="7">
        <f t="shared" si="158"/>
        <v>19091.363636363636</v>
      </c>
      <c r="BC103" s="33">
        <f t="shared" si="158"/>
        <v>384603.72727272729</v>
      </c>
      <c r="BD103" s="7">
        <f t="shared" si="158"/>
        <v>97999.727272727279</v>
      </c>
      <c r="BE103" s="7">
        <f t="shared" si="158"/>
        <v>27860.545454545456</v>
      </c>
      <c r="BF103" s="7">
        <f t="shared" si="158"/>
        <v>3005.5454545454545</v>
      </c>
      <c r="BG103" s="7">
        <f t="shared" si="158"/>
        <v>3532.7272727272725</v>
      </c>
      <c r="BH103" s="7">
        <f t="shared" si="158"/>
        <v>12822.818181818182</v>
      </c>
      <c r="BI103" s="7">
        <f t="shared" si="158"/>
        <v>1176.090909090909</v>
      </c>
      <c r="BJ103" s="7">
        <f t="shared" si="158"/>
        <v>16075.181818181818</v>
      </c>
      <c r="BK103" s="7">
        <f t="shared" si="158"/>
        <v>322.63636363636363</v>
      </c>
      <c r="BL103" s="7">
        <f t="shared" si="158"/>
        <v>712.5454545454545</v>
      </c>
      <c r="BM103" s="7">
        <f t="shared" si="158"/>
        <v>5351.272727272727</v>
      </c>
      <c r="BN103" s="7">
        <f t="shared" si="158"/>
        <v>20298.454545454544</v>
      </c>
      <c r="BO103" s="7">
        <f t="shared" ref="BO103" si="159">AVERAGE(BO82:BO92)</f>
        <v>6841.909090909091</v>
      </c>
    </row>
    <row r="104" spans="1:67">
      <c r="A104" t="s">
        <v>436</v>
      </c>
      <c r="B104" s="7">
        <f>AVERAGE(B84:B92)</f>
        <v>2640639.111111111</v>
      </c>
      <c r="C104" s="7">
        <f t="shared" ref="C104:BN104" si="160">AVERAGE(C84:C92)</f>
        <v>115642.77777777778</v>
      </c>
      <c r="D104" s="7">
        <f t="shared" si="160"/>
        <v>305191</v>
      </c>
      <c r="E104" s="7">
        <f t="shared" si="160"/>
        <v>22885.111111111109</v>
      </c>
      <c r="F104" s="7">
        <f t="shared" si="160"/>
        <v>447762.77777777775</v>
      </c>
      <c r="G104" s="7">
        <f t="shared" si="160"/>
        <v>891481.66666666663</v>
      </c>
      <c r="H104" s="7">
        <f t="shared" si="160"/>
        <v>1749157.4444444445</v>
      </c>
      <c r="I104" s="7">
        <f t="shared" si="160"/>
        <v>100283.77777777778</v>
      </c>
      <c r="J104" s="33">
        <f t="shared" si="160"/>
        <v>791197.88888888888</v>
      </c>
      <c r="K104" s="7">
        <f t="shared" si="160"/>
        <v>1233</v>
      </c>
      <c r="L104" s="7">
        <f t="shared" si="160"/>
        <v>11833.555555555555</v>
      </c>
      <c r="M104" s="7">
        <f t="shared" si="160"/>
        <v>733.22222222222217</v>
      </c>
      <c r="N104" s="7">
        <f t="shared" si="160"/>
        <v>3747.7777777777778</v>
      </c>
      <c r="O104" s="7">
        <f t="shared" si="160"/>
        <v>3087.1111111111113</v>
      </c>
      <c r="P104" s="7">
        <f t="shared" si="160"/>
        <v>29048.444444444445</v>
      </c>
      <c r="Q104" s="7">
        <f t="shared" si="160"/>
        <v>3545.2222222222222</v>
      </c>
      <c r="R104" s="7">
        <f t="shared" si="160"/>
        <v>-35.333333333333336</v>
      </c>
      <c r="S104" s="7">
        <f t="shared" si="160"/>
        <v>22.777777777777779</v>
      </c>
      <c r="T104" s="7">
        <f t="shared" si="160"/>
        <v>505.66666666666669</v>
      </c>
      <c r="U104" s="7">
        <f t="shared" si="160"/>
        <v>24.888888888888889</v>
      </c>
      <c r="V104" s="7">
        <f t="shared" si="160"/>
        <v>-50.222222222222221</v>
      </c>
      <c r="W104" s="7">
        <f t="shared" si="160"/>
        <v>6339.8888888888887</v>
      </c>
      <c r="X104" s="7">
        <f t="shared" si="160"/>
        <v>-14.444444444444445</v>
      </c>
      <c r="Y104" s="7">
        <f t="shared" si="160"/>
        <v>-53.888888888888886</v>
      </c>
      <c r="Z104" s="7">
        <f t="shared" si="160"/>
        <v>45.111111111111114</v>
      </c>
      <c r="AA104" s="7">
        <f t="shared" si="160"/>
        <v>-105.22222222222223</v>
      </c>
      <c r="AB104" s="7">
        <f t="shared" si="160"/>
        <v>-8.2222222222222214</v>
      </c>
      <c r="AC104" s="7">
        <f t="shared" si="160"/>
        <v>13711.111111111111</v>
      </c>
      <c r="AD104" s="7">
        <f t="shared" si="160"/>
        <v>19277.777777777777</v>
      </c>
      <c r="AE104" s="7">
        <f t="shared" si="160"/>
        <v>-0.66666666666666663</v>
      </c>
      <c r="AF104" s="7">
        <f t="shared" si="160"/>
        <v>8.7777777777777786</v>
      </c>
      <c r="AG104" s="7">
        <f t="shared" si="160"/>
        <v>12.555555555555555</v>
      </c>
      <c r="AH104" s="7">
        <f t="shared" si="160"/>
        <v>0.66666666666666663</v>
      </c>
      <c r="AI104" s="7">
        <f t="shared" si="160"/>
        <v>22.222222222222221</v>
      </c>
      <c r="AJ104" s="7">
        <f t="shared" si="160"/>
        <v>103.88888888888889</v>
      </c>
      <c r="AK104" s="7">
        <f t="shared" si="160"/>
        <v>701</v>
      </c>
      <c r="AL104" s="7">
        <f t="shared" si="160"/>
        <v>-13.333333333333334</v>
      </c>
      <c r="AM104" s="7">
        <f t="shared" si="160"/>
        <v>-8.5555555555555554</v>
      </c>
      <c r="AN104" s="7">
        <f t="shared" si="160"/>
        <v>551.66666666666663</v>
      </c>
      <c r="AO104" s="7">
        <f t="shared" si="160"/>
        <v>-7.8888888888888893</v>
      </c>
      <c r="AP104" s="7">
        <f t="shared" si="160"/>
        <v>52</v>
      </c>
      <c r="AQ104" s="7">
        <f t="shared" si="160"/>
        <v>278.77777777777777</v>
      </c>
      <c r="AR104" s="7">
        <f t="shared" si="160"/>
        <v>5269.4444444444443</v>
      </c>
      <c r="AS104" s="7">
        <f t="shared" si="160"/>
        <v>186.22222222222223</v>
      </c>
      <c r="AT104" s="7">
        <f t="shared" si="160"/>
        <v>187.66666666666666</v>
      </c>
      <c r="AU104" s="33">
        <f t="shared" si="160"/>
        <v>51.111111111111114</v>
      </c>
      <c r="AV104" s="7">
        <f t="shared" si="160"/>
        <v>17547.555555555555</v>
      </c>
      <c r="AW104" s="7">
        <f t="shared" si="160"/>
        <v>32135.555555555555</v>
      </c>
      <c r="AX104" s="7">
        <f t="shared" si="160"/>
        <v>4038.3333333333335</v>
      </c>
      <c r="AY104" s="7">
        <f t="shared" si="160"/>
        <v>46562.333333333336</v>
      </c>
      <c r="AZ104" s="7">
        <f t="shared" si="160"/>
        <v>98095.222222222219</v>
      </c>
      <c r="BA104" s="7">
        <f t="shared" si="160"/>
        <v>273055.44444444444</v>
      </c>
      <c r="BB104" s="7">
        <f t="shared" si="160"/>
        <v>18846.777777777777</v>
      </c>
      <c r="BC104" s="33">
        <f t="shared" si="160"/>
        <v>401200.44444444444</v>
      </c>
      <c r="BD104" s="7">
        <f t="shared" si="160"/>
        <v>99543.555555555562</v>
      </c>
      <c r="BE104" s="7">
        <f t="shared" si="160"/>
        <v>29048.444444444445</v>
      </c>
      <c r="BF104" s="7">
        <f t="shared" si="160"/>
        <v>3087.1111111111113</v>
      </c>
      <c r="BG104" s="7">
        <f t="shared" si="160"/>
        <v>3747.7777777777778</v>
      </c>
      <c r="BH104" s="7">
        <f t="shared" si="160"/>
        <v>12566.777777777777</v>
      </c>
      <c r="BI104" s="7">
        <f t="shared" si="160"/>
        <v>1233</v>
      </c>
      <c r="BJ104" s="7">
        <f t="shared" si="160"/>
        <v>17255.666666666668</v>
      </c>
      <c r="BK104" s="7">
        <f t="shared" si="160"/>
        <v>278.77777777777777</v>
      </c>
      <c r="BL104" s="7">
        <f t="shared" si="160"/>
        <v>701</v>
      </c>
      <c r="BM104" s="7">
        <f t="shared" si="160"/>
        <v>5269.4444444444443</v>
      </c>
      <c r="BN104" s="7">
        <f t="shared" si="160"/>
        <v>19829.444444444445</v>
      </c>
      <c r="BO104" s="7">
        <f t="shared" ref="BO104" si="161">AVERAGE(BO84:BO92)</f>
        <v>6526.1111111111113</v>
      </c>
    </row>
    <row r="105" spans="1:67">
      <c r="A105" t="s">
        <v>437</v>
      </c>
      <c r="B105" s="7">
        <f>AVERAGE(B50:B93)</f>
        <v>2609791.7954545454</v>
      </c>
      <c r="C105" s="7">
        <f t="shared" ref="C105:BN105" si="162">AVERAGE(C50:C93)</f>
        <v>111127.81818181818</v>
      </c>
      <c r="D105" s="7">
        <f t="shared" si="162"/>
        <v>423216.38636363635</v>
      </c>
      <c r="E105" s="7">
        <f t="shared" si="162"/>
        <v>24415.613636363636</v>
      </c>
      <c r="F105" s="7">
        <f t="shared" si="162"/>
        <v>350072.56818181818</v>
      </c>
      <c r="G105" s="7">
        <f t="shared" si="162"/>
        <v>908832.38636363635</v>
      </c>
      <c r="H105" s="7">
        <f t="shared" si="162"/>
        <v>1700959.4090909092</v>
      </c>
      <c r="I105" s="7">
        <f t="shared" si="162"/>
        <v>108142.90909090909</v>
      </c>
      <c r="J105" s="33">
        <f t="shared" si="162"/>
        <v>800689.47727272729</v>
      </c>
      <c r="K105" s="7">
        <f t="shared" si="162"/>
        <v>1567.5681818181818</v>
      </c>
      <c r="L105" s="7">
        <f t="shared" si="162"/>
        <v>14808.045454545454</v>
      </c>
      <c r="M105" s="7">
        <f t="shared" si="162"/>
        <v>751.5454545454545</v>
      </c>
      <c r="N105" s="7">
        <f t="shared" si="162"/>
        <v>3213.659090909091</v>
      </c>
      <c r="O105" s="7">
        <f t="shared" si="162"/>
        <v>2340.4545454545455</v>
      </c>
      <c r="P105" s="7">
        <f t="shared" si="162"/>
        <v>42505.977272727272</v>
      </c>
      <c r="Q105" s="7">
        <f t="shared" si="162"/>
        <v>3283.181818181818</v>
      </c>
      <c r="R105" s="7">
        <f t="shared" si="162"/>
        <v>-3.3181818181818183</v>
      </c>
      <c r="S105" s="7">
        <f t="shared" si="162"/>
        <v>301.34090909090907</v>
      </c>
      <c r="T105" s="7">
        <f t="shared" si="162"/>
        <v>564</v>
      </c>
      <c r="U105" s="7">
        <f t="shared" si="162"/>
        <v>48.863636363636367</v>
      </c>
      <c r="V105" s="7">
        <f t="shared" si="162"/>
        <v>-17.681818181818183</v>
      </c>
      <c r="W105" s="7">
        <f t="shared" si="162"/>
        <v>6325.659090909091</v>
      </c>
      <c r="X105" s="7">
        <f t="shared" si="162"/>
        <v>2.7954545454545454</v>
      </c>
      <c r="Y105" s="7">
        <f t="shared" si="162"/>
        <v>-21.34090909090909</v>
      </c>
      <c r="Z105" s="7">
        <f t="shared" si="162"/>
        <v>50.477272727272727</v>
      </c>
      <c r="AA105" s="7">
        <f t="shared" si="162"/>
        <v>-12.431818181818182</v>
      </c>
      <c r="AB105" s="7">
        <f t="shared" si="162"/>
        <v>-10.522727272727273</v>
      </c>
      <c r="AC105" s="7">
        <f t="shared" si="162"/>
        <v>10538.545454545454</v>
      </c>
      <c r="AD105" s="7">
        <f t="shared" si="162"/>
        <v>14472.931818181818</v>
      </c>
      <c r="AE105" s="7">
        <f t="shared" si="162"/>
        <v>18.045454545454547</v>
      </c>
      <c r="AF105" s="7">
        <f t="shared" si="162"/>
        <v>14.545454545454545</v>
      </c>
      <c r="AG105" s="7">
        <f t="shared" si="162"/>
        <v>13.886363636363637</v>
      </c>
      <c r="AH105" s="7">
        <f t="shared" si="162"/>
        <v>-3.0909090909090908</v>
      </c>
      <c r="AI105" s="7">
        <f t="shared" si="162"/>
        <v>32.43181818181818</v>
      </c>
      <c r="AJ105" s="7">
        <f t="shared" si="162"/>
        <v>47.840909090909093</v>
      </c>
      <c r="AK105" s="7">
        <f t="shared" si="162"/>
        <v>838.86363636363637</v>
      </c>
      <c r="AL105" s="7">
        <f t="shared" si="162"/>
        <v>49.613636363636367</v>
      </c>
      <c r="AM105" s="7">
        <f t="shared" si="162"/>
        <v>43.56818181818182</v>
      </c>
      <c r="AN105" s="7">
        <f t="shared" si="162"/>
        <v>1006.5454545454545</v>
      </c>
      <c r="AO105" s="7">
        <f t="shared" si="162"/>
        <v>-18.886363636363637</v>
      </c>
      <c r="AP105" s="7">
        <f t="shared" si="162"/>
        <v>204.59090909090909</v>
      </c>
      <c r="AQ105" s="7">
        <f t="shared" si="162"/>
        <v>495.95454545454544</v>
      </c>
      <c r="AR105" s="7">
        <f t="shared" si="162"/>
        <v>4262.636363636364</v>
      </c>
      <c r="AS105" s="7">
        <f t="shared" si="162"/>
        <v>154.56818181818181</v>
      </c>
      <c r="AT105" s="7">
        <f t="shared" si="162"/>
        <v>233.36363636363637</v>
      </c>
      <c r="AU105" s="33">
        <f t="shared" si="162"/>
        <v>38.68181818181818</v>
      </c>
      <c r="AV105" s="7">
        <f t="shared" si="162"/>
        <v>20340.81818181818</v>
      </c>
      <c r="AW105" s="7">
        <f t="shared" si="162"/>
        <v>44846.431818181816</v>
      </c>
      <c r="AX105" s="7">
        <f t="shared" si="162"/>
        <v>4145.204545454545</v>
      </c>
      <c r="AY105" s="7">
        <f t="shared" si="162"/>
        <v>38810.454545454544</v>
      </c>
      <c r="AZ105" s="7">
        <f t="shared" si="162"/>
        <v>90787</v>
      </c>
      <c r="BA105" s="7">
        <f t="shared" si="162"/>
        <v>378369.95454545453</v>
      </c>
      <c r="BB105" s="7">
        <f t="shared" si="162"/>
        <v>20270.409090909092</v>
      </c>
      <c r="BC105" s="33">
        <f t="shared" si="162"/>
        <v>311262.11363636365</v>
      </c>
      <c r="BD105" s="7">
        <f t="shared" si="162"/>
        <v>106584.18181818182</v>
      </c>
      <c r="BE105" s="7">
        <f t="shared" si="162"/>
        <v>42505.977272727272</v>
      </c>
      <c r="BF105" s="7">
        <f t="shared" si="162"/>
        <v>2340.4545454545455</v>
      </c>
      <c r="BG105" s="7">
        <f t="shared" si="162"/>
        <v>3213.659090909091</v>
      </c>
      <c r="BH105" s="7">
        <f t="shared" si="162"/>
        <v>15559.59090909091</v>
      </c>
      <c r="BI105" s="7">
        <f t="shared" si="162"/>
        <v>1567.5681818181818</v>
      </c>
      <c r="BJ105" s="7">
        <f t="shared" si="162"/>
        <v>13839.772727272728</v>
      </c>
      <c r="BK105" s="7">
        <f t="shared" si="162"/>
        <v>495.95454545454544</v>
      </c>
      <c r="BL105" s="7">
        <f t="shared" si="162"/>
        <v>838.86363636363637</v>
      </c>
      <c r="BM105" s="7">
        <f t="shared" si="162"/>
        <v>4262.636363636364</v>
      </c>
      <c r="BN105" s="7">
        <f t="shared" si="162"/>
        <v>15479.477272727272</v>
      </c>
      <c r="BO105" s="7">
        <f t="shared" ref="BO105" si="163">AVERAGE(BO50:BO93)</f>
        <v>6480.227272727273</v>
      </c>
    </row>
    <row r="106" spans="1:67">
      <c r="J106" s="27"/>
      <c r="AU106" s="27"/>
      <c r="BC106" s="27"/>
    </row>
    <row r="107" spans="1:67">
      <c r="A107" s="37" t="s">
        <v>169</v>
      </c>
      <c r="J107" s="27"/>
      <c r="AU107" s="27"/>
      <c r="BC107" s="27"/>
    </row>
    <row r="108" spans="1:67">
      <c r="A108" s="1" t="s">
        <v>118</v>
      </c>
      <c r="B108" s="11">
        <f t="shared" ref="B108:AZ113" si="164">(B4-B3)/B3*100</f>
        <v>1.2422984828463273</v>
      </c>
      <c r="C108" s="11">
        <f t="shared" si="164"/>
        <v>3.3340241796200347</v>
      </c>
      <c r="D108" s="11">
        <f t="shared" si="164"/>
        <v>1.5837907767236568</v>
      </c>
      <c r="E108" s="11">
        <f t="shared" si="164"/>
        <v>1.2073194856577647</v>
      </c>
      <c r="F108" s="11">
        <f t="shared" si="164"/>
        <v>1.7362788592123133</v>
      </c>
      <c r="G108" s="11">
        <f t="shared" si="164"/>
        <v>1.7134401862464184</v>
      </c>
      <c r="H108" s="11">
        <f t="shared" si="164"/>
        <v>1.1482240127775725</v>
      </c>
      <c r="I108" s="21">
        <f t="shared" si="164"/>
        <v>1.5553769752361766</v>
      </c>
      <c r="J108" s="29">
        <f>(J4-J3)/J3*100</f>
        <v>1.7288167133850549</v>
      </c>
      <c r="K108" s="11">
        <f t="shared" si="164"/>
        <v>3.7520661157024793</v>
      </c>
      <c r="L108" s="11">
        <f t="shared" si="164"/>
        <v>3.1773913043478261</v>
      </c>
      <c r="M108" s="11">
        <f t="shared" si="164"/>
        <v>2.9927007299270074</v>
      </c>
      <c r="N108" s="11">
        <f t="shared" si="164"/>
        <v>2.7006688963210701</v>
      </c>
      <c r="O108" s="11">
        <f t="shared" si="164"/>
        <v>1.6181185805119287</v>
      </c>
      <c r="P108" s="11">
        <f t="shared" si="164"/>
        <v>1.8633262465240208</v>
      </c>
      <c r="Q108" s="11">
        <f t="shared" si="164"/>
        <v>1.8173913043478263</v>
      </c>
      <c r="R108" s="11">
        <f t="shared" si="164"/>
        <v>-2.3125</v>
      </c>
      <c r="S108" s="11">
        <f t="shared" si="164"/>
        <v>3.4298245614035086</v>
      </c>
      <c r="T108" s="11">
        <f t="shared" si="164"/>
        <v>1.4166666666666665</v>
      </c>
      <c r="U108" s="11">
        <f t="shared" si="164"/>
        <v>8.7163677130044839</v>
      </c>
      <c r="V108" s="11">
        <f t="shared" si="164"/>
        <v>0.28696194635059263</v>
      </c>
      <c r="W108" s="11">
        <f t="shared" si="164"/>
        <v>1.6186027765982713</v>
      </c>
      <c r="X108" s="11">
        <f t="shared" si="164"/>
        <v>7.0846905537459284</v>
      </c>
      <c r="Y108" s="11">
        <f t="shared" si="164"/>
        <v>6.3432835820895521</v>
      </c>
      <c r="Z108" s="11">
        <f t="shared" si="164"/>
        <v>4.483633010603965</v>
      </c>
      <c r="AA108" s="11">
        <f t="shared" si="164"/>
        <v>-3.4298843029457617</v>
      </c>
      <c r="AB108" s="11">
        <f t="shared" si="164"/>
        <v>-10.353642948444824</v>
      </c>
      <c r="AC108" s="11">
        <f t="shared" si="164"/>
        <v>-0.97796287037596641</v>
      </c>
      <c r="AD108" s="11">
        <f t="shared" si="164"/>
        <v>2.1502675975377676</v>
      </c>
      <c r="AE108" s="11">
        <f t="shared" si="164"/>
        <v>-5.2297939778129949</v>
      </c>
      <c r="AF108" s="11">
        <f t="shared" si="164"/>
        <v>-7.005579665220087</v>
      </c>
      <c r="AG108" s="11">
        <f t="shared" si="164"/>
        <v>0.56107034958998703</v>
      </c>
      <c r="AH108" s="11">
        <f t="shared" si="164"/>
        <v>20.802919708029197</v>
      </c>
      <c r="AI108" s="11">
        <f t="shared" si="164"/>
        <v>-8.1519221861973143</v>
      </c>
      <c r="AJ108" s="11">
        <f t="shared" si="164"/>
        <v>-4.1033434650455929</v>
      </c>
      <c r="AK108" s="11">
        <f t="shared" si="164"/>
        <v>-4.5263379245084643</v>
      </c>
      <c r="AL108" s="11">
        <f t="shared" si="164"/>
        <v>1.2875536480686696</v>
      </c>
      <c r="AM108" s="11">
        <f t="shared" si="164"/>
        <v>-7.8160484481453452</v>
      </c>
      <c r="AN108" s="11">
        <f t="shared" si="164"/>
        <v>0.56011315417256013</v>
      </c>
      <c r="AO108" s="11">
        <f t="shared" si="164"/>
        <v>11.361014994232988</v>
      </c>
      <c r="AP108" s="11">
        <f t="shared" si="164"/>
        <v>-3.1075652756081231</v>
      </c>
      <c r="AQ108" s="11">
        <f t="shared" si="164"/>
        <v>2.9737696354613634</v>
      </c>
      <c r="AR108" s="11">
        <f t="shared" si="164"/>
        <v>-1.8721893806962997</v>
      </c>
      <c r="AS108" s="11">
        <f t="shared" si="164"/>
        <v>3.3465608465608461</v>
      </c>
      <c r="AT108" s="11">
        <f t="shared" si="164"/>
        <v>6.2348374575448808</v>
      </c>
      <c r="AU108" s="29">
        <f t="shared" si="164"/>
        <v>9.3170078438875077</v>
      </c>
      <c r="AV108" s="11">
        <f t="shared" si="164"/>
        <v>3.1851774530271397</v>
      </c>
      <c r="AW108" s="11">
        <f t="shared" si="164"/>
        <v>1.8505676190960934</v>
      </c>
      <c r="AX108" s="11">
        <f t="shared" si="164"/>
        <v>1.6761904761904762</v>
      </c>
      <c r="AY108" s="11">
        <f t="shared" si="164"/>
        <v>0.27904344789576208</v>
      </c>
      <c r="AZ108" s="11">
        <f t="shared" si="164"/>
        <v>3.3906995230524641</v>
      </c>
      <c r="BA108" s="11">
        <f t="shared" ref="BA108:BO112" si="165">(BA4-BA3)/BA3*100</f>
        <v>1.5631648334014432</v>
      </c>
      <c r="BB108" s="11">
        <f t="shared" si="165"/>
        <v>1.1405649717514126</v>
      </c>
      <c r="BC108" s="29">
        <f t="shared" si="165"/>
        <v>1.873531590057391</v>
      </c>
      <c r="BD108" s="11">
        <f t="shared" si="165"/>
        <v>1.5794246705440889</v>
      </c>
      <c r="BE108" s="11">
        <f t="shared" si="165"/>
        <v>1.8633262465240208</v>
      </c>
      <c r="BF108" s="11">
        <f t="shared" si="165"/>
        <v>1.6181185805119287</v>
      </c>
      <c r="BG108" s="11">
        <f t="shared" si="165"/>
        <v>2.7006688963210701</v>
      </c>
      <c r="BH108" s="11">
        <f t="shared" si="165"/>
        <v>3.1703373292444943</v>
      </c>
      <c r="BI108" s="11">
        <f t="shared" si="165"/>
        <v>3.7520661157024793</v>
      </c>
      <c r="BJ108" s="11">
        <f t="shared" si="165"/>
        <v>-0.5597571783462596</v>
      </c>
      <c r="BK108" s="11">
        <f t="shared" si="165"/>
        <v>2.9737696354613634</v>
      </c>
      <c r="BL108" s="11">
        <f t="shared" si="165"/>
        <v>-4.5263379245084643</v>
      </c>
      <c r="BM108" s="11">
        <f t="shared" si="165"/>
        <v>-1.8721893806962997</v>
      </c>
      <c r="BN108" s="11">
        <f t="shared" si="165"/>
        <v>2.0074976379392671</v>
      </c>
      <c r="BO108" s="11">
        <f t="shared" si="165"/>
        <v>1.788183063212758</v>
      </c>
    </row>
    <row r="109" spans="1:67">
      <c r="A109" s="1" t="s">
        <v>119</v>
      </c>
      <c r="B109" s="11">
        <f t="shared" si="164"/>
        <v>1.4812590434203017</v>
      </c>
      <c r="C109" s="11">
        <f t="shared" si="164"/>
        <v>5.6379365673637478</v>
      </c>
      <c r="D109" s="11">
        <f t="shared" si="164"/>
        <v>1.6101038091799698</v>
      </c>
      <c r="E109" s="11">
        <f t="shared" si="164"/>
        <v>2.9370429805923735</v>
      </c>
      <c r="F109" s="11">
        <f t="shared" si="164"/>
        <v>2.4283486396271101</v>
      </c>
      <c r="G109" s="11">
        <f t="shared" si="164"/>
        <v>2.1318988389923832</v>
      </c>
      <c r="H109" s="11">
        <f t="shared" si="164"/>
        <v>1.3506176098747111</v>
      </c>
      <c r="I109" s="21">
        <f t="shared" si="164"/>
        <v>3.2346319841169078</v>
      </c>
      <c r="J109" s="29">
        <f>(J5-J4)/J4*100</f>
        <v>2.0248068913540318</v>
      </c>
      <c r="K109" s="11">
        <f t="shared" si="164"/>
        <v>6.9762625458021352</v>
      </c>
      <c r="L109" s="11">
        <f t="shared" si="164"/>
        <v>6.8246048735539189</v>
      </c>
      <c r="M109" s="11">
        <f t="shared" si="164"/>
        <v>4.8830616583982991</v>
      </c>
      <c r="N109" s="11">
        <f t="shared" si="164"/>
        <v>5.5979809492794921</v>
      </c>
      <c r="O109" s="11">
        <f t="shared" si="164"/>
        <v>0.18183033625242329</v>
      </c>
      <c r="P109" s="11">
        <f t="shared" si="164"/>
        <v>1.8996673440821801</v>
      </c>
      <c r="Q109" s="11">
        <f t="shared" si="164"/>
        <v>3.5186608591681616</v>
      </c>
      <c r="R109" s="11">
        <f t="shared" si="164"/>
        <v>-3.1563233098741734</v>
      </c>
      <c r="S109" s="11">
        <f t="shared" si="164"/>
        <v>4.1387498939869394</v>
      </c>
      <c r="T109" s="11">
        <f t="shared" si="164"/>
        <v>3.4873604330803811</v>
      </c>
      <c r="U109" s="11">
        <f t="shared" si="164"/>
        <v>-0.37380768239236917</v>
      </c>
      <c r="V109" s="11">
        <f t="shared" si="164"/>
        <v>3.8193580492659871</v>
      </c>
      <c r="W109" s="11">
        <f t="shared" si="164"/>
        <v>4.6438992606022831</v>
      </c>
      <c r="X109" s="11">
        <f t="shared" si="164"/>
        <v>6.9708491761723694</v>
      </c>
      <c r="Y109" s="11">
        <f t="shared" si="164"/>
        <v>-1.432748538011696</v>
      </c>
      <c r="Z109" s="11">
        <f t="shared" si="164"/>
        <v>2.2393822393822393</v>
      </c>
      <c r="AA109" s="11">
        <f t="shared" si="164"/>
        <v>2.7699889540317786</v>
      </c>
      <c r="AB109" s="11">
        <f t="shared" si="164"/>
        <v>-3.3269961977186311</v>
      </c>
      <c r="AC109" s="11">
        <f t="shared" si="164"/>
        <v>2.4210596401285018</v>
      </c>
      <c r="AD109" s="11">
        <f t="shared" si="164"/>
        <v>5.6583260489510492</v>
      </c>
      <c r="AE109" s="11">
        <f t="shared" si="164"/>
        <v>-0.79431438127090304</v>
      </c>
      <c r="AF109" s="11">
        <f t="shared" si="164"/>
        <v>-3.4000000000000004</v>
      </c>
      <c r="AG109" s="11">
        <f t="shared" si="164"/>
        <v>0.90128755364806867</v>
      </c>
      <c r="AH109" s="11">
        <f t="shared" si="164"/>
        <v>-11.933534743202417</v>
      </c>
      <c r="AI109" s="11">
        <f t="shared" si="164"/>
        <v>-1.9667170953101363</v>
      </c>
      <c r="AJ109" s="11">
        <f t="shared" si="164"/>
        <v>2.9318541996830429</v>
      </c>
      <c r="AK109" s="11">
        <f t="shared" si="164"/>
        <v>4.7133968393810912</v>
      </c>
      <c r="AL109" s="11">
        <f t="shared" si="164"/>
        <v>-1.4684395090590299</v>
      </c>
      <c r="AM109" s="11">
        <f t="shared" si="164"/>
        <v>3.7979880927940877</v>
      </c>
      <c r="AN109" s="11">
        <f t="shared" si="164"/>
        <v>4.2646562394508836</v>
      </c>
      <c r="AO109" s="11">
        <f t="shared" si="164"/>
        <v>-4.6090108751942003</v>
      </c>
      <c r="AP109" s="11">
        <f t="shared" si="164"/>
        <v>2.0728968733805493</v>
      </c>
      <c r="AQ109" s="11">
        <f t="shared" si="164"/>
        <v>3.6596854844553954</v>
      </c>
      <c r="AR109" s="11">
        <f t="shared" si="164"/>
        <v>5.4667101827676241</v>
      </c>
      <c r="AS109" s="11">
        <f t="shared" si="164"/>
        <v>2.7582234736976834</v>
      </c>
      <c r="AT109" s="11">
        <f t="shared" si="164"/>
        <v>3.4026033340945423</v>
      </c>
      <c r="AU109" s="29">
        <f t="shared" si="164"/>
        <v>3.0626531326566329</v>
      </c>
      <c r="AV109" s="11">
        <f t="shared" si="164"/>
        <v>6.6360213411241515</v>
      </c>
      <c r="AW109" s="11">
        <f t="shared" si="164"/>
        <v>1.8104889673653899</v>
      </c>
      <c r="AX109" s="11">
        <f t="shared" si="164"/>
        <v>3.3213126014737102</v>
      </c>
      <c r="AY109" s="11">
        <f t="shared" si="164"/>
        <v>3.611806574568309</v>
      </c>
      <c r="AZ109" s="11">
        <f t="shared" si="164"/>
        <v>5.2586581376306558</v>
      </c>
      <c r="BA109" s="11">
        <f t="shared" si="165"/>
        <v>1.5945671201959273</v>
      </c>
      <c r="BB109" s="11">
        <f t="shared" si="165"/>
        <v>2.8820436736253399</v>
      </c>
      <c r="BC109" s="29">
        <f t="shared" si="165"/>
        <v>2.3186268393895348</v>
      </c>
      <c r="BD109" s="11">
        <f t="shared" si="165"/>
        <v>3.305827244138714</v>
      </c>
      <c r="BE109" s="11">
        <f t="shared" si="165"/>
        <v>1.8996673440821801</v>
      </c>
      <c r="BF109" s="11">
        <f t="shared" si="165"/>
        <v>0.18183033625242329</v>
      </c>
      <c r="BG109" s="11">
        <f t="shared" si="165"/>
        <v>5.5979809492794921</v>
      </c>
      <c r="BH109" s="11">
        <f t="shared" si="165"/>
        <v>6.7505782658509688</v>
      </c>
      <c r="BI109" s="11">
        <f t="shared" si="165"/>
        <v>6.9762625458021352</v>
      </c>
      <c r="BJ109" s="11">
        <f t="shared" si="165"/>
        <v>2.5813422979949574</v>
      </c>
      <c r="BK109" s="11">
        <f t="shared" si="165"/>
        <v>3.6596854844553954</v>
      </c>
      <c r="BL109" s="11">
        <f t="shared" si="165"/>
        <v>4.7133968393810912</v>
      </c>
      <c r="BM109" s="11">
        <f t="shared" si="165"/>
        <v>5.4667101827676241</v>
      </c>
      <c r="BN109" s="11">
        <f t="shared" si="165"/>
        <v>5.534972661268637</v>
      </c>
      <c r="BO109" s="11">
        <f t="shared" si="165"/>
        <v>4.456007447934601</v>
      </c>
    </row>
    <row r="110" spans="1:67">
      <c r="A110" s="1" t="s">
        <v>120</v>
      </c>
      <c r="B110" s="11">
        <f t="shared" si="164"/>
        <v>1.1881842170335781</v>
      </c>
      <c r="C110" s="11">
        <f t="shared" si="164"/>
        <v>5.9458111035869265</v>
      </c>
      <c r="D110" s="11">
        <f t="shared" si="164"/>
        <v>1.175779008457613</v>
      </c>
      <c r="E110" s="11">
        <f t="shared" si="164"/>
        <v>2.3315275079800011</v>
      </c>
      <c r="F110" s="11">
        <f t="shared" si="164"/>
        <v>2.1644464987610386</v>
      </c>
      <c r="G110" s="11">
        <f t="shared" si="164"/>
        <v>1.7975650963877428</v>
      </c>
      <c r="H110" s="11">
        <f t="shared" si="164"/>
        <v>1.0648839138416386</v>
      </c>
      <c r="I110" s="21">
        <f t="shared" si="164"/>
        <v>3.8481237847671004</v>
      </c>
      <c r="J110" s="29">
        <f>(J6-J5)/J5*100</f>
        <v>1.5960636236778594</v>
      </c>
      <c r="K110" s="11">
        <f t="shared" si="164"/>
        <v>5.6426752446052806</v>
      </c>
      <c r="L110" s="11">
        <f t="shared" si="164"/>
        <v>7.1688735190858761</v>
      </c>
      <c r="M110" s="11">
        <f t="shared" si="164"/>
        <v>6.0139198594499632</v>
      </c>
      <c r="N110" s="11">
        <f t="shared" si="164"/>
        <v>3.5418561978628591</v>
      </c>
      <c r="O110" s="11">
        <f t="shared" si="164"/>
        <v>1.2518183395390425</v>
      </c>
      <c r="P110" s="11">
        <f t="shared" si="164"/>
        <v>2.9600014368590264</v>
      </c>
      <c r="Q110" s="11">
        <f t="shared" si="164"/>
        <v>5.262217088799054</v>
      </c>
      <c r="R110" s="11">
        <f t="shared" si="164"/>
        <v>3.8317551200176174</v>
      </c>
      <c r="S110" s="11">
        <f t="shared" si="164"/>
        <v>4.3163124032901701</v>
      </c>
      <c r="T110" s="11">
        <f t="shared" si="164"/>
        <v>-1.1839985054062259</v>
      </c>
      <c r="U110" s="11">
        <f t="shared" si="164"/>
        <v>7.6465260706430325</v>
      </c>
      <c r="V110" s="11">
        <f t="shared" si="164"/>
        <v>1.5218693828639904</v>
      </c>
      <c r="W110" s="11">
        <f t="shared" si="164"/>
        <v>6.5893755118339392</v>
      </c>
      <c r="X110" s="11">
        <f t="shared" si="164"/>
        <v>2.7014218009478674</v>
      </c>
      <c r="Y110" s="11">
        <f t="shared" si="164"/>
        <v>2.0172055769801247</v>
      </c>
      <c r="Z110" s="11">
        <f t="shared" si="164"/>
        <v>6.754423823910229</v>
      </c>
      <c r="AA110" s="11">
        <f t="shared" si="164"/>
        <v>2.455560148821827</v>
      </c>
      <c r="AB110" s="11">
        <f t="shared" si="164"/>
        <v>-4.8180924287118971</v>
      </c>
      <c r="AC110" s="11">
        <f t="shared" si="164"/>
        <v>2.485176968977949</v>
      </c>
      <c r="AD110" s="11">
        <f t="shared" si="164"/>
        <v>5.9499371758610522</v>
      </c>
      <c r="AE110" s="11">
        <f t="shared" si="164"/>
        <v>1.4327855035819637</v>
      </c>
      <c r="AF110" s="11">
        <f t="shared" si="164"/>
        <v>2.4154589371980677</v>
      </c>
      <c r="AG110" s="11">
        <f t="shared" si="164"/>
        <v>-2.6371756699276903</v>
      </c>
      <c r="AH110" s="11">
        <f t="shared" si="164"/>
        <v>-8.4048027444253854</v>
      </c>
      <c r="AI110" s="11">
        <f t="shared" si="164"/>
        <v>3.9094650205761319</v>
      </c>
      <c r="AJ110" s="11">
        <f t="shared" si="164"/>
        <v>4.657428791377983</v>
      </c>
      <c r="AK110" s="11">
        <f t="shared" si="164"/>
        <v>4.7799337434926645</v>
      </c>
      <c r="AL110" s="11">
        <f t="shared" si="164"/>
        <v>-0.22985096759842813</v>
      </c>
      <c r="AM110" s="11">
        <f t="shared" si="164"/>
        <v>1.3449367088607596</v>
      </c>
      <c r="AN110" s="11">
        <f t="shared" si="164"/>
        <v>4.4841355493200954</v>
      </c>
      <c r="AO110" s="11">
        <f t="shared" si="164"/>
        <v>8.7404994571118344</v>
      </c>
      <c r="AP110" s="11">
        <f t="shared" si="164"/>
        <v>3.0518418232075364</v>
      </c>
      <c r="AQ110" s="11">
        <f t="shared" si="164"/>
        <v>3.5899049217002239</v>
      </c>
      <c r="AR110" s="11">
        <f t="shared" si="164"/>
        <v>4.472897003455568</v>
      </c>
      <c r="AS110" s="11">
        <f t="shared" si="164"/>
        <v>0.63523696830042975</v>
      </c>
      <c r="AT110" s="11">
        <f t="shared" si="164"/>
        <v>2.2084805653710249</v>
      </c>
      <c r="AU110" s="29">
        <f t="shared" si="164"/>
        <v>-0.83205977245712348</v>
      </c>
      <c r="AV110" s="11">
        <f t="shared" si="164"/>
        <v>6.4957044412737917</v>
      </c>
      <c r="AW110" s="11">
        <f t="shared" si="164"/>
        <v>2.8727427913851118</v>
      </c>
      <c r="AX110" s="11">
        <f t="shared" si="164"/>
        <v>3.040032636533275</v>
      </c>
      <c r="AY110" s="11">
        <f t="shared" si="164"/>
        <v>3.9921606420498947</v>
      </c>
      <c r="AZ110" s="11">
        <f t="shared" si="164"/>
        <v>5.7341138247488042</v>
      </c>
      <c r="BA110" s="11">
        <f t="shared" si="165"/>
        <v>1.0439267621918626</v>
      </c>
      <c r="BB110" s="11">
        <f t="shared" si="165"/>
        <v>2.2296884213223933</v>
      </c>
      <c r="BC110" s="29">
        <f t="shared" si="165"/>
        <v>1.9928521762998055</v>
      </c>
      <c r="BD110" s="11">
        <f t="shared" si="165"/>
        <v>3.9805111734124501</v>
      </c>
      <c r="BE110" s="11">
        <f t="shared" si="165"/>
        <v>2.9600014368590264</v>
      </c>
      <c r="BF110" s="11">
        <f t="shared" si="165"/>
        <v>1.2518183395390425</v>
      </c>
      <c r="BG110" s="11">
        <f t="shared" si="165"/>
        <v>3.5418561978628591</v>
      </c>
      <c r="BH110" s="11">
        <f t="shared" si="165"/>
        <v>7.1256081447093305</v>
      </c>
      <c r="BI110" s="11">
        <f t="shared" si="165"/>
        <v>5.6426752446052806</v>
      </c>
      <c r="BJ110" s="11">
        <f t="shared" si="165"/>
        <v>2.9341328147507921</v>
      </c>
      <c r="BK110" s="11">
        <f t="shared" si="165"/>
        <v>3.5899049217002239</v>
      </c>
      <c r="BL110" s="11">
        <f t="shared" si="165"/>
        <v>4.7799337434926645</v>
      </c>
      <c r="BM110" s="11">
        <f t="shared" si="165"/>
        <v>4.472897003455568</v>
      </c>
      <c r="BN110" s="11">
        <f t="shared" si="165"/>
        <v>5.8217610614875737</v>
      </c>
      <c r="BO110" s="11">
        <f t="shared" si="165"/>
        <v>6.0057383554117578</v>
      </c>
    </row>
    <row r="111" spans="1:67">
      <c r="A111" s="1" t="s">
        <v>121</v>
      </c>
      <c r="B111" s="11">
        <f t="shared" si="164"/>
        <v>0.99119539821315006</v>
      </c>
      <c r="C111" s="11">
        <f t="shared" si="164"/>
        <v>5.7960611236196682</v>
      </c>
      <c r="D111" s="11">
        <f t="shared" si="164"/>
        <v>1.3745243212052547</v>
      </c>
      <c r="E111" s="11">
        <f t="shared" si="164"/>
        <v>2.4503277464128814</v>
      </c>
      <c r="F111" s="11">
        <f t="shared" si="164"/>
        <v>2.2129034013790569</v>
      </c>
      <c r="G111" s="11">
        <f t="shared" si="164"/>
        <v>1.9361919780562442</v>
      </c>
      <c r="H111" s="11">
        <f t="shared" si="164"/>
        <v>0.79860143652609961</v>
      </c>
      <c r="I111" s="21">
        <f t="shared" si="164"/>
        <v>4.4688074954776669</v>
      </c>
      <c r="J111" s="29">
        <f>(J7-J6)/J6*100</f>
        <v>1.6818037222080349</v>
      </c>
      <c r="K111" s="11">
        <f t="shared" si="164"/>
        <v>5.1030477318221541</v>
      </c>
      <c r="L111" s="11">
        <f t="shared" si="164"/>
        <v>5.1637363041851225</v>
      </c>
      <c r="M111" s="11">
        <f t="shared" si="164"/>
        <v>5.2010963095162221</v>
      </c>
      <c r="N111" s="11">
        <f t="shared" si="164"/>
        <v>2.2859270290394642</v>
      </c>
      <c r="O111" s="11">
        <f t="shared" si="164"/>
        <v>4.9809540128379179</v>
      </c>
      <c r="P111" s="11">
        <f t="shared" si="164"/>
        <v>4.6379732137997634</v>
      </c>
      <c r="Q111" s="11">
        <f t="shared" si="164"/>
        <v>0.4650372944234713</v>
      </c>
      <c r="R111" s="11">
        <f t="shared" si="164"/>
        <v>8.2502651113467671</v>
      </c>
      <c r="S111" s="11">
        <f t="shared" si="164"/>
        <v>5.3009602623155594</v>
      </c>
      <c r="T111" s="11">
        <f t="shared" si="164"/>
        <v>-4.2539112350522289E-2</v>
      </c>
      <c r="U111" s="11">
        <f t="shared" si="164"/>
        <v>-5.0600961538461542</v>
      </c>
      <c r="V111" s="11">
        <f t="shared" si="164"/>
        <v>-2.9390934844192631</v>
      </c>
      <c r="W111" s="11">
        <f t="shared" si="164"/>
        <v>6.0004190768879102</v>
      </c>
      <c r="X111" s="11">
        <f t="shared" si="164"/>
        <v>-6.6682048915551446</v>
      </c>
      <c r="Y111" s="11">
        <f t="shared" si="164"/>
        <v>-4.2454201802849667</v>
      </c>
      <c r="Z111" s="11">
        <f t="shared" si="164"/>
        <v>-1.5969274307661208</v>
      </c>
      <c r="AA111" s="11">
        <f t="shared" si="164"/>
        <v>-1.8963847643641059</v>
      </c>
      <c r="AB111" s="11">
        <f t="shared" si="164"/>
        <v>-9.2975206611570247</v>
      </c>
      <c r="AC111" s="11">
        <f t="shared" si="164"/>
        <v>5.2433635335285596</v>
      </c>
      <c r="AD111" s="11">
        <f t="shared" si="164"/>
        <v>5.905204388396518</v>
      </c>
      <c r="AE111" s="11">
        <f t="shared" si="164"/>
        <v>5.2347320315745742</v>
      </c>
      <c r="AF111" s="11">
        <f t="shared" si="164"/>
        <v>1.8867924528301887</v>
      </c>
      <c r="AG111" s="11">
        <f t="shared" si="164"/>
        <v>4.6089995631280036</v>
      </c>
      <c r="AH111" s="11">
        <f t="shared" si="164"/>
        <v>19.475655430711612</v>
      </c>
      <c r="AI111" s="11">
        <f t="shared" si="164"/>
        <v>-0.19801980198019803</v>
      </c>
      <c r="AJ111" s="11">
        <f t="shared" si="164"/>
        <v>-5.0202280250091942</v>
      </c>
      <c r="AK111" s="11">
        <f t="shared" si="164"/>
        <v>7.4224631135200241</v>
      </c>
      <c r="AL111" s="11">
        <f t="shared" si="164"/>
        <v>-2.9800832342449466</v>
      </c>
      <c r="AM111" s="11">
        <f t="shared" si="164"/>
        <v>-1.4246682279469165</v>
      </c>
      <c r="AN111" s="11">
        <f t="shared" si="164"/>
        <v>6.4659401952176827</v>
      </c>
      <c r="AO111" s="11">
        <f t="shared" si="164"/>
        <v>-7.4388417373939086</v>
      </c>
      <c r="AP111" s="11">
        <f t="shared" si="164"/>
        <v>4.7186336763739876</v>
      </c>
      <c r="AQ111" s="11">
        <f t="shared" si="164"/>
        <v>2.8007423654462631</v>
      </c>
      <c r="AR111" s="11">
        <f t="shared" si="164"/>
        <v>2.5362542425177415</v>
      </c>
      <c r="AS111" s="11">
        <f t="shared" si="164"/>
        <v>1.0211027910142956</v>
      </c>
      <c r="AT111" s="11">
        <f t="shared" si="164"/>
        <v>2.0743301642178045</v>
      </c>
      <c r="AU111" s="29">
        <f t="shared" si="164"/>
        <v>-1.4297945205479452</v>
      </c>
      <c r="AV111" s="11">
        <f t="shared" si="164"/>
        <v>4.8128246973055022</v>
      </c>
      <c r="AW111" s="11">
        <f t="shared" si="164"/>
        <v>4.6552175454524374</v>
      </c>
      <c r="AX111" s="11">
        <f t="shared" si="164"/>
        <v>1.0308598074653019</v>
      </c>
      <c r="AY111" s="11">
        <f t="shared" si="164"/>
        <v>4.463472186528981</v>
      </c>
      <c r="AZ111" s="11">
        <f t="shared" si="164"/>
        <v>6.1773127791344713</v>
      </c>
      <c r="BA111" s="11">
        <f t="shared" si="165"/>
        <v>1.1150044095138558</v>
      </c>
      <c r="BB111" s="11">
        <f t="shared" si="165"/>
        <v>2.6559764781862372</v>
      </c>
      <c r="BC111" s="29">
        <f t="shared" si="165"/>
        <v>1.9974676391568438</v>
      </c>
      <c r="BD111" s="11">
        <f t="shared" si="165"/>
        <v>4.7417437580821646</v>
      </c>
      <c r="BE111" s="11">
        <f t="shared" si="165"/>
        <v>4.6379732137997634</v>
      </c>
      <c r="BF111" s="11">
        <f t="shared" si="165"/>
        <v>4.9809540128379179</v>
      </c>
      <c r="BG111" s="11">
        <f t="shared" si="165"/>
        <v>2.2859270290394642</v>
      </c>
      <c r="BH111" s="11">
        <f t="shared" si="165"/>
        <v>5.1651213126529996</v>
      </c>
      <c r="BI111" s="11">
        <f t="shared" si="165"/>
        <v>5.1030477318221541</v>
      </c>
      <c r="BJ111" s="11">
        <f t="shared" si="165"/>
        <v>4.4434580297557087</v>
      </c>
      <c r="BK111" s="11">
        <f t="shared" si="165"/>
        <v>2.8007423654462631</v>
      </c>
      <c r="BL111" s="11">
        <f t="shared" si="165"/>
        <v>7.4224631135200241</v>
      </c>
      <c r="BM111" s="11">
        <f t="shared" si="165"/>
        <v>2.5362542425177415</v>
      </c>
      <c r="BN111" s="11">
        <f t="shared" si="165"/>
        <v>5.9536177859426482</v>
      </c>
      <c r="BO111" s="11">
        <f t="shared" si="165"/>
        <v>5.5370634847507603</v>
      </c>
    </row>
    <row r="112" spans="1:67">
      <c r="A112" s="1" t="s">
        <v>122</v>
      </c>
      <c r="B112" s="11">
        <f t="shared" si="164"/>
        <v>0.93893421553206224</v>
      </c>
      <c r="C112" s="11">
        <f t="shared" si="164"/>
        <v>4.6610777586587373</v>
      </c>
      <c r="D112" s="11">
        <f t="shared" si="164"/>
        <v>1.4606806670028476</v>
      </c>
      <c r="E112" s="11">
        <f t="shared" si="164"/>
        <v>2.2950938440988025</v>
      </c>
      <c r="F112" s="11">
        <f t="shared" si="164"/>
        <v>2.0708513291904382</v>
      </c>
      <c r="G112" s="11">
        <f t="shared" si="164"/>
        <v>1.877577806953348</v>
      </c>
      <c r="H112" s="11">
        <f t="shared" si="164"/>
        <v>0.74547605738535816</v>
      </c>
      <c r="I112" s="21">
        <f t="shared" si="164"/>
        <v>2.5971231347690327</v>
      </c>
      <c r="J112" s="29">
        <f>(J8-J7)/J7*100</f>
        <v>1.8033221837155302</v>
      </c>
      <c r="K112" s="11">
        <f t="shared" si="164"/>
        <v>2.1553689744896589</v>
      </c>
      <c r="L112" s="11">
        <f t="shared" si="164"/>
        <v>3.5428110080782531</v>
      </c>
      <c r="M112" s="11">
        <f t="shared" si="164"/>
        <v>5.1499545592244775</v>
      </c>
      <c r="N112" s="11">
        <f t="shared" si="164"/>
        <v>3.9470044405619862</v>
      </c>
      <c r="O112" s="11">
        <f t="shared" si="164"/>
        <v>2.3578746484531941</v>
      </c>
      <c r="P112" s="11">
        <f t="shared" si="164"/>
        <v>2.7389413401227265</v>
      </c>
      <c r="Q112" s="11">
        <f t="shared" si="164"/>
        <v>2.57317089027292</v>
      </c>
      <c r="R112" s="11">
        <f t="shared" si="164"/>
        <v>7.1904388714733534</v>
      </c>
      <c r="S112" s="11">
        <f t="shared" si="164"/>
        <v>3.9887307236061686</v>
      </c>
      <c r="T112" s="11">
        <f t="shared" si="164"/>
        <v>1.7046529222621523</v>
      </c>
      <c r="U112" s="11">
        <f t="shared" si="164"/>
        <v>0</v>
      </c>
      <c r="V112" s="11">
        <f t="shared" si="164"/>
        <v>-1.0458470144716041</v>
      </c>
      <c r="W112" s="11">
        <f t="shared" si="164"/>
        <v>3.1580397630272135</v>
      </c>
      <c r="X112" s="11">
        <f t="shared" si="164"/>
        <v>-0.56860321384425216</v>
      </c>
      <c r="Y112" s="11">
        <f t="shared" si="164"/>
        <v>2.5204980261160035</v>
      </c>
      <c r="Z112" s="11">
        <f t="shared" si="164"/>
        <v>2.896466721446179</v>
      </c>
      <c r="AA112" s="11">
        <f t="shared" si="164"/>
        <v>-2.0564283951632802</v>
      </c>
      <c r="AB112" s="11">
        <f t="shared" si="164"/>
        <v>6.4350797266514812</v>
      </c>
      <c r="AC112" s="11">
        <f t="shared" si="164"/>
        <v>3.3472876899470871</v>
      </c>
      <c r="AD112" s="11">
        <f t="shared" si="164"/>
        <v>3.13173950710586</v>
      </c>
      <c r="AE112" s="11">
        <f t="shared" si="164"/>
        <v>3.3162258191867346</v>
      </c>
      <c r="AF112" s="11">
        <f t="shared" si="164"/>
        <v>-0.3306878306878307</v>
      </c>
      <c r="AG112" s="11">
        <f t="shared" si="164"/>
        <v>-2.0672374190854041</v>
      </c>
      <c r="AH112" s="11">
        <f t="shared" si="164"/>
        <v>-1.8808777429467085</v>
      </c>
      <c r="AI112" s="11">
        <f t="shared" si="164"/>
        <v>6.3988095238095237</v>
      </c>
      <c r="AJ112" s="11">
        <f t="shared" si="164"/>
        <v>-1.3746369796708615</v>
      </c>
      <c r="AK112" s="11">
        <f t="shared" si="164"/>
        <v>1.051156271899089</v>
      </c>
      <c r="AL112" s="11">
        <f t="shared" si="164"/>
        <v>0.2297970126388357</v>
      </c>
      <c r="AM112" s="11">
        <f t="shared" si="164"/>
        <v>-1.4056622450999801</v>
      </c>
      <c r="AN112" s="11">
        <f t="shared" si="164"/>
        <v>0.63060878001455256</v>
      </c>
      <c r="AO112" s="11">
        <f t="shared" si="164"/>
        <v>0.10787486515641855</v>
      </c>
      <c r="AP112" s="11">
        <f t="shared" si="164"/>
        <v>1.5054887611082071</v>
      </c>
      <c r="AQ112" s="11">
        <f t="shared" si="164"/>
        <v>2.799934350894469</v>
      </c>
      <c r="AR112" s="11">
        <f t="shared" si="164"/>
        <v>-6.9246509388541169</v>
      </c>
      <c r="AS112" s="11">
        <f t="shared" si="164"/>
        <v>0.47169811320754718</v>
      </c>
      <c r="AT112" s="11">
        <f t="shared" si="164"/>
        <v>1.5876375952582555</v>
      </c>
      <c r="AU112" s="29">
        <f t="shared" si="164"/>
        <v>-4.881438374011986</v>
      </c>
      <c r="AV112" s="11">
        <f t="shared" si="164"/>
        <v>3.4592541976454427</v>
      </c>
      <c r="AW112" s="11">
        <f t="shared" si="164"/>
        <v>2.719722499781541</v>
      </c>
      <c r="AX112" s="11">
        <f t="shared" si="164"/>
        <v>2.6161672605354251</v>
      </c>
      <c r="AY112" s="11">
        <f t="shared" si="164"/>
        <v>1.9416209124015493</v>
      </c>
      <c r="AZ112" s="11">
        <f t="shared" si="164"/>
        <v>5.121098261194879</v>
      </c>
      <c r="BA112" s="11">
        <f t="shared" si="165"/>
        <v>1.3575968472397666</v>
      </c>
      <c r="BB112" s="11">
        <f t="shared" si="165"/>
        <v>2.2493139685522356</v>
      </c>
      <c r="BC112" s="29">
        <f t="shared" si="165"/>
        <v>2.0835209996559425</v>
      </c>
      <c r="BD112" s="11">
        <f t="shared" si="165"/>
        <v>2.695823993876961</v>
      </c>
      <c r="BE112" s="11">
        <f t="shared" si="165"/>
        <v>2.7389413401227265</v>
      </c>
      <c r="BF112" s="11">
        <f t="shared" si="165"/>
        <v>2.3578746484531941</v>
      </c>
      <c r="BG112" s="11">
        <f t="shared" si="165"/>
        <v>3.9470044405619862</v>
      </c>
      <c r="BH112" s="11">
        <f t="shared" si="165"/>
        <v>3.6024113440119714</v>
      </c>
      <c r="BI112" s="11">
        <f t="shared" si="165"/>
        <v>2.1553689744896589</v>
      </c>
      <c r="BJ112" s="11">
        <f t="shared" si="165"/>
        <v>3.2224769441740206</v>
      </c>
      <c r="BK112" s="11">
        <f t="shared" si="165"/>
        <v>2.799934350894469</v>
      </c>
      <c r="BL112" s="11">
        <f t="shared" si="165"/>
        <v>1.051156271899089</v>
      </c>
      <c r="BM112" s="11">
        <f t="shared" si="165"/>
        <v>-6.9246509388541169</v>
      </c>
      <c r="BN112" s="11">
        <f t="shared" si="165"/>
        <v>2.9147500831162492</v>
      </c>
      <c r="BO112" s="11">
        <f t="shared" si="165"/>
        <v>2.9187561046146797</v>
      </c>
    </row>
    <row r="113" spans="1:67">
      <c r="A113" s="1" t="s">
        <v>123</v>
      </c>
      <c r="B113" s="11">
        <f t="shared" si="164"/>
        <v>0.99513140532199706</v>
      </c>
      <c r="C113" s="11">
        <f t="shared" si="164"/>
        <v>2.7876108979644316</v>
      </c>
      <c r="D113" s="11">
        <f t="shared" si="164"/>
        <v>1.7199961006110365</v>
      </c>
      <c r="E113" s="11">
        <f t="shared" si="164"/>
        <v>2.9315632170883026</v>
      </c>
      <c r="F113" s="11">
        <f t="shared" si="164"/>
        <v>2.4479972676582276</v>
      </c>
      <c r="G113" s="11">
        <f t="shared" ref="G113:AZ113" si="166">(G9-G8)/G8*100</f>
        <v>2.0644597809287046</v>
      </c>
      <c r="H113" s="11">
        <f t="shared" si="166"/>
        <v>0.77226198774355714</v>
      </c>
      <c r="I113" s="21">
        <f t="shared" si="166"/>
        <v>4.4036833292366424</v>
      </c>
      <c r="J113" s="29">
        <f t="shared" ref="J113:J131" si="167">(J9-J8)/J8*100</f>
        <v>1.8211743233812441</v>
      </c>
      <c r="K113" s="11">
        <f t="shared" si="166"/>
        <v>0.9938948335849801</v>
      </c>
      <c r="L113" s="11">
        <f t="shared" si="166"/>
        <v>3.6050308625977765</v>
      </c>
      <c r="M113" s="11">
        <f t="shared" si="166"/>
        <v>-1.5038893690579085</v>
      </c>
      <c r="N113" s="11">
        <f t="shared" si="166"/>
        <v>-2.7480531122191723</v>
      </c>
      <c r="O113" s="11">
        <f t="shared" si="166"/>
        <v>1.794519539778721</v>
      </c>
      <c r="P113" s="11">
        <f t="shared" si="166"/>
        <v>4.9485060691246066</v>
      </c>
      <c r="Q113" s="11">
        <f t="shared" si="166"/>
        <v>3.9182131629652166</v>
      </c>
      <c r="R113" s="11">
        <f t="shared" si="166"/>
        <v>9.084262474867483</v>
      </c>
      <c r="S113" s="11">
        <f t="shared" si="166"/>
        <v>5.8391558534150869</v>
      </c>
      <c r="T113" s="11">
        <f t="shared" si="166"/>
        <v>1.7806913545807472</v>
      </c>
      <c r="U113" s="11">
        <f t="shared" si="166"/>
        <v>-1.4052411697683251</v>
      </c>
      <c r="V113" s="11">
        <f t="shared" si="166"/>
        <v>1.3887182008111099</v>
      </c>
      <c r="W113" s="11">
        <f t="shared" si="166"/>
        <v>6.1523363780478597</v>
      </c>
      <c r="X113" s="11">
        <f t="shared" si="166"/>
        <v>7.0114370959721537</v>
      </c>
      <c r="Y113" s="11">
        <f t="shared" si="166"/>
        <v>0.74052132701421802</v>
      </c>
      <c r="Z113" s="11">
        <f t="shared" si="166"/>
        <v>5.260531044120583</v>
      </c>
      <c r="AA113" s="11">
        <f t="shared" si="166"/>
        <v>1.3689426387839088</v>
      </c>
      <c r="AB113" s="11">
        <f t="shared" si="166"/>
        <v>6.3135366506153021</v>
      </c>
      <c r="AC113" s="11">
        <f t="shared" si="166"/>
        <v>3.8295928384669962</v>
      </c>
      <c r="AD113" s="11">
        <f t="shared" si="166"/>
        <v>6.6782841823056298</v>
      </c>
      <c r="AE113" s="11">
        <f t="shared" si="166"/>
        <v>3.7829575850210162</v>
      </c>
      <c r="AF113" s="11">
        <f t="shared" si="166"/>
        <v>-0.33178500331785005</v>
      </c>
      <c r="AG113" s="11">
        <f t="shared" si="166"/>
        <v>1.7057569296375266</v>
      </c>
      <c r="AH113" s="11">
        <f t="shared" si="166"/>
        <v>-1.9169329073482428</v>
      </c>
      <c r="AI113" s="11">
        <f t="shared" si="166"/>
        <v>2.0979020979020979</v>
      </c>
      <c r="AJ113" s="11">
        <f t="shared" si="166"/>
        <v>4.8292108362779746</v>
      </c>
      <c r="AK113" s="11">
        <f t="shared" si="166"/>
        <v>7.78548312528895</v>
      </c>
      <c r="AL113" s="11">
        <f t="shared" si="166"/>
        <v>3.1944975162399691</v>
      </c>
      <c r="AM113" s="11">
        <f t="shared" si="166"/>
        <v>8.0321285140562249E-2</v>
      </c>
      <c r="AN113" s="11">
        <f t="shared" si="166"/>
        <v>6.1074957821161728</v>
      </c>
      <c r="AO113" s="11">
        <f t="shared" si="166"/>
        <v>-2.1551724137931036</v>
      </c>
      <c r="AP113" s="11">
        <f t="shared" si="166"/>
        <v>3.6049026676279738</v>
      </c>
      <c r="AQ113" s="11">
        <f t="shared" si="166"/>
        <v>2.9599591289354366</v>
      </c>
      <c r="AR113" s="11">
        <f t="shared" si="166"/>
        <v>7.3441359421676777</v>
      </c>
      <c r="AS113" s="11">
        <f t="shared" si="166"/>
        <v>4.7558075727089815</v>
      </c>
      <c r="AT113" s="11">
        <f t="shared" si="166"/>
        <v>5.1260679308189205</v>
      </c>
      <c r="AU113" s="29">
        <f t="shared" si="166"/>
        <v>6.3738471372477399</v>
      </c>
      <c r="AV113" s="11">
        <f t="shared" si="166"/>
        <v>2.3873873133801142</v>
      </c>
      <c r="AW113" s="11">
        <f t="shared" si="166"/>
        <v>4.7899972444709107</v>
      </c>
      <c r="AX113" s="11">
        <f t="shared" si="166"/>
        <v>3.6583640966888731</v>
      </c>
      <c r="AY113" s="11">
        <f t="shared" si="166"/>
        <v>5.0489963069947716</v>
      </c>
      <c r="AZ113" s="11">
        <f t="shared" si="166"/>
        <v>2.9383821722674903</v>
      </c>
      <c r="BA113" s="11">
        <f t="shared" ref="BA113:BO113" si="168">(BA9-BA8)/BA8*100</f>
        <v>1.4652623954910282</v>
      </c>
      <c r="BB113" s="11">
        <f t="shared" si="168"/>
        <v>2.8275613611478234</v>
      </c>
      <c r="BC113" s="29">
        <f t="shared" si="168"/>
        <v>2.1933513843190897</v>
      </c>
      <c r="BD113" s="11">
        <f t="shared" si="168"/>
        <v>4.4736151252738177</v>
      </c>
      <c r="BE113" s="11">
        <f t="shared" si="168"/>
        <v>4.9485060691246066</v>
      </c>
      <c r="BF113" s="11">
        <f t="shared" si="168"/>
        <v>1.794519539778721</v>
      </c>
      <c r="BG113" s="11">
        <f t="shared" si="168"/>
        <v>-2.7480531122191723</v>
      </c>
      <c r="BH113" s="11">
        <f t="shared" si="168"/>
        <v>3.4127383451602267</v>
      </c>
      <c r="BI113" s="11">
        <f t="shared" si="168"/>
        <v>0.9938948335849801</v>
      </c>
      <c r="BJ113" s="11">
        <f t="shared" si="168"/>
        <v>3.8435249281494088</v>
      </c>
      <c r="BK113" s="11">
        <f t="shared" si="168"/>
        <v>2.9599591289354366</v>
      </c>
      <c r="BL113" s="11">
        <f t="shared" si="168"/>
        <v>7.78548312528895</v>
      </c>
      <c r="BM113" s="11">
        <f t="shared" si="168"/>
        <v>7.3441359421676777</v>
      </c>
      <c r="BN113" s="11">
        <f t="shared" si="168"/>
        <v>6.6298636242818301</v>
      </c>
      <c r="BO113" s="11">
        <f t="shared" si="168"/>
        <v>6.0308994125506334</v>
      </c>
    </row>
    <row r="114" spans="1:67">
      <c r="A114" s="1" t="s">
        <v>124</v>
      </c>
      <c r="B114" s="11">
        <f t="shared" ref="B114:AU119" si="169">(B10-B9)/B9*100</f>
        <v>0.9734090977075498</v>
      </c>
      <c r="C114" s="11">
        <f t="shared" si="169"/>
        <v>2.6954776788135493</v>
      </c>
      <c r="D114" s="11">
        <f t="shared" si="169"/>
        <v>1.8470319173560128</v>
      </c>
      <c r="E114" s="11">
        <f t="shared" si="169"/>
        <v>2.7935411402257881</v>
      </c>
      <c r="F114" s="11">
        <f t="shared" si="169"/>
        <v>2.6661453502185122</v>
      </c>
      <c r="G114" s="11">
        <f t="shared" si="169"/>
        <v>2.2021238950589641</v>
      </c>
      <c r="H114" s="11">
        <f t="shared" si="169"/>
        <v>0.71403654913351544</v>
      </c>
      <c r="I114" s="21">
        <f t="shared" si="169"/>
        <v>2.6312480777749192</v>
      </c>
      <c r="J114" s="29">
        <f t="shared" si="167"/>
        <v>2.1563618809259117</v>
      </c>
      <c r="K114" s="11">
        <f t="shared" si="169"/>
        <v>2.6312368373157224</v>
      </c>
      <c r="L114" s="11">
        <f t="shared" si="169"/>
        <v>2.5792951637671893</v>
      </c>
      <c r="M114" s="11">
        <f t="shared" si="169"/>
        <v>4.6858546858546859</v>
      </c>
      <c r="N114" s="11">
        <f t="shared" si="169"/>
        <v>10.142005357605784</v>
      </c>
      <c r="O114" s="11">
        <f t="shared" si="169"/>
        <v>2.7413271638409911</v>
      </c>
      <c r="P114" s="11">
        <f t="shared" si="169"/>
        <v>1.6002157205083534</v>
      </c>
      <c r="Q114" s="11">
        <f t="shared" si="169"/>
        <v>4.001024652654948</v>
      </c>
      <c r="R114" s="11">
        <f t="shared" si="169"/>
        <v>6.5851206434316358</v>
      </c>
      <c r="S114" s="11">
        <f t="shared" si="169"/>
        <v>3.0111148534860224</v>
      </c>
      <c r="T114" s="11">
        <f t="shared" si="169"/>
        <v>0.3745746065824635</v>
      </c>
      <c r="U114" s="11">
        <f t="shared" si="169"/>
        <v>-0.79609655880842323</v>
      </c>
      <c r="V114" s="11">
        <f t="shared" si="169"/>
        <v>1.3696969696969696</v>
      </c>
      <c r="W114" s="11">
        <f t="shared" si="169"/>
        <v>3.6153080314650503</v>
      </c>
      <c r="X114" s="11">
        <f t="shared" si="169"/>
        <v>-1.9284386617100371</v>
      </c>
      <c r="Y114" s="11">
        <f t="shared" si="169"/>
        <v>1.2937371361364305</v>
      </c>
      <c r="Z114" s="11">
        <f t="shared" si="169"/>
        <v>2.6268373636794693</v>
      </c>
      <c r="AA114" s="11">
        <f t="shared" si="169"/>
        <v>-1.1267605633802817</v>
      </c>
      <c r="AB114" s="11">
        <f t="shared" si="169"/>
        <v>-3.0699547055863108</v>
      </c>
      <c r="AC114" s="11">
        <f t="shared" si="169"/>
        <v>3.0520112709809686</v>
      </c>
      <c r="AD114" s="11">
        <f t="shared" si="169"/>
        <v>4.296197632630494</v>
      </c>
      <c r="AE114" s="11">
        <f t="shared" si="169"/>
        <v>-0.66273932253313694</v>
      </c>
      <c r="AF114" s="11">
        <f t="shared" si="169"/>
        <v>-1.2649800266311584</v>
      </c>
      <c r="AG114" s="11">
        <f t="shared" si="169"/>
        <v>-2.2012578616352201</v>
      </c>
      <c r="AH114" s="11">
        <f t="shared" si="169"/>
        <v>-2.768729641693811</v>
      </c>
      <c r="AI114" s="11">
        <f t="shared" si="169"/>
        <v>-0.86757990867579915</v>
      </c>
      <c r="AJ114" s="11">
        <f t="shared" si="169"/>
        <v>2.4906367041198503</v>
      </c>
      <c r="AK114" s="11">
        <f t="shared" si="169"/>
        <v>8.5914043064253232</v>
      </c>
      <c r="AL114" s="11">
        <f t="shared" si="169"/>
        <v>0.69614159816337118</v>
      </c>
      <c r="AM114" s="11">
        <f t="shared" si="169"/>
        <v>2.5481540930979136</v>
      </c>
      <c r="AN114" s="11">
        <f t="shared" si="169"/>
        <v>5.8740686898055605</v>
      </c>
      <c r="AO114" s="11">
        <f t="shared" si="169"/>
        <v>-5.0110132158590313</v>
      </c>
      <c r="AP114" s="11">
        <f t="shared" si="169"/>
        <v>2.6841634357291975</v>
      </c>
      <c r="AQ114" s="11">
        <f t="shared" si="169"/>
        <v>3.054737168553264</v>
      </c>
      <c r="AR114" s="11">
        <f t="shared" si="169"/>
        <v>6.5959087294894347</v>
      </c>
      <c r="AS114" s="11">
        <f t="shared" si="169"/>
        <v>1.5424014900180432</v>
      </c>
      <c r="AT114" s="11">
        <f t="shared" si="169"/>
        <v>6.4420218037661057</v>
      </c>
      <c r="AU114" s="29">
        <f t="shared" si="169"/>
        <v>0.79835178985320621</v>
      </c>
      <c r="AV114" s="11">
        <f t="shared" ref="AV114:AZ128" si="170">(AV10-AV9)/AV9*100</f>
        <v>3.4861069211859026</v>
      </c>
      <c r="AW114" s="11">
        <f t="shared" si="170"/>
        <v>1.6559248330486098</v>
      </c>
      <c r="AX114" s="11">
        <f t="shared" si="170"/>
        <v>2.9227358007845812</v>
      </c>
      <c r="AY114" s="11">
        <f t="shared" si="170"/>
        <v>3.5731999993038595</v>
      </c>
      <c r="AZ114" s="11">
        <f t="shared" si="170"/>
        <v>2.3992279756607902</v>
      </c>
      <c r="BA114" s="11">
        <f t="shared" ref="BA114:BO114" si="171">(BA10-BA9)/BA9*100</f>
        <v>1.8634086442992699</v>
      </c>
      <c r="BB114" s="11">
        <f t="shared" si="171"/>
        <v>2.7749046114237967</v>
      </c>
      <c r="BC114" s="29">
        <f t="shared" si="171"/>
        <v>2.5748603991877386</v>
      </c>
      <c r="BD114" s="11">
        <f t="shared" si="171"/>
        <v>2.7097750657250899</v>
      </c>
      <c r="BE114" s="11">
        <f t="shared" si="171"/>
        <v>1.6002157205083534</v>
      </c>
      <c r="BF114" s="11">
        <f t="shared" si="171"/>
        <v>2.7413271638409911</v>
      </c>
      <c r="BG114" s="11">
        <f t="shared" si="171"/>
        <v>10.142005357605784</v>
      </c>
      <c r="BH114" s="11">
        <f t="shared" si="171"/>
        <v>2.6548134353399098</v>
      </c>
      <c r="BI114" s="11">
        <f t="shared" si="171"/>
        <v>2.6312368373157224</v>
      </c>
      <c r="BJ114" s="11">
        <f t="shared" si="171"/>
        <v>3.1842605378652191</v>
      </c>
      <c r="BK114" s="11">
        <f t="shared" si="171"/>
        <v>3.054737168553264</v>
      </c>
      <c r="BL114" s="11">
        <f t="shared" si="171"/>
        <v>8.5914043064253232</v>
      </c>
      <c r="BM114" s="11">
        <f t="shared" si="171"/>
        <v>6.5959087294894347</v>
      </c>
      <c r="BN114" s="11">
        <f t="shared" si="171"/>
        <v>4.4293943042974711</v>
      </c>
      <c r="BO114" s="11">
        <f t="shared" si="171"/>
        <v>3.4372234195222688</v>
      </c>
    </row>
    <row r="115" spans="1:67">
      <c r="A115" s="1" t="s">
        <v>125</v>
      </c>
      <c r="B115" s="11">
        <f t="shared" si="169"/>
        <v>1.0144687895423634</v>
      </c>
      <c r="C115" s="11">
        <f t="shared" si="169"/>
        <v>3.3788249965076305</v>
      </c>
      <c r="D115" s="11">
        <f t="shared" si="169"/>
        <v>1.8953789930522709</v>
      </c>
      <c r="E115" s="11">
        <f t="shared" si="169"/>
        <v>2.5170646322423234</v>
      </c>
      <c r="F115" s="11">
        <f t="shared" si="169"/>
        <v>2.2360381881551246</v>
      </c>
      <c r="G115" s="11">
        <f t="shared" si="169"/>
        <v>2.1200148167405408</v>
      </c>
      <c r="H115" s="11">
        <f t="shared" si="169"/>
        <v>0.7776480855804192</v>
      </c>
      <c r="I115" s="21">
        <f t="shared" si="169"/>
        <v>3.4141484526156454</v>
      </c>
      <c r="J115" s="29">
        <f t="shared" si="167"/>
        <v>1.9813662261717158</v>
      </c>
      <c r="K115" s="11">
        <f t="shared" si="169"/>
        <v>2.2065715805740633</v>
      </c>
      <c r="L115" s="11">
        <f t="shared" si="169"/>
        <v>2.5208017031526984</v>
      </c>
      <c r="M115" s="11">
        <f t="shared" si="169"/>
        <v>2.0676166526962838</v>
      </c>
      <c r="N115" s="11">
        <f t="shared" si="169"/>
        <v>3.8940321146503476</v>
      </c>
      <c r="O115" s="11">
        <f t="shared" si="169"/>
        <v>2.0137455432538935</v>
      </c>
      <c r="P115" s="11">
        <f t="shared" si="169"/>
        <v>4.428222629796668</v>
      </c>
      <c r="Q115" s="11">
        <f t="shared" si="169"/>
        <v>3.5691246671905605</v>
      </c>
      <c r="R115" s="11">
        <f t="shared" si="169"/>
        <v>0.12576638893255779</v>
      </c>
      <c r="S115" s="11">
        <f t="shared" si="169"/>
        <v>-0.61470049699189122</v>
      </c>
      <c r="T115" s="11">
        <f t="shared" si="169"/>
        <v>1.7612123694450132</v>
      </c>
      <c r="U115" s="11">
        <f t="shared" si="169"/>
        <v>-6.4975407714211757</v>
      </c>
      <c r="V115" s="11">
        <f t="shared" si="169"/>
        <v>-0.82506277651560445</v>
      </c>
      <c r="W115" s="11">
        <f t="shared" si="169"/>
        <v>2.8017844415700974</v>
      </c>
      <c r="X115" s="11">
        <f t="shared" si="169"/>
        <v>1.7294479981047144</v>
      </c>
      <c r="Y115" s="11">
        <f t="shared" si="169"/>
        <v>-2.0899854862119014</v>
      </c>
      <c r="Z115" s="11">
        <f t="shared" si="169"/>
        <v>3.1694695989650712</v>
      </c>
      <c r="AA115" s="11">
        <f t="shared" si="169"/>
        <v>1.240154181330652</v>
      </c>
      <c r="AB115" s="11">
        <f t="shared" si="169"/>
        <v>3.7383177570093453</v>
      </c>
      <c r="AC115" s="11">
        <f t="shared" si="169"/>
        <v>2.1969736540300184</v>
      </c>
      <c r="AD115" s="11">
        <f t="shared" si="169"/>
        <v>3.9071818411826365</v>
      </c>
      <c r="AE115" s="11">
        <f t="shared" si="169"/>
        <v>-2.446256486286138</v>
      </c>
      <c r="AF115" s="11">
        <f t="shared" si="169"/>
        <v>5.2596089008766018</v>
      </c>
      <c r="AG115" s="11">
        <f t="shared" si="169"/>
        <v>1.414790996784566</v>
      </c>
      <c r="AH115" s="11">
        <f t="shared" si="169"/>
        <v>-2.8475711892797317</v>
      </c>
      <c r="AI115" s="11">
        <f t="shared" si="169"/>
        <v>3.3625057577153386</v>
      </c>
      <c r="AJ115" s="11">
        <f t="shared" si="169"/>
        <v>4.5678786771423345</v>
      </c>
      <c r="AK115" s="11">
        <f t="shared" si="169"/>
        <v>6.4818106410712168</v>
      </c>
      <c r="AL115" s="11">
        <f t="shared" si="169"/>
        <v>0.96344781937192026</v>
      </c>
      <c r="AM115" s="11">
        <f t="shared" si="169"/>
        <v>-0.97828213656818619</v>
      </c>
      <c r="AN115" s="11">
        <f t="shared" si="169"/>
        <v>3.5614674962454407</v>
      </c>
      <c r="AO115" s="11">
        <f t="shared" si="169"/>
        <v>-4.3478260869565215</v>
      </c>
      <c r="AP115" s="11">
        <f t="shared" si="169"/>
        <v>2.2364217252396164</v>
      </c>
      <c r="AQ115" s="11">
        <f t="shared" si="169"/>
        <v>1.0562744507974722</v>
      </c>
      <c r="AR115" s="11">
        <f t="shared" si="169"/>
        <v>3.4515884766221001</v>
      </c>
      <c r="AS115" s="11">
        <f t="shared" si="169"/>
        <v>-0.6591768886850855</v>
      </c>
      <c r="AT115" s="11">
        <f t="shared" si="169"/>
        <v>5.344506517690875</v>
      </c>
      <c r="AU115" s="29">
        <f t="shared" si="169"/>
        <v>0.24697666496337933</v>
      </c>
      <c r="AV115" s="11">
        <f t="shared" si="170"/>
        <v>2.6326031573250965</v>
      </c>
      <c r="AW115" s="11">
        <f t="shared" si="170"/>
        <v>4.3090891730250078</v>
      </c>
      <c r="AX115" s="11">
        <f t="shared" si="170"/>
        <v>2.4731703113503336</v>
      </c>
      <c r="AY115" s="11">
        <f t="shared" si="170"/>
        <v>2.6575773131348943</v>
      </c>
      <c r="AZ115" s="11">
        <f t="shared" si="170"/>
        <v>3.6614030132766673</v>
      </c>
      <c r="BA115" s="11">
        <f t="shared" ref="BA115:BO115" si="172">(BA11-BA10)/BA10*100</f>
        <v>1.6889598672899657</v>
      </c>
      <c r="BB115" s="11">
        <f t="shared" si="172"/>
        <v>2.5234055633278847</v>
      </c>
      <c r="BC115" s="29">
        <f t="shared" si="172"/>
        <v>2.193202072464544</v>
      </c>
      <c r="BD115" s="11">
        <f t="shared" si="172"/>
        <v>3.5404946072865768</v>
      </c>
      <c r="BE115" s="11">
        <f t="shared" si="172"/>
        <v>4.428222629796668</v>
      </c>
      <c r="BF115" s="11">
        <f t="shared" si="172"/>
        <v>2.0137455432538935</v>
      </c>
      <c r="BG115" s="11">
        <f t="shared" si="172"/>
        <v>3.8940321146503476</v>
      </c>
      <c r="BH115" s="11">
        <f t="shared" si="172"/>
        <v>2.5042339900018593</v>
      </c>
      <c r="BI115" s="11">
        <f t="shared" si="172"/>
        <v>2.2065715805740633</v>
      </c>
      <c r="BJ115" s="11">
        <f t="shared" si="172"/>
        <v>2.3947074523462493</v>
      </c>
      <c r="BK115" s="11">
        <f t="shared" si="172"/>
        <v>1.0562744507974722</v>
      </c>
      <c r="BL115" s="11">
        <f t="shared" si="172"/>
        <v>6.4818106410712168</v>
      </c>
      <c r="BM115" s="11">
        <f t="shared" si="172"/>
        <v>3.4515884766221001</v>
      </c>
      <c r="BN115" s="11">
        <f t="shared" si="172"/>
        <v>3.8775944885937981</v>
      </c>
      <c r="BO115" s="11">
        <f t="shared" si="172"/>
        <v>2.5098979507978787</v>
      </c>
    </row>
    <row r="116" spans="1:67">
      <c r="A116" s="1" t="s">
        <v>126</v>
      </c>
      <c r="B116" s="11">
        <f t="shared" si="169"/>
        <v>1.0635965114354409</v>
      </c>
      <c r="C116" s="11">
        <f t="shared" si="169"/>
        <v>3.7301374772896745</v>
      </c>
      <c r="D116" s="11">
        <f t="shared" si="169"/>
        <v>2.1866111815229603</v>
      </c>
      <c r="E116" s="11">
        <f t="shared" si="169"/>
        <v>2.1712392215434462</v>
      </c>
      <c r="F116" s="11">
        <f t="shared" si="169"/>
        <v>2.3191394041293867</v>
      </c>
      <c r="G116" s="11">
        <f t="shared" si="169"/>
        <v>2.3263260400822645</v>
      </c>
      <c r="H116" s="11">
        <f t="shared" si="169"/>
        <v>0.78950232364255957</v>
      </c>
      <c r="I116" s="21">
        <f t="shared" si="169"/>
        <v>2.9287313994352333</v>
      </c>
      <c r="J116" s="29">
        <f t="shared" si="167"/>
        <v>2.2608798611653644</v>
      </c>
      <c r="K116" s="11">
        <f t="shared" si="169"/>
        <v>3.0636525877453895</v>
      </c>
      <c r="L116" s="11">
        <f t="shared" si="169"/>
        <v>2.9376359920907413</v>
      </c>
      <c r="M116" s="11">
        <f t="shared" si="169"/>
        <v>1.8614837120175198</v>
      </c>
      <c r="N116" s="11">
        <f t="shared" si="169"/>
        <v>1.543031187857125</v>
      </c>
      <c r="O116" s="11">
        <f t="shared" si="169"/>
        <v>1.7164668145916926</v>
      </c>
      <c r="P116" s="11">
        <f t="shared" si="169"/>
        <v>3.4906474803369463</v>
      </c>
      <c r="Q116" s="11">
        <f t="shared" si="169"/>
        <v>4.4064687096555009</v>
      </c>
      <c r="R116" s="11">
        <f t="shared" si="169"/>
        <v>-1.1618778458156696</v>
      </c>
      <c r="S116" s="11">
        <f t="shared" si="169"/>
        <v>0.20397420713251743</v>
      </c>
      <c r="T116" s="11">
        <f t="shared" si="169"/>
        <v>1.7374387871469781</v>
      </c>
      <c r="U116" s="11">
        <f t="shared" si="169"/>
        <v>2.7131782945736433</v>
      </c>
      <c r="V116" s="11">
        <f t="shared" si="169"/>
        <v>-1.2900892211237038</v>
      </c>
      <c r="W116" s="11">
        <f t="shared" si="169"/>
        <v>2.1666786495619395</v>
      </c>
      <c r="X116" s="11">
        <f t="shared" si="169"/>
        <v>6.5440149045179323</v>
      </c>
      <c r="Y116" s="11">
        <f t="shared" si="169"/>
        <v>1.8677734954046843</v>
      </c>
      <c r="Z116" s="11">
        <f t="shared" si="169"/>
        <v>2.2391401701746529</v>
      </c>
      <c r="AA116" s="11">
        <f t="shared" si="169"/>
        <v>-0.21519615957622912</v>
      </c>
      <c r="AB116" s="11">
        <f t="shared" si="169"/>
        <v>-2.4524524524524525</v>
      </c>
      <c r="AC116" s="11">
        <f t="shared" si="169"/>
        <v>2.356407789212168</v>
      </c>
      <c r="AD116" s="11">
        <f t="shared" si="169"/>
        <v>2.8488938360929454</v>
      </c>
      <c r="AE116" s="11">
        <f t="shared" si="169"/>
        <v>-4.4452887537993924</v>
      </c>
      <c r="AF116" s="11">
        <f t="shared" si="169"/>
        <v>1.5374759769378605</v>
      </c>
      <c r="AG116" s="11">
        <f t="shared" si="169"/>
        <v>1.4584654407102093</v>
      </c>
      <c r="AH116" s="11">
        <f t="shared" si="169"/>
        <v>3.7931034482758621</v>
      </c>
      <c r="AI116" s="11">
        <f t="shared" si="169"/>
        <v>-2.8520499108734403</v>
      </c>
      <c r="AJ116" s="11">
        <f t="shared" si="169"/>
        <v>-1.1357679538703476</v>
      </c>
      <c r="AK116" s="11">
        <f t="shared" si="169"/>
        <v>4.6850656576897398</v>
      </c>
      <c r="AL116" s="11">
        <f t="shared" si="169"/>
        <v>1.3257575757575757</v>
      </c>
      <c r="AM116" s="11">
        <f t="shared" si="169"/>
        <v>-1.4028848053744321</v>
      </c>
      <c r="AN116" s="11">
        <f t="shared" si="169"/>
        <v>3.5964367101719499</v>
      </c>
      <c r="AO116" s="11">
        <f t="shared" si="169"/>
        <v>-1.0303030303030303</v>
      </c>
      <c r="AP116" s="11">
        <f t="shared" si="169"/>
        <v>2.5426136363636362</v>
      </c>
      <c r="AQ116" s="11">
        <f t="shared" si="169"/>
        <v>0.89931806676394388</v>
      </c>
      <c r="AR116" s="11">
        <f t="shared" si="169"/>
        <v>2.4482438411536571</v>
      </c>
      <c r="AS116" s="11">
        <f t="shared" si="169"/>
        <v>-0.13848018002423401</v>
      </c>
      <c r="AT116" s="11">
        <f t="shared" si="169"/>
        <v>6.7350185610747753</v>
      </c>
      <c r="AU116" s="29">
        <f t="shared" si="169"/>
        <v>-0.73060912411859646</v>
      </c>
      <c r="AV116" s="11">
        <f t="shared" si="170"/>
        <v>2.7558918311323164</v>
      </c>
      <c r="AW116" s="11">
        <f t="shared" si="170"/>
        <v>3.4050334311969763</v>
      </c>
      <c r="AX116" s="11">
        <f t="shared" si="170"/>
        <v>2.9917847208745716</v>
      </c>
      <c r="AY116" s="11">
        <f t="shared" si="170"/>
        <v>2.3117484485088253</v>
      </c>
      <c r="AZ116" s="11">
        <f t="shared" si="170"/>
        <v>4.0954017148337023</v>
      </c>
      <c r="BA116" s="11">
        <f t="shared" ref="BA116:BO116" si="173">(BA12-BA11)/BA11*100</f>
        <v>2.0797276040930828</v>
      </c>
      <c r="BB116" s="11">
        <f t="shared" si="173"/>
        <v>2.0527620942320355</v>
      </c>
      <c r="BC116" s="29">
        <f t="shared" si="173"/>
        <v>2.3198938738089812</v>
      </c>
      <c r="BD116" s="11">
        <f t="shared" si="173"/>
        <v>3.0182069876413276</v>
      </c>
      <c r="BE116" s="11">
        <f t="shared" si="173"/>
        <v>3.4906474803369463</v>
      </c>
      <c r="BF116" s="11">
        <f t="shared" si="173"/>
        <v>1.7164668145916926</v>
      </c>
      <c r="BG116" s="11">
        <f t="shared" si="173"/>
        <v>1.543031187857125</v>
      </c>
      <c r="BH116" s="11">
        <f t="shared" si="173"/>
        <v>2.8984611827826261</v>
      </c>
      <c r="BI116" s="11">
        <f t="shared" si="173"/>
        <v>3.0636525877453895</v>
      </c>
      <c r="BJ116" s="11">
        <f t="shared" si="173"/>
        <v>2.6579608497044966</v>
      </c>
      <c r="BK116" s="11">
        <f t="shared" si="173"/>
        <v>0.89931806676394388</v>
      </c>
      <c r="BL116" s="11">
        <f t="shared" si="173"/>
        <v>4.6850656576897398</v>
      </c>
      <c r="BM116" s="11">
        <f t="shared" si="173"/>
        <v>2.4482438411536571</v>
      </c>
      <c r="BN116" s="11">
        <f t="shared" si="173"/>
        <v>2.9126762754227249</v>
      </c>
      <c r="BO116" s="11">
        <f t="shared" si="173"/>
        <v>1.9782790151518723</v>
      </c>
    </row>
    <row r="117" spans="1:67">
      <c r="A117" s="1" t="s">
        <v>127</v>
      </c>
      <c r="B117" s="11">
        <f t="shared" si="169"/>
        <v>1.1122712883763277</v>
      </c>
      <c r="C117" s="11">
        <f t="shared" si="169"/>
        <v>4.7949601485710831</v>
      </c>
      <c r="D117" s="11">
        <f t="shared" si="169"/>
        <v>1.8219262173058668</v>
      </c>
      <c r="E117" s="11">
        <f t="shared" si="169"/>
        <v>2.2918916673589766</v>
      </c>
      <c r="F117" s="11">
        <f t="shared" si="169"/>
        <v>2.8863084048379704</v>
      </c>
      <c r="G117" s="11">
        <f t="shared" si="169"/>
        <v>2.3814561601237272</v>
      </c>
      <c r="H117" s="11">
        <f t="shared" si="169"/>
        <v>0.83257515838977803</v>
      </c>
      <c r="I117" s="21">
        <f t="shared" si="169"/>
        <v>3.1453695040202443</v>
      </c>
      <c r="J117" s="29">
        <f t="shared" si="167"/>
        <v>2.2979215096808376</v>
      </c>
      <c r="K117" s="11">
        <f t="shared" si="169"/>
        <v>3.737373737373737</v>
      </c>
      <c r="L117" s="11">
        <f t="shared" si="169"/>
        <v>5.1546453895721607</v>
      </c>
      <c r="M117" s="11">
        <f t="shared" si="169"/>
        <v>5.6543939801128724</v>
      </c>
      <c r="N117" s="11">
        <f t="shared" si="169"/>
        <v>3.5101636093207733</v>
      </c>
      <c r="O117" s="11">
        <f t="shared" si="169"/>
        <v>1.8220042046250877</v>
      </c>
      <c r="P117" s="11">
        <f t="shared" si="169"/>
        <v>2.9397153333596182</v>
      </c>
      <c r="Q117" s="11">
        <f t="shared" si="169"/>
        <v>1.6790862646838698</v>
      </c>
      <c r="R117" s="11">
        <f t="shared" si="169"/>
        <v>-3.415409054805401</v>
      </c>
      <c r="S117" s="11">
        <f t="shared" si="169"/>
        <v>2.0487228314400157</v>
      </c>
      <c r="T117" s="11">
        <f t="shared" si="169"/>
        <v>-0.30550793441469959</v>
      </c>
      <c r="U117" s="11">
        <f t="shared" si="169"/>
        <v>0.95687331536388143</v>
      </c>
      <c r="V117" s="11">
        <f t="shared" si="169"/>
        <v>1.1725906925613778</v>
      </c>
      <c r="W117" s="11">
        <f t="shared" si="169"/>
        <v>3.319074499474719</v>
      </c>
      <c r="X117" s="11">
        <f t="shared" si="169"/>
        <v>0.32786885245901637</v>
      </c>
      <c r="Y117" s="11">
        <f t="shared" si="169"/>
        <v>5.8207217694994179E-2</v>
      </c>
      <c r="Z117" s="11">
        <f t="shared" si="169"/>
        <v>0.65703022339027595</v>
      </c>
      <c r="AA117" s="11">
        <f t="shared" si="169"/>
        <v>1.5096217650962176</v>
      </c>
      <c r="AB117" s="11">
        <f t="shared" si="169"/>
        <v>2.0010261672652643</v>
      </c>
      <c r="AC117" s="11">
        <f t="shared" si="169"/>
        <v>2.5470516335910345</v>
      </c>
      <c r="AD117" s="11">
        <f t="shared" si="169"/>
        <v>3.5268298365670434</v>
      </c>
      <c r="AE117" s="11">
        <f t="shared" si="169"/>
        <v>2.6640159045725644</v>
      </c>
      <c r="AF117" s="11">
        <f t="shared" si="169"/>
        <v>2.965299684542587</v>
      </c>
      <c r="AG117" s="11">
        <f t="shared" si="169"/>
        <v>3.145833333333333</v>
      </c>
      <c r="AH117" s="11">
        <f t="shared" si="169"/>
        <v>-6.4784053156146175</v>
      </c>
      <c r="AI117" s="11">
        <f t="shared" si="169"/>
        <v>1.2844036697247707</v>
      </c>
      <c r="AJ117" s="11">
        <f t="shared" si="169"/>
        <v>-1.5553199010250973</v>
      </c>
      <c r="AK117" s="11">
        <f t="shared" si="169"/>
        <v>5.432125013287977</v>
      </c>
      <c r="AL117" s="11">
        <f t="shared" si="169"/>
        <v>1.9194823867721065</v>
      </c>
      <c r="AM117" s="11">
        <f t="shared" si="169"/>
        <v>2.224448897795591</v>
      </c>
      <c r="AN117" s="11">
        <f t="shared" si="169"/>
        <v>3.9115306163260408</v>
      </c>
      <c r="AO117" s="11">
        <f t="shared" si="169"/>
        <v>-2.5107164727495408</v>
      </c>
      <c r="AP117" s="11">
        <f t="shared" si="169"/>
        <v>1.532991642425082</v>
      </c>
      <c r="AQ117" s="11">
        <f t="shared" si="169"/>
        <v>4.0757902192840065</v>
      </c>
      <c r="AR117" s="11">
        <f t="shared" si="169"/>
        <v>3.271626002388671</v>
      </c>
      <c r="AS117" s="11">
        <f t="shared" si="169"/>
        <v>1.0342635927659329</v>
      </c>
      <c r="AT117" s="11">
        <f t="shared" si="169"/>
        <v>5.2500828088771119</v>
      </c>
      <c r="AU117" s="29">
        <f t="shared" si="169"/>
        <v>-0.84724005134788183</v>
      </c>
      <c r="AV117" s="11">
        <f t="shared" si="170"/>
        <v>4.799950597825128</v>
      </c>
      <c r="AW117" s="11">
        <f t="shared" si="170"/>
        <v>2.8866603286470616</v>
      </c>
      <c r="AX117" s="11">
        <f t="shared" si="170"/>
        <v>0.94589077662280552</v>
      </c>
      <c r="AY117" s="11">
        <f t="shared" si="170"/>
        <v>2.9110432784913001</v>
      </c>
      <c r="AZ117" s="11">
        <f t="shared" si="170"/>
        <v>4.7931132054937642</v>
      </c>
      <c r="BA117" s="11">
        <f t="shared" ref="BA117:BO117" si="174">(BA13-BA12)/BA12*100</f>
        <v>1.7273119773201298</v>
      </c>
      <c r="BB117" s="11">
        <f t="shared" si="174"/>
        <v>2.4880266292524573</v>
      </c>
      <c r="BC117" s="29">
        <f t="shared" si="174"/>
        <v>2.8837836668275147</v>
      </c>
      <c r="BD117" s="11">
        <f t="shared" si="174"/>
        <v>3.2670231429642884</v>
      </c>
      <c r="BE117" s="11">
        <f t="shared" si="174"/>
        <v>2.9397153333596182</v>
      </c>
      <c r="BF117" s="11">
        <f t="shared" si="174"/>
        <v>1.8220042046250877</v>
      </c>
      <c r="BG117" s="11">
        <f t="shared" si="174"/>
        <v>3.5101636093207733</v>
      </c>
      <c r="BH117" s="11">
        <f t="shared" si="174"/>
        <v>5.1726542344254796</v>
      </c>
      <c r="BI117" s="11">
        <f t="shared" si="174"/>
        <v>3.737373737373737</v>
      </c>
      <c r="BJ117" s="11">
        <f t="shared" si="174"/>
        <v>2.4034834032330967</v>
      </c>
      <c r="BK117" s="11">
        <f t="shared" si="174"/>
        <v>4.0757902192840065</v>
      </c>
      <c r="BL117" s="11">
        <f t="shared" si="174"/>
        <v>5.432125013287977</v>
      </c>
      <c r="BM117" s="11">
        <f t="shared" si="174"/>
        <v>3.271626002388671</v>
      </c>
      <c r="BN117" s="11">
        <f t="shared" si="174"/>
        <v>3.5598716618688728</v>
      </c>
      <c r="BO117" s="11">
        <f t="shared" si="174"/>
        <v>3.1362139765454473</v>
      </c>
    </row>
    <row r="118" spans="1:67">
      <c r="A118" s="1" t="s">
        <v>128</v>
      </c>
      <c r="B118" s="11">
        <f t="shared" si="169"/>
        <v>1.1827745501297402</v>
      </c>
      <c r="C118" s="11">
        <f t="shared" si="169"/>
        <v>3.7592919227069692</v>
      </c>
      <c r="D118" s="11">
        <f t="shared" si="169"/>
        <v>2.3467184724328272</v>
      </c>
      <c r="E118" s="11">
        <f t="shared" si="169"/>
        <v>2.2538165569342286</v>
      </c>
      <c r="F118" s="11">
        <f t="shared" si="169"/>
        <v>3.2468198309363254</v>
      </c>
      <c r="G118" s="11">
        <f t="shared" si="169"/>
        <v>2.7390132976626136</v>
      </c>
      <c r="H118" s="11">
        <f t="shared" si="169"/>
        <v>0.83455092034406941</v>
      </c>
      <c r="I118" s="21">
        <f t="shared" si="169"/>
        <v>2.8043156522709412</v>
      </c>
      <c r="J118" s="29">
        <f t="shared" si="167"/>
        <v>2.7318132672568116</v>
      </c>
      <c r="K118" s="11">
        <f t="shared" si="169"/>
        <v>-0.11128112393935179</v>
      </c>
      <c r="L118" s="11">
        <f t="shared" si="169"/>
        <v>2.3768441608817197</v>
      </c>
      <c r="M118" s="11">
        <f t="shared" si="169"/>
        <v>4.3139848400061052</v>
      </c>
      <c r="N118" s="11">
        <f t="shared" si="169"/>
        <v>9.4369671424465942</v>
      </c>
      <c r="O118" s="11">
        <f t="shared" si="169"/>
        <v>2.7729058899274026</v>
      </c>
      <c r="P118" s="11">
        <f t="shared" si="169"/>
        <v>2.6273772954943144</v>
      </c>
      <c r="Q118" s="11">
        <f t="shared" si="169"/>
        <v>3.489401649224992</v>
      </c>
      <c r="R118" s="11">
        <f t="shared" si="169"/>
        <v>-0.1644736842105263</v>
      </c>
      <c r="S118" s="11">
        <f t="shared" si="169"/>
        <v>0.46972524290586193</v>
      </c>
      <c r="T118" s="11">
        <f t="shared" si="169"/>
        <v>-1.3668731673978702</v>
      </c>
      <c r="U118" s="11">
        <f t="shared" si="169"/>
        <v>1.5084768388733147</v>
      </c>
      <c r="V118" s="11">
        <f t="shared" si="169"/>
        <v>2.0765423155861402</v>
      </c>
      <c r="W118" s="11">
        <f t="shared" si="169"/>
        <v>3.1136885533024556</v>
      </c>
      <c r="X118" s="11">
        <f t="shared" si="169"/>
        <v>1.9389978213507626</v>
      </c>
      <c r="Y118" s="11">
        <f t="shared" si="169"/>
        <v>-3.0541012216404888</v>
      </c>
      <c r="Z118" s="11">
        <f t="shared" si="169"/>
        <v>-0.3394255874673629</v>
      </c>
      <c r="AA118" s="11">
        <f t="shared" si="169"/>
        <v>2.6229776107207057</v>
      </c>
      <c r="AB118" s="11">
        <f t="shared" si="169"/>
        <v>3.4708249496981889</v>
      </c>
      <c r="AC118" s="11">
        <f t="shared" si="169"/>
        <v>2.4067256209999934</v>
      </c>
      <c r="AD118" s="11">
        <f t="shared" si="169"/>
        <v>4.0117899872226737</v>
      </c>
      <c r="AE118" s="11">
        <f t="shared" si="169"/>
        <v>7.4360960495739734</v>
      </c>
      <c r="AF118" s="11">
        <f t="shared" si="169"/>
        <v>1.6544117647058825</v>
      </c>
      <c r="AG118" s="11">
        <f t="shared" si="169"/>
        <v>4.9686931932942837</v>
      </c>
      <c r="AH118" s="11">
        <f t="shared" si="169"/>
        <v>-4.4404973357015987</v>
      </c>
      <c r="AI118" s="11">
        <f t="shared" si="169"/>
        <v>4.3931159420289854</v>
      </c>
      <c r="AJ118" s="11">
        <f t="shared" si="169"/>
        <v>-0.39497307001795334</v>
      </c>
      <c r="AK118" s="11">
        <f t="shared" si="169"/>
        <v>6.6680110237279013</v>
      </c>
      <c r="AL118" s="11">
        <f t="shared" si="169"/>
        <v>4.5425689497072721</v>
      </c>
      <c r="AM118" s="11">
        <f t="shared" si="169"/>
        <v>2.0976279160948836</v>
      </c>
      <c r="AN118" s="11">
        <f t="shared" si="169"/>
        <v>6.4855086409299103</v>
      </c>
      <c r="AO118" s="11">
        <f t="shared" si="169"/>
        <v>0.43969849246231157</v>
      </c>
      <c r="AP118" s="11">
        <f t="shared" si="169"/>
        <v>2.3056983036973033</v>
      </c>
      <c r="AQ118" s="11">
        <f t="shared" si="169"/>
        <v>2.6429219600725951</v>
      </c>
      <c r="AR118" s="11">
        <f t="shared" si="169"/>
        <v>3.7555243484366612</v>
      </c>
      <c r="AS118" s="11">
        <f t="shared" si="169"/>
        <v>0.56044835868694953</v>
      </c>
      <c r="AT118" s="11">
        <f t="shared" si="169"/>
        <v>5.8379228953579858</v>
      </c>
      <c r="AU118" s="29">
        <f t="shared" si="169"/>
        <v>1.0616261004660799</v>
      </c>
      <c r="AV118" s="11">
        <f t="shared" si="170"/>
        <v>2.9563202006795946</v>
      </c>
      <c r="AW118" s="11">
        <f t="shared" si="170"/>
        <v>2.6342136989958744</v>
      </c>
      <c r="AX118" s="11">
        <f t="shared" si="170"/>
        <v>1.6886405634609043</v>
      </c>
      <c r="AY118" s="11">
        <f t="shared" si="170"/>
        <v>3.1130297980300465</v>
      </c>
      <c r="AZ118" s="11">
        <f t="shared" si="170"/>
        <v>4.0564875760980872</v>
      </c>
      <c r="BA118" s="11">
        <f t="shared" ref="BA118:BO118" si="175">(BA14-BA13)/BA13*100</f>
        <v>2.3208799617909994</v>
      </c>
      <c r="BB118" s="11">
        <f t="shared" si="175"/>
        <v>2.3349329980407529</v>
      </c>
      <c r="BC118" s="29">
        <f t="shared" si="175"/>
        <v>3.2604796653922485</v>
      </c>
      <c r="BD118" s="11">
        <f t="shared" si="175"/>
        <v>2.8878446055622802</v>
      </c>
      <c r="BE118" s="11">
        <f t="shared" si="175"/>
        <v>2.6273772954943144</v>
      </c>
      <c r="BF118" s="11">
        <f t="shared" si="175"/>
        <v>2.7729058899274026</v>
      </c>
      <c r="BG118" s="11">
        <f t="shared" si="175"/>
        <v>9.4369671424465942</v>
      </c>
      <c r="BH118" s="11">
        <f t="shared" si="175"/>
        <v>2.4469703387489457</v>
      </c>
      <c r="BI118" s="11">
        <f t="shared" si="175"/>
        <v>-0.11128112393935179</v>
      </c>
      <c r="BJ118" s="11">
        <f t="shared" si="175"/>
        <v>2.6080335381401385</v>
      </c>
      <c r="BK118" s="11">
        <f t="shared" si="175"/>
        <v>2.6429219600725951</v>
      </c>
      <c r="BL118" s="11">
        <f t="shared" si="175"/>
        <v>6.6680110237279013</v>
      </c>
      <c r="BM118" s="11">
        <f t="shared" si="175"/>
        <v>3.7555243484366612</v>
      </c>
      <c r="BN118" s="11">
        <f t="shared" si="175"/>
        <v>4.2249783559835334</v>
      </c>
      <c r="BO118" s="11">
        <f t="shared" si="175"/>
        <v>2.9135093933551537</v>
      </c>
    </row>
    <row r="119" spans="1:67">
      <c r="A119" s="1" t="s">
        <v>129</v>
      </c>
      <c r="B119" s="11">
        <f t="shared" si="169"/>
        <v>0.98625933387115339</v>
      </c>
      <c r="C119" s="11">
        <f t="shared" si="169"/>
        <v>2.642073450913041</v>
      </c>
      <c r="D119" s="11">
        <f t="shared" si="169"/>
        <v>2.0383054351114249</v>
      </c>
      <c r="E119" s="11">
        <f t="shared" si="169"/>
        <v>1.7830303956010387</v>
      </c>
      <c r="F119" s="11">
        <f t="shared" si="169"/>
        <v>2.8463110592341803</v>
      </c>
      <c r="G119" s="11">
        <f t="shared" si="169"/>
        <v>2.3441893840973806</v>
      </c>
      <c r="H119" s="11">
        <f t="shared" si="169"/>
        <v>0.67667039542146834</v>
      </c>
      <c r="I119" s="21">
        <f t="shared" si="169"/>
        <v>2.8963038997229766</v>
      </c>
      <c r="J119" s="29">
        <f t="shared" si="167"/>
        <v>2.2832720277864085</v>
      </c>
      <c r="K119" s="11">
        <f t="shared" si="169"/>
        <v>2.1631156292067031</v>
      </c>
      <c r="L119" s="11">
        <f t="shared" si="169"/>
        <v>3.1443876217850608</v>
      </c>
      <c r="M119" s="11">
        <f t="shared" si="169"/>
        <v>0.81931236283833209</v>
      </c>
      <c r="N119" s="11">
        <f t="shared" si="169"/>
        <v>0.48253148490584613</v>
      </c>
      <c r="O119" s="11">
        <f t="shared" si="169"/>
        <v>1.8545321005789337</v>
      </c>
      <c r="P119" s="11">
        <f t="shared" si="169"/>
        <v>2.7403205340100873</v>
      </c>
      <c r="Q119" s="11">
        <f t="shared" si="169"/>
        <v>2.6914196181915639</v>
      </c>
      <c r="R119" s="11">
        <f t="shared" si="169"/>
        <v>1.4168039538714992</v>
      </c>
      <c r="S119" s="11">
        <f t="shared" si="169"/>
        <v>0.67247342128858723</v>
      </c>
      <c r="T119" s="11">
        <f t="shared" si="169"/>
        <v>0.58785399763070256</v>
      </c>
      <c r="U119" s="11">
        <f t="shared" si="169"/>
        <v>1.3677012098895318</v>
      </c>
      <c r="V119" s="11">
        <f t="shared" si="169"/>
        <v>0.95801301005322292</v>
      </c>
      <c r="W119" s="11">
        <f t="shared" si="169"/>
        <v>3.8878194239987924</v>
      </c>
      <c r="X119" s="11">
        <f t="shared" si="169"/>
        <v>5.8559521265227614</v>
      </c>
      <c r="Y119" s="11">
        <f t="shared" si="169"/>
        <v>2.0702070207020702</v>
      </c>
      <c r="Z119" s="11">
        <f t="shared" si="169"/>
        <v>2.6897214217098941</v>
      </c>
      <c r="AA119" s="11">
        <f t="shared" si="169"/>
        <v>1.0669639302492235</v>
      </c>
      <c r="AB119" s="11">
        <f t="shared" si="169"/>
        <v>4.3266893534273221</v>
      </c>
      <c r="AC119" s="11">
        <f t="shared" si="169"/>
        <v>2.8554240031754494</v>
      </c>
      <c r="AD119" s="11">
        <f t="shared" si="169"/>
        <v>4.1945278146157605</v>
      </c>
      <c r="AE119" s="11">
        <f t="shared" si="169"/>
        <v>6.4527757750540733</v>
      </c>
      <c r="AF119" s="11">
        <f t="shared" si="169"/>
        <v>2.9535864978902953</v>
      </c>
      <c r="AG119" s="11">
        <f t="shared" ref="AG119:AU119" si="176">(AG15-AG14)/AG14*100</f>
        <v>1.9819126419087933</v>
      </c>
      <c r="AH119" s="11">
        <f t="shared" si="176"/>
        <v>-3.7174721189591078</v>
      </c>
      <c r="AI119" s="11">
        <f t="shared" si="176"/>
        <v>4.2516268980477223</v>
      </c>
      <c r="AJ119" s="11">
        <f t="shared" si="176"/>
        <v>2.1629416005767843</v>
      </c>
      <c r="AK119" s="11">
        <f t="shared" si="176"/>
        <v>4.0078139769361654</v>
      </c>
      <c r="AL119" s="11">
        <f t="shared" si="176"/>
        <v>5.2020781323797314</v>
      </c>
      <c r="AM119" s="11">
        <f t="shared" si="176"/>
        <v>1.228878648233487</v>
      </c>
      <c r="AN119" s="11">
        <f t="shared" si="176"/>
        <v>5.501337381623653</v>
      </c>
      <c r="AO119" s="11">
        <f t="shared" si="176"/>
        <v>0.93808630393996251</v>
      </c>
      <c r="AP119" s="11">
        <f t="shared" si="176"/>
        <v>0.69345661450924612</v>
      </c>
      <c r="AQ119" s="11">
        <f t="shared" si="176"/>
        <v>2.8760083987180907</v>
      </c>
      <c r="AR119" s="11">
        <f t="shared" si="176"/>
        <v>4.5739990644997564</v>
      </c>
      <c r="AS119" s="11">
        <f t="shared" si="176"/>
        <v>1.7345313921747045</v>
      </c>
      <c r="AT119" s="11">
        <f t="shared" si="176"/>
        <v>5.5307760927743086</v>
      </c>
      <c r="AU119" s="29">
        <f t="shared" si="176"/>
        <v>1.2127423349560167</v>
      </c>
      <c r="AV119" s="11">
        <f t="shared" si="170"/>
        <v>2.6326906043469376</v>
      </c>
      <c r="AW119" s="11">
        <f t="shared" si="170"/>
        <v>2.6986531883890086</v>
      </c>
      <c r="AX119" s="11">
        <f t="shared" si="170"/>
        <v>1.8753632942760119</v>
      </c>
      <c r="AY119" s="11">
        <f t="shared" si="170"/>
        <v>3.4611609720649672</v>
      </c>
      <c r="AZ119" s="11">
        <f t="shared" si="170"/>
        <v>2.6455095103407116</v>
      </c>
      <c r="BA119" s="11">
        <f t="shared" ref="BA119:BO119" si="177">(BA15-BA14)/BA14*100</f>
        <v>1.978775222149487</v>
      </c>
      <c r="BB119" s="11">
        <f t="shared" si="177"/>
        <v>1.7698620813026575</v>
      </c>
      <c r="BC119" s="29">
        <f t="shared" si="177"/>
        <v>2.783625110766291</v>
      </c>
      <c r="BD119" s="11">
        <f t="shared" si="177"/>
        <v>2.9524976861695471</v>
      </c>
      <c r="BE119" s="11">
        <f t="shared" si="177"/>
        <v>2.7403205340100873</v>
      </c>
      <c r="BF119" s="11">
        <f t="shared" si="177"/>
        <v>1.8545321005789337</v>
      </c>
      <c r="BG119" s="11">
        <f t="shared" si="177"/>
        <v>0.48253148490584613</v>
      </c>
      <c r="BH119" s="11">
        <f t="shared" si="177"/>
        <v>3.058683947976307</v>
      </c>
      <c r="BI119" s="11">
        <f t="shared" si="177"/>
        <v>2.1631156292067031</v>
      </c>
      <c r="BJ119" s="11">
        <f t="shared" si="177"/>
        <v>2.8452588445184808</v>
      </c>
      <c r="BK119" s="11">
        <f t="shared" si="177"/>
        <v>2.8760083987180907</v>
      </c>
      <c r="BL119" s="11">
        <f t="shared" si="177"/>
        <v>4.0078139769361654</v>
      </c>
      <c r="BM119" s="11">
        <f t="shared" si="177"/>
        <v>4.5739990644997564</v>
      </c>
      <c r="BN119" s="11">
        <f t="shared" si="177"/>
        <v>4.3095930695149036</v>
      </c>
      <c r="BO119" s="11">
        <f t="shared" si="177"/>
        <v>3.7228573420236311</v>
      </c>
    </row>
    <row r="120" spans="1:67">
      <c r="A120" s="1" t="s">
        <v>130</v>
      </c>
      <c r="B120" s="11">
        <f t="shared" ref="B120:AU125" si="178">(B16-B15)/B15*100</f>
        <v>0.95817700789360516</v>
      </c>
      <c r="C120" s="11">
        <f t="shared" si="178"/>
        <v>2.8380403884832894</v>
      </c>
      <c r="D120" s="11">
        <f t="shared" si="178"/>
        <v>2.1991084303823123</v>
      </c>
      <c r="E120" s="11">
        <f t="shared" si="178"/>
        <v>2.3316503432384392</v>
      </c>
      <c r="F120" s="11">
        <f t="shared" si="178"/>
        <v>3.967702310502188</v>
      </c>
      <c r="G120" s="11">
        <f t="shared" si="178"/>
        <v>2.8488430346876275</v>
      </c>
      <c r="H120" s="11">
        <f t="shared" si="178"/>
        <v>0.51999231437491777</v>
      </c>
      <c r="I120" s="21">
        <f t="shared" si="178"/>
        <v>2.8971953516903515</v>
      </c>
      <c r="J120" s="29">
        <f t="shared" si="167"/>
        <v>2.8434761244151812</v>
      </c>
      <c r="K120" s="11">
        <f t="shared" si="178"/>
        <v>0.38279794629469766</v>
      </c>
      <c r="L120" s="11">
        <f t="shared" si="178"/>
        <v>2.782527817135247</v>
      </c>
      <c r="M120" s="11">
        <f t="shared" si="178"/>
        <v>4.9146229381318634</v>
      </c>
      <c r="N120" s="11">
        <f t="shared" si="178"/>
        <v>2.2257551669316373</v>
      </c>
      <c r="O120" s="11">
        <f t="shared" si="178"/>
        <v>1.4708221545900892</v>
      </c>
      <c r="P120" s="11">
        <f t="shared" si="178"/>
        <v>2.3526505720237174</v>
      </c>
      <c r="Q120" s="11">
        <f t="shared" si="178"/>
        <v>3.8394748200716702</v>
      </c>
      <c r="R120" s="11">
        <f t="shared" si="178"/>
        <v>2.8589993502274202</v>
      </c>
      <c r="S120" s="11">
        <f t="shared" si="178"/>
        <v>3.0154589986640374</v>
      </c>
      <c r="T120" s="11">
        <f t="shared" si="178"/>
        <v>2.2976756588596063</v>
      </c>
      <c r="U120" s="11">
        <f t="shared" si="178"/>
        <v>2.2055007784120395</v>
      </c>
      <c r="V120" s="11">
        <f t="shared" si="178"/>
        <v>1.1012183692596065</v>
      </c>
      <c r="W120" s="11">
        <f t="shared" si="178"/>
        <v>4.784180503578825</v>
      </c>
      <c r="X120" s="11">
        <f t="shared" si="178"/>
        <v>4.078336361800929</v>
      </c>
      <c r="Y120" s="11">
        <f t="shared" si="178"/>
        <v>5.0558495002939452</v>
      </c>
      <c r="Z120" s="11">
        <f t="shared" si="178"/>
        <v>1.6072795305723278</v>
      </c>
      <c r="AA120" s="11">
        <f t="shared" si="178"/>
        <v>3.0725596785629876</v>
      </c>
      <c r="AB120" s="11">
        <f t="shared" si="178"/>
        <v>3.3550792171481825</v>
      </c>
      <c r="AC120" s="11">
        <f t="shared" si="178"/>
        <v>2.8881076854738374</v>
      </c>
      <c r="AD120" s="11">
        <f t="shared" si="178"/>
        <v>4.9226451053225659</v>
      </c>
      <c r="AE120" s="11">
        <f t="shared" si="178"/>
        <v>3.521842194378598</v>
      </c>
      <c r="AF120" s="11">
        <f t="shared" si="178"/>
        <v>-3.3957845433255271</v>
      </c>
      <c r="AG120" s="11">
        <f t="shared" si="178"/>
        <v>3.1509433962264155</v>
      </c>
      <c r="AH120" s="11">
        <f t="shared" si="178"/>
        <v>-0.77220077220077221</v>
      </c>
      <c r="AI120" s="11">
        <f t="shared" si="178"/>
        <v>0.20807324178110698</v>
      </c>
      <c r="AJ120" s="11">
        <f t="shared" si="178"/>
        <v>4.5518701482004236</v>
      </c>
      <c r="AK120" s="11">
        <f t="shared" si="178"/>
        <v>3.0869433504998485</v>
      </c>
      <c r="AL120" s="11">
        <f t="shared" si="178"/>
        <v>8.683940482298615</v>
      </c>
      <c r="AM120" s="11">
        <f t="shared" si="178"/>
        <v>3.8505311077389983</v>
      </c>
      <c r="AN120" s="11">
        <f t="shared" si="178"/>
        <v>4.2962861449910923</v>
      </c>
      <c r="AO120" s="11">
        <f t="shared" si="178"/>
        <v>-2.8500619578686495</v>
      </c>
      <c r="AP120" s="11">
        <f t="shared" si="178"/>
        <v>1.9600918241214904</v>
      </c>
      <c r="AQ120" s="11">
        <f t="shared" si="178"/>
        <v>3.0910116282192446</v>
      </c>
      <c r="AR120" s="11">
        <f t="shared" si="178"/>
        <v>5.7376971173520372</v>
      </c>
      <c r="AS120" s="11">
        <f t="shared" si="178"/>
        <v>1.4366370395214938</v>
      </c>
      <c r="AT120" s="11">
        <f t="shared" si="178"/>
        <v>8.3403775711468029</v>
      </c>
      <c r="AU120" s="29">
        <f t="shared" si="178"/>
        <v>2.9195848451607458</v>
      </c>
      <c r="AV120" s="11">
        <f t="shared" si="170"/>
        <v>2.4926643387283081</v>
      </c>
      <c r="AW120" s="11">
        <f t="shared" si="170"/>
        <v>2.3115104543122587</v>
      </c>
      <c r="AX120" s="11">
        <f t="shared" si="170"/>
        <v>3.3087087087087088</v>
      </c>
      <c r="AY120" s="11">
        <f t="shared" si="170"/>
        <v>3.9318233317036952</v>
      </c>
      <c r="AZ120" s="11">
        <f t="shared" si="170"/>
        <v>2.9645035484783691</v>
      </c>
      <c r="BA120" s="11">
        <f t="shared" ref="BA120:BO120" si="179">(BA16-BA15)/BA15*100</f>
        <v>2.1889038812889368</v>
      </c>
      <c r="BB120" s="11">
        <f t="shared" si="179"/>
        <v>2.1921599798327458</v>
      </c>
      <c r="BC120" s="29">
        <f t="shared" si="179"/>
        <v>3.9713844019941944</v>
      </c>
      <c r="BD120" s="11">
        <f t="shared" si="179"/>
        <v>2.884930311303068</v>
      </c>
      <c r="BE120" s="11">
        <f t="shared" si="179"/>
        <v>2.3526505720237174</v>
      </c>
      <c r="BF120" s="11">
        <f t="shared" si="179"/>
        <v>1.4708221545900892</v>
      </c>
      <c r="BG120" s="11">
        <f t="shared" si="179"/>
        <v>2.2257551669316373</v>
      </c>
      <c r="BH120" s="11">
        <f t="shared" si="179"/>
        <v>2.8594104308390023</v>
      </c>
      <c r="BI120" s="11">
        <f t="shared" si="179"/>
        <v>0.38279794629469766</v>
      </c>
      <c r="BJ120" s="11">
        <f t="shared" si="179"/>
        <v>3.0491635546801445</v>
      </c>
      <c r="BK120" s="11">
        <f t="shared" si="179"/>
        <v>3.0910116282192446</v>
      </c>
      <c r="BL120" s="11">
        <f t="shared" si="179"/>
        <v>3.0869433504998485</v>
      </c>
      <c r="BM120" s="11">
        <f t="shared" si="179"/>
        <v>5.7376971173520372</v>
      </c>
      <c r="BN120" s="11">
        <f t="shared" si="179"/>
        <v>4.8668637699200907</v>
      </c>
      <c r="BO120" s="11">
        <f t="shared" si="179"/>
        <v>4.5326433488887856</v>
      </c>
    </row>
    <row r="121" spans="1:67">
      <c r="A121" s="1" t="s">
        <v>131</v>
      </c>
      <c r="B121" s="11">
        <f t="shared" si="178"/>
        <v>0.91838957824997502</v>
      </c>
      <c r="C121" s="11">
        <f t="shared" si="178"/>
        <v>2.7359110821977533</v>
      </c>
      <c r="D121" s="11">
        <f t="shared" si="178"/>
        <v>2.1757286369822539</v>
      </c>
      <c r="E121" s="11">
        <f t="shared" si="178"/>
        <v>2.2392951572859214</v>
      </c>
      <c r="F121" s="11">
        <f t="shared" si="178"/>
        <v>2.7412094179477839</v>
      </c>
      <c r="G121" s="11">
        <f t="shared" si="178"/>
        <v>2.4093765632355222</v>
      </c>
      <c r="H121" s="11">
        <f t="shared" si="178"/>
        <v>0.56482951837888351</v>
      </c>
      <c r="I121" s="21">
        <f t="shared" si="178"/>
        <v>2.2701608578846861</v>
      </c>
      <c r="J121" s="29">
        <f t="shared" si="167"/>
        <v>2.4248370109625164</v>
      </c>
      <c r="K121" s="11">
        <f t="shared" si="178"/>
        <v>0.56465209962318808</v>
      </c>
      <c r="L121" s="11">
        <f t="shared" si="178"/>
        <v>2.4943486313476666</v>
      </c>
      <c r="M121" s="11">
        <f t="shared" si="178"/>
        <v>0.70081608188482636</v>
      </c>
      <c r="N121" s="11">
        <f t="shared" si="178"/>
        <v>-10.493406335882742</v>
      </c>
      <c r="O121" s="11">
        <f t="shared" si="178"/>
        <v>1.2561658724186942</v>
      </c>
      <c r="P121" s="11">
        <f t="shared" si="178"/>
        <v>2.3210336481179339</v>
      </c>
      <c r="Q121" s="11">
        <f t="shared" si="178"/>
        <v>4.03971077256206</v>
      </c>
      <c r="R121" s="11">
        <f t="shared" si="178"/>
        <v>2.1794061907770059</v>
      </c>
      <c r="S121" s="11">
        <f t="shared" si="178"/>
        <v>1.2227505712344842</v>
      </c>
      <c r="T121" s="11">
        <f t="shared" si="178"/>
        <v>4.1576157789556003</v>
      </c>
      <c r="U121" s="11">
        <f t="shared" si="178"/>
        <v>6.7529829906067524</v>
      </c>
      <c r="V121" s="11">
        <f t="shared" si="178"/>
        <v>0.93858632676709164</v>
      </c>
      <c r="W121" s="11">
        <f t="shared" si="178"/>
        <v>3.5367851663069203</v>
      </c>
      <c r="X121" s="11">
        <f t="shared" si="178"/>
        <v>0.21338506304558683</v>
      </c>
      <c r="Y121" s="11">
        <f t="shared" si="178"/>
        <v>2.8259653049804143</v>
      </c>
      <c r="Z121" s="11">
        <f t="shared" si="178"/>
        <v>0.59424171409440907</v>
      </c>
      <c r="AA121" s="11">
        <f t="shared" si="178"/>
        <v>3.538943667354582</v>
      </c>
      <c r="AB121" s="11">
        <f t="shared" si="178"/>
        <v>2.2993688007213708</v>
      </c>
      <c r="AC121" s="11">
        <f t="shared" si="178"/>
        <v>1.7867050080876437</v>
      </c>
      <c r="AD121" s="11">
        <f t="shared" si="178"/>
        <v>4.2128482774471996</v>
      </c>
      <c r="AE121" s="11">
        <f t="shared" si="178"/>
        <v>-3.9908406934903504</v>
      </c>
      <c r="AF121" s="11">
        <f t="shared" si="178"/>
        <v>5.6363636363636367</v>
      </c>
      <c r="AG121" s="11">
        <f t="shared" si="178"/>
        <v>0.56703859520760935</v>
      </c>
      <c r="AH121" s="11">
        <f t="shared" si="178"/>
        <v>-7.5875486381322954</v>
      </c>
      <c r="AI121" s="11">
        <f t="shared" si="178"/>
        <v>2.823920265780731</v>
      </c>
      <c r="AJ121" s="11">
        <f t="shared" si="178"/>
        <v>0.7762402969962876</v>
      </c>
      <c r="AK121" s="11">
        <f t="shared" si="178"/>
        <v>2.7946751300361456</v>
      </c>
      <c r="AL121" s="11">
        <f t="shared" si="178"/>
        <v>2.0240764782249498</v>
      </c>
      <c r="AM121" s="11">
        <f t="shared" si="178"/>
        <v>2.3196347031963471</v>
      </c>
      <c r="AN121" s="11">
        <f t="shared" si="178"/>
        <v>6.2479469154457661</v>
      </c>
      <c r="AO121" s="11">
        <f t="shared" si="178"/>
        <v>2.614795918367347</v>
      </c>
      <c r="AP121" s="11">
        <f t="shared" si="178"/>
        <v>2.6887772774506407</v>
      </c>
      <c r="AQ121" s="11">
        <f t="shared" si="178"/>
        <v>3.3500052099614464</v>
      </c>
      <c r="AR121" s="11">
        <f t="shared" si="178"/>
        <v>3.8818785664140552</v>
      </c>
      <c r="AS121" s="11">
        <f t="shared" si="178"/>
        <v>1.9839082993497188</v>
      </c>
      <c r="AT121" s="11">
        <f t="shared" si="178"/>
        <v>3.5240572171651499</v>
      </c>
      <c r="AU121" s="29">
        <f t="shared" si="178"/>
        <v>2.2710502582602281</v>
      </c>
      <c r="AV121" s="11">
        <f t="shared" si="170"/>
        <v>0.64356999989636554</v>
      </c>
      <c r="AW121" s="11">
        <f t="shared" si="170"/>
        <v>2.2717623723309295</v>
      </c>
      <c r="AX121" s="11">
        <f t="shared" si="170"/>
        <v>3.7375951258364388</v>
      </c>
      <c r="AY121" s="11">
        <f t="shared" si="170"/>
        <v>2.971137580733243</v>
      </c>
      <c r="AZ121" s="11">
        <f t="shared" si="170"/>
        <v>3.498533464027846</v>
      </c>
      <c r="BA121" s="11">
        <f t="shared" ref="BA121:BO121" si="180">(BA17-BA16)/BA16*100</f>
        <v>2.1669996415694204</v>
      </c>
      <c r="BB121" s="11">
        <f t="shared" si="180"/>
        <v>2.0230522741403223</v>
      </c>
      <c r="BC121" s="29">
        <f t="shared" si="180"/>
        <v>2.7176219463125042</v>
      </c>
      <c r="BD121" s="11">
        <f t="shared" si="180"/>
        <v>2.2510738066741793</v>
      </c>
      <c r="BE121" s="11">
        <f t="shared" si="180"/>
        <v>2.3210336481179339</v>
      </c>
      <c r="BF121" s="11">
        <f t="shared" si="180"/>
        <v>1.2561658724186942</v>
      </c>
      <c r="BG121" s="11">
        <f t="shared" si="180"/>
        <v>-10.493406335882742</v>
      </c>
      <c r="BH121" s="11">
        <f t="shared" si="180"/>
        <v>2.4283822260057351</v>
      </c>
      <c r="BI121" s="11">
        <f t="shared" si="180"/>
        <v>0.56465209962318808</v>
      </c>
      <c r="BJ121" s="11">
        <f t="shared" si="180"/>
        <v>2.1350362307708477</v>
      </c>
      <c r="BK121" s="11">
        <f t="shared" si="180"/>
        <v>3.3500052099614464</v>
      </c>
      <c r="BL121" s="11">
        <f t="shared" si="180"/>
        <v>2.7946751300361456</v>
      </c>
      <c r="BM121" s="11">
        <f t="shared" si="180"/>
        <v>3.8818785664140552</v>
      </c>
      <c r="BN121" s="11">
        <f t="shared" si="180"/>
        <v>4.3931009199937154</v>
      </c>
      <c r="BO121" s="11">
        <f t="shared" si="180"/>
        <v>3.4235566413784237</v>
      </c>
    </row>
    <row r="122" spans="1:67">
      <c r="A122" s="1" t="s">
        <v>132</v>
      </c>
      <c r="B122" s="11">
        <f t="shared" si="178"/>
        <v>0.86953055633457177</v>
      </c>
      <c r="C122" s="11">
        <f t="shared" si="178"/>
        <v>3.3079324361283753</v>
      </c>
      <c r="D122" s="11">
        <f t="shared" si="178"/>
        <v>1.9099903813178716</v>
      </c>
      <c r="E122" s="11">
        <f t="shared" si="178"/>
        <v>1.6033856344335258</v>
      </c>
      <c r="F122" s="11">
        <f t="shared" si="178"/>
        <v>1.6215038477815118</v>
      </c>
      <c r="G122" s="11">
        <f t="shared" si="178"/>
        <v>1.8919303389294286</v>
      </c>
      <c r="H122" s="11">
        <f t="shared" si="178"/>
        <v>0.62264044509070449</v>
      </c>
      <c r="I122" s="21">
        <f t="shared" si="178"/>
        <v>2.0207251831375137</v>
      </c>
      <c r="J122" s="29">
        <f t="shared" si="167"/>
        <v>1.8776487683595844</v>
      </c>
      <c r="K122" s="11">
        <f t="shared" si="178"/>
        <v>2.3235664776307496</v>
      </c>
      <c r="L122" s="11">
        <f t="shared" si="178"/>
        <v>1.7031049243178991</v>
      </c>
      <c r="M122" s="11">
        <f t="shared" si="178"/>
        <v>4.3496176914976417</v>
      </c>
      <c r="N122" s="11">
        <f t="shared" si="178"/>
        <v>1.6018660668594618</v>
      </c>
      <c r="O122" s="11">
        <f t="shared" si="178"/>
        <v>0.60377747961605943</v>
      </c>
      <c r="P122" s="11">
        <f t="shared" si="178"/>
        <v>2.3926074247832032</v>
      </c>
      <c r="Q122" s="11">
        <f t="shared" si="178"/>
        <v>4.5035167755303034</v>
      </c>
      <c r="R122" s="11">
        <f t="shared" si="178"/>
        <v>-1.267387944358578</v>
      </c>
      <c r="S122" s="11">
        <f t="shared" si="178"/>
        <v>3.4531145140625954</v>
      </c>
      <c r="T122" s="11">
        <f t="shared" si="178"/>
        <v>2.3879040667361835</v>
      </c>
      <c r="U122" s="11">
        <f t="shared" si="178"/>
        <v>3.4244946492271104</v>
      </c>
      <c r="V122" s="11">
        <f t="shared" si="178"/>
        <v>0.98725749052921596</v>
      </c>
      <c r="W122" s="11">
        <f t="shared" si="178"/>
        <v>1.4555547183080904</v>
      </c>
      <c r="X122" s="11">
        <f t="shared" si="178"/>
        <v>-4.3554006968641117</v>
      </c>
      <c r="Y122" s="11">
        <f t="shared" si="178"/>
        <v>1.4693877551020407</v>
      </c>
      <c r="Z122" s="11">
        <f t="shared" si="178"/>
        <v>-0.4825692653298943</v>
      </c>
      <c r="AA122" s="11">
        <f t="shared" si="178"/>
        <v>-0.12549830208179535</v>
      </c>
      <c r="AB122" s="11">
        <f t="shared" si="178"/>
        <v>-0.30850594975760248</v>
      </c>
      <c r="AC122" s="11">
        <f t="shared" si="178"/>
        <v>1.6563091367616183</v>
      </c>
      <c r="AD122" s="11">
        <f t="shared" si="178"/>
        <v>2.4867285642956261</v>
      </c>
      <c r="AE122" s="11">
        <f t="shared" si="178"/>
        <v>-7.4275979557069842</v>
      </c>
      <c r="AF122" s="11">
        <f t="shared" si="178"/>
        <v>1.6064257028112447</v>
      </c>
      <c r="AG122" s="11">
        <f t="shared" si="178"/>
        <v>-2.0552928337577301</v>
      </c>
      <c r="AH122" s="11">
        <f t="shared" si="178"/>
        <v>17.473684210526315</v>
      </c>
      <c r="AI122" s="11">
        <f t="shared" si="178"/>
        <v>7.7948303715670439</v>
      </c>
      <c r="AJ122" s="11">
        <f t="shared" si="178"/>
        <v>-6.6979236436704614E-2</v>
      </c>
      <c r="AK122" s="11">
        <f t="shared" si="178"/>
        <v>-0.50314465408805031</v>
      </c>
      <c r="AL122" s="11">
        <f t="shared" si="178"/>
        <v>-1.8508878477644746</v>
      </c>
      <c r="AM122" s="11">
        <f t="shared" si="178"/>
        <v>3.3023920028561227</v>
      </c>
      <c r="AN122" s="11">
        <f t="shared" si="178"/>
        <v>3.190699975265892</v>
      </c>
      <c r="AO122" s="11">
        <f t="shared" si="178"/>
        <v>-1.3673088875077688</v>
      </c>
      <c r="AP122" s="11">
        <f t="shared" si="178"/>
        <v>1.2522663068684909</v>
      </c>
      <c r="AQ122" s="11">
        <f t="shared" si="178"/>
        <v>-0.93512123809043701</v>
      </c>
      <c r="AR122" s="11">
        <f t="shared" si="178"/>
        <v>0.99377052305079749</v>
      </c>
      <c r="AS122" s="11">
        <f t="shared" si="178"/>
        <v>-0.24856803198962499</v>
      </c>
      <c r="AT122" s="11">
        <f t="shared" si="178"/>
        <v>2.5499309132018593</v>
      </c>
      <c r="AU122" s="29">
        <f t="shared" si="178"/>
        <v>-1.1383678050344717</v>
      </c>
      <c r="AV122" s="11">
        <f t="shared" si="170"/>
        <v>1.8375311489589554</v>
      </c>
      <c r="AW122" s="11">
        <f t="shared" si="170"/>
        <v>2.3106604514466276</v>
      </c>
      <c r="AX122" s="11">
        <f t="shared" si="170"/>
        <v>3.6292717918828945</v>
      </c>
      <c r="AY122" s="11">
        <f t="shared" si="170"/>
        <v>1.5047258412937021</v>
      </c>
      <c r="AZ122" s="11">
        <f t="shared" si="170"/>
        <v>3.8290848772725696</v>
      </c>
      <c r="BA122" s="11">
        <f t="shared" ref="BA122:BO122" si="181">(BA18-BA17)/BA17*100</f>
        <v>1.8735340933534093</v>
      </c>
      <c r="BB122" s="11">
        <f t="shared" si="181"/>
        <v>1.3060849197811706</v>
      </c>
      <c r="BC122" s="29">
        <f t="shared" si="181"/>
        <v>1.6335132345924324</v>
      </c>
      <c r="BD122" s="11">
        <f t="shared" si="181"/>
        <v>2.0690846597836523</v>
      </c>
      <c r="BE122" s="11">
        <f t="shared" si="181"/>
        <v>2.3926074247832032</v>
      </c>
      <c r="BF122" s="11">
        <f t="shared" si="181"/>
        <v>0.60377747961605943</v>
      </c>
      <c r="BG122" s="11">
        <f t="shared" si="181"/>
        <v>1.6018660668594618</v>
      </c>
      <c r="BH122" s="11">
        <f t="shared" si="181"/>
        <v>1.7988023436581662</v>
      </c>
      <c r="BI122" s="11">
        <f t="shared" si="181"/>
        <v>2.3235664776307496</v>
      </c>
      <c r="BJ122" s="11">
        <f t="shared" si="181"/>
        <v>2.0992716909436351</v>
      </c>
      <c r="BK122" s="11">
        <f t="shared" si="181"/>
        <v>-0.93512123809043701</v>
      </c>
      <c r="BL122" s="11">
        <f t="shared" si="181"/>
        <v>-0.50314465408805031</v>
      </c>
      <c r="BM122" s="11">
        <f t="shared" si="181"/>
        <v>0.99377052305079749</v>
      </c>
      <c r="BN122" s="11">
        <f t="shared" si="181"/>
        <v>2.5501885467269796</v>
      </c>
      <c r="BO122" s="11">
        <f t="shared" si="181"/>
        <v>1.3330276940291548</v>
      </c>
    </row>
    <row r="123" spans="1:67">
      <c r="A123" s="1" t="s">
        <v>133</v>
      </c>
      <c r="B123" s="11">
        <f t="shared" si="178"/>
        <v>0.88999377830773407</v>
      </c>
      <c r="C123" s="11">
        <f t="shared" si="178"/>
        <v>3.795236856296464</v>
      </c>
      <c r="D123" s="11">
        <f t="shared" si="178"/>
        <v>2.3088563451490085</v>
      </c>
      <c r="E123" s="11">
        <f t="shared" si="178"/>
        <v>1.5275435707433866</v>
      </c>
      <c r="F123" s="11">
        <f t="shared" si="178"/>
        <v>1.6594773515332708</v>
      </c>
      <c r="G123" s="11">
        <f t="shared" si="178"/>
        <v>2.1590216952771555</v>
      </c>
      <c r="H123" s="11">
        <f t="shared" si="178"/>
        <v>0.57968204043991467</v>
      </c>
      <c r="I123" s="21">
        <f t="shared" si="178"/>
        <v>2.1834890001742631</v>
      </c>
      <c r="J123" s="29">
        <f t="shared" si="167"/>
        <v>2.1563047986230521</v>
      </c>
      <c r="K123" s="11">
        <f t="shared" si="178"/>
        <v>0.28041391292873091</v>
      </c>
      <c r="L123" s="11">
        <f t="shared" si="178"/>
        <v>1.7835216784019916</v>
      </c>
      <c r="M123" s="11">
        <f t="shared" si="178"/>
        <v>3.2600587951384319</v>
      </c>
      <c r="N123" s="11">
        <f t="shared" si="178"/>
        <v>2.5757558010143722</v>
      </c>
      <c r="O123" s="11">
        <f t="shared" si="178"/>
        <v>1.768658630418056</v>
      </c>
      <c r="P123" s="11">
        <f t="shared" si="178"/>
        <v>2.8876525041629986</v>
      </c>
      <c r="Q123" s="11">
        <f t="shared" si="178"/>
        <v>3.4203460355282109</v>
      </c>
      <c r="R123" s="11">
        <f t="shared" si="178"/>
        <v>0.72010018785222296</v>
      </c>
      <c r="S123" s="11">
        <f t="shared" si="178"/>
        <v>0.61921330424013676</v>
      </c>
      <c r="T123" s="11">
        <f t="shared" si="178"/>
        <v>2.478867501782259</v>
      </c>
      <c r="U123" s="11">
        <f t="shared" si="178"/>
        <v>-3.1271556679696477</v>
      </c>
      <c r="V123" s="11">
        <f t="shared" si="178"/>
        <v>-1.7164942594066159</v>
      </c>
      <c r="W123" s="11">
        <f t="shared" si="178"/>
        <v>1.4602545852159023</v>
      </c>
      <c r="X123" s="11">
        <f t="shared" si="178"/>
        <v>-4.4727787897186806</v>
      </c>
      <c r="Y123" s="11">
        <f t="shared" si="178"/>
        <v>-3.4593724859211585</v>
      </c>
      <c r="Z123" s="11">
        <f t="shared" si="178"/>
        <v>-1.8309505894156006</v>
      </c>
      <c r="AA123" s="11">
        <f t="shared" si="178"/>
        <v>0.8869835168896445</v>
      </c>
      <c r="AB123" s="11">
        <f t="shared" si="178"/>
        <v>-1.6357206012378427</v>
      </c>
      <c r="AC123" s="11">
        <f t="shared" si="178"/>
        <v>1.7257980470785472</v>
      </c>
      <c r="AD123" s="11">
        <f t="shared" si="178"/>
        <v>1.9649043102958716</v>
      </c>
      <c r="AE123" s="11">
        <f t="shared" si="178"/>
        <v>0.29444239970555758</v>
      </c>
      <c r="AF123" s="11">
        <f t="shared" si="178"/>
        <v>3.274985883681536</v>
      </c>
      <c r="AG123" s="11">
        <f t="shared" si="178"/>
        <v>1.1699164345403901</v>
      </c>
      <c r="AH123" s="11">
        <f t="shared" si="178"/>
        <v>2.1505376344086025</v>
      </c>
      <c r="AI123" s="11">
        <f t="shared" si="178"/>
        <v>1.3862869988759834</v>
      </c>
      <c r="AJ123" s="11">
        <f t="shared" si="178"/>
        <v>-2.9993297587131367</v>
      </c>
      <c r="AK123" s="11">
        <f t="shared" si="178"/>
        <v>-0.21549247212964026</v>
      </c>
      <c r="AL123" s="11">
        <f t="shared" si="178"/>
        <v>0.33001355412811595</v>
      </c>
      <c r="AM123" s="11">
        <f t="shared" si="178"/>
        <v>-1.1232071885260067</v>
      </c>
      <c r="AN123" s="11">
        <f t="shared" si="178"/>
        <v>2.6905560882070949</v>
      </c>
      <c r="AO123" s="11">
        <f t="shared" si="178"/>
        <v>-1.0081915563957151</v>
      </c>
      <c r="AP123" s="11">
        <f t="shared" si="178"/>
        <v>0.17489797618056135</v>
      </c>
      <c r="AQ123" s="11">
        <f t="shared" si="178"/>
        <v>0.15774877235834414</v>
      </c>
      <c r="AR123" s="11">
        <f t="shared" si="178"/>
        <v>1.3708971741331091</v>
      </c>
      <c r="AS123" s="11">
        <f t="shared" si="178"/>
        <v>-0.47128927410617549</v>
      </c>
      <c r="AT123" s="11">
        <f t="shared" si="178"/>
        <v>2.4742773150416464</v>
      </c>
      <c r="AU123" s="29">
        <f t="shared" si="178"/>
        <v>-1.7028867985728187</v>
      </c>
      <c r="AV123" s="11">
        <f t="shared" si="170"/>
        <v>1.7387776356567592</v>
      </c>
      <c r="AW123" s="11">
        <f t="shared" si="170"/>
        <v>2.8372461867355798</v>
      </c>
      <c r="AX123" s="11">
        <f t="shared" si="170"/>
        <v>2.8202299447310639</v>
      </c>
      <c r="AY123" s="11">
        <f t="shared" si="170"/>
        <v>1.3916714343491794</v>
      </c>
      <c r="AZ123" s="11">
        <f t="shared" si="170"/>
        <v>4.5101245811631729</v>
      </c>
      <c r="BA123" s="11">
        <f t="shared" ref="BA123:BO123" si="182">(BA19-BA18)/BA18*100</f>
        <v>2.2605727589485749</v>
      </c>
      <c r="BB123" s="11">
        <f t="shared" si="182"/>
        <v>1.3334902845823811</v>
      </c>
      <c r="BC123" s="29">
        <f t="shared" si="182"/>
        <v>1.686983467444908</v>
      </c>
      <c r="BD123" s="11">
        <f t="shared" si="182"/>
        <v>2.2776292399650995</v>
      </c>
      <c r="BE123" s="11">
        <f t="shared" si="182"/>
        <v>2.8876525041629986</v>
      </c>
      <c r="BF123" s="11">
        <f t="shared" si="182"/>
        <v>1.768658630418056</v>
      </c>
      <c r="BG123" s="11">
        <f t="shared" si="182"/>
        <v>2.5757558010143722</v>
      </c>
      <c r="BH123" s="11">
        <f t="shared" si="182"/>
        <v>1.8382508400040334</v>
      </c>
      <c r="BI123" s="11">
        <f t="shared" si="182"/>
        <v>0.28041391292873091</v>
      </c>
      <c r="BJ123" s="11">
        <f t="shared" si="182"/>
        <v>2.0153242801914839</v>
      </c>
      <c r="BK123" s="11">
        <f t="shared" si="182"/>
        <v>0.15774877235834414</v>
      </c>
      <c r="BL123" s="11">
        <f t="shared" si="182"/>
        <v>-0.21549247212964026</v>
      </c>
      <c r="BM123" s="11">
        <f t="shared" si="182"/>
        <v>1.3708971741331091</v>
      </c>
      <c r="BN123" s="11">
        <f t="shared" si="182"/>
        <v>2.0307272514791532</v>
      </c>
      <c r="BO123" s="11">
        <f t="shared" si="182"/>
        <v>1.3235435078503921</v>
      </c>
    </row>
    <row r="124" spans="1:67">
      <c r="A124" s="1" t="s">
        <v>134</v>
      </c>
      <c r="B124" s="11">
        <f t="shared" si="178"/>
        <v>0.92848954699071773</v>
      </c>
      <c r="C124" s="11">
        <f t="shared" si="178"/>
        <v>3.9177154732516235</v>
      </c>
      <c r="D124" s="11">
        <f t="shared" si="178"/>
        <v>2.500390774107907</v>
      </c>
      <c r="E124" s="11">
        <f t="shared" si="178"/>
        <v>1.6941516727383965</v>
      </c>
      <c r="F124" s="11">
        <f t="shared" si="178"/>
        <v>1.7721743172408402</v>
      </c>
      <c r="G124" s="11">
        <f t="shared" si="178"/>
        <v>2.3208727242982299</v>
      </c>
      <c r="H124" s="11">
        <f t="shared" si="178"/>
        <v>0.58266783062938388</v>
      </c>
      <c r="I124" s="21">
        <f t="shared" si="178"/>
        <v>2.7795757993412162</v>
      </c>
      <c r="J124" s="29">
        <f t="shared" si="167"/>
        <v>2.2699238974102585</v>
      </c>
      <c r="K124" s="11">
        <f t="shared" si="178"/>
        <v>3.1812001052723922</v>
      </c>
      <c r="L124" s="11">
        <f t="shared" si="178"/>
        <v>3.1426357386662511</v>
      </c>
      <c r="M124" s="11">
        <f t="shared" si="178"/>
        <v>2.1500807342568198</v>
      </c>
      <c r="N124" s="11">
        <f t="shared" si="178"/>
        <v>3.3492440506097845</v>
      </c>
      <c r="O124" s="11">
        <f t="shared" si="178"/>
        <v>-0.31653544894605795</v>
      </c>
      <c r="P124" s="11">
        <f t="shared" si="178"/>
        <v>3.3274226396812927</v>
      </c>
      <c r="Q124" s="11">
        <f t="shared" si="178"/>
        <v>3.570292552505566</v>
      </c>
      <c r="R124" s="11">
        <f t="shared" si="178"/>
        <v>-3.8234379857009637</v>
      </c>
      <c r="S124" s="11">
        <f t="shared" si="178"/>
        <v>0.16410737310983473</v>
      </c>
      <c r="T124" s="11">
        <f t="shared" si="178"/>
        <v>2.2877245985053269</v>
      </c>
      <c r="U124" s="11">
        <f t="shared" si="178"/>
        <v>-2.6940422501780201</v>
      </c>
      <c r="V124" s="11">
        <f t="shared" si="178"/>
        <v>-0.34698126301179733</v>
      </c>
      <c r="W124" s="11">
        <f t="shared" si="178"/>
        <v>2.0748777928700983</v>
      </c>
      <c r="X124" s="11">
        <f t="shared" si="178"/>
        <v>-2.0127118644067794</v>
      </c>
      <c r="Y124" s="11">
        <f t="shared" si="178"/>
        <v>-1.25</v>
      </c>
      <c r="Z124" s="11">
        <f t="shared" si="178"/>
        <v>-1.0730710270822688</v>
      </c>
      <c r="AA124" s="11">
        <f t="shared" si="178"/>
        <v>1.7583705765990183</v>
      </c>
      <c r="AB124" s="11">
        <f t="shared" si="178"/>
        <v>-0.3146067415730337</v>
      </c>
      <c r="AC124" s="11">
        <f t="shared" si="178"/>
        <v>2.0012657546551749</v>
      </c>
      <c r="AD124" s="11">
        <f t="shared" si="178"/>
        <v>2.7463395330431339</v>
      </c>
      <c r="AE124" s="11">
        <f t="shared" si="178"/>
        <v>-1.3944954128440368</v>
      </c>
      <c r="AF124" s="11">
        <f t="shared" si="178"/>
        <v>-0.16402405686167304</v>
      </c>
      <c r="AG124" s="11">
        <f t="shared" si="178"/>
        <v>-1.064610866372981</v>
      </c>
      <c r="AH124" s="11">
        <f t="shared" si="178"/>
        <v>-3.1578947368421053</v>
      </c>
      <c r="AI124" s="11">
        <f t="shared" si="178"/>
        <v>5.3215077605321506</v>
      </c>
      <c r="AJ124" s="11">
        <f t="shared" si="178"/>
        <v>-2.6602176541717046</v>
      </c>
      <c r="AK124" s="11">
        <f t="shared" si="178"/>
        <v>-0.15836908635434363</v>
      </c>
      <c r="AL124" s="11">
        <f t="shared" si="178"/>
        <v>-2.3671071953010281</v>
      </c>
      <c r="AM124" s="11">
        <f t="shared" si="178"/>
        <v>-1.7651170919259001</v>
      </c>
      <c r="AN124" s="11">
        <f t="shared" si="178"/>
        <v>5.9987162280445814</v>
      </c>
      <c r="AO124" s="11">
        <f t="shared" si="178"/>
        <v>-0.82749840865690638</v>
      </c>
      <c r="AP124" s="11">
        <f t="shared" si="178"/>
        <v>-0.86880611905553706</v>
      </c>
      <c r="AQ124" s="11">
        <f t="shared" si="178"/>
        <v>0.83576781404801226</v>
      </c>
      <c r="AR124" s="11">
        <f t="shared" si="178"/>
        <v>3.2556446972005006</v>
      </c>
      <c r="AS124" s="11">
        <f t="shared" si="178"/>
        <v>0.54971969738202797</v>
      </c>
      <c r="AT124" s="11">
        <f t="shared" si="178"/>
        <v>1.3626583791537175</v>
      </c>
      <c r="AU124" s="29">
        <f t="shared" si="178"/>
        <v>1.9221250618709784</v>
      </c>
      <c r="AV124" s="11">
        <f t="shared" si="170"/>
        <v>3.1404630130008879</v>
      </c>
      <c r="AW124" s="11">
        <f t="shared" si="170"/>
        <v>3.1649821663613134</v>
      </c>
      <c r="AX124" s="11">
        <f t="shared" si="170"/>
        <v>2.6750259034655421</v>
      </c>
      <c r="AY124" s="11">
        <f t="shared" si="170"/>
        <v>2.0332210969180187</v>
      </c>
      <c r="AZ124" s="11">
        <f t="shared" si="170"/>
        <v>4.1807471136309937</v>
      </c>
      <c r="BA124" s="11">
        <f t="shared" ref="BA124:BO124" si="183">(BA20-BA19)/BA19*100</f>
        <v>2.4393187956731421</v>
      </c>
      <c r="BB124" s="11">
        <f t="shared" si="183"/>
        <v>1.5447461247156977</v>
      </c>
      <c r="BC124" s="29">
        <f t="shared" si="183"/>
        <v>1.7454402917086016</v>
      </c>
      <c r="BD124" s="11">
        <f t="shared" si="183"/>
        <v>2.9060849776981716</v>
      </c>
      <c r="BE124" s="11">
        <f t="shared" si="183"/>
        <v>3.3274226396812927</v>
      </c>
      <c r="BF124" s="11">
        <f t="shared" si="183"/>
        <v>-0.31653544894605795</v>
      </c>
      <c r="BG124" s="11">
        <f t="shared" si="183"/>
        <v>3.3492440506097845</v>
      </c>
      <c r="BH124" s="11">
        <f t="shared" si="183"/>
        <v>3.1053321643422587</v>
      </c>
      <c r="BI124" s="11">
        <f t="shared" si="183"/>
        <v>3.1812001052723922</v>
      </c>
      <c r="BJ124" s="11">
        <f t="shared" si="183"/>
        <v>2.2646327838201428</v>
      </c>
      <c r="BK124" s="11">
        <f t="shared" si="183"/>
        <v>0.83576781404801226</v>
      </c>
      <c r="BL124" s="11">
        <f t="shared" si="183"/>
        <v>-0.15836908635434363</v>
      </c>
      <c r="BM124" s="11">
        <f t="shared" si="183"/>
        <v>3.2556446972005006</v>
      </c>
      <c r="BN124" s="11">
        <f t="shared" si="183"/>
        <v>3.0432663237609177</v>
      </c>
      <c r="BO124" s="11">
        <f t="shared" si="183"/>
        <v>1.9688421180094375</v>
      </c>
    </row>
    <row r="125" spans="1:67">
      <c r="A125" s="1" t="s">
        <v>135</v>
      </c>
      <c r="B125" s="11">
        <f t="shared" si="178"/>
        <v>0.89788014034615693</v>
      </c>
      <c r="C125" s="11">
        <f t="shared" si="178"/>
        <v>3.8945536642967413</v>
      </c>
      <c r="D125" s="11">
        <f t="shared" si="178"/>
        <v>2.490281429895199</v>
      </c>
      <c r="E125" s="11">
        <f t="shared" si="178"/>
        <v>1.0795581953719351</v>
      </c>
      <c r="F125" s="11">
        <f t="shared" si="178"/>
        <v>0.36630410426165455</v>
      </c>
      <c r="G125" s="11">
        <f t="shared" si="178"/>
        <v>1.8173452590342427</v>
      </c>
      <c r="H125" s="11">
        <f t="shared" si="178"/>
        <v>0.66556910635414934</v>
      </c>
      <c r="I125" s="21">
        <f t="shared" si="178"/>
        <v>2.7467398527505642</v>
      </c>
      <c r="J125" s="29">
        <f t="shared" si="167"/>
        <v>1.7136015986506177</v>
      </c>
      <c r="K125" s="11">
        <f t="shared" si="178"/>
        <v>2.7600352842400602</v>
      </c>
      <c r="L125" s="11">
        <f t="shared" si="178"/>
        <v>3.0298301441795665</v>
      </c>
      <c r="M125" s="11">
        <f t="shared" si="178"/>
        <v>6.6014975041597337</v>
      </c>
      <c r="N125" s="11">
        <f t="shared" si="178"/>
        <v>2.407601789956356</v>
      </c>
      <c r="O125" s="11">
        <f t="shared" si="178"/>
        <v>1.2054406633968751</v>
      </c>
      <c r="P125" s="11">
        <f t="shared" si="178"/>
        <v>3.5721861551669356</v>
      </c>
      <c r="Q125" s="11">
        <f t="shared" si="178"/>
        <v>3.7833889469927122</v>
      </c>
      <c r="R125" s="11">
        <f t="shared" si="178"/>
        <v>-0.53329023917259211</v>
      </c>
      <c r="S125" s="11">
        <f t="shared" si="178"/>
        <v>1.7905207723815098</v>
      </c>
      <c r="T125" s="11">
        <f t="shared" si="178"/>
        <v>1.3329965217729243</v>
      </c>
      <c r="U125" s="11">
        <f t="shared" si="178"/>
        <v>2.6588608366874009</v>
      </c>
      <c r="V125" s="11">
        <f t="shared" si="178"/>
        <v>-0.1508820798514392</v>
      </c>
      <c r="W125" s="11">
        <f t="shared" si="178"/>
        <v>1.0828857830403671</v>
      </c>
      <c r="X125" s="11">
        <f t="shared" si="178"/>
        <v>-3.1351351351351351</v>
      </c>
      <c r="Y125" s="11">
        <f t="shared" si="178"/>
        <v>0.95639943741209554</v>
      </c>
      <c r="Z125" s="11">
        <f t="shared" si="178"/>
        <v>-2.8581267217630857</v>
      </c>
      <c r="AA125" s="11">
        <f t="shared" si="178"/>
        <v>-1.8359853121175032</v>
      </c>
      <c r="AB125" s="11">
        <f t="shared" si="178"/>
        <v>-1.3074842200180343</v>
      </c>
      <c r="AC125" s="11">
        <f t="shared" si="178"/>
        <v>1.7989708729384706</v>
      </c>
      <c r="AD125" s="11">
        <f t="shared" si="178"/>
        <v>2.2233063443970855</v>
      </c>
      <c r="AE125" s="11">
        <f t="shared" si="178"/>
        <v>0.74432452549311501</v>
      </c>
      <c r="AF125" s="11">
        <f t="shared" si="178"/>
        <v>0.60240963855421692</v>
      </c>
      <c r="AG125" s="11">
        <f t="shared" ref="AG125:AU125" si="184">(AG21-AG20)/AG20*100</f>
        <v>-3.8404452690166977</v>
      </c>
      <c r="AH125" s="11">
        <f t="shared" si="184"/>
        <v>-7.9710144927536222</v>
      </c>
      <c r="AI125" s="11">
        <f t="shared" si="184"/>
        <v>2.9122807017543861</v>
      </c>
      <c r="AJ125" s="11">
        <f t="shared" si="184"/>
        <v>-4.862466725820763</v>
      </c>
      <c r="AK125" s="11">
        <f t="shared" si="184"/>
        <v>1.2430062871315684</v>
      </c>
      <c r="AL125" s="11">
        <f t="shared" si="184"/>
        <v>-4.4759956683912892</v>
      </c>
      <c r="AM125" s="11">
        <f t="shared" si="184"/>
        <v>8.3437110834371104</v>
      </c>
      <c r="AN125" s="11">
        <f t="shared" si="184"/>
        <v>3.2012111202862648</v>
      </c>
      <c r="AO125" s="11">
        <f t="shared" si="184"/>
        <v>1.4120667522464698</v>
      </c>
      <c r="AP125" s="11">
        <f t="shared" si="184"/>
        <v>-1.4593030569883003</v>
      </c>
      <c r="AQ125" s="11">
        <f t="shared" si="184"/>
        <v>0.38292940998639591</v>
      </c>
      <c r="AR125" s="11">
        <f t="shared" si="184"/>
        <v>2.0629287523256101</v>
      </c>
      <c r="AS125" s="11">
        <f t="shared" si="184"/>
        <v>-0.99058135758363108</v>
      </c>
      <c r="AT125" s="11">
        <f t="shared" si="184"/>
        <v>1.5330188679245282</v>
      </c>
      <c r="AU125" s="29">
        <f t="shared" si="184"/>
        <v>1.1007689194658035</v>
      </c>
      <c r="AV125" s="11">
        <f t="shared" si="170"/>
        <v>3.0348436084719306</v>
      </c>
      <c r="AW125" s="11">
        <f t="shared" si="170"/>
        <v>3.4702417848177411</v>
      </c>
      <c r="AX125" s="11">
        <f t="shared" si="170"/>
        <v>2.8261147965064159</v>
      </c>
      <c r="AY125" s="11">
        <f t="shared" si="170"/>
        <v>1.504772352125807</v>
      </c>
      <c r="AZ125" s="11">
        <f t="shared" si="170"/>
        <v>4.1825848443748015</v>
      </c>
      <c r="BA125" s="11">
        <f t="shared" ref="BA125:BO125" si="185">(BA21-BA20)/BA20*100</f>
        <v>2.3995910107339125</v>
      </c>
      <c r="BB125" s="11">
        <f t="shared" si="185"/>
        <v>0.81056367863682666</v>
      </c>
      <c r="BC125" s="29">
        <f t="shared" si="185"/>
        <v>0.24938281847329161</v>
      </c>
      <c r="BD125" s="11">
        <f t="shared" si="185"/>
        <v>2.8791184740730134</v>
      </c>
      <c r="BE125" s="11">
        <f t="shared" si="185"/>
        <v>3.5721861551669356</v>
      </c>
      <c r="BF125" s="11">
        <f t="shared" si="185"/>
        <v>1.2054406633968751</v>
      </c>
      <c r="BG125" s="11">
        <f t="shared" si="185"/>
        <v>2.407601789956356</v>
      </c>
      <c r="BH125" s="11">
        <f t="shared" si="185"/>
        <v>3.162821819443455</v>
      </c>
      <c r="BI125" s="11">
        <f t="shared" si="185"/>
        <v>2.7600352842400602</v>
      </c>
      <c r="BJ125" s="11">
        <f t="shared" si="185"/>
        <v>2.1501204751223706</v>
      </c>
      <c r="BK125" s="11">
        <f t="shared" si="185"/>
        <v>0.38292940998639591</v>
      </c>
      <c r="BL125" s="11">
        <f t="shared" si="185"/>
        <v>1.2430062871315684</v>
      </c>
      <c r="BM125" s="11">
        <f t="shared" si="185"/>
        <v>2.0629287523256101</v>
      </c>
      <c r="BN125" s="11">
        <f t="shared" si="185"/>
        <v>2.3151451230987168</v>
      </c>
      <c r="BO125" s="11">
        <f t="shared" si="185"/>
        <v>0.94073551786840837</v>
      </c>
    </row>
    <row r="126" spans="1:67">
      <c r="A126" s="1" t="s">
        <v>136</v>
      </c>
      <c r="B126" s="11">
        <f t="shared" ref="B126:AU131" si="186">(B22-B21)/B21*100</f>
        <v>0.91216216327764965</v>
      </c>
      <c r="C126" s="11">
        <f t="shared" si="186"/>
        <v>2.8535659245591418</v>
      </c>
      <c r="D126" s="11">
        <f t="shared" si="186"/>
        <v>2.4735790123972357</v>
      </c>
      <c r="E126" s="11">
        <f t="shared" si="186"/>
        <v>0.79924573170855429</v>
      </c>
      <c r="F126" s="11">
        <f t="shared" si="186"/>
        <v>0.27237176408500974</v>
      </c>
      <c r="G126" s="11">
        <f t="shared" si="186"/>
        <v>1.7079341027736055</v>
      </c>
      <c r="H126" s="11">
        <f t="shared" si="186"/>
        <v>0.70880287340930903</v>
      </c>
      <c r="I126" s="21">
        <f t="shared" si="186"/>
        <v>2.7505746247779248</v>
      </c>
      <c r="J126" s="29">
        <f t="shared" si="167"/>
        <v>1.5903672092491943</v>
      </c>
      <c r="K126" s="11">
        <f t="shared" si="186"/>
        <v>-0.38680318543799774</v>
      </c>
      <c r="L126" s="11">
        <f t="shared" si="186"/>
        <v>2.5464578658659409</v>
      </c>
      <c r="M126" s="11">
        <f t="shared" si="186"/>
        <v>4.8347446052990986</v>
      </c>
      <c r="N126" s="11">
        <f t="shared" si="186"/>
        <v>4.7257347546502091</v>
      </c>
      <c r="O126" s="11">
        <f t="shared" si="186"/>
        <v>1.802611988768648</v>
      </c>
      <c r="P126" s="11">
        <f t="shared" si="186"/>
        <v>3.9104578762708715</v>
      </c>
      <c r="Q126" s="11">
        <f t="shared" si="186"/>
        <v>3.9861795380382619</v>
      </c>
      <c r="R126" s="11">
        <f t="shared" si="186"/>
        <v>-1.4459788789601948</v>
      </c>
      <c r="S126" s="11">
        <f t="shared" si="186"/>
        <v>1.2301678546792367</v>
      </c>
      <c r="T126" s="11">
        <f t="shared" si="186"/>
        <v>0.55418128823179735</v>
      </c>
      <c r="U126" s="11">
        <f t="shared" si="186"/>
        <v>2.9464179636450041</v>
      </c>
      <c r="V126" s="11">
        <f t="shared" si="186"/>
        <v>-1.1972567708938742</v>
      </c>
      <c r="W126" s="11">
        <f t="shared" si="186"/>
        <v>0.2743246332484609</v>
      </c>
      <c r="X126" s="11">
        <f t="shared" si="186"/>
        <v>-5.3794642857142865</v>
      </c>
      <c r="Y126" s="11">
        <f t="shared" si="186"/>
        <v>-2.9813318473112287</v>
      </c>
      <c r="Z126" s="11">
        <f t="shared" si="186"/>
        <v>-1.6749379652605458</v>
      </c>
      <c r="AA126" s="11">
        <f t="shared" si="186"/>
        <v>-1.2835558163414993</v>
      </c>
      <c r="AB126" s="11">
        <f t="shared" si="186"/>
        <v>1.3704888076747372</v>
      </c>
      <c r="AC126" s="11">
        <f t="shared" si="186"/>
        <v>1.6667292248681365</v>
      </c>
      <c r="AD126" s="11">
        <f t="shared" si="186"/>
        <v>2.0072172745718055</v>
      </c>
      <c r="AE126" s="11">
        <f t="shared" si="186"/>
        <v>4.1743627632065019</v>
      </c>
      <c r="AF126" s="11">
        <f t="shared" si="186"/>
        <v>1.905280348394121</v>
      </c>
      <c r="AG126" s="11">
        <f t="shared" si="186"/>
        <v>0.11576307158016592</v>
      </c>
      <c r="AH126" s="11">
        <f t="shared" si="186"/>
        <v>-0.59055118110236215</v>
      </c>
      <c r="AI126" s="11">
        <f t="shared" si="186"/>
        <v>-2.0115922263893622</v>
      </c>
      <c r="AJ126" s="11">
        <f t="shared" si="186"/>
        <v>-1.2124603618727849</v>
      </c>
      <c r="AK126" s="11">
        <f t="shared" si="186"/>
        <v>1.3160518444666001</v>
      </c>
      <c r="AL126" s="11">
        <f t="shared" si="186"/>
        <v>-4.7801990175085027</v>
      </c>
      <c r="AM126" s="11">
        <f t="shared" si="186"/>
        <v>2.3316912972085388</v>
      </c>
      <c r="AN126" s="11">
        <f t="shared" si="186"/>
        <v>2.9285466620435812</v>
      </c>
      <c r="AO126" s="11">
        <f t="shared" si="186"/>
        <v>-1.5822784810126582</v>
      </c>
      <c r="AP126" s="11">
        <f t="shared" si="186"/>
        <v>1.0553640580450232</v>
      </c>
      <c r="AQ126" s="11">
        <f t="shared" si="186"/>
        <v>-0.55212568388294936</v>
      </c>
      <c r="AR126" s="11">
        <f t="shared" si="186"/>
        <v>1.6438070152897339</v>
      </c>
      <c r="AS126" s="11">
        <f t="shared" si="186"/>
        <v>-0.34989885736154391</v>
      </c>
      <c r="AT126" s="11">
        <f t="shared" si="186"/>
        <v>4.1695702671312427</v>
      </c>
      <c r="AU126" s="29">
        <f t="shared" si="186"/>
        <v>-2.1615563205507966</v>
      </c>
      <c r="AV126" s="11">
        <f t="shared" si="170"/>
        <v>2.519581024525964</v>
      </c>
      <c r="AW126" s="11">
        <f t="shared" si="170"/>
        <v>3.8216525650988933</v>
      </c>
      <c r="AX126" s="11">
        <f t="shared" si="170"/>
        <v>2.6891576828806567</v>
      </c>
      <c r="AY126" s="11">
        <f t="shared" si="170"/>
        <v>1.2596159005030543</v>
      </c>
      <c r="AZ126" s="11">
        <f t="shared" si="170"/>
        <v>2.964229148195189</v>
      </c>
      <c r="BA126" s="11">
        <f t="shared" ref="BA126:BO126" si="187">(BA22-BA21)/BA21*100</f>
        <v>2.3475171458497348</v>
      </c>
      <c r="BB126" s="11">
        <f t="shared" si="187"/>
        <v>0.50235289606170674</v>
      </c>
      <c r="BC126" s="29">
        <f t="shared" si="187"/>
        <v>0.16971159456569551</v>
      </c>
      <c r="BD126" s="11">
        <f t="shared" si="187"/>
        <v>2.883095508167917</v>
      </c>
      <c r="BE126" s="11">
        <f t="shared" si="187"/>
        <v>3.9104578762708715</v>
      </c>
      <c r="BF126" s="11">
        <f t="shared" si="187"/>
        <v>1.802611988768648</v>
      </c>
      <c r="BG126" s="11">
        <f t="shared" si="187"/>
        <v>4.7257347546502091</v>
      </c>
      <c r="BH126" s="11">
        <f t="shared" si="187"/>
        <v>2.6345027220342137</v>
      </c>
      <c r="BI126" s="11">
        <f t="shared" si="187"/>
        <v>-0.38680318543799774</v>
      </c>
      <c r="BJ126" s="11">
        <f t="shared" si="187"/>
        <v>2.098606264678748</v>
      </c>
      <c r="BK126" s="11">
        <f t="shared" si="187"/>
        <v>-0.55212568388294936</v>
      </c>
      <c r="BL126" s="11">
        <f t="shared" si="187"/>
        <v>1.3160518444666001</v>
      </c>
      <c r="BM126" s="11">
        <f t="shared" si="187"/>
        <v>1.6438070152897339</v>
      </c>
      <c r="BN126" s="11">
        <f t="shared" si="187"/>
        <v>2.0944921677614956</v>
      </c>
      <c r="BO126" s="11">
        <f t="shared" si="187"/>
        <v>0.23234867006121213</v>
      </c>
    </row>
    <row r="127" spans="1:67">
      <c r="A127" s="1" t="s">
        <v>137</v>
      </c>
      <c r="B127" s="11">
        <f t="shared" si="186"/>
        <v>0.94896828291374147</v>
      </c>
      <c r="C127" s="11">
        <f t="shared" si="186"/>
        <v>2.4610041403797198</v>
      </c>
      <c r="D127" s="11">
        <f t="shared" si="186"/>
        <v>2.648638204062991</v>
      </c>
      <c r="E127" s="11">
        <f t="shared" si="186"/>
        <v>0.91019743198849123</v>
      </c>
      <c r="F127" s="11">
        <f t="shared" si="186"/>
        <v>0.83811522621893264</v>
      </c>
      <c r="G127" s="11">
        <f t="shared" si="186"/>
        <v>1.9821237032842343</v>
      </c>
      <c r="H127" s="11">
        <f t="shared" si="186"/>
        <v>0.68232634709101647</v>
      </c>
      <c r="I127" s="21">
        <f t="shared" si="186"/>
        <v>2.578260340336441</v>
      </c>
      <c r="J127" s="29">
        <f t="shared" si="167"/>
        <v>1.9141363733043248</v>
      </c>
      <c r="K127" s="11">
        <f t="shared" si="186"/>
        <v>1.282237634453258</v>
      </c>
      <c r="L127" s="11">
        <f t="shared" si="186"/>
        <v>1.1379157549484031</v>
      </c>
      <c r="M127" s="11">
        <f t="shared" si="186"/>
        <v>7.1279684359413382</v>
      </c>
      <c r="N127" s="11">
        <f t="shared" si="186"/>
        <v>6.5070468968927724</v>
      </c>
      <c r="O127" s="11">
        <f t="shared" si="186"/>
        <v>3.2243499769338739</v>
      </c>
      <c r="P127" s="11">
        <f t="shared" si="186"/>
        <v>3.3877486799386203</v>
      </c>
      <c r="Q127" s="11">
        <f t="shared" si="186"/>
        <v>2.2620292887029287</v>
      </c>
      <c r="R127" s="11">
        <f t="shared" si="186"/>
        <v>-1.071546323771843</v>
      </c>
      <c r="S127" s="11">
        <f t="shared" si="186"/>
        <v>2.0556501987507096</v>
      </c>
      <c r="T127" s="11">
        <f t="shared" si="186"/>
        <v>6.293146191693047E-2</v>
      </c>
      <c r="U127" s="11">
        <f t="shared" si="186"/>
        <v>0.35776110790536642</v>
      </c>
      <c r="V127" s="11">
        <f t="shared" si="186"/>
        <v>-1.2470588235294118</v>
      </c>
      <c r="W127" s="11">
        <f t="shared" si="186"/>
        <v>0.82622538422231828</v>
      </c>
      <c r="X127" s="11">
        <f t="shared" si="186"/>
        <v>-3.1139419674451521</v>
      </c>
      <c r="Y127" s="11">
        <f t="shared" si="186"/>
        <v>-3.5898908673176333</v>
      </c>
      <c r="Z127" s="11">
        <f t="shared" si="186"/>
        <v>-4.1820639927895451</v>
      </c>
      <c r="AA127" s="11">
        <f t="shared" si="186"/>
        <v>-2.5336206256036853</v>
      </c>
      <c r="AB127" s="11">
        <f t="shared" si="186"/>
        <v>-1.9828751689950428</v>
      </c>
      <c r="AC127" s="11">
        <f t="shared" si="186"/>
        <v>2.1409835373872195</v>
      </c>
      <c r="AD127" s="11">
        <f t="shared" si="186"/>
        <v>3.175658483333744</v>
      </c>
      <c r="AE127" s="11">
        <f t="shared" si="186"/>
        <v>1.7021276595744681</v>
      </c>
      <c r="AF127" s="11">
        <f t="shared" si="186"/>
        <v>4.5940170940170946</v>
      </c>
      <c r="AG127" s="11">
        <f t="shared" si="186"/>
        <v>-0.44324532665253419</v>
      </c>
      <c r="AH127" s="11">
        <f t="shared" si="186"/>
        <v>-2.5742574257425743</v>
      </c>
      <c r="AI127" s="11">
        <f t="shared" si="186"/>
        <v>5.6715379262352119</v>
      </c>
      <c r="AJ127" s="11">
        <f t="shared" si="186"/>
        <v>-2.2847432024169185</v>
      </c>
      <c r="AK127" s="11">
        <f t="shared" si="186"/>
        <v>0.15463772598194955</v>
      </c>
      <c r="AL127" s="11">
        <f t="shared" si="186"/>
        <v>-1.4749652754811826</v>
      </c>
      <c r="AM127" s="11">
        <f t="shared" si="186"/>
        <v>3.6103979460847238</v>
      </c>
      <c r="AN127" s="11">
        <f t="shared" si="186"/>
        <v>3.1613588660568528</v>
      </c>
      <c r="AO127" s="11">
        <f t="shared" si="186"/>
        <v>-1.864951768488746</v>
      </c>
      <c r="AP127" s="11">
        <f t="shared" si="186"/>
        <v>-1.1327746662736347</v>
      </c>
      <c r="AQ127" s="11">
        <f t="shared" si="186"/>
        <v>-0.26750113561802857</v>
      </c>
      <c r="AR127" s="11">
        <f t="shared" si="186"/>
        <v>2.6608730001975114</v>
      </c>
      <c r="AS127" s="11">
        <f t="shared" si="186"/>
        <v>-1.8214736380095464</v>
      </c>
      <c r="AT127" s="11">
        <f t="shared" si="186"/>
        <v>1.7950719143717246</v>
      </c>
      <c r="AU127" s="29">
        <f t="shared" si="186"/>
        <v>-1.0064642827919155</v>
      </c>
      <c r="AV127" s="11">
        <f t="shared" si="170"/>
        <v>1.9315303891910014</v>
      </c>
      <c r="AW127" s="11">
        <f t="shared" si="170"/>
        <v>3.3809984327893714</v>
      </c>
      <c r="AX127" s="11">
        <f t="shared" si="170"/>
        <v>1.5868626594867314</v>
      </c>
      <c r="AY127" s="11">
        <f t="shared" si="170"/>
        <v>1.8161839888428917</v>
      </c>
      <c r="AZ127" s="11">
        <f t="shared" si="170"/>
        <v>2.6356834110171881</v>
      </c>
      <c r="BA127" s="11">
        <f t="shared" ref="BA127:BO127" si="188">(BA23-BA22)/BA22*100</f>
        <v>2.5791668886381443</v>
      </c>
      <c r="BB127" s="11">
        <f t="shared" si="188"/>
        <v>0.80158479247098979</v>
      </c>
      <c r="BC127" s="29">
        <f t="shared" si="188"/>
        <v>0.73530255210907169</v>
      </c>
      <c r="BD127" s="11">
        <f t="shared" si="188"/>
        <v>2.709599894216713</v>
      </c>
      <c r="BE127" s="11">
        <f t="shared" si="188"/>
        <v>3.3877486799386203</v>
      </c>
      <c r="BF127" s="11">
        <f t="shared" si="188"/>
        <v>3.2243499769338739</v>
      </c>
      <c r="BG127" s="11">
        <f t="shared" si="188"/>
        <v>6.5070468968927724</v>
      </c>
      <c r="BH127" s="11">
        <f t="shared" si="188"/>
        <v>1.3733317924554522</v>
      </c>
      <c r="BI127" s="11">
        <f t="shared" si="188"/>
        <v>1.282237634453258</v>
      </c>
      <c r="BJ127" s="11">
        <f t="shared" si="188"/>
        <v>2.161649848925375</v>
      </c>
      <c r="BK127" s="11">
        <f t="shared" si="188"/>
        <v>-0.26750113561802857</v>
      </c>
      <c r="BL127" s="11">
        <f t="shared" si="188"/>
        <v>0.15463772598194955</v>
      </c>
      <c r="BM127" s="11">
        <f t="shared" si="188"/>
        <v>2.6608730001975114</v>
      </c>
      <c r="BN127" s="11">
        <f t="shared" si="188"/>
        <v>3.1742928555519807</v>
      </c>
      <c r="BO127" s="11">
        <f t="shared" si="188"/>
        <v>0.64921489012863254</v>
      </c>
    </row>
    <row r="128" spans="1:67">
      <c r="A128" t="s">
        <v>138</v>
      </c>
      <c r="B128" s="11">
        <f t="shared" si="186"/>
        <v>1.1358888409428662</v>
      </c>
      <c r="C128" s="11">
        <f t="shared" si="186"/>
        <v>1.7092726377235392</v>
      </c>
      <c r="D128" s="11">
        <f t="shared" si="186"/>
        <v>2.53729144181368</v>
      </c>
      <c r="E128" s="11">
        <f t="shared" si="186"/>
        <v>1.1751438425800633</v>
      </c>
      <c r="F128" s="11">
        <f t="shared" si="186"/>
        <v>1.4876541413858699</v>
      </c>
      <c r="G128" s="11">
        <f t="shared" si="186"/>
        <v>2.0937272774388149</v>
      </c>
      <c r="H128" s="11">
        <f t="shared" si="186"/>
        <v>0.88549371805827481</v>
      </c>
      <c r="I128" s="21">
        <f t="shared" si="186"/>
        <v>2.3189821775508643</v>
      </c>
      <c r="J128" s="29">
        <f t="shared" si="167"/>
        <v>2.0678703259547944</v>
      </c>
      <c r="K128" s="11">
        <f t="shared" si="186"/>
        <v>0.37621346782708531</v>
      </c>
      <c r="L128" s="11">
        <f t="shared" si="186"/>
        <v>0.69918699186991873</v>
      </c>
      <c r="M128" s="11">
        <f t="shared" si="186"/>
        <v>3.72815399047983</v>
      </c>
      <c r="N128" s="11">
        <f t="shared" si="186"/>
        <v>4.529889727219965</v>
      </c>
      <c r="O128" s="11">
        <f t="shared" si="186"/>
        <v>5.3943289656352809</v>
      </c>
      <c r="P128" s="11">
        <f t="shared" si="186"/>
        <v>2.7812778700529379</v>
      </c>
      <c r="Q128" s="11">
        <f t="shared" si="186"/>
        <v>2.7347187436539633</v>
      </c>
      <c r="R128" s="11">
        <f t="shared" si="186"/>
        <v>-0.91651391434760876</v>
      </c>
      <c r="S128" s="11">
        <f t="shared" si="186"/>
        <v>1.1517916759403517</v>
      </c>
      <c r="T128" s="11">
        <f t="shared" si="186"/>
        <v>-0.93766080311028943</v>
      </c>
      <c r="U128" s="11">
        <f t="shared" si="186"/>
        <v>-0.78196872125115002</v>
      </c>
      <c r="V128" s="11">
        <f t="shared" si="186"/>
        <v>-2.6090064331665475</v>
      </c>
      <c r="W128" s="11">
        <f t="shared" si="186"/>
        <v>2.0334331337325349</v>
      </c>
      <c r="X128" s="11">
        <f t="shared" si="186"/>
        <v>-0.97394691989286586</v>
      </c>
      <c r="Y128" s="11">
        <f t="shared" si="186"/>
        <v>1.459636580280012</v>
      </c>
      <c r="Z128" s="11">
        <f t="shared" si="186"/>
        <v>-2.3045809425265733</v>
      </c>
      <c r="AA128" s="11">
        <f t="shared" si="186"/>
        <v>-2.0429943588961734</v>
      </c>
      <c r="AB128" s="11">
        <f t="shared" si="186"/>
        <v>3.9080459770114944</v>
      </c>
      <c r="AC128" s="11">
        <f t="shared" si="186"/>
        <v>2.4730542426443503</v>
      </c>
      <c r="AD128" s="11">
        <f t="shared" si="186"/>
        <v>2.6767009806261366</v>
      </c>
      <c r="AE128" s="11">
        <f t="shared" si="186"/>
        <v>1.290097629009763</v>
      </c>
      <c r="AF128" s="11">
        <f t="shared" si="186"/>
        <v>-1.6853932584269662</v>
      </c>
      <c r="AG128" s="11">
        <f t="shared" si="186"/>
        <v>-1.2775842044134729</v>
      </c>
      <c r="AH128" s="11">
        <f t="shared" si="186"/>
        <v>-7.7235772357723578</v>
      </c>
      <c r="AI128" s="11">
        <f t="shared" si="186"/>
        <v>3.0622324662495886</v>
      </c>
      <c r="AJ128" s="11">
        <f t="shared" si="186"/>
        <v>1.8743961352657004</v>
      </c>
      <c r="AK128" s="11">
        <f t="shared" si="186"/>
        <v>3.0599067991690529</v>
      </c>
      <c r="AL128" s="11">
        <f t="shared" si="186"/>
        <v>-1.8058539205155746</v>
      </c>
      <c r="AM128" s="11">
        <f t="shared" si="186"/>
        <v>3.7788446647049714</v>
      </c>
      <c r="AN128" s="11">
        <f t="shared" si="186"/>
        <v>2.4967973675617294</v>
      </c>
      <c r="AO128" s="11">
        <f t="shared" si="186"/>
        <v>-9.6985583224115341</v>
      </c>
      <c r="AP128" s="11">
        <f t="shared" si="186"/>
        <v>-0.67297044041230092</v>
      </c>
      <c r="AQ128" s="11">
        <f t="shared" si="186"/>
        <v>-2.4240890688259111</v>
      </c>
      <c r="AR128" s="11">
        <f t="shared" si="186"/>
        <v>3.4530524922466008</v>
      </c>
      <c r="AS128" s="11">
        <f t="shared" si="186"/>
        <v>-1.0952780106174909</v>
      </c>
      <c r="AT128" s="11">
        <f t="shared" si="186"/>
        <v>2.2891566265060241</v>
      </c>
      <c r="AU128" s="29">
        <f t="shared" si="186"/>
        <v>0.52074723094726405</v>
      </c>
      <c r="AV128" s="11">
        <f t="shared" si="170"/>
        <v>1.2044809779933596</v>
      </c>
      <c r="AW128" s="11">
        <f t="shared" si="170"/>
        <v>2.8890633861871877</v>
      </c>
      <c r="AX128" s="11">
        <f t="shared" si="170"/>
        <v>1.5740134956375564</v>
      </c>
      <c r="AY128" s="11">
        <f t="shared" si="170"/>
        <v>2.1323916612458569</v>
      </c>
      <c r="AZ128" s="11">
        <f t="shared" si="170"/>
        <v>1.8746664555440222</v>
      </c>
      <c r="BA128" s="11">
        <f t="shared" ref="BA128:BO128" si="189">(BA24-BA23)/BA23*100</f>
        <v>2.50366170066774</v>
      </c>
      <c r="BB128" s="11">
        <f t="shared" si="189"/>
        <v>1.1106218617226729</v>
      </c>
      <c r="BC128" s="29">
        <f t="shared" si="189"/>
        <v>1.4191533906126141</v>
      </c>
      <c r="BD128" s="11">
        <f t="shared" si="189"/>
        <v>2.4362456428870045</v>
      </c>
      <c r="BE128" s="11">
        <f t="shared" si="189"/>
        <v>2.7812778700529379</v>
      </c>
      <c r="BF128" s="11">
        <f t="shared" si="189"/>
        <v>5.3943289656352809</v>
      </c>
      <c r="BG128" s="11">
        <f t="shared" si="189"/>
        <v>4.529889727219965</v>
      </c>
      <c r="BH128" s="11">
        <f t="shared" si="189"/>
        <v>0.8249865436426107</v>
      </c>
      <c r="BI128" s="11">
        <f t="shared" si="189"/>
        <v>0.37621346782708531</v>
      </c>
      <c r="BJ128" s="11">
        <f t="shared" si="189"/>
        <v>2.5168560016852517</v>
      </c>
      <c r="BK128" s="11">
        <f t="shared" si="189"/>
        <v>-2.4240890688259111</v>
      </c>
      <c r="BL128" s="11">
        <f t="shared" si="189"/>
        <v>3.0599067991690529</v>
      </c>
      <c r="BM128" s="11">
        <f t="shared" si="189"/>
        <v>3.4530524922466008</v>
      </c>
      <c r="BN128" s="11">
        <f t="shared" si="189"/>
        <v>2.6595221590868205</v>
      </c>
      <c r="BO128" s="11">
        <f t="shared" si="189"/>
        <v>1.8293993957880081</v>
      </c>
    </row>
    <row r="129" spans="1:67">
      <c r="A129" t="s">
        <v>139</v>
      </c>
      <c r="B129" s="11">
        <f>(B25-B24)/B24*100</f>
        <v>1.3452804838583383</v>
      </c>
      <c r="C129" s="11">
        <f t="shared" si="186"/>
        <v>2.8359459590776246</v>
      </c>
      <c r="D129" s="11">
        <f t="shared" si="186"/>
        <v>1.7063727500261603</v>
      </c>
      <c r="E129" s="11">
        <f t="shared" si="186"/>
        <v>2.216849131228583</v>
      </c>
      <c r="F129" s="11">
        <f t="shared" si="186"/>
        <v>2.0006736334079958</v>
      </c>
      <c r="G129" s="11">
        <f t="shared" si="186"/>
        <v>1.8970589392684583</v>
      </c>
      <c r="H129" s="11">
        <f t="shared" si="186"/>
        <v>1.1993087791460779</v>
      </c>
      <c r="I129" s="21">
        <f t="shared" si="186"/>
        <v>2.1731998552647447</v>
      </c>
      <c r="J129" s="29">
        <f t="shared" si="167"/>
        <v>1.8652828100721139</v>
      </c>
      <c r="K129" s="11">
        <f t="shared" si="186"/>
        <v>1.164239465675361</v>
      </c>
      <c r="L129" s="11">
        <f t="shared" si="186"/>
        <v>1.6399937803134961</v>
      </c>
      <c r="M129" s="11">
        <f t="shared" si="186"/>
        <v>3.5640115227440212</v>
      </c>
      <c r="N129" s="11">
        <f t="shared" si="186"/>
        <v>3.612707402163553</v>
      </c>
      <c r="O129" s="11">
        <f t="shared" si="186"/>
        <v>5.6875287579281659</v>
      </c>
      <c r="P129" s="11">
        <f t="shared" si="186"/>
        <v>1.6222563202400924</v>
      </c>
      <c r="Q129" s="11">
        <f t="shared" si="186"/>
        <v>3.3932924820452</v>
      </c>
      <c r="R129" s="11">
        <f t="shared" si="186"/>
        <v>-0.35317860746720486</v>
      </c>
      <c r="S129" s="11">
        <f t="shared" si="186"/>
        <v>4.824247758402552</v>
      </c>
      <c r="T129" s="11">
        <f t="shared" si="186"/>
        <v>2.0161988495353893</v>
      </c>
      <c r="U129" s="11">
        <f t="shared" si="186"/>
        <v>-1.7848864163189613</v>
      </c>
      <c r="V129" s="11">
        <f t="shared" si="186"/>
        <v>-1.5168195718654434</v>
      </c>
      <c r="W129" s="11">
        <f t="shared" si="186"/>
        <v>2.8781788727228266</v>
      </c>
      <c r="X129" s="11">
        <f t="shared" si="186"/>
        <v>0.6884681583476765</v>
      </c>
      <c r="Y129" s="11">
        <f t="shared" si="186"/>
        <v>-4.1691133294186731</v>
      </c>
      <c r="Z129" s="11">
        <f t="shared" si="186"/>
        <v>2.5033699210475642</v>
      </c>
      <c r="AA129" s="11">
        <f t="shared" si="186"/>
        <v>-1.2140077821011672</v>
      </c>
      <c r="AB129" s="11">
        <f t="shared" si="186"/>
        <v>-5.6194690265486731</v>
      </c>
      <c r="AC129" s="11">
        <f t="shared" si="186"/>
        <v>2.1594020324179053</v>
      </c>
      <c r="AD129" s="11">
        <f t="shared" si="186"/>
        <v>4.228047520661157</v>
      </c>
      <c r="AE129" s="11">
        <f t="shared" si="186"/>
        <v>-0.65404475043029264</v>
      </c>
      <c r="AF129" s="11">
        <f t="shared" si="186"/>
        <v>-1.9740259740259742</v>
      </c>
      <c r="AG129" s="11">
        <f t="shared" si="186"/>
        <v>0.35294117647058826</v>
      </c>
      <c r="AH129" s="11">
        <f t="shared" si="186"/>
        <v>-5.9471365638766516</v>
      </c>
      <c r="AI129" s="11">
        <f t="shared" si="186"/>
        <v>-0.38338658146964855</v>
      </c>
      <c r="AJ129" s="11">
        <f t="shared" si="186"/>
        <v>2.0485584218512898</v>
      </c>
      <c r="AK129" s="11">
        <f t="shared" si="186"/>
        <v>4.1376116801045981</v>
      </c>
      <c r="AL129" s="11">
        <f t="shared" si="186"/>
        <v>-1.1280508648389964</v>
      </c>
      <c r="AM129" s="11">
        <f t="shared" si="186"/>
        <v>-3.7009401581853449</v>
      </c>
      <c r="AN129" s="11">
        <f t="shared" si="186"/>
        <v>4.2249724298492826</v>
      </c>
      <c r="AO129" s="11">
        <f t="shared" si="186"/>
        <v>-1.2336719883889695</v>
      </c>
      <c r="AP129" s="11">
        <f t="shared" si="186"/>
        <v>0.43739279588336188</v>
      </c>
      <c r="AQ129" s="11">
        <f t="shared" si="186"/>
        <v>2.4531922618121467</v>
      </c>
      <c r="AR129" s="11">
        <f t="shared" si="186"/>
        <v>4.2044186565498771</v>
      </c>
      <c r="AS129" s="11">
        <f t="shared" si="186"/>
        <v>1.5368099892649303</v>
      </c>
      <c r="AT129" s="11">
        <f t="shared" si="186"/>
        <v>2.5377449405717956</v>
      </c>
      <c r="AU129" s="29">
        <f t="shared" si="186"/>
        <v>0.35358934298166267</v>
      </c>
      <c r="AV129" s="11">
        <f t="shared" ref="AV129:AZ144" si="190">(AV25-AV24)/AV24*100</f>
        <v>1.8876308613331358</v>
      </c>
      <c r="AW129" s="11">
        <f t="shared" si="190"/>
        <v>1.7940274564997614</v>
      </c>
      <c r="AX129" s="11">
        <f t="shared" si="190"/>
        <v>3.0743263891827342</v>
      </c>
      <c r="AY129" s="11">
        <f t="shared" si="190"/>
        <v>2.8169868431428449</v>
      </c>
      <c r="AZ129" s="11">
        <f t="shared" si="190"/>
        <v>3.1446151676358141</v>
      </c>
      <c r="BA129" s="11">
        <f t="shared" ref="BA129:BO129" si="191">(BA25-BA24)/BA24*100</f>
        <v>1.6979613672086187</v>
      </c>
      <c r="BB129" s="11">
        <f t="shared" si="191"/>
        <v>2.077506136940293</v>
      </c>
      <c r="BC129" s="29">
        <f t="shared" si="191"/>
        <v>1.9133337249001099</v>
      </c>
      <c r="BD129" s="11">
        <f t="shared" si="191"/>
        <v>2.2322387814204494</v>
      </c>
      <c r="BE129" s="11">
        <f t="shared" si="191"/>
        <v>1.6222563202400924</v>
      </c>
      <c r="BF129" s="11">
        <f t="shared" si="191"/>
        <v>5.6875287579281659</v>
      </c>
      <c r="BG129" s="11">
        <f t="shared" si="191"/>
        <v>3.612707402163553</v>
      </c>
      <c r="BH129" s="11">
        <f t="shared" si="191"/>
        <v>1.7222032981345301</v>
      </c>
      <c r="BI129" s="11">
        <f t="shared" si="191"/>
        <v>1.164239465675361</v>
      </c>
      <c r="BJ129" s="11">
        <f t="shared" si="191"/>
        <v>2.3776345584392962</v>
      </c>
      <c r="BK129" s="11">
        <f t="shared" si="191"/>
        <v>2.4531922618121467</v>
      </c>
      <c r="BL129" s="11">
        <f t="shared" si="191"/>
        <v>4.1376116801045981</v>
      </c>
      <c r="BM129" s="11">
        <f t="shared" si="191"/>
        <v>4.2044186565498771</v>
      </c>
      <c r="BN129" s="11">
        <f t="shared" si="191"/>
        <v>4.2277543486641509</v>
      </c>
      <c r="BO129" s="11">
        <f t="shared" si="191"/>
        <v>2.7932161172685532</v>
      </c>
    </row>
    <row r="130" spans="1:67">
      <c r="A130" t="s">
        <v>140</v>
      </c>
      <c r="B130" s="11">
        <f t="shared" ref="B130:R145" si="192">(B26-B25)/B25*100</f>
        <v>1.3966597586495657</v>
      </c>
      <c r="C130" s="11">
        <f t="shared" si="192"/>
        <v>3.3565117870144352</v>
      </c>
      <c r="D130" s="11">
        <f t="shared" si="192"/>
        <v>1.6537933314114894</v>
      </c>
      <c r="E130" s="11">
        <f t="shared" si="192"/>
        <v>2.5806513834906979</v>
      </c>
      <c r="F130" s="11">
        <f t="shared" si="192"/>
        <v>2.0791636742258666</v>
      </c>
      <c r="G130" s="11">
        <f t="shared" si="192"/>
        <v>1.9411879384556543</v>
      </c>
      <c r="H130" s="11">
        <f t="shared" si="192"/>
        <v>1.251612874612015</v>
      </c>
      <c r="I130" s="21">
        <f t="shared" si="186"/>
        <v>2.4325010029480953</v>
      </c>
      <c r="J130" s="29">
        <f t="shared" si="167"/>
        <v>1.8844805896405206</v>
      </c>
      <c r="K130" s="11">
        <f t="shared" si="186"/>
        <v>2.4177754446889703</v>
      </c>
      <c r="L130" s="11">
        <f t="shared" si="186"/>
        <v>2.6886805636255855</v>
      </c>
      <c r="M130" s="11">
        <f t="shared" si="186"/>
        <v>3.5189857041205772</v>
      </c>
      <c r="N130" s="11">
        <f t="shared" si="186"/>
        <v>5.977654130234801</v>
      </c>
      <c r="O130" s="11">
        <f t="shared" si="186"/>
        <v>5.7024320702047921</v>
      </c>
      <c r="P130" s="11">
        <f t="shared" si="186"/>
        <v>1.5668659782023735</v>
      </c>
      <c r="Q130" s="11">
        <f t="shared" si="186"/>
        <v>4.0834678675616738</v>
      </c>
      <c r="R130" s="11">
        <f t="shared" si="186"/>
        <v>0.32067510548523204</v>
      </c>
      <c r="S130" s="11">
        <f t="shared" si="186"/>
        <v>5.0902602854743915</v>
      </c>
      <c r="T130" s="11">
        <f t="shared" si="186"/>
        <v>1.0579516095573953</v>
      </c>
      <c r="U130" s="11">
        <f t="shared" si="186"/>
        <v>1.8173235780033041</v>
      </c>
      <c r="V130" s="11">
        <f t="shared" si="186"/>
        <v>0.96882374860265807</v>
      </c>
      <c r="W130" s="11">
        <f t="shared" si="186"/>
        <v>2.993749558978092</v>
      </c>
      <c r="X130" s="11">
        <f t="shared" si="186"/>
        <v>-1.4407814407814408</v>
      </c>
      <c r="Y130" s="11">
        <f t="shared" si="186"/>
        <v>-1.6237745098039218</v>
      </c>
      <c r="Z130" s="11">
        <f t="shared" si="186"/>
        <v>-1.6719894796167576</v>
      </c>
      <c r="AA130" s="11">
        <f t="shared" si="186"/>
        <v>-0.45690877579959033</v>
      </c>
      <c r="AB130" s="11">
        <f t="shared" si="186"/>
        <v>5.2508204406938583</v>
      </c>
      <c r="AC130" s="11">
        <f t="shared" si="186"/>
        <v>1.7974173224203642</v>
      </c>
      <c r="AD130" s="11">
        <f t="shared" si="186"/>
        <v>5.1393682895946435</v>
      </c>
      <c r="AE130" s="11">
        <f t="shared" si="186"/>
        <v>0.55440055440055436</v>
      </c>
      <c r="AF130" s="11">
        <f t="shared" si="186"/>
        <v>-0.47694753577106513</v>
      </c>
      <c r="AG130" s="11">
        <f t="shared" si="186"/>
        <v>0.37123876514263382</v>
      </c>
      <c r="AH130" s="11">
        <f t="shared" si="186"/>
        <v>1.1709601873536302</v>
      </c>
      <c r="AI130" s="11">
        <f t="shared" si="186"/>
        <v>1.3149454778704297</v>
      </c>
      <c r="AJ130" s="11">
        <f t="shared" si="186"/>
        <v>-0.53903345724907059</v>
      </c>
      <c r="AK130" s="11">
        <f t="shared" si="186"/>
        <v>3.9758311318040334</v>
      </c>
      <c r="AL130" s="11">
        <f t="shared" si="186"/>
        <v>-1.2722998202185036</v>
      </c>
      <c r="AM130" s="11">
        <f t="shared" si="186"/>
        <v>1.4101968076863476</v>
      </c>
      <c r="AN130" s="11">
        <f t="shared" si="186"/>
        <v>3.9220296738695946</v>
      </c>
      <c r="AO130" s="11">
        <f t="shared" si="186"/>
        <v>-2.0573108008817047</v>
      </c>
      <c r="AP130" s="11">
        <f t="shared" si="186"/>
        <v>2.2414823670053794</v>
      </c>
      <c r="AQ130" s="11">
        <f t="shared" si="186"/>
        <v>1.2959400627720967</v>
      </c>
      <c r="AR130" s="11">
        <f t="shared" si="186"/>
        <v>4.9570965577304715</v>
      </c>
      <c r="AS130" s="11">
        <f t="shared" si="186"/>
        <v>1.9976629013410494</v>
      </c>
      <c r="AT130" s="11">
        <f t="shared" si="186"/>
        <v>3.6654135338345863</v>
      </c>
      <c r="AU130" s="29">
        <f t="shared" si="186"/>
        <v>-0.37692559816453625</v>
      </c>
      <c r="AV130" s="11">
        <f t="shared" si="190"/>
        <v>3.086934069319863</v>
      </c>
      <c r="AW130" s="11">
        <f t="shared" si="190"/>
        <v>1.7482908999668572</v>
      </c>
      <c r="AX130" s="11">
        <f t="shared" si="190"/>
        <v>3.3374993158057982</v>
      </c>
      <c r="AY130" s="11">
        <f t="shared" si="190"/>
        <v>3.0374452068129392</v>
      </c>
      <c r="AZ130" s="11">
        <f t="shared" si="190"/>
        <v>3.4431879225064708</v>
      </c>
      <c r="BA130" s="11">
        <f t="shared" ref="BA130:BO130" si="193">(BA26-BA25)/BA25*100</f>
        <v>1.6447167387919435</v>
      </c>
      <c r="BB130" s="11">
        <f t="shared" si="193"/>
        <v>2.4564599582805977</v>
      </c>
      <c r="BC130" s="29">
        <f t="shared" si="193"/>
        <v>1.9757250129672714</v>
      </c>
      <c r="BD130" s="11">
        <f t="shared" si="193"/>
        <v>2.4862269695707333</v>
      </c>
      <c r="BE130" s="11">
        <f t="shared" si="193"/>
        <v>1.5668659782023735</v>
      </c>
      <c r="BF130" s="11">
        <f t="shared" si="193"/>
        <v>5.7024320702047921</v>
      </c>
      <c r="BG130" s="11">
        <f t="shared" si="193"/>
        <v>5.977654130234801</v>
      </c>
      <c r="BH130" s="11">
        <f t="shared" si="193"/>
        <v>2.7248002408787575</v>
      </c>
      <c r="BI130" s="11">
        <f t="shared" si="193"/>
        <v>2.4177754446889703</v>
      </c>
      <c r="BJ130" s="11">
        <f t="shared" si="193"/>
        <v>2.2217939174819228</v>
      </c>
      <c r="BK130" s="11">
        <f t="shared" si="193"/>
        <v>1.2959400627720967</v>
      </c>
      <c r="BL130" s="11">
        <f t="shared" si="193"/>
        <v>3.9758311318040334</v>
      </c>
      <c r="BM130" s="11">
        <f t="shared" si="193"/>
        <v>4.9570965577304715</v>
      </c>
      <c r="BN130" s="11">
        <f t="shared" si="193"/>
        <v>5.0233131584846449</v>
      </c>
      <c r="BO130" s="11">
        <f t="shared" si="193"/>
        <v>2.9314282531194298</v>
      </c>
    </row>
    <row r="131" spans="1:67">
      <c r="A131" t="s">
        <v>141</v>
      </c>
      <c r="B131" s="11">
        <f t="shared" si="192"/>
        <v>1.3271638301040178</v>
      </c>
      <c r="C131" s="11">
        <f t="shared" si="192"/>
        <v>3.8230321727183112</v>
      </c>
      <c r="D131" s="11">
        <f t="shared" si="192"/>
        <v>0.96940211674323851</v>
      </c>
      <c r="E131" s="11">
        <f t="shared" si="192"/>
        <v>2.5705102410491887</v>
      </c>
      <c r="F131" s="11">
        <f t="shared" si="192"/>
        <v>2.2628374360027159</v>
      </c>
      <c r="G131" s="11">
        <f t="shared" si="192"/>
        <v>1.6459479582658709</v>
      </c>
      <c r="H131" s="11">
        <f t="shared" si="192"/>
        <v>1.2416704526794058</v>
      </c>
      <c r="I131" s="21">
        <f t="shared" si="186"/>
        <v>2.1266063461855214</v>
      </c>
      <c r="J131" s="29">
        <f t="shared" si="167"/>
        <v>1.5901719669998617</v>
      </c>
      <c r="K131" s="11">
        <f t="shared" si="186"/>
        <v>2.9077503868786532</v>
      </c>
      <c r="L131" s="11">
        <f t="shared" si="186"/>
        <v>3.0808304361465768</v>
      </c>
      <c r="M131" s="11">
        <f t="shared" si="186"/>
        <v>3.871149159532588</v>
      </c>
      <c r="N131" s="11">
        <f t="shared" si="186"/>
        <v>5.2519804483397943</v>
      </c>
      <c r="O131" s="11">
        <f t="shared" si="186"/>
        <v>7.2159453413340016</v>
      </c>
      <c r="P131" s="11">
        <f t="shared" si="186"/>
        <v>0.25644723781258605</v>
      </c>
      <c r="Q131" s="11">
        <f t="shared" si="186"/>
        <v>4.1185074322255852</v>
      </c>
      <c r="R131" s="11">
        <f t="shared" si="186"/>
        <v>1.4636608344549127</v>
      </c>
      <c r="S131" s="11">
        <f t="shared" si="186"/>
        <v>6.0671127534205533</v>
      </c>
      <c r="T131" s="11">
        <f t="shared" si="186"/>
        <v>3.4168097335224301</v>
      </c>
      <c r="U131" s="11">
        <f t="shared" si="186"/>
        <v>-0.68382012053778396</v>
      </c>
      <c r="V131" s="11">
        <f t="shared" si="186"/>
        <v>0.30754090294009107</v>
      </c>
      <c r="W131" s="11">
        <f t="shared" si="186"/>
        <v>3.9574934552613925</v>
      </c>
      <c r="X131" s="11">
        <f t="shared" si="186"/>
        <v>1.9078295341922697</v>
      </c>
      <c r="Y131" s="11">
        <f t="shared" si="186"/>
        <v>3.114294612270321E-2</v>
      </c>
      <c r="Z131" s="11">
        <f t="shared" si="186"/>
        <v>0.42032862055789066</v>
      </c>
      <c r="AA131" s="11">
        <f t="shared" si="186"/>
        <v>-0.38778094333649887</v>
      </c>
      <c r="AB131" s="11">
        <f t="shared" si="186"/>
        <v>7.1269487750556788</v>
      </c>
      <c r="AC131" s="11">
        <f t="shared" si="186"/>
        <v>2.4075408067345245</v>
      </c>
      <c r="AD131" s="11">
        <f t="shared" si="186"/>
        <v>5.4667320273760822</v>
      </c>
      <c r="AE131" s="11">
        <f t="shared" si="186"/>
        <v>0.20675396278428668</v>
      </c>
      <c r="AF131" s="11">
        <f t="shared" si="186"/>
        <v>4.5793397231096913</v>
      </c>
      <c r="AG131" s="11">
        <f t="shared" si="186"/>
        <v>0.73973136071637147</v>
      </c>
      <c r="AH131" s="11">
        <f t="shared" si="186"/>
        <v>-0.92592592592592582</v>
      </c>
      <c r="AI131" s="11">
        <f t="shared" si="186"/>
        <v>-1.2978790756568535</v>
      </c>
      <c r="AJ131" s="11">
        <f t="shared" si="186"/>
        <v>10.502709773874042</v>
      </c>
      <c r="AK131" s="11">
        <f t="shared" si="186"/>
        <v>3.916882594148575</v>
      </c>
      <c r="AL131" s="11">
        <f t="shared" si="186"/>
        <v>4.6645188401736943</v>
      </c>
      <c r="AM131" s="11">
        <f t="shared" si="186"/>
        <v>2.3991442542787285</v>
      </c>
      <c r="AN131" s="11">
        <f t="shared" si="186"/>
        <v>4.8487453899585944</v>
      </c>
      <c r="AO131" s="11">
        <f t="shared" si="186"/>
        <v>2.0255063765941483</v>
      </c>
      <c r="AP131" s="11">
        <f t="shared" si="186"/>
        <v>-0.4050611767653568</v>
      </c>
      <c r="AQ131" s="11">
        <f t="shared" si="186"/>
        <v>1.054472763618191</v>
      </c>
      <c r="AR131" s="11">
        <f t="shared" si="186"/>
        <v>5.1079400922285858</v>
      </c>
      <c r="AS131" s="11">
        <f t="shared" si="186"/>
        <v>3.0005455537370431</v>
      </c>
      <c r="AT131" s="11">
        <f t="shared" si="186"/>
        <v>4.8050770625566637</v>
      </c>
      <c r="AU131" s="29">
        <f t="shared" si="186"/>
        <v>-0.74025333113999015</v>
      </c>
      <c r="AV131" s="11">
        <f t="shared" si="190"/>
        <v>3.360099346460256</v>
      </c>
      <c r="AW131" s="11">
        <f t="shared" si="190"/>
        <v>0.57362136720269685</v>
      </c>
      <c r="AX131" s="11">
        <f t="shared" si="190"/>
        <v>4.055121759588264</v>
      </c>
      <c r="AY131" s="11">
        <f t="shared" si="190"/>
        <v>3.6212528521410028</v>
      </c>
      <c r="AZ131" s="11">
        <f t="shared" si="190"/>
        <v>3.9713643092465762</v>
      </c>
      <c r="BA131" s="11">
        <f t="shared" ref="BA131:BO131" si="194">(BA27-BA26)/BA26*100</f>
        <v>1.0074560181982191</v>
      </c>
      <c r="BB131" s="11">
        <f t="shared" si="194"/>
        <v>2.3248050061034897</v>
      </c>
      <c r="BC131" s="29">
        <f t="shared" si="194"/>
        <v>2.1146809550070524</v>
      </c>
      <c r="BD131" s="11">
        <f t="shared" si="194"/>
        <v>2.1158795626140559</v>
      </c>
      <c r="BE131" s="11">
        <f t="shared" si="194"/>
        <v>0.25644723781258605</v>
      </c>
      <c r="BF131" s="11">
        <f t="shared" si="194"/>
        <v>7.2159453413340016</v>
      </c>
      <c r="BG131" s="11">
        <f t="shared" si="194"/>
        <v>5.2519804483397943</v>
      </c>
      <c r="BH131" s="11">
        <f t="shared" si="194"/>
        <v>3.1154764366926586</v>
      </c>
      <c r="BI131" s="11">
        <f t="shared" si="194"/>
        <v>2.9077503868786532</v>
      </c>
      <c r="BJ131" s="11">
        <f t="shared" si="194"/>
        <v>2.7262738366914379</v>
      </c>
      <c r="BK131" s="11">
        <f t="shared" si="194"/>
        <v>1.054472763618191</v>
      </c>
      <c r="BL131" s="11">
        <f t="shared" si="194"/>
        <v>3.916882594148575</v>
      </c>
      <c r="BM131" s="11">
        <f t="shared" si="194"/>
        <v>5.1079400922285858</v>
      </c>
      <c r="BN131" s="11">
        <f t="shared" si="194"/>
        <v>5.4084339895284828</v>
      </c>
      <c r="BO131" s="11">
        <f t="shared" si="194"/>
        <v>3.8981640577435632</v>
      </c>
    </row>
    <row r="132" spans="1:67">
      <c r="A132" t="s">
        <v>142</v>
      </c>
      <c r="B132" s="11">
        <f t="shared" si="192"/>
        <v>1.2339375281617027</v>
      </c>
      <c r="C132" s="11">
        <f t="shared" si="192"/>
        <v>4.4189312841906414</v>
      </c>
      <c r="D132" s="11">
        <f t="shared" si="192"/>
        <v>0.66988803299563149</v>
      </c>
      <c r="E132" s="11">
        <f t="shared" si="192"/>
        <v>2.8075966740260796</v>
      </c>
      <c r="F132" s="11">
        <f t="shared" si="192"/>
        <v>2.2159376601592413</v>
      </c>
      <c r="G132" s="11">
        <f t="shared" si="192"/>
        <v>1.5189967404405562</v>
      </c>
      <c r="H132" s="11">
        <f t="shared" si="192"/>
        <v>1.1571834194578083</v>
      </c>
      <c r="I132" s="21">
        <f t="shared" si="192"/>
        <v>1.9812324396995078</v>
      </c>
      <c r="J132" s="29">
        <f t="shared" ref="J132:J151" si="195">(J28-J27)/J27*100</f>
        <v>1.4650753030466979</v>
      </c>
      <c r="K132" s="11">
        <f t="shared" si="192"/>
        <v>4.7125082612568603</v>
      </c>
      <c r="L132" s="11">
        <f t="shared" si="192"/>
        <v>3.5455907326034812</v>
      </c>
      <c r="M132" s="11">
        <f t="shared" si="192"/>
        <v>3.2847044668371184</v>
      </c>
      <c r="N132" s="11">
        <f t="shared" si="192"/>
        <v>2.4685328123498702</v>
      </c>
      <c r="O132" s="11">
        <f t="shared" si="192"/>
        <v>1.1728106780758976</v>
      </c>
      <c r="P132" s="11">
        <f t="shared" si="192"/>
        <v>0.57347248378321825</v>
      </c>
      <c r="Q132" s="11">
        <f t="shared" si="192"/>
        <v>2.9278205019307544</v>
      </c>
      <c r="R132" s="11">
        <f t="shared" si="192"/>
        <v>1.2435748632067649</v>
      </c>
      <c r="S132" s="11">
        <f t="shared" ref="S132:AU140" si="196">(S28-S27)/S27*100</f>
        <v>3.3755472906172028</v>
      </c>
      <c r="T132" s="11">
        <f t="shared" si="196"/>
        <v>4.1375701474223643</v>
      </c>
      <c r="U132" s="11">
        <f t="shared" si="196"/>
        <v>3.2325825650601008</v>
      </c>
      <c r="V132" s="11">
        <f t="shared" si="196"/>
        <v>-0.40470934510669615</v>
      </c>
      <c r="W132" s="11">
        <f t="shared" si="196"/>
        <v>3.1283710895361381</v>
      </c>
      <c r="X132" s="11">
        <f t="shared" si="196"/>
        <v>1.1184050571359105</v>
      </c>
      <c r="Y132" s="11">
        <f t="shared" si="196"/>
        <v>1.4321295143212951</v>
      </c>
      <c r="Z132" s="11">
        <f t="shared" si="196"/>
        <v>1.1035007610350076</v>
      </c>
      <c r="AA132" s="11">
        <f t="shared" si="196"/>
        <v>0.29395407960594261</v>
      </c>
      <c r="AB132" s="11">
        <f t="shared" si="196"/>
        <v>4.4074844074844073</v>
      </c>
      <c r="AC132" s="11">
        <f t="shared" si="196"/>
        <v>1.9142204641949139</v>
      </c>
      <c r="AD132" s="11">
        <f t="shared" si="196"/>
        <v>4.7815904967062037</v>
      </c>
      <c r="AE132" s="11">
        <f t="shared" si="196"/>
        <v>-0.48143053645116923</v>
      </c>
      <c r="AF132" s="11">
        <f t="shared" si="196"/>
        <v>1.680244399185336</v>
      </c>
      <c r="AG132" s="11">
        <f t="shared" si="196"/>
        <v>0.6376811594202898</v>
      </c>
      <c r="AH132" s="11">
        <f t="shared" si="196"/>
        <v>-3.5046728971962615</v>
      </c>
      <c r="AI132" s="11">
        <f t="shared" si="196"/>
        <v>4.1693393200769719</v>
      </c>
      <c r="AJ132" s="11">
        <f t="shared" si="196"/>
        <v>-0.82868256384238115</v>
      </c>
      <c r="AK132" s="11">
        <f t="shared" si="196"/>
        <v>2.7500726251573546</v>
      </c>
      <c r="AL132" s="11">
        <f t="shared" si="196"/>
        <v>1.6193790149892935</v>
      </c>
      <c r="AM132" s="11">
        <f t="shared" si="196"/>
        <v>1.4923145799134456</v>
      </c>
      <c r="AN132" s="11">
        <f t="shared" si="196"/>
        <v>4.4712990936555892</v>
      </c>
      <c r="AO132" s="11">
        <f t="shared" si="196"/>
        <v>-5.1470588235294112</v>
      </c>
      <c r="AP132" s="11">
        <f t="shared" si="196"/>
        <v>2.7044025157232707</v>
      </c>
      <c r="AQ132" s="11">
        <f t="shared" si="196"/>
        <v>2.2402452895504674</v>
      </c>
      <c r="AR132" s="11">
        <f t="shared" si="196"/>
        <v>4.2520836568825393</v>
      </c>
      <c r="AS132" s="11">
        <f t="shared" si="196"/>
        <v>1.3241525423728813</v>
      </c>
      <c r="AT132" s="11">
        <f t="shared" si="196"/>
        <v>3.7773933102652828</v>
      </c>
      <c r="AU132" s="29">
        <f t="shared" si="196"/>
        <v>-0.25687769307258868</v>
      </c>
      <c r="AV132" s="11">
        <f t="shared" si="190"/>
        <v>3.5238428815502507</v>
      </c>
      <c r="AW132" s="11">
        <f t="shared" si="190"/>
        <v>0.60259085522815092</v>
      </c>
      <c r="AX132" s="11">
        <f t="shared" si="190"/>
        <v>3.209468058030033</v>
      </c>
      <c r="AY132" s="11">
        <f t="shared" si="190"/>
        <v>3.0656889939991379</v>
      </c>
      <c r="AZ132" s="11">
        <f t="shared" si="190"/>
        <v>4.7040478032965964</v>
      </c>
      <c r="BA132" s="11">
        <f t="shared" ref="BA132:BO132" si="197">(BA28-BA27)/BA27*100</f>
        <v>0.67633079411628894</v>
      </c>
      <c r="BB132" s="11">
        <f t="shared" si="197"/>
        <v>2.7399617194957138</v>
      </c>
      <c r="BC132" s="29">
        <f t="shared" si="197"/>
        <v>2.1218916097190585</v>
      </c>
      <c r="BD132" s="11">
        <f t="shared" si="197"/>
        <v>1.9673640342519936</v>
      </c>
      <c r="BE132" s="11">
        <f t="shared" si="197"/>
        <v>0.57347248378321825</v>
      </c>
      <c r="BF132" s="11">
        <f t="shared" si="197"/>
        <v>1.1728106780758976</v>
      </c>
      <c r="BG132" s="11">
        <f t="shared" si="197"/>
        <v>2.4685328123498702</v>
      </c>
      <c r="BH132" s="11">
        <f t="shared" si="197"/>
        <v>3.5340701846201665</v>
      </c>
      <c r="BI132" s="11">
        <f t="shared" si="197"/>
        <v>4.7125082612568603</v>
      </c>
      <c r="BJ132" s="11">
        <f t="shared" si="197"/>
        <v>2.1017694914310234</v>
      </c>
      <c r="BK132" s="11">
        <f t="shared" si="197"/>
        <v>2.2402452895504674</v>
      </c>
      <c r="BL132" s="11">
        <f t="shared" si="197"/>
        <v>2.7500726251573546</v>
      </c>
      <c r="BM132" s="11">
        <f t="shared" si="197"/>
        <v>4.2520836568825393</v>
      </c>
      <c r="BN132" s="11">
        <f t="shared" si="197"/>
        <v>4.7524744455783967</v>
      </c>
      <c r="BO132" s="11">
        <f t="shared" si="197"/>
        <v>3.0174785221549794</v>
      </c>
    </row>
    <row r="133" spans="1:67">
      <c r="A133" t="s">
        <v>143</v>
      </c>
      <c r="B133" s="11">
        <f t="shared" si="192"/>
        <v>1.1981233875180954</v>
      </c>
      <c r="C133" s="11">
        <f t="shared" si="192"/>
        <v>4.4147484304804916</v>
      </c>
      <c r="D133" s="11">
        <f t="shared" si="192"/>
        <v>0.67381549009852015</v>
      </c>
      <c r="E133" s="11">
        <f t="shared" si="192"/>
        <v>2.258443008134817</v>
      </c>
      <c r="F133" s="11">
        <f t="shared" si="192"/>
        <v>2.1260918003829117</v>
      </c>
      <c r="G133" s="11">
        <f t="shared" si="192"/>
        <v>1.4867840465296689</v>
      </c>
      <c r="H133" s="11">
        <f t="shared" si="192"/>
        <v>1.1201215668830093</v>
      </c>
      <c r="I133" s="21">
        <f t="shared" si="192"/>
        <v>1.6320484880344364</v>
      </c>
      <c r="J133" s="29">
        <f t="shared" si="195"/>
        <v>1.469752230013706</v>
      </c>
      <c r="K133" s="11">
        <f t="shared" si="192"/>
        <v>2.8877729297586052</v>
      </c>
      <c r="L133" s="11">
        <f t="shared" si="192"/>
        <v>3.1002050698418495</v>
      </c>
      <c r="M133" s="11">
        <f t="shared" si="192"/>
        <v>1.9512479249788859</v>
      </c>
      <c r="N133" s="11">
        <f t="shared" si="192"/>
        <v>2.9701113498730223</v>
      </c>
      <c r="O133" s="11">
        <f t="shared" si="192"/>
        <v>1.9886088672151285</v>
      </c>
      <c r="P133" s="11">
        <f t="shared" si="192"/>
        <v>0.34466866945731511</v>
      </c>
      <c r="Q133" s="11">
        <f t="shared" si="192"/>
        <v>2.2116422268774203</v>
      </c>
      <c r="R133" s="11">
        <f t="shared" si="192"/>
        <v>1.1464133639043563</v>
      </c>
      <c r="S133" s="11">
        <f t="shared" si="196"/>
        <v>3.5613443847344932</v>
      </c>
      <c r="T133" s="11">
        <f t="shared" si="196"/>
        <v>3.125866370945384</v>
      </c>
      <c r="U133" s="11">
        <f t="shared" si="196"/>
        <v>2.5096088627628306</v>
      </c>
      <c r="V133" s="11">
        <f t="shared" si="196"/>
        <v>0.51717768747691173</v>
      </c>
      <c r="W133" s="11">
        <f t="shared" si="196"/>
        <v>2.5602389376959196</v>
      </c>
      <c r="X133" s="11">
        <f t="shared" si="196"/>
        <v>2.8853089685020437</v>
      </c>
      <c r="Y133" s="11">
        <f t="shared" si="196"/>
        <v>-0.85942295887047271</v>
      </c>
      <c r="Z133" s="11">
        <f t="shared" si="196"/>
        <v>-2.2111403838916068</v>
      </c>
      <c r="AA133" s="11">
        <f t="shared" si="196"/>
        <v>4.3488593155893529</v>
      </c>
      <c r="AB133" s="11">
        <f t="shared" si="196"/>
        <v>0.79649542015133401</v>
      </c>
      <c r="AC133" s="11">
        <f t="shared" si="196"/>
        <v>1.2487213334963423</v>
      </c>
      <c r="AD133" s="11">
        <f t="shared" si="196"/>
        <v>3.9852337142199072</v>
      </c>
      <c r="AE133" s="11">
        <f t="shared" si="196"/>
        <v>7.4291637871458187</v>
      </c>
      <c r="AF133" s="11">
        <f t="shared" si="196"/>
        <v>-2.1532298447671505</v>
      </c>
      <c r="AG133" s="11">
        <f t="shared" si="196"/>
        <v>-0.1152073732718894</v>
      </c>
      <c r="AH133" s="11">
        <f t="shared" si="196"/>
        <v>1.6949152542372881</v>
      </c>
      <c r="AI133" s="11">
        <f t="shared" si="196"/>
        <v>1.3854679802955665</v>
      </c>
      <c r="AJ133" s="11">
        <f t="shared" si="196"/>
        <v>0.73328785811732611</v>
      </c>
      <c r="AK133" s="11">
        <f t="shared" si="196"/>
        <v>2.8225426444255959</v>
      </c>
      <c r="AL133" s="11">
        <f t="shared" si="196"/>
        <v>11.984722770973265</v>
      </c>
      <c r="AM133" s="11">
        <f t="shared" si="196"/>
        <v>0.955741802676077</v>
      </c>
      <c r="AN133" s="11">
        <f t="shared" si="196"/>
        <v>2.4498058332644801</v>
      </c>
      <c r="AO133" s="11">
        <f t="shared" si="196"/>
        <v>-2.0930232558139537</v>
      </c>
      <c r="AP133" s="11">
        <f t="shared" si="196"/>
        <v>0.92263727291283937</v>
      </c>
      <c r="AQ133" s="11">
        <f t="shared" si="196"/>
        <v>1.4704459707845603</v>
      </c>
      <c r="AR133" s="11">
        <f t="shared" si="196"/>
        <v>3.9470662354832502</v>
      </c>
      <c r="AS133" s="11">
        <f t="shared" si="196"/>
        <v>1.301620491374804</v>
      </c>
      <c r="AT133" s="11">
        <f t="shared" si="196"/>
        <v>2.9545244049272945</v>
      </c>
      <c r="AU133" s="29">
        <f t="shared" si="196"/>
        <v>-1.6615435739802276E-2</v>
      </c>
      <c r="AV133" s="11">
        <f t="shared" si="190"/>
        <v>3.022187427157395</v>
      </c>
      <c r="AW133" s="11">
        <f t="shared" si="190"/>
        <v>0.4249909057839214</v>
      </c>
      <c r="AX133" s="11">
        <f t="shared" si="190"/>
        <v>2.5235711408678783</v>
      </c>
      <c r="AY133" s="11">
        <f t="shared" si="190"/>
        <v>2.5369647886229032</v>
      </c>
      <c r="AZ133" s="11">
        <f t="shared" si="190"/>
        <v>4.853327187763874</v>
      </c>
      <c r="BA133" s="11">
        <f t="shared" ref="BA133:BO133" si="198">(BA29-BA28)/BA28*100</f>
        <v>0.69761950706505749</v>
      </c>
      <c r="BB133" s="11">
        <f t="shared" si="198"/>
        <v>2.2136180313697804</v>
      </c>
      <c r="BC133" s="29">
        <f t="shared" si="198"/>
        <v>2.0801982604661005</v>
      </c>
      <c r="BD133" s="11">
        <f t="shared" si="198"/>
        <v>1.594014526593895</v>
      </c>
      <c r="BE133" s="11">
        <f t="shared" si="198"/>
        <v>0.34466866945731511</v>
      </c>
      <c r="BF133" s="11">
        <f t="shared" si="198"/>
        <v>1.9886088672151285</v>
      </c>
      <c r="BG133" s="11">
        <f t="shared" si="198"/>
        <v>2.9701113498730223</v>
      </c>
      <c r="BH133" s="11">
        <f t="shared" si="198"/>
        <v>3.0495901592022054</v>
      </c>
      <c r="BI133" s="11">
        <f t="shared" si="198"/>
        <v>2.8877729297586052</v>
      </c>
      <c r="BJ133" s="11">
        <f t="shared" si="198"/>
        <v>1.4589545068527965</v>
      </c>
      <c r="BK133" s="11">
        <f t="shared" si="198"/>
        <v>1.4704459707845603</v>
      </c>
      <c r="BL133" s="11">
        <f t="shared" si="198"/>
        <v>2.8225426444255959</v>
      </c>
      <c r="BM133" s="11">
        <f t="shared" si="198"/>
        <v>3.9470662354832502</v>
      </c>
      <c r="BN133" s="11">
        <f t="shared" si="198"/>
        <v>3.841544272575089</v>
      </c>
      <c r="BO133" s="11">
        <f t="shared" si="198"/>
        <v>2.4841521144207861</v>
      </c>
    </row>
    <row r="134" spans="1:67">
      <c r="A134" t="s">
        <v>144</v>
      </c>
      <c r="B134" s="11">
        <f t="shared" si="192"/>
        <v>1.1701629129179851</v>
      </c>
      <c r="C134" s="11">
        <f t="shared" si="192"/>
        <v>3.484287306099787</v>
      </c>
      <c r="D134" s="11">
        <f t="shared" si="192"/>
        <v>1.0166774449055738</v>
      </c>
      <c r="E134" s="11">
        <f t="shared" si="192"/>
        <v>1.856086454614466</v>
      </c>
      <c r="F134" s="11">
        <f t="shared" si="192"/>
        <v>2.0127433500234271</v>
      </c>
      <c r="G134" s="11">
        <f t="shared" si="192"/>
        <v>1.5670547430930164</v>
      </c>
      <c r="H134" s="11">
        <f t="shared" si="192"/>
        <v>1.0625260063882986</v>
      </c>
      <c r="I134" s="21">
        <f t="shared" si="192"/>
        <v>1.5084223247509065</v>
      </c>
      <c r="J134" s="29">
        <f t="shared" si="195"/>
        <v>1.5739402122593888</v>
      </c>
      <c r="K134" s="11">
        <f t="shared" si="192"/>
        <v>0.35561877667140823</v>
      </c>
      <c r="L134" s="11">
        <f t="shared" si="192"/>
        <v>2.0141575502595637</v>
      </c>
      <c r="M134" s="11">
        <f t="shared" si="192"/>
        <v>0.56560116548118944</v>
      </c>
      <c r="N134" s="11">
        <f t="shared" si="192"/>
        <v>4.1525012141816413</v>
      </c>
      <c r="O134" s="11">
        <f t="shared" si="192"/>
        <v>0.7307316076095367</v>
      </c>
      <c r="P134" s="11">
        <f t="shared" si="192"/>
        <v>1.0615555073623213</v>
      </c>
      <c r="Q134" s="11">
        <f t="shared" si="192"/>
        <v>2.8593786875675407</v>
      </c>
      <c r="R134" s="11">
        <f t="shared" si="192"/>
        <v>1.1981865284974091</v>
      </c>
      <c r="S134" s="11">
        <f t="shared" si="196"/>
        <v>2.9463500439753738</v>
      </c>
      <c r="T134" s="11">
        <f t="shared" si="196"/>
        <v>2.1540426103904831</v>
      </c>
      <c r="U134" s="11">
        <f t="shared" si="196"/>
        <v>0.51830613145125715</v>
      </c>
      <c r="V134" s="11">
        <f t="shared" si="196"/>
        <v>0.94328065662134031</v>
      </c>
      <c r="W134" s="11">
        <f t="shared" si="196"/>
        <v>2.3474393955294364</v>
      </c>
      <c r="X134" s="11">
        <f t="shared" si="196"/>
        <v>2.3369946249123627E-2</v>
      </c>
      <c r="Y134" s="11">
        <f t="shared" si="196"/>
        <v>-0.89783281733746123</v>
      </c>
      <c r="Z134" s="11">
        <f t="shared" si="196"/>
        <v>-0.6927739824882132</v>
      </c>
      <c r="AA134" s="11">
        <f t="shared" si="196"/>
        <v>-0.47825096788886362</v>
      </c>
      <c r="AB134" s="11">
        <f t="shared" si="196"/>
        <v>5.8870011853022524</v>
      </c>
      <c r="AC134" s="11">
        <f t="shared" si="196"/>
        <v>0.34115399312189532</v>
      </c>
      <c r="AD134" s="11">
        <f t="shared" si="196"/>
        <v>3.2440990744329801</v>
      </c>
      <c r="AE134" s="11">
        <f t="shared" si="196"/>
        <v>2.0585397233837246</v>
      </c>
      <c r="AF134" s="11">
        <f t="shared" si="196"/>
        <v>3.2753326509723646</v>
      </c>
      <c r="AG134" s="11">
        <f t="shared" si="196"/>
        <v>-0.84582852748942716</v>
      </c>
      <c r="AH134" s="11">
        <f t="shared" si="196"/>
        <v>-1.1904761904761905</v>
      </c>
      <c r="AI134" s="11">
        <f t="shared" si="196"/>
        <v>1.4272699665958093</v>
      </c>
      <c r="AJ134" s="11">
        <f t="shared" si="196"/>
        <v>-6.7716268833587265E-2</v>
      </c>
      <c r="AK134" s="11">
        <f t="shared" si="196"/>
        <v>2.1515970853764719</v>
      </c>
      <c r="AL134" s="11">
        <f t="shared" si="196"/>
        <v>-0.67623191814653649</v>
      </c>
      <c r="AM134" s="11">
        <f t="shared" si="196"/>
        <v>1.6166618118263909</v>
      </c>
      <c r="AN134" s="11">
        <f t="shared" si="196"/>
        <v>2.8428565667970482</v>
      </c>
      <c r="AO134" s="11">
        <f t="shared" si="196"/>
        <v>-6.3341250989707039</v>
      </c>
      <c r="AP134" s="11">
        <f t="shared" si="196"/>
        <v>1.3106265927753733</v>
      </c>
      <c r="AQ134" s="11">
        <f t="shared" si="196"/>
        <v>1.325197826294213</v>
      </c>
      <c r="AR134" s="11">
        <f t="shared" si="196"/>
        <v>2.4584094681905579</v>
      </c>
      <c r="AS134" s="11">
        <f t="shared" si="196"/>
        <v>1.0630063470767326</v>
      </c>
      <c r="AT134" s="11">
        <f t="shared" si="196"/>
        <v>2.5818639798488663</v>
      </c>
      <c r="AU134" s="29">
        <f t="shared" si="196"/>
        <v>-1.3793103448275863</v>
      </c>
      <c r="AV134" s="11">
        <f t="shared" si="190"/>
        <v>2.0566600634860022</v>
      </c>
      <c r="AW134" s="11">
        <f t="shared" si="190"/>
        <v>1.0451399164627015</v>
      </c>
      <c r="AX134" s="11">
        <f t="shared" si="190"/>
        <v>2.6578898839829059</v>
      </c>
      <c r="AY134" s="11">
        <f t="shared" si="190"/>
        <v>1.7269695133333089</v>
      </c>
      <c r="AZ134" s="11">
        <f t="shared" si="190"/>
        <v>3.9260578359267169</v>
      </c>
      <c r="BA134" s="11">
        <f t="shared" ref="BA134:BO134" si="199">(BA30-BA29)/BA29*100</f>
        <v>1.0139619301270026</v>
      </c>
      <c r="BB134" s="11">
        <f t="shared" si="199"/>
        <v>1.720115191019669</v>
      </c>
      <c r="BC134" s="29">
        <f t="shared" si="199"/>
        <v>2.0448064408452082</v>
      </c>
      <c r="BD134" s="11">
        <f t="shared" si="199"/>
        <v>1.5241000276428198</v>
      </c>
      <c r="BE134" s="11">
        <f t="shared" si="199"/>
        <v>1.0615555073623213</v>
      </c>
      <c r="BF134" s="11">
        <f t="shared" si="199"/>
        <v>0.7307316076095367</v>
      </c>
      <c r="BG134" s="11">
        <f t="shared" si="199"/>
        <v>4.1525012141816413</v>
      </c>
      <c r="BH134" s="11">
        <f t="shared" si="199"/>
        <v>1.9510245649069557</v>
      </c>
      <c r="BI134" s="11">
        <f t="shared" si="199"/>
        <v>0.35561877667140823</v>
      </c>
      <c r="BJ134" s="11">
        <f t="shared" si="199"/>
        <v>0.84313632047978115</v>
      </c>
      <c r="BK134" s="11">
        <f t="shared" si="199"/>
        <v>1.325197826294213</v>
      </c>
      <c r="BL134" s="11">
        <f t="shared" si="199"/>
        <v>2.1515970853764719</v>
      </c>
      <c r="BM134" s="11">
        <f t="shared" si="199"/>
        <v>2.4584094681905579</v>
      </c>
      <c r="BN134" s="11">
        <f t="shared" si="199"/>
        <v>3.2070529848787492</v>
      </c>
      <c r="BO134" s="11">
        <f t="shared" si="199"/>
        <v>2.2706879592484897</v>
      </c>
    </row>
    <row r="135" spans="1:67">
      <c r="A135" t="s">
        <v>145</v>
      </c>
      <c r="B135" s="11">
        <f t="shared" si="192"/>
        <v>1.207390502762115</v>
      </c>
      <c r="C135" s="11">
        <f t="shared" si="192"/>
        <v>3.2712440101679987</v>
      </c>
      <c r="D135" s="11">
        <f t="shared" si="192"/>
        <v>1.4590662483212224</v>
      </c>
      <c r="E135" s="11">
        <f t="shared" si="192"/>
        <v>1.2847495271998475</v>
      </c>
      <c r="F135" s="11">
        <f t="shared" si="192"/>
        <v>2.0680864898873037</v>
      </c>
      <c r="G135" s="11">
        <f t="shared" si="192"/>
        <v>1.8019793324748699</v>
      </c>
      <c r="H135" s="11">
        <f t="shared" si="192"/>
        <v>1.0453332380519784</v>
      </c>
      <c r="I135" s="21">
        <f t="shared" si="192"/>
        <v>1.818751856374377</v>
      </c>
      <c r="J135" s="29">
        <f t="shared" si="195"/>
        <v>1.8000109298840963</v>
      </c>
      <c r="K135" s="11">
        <f t="shared" si="192"/>
        <v>1.7957122608079377</v>
      </c>
      <c r="L135" s="11">
        <f t="shared" si="192"/>
        <v>1.8931075623496687</v>
      </c>
      <c r="M135" s="11">
        <f t="shared" si="192"/>
        <v>2.4683993750887661</v>
      </c>
      <c r="N135" s="11">
        <f t="shared" si="192"/>
        <v>4.8437864304033571</v>
      </c>
      <c r="O135" s="11">
        <f t="shared" si="192"/>
        <v>0.46163769050707676</v>
      </c>
      <c r="P135" s="11">
        <f t="shared" si="192"/>
        <v>1.548189379113869</v>
      </c>
      <c r="Q135" s="11">
        <f t="shared" si="192"/>
        <v>2.0909562970208553</v>
      </c>
      <c r="R135" s="11">
        <f t="shared" si="192"/>
        <v>-1.2</v>
      </c>
      <c r="S135" s="11">
        <f t="shared" si="196"/>
        <v>2.8278513455788126</v>
      </c>
      <c r="T135" s="11">
        <f t="shared" si="196"/>
        <v>1.1974078094674168</v>
      </c>
      <c r="U135" s="11">
        <f t="shared" si="196"/>
        <v>-2.1832144816236974</v>
      </c>
      <c r="V135" s="11">
        <f t="shared" si="196"/>
        <v>-1.116504854368932</v>
      </c>
      <c r="W135" s="11">
        <f t="shared" si="196"/>
        <v>1.9850297674358992</v>
      </c>
      <c r="X135" s="11">
        <f t="shared" si="196"/>
        <v>3.4112149532710281</v>
      </c>
      <c r="Y135" s="11">
        <f t="shared" si="196"/>
        <v>-1.936894720399875</v>
      </c>
      <c r="Z135" s="11">
        <f t="shared" si="196"/>
        <v>0.51351613215773662</v>
      </c>
      <c r="AA135" s="11">
        <f t="shared" si="196"/>
        <v>1.1136536994660564</v>
      </c>
      <c r="AB135" s="11">
        <f t="shared" si="196"/>
        <v>-0.89552238805970152</v>
      </c>
      <c r="AC135" s="11">
        <f t="shared" si="196"/>
        <v>1.3075758360472944</v>
      </c>
      <c r="AD135" s="11">
        <f t="shared" si="196"/>
        <v>3.2760507815681419</v>
      </c>
      <c r="AE135" s="11">
        <f t="shared" si="196"/>
        <v>1.922470847778128</v>
      </c>
      <c r="AF135" s="11">
        <f t="shared" si="196"/>
        <v>2.0812685827552033</v>
      </c>
      <c r="AG135" s="11">
        <f t="shared" si="196"/>
        <v>-1.1826289259402869</v>
      </c>
      <c r="AH135" s="11">
        <f t="shared" si="196"/>
        <v>-0.96385542168674709</v>
      </c>
      <c r="AI135" s="11">
        <f t="shared" si="196"/>
        <v>-0.80838323353293418</v>
      </c>
      <c r="AJ135" s="11">
        <f t="shared" si="196"/>
        <v>-0.44045400643740473</v>
      </c>
      <c r="AK135" s="11">
        <f t="shared" si="196"/>
        <v>1.9088849509880892</v>
      </c>
      <c r="AL135" s="11">
        <f t="shared" si="196"/>
        <v>0.84068438813569357</v>
      </c>
      <c r="AM135" s="11">
        <f t="shared" si="196"/>
        <v>1.0032965457933207</v>
      </c>
      <c r="AN135" s="11">
        <f t="shared" si="196"/>
        <v>1.7252195734002509</v>
      </c>
      <c r="AO135" s="11">
        <f t="shared" si="196"/>
        <v>-4.7337278106508878</v>
      </c>
      <c r="AP135" s="11">
        <f t="shared" si="196"/>
        <v>1.3735276502295868</v>
      </c>
      <c r="AQ135" s="11">
        <f t="shared" si="196"/>
        <v>0.65393300715092206</v>
      </c>
      <c r="AR135" s="11">
        <f t="shared" si="196"/>
        <v>3.2386658351934634</v>
      </c>
      <c r="AS135" s="11">
        <f t="shared" si="196"/>
        <v>1.1743681388817973</v>
      </c>
      <c r="AT135" s="11">
        <f t="shared" si="196"/>
        <v>1.6574585635359116</v>
      </c>
      <c r="AU135" s="29">
        <f t="shared" si="196"/>
        <v>-2.8224787260931841</v>
      </c>
      <c r="AV135" s="11">
        <f t="shared" si="190"/>
        <v>2.2805977074286869</v>
      </c>
      <c r="AW135" s="11">
        <f t="shared" si="190"/>
        <v>1.4944420864258428</v>
      </c>
      <c r="AX135" s="11">
        <f t="shared" si="190"/>
        <v>1.8658523250909886</v>
      </c>
      <c r="AY135" s="11">
        <f t="shared" si="190"/>
        <v>2.0237770936023889</v>
      </c>
      <c r="AZ135" s="11">
        <f t="shared" si="190"/>
        <v>3.5722793171650764</v>
      </c>
      <c r="BA135" s="11">
        <f t="shared" ref="BA135:BO135" si="200">(BA31-BA30)/BA30*100</f>
        <v>1.4556901092869217</v>
      </c>
      <c r="BB135" s="11">
        <f t="shared" si="200"/>
        <v>1.1852965747702588</v>
      </c>
      <c r="BC135" s="29">
        <f t="shared" si="200"/>
        <v>2.0730424060746526</v>
      </c>
      <c r="BD135" s="11">
        <f t="shared" si="200"/>
        <v>1.8642406495015178</v>
      </c>
      <c r="BE135" s="11">
        <f t="shared" si="200"/>
        <v>1.548189379113869</v>
      </c>
      <c r="BF135" s="11">
        <f t="shared" si="200"/>
        <v>0.46163769050707676</v>
      </c>
      <c r="BG135" s="11">
        <f t="shared" si="200"/>
        <v>4.8437864304033571</v>
      </c>
      <c r="BH135" s="11">
        <f t="shared" si="200"/>
        <v>1.9178400029307965</v>
      </c>
      <c r="BI135" s="11">
        <f t="shared" si="200"/>
        <v>1.7957122608079377</v>
      </c>
      <c r="BJ135" s="11">
        <f t="shared" si="200"/>
        <v>1.4671508700757203</v>
      </c>
      <c r="BK135" s="11">
        <f t="shared" si="200"/>
        <v>0.65393300715092206</v>
      </c>
      <c r="BL135" s="11">
        <f t="shared" si="200"/>
        <v>1.9088849509880892</v>
      </c>
      <c r="BM135" s="11">
        <f t="shared" si="200"/>
        <v>3.2386658351934634</v>
      </c>
      <c r="BN135" s="11">
        <f t="shared" si="200"/>
        <v>3.1333702488551078</v>
      </c>
      <c r="BO135" s="11">
        <f t="shared" si="200"/>
        <v>1.937160620012</v>
      </c>
    </row>
    <row r="136" spans="1:67">
      <c r="A136" t="s">
        <v>146</v>
      </c>
      <c r="B136" s="11">
        <f t="shared" si="192"/>
        <v>1.1763121847055491</v>
      </c>
      <c r="C136" s="11">
        <f t="shared" si="192"/>
        <v>3.0895568705021543</v>
      </c>
      <c r="D136" s="11">
        <f t="shared" si="192"/>
        <v>1.5442493553378824</v>
      </c>
      <c r="E136" s="11">
        <f t="shared" si="192"/>
        <v>1.0505178216164959</v>
      </c>
      <c r="F136" s="11">
        <f t="shared" si="192"/>
        <v>2.1135121588979549</v>
      </c>
      <c r="G136" s="11">
        <f t="shared" si="192"/>
        <v>1.8452673250416645</v>
      </c>
      <c r="H136" s="11">
        <f t="shared" si="192"/>
        <v>0.99262083079913377</v>
      </c>
      <c r="I136" s="21">
        <f t="shared" si="192"/>
        <v>1.7699119346819181</v>
      </c>
      <c r="J136" s="29">
        <f t="shared" si="195"/>
        <v>1.8541125682110411</v>
      </c>
      <c r="K136" s="11">
        <f t="shared" si="192"/>
        <v>1.0303984961751678</v>
      </c>
      <c r="L136" s="11">
        <f t="shared" si="192"/>
        <v>1.8615665711985034</v>
      </c>
      <c r="M136" s="11">
        <f t="shared" si="192"/>
        <v>2.0374785163829903</v>
      </c>
      <c r="N136" s="11">
        <f t="shared" si="192"/>
        <v>3.5921776838828046</v>
      </c>
      <c r="O136" s="11">
        <f t="shared" si="192"/>
        <v>0.71488342566943675</v>
      </c>
      <c r="P136" s="11">
        <f t="shared" si="192"/>
        <v>1.6385649558047986</v>
      </c>
      <c r="Q136" s="11">
        <f t="shared" si="192"/>
        <v>1.7601031458295138</v>
      </c>
      <c r="R136" s="11">
        <f t="shared" si="192"/>
        <v>0.90688259109311731</v>
      </c>
      <c r="S136" s="11">
        <f t="shared" si="196"/>
        <v>2.1684945164506484</v>
      </c>
      <c r="T136" s="11">
        <f t="shared" si="196"/>
        <v>-0.43558820661183889</v>
      </c>
      <c r="U136" s="11">
        <f t="shared" si="196"/>
        <v>-4.4863167339614173E-2</v>
      </c>
      <c r="V136" s="11">
        <f t="shared" si="196"/>
        <v>-0.11045655375552282</v>
      </c>
      <c r="W136" s="11">
        <f t="shared" si="196"/>
        <v>1.9715283036059332</v>
      </c>
      <c r="X136" s="11">
        <f t="shared" si="196"/>
        <v>-0.27112516945323095</v>
      </c>
      <c r="Y136" s="11">
        <f t="shared" si="196"/>
        <v>-3.1857279388340238</v>
      </c>
      <c r="Z136" s="11">
        <f t="shared" si="196"/>
        <v>-0.44341623288991711</v>
      </c>
      <c r="AA136" s="11">
        <f t="shared" si="196"/>
        <v>3.0175015087507546E-2</v>
      </c>
      <c r="AB136" s="11">
        <f t="shared" si="196"/>
        <v>-2.8237951807228918</v>
      </c>
      <c r="AC136" s="11">
        <f t="shared" si="196"/>
        <v>0.92983252789948667</v>
      </c>
      <c r="AD136" s="11">
        <f t="shared" si="196"/>
        <v>3.4671852249361903</v>
      </c>
      <c r="AE136" s="11">
        <f t="shared" si="196"/>
        <v>0</v>
      </c>
      <c r="AF136" s="11">
        <f t="shared" si="196"/>
        <v>4.70873786407767</v>
      </c>
      <c r="AG136" s="11">
        <f t="shared" si="196"/>
        <v>3.1194820482636847</v>
      </c>
      <c r="AH136" s="11">
        <f t="shared" si="196"/>
        <v>3.8929440389294405</v>
      </c>
      <c r="AI136" s="11">
        <f t="shared" si="196"/>
        <v>3.1995170540295805</v>
      </c>
      <c r="AJ136" s="11">
        <f t="shared" si="196"/>
        <v>-0.22120129317679088</v>
      </c>
      <c r="AK136" s="11">
        <f t="shared" si="196"/>
        <v>1.5627751364676881</v>
      </c>
      <c r="AL136" s="11">
        <f t="shared" si="196"/>
        <v>-1.5088357893500852</v>
      </c>
      <c r="AM136" s="11">
        <f t="shared" si="196"/>
        <v>1.0500922378317015</v>
      </c>
      <c r="AN136" s="11">
        <f t="shared" si="196"/>
        <v>1.2180080172679619</v>
      </c>
      <c r="AO136" s="11">
        <f t="shared" si="196"/>
        <v>-1.3309671694764862</v>
      </c>
      <c r="AP136" s="11">
        <f t="shared" si="196"/>
        <v>-0.12997754933238803</v>
      </c>
      <c r="AQ136" s="11">
        <f t="shared" si="196"/>
        <v>1.8672587053049776</v>
      </c>
      <c r="AR136" s="11">
        <f t="shared" si="196"/>
        <v>3.3047307214632498</v>
      </c>
      <c r="AS136" s="11">
        <f t="shared" si="196"/>
        <v>0.46934140802422408</v>
      </c>
      <c r="AT136" s="11">
        <f t="shared" si="196"/>
        <v>3.0365769496204278</v>
      </c>
      <c r="AU136" s="29">
        <f t="shared" si="196"/>
        <v>0.38148083925784637</v>
      </c>
      <c r="AV136" s="11">
        <f t="shared" si="190"/>
        <v>2.0077775887645672</v>
      </c>
      <c r="AW136" s="11">
        <f t="shared" si="190"/>
        <v>1.5933391352997854</v>
      </c>
      <c r="AX136" s="11">
        <f t="shared" si="190"/>
        <v>1.2597084959402578</v>
      </c>
      <c r="AY136" s="11">
        <f t="shared" si="190"/>
        <v>1.9577882297938882</v>
      </c>
      <c r="AZ136" s="11">
        <f t="shared" si="190"/>
        <v>3.4141857815035275</v>
      </c>
      <c r="BA136" s="11">
        <f t="shared" ref="BA136:BO136" si="201">(BA32-BA31)/BA31*100</f>
        <v>1.5395626189984981</v>
      </c>
      <c r="BB136" s="11">
        <f t="shared" si="201"/>
        <v>1.0144750443366348</v>
      </c>
      <c r="BC136" s="29">
        <f t="shared" si="201"/>
        <v>2.1309211583445755</v>
      </c>
      <c r="BD136" s="11">
        <f t="shared" si="201"/>
        <v>1.8293479879243797</v>
      </c>
      <c r="BE136" s="11">
        <f t="shared" si="201"/>
        <v>1.6385649558047986</v>
      </c>
      <c r="BF136" s="11">
        <f t="shared" si="201"/>
        <v>0.71488342566943675</v>
      </c>
      <c r="BG136" s="11">
        <f t="shared" si="201"/>
        <v>3.5921776838828046</v>
      </c>
      <c r="BH136" s="11">
        <f t="shared" si="201"/>
        <v>1.8691700765041726</v>
      </c>
      <c r="BI136" s="11">
        <f t="shared" si="201"/>
        <v>1.0303984961751678</v>
      </c>
      <c r="BJ136" s="11">
        <f t="shared" si="201"/>
        <v>1.0938867731653812</v>
      </c>
      <c r="BK136" s="11">
        <f t="shared" si="201"/>
        <v>1.8672587053049776</v>
      </c>
      <c r="BL136" s="11">
        <f t="shared" si="201"/>
        <v>1.5627751364676881</v>
      </c>
      <c r="BM136" s="11">
        <f t="shared" si="201"/>
        <v>3.3047307214632498</v>
      </c>
      <c r="BN136" s="11">
        <f t="shared" si="201"/>
        <v>3.2630803912618425</v>
      </c>
      <c r="BO136" s="11">
        <f t="shared" si="201"/>
        <v>1.8834887132648717</v>
      </c>
    </row>
    <row r="137" spans="1:67">
      <c r="A137" t="s">
        <v>147</v>
      </c>
      <c r="B137" s="11">
        <f t="shared" si="192"/>
        <v>1.1549815477822292</v>
      </c>
      <c r="C137" s="11">
        <f t="shared" si="192"/>
        <v>2.8767389218285344</v>
      </c>
      <c r="D137" s="11">
        <f t="shared" si="192"/>
        <v>1.5506670294284153</v>
      </c>
      <c r="E137" s="11">
        <f t="shared" si="192"/>
        <v>0.81394648628033484</v>
      </c>
      <c r="F137" s="11">
        <f t="shared" si="192"/>
        <v>1.9877880877375309</v>
      </c>
      <c r="G137" s="11">
        <f t="shared" si="192"/>
        <v>1.7841202719426181</v>
      </c>
      <c r="H137" s="11">
        <f t="shared" si="192"/>
        <v>0.98076502270459176</v>
      </c>
      <c r="I137" s="21">
        <f t="shared" si="192"/>
        <v>1.8726737287589033</v>
      </c>
      <c r="J137" s="29">
        <f t="shared" si="195"/>
        <v>1.7737344277855602</v>
      </c>
      <c r="K137" s="11">
        <f t="shared" si="192"/>
        <v>0.37815162243412498</v>
      </c>
      <c r="L137" s="11">
        <f t="shared" si="192"/>
        <v>1.9079502228954028</v>
      </c>
      <c r="M137" s="11">
        <f t="shared" si="192"/>
        <v>2.4559211062511888</v>
      </c>
      <c r="N137" s="11">
        <f t="shared" si="192"/>
        <v>4.4275986985543216</v>
      </c>
      <c r="O137" s="11">
        <f t="shared" si="192"/>
        <v>1.0321240554381692</v>
      </c>
      <c r="P137" s="11">
        <f t="shared" si="192"/>
        <v>1.9319842731444943</v>
      </c>
      <c r="Q137" s="11">
        <f t="shared" si="192"/>
        <v>1.0647634214242954</v>
      </c>
      <c r="R137" s="11">
        <f t="shared" si="192"/>
        <v>1.9579521746108168</v>
      </c>
      <c r="S137" s="11">
        <f t="shared" si="196"/>
        <v>1.6711393022688461</v>
      </c>
      <c r="T137" s="11">
        <f t="shared" si="196"/>
        <v>1.0529236997616638</v>
      </c>
      <c r="U137" s="11">
        <f t="shared" si="196"/>
        <v>-0.84156193895870735</v>
      </c>
      <c r="V137" s="11">
        <f t="shared" si="196"/>
        <v>-0.70033173608551424</v>
      </c>
      <c r="W137" s="11">
        <f t="shared" si="196"/>
        <v>1.7627158333230628</v>
      </c>
      <c r="X137" s="11">
        <f t="shared" si="196"/>
        <v>-3.035795197100136</v>
      </c>
      <c r="Y137" s="11">
        <f t="shared" si="196"/>
        <v>0.78973346495557739</v>
      </c>
      <c r="Z137" s="11">
        <f t="shared" si="196"/>
        <v>-0.50348567002323785</v>
      </c>
      <c r="AA137" s="11">
        <f t="shared" si="196"/>
        <v>0.21870286576168929</v>
      </c>
      <c r="AB137" s="11">
        <f t="shared" si="196"/>
        <v>-9.8798915149166984</v>
      </c>
      <c r="AC137" s="11">
        <f t="shared" si="196"/>
        <v>0.61780260707635004</v>
      </c>
      <c r="AD137" s="11">
        <f t="shared" si="196"/>
        <v>3.3361280020225719</v>
      </c>
      <c r="AE137" s="11">
        <f t="shared" si="196"/>
        <v>2.752009894867038</v>
      </c>
      <c r="AF137" s="11">
        <f t="shared" si="196"/>
        <v>0.5099675475197033</v>
      </c>
      <c r="AG137" s="11">
        <f t="shared" si="196"/>
        <v>0.20928462709284626</v>
      </c>
      <c r="AH137" s="11">
        <f t="shared" si="196"/>
        <v>-3.5128805620608898</v>
      </c>
      <c r="AI137" s="11">
        <f t="shared" si="196"/>
        <v>-0.70195963732085409</v>
      </c>
      <c r="AJ137" s="11">
        <f t="shared" si="196"/>
        <v>-0.59686221009549789</v>
      </c>
      <c r="AK137" s="11">
        <f t="shared" si="196"/>
        <v>1.7402800052013352</v>
      </c>
      <c r="AL137" s="11">
        <f t="shared" si="196"/>
        <v>1.3769670958512159</v>
      </c>
      <c r="AM137" s="11">
        <f t="shared" si="196"/>
        <v>2.822637270046342</v>
      </c>
      <c r="AN137" s="11">
        <f t="shared" si="196"/>
        <v>1.3442498095963442</v>
      </c>
      <c r="AO137" s="11">
        <f t="shared" si="196"/>
        <v>2.1582733812949639</v>
      </c>
      <c r="AP137" s="11">
        <f t="shared" si="196"/>
        <v>2.1493926486827575</v>
      </c>
      <c r="AQ137" s="11">
        <f t="shared" si="196"/>
        <v>1.7825598201381083</v>
      </c>
      <c r="AR137" s="11">
        <f t="shared" si="196"/>
        <v>3.2897253461862141</v>
      </c>
      <c r="AS137" s="11">
        <f t="shared" si="196"/>
        <v>0.37170986538075146</v>
      </c>
      <c r="AT137" s="11">
        <f t="shared" si="196"/>
        <v>0.72839919624916272</v>
      </c>
      <c r="AU137" s="29">
        <f t="shared" si="196"/>
        <v>0.10364484366902746</v>
      </c>
      <c r="AV137" s="11">
        <f t="shared" si="190"/>
        <v>2.1035530519092198</v>
      </c>
      <c r="AW137" s="11">
        <f t="shared" si="190"/>
        <v>1.8883057780126444</v>
      </c>
      <c r="AX137" s="11">
        <f t="shared" si="190"/>
        <v>1.139547209812978</v>
      </c>
      <c r="AY137" s="11">
        <f t="shared" si="190"/>
        <v>1.8189005363659048</v>
      </c>
      <c r="AZ137" s="11">
        <f t="shared" si="190"/>
        <v>3.1056072055373809</v>
      </c>
      <c r="BA137" s="11">
        <f t="shared" ref="BA137:BO137" si="202">(BA33-BA32)/BA32*100</f>
        <v>1.5184146570693966</v>
      </c>
      <c r="BB137" s="11">
        <f t="shared" si="202"/>
        <v>0.75771049548041514</v>
      </c>
      <c r="BC137" s="29">
        <f t="shared" si="202"/>
        <v>2.0066366945215783</v>
      </c>
      <c r="BD137" s="11">
        <f t="shared" si="202"/>
        <v>1.9168638399964273</v>
      </c>
      <c r="BE137" s="11">
        <f t="shared" si="202"/>
        <v>1.9319842731444943</v>
      </c>
      <c r="BF137" s="11">
        <f t="shared" si="202"/>
        <v>1.0321240554381692</v>
      </c>
      <c r="BG137" s="11">
        <f t="shared" si="202"/>
        <v>4.4275986985543216</v>
      </c>
      <c r="BH137" s="11">
        <f t="shared" si="202"/>
        <v>1.9316744982033534</v>
      </c>
      <c r="BI137" s="11">
        <f t="shared" si="202"/>
        <v>0.37815162243412498</v>
      </c>
      <c r="BJ137" s="11">
        <f t="shared" si="202"/>
        <v>0.716799304463694</v>
      </c>
      <c r="BK137" s="11">
        <f t="shared" si="202"/>
        <v>1.7825598201381083</v>
      </c>
      <c r="BL137" s="11">
        <f t="shared" si="202"/>
        <v>1.7402800052013352</v>
      </c>
      <c r="BM137" s="11">
        <f t="shared" si="202"/>
        <v>3.2897253461862141</v>
      </c>
      <c r="BN137" s="11">
        <f t="shared" si="202"/>
        <v>3.1589519162535629</v>
      </c>
      <c r="BO137" s="11">
        <f t="shared" si="202"/>
        <v>1.6823238422592781</v>
      </c>
    </row>
    <row r="138" spans="1:67">
      <c r="A138" t="s">
        <v>148</v>
      </c>
      <c r="B138" s="11">
        <f t="shared" si="192"/>
        <v>1.1189224198001486</v>
      </c>
      <c r="C138" s="11">
        <f t="shared" si="192"/>
        <v>2.7222893800199568</v>
      </c>
      <c r="D138" s="11">
        <f t="shared" si="192"/>
        <v>1.4590585495703123</v>
      </c>
      <c r="E138" s="11">
        <f t="shared" si="192"/>
        <v>0.72574142101962191</v>
      </c>
      <c r="F138" s="11">
        <f t="shared" si="192"/>
        <v>1.8789515823840781</v>
      </c>
      <c r="G138" s="11">
        <f t="shared" si="192"/>
        <v>1.6832785265214534</v>
      </c>
      <c r="H138" s="11">
        <f t="shared" si="192"/>
        <v>0.96140175743261758</v>
      </c>
      <c r="I138" s="21">
        <f t="shared" si="192"/>
        <v>1.5943624332288922</v>
      </c>
      <c r="J138" s="29">
        <f t="shared" si="195"/>
        <v>1.6937170398329844</v>
      </c>
      <c r="K138" s="11">
        <f t="shared" si="192"/>
        <v>1.3747532824165452</v>
      </c>
      <c r="L138" s="11">
        <f t="shared" si="192"/>
        <v>2.3059337318510567</v>
      </c>
      <c r="M138" s="11">
        <f t="shared" si="192"/>
        <v>2.3228064593111131</v>
      </c>
      <c r="N138" s="11">
        <f t="shared" si="192"/>
        <v>3.1548517650081909</v>
      </c>
      <c r="O138" s="11">
        <f t="shared" si="192"/>
        <v>0.95990245009074415</v>
      </c>
      <c r="P138" s="11">
        <f t="shared" si="192"/>
        <v>1.3540684967305265</v>
      </c>
      <c r="Q138" s="11">
        <f t="shared" si="192"/>
        <v>0.69527112123251045</v>
      </c>
      <c r="R138" s="11">
        <f t="shared" si="192"/>
        <v>-9.2397292617660938</v>
      </c>
      <c r="S138" s="11">
        <f t="shared" si="196"/>
        <v>-0.38792241551689666</v>
      </c>
      <c r="T138" s="11">
        <f t="shared" si="196"/>
        <v>0.40062678707009347</v>
      </c>
      <c r="U138" s="11">
        <f t="shared" si="196"/>
        <v>0.74685979404775371</v>
      </c>
      <c r="V138" s="11">
        <f t="shared" si="196"/>
        <v>-1.7074981440237564</v>
      </c>
      <c r="W138" s="11">
        <f t="shared" si="196"/>
        <v>1.7700293995646079</v>
      </c>
      <c r="X138" s="11">
        <f t="shared" si="196"/>
        <v>-6.2616822429906547</v>
      </c>
      <c r="Y138" s="11">
        <f t="shared" si="196"/>
        <v>-3.7544890630101206</v>
      </c>
      <c r="Z138" s="11">
        <f t="shared" si="196"/>
        <v>-1.1288439081354613</v>
      </c>
      <c r="AA138" s="11">
        <f t="shared" si="196"/>
        <v>-2.1220558356535482</v>
      </c>
      <c r="AB138" s="11">
        <f t="shared" si="196"/>
        <v>-7.8675838349097162</v>
      </c>
      <c r="AC138" s="11">
        <f t="shared" si="196"/>
        <v>0.93752267185077809</v>
      </c>
      <c r="AD138" s="11">
        <f t="shared" si="196"/>
        <v>3.1195862379131998</v>
      </c>
      <c r="AE138" s="11">
        <f t="shared" si="196"/>
        <v>1.0231718326813122</v>
      </c>
      <c r="AF138" s="11">
        <f t="shared" si="196"/>
        <v>2.9981549815498156</v>
      </c>
      <c r="AG138" s="11">
        <f t="shared" si="196"/>
        <v>0.15188912094171253</v>
      </c>
      <c r="AH138" s="11">
        <f t="shared" si="196"/>
        <v>1.9417475728155338</v>
      </c>
      <c r="AI138" s="11">
        <f t="shared" si="196"/>
        <v>-0.23564064801178203</v>
      </c>
      <c r="AJ138" s="11">
        <f t="shared" si="196"/>
        <v>1.1837364899639733</v>
      </c>
      <c r="AK138" s="11">
        <f t="shared" si="196"/>
        <v>0.84780061774416882</v>
      </c>
      <c r="AL138" s="11">
        <f t="shared" si="196"/>
        <v>-1.9991768095490092</v>
      </c>
      <c r="AM138" s="11">
        <f t="shared" si="196"/>
        <v>0.45069653100245832</v>
      </c>
      <c r="AN138" s="11">
        <f t="shared" si="196"/>
        <v>0.95254199075639723</v>
      </c>
      <c r="AO138" s="11">
        <f t="shared" si="196"/>
        <v>-6.7781690140845079</v>
      </c>
      <c r="AP138" s="11">
        <f t="shared" si="196"/>
        <v>-3.8608547932512255E-3</v>
      </c>
      <c r="AQ138" s="11">
        <f t="shared" si="196"/>
        <v>1.4741017896587476</v>
      </c>
      <c r="AR138" s="11">
        <f t="shared" si="196"/>
        <v>2.942639169585322</v>
      </c>
      <c r="AS138" s="11">
        <f t="shared" si="196"/>
        <v>0.47042338104293863</v>
      </c>
      <c r="AT138" s="11">
        <f t="shared" si="196"/>
        <v>0.47377607846396813</v>
      </c>
      <c r="AU138" s="29">
        <f t="shared" si="196"/>
        <v>0.39689387402933562</v>
      </c>
      <c r="AV138" s="11">
        <f t="shared" si="190"/>
        <v>2.3272477570944483</v>
      </c>
      <c r="AW138" s="11">
        <f t="shared" si="190"/>
        <v>1.3350967652557504</v>
      </c>
      <c r="AX138" s="11">
        <f t="shared" si="190"/>
        <v>0.28935055212427474</v>
      </c>
      <c r="AY138" s="11">
        <f t="shared" si="190"/>
        <v>1.7272504920858616</v>
      </c>
      <c r="AZ138" s="11">
        <f t="shared" si="190"/>
        <v>2.8380879328495938</v>
      </c>
      <c r="BA138" s="11">
        <f t="shared" ref="BA138:BO138" si="203">(BA34-BA33)/BA33*100</f>
        <v>1.4709429346594891</v>
      </c>
      <c r="BB138" s="11">
        <f t="shared" si="203"/>
        <v>0.80139811490708213</v>
      </c>
      <c r="BC138" s="29">
        <f t="shared" si="203"/>
        <v>1.8958509437222246</v>
      </c>
      <c r="BD138" s="11">
        <f t="shared" si="203"/>
        <v>1.6814524950355063</v>
      </c>
      <c r="BE138" s="11">
        <f t="shared" si="203"/>
        <v>1.3540684967305265</v>
      </c>
      <c r="BF138" s="11">
        <f t="shared" si="203"/>
        <v>0.95990245009074415</v>
      </c>
      <c r="BG138" s="11">
        <f t="shared" si="203"/>
        <v>3.1548517650081909</v>
      </c>
      <c r="BH138" s="11">
        <f t="shared" si="203"/>
        <v>2.3066679898178899</v>
      </c>
      <c r="BI138" s="11">
        <f t="shared" si="203"/>
        <v>1.3747532824165452</v>
      </c>
      <c r="BJ138" s="11">
        <f t="shared" si="203"/>
        <v>0.88844945338367298</v>
      </c>
      <c r="BK138" s="11">
        <f t="shared" si="203"/>
        <v>1.4741017896587476</v>
      </c>
      <c r="BL138" s="11">
        <f t="shared" si="203"/>
        <v>0.84780061774416882</v>
      </c>
      <c r="BM138" s="11">
        <f t="shared" si="203"/>
        <v>2.942639169585322</v>
      </c>
      <c r="BN138" s="11">
        <f t="shared" si="203"/>
        <v>2.9302201112787531</v>
      </c>
      <c r="BO138" s="11">
        <f t="shared" si="203"/>
        <v>1.6958879000967855</v>
      </c>
    </row>
    <row r="139" spans="1:67">
      <c r="A139" t="s">
        <v>149</v>
      </c>
      <c r="B139" s="11">
        <f t="shared" si="192"/>
        <v>0.99465552128415857</v>
      </c>
      <c r="C139" s="11">
        <f t="shared" si="192"/>
        <v>2.1875616451309985</v>
      </c>
      <c r="D139" s="11">
        <f t="shared" si="192"/>
        <v>1.4460436995117421</v>
      </c>
      <c r="E139" s="11">
        <f t="shared" si="192"/>
        <v>0.57577295020217401</v>
      </c>
      <c r="F139" s="11">
        <f t="shared" si="192"/>
        <v>1.7910335310479377</v>
      </c>
      <c r="G139" s="11">
        <f t="shared" si="192"/>
        <v>1.5989545931142914</v>
      </c>
      <c r="H139" s="11">
        <f t="shared" si="192"/>
        <v>0.82478015876138244</v>
      </c>
      <c r="I139" s="21">
        <f t="shared" si="192"/>
        <v>1.4533275746962366</v>
      </c>
      <c r="J139" s="29">
        <f t="shared" si="195"/>
        <v>1.6160341155018143</v>
      </c>
      <c r="K139" s="11">
        <f t="shared" si="192"/>
        <v>0.56377611485456947</v>
      </c>
      <c r="L139" s="11">
        <f t="shared" si="192"/>
        <v>1.3279183603197571</v>
      </c>
      <c r="M139" s="11">
        <f t="shared" si="192"/>
        <v>1.8113970302417788</v>
      </c>
      <c r="N139" s="11">
        <f t="shared" si="192"/>
        <v>1.430475288959745</v>
      </c>
      <c r="O139" s="11">
        <f t="shared" si="192"/>
        <v>0.91075064953303841</v>
      </c>
      <c r="P139" s="11">
        <f t="shared" si="192"/>
        <v>1.4963043341399733</v>
      </c>
      <c r="Q139" s="11">
        <f t="shared" si="192"/>
        <v>0.79841003323852922</v>
      </c>
      <c r="R139" s="11">
        <f t="shared" si="192"/>
        <v>-5.6711758584807495</v>
      </c>
      <c r="S139" s="11">
        <f t="shared" si="196"/>
        <v>-1.2646539264493335</v>
      </c>
      <c r="T139" s="11">
        <f t="shared" si="196"/>
        <v>-1.4062525140383904</v>
      </c>
      <c r="U139" s="11">
        <f t="shared" si="196"/>
        <v>-0.7525553184319892</v>
      </c>
      <c r="V139" s="11">
        <f t="shared" si="196"/>
        <v>-3.4617321248741186</v>
      </c>
      <c r="W139" s="11">
        <f t="shared" si="196"/>
        <v>1.8579508096738397</v>
      </c>
      <c r="X139" s="11">
        <f t="shared" si="196"/>
        <v>-4.1874376869391829</v>
      </c>
      <c r="Y139" s="11">
        <f t="shared" si="196"/>
        <v>-2.8154681139755766</v>
      </c>
      <c r="Z139" s="11">
        <f t="shared" si="196"/>
        <v>-1.2795275590551181</v>
      </c>
      <c r="AA139" s="11">
        <f t="shared" si="196"/>
        <v>-1.3608057199969248</v>
      </c>
      <c r="AB139" s="11">
        <f t="shared" si="196"/>
        <v>-3.4064395706952868</v>
      </c>
      <c r="AC139" s="11">
        <f t="shared" si="196"/>
        <v>1.0904626325123326</v>
      </c>
      <c r="AD139" s="11">
        <f t="shared" si="196"/>
        <v>2.9397295260425391</v>
      </c>
      <c r="AE139" s="11">
        <f t="shared" si="196"/>
        <v>1.4298480786416443</v>
      </c>
      <c r="AF139" s="11">
        <f t="shared" si="196"/>
        <v>4.4782803403493054E-2</v>
      </c>
      <c r="AG139" s="11">
        <f t="shared" si="196"/>
        <v>-1.5355450236966823</v>
      </c>
      <c r="AH139" s="11">
        <f t="shared" si="196"/>
        <v>0.23809523809523811</v>
      </c>
      <c r="AI139" s="11">
        <f t="shared" si="196"/>
        <v>0.94478889873043992</v>
      </c>
      <c r="AJ139" s="11">
        <f t="shared" si="196"/>
        <v>0.61037639877924721</v>
      </c>
      <c r="AK139" s="11">
        <f t="shared" si="196"/>
        <v>0.53017341528842699</v>
      </c>
      <c r="AL139" s="11">
        <f t="shared" si="196"/>
        <v>-2.2979540409191817</v>
      </c>
      <c r="AM139" s="11">
        <f t="shared" si="196"/>
        <v>0.73419442556084302</v>
      </c>
      <c r="AN139" s="11">
        <f t="shared" si="196"/>
        <v>1.0440511417564624</v>
      </c>
      <c r="AO139" s="11">
        <f t="shared" si="196"/>
        <v>-3.9660056657223794</v>
      </c>
      <c r="AP139" s="11">
        <f t="shared" si="196"/>
        <v>0.15057915057915058</v>
      </c>
      <c r="AQ139" s="11">
        <f t="shared" si="196"/>
        <v>0.27543314082629944</v>
      </c>
      <c r="AR139" s="11">
        <f t="shared" si="196"/>
        <v>2.9659361894581036</v>
      </c>
      <c r="AS139" s="11">
        <f t="shared" si="196"/>
        <v>-0.2988643156007173</v>
      </c>
      <c r="AT139" s="11">
        <f t="shared" si="196"/>
        <v>1.4725347452018529</v>
      </c>
      <c r="AU139" s="29">
        <f t="shared" si="196"/>
        <v>-0.34376074252320382</v>
      </c>
      <c r="AV139" s="11">
        <f t="shared" si="190"/>
        <v>1.2805968509829093</v>
      </c>
      <c r="AW139" s="11">
        <f t="shared" si="190"/>
        <v>1.4682252129453535</v>
      </c>
      <c r="AX139" s="11">
        <f t="shared" si="190"/>
        <v>-4.4042504749498917E-2</v>
      </c>
      <c r="AY139" s="11">
        <f t="shared" si="190"/>
        <v>1.7196289681176677</v>
      </c>
      <c r="AZ139" s="11">
        <f t="shared" si="190"/>
        <v>2.4520996077862072</v>
      </c>
      <c r="BA139" s="11">
        <f t="shared" ref="BA139:BO139" si="204">(BA35-BA34)/BA34*100</f>
        <v>1.4439199745981399</v>
      </c>
      <c r="BB139" s="11">
        <f t="shared" si="204"/>
        <v>0.68268394450199288</v>
      </c>
      <c r="BC139" s="29">
        <f t="shared" si="204"/>
        <v>1.7989747717710853</v>
      </c>
      <c r="BD139" s="11">
        <f t="shared" si="204"/>
        <v>1.5505725685806233</v>
      </c>
      <c r="BE139" s="11">
        <f t="shared" si="204"/>
        <v>1.4963043341399733</v>
      </c>
      <c r="BF139" s="11">
        <f t="shared" si="204"/>
        <v>0.91075064953303841</v>
      </c>
      <c r="BG139" s="11">
        <f t="shared" si="204"/>
        <v>1.430475288959745</v>
      </c>
      <c r="BH139" s="11">
        <f t="shared" si="204"/>
        <v>1.3489614350423185</v>
      </c>
      <c r="BI139" s="11">
        <f t="shared" si="204"/>
        <v>0.56377611485456947</v>
      </c>
      <c r="BJ139" s="11">
        <f t="shared" si="204"/>
        <v>1.0323372673753521</v>
      </c>
      <c r="BK139" s="11">
        <f t="shared" si="204"/>
        <v>0.27543314082629944</v>
      </c>
      <c r="BL139" s="11">
        <f t="shared" si="204"/>
        <v>0.53017341528842699</v>
      </c>
      <c r="BM139" s="11">
        <f t="shared" si="204"/>
        <v>2.9659361894581036</v>
      </c>
      <c r="BN139" s="11">
        <f t="shared" si="204"/>
        <v>2.7772593943047998</v>
      </c>
      <c r="BO139" s="11">
        <f t="shared" si="204"/>
        <v>1.7363889286606644</v>
      </c>
    </row>
    <row r="140" spans="1:67">
      <c r="A140" t="s">
        <v>150</v>
      </c>
      <c r="B140" s="11">
        <f t="shared" si="192"/>
        <v>0.93211486844242386</v>
      </c>
      <c r="C140" s="11">
        <f t="shared" si="192"/>
        <v>2.3282172274573303</v>
      </c>
      <c r="D140" s="11">
        <f t="shared" si="192"/>
        <v>1.1380254295180625</v>
      </c>
      <c r="E140" s="11">
        <f t="shared" si="192"/>
        <v>1.2894649203740809</v>
      </c>
      <c r="F140" s="11">
        <f t="shared" si="192"/>
        <v>1.7387878640625056</v>
      </c>
      <c r="G140" s="11">
        <f t="shared" si="192"/>
        <v>1.4458244766843802</v>
      </c>
      <c r="H140" s="11">
        <f t="shared" si="192"/>
        <v>0.78659640054105306</v>
      </c>
      <c r="I140" s="21">
        <f t="shared" si="192"/>
        <v>1.4868029649006216</v>
      </c>
      <c r="J140" s="29">
        <f t="shared" si="195"/>
        <v>1.4410261064845571</v>
      </c>
      <c r="K140" s="11">
        <f t="shared" si="192"/>
        <v>0.88301149851007599</v>
      </c>
      <c r="L140" s="11">
        <f t="shared" si="192"/>
        <v>1.7441346243366538</v>
      </c>
      <c r="M140" s="11">
        <f t="shared" si="192"/>
        <v>1.8351659539808594</v>
      </c>
      <c r="N140" s="11">
        <f t="shared" si="192"/>
        <v>1.5502876474308203</v>
      </c>
      <c r="O140" s="11">
        <f t="shared" si="192"/>
        <v>1.3450980119270459</v>
      </c>
      <c r="P140" s="11">
        <f t="shared" si="192"/>
        <v>1.0692162728005152</v>
      </c>
      <c r="Q140" s="11">
        <f t="shared" si="192"/>
        <v>1.1150394343214578</v>
      </c>
      <c r="R140" s="11">
        <f t="shared" si="192"/>
        <v>-3.0704173561316419</v>
      </c>
      <c r="S140" s="11">
        <f t="shared" si="196"/>
        <v>0.1504493148456878</v>
      </c>
      <c r="T140" s="11">
        <f t="shared" si="196"/>
        <v>-0.13545049529187134</v>
      </c>
      <c r="U140" s="11">
        <f t="shared" si="196"/>
        <v>1.2335898596650068</v>
      </c>
      <c r="V140" s="11">
        <f t="shared" si="196"/>
        <v>-1.3039509714434737E-2</v>
      </c>
      <c r="W140" s="11">
        <f t="shared" si="196"/>
        <v>2.2858444714459294</v>
      </c>
      <c r="X140" s="11">
        <f t="shared" si="196"/>
        <v>-7.8043704474505718E-2</v>
      </c>
      <c r="Y140" s="11">
        <f t="shared" si="196"/>
        <v>-1.256544502617801</v>
      </c>
      <c r="Z140" s="11">
        <f t="shared" si="196"/>
        <v>0.11964107676969092</v>
      </c>
      <c r="AA140" s="11">
        <f t="shared" si="196"/>
        <v>-0.95869056897895555</v>
      </c>
      <c r="AB140" s="11">
        <f t="shared" si="196"/>
        <v>-0.67632850241545894</v>
      </c>
      <c r="AC140" s="11">
        <f t="shared" si="196"/>
        <v>1.0567891775965919</v>
      </c>
      <c r="AD140" s="11">
        <f t="shared" si="196"/>
        <v>3.4662165482902787</v>
      </c>
      <c r="AE140" s="11">
        <f t="shared" si="196"/>
        <v>-0.20558002936857561</v>
      </c>
      <c r="AF140" s="11">
        <f t="shared" si="196"/>
        <v>-1.477170993733214</v>
      </c>
      <c r="AG140" s="11">
        <f t="shared" si="196"/>
        <v>0.50057758952637654</v>
      </c>
      <c r="AH140" s="11">
        <f t="shared" si="196"/>
        <v>1.9002375296912115</v>
      </c>
      <c r="AI140" s="11">
        <f t="shared" si="196"/>
        <v>1.2869260017548991</v>
      </c>
      <c r="AJ140" s="11">
        <f t="shared" si="196"/>
        <v>2.7637344118638354</v>
      </c>
      <c r="AK140" s="11">
        <f t="shared" si="196"/>
        <v>1.710299617598857</v>
      </c>
      <c r="AL140" s="11">
        <f t="shared" si="196"/>
        <v>-1.2281994595922379</v>
      </c>
      <c r="AM140" s="11">
        <f t="shared" si="196"/>
        <v>1.6871372654879202</v>
      </c>
      <c r="AN140" s="11">
        <f t="shared" si="196"/>
        <v>2.0591593914613031</v>
      </c>
      <c r="AO140" s="11">
        <f t="shared" si="196"/>
        <v>-0.7866273352999017</v>
      </c>
      <c r="AP140" s="11">
        <f t="shared" ref="AP140:AU140" si="205">(AP36-AP35)/AP35*100</f>
        <v>1.4264235321330814</v>
      </c>
      <c r="AQ140" s="11">
        <f t="shared" si="205"/>
        <v>0.77751196172248804</v>
      </c>
      <c r="AR140" s="11">
        <f t="shared" si="205"/>
        <v>2.8221036501669605</v>
      </c>
      <c r="AS140" s="11">
        <f t="shared" si="205"/>
        <v>0.90927258193445237</v>
      </c>
      <c r="AT140" s="11">
        <f t="shared" si="205"/>
        <v>2.0218490135333442</v>
      </c>
      <c r="AU140" s="29">
        <f t="shared" si="205"/>
        <v>0.17247326664367024</v>
      </c>
      <c r="AV140" s="11">
        <f t="shared" si="190"/>
        <v>1.6337368956626581</v>
      </c>
      <c r="AW140" s="11">
        <f t="shared" si="190"/>
        <v>1.0823729773121802</v>
      </c>
      <c r="AX140" s="11">
        <f t="shared" si="190"/>
        <v>0.65532757043371115</v>
      </c>
      <c r="AY140" s="11">
        <f t="shared" si="190"/>
        <v>2.0814583621564964</v>
      </c>
      <c r="AZ140" s="11">
        <f t="shared" si="190"/>
        <v>2.5284627964462363</v>
      </c>
      <c r="BA140" s="11">
        <f t="shared" ref="BA140:BO140" si="206">(BA36-BA35)/BA35*100</f>
        <v>1.1433550395649867</v>
      </c>
      <c r="BB140" s="11">
        <f t="shared" si="206"/>
        <v>1.3980567624857327</v>
      </c>
      <c r="BC140" s="29">
        <f t="shared" si="206"/>
        <v>1.7007075540901468</v>
      </c>
      <c r="BD140" s="11">
        <f t="shared" si="206"/>
        <v>1.5330422952443941</v>
      </c>
      <c r="BE140" s="11">
        <f t="shared" si="206"/>
        <v>1.0692162728005152</v>
      </c>
      <c r="BF140" s="11">
        <f t="shared" si="206"/>
        <v>1.3450980119270459</v>
      </c>
      <c r="BG140" s="11">
        <f t="shared" si="206"/>
        <v>1.5502876474308203</v>
      </c>
      <c r="BH140" s="11">
        <f t="shared" si="206"/>
        <v>1.7481147781803936</v>
      </c>
      <c r="BI140" s="11">
        <f t="shared" si="206"/>
        <v>0.88301149851007599</v>
      </c>
      <c r="BJ140" s="11">
        <f t="shared" si="206"/>
        <v>1.0636731011755174</v>
      </c>
      <c r="BK140" s="11">
        <f t="shared" si="206"/>
        <v>0.77751196172248804</v>
      </c>
      <c r="BL140" s="11">
        <f t="shared" si="206"/>
        <v>1.710299617598857</v>
      </c>
      <c r="BM140" s="11">
        <f t="shared" si="206"/>
        <v>2.8221036501669605</v>
      </c>
      <c r="BN140" s="11">
        <f t="shared" si="206"/>
        <v>3.3476576018722426</v>
      </c>
      <c r="BO140" s="11">
        <f t="shared" si="206"/>
        <v>2.2098105876639145</v>
      </c>
    </row>
    <row r="141" spans="1:67">
      <c r="A141" t="s">
        <v>151</v>
      </c>
      <c r="B141" s="11">
        <f t="shared" si="192"/>
        <v>0.86318586146937415</v>
      </c>
      <c r="C141" s="11">
        <f t="shared" si="192"/>
        <v>2.1145961412127487</v>
      </c>
      <c r="D141" s="11">
        <f t="shared" si="192"/>
        <v>1.0934781967216358</v>
      </c>
      <c r="E141" s="11">
        <f t="shared" si="192"/>
        <v>1.2000696379956115</v>
      </c>
      <c r="F141" s="11">
        <f t="shared" si="192"/>
        <v>1.5703130312708546</v>
      </c>
      <c r="G141" s="11">
        <f t="shared" si="192"/>
        <v>1.3450020443875621</v>
      </c>
      <c r="H141" s="11">
        <f t="shared" si="192"/>
        <v>0.72580912199129966</v>
      </c>
      <c r="I141" s="21">
        <f t="shared" si="192"/>
        <v>1.2577347534181458</v>
      </c>
      <c r="J141" s="29">
        <f t="shared" si="195"/>
        <v>1.3552252065880235</v>
      </c>
      <c r="K141" s="11">
        <f t="shared" si="192"/>
        <v>0.66000817709245951</v>
      </c>
      <c r="L141" s="11">
        <f t="shared" si="192"/>
        <v>1.3297997064969855</v>
      </c>
      <c r="M141" s="11">
        <f t="shared" si="192"/>
        <v>1.5396535779449625</v>
      </c>
      <c r="N141" s="11">
        <f t="shared" si="192"/>
        <v>1.5749888148587046</v>
      </c>
      <c r="O141" s="11">
        <f t="shared" si="192"/>
        <v>2.2960725075528701</v>
      </c>
      <c r="P141" s="11">
        <f t="shared" si="192"/>
        <v>0.49466358428537194</v>
      </c>
      <c r="Q141" s="11">
        <f t="shared" si="192"/>
        <v>2.0065671507979199</v>
      </c>
      <c r="R141" s="11">
        <f t="shared" si="192"/>
        <v>-2.7503793626707131</v>
      </c>
      <c r="S141" s="11">
        <f t="shared" ref="S141:AU145" si="207">(S37-S36)/S36*100</f>
        <v>0.53593179049939099</v>
      </c>
      <c r="T141" s="11">
        <f t="shared" si="207"/>
        <v>0.28924404353367977</v>
      </c>
      <c r="U141" s="11">
        <f t="shared" si="207"/>
        <v>0.95025153717160427</v>
      </c>
      <c r="V141" s="11">
        <f t="shared" si="207"/>
        <v>-0.53468961919666147</v>
      </c>
      <c r="W141" s="11">
        <f t="shared" si="207"/>
        <v>2.3695437386134546</v>
      </c>
      <c r="X141" s="11">
        <f t="shared" si="207"/>
        <v>0.54673262171309556</v>
      </c>
      <c r="Y141" s="11">
        <f t="shared" si="207"/>
        <v>-1.8027571580063628</v>
      </c>
      <c r="Z141" s="11">
        <f t="shared" si="207"/>
        <v>0.32861979685321646</v>
      </c>
      <c r="AA141" s="11">
        <f t="shared" si="207"/>
        <v>-1.0781459038325332</v>
      </c>
      <c r="AB141" s="11">
        <f t="shared" si="207"/>
        <v>-0.68093385214007784</v>
      </c>
      <c r="AC141" s="11">
        <f t="shared" si="207"/>
        <v>1.2569531593260641</v>
      </c>
      <c r="AD141" s="11">
        <f t="shared" si="207"/>
        <v>3.596114787394352</v>
      </c>
      <c r="AE141" s="11">
        <f t="shared" si="207"/>
        <v>-1.5597410241318423</v>
      </c>
      <c r="AF141" s="11">
        <f t="shared" si="207"/>
        <v>1.5447523852794183</v>
      </c>
      <c r="AG141" s="11">
        <f t="shared" si="207"/>
        <v>-1.3793103448275863</v>
      </c>
      <c r="AH141" s="11">
        <f t="shared" si="207"/>
        <v>-0.23310023310023309</v>
      </c>
      <c r="AI141" s="11">
        <f t="shared" si="207"/>
        <v>-1.9924920589084609</v>
      </c>
      <c r="AJ141" s="11">
        <f t="shared" si="207"/>
        <v>1.164316169235815</v>
      </c>
      <c r="AK141" s="11">
        <f t="shared" si="207"/>
        <v>1.4770285903156504</v>
      </c>
      <c r="AL141" s="11">
        <f t="shared" si="207"/>
        <v>-2.3315095747326535</v>
      </c>
      <c r="AM141" s="11">
        <f t="shared" si="207"/>
        <v>0.65038492168834616</v>
      </c>
      <c r="AN141" s="11">
        <f t="shared" si="207"/>
        <v>2.3316249187901539</v>
      </c>
      <c r="AO141" s="11">
        <f t="shared" si="207"/>
        <v>-1.3875123885034688</v>
      </c>
      <c r="AP141" s="11">
        <f t="shared" si="207"/>
        <v>-0.19385001330343229</v>
      </c>
      <c r="AQ141" s="11">
        <f t="shared" si="207"/>
        <v>1.5144521375975382</v>
      </c>
      <c r="AR141" s="11">
        <f t="shared" si="207"/>
        <v>2.808238794957306</v>
      </c>
      <c r="AS141" s="11">
        <f t="shared" si="207"/>
        <v>1.0892167541340727</v>
      </c>
      <c r="AT141" s="11">
        <f t="shared" si="207"/>
        <v>0.5593735016781205</v>
      </c>
      <c r="AU141" s="29">
        <f t="shared" si="207"/>
        <v>-0.88670798898071623</v>
      </c>
      <c r="AV141" s="11">
        <f t="shared" si="190"/>
        <v>1.3036870550828206</v>
      </c>
      <c r="AW141" s="11">
        <f t="shared" si="190"/>
        <v>0.58079543794392308</v>
      </c>
      <c r="AX141" s="11">
        <f t="shared" si="190"/>
        <v>1.3893010832467725</v>
      </c>
      <c r="AY141" s="11">
        <f t="shared" si="190"/>
        <v>2.1634291799689156</v>
      </c>
      <c r="AZ141" s="11">
        <f t="shared" si="190"/>
        <v>2.3463722027652931</v>
      </c>
      <c r="BA141" s="11">
        <f t="shared" ref="BA141:BO141" si="208">(BA37-BA36)/BA36*100</f>
        <v>1.142546146767244</v>
      </c>
      <c r="BB141" s="11">
        <f t="shared" si="208"/>
        <v>1.167902360335715</v>
      </c>
      <c r="BC141" s="29">
        <f t="shared" si="208"/>
        <v>1.5041544171455443</v>
      </c>
      <c r="BD141" s="11">
        <f t="shared" si="208"/>
        <v>1.3090451903483129</v>
      </c>
      <c r="BE141" s="11">
        <f t="shared" si="208"/>
        <v>0.49466358428537194</v>
      </c>
      <c r="BF141" s="11">
        <f t="shared" si="208"/>
        <v>2.2960725075528701</v>
      </c>
      <c r="BG141" s="11">
        <f t="shared" si="208"/>
        <v>1.5749888148587046</v>
      </c>
      <c r="BH141" s="11">
        <f t="shared" si="208"/>
        <v>1.3389829766941272</v>
      </c>
      <c r="BI141" s="11">
        <f t="shared" si="208"/>
        <v>0.66000817709245951</v>
      </c>
      <c r="BJ141" s="11">
        <f t="shared" si="208"/>
        <v>1.3983705032858633</v>
      </c>
      <c r="BK141" s="11">
        <f t="shared" si="208"/>
        <v>1.5144521375975382</v>
      </c>
      <c r="BL141" s="11">
        <f t="shared" si="208"/>
        <v>1.4770285903156504</v>
      </c>
      <c r="BM141" s="11">
        <f t="shared" si="208"/>
        <v>2.808238794957306</v>
      </c>
      <c r="BN141" s="11">
        <f t="shared" si="208"/>
        <v>3.4908969684592424</v>
      </c>
      <c r="BO141" s="11">
        <f t="shared" si="208"/>
        <v>2.2997256960193524</v>
      </c>
    </row>
    <row r="142" spans="1:67">
      <c r="A142" t="s">
        <v>152</v>
      </c>
      <c r="B142" s="11">
        <f t="shared" si="192"/>
        <v>0.92977981405286148</v>
      </c>
      <c r="C142" s="11">
        <f t="shared" si="192"/>
        <v>2.577688152724575</v>
      </c>
      <c r="D142" s="11">
        <f t="shared" si="192"/>
        <v>0.91173956921137189</v>
      </c>
      <c r="E142" s="11">
        <f t="shared" si="192"/>
        <v>1.3972285513114264</v>
      </c>
      <c r="F142" s="11">
        <f t="shared" si="192"/>
        <v>1.6481010266883411</v>
      </c>
      <c r="G142" s="11">
        <f t="shared" si="192"/>
        <v>1.3186272742212446</v>
      </c>
      <c r="H142" s="11">
        <f t="shared" si="192"/>
        <v>0.81822902168135103</v>
      </c>
      <c r="I142" s="21">
        <f t="shared" si="192"/>
        <v>1.4276380754845461</v>
      </c>
      <c r="J142" s="29">
        <f t="shared" si="195"/>
        <v>1.3058691932733144</v>
      </c>
      <c r="K142" s="11">
        <f t="shared" si="192"/>
        <v>2.1518924385351212</v>
      </c>
      <c r="L142" s="11">
        <f t="shared" si="192"/>
        <v>1.7438900634726768</v>
      </c>
      <c r="M142" s="11">
        <f t="shared" si="192"/>
        <v>2.4566153846153846</v>
      </c>
      <c r="N142" s="11">
        <f t="shared" si="192"/>
        <v>2.8695916144354565</v>
      </c>
      <c r="O142" s="11">
        <f t="shared" si="192"/>
        <v>2.1982226279332009</v>
      </c>
      <c r="P142" s="11">
        <f t="shared" si="192"/>
        <v>0.5250965621871464</v>
      </c>
      <c r="Q142" s="11">
        <f t="shared" si="192"/>
        <v>1.5897168282567498</v>
      </c>
      <c r="R142" s="11">
        <f t="shared" si="192"/>
        <v>-1.930953774136922</v>
      </c>
      <c r="S142" s="11">
        <f t="shared" si="207"/>
        <v>0.24230676035861398</v>
      </c>
      <c r="T142" s="11">
        <f t="shared" si="207"/>
        <v>2.1035994199214612</v>
      </c>
      <c r="U142" s="11">
        <f t="shared" si="207"/>
        <v>-0.31007751937984496</v>
      </c>
      <c r="V142" s="11">
        <f t="shared" si="207"/>
        <v>-0.44578471220663429</v>
      </c>
      <c r="W142" s="11">
        <f t="shared" si="207"/>
        <v>2.1777333943295805</v>
      </c>
      <c r="X142" s="11">
        <f t="shared" si="207"/>
        <v>-0.12946659761781462</v>
      </c>
      <c r="Y142" s="11">
        <f t="shared" si="207"/>
        <v>-2.9877609791216702</v>
      </c>
      <c r="Z142" s="11">
        <f t="shared" si="207"/>
        <v>-1.1017369727047148</v>
      </c>
      <c r="AA142" s="11">
        <f t="shared" si="207"/>
        <v>-0.24661893396976928</v>
      </c>
      <c r="AB142" s="11">
        <f t="shared" si="207"/>
        <v>-0.73457394711067581</v>
      </c>
      <c r="AC142" s="11">
        <f t="shared" si="207"/>
        <v>1.7657402155416904</v>
      </c>
      <c r="AD142" s="11">
        <f t="shared" si="207"/>
        <v>3.3683544804142458</v>
      </c>
      <c r="AE142" s="11">
        <f t="shared" si="207"/>
        <v>0</v>
      </c>
      <c r="AF142" s="11">
        <f t="shared" si="207"/>
        <v>0.31319910514541388</v>
      </c>
      <c r="AG142" s="11">
        <f t="shared" si="207"/>
        <v>0.48562548562548558</v>
      </c>
      <c r="AH142" s="11">
        <f t="shared" si="207"/>
        <v>2.8037383177570092</v>
      </c>
      <c r="AI142" s="11">
        <f t="shared" si="207"/>
        <v>2.9463759575721862E-2</v>
      </c>
      <c r="AJ142" s="11">
        <f t="shared" si="207"/>
        <v>2.4801426487275084</v>
      </c>
      <c r="AK142" s="11">
        <f t="shared" si="207"/>
        <v>1.0259959693015492</v>
      </c>
      <c r="AL142" s="11">
        <f t="shared" si="207"/>
        <v>-0.98669552485836143</v>
      </c>
      <c r="AM142" s="11">
        <f t="shared" si="207"/>
        <v>-0.29012264275352762</v>
      </c>
      <c r="AN142" s="11">
        <f t="shared" si="207"/>
        <v>2.0333662528216707</v>
      </c>
      <c r="AO142" s="11">
        <f t="shared" si="207"/>
        <v>-5.6281407035175883</v>
      </c>
      <c r="AP142" s="11">
        <f t="shared" si="207"/>
        <v>-0.20184324777210755</v>
      </c>
      <c r="AQ142" s="11">
        <f t="shared" si="207"/>
        <v>1.6390957907500434</v>
      </c>
      <c r="AR142" s="11">
        <f t="shared" si="207"/>
        <v>2.8670450360269326</v>
      </c>
      <c r="AS142" s="11">
        <f t="shared" si="207"/>
        <v>1.7092761289058673</v>
      </c>
      <c r="AT142" s="11">
        <f t="shared" si="207"/>
        <v>1.1363636363636365</v>
      </c>
      <c r="AU142" s="29">
        <f t="shared" si="207"/>
        <v>-8.6858334057152795E-3</v>
      </c>
      <c r="AV142" s="11">
        <f t="shared" si="190"/>
        <v>1.9638582276064285</v>
      </c>
      <c r="AW142" s="11">
        <f t="shared" si="190"/>
        <v>0.60645901701414573</v>
      </c>
      <c r="AX142" s="11">
        <f t="shared" si="190"/>
        <v>1.516986516895044</v>
      </c>
      <c r="AY142" s="11">
        <f t="shared" si="190"/>
        <v>2.2549980280852822</v>
      </c>
      <c r="AZ142" s="11">
        <f t="shared" si="190"/>
        <v>2.7513471417545845</v>
      </c>
      <c r="BA142" s="11">
        <f t="shared" ref="BA142:BO142" si="209">(BA38-BA37)/BA37*100</f>
        <v>0.94079514753161697</v>
      </c>
      <c r="BB142" s="11">
        <f t="shared" si="209"/>
        <v>1.37682645491498</v>
      </c>
      <c r="BC142" s="29">
        <f t="shared" si="209"/>
        <v>1.5799655519274707</v>
      </c>
      <c r="BD142" s="11">
        <f t="shared" si="209"/>
        <v>1.4628205134081949</v>
      </c>
      <c r="BE142" s="11">
        <f t="shared" si="209"/>
        <v>0.5250965621871464</v>
      </c>
      <c r="BF142" s="11">
        <f t="shared" si="209"/>
        <v>2.1982226279332009</v>
      </c>
      <c r="BG142" s="11">
        <f t="shared" si="209"/>
        <v>2.8695916144354565</v>
      </c>
      <c r="BH142" s="11">
        <f t="shared" si="209"/>
        <v>1.7751409039004098</v>
      </c>
      <c r="BI142" s="11">
        <f t="shared" si="209"/>
        <v>2.1518924385351212</v>
      </c>
      <c r="BJ142" s="11">
        <f t="shared" si="209"/>
        <v>1.7231273650052212</v>
      </c>
      <c r="BK142" s="11">
        <f t="shared" si="209"/>
        <v>1.6390957907500434</v>
      </c>
      <c r="BL142" s="11">
        <f t="shared" si="209"/>
        <v>1.0259959693015492</v>
      </c>
      <c r="BM142" s="11">
        <f t="shared" si="209"/>
        <v>2.8670450360269326</v>
      </c>
      <c r="BN142" s="11">
        <f t="shared" si="209"/>
        <v>3.2585148415723637</v>
      </c>
      <c r="BO142" s="11">
        <f t="shared" si="209"/>
        <v>2.152490037212003</v>
      </c>
    </row>
    <row r="143" spans="1:67">
      <c r="A143" t="s">
        <v>153</v>
      </c>
      <c r="B143" s="11">
        <f t="shared" si="192"/>
        <v>0.92597402387165817</v>
      </c>
      <c r="C143" s="11">
        <f t="shared" si="192"/>
        <v>3.3025417149941867</v>
      </c>
      <c r="D143" s="11">
        <f t="shared" si="192"/>
        <v>0.71221368878718327</v>
      </c>
      <c r="E143" s="11">
        <f t="shared" si="192"/>
        <v>1.4952138030725788</v>
      </c>
      <c r="F143" s="11">
        <f t="shared" si="192"/>
        <v>1.7151898075660637</v>
      </c>
      <c r="G143" s="11">
        <f t="shared" si="192"/>
        <v>1.3011956646467855</v>
      </c>
      <c r="H143" s="11">
        <f t="shared" si="192"/>
        <v>0.817797878090608</v>
      </c>
      <c r="I143" s="21">
        <f t="shared" si="192"/>
        <v>1.3413240846420547</v>
      </c>
      <c r="J143" s="29">
        <f t="shared" si="195"/>
        <v>1.2964935892684943</v>
      </c>
      <c r="K143" s="11">
        <f t="shared" si="192"/>
        <v>2.0708570686661147</v>
      </c>
      <c r="L143" s="11">
        <f t="shared" si="192"/>
        <v>2.103086286892212</v>
      </c>
      <c r="M143" s="11">
        <f t="shared" si="192"/>
        <v>3.2145688681738465</v>
      </c>
      <c r="N143" s="11">
        <f t="shared" si="192"/>
        <v>3.467111049391288</v>
      </c>
      <c r="O143" s="11">
        <f t="shared" si="192"/>
        <v>2.5312132616134351</v>
      </c>
      <c r="P143" s="11">
        <f t="shared" si="192"/>
        <v>0.28559658731190746</v>
      </c>
      <c r="Q143" s="11">
        <f t="shared" si="192"/>
        <v>2.3034622226788293</v>
      </c>
      <c r="R143" s="11">
        <f t="shared" si="192"/>
        <v>-1.4518695306284806</v>
      </c>
      <c r="S143" s="11">
        <f t="shared" si="207"/>
        <v>1.1280315848843767</v>
      </c>
      <c r="T143" s="11">
        <f t="shared" si="207"/>
        <v>-0.20586639430595896</v>
      </c>
      <c r="U143" s="11">
        <f t="shared" si="207"/>
        <v>-1.9106865141079759</v>
      </c>
      <c r="V143" s="11">
        <f t="shared" si="207"/>
        <v>-0.4082707757144739</v>
      </c>
      <c r="W143" s="11">
        <f t="shared" si="207"/>
        <v>1.9464972604347814</v>
      </c>
      <c r="X143" s="11">
        <f t="shared" si="207"/>
        <v>-0.155561317085818</v>
      </c>
      <c r="Y143" s="11">
        <f t="shared" si="207"/>
        <v>-1.7439703153988868</v>
      </c>
      <c r="Z143" s="11">
        <f t="shared" si="207"/>
        <v>0.67242071457246089</v>
      </c>
      <c r="AA143" s="11">
        <f t="shared" si="207"/>
        <v>-0.90118829252731492</v>
      </c>
      <c r="AB143" s="11">
        <f t="shared" si="207"/>
        <v>-0.78934385791810568</v>
      </c>
      <c r="AC143" s="11">
        <f t="shared" si="207"/>
        <v>1.4551621119985731</v>
      </c>
      <c r="AD143" s="11">
        <f t="shared" si="207"/>
        <v>3.2431448547597883</v>
      </c>
      <c r="AE143" s="11">
        <f t="shared" si="207"/>
        <v>2.1225710014947685</v>
      </c>
      <c r="AF143" s="11">
        <f t="shared" si="207"/>
        <v>0.31222123104371097</v>
      </c>
      <c r="AG143" s="11">
        <f t="shared" si="207"/>
        <v>0.40595399188092013</v>
      </c>
      <c r="AH143" s="11">
        <f t="shared" si="207"/>
        <v>3.8636363636363633</v>
      </c>
      <c r="AI143" s="11">
        <f t="shared" si="207"/>
        <v>1.5905743740795286</v>
      </c>
      <c r="AJ143" s="11">
        <f t="shared" si="207"/>
        <v>3.4799114204365704</v>
      </c>
      <c r="AK143" s="11">
        <f t="shared" si="207"/>
        <v>1.033711487698229</v>
      </c>
      <c r="AL143" s="11">
        <f t="shared" si="207"/>
        <v>-1.0865372251510865</v>
      </c>
      <c r="AM143" s="11">
        <f t="shared" si="207"/>
        <v>2.0896706784816823</v>
      </c>
      <c r="AN143" s="11">
        <f t="shared" si="207"/>
        <v>0.7380265136457127</v>
      </c>
      <c r="AO143" s="11">
        <f t="shared" si="207"/>
        <v>0.31948881789137379</v>
      </c>
      <c r="AP143" s="11">
        <f t="shared" si="207"/>
        <v>0.62201869872161808</v>
      </c>
      <c r="AQ143" s="11">
        <f t="shared" si="207"/>
        <v>0.35576574849278886</v>
      </c>
      <c r="AR143" s="11">
        <f t="shared" si="207"/>
        <v>2.6829402638415849</v>
      </c>
      <c r="AS143" s="11">
        <f t="shared" si="207"/>
        <v>2.2246833919198727</v>
      </c>
      <c r="AT143" s="11">
        <f t="shared" si="207"/>
        <v>2.4829103480788874</v>
      </c>
      <c r="AU143" s="29">
        <f t="shared" si="207"/>
        <v>0.46038915913829048</v>
      </c>
      <c r="AV143" s="11">
        <f t="shared" si="190"/>
        <v>2.3274789894941419</v>
      </c>
      <c r="AW143" s="11">
        <f t="shared" si="190"/>
        <v>0.3965264516430444</v>
      </c>
      <c r="AX143" s="11">
        <f t="shared" si="190"/>
        <v>1.5635193241329102</v>
      </c>
      <c r="AY143" s="11">
        <f t="shared" si="190"/>
        <v>2.0575476543974331</v>
      </c>
      <c r="AZ143" s="11">
        <f t="shared" si="190"/>
        <v>3.5762831262472012</v>
      </c>
      <c r="BA143" s="11">
        <f t="shared" ref="BA143:BO143" si="210">(BA39-BA38)/BA38*100</f>
        <v>0.74216022191096909</v>
      </c>
      <c r="BB143" s="11">
        <f t="shared" si="210"/>
        <v>1.4835611123511012</v>
      </c>
      <c r="BC143" s="29">
        <f t="shared" si="210"/>
        <v>1.6764983523234991</v>
      </c>
      <c r="BD143" s="11">
        <f t="shared" si="210"/>
        <v>1.3791586079836418</v>
      </c>
      <c r="BE143" s="11">
        <f t="shared" si="210"/>
        <v>0.28559658731190746</v>
      </c>
      <c r="BF143" s="11">
        <f t="shared" si="210"/>
        <v>2.5312132616134351</v>
      </c>
      <c r="BG143" s="11">
        <f t="shared" si="210"/>
        <v>3.467111049391288</v>
      </c>
      <c r="BH143" s="11">
        <f t="shared" si="210"/>
        <v>2.1521477467350327</v>
      </c>
      <c r="BI143" s="11">
        <f t="shared" si="210"/>
        <v>2.0708570686661147</v>
      </c>
      <c r="BJ143" s="11">
        <f t="shared" si="210"/>
        <v>1.6307995266773809</v>
      </c>
      <c r="BK143" s="11">
        <f t="shared" si="210"/>
        <v>0.35576574849278886</v>
      </c>
      <c r="BL143" s="11">
        <f t="shared" si="210"/>
        <v>1.033711487698229</v>
      </c>
      <c r="BM143" s="11">
        <f t="shared" si="210"/>
        <v>2.6829402638415849</v>
      </c>
      <c r="BN143" s="11">
        <f t="shared" si="210"/>
        <v>3.0394752373404379</v>
      </c>
      <c r="BO143" s="11">
        <f t="shared" si="210"/>
        <v>1.9614225997633479</v>
      </c>
    </row>
    <row r="144" spans="1:67">
      <c r="A144" t="s">
        <v>154</v>
      </c>
      <c r="B144" s="11">
        <f t="shared" si="192"/>
        <v>0.96891782380048308</v>
      </c>
      <c r="C144" s="11">
        <f t="shared" si="192"/>
        <v>3.2550349995384544</v>
      </c>
      <c r="D144" s="11">
        <f t="shared" si="192"/>
        <v>0.53940858396475622</v>
      </c>
      <c r="E144" s="11">
        <f t="shared" si="192"/>
        <v>1.5454847500923783</v>
      </c>
      <c r="F144" s="11">
        <f t="shared" si="192"/>
        <v>2.5526993598199468</v>
      </c>
      <c r="G144" s="11">
        <f t="shared" si="192"/>
        <v>1.4984659616989917</v>
      </c>
      <c r="H144" s="11">
        <f t="shared" si="192"/>
        <v>0.8155174438913726</v>
      </c>
      <c r="I144" s="21">
        <f t="shared" si="192"/>
        <v>1.3944270585958296</v>
      </c>
      <c r="J144" s="29">
        <f t="shared" si="195"/>
        <v>1.5106621874163739</v>
      </c>
      <c r="K144" s="11">
        <f t="shared" si="192"/>
        <v>1.156726503744455</v>
      </c>
      <c r="L144" s="11">
        <f t="shared" si="192"/>
        <v>2.2418825206617856</v>
      </c>
      <c r="M144" s="11">
        <f t="shared" si="192"/>
        <v>3.1121249505365332</v>
      </c>
      <c r="N144" s="11">
        <f t="shared" si="192"/>
        <v>2.8140658554044382</v>
      </c>
      <c r="O144" s="11">
        <f t="shared" si="192"/>
        <v>2.8133467424237573</v>
      </c>
      <c r="P144" s="11">
        <f t="shared" si="192"/>
        <v>0.30336495511975159</v>
      </c>
      <c r="Q144" s="11">
        <f t="shared" si="192"/>
        <v>2.3795051770886739</v>
      </c>
      <c r="R144" s="11">
        <f t="shared" si="192"/>
        <v>-0.68617558022199798</v>
      </c>
      <c r="S144" s="11">
        <f t="shared" si="207"/>
        <v>0.80073300932196645</v>
      </c>
      <c r="T144" s="11">
        <f t="shared" si="207"/>
        <v>-0.5325188300577296</v>
      </c>
      <c r="U144" s="11">
        <f t="shared" si="207"/>
        <v>-0.45300113250283131</v>
      </c>
      <c r="V144" s="11">
        <f t="shared" si="207"/>
        <v>-0.9521290663845543</v>
      </c>
      <c r="W144" s="11">
        <f t="shared" si="207"/>
        <v>1.8048946386060001</v>
      </c>
      <c r="X144" s="11">
        <f t="shared" si="207"/>
        <v>-2.9083354972734354</v>
      </c>
      <c r="Y144" s="11">
        <f t="shared" si="207"/>
        <v>-2.3036253776435043</v>
      </c>
      <c r="Z144" s="11">
        <f t="shared" si="207"/>
        <v>-0.58817665237762928</v>
      </c>
      <c r="AA144" s="11">
        <f t="shared" si="207"/>
        <v>-1.0300981812328989</v>
      </c>
      <c r="AB144" s="11">
        <f t="shared" si="207"/>
        <v>-0.79562406762804572</v>
      </c>
      <c r="AC144" s="11">
        <f t="shared" si="207"/>
        <v>2.2936567343547201</v>
      </c>
      <c r="AD144" s="11">
        <f t="shared" si="207"/>
        <v>3.0178582539978844</v>
      </c>
      <c r="AE144" s="11">
        <f t="shared" si="207"/>
        <v>1.2587822014051522</v>
      </c>
      <c r="AF144" s="11">
        <f t="shared" si="207"/>
        <v>0.66696309470875947</v>
      </c>
      <c r="AG144" s="11">
        <f t="shared" si="207"/>
        <v>-0.65460146322680013</v>
      </c>
      <c r="AH144" s="11">
        <f t="shared" si="207"/>
        <v>-6.7833698030634579</v>
      </c>
      <c r="AI144" s="11">
        <f t="shared" si="207"/>
        <v>1.1307625398666281</v>
      </c>
      <c r="AJ144" s="11">
        <f t="shared" si="207"/>
        <v>0.10700091715071844</v>
      </c>
      <c r="AK144" s="11">
        <f t="shared" si="207"/>
        <v>1.6174710809732749</v>
      </c>
      <c r="AL144" s="11">
        <f t="shared" si="207"/>
        <v>0.11699707507312318</v>
      </c>
      <c r="AM144" s="11">
        <f t="shared" si="207"/>
        <v>-1.0493587252234746</v>
      </c>
      <c r="AN144" s="11">
        <f t="shared" si="207"/>
        <v>1.3142543408139455</v>
      </c>
      <c r="AO144" s="11">
        <f t="shared" si="207"/>
        <v>-2.2292993630573248</v>
      </c>
      <c r="AP144" s="11">
        <f t="shared" si="207"/>
        <v>-0.2540958737864078</v>
      </c>
      <c r="AQ144" s="11">
        <f t="shared" si="207"/>
        <v>0.62197503608728877</v>
      </c>
      <c r="AR144" s="11">
        <f t="shared" si="207"/>
        <v>2.5051072180525069</v>
      </c>
      <c r="AS144" s="11">
        <f t="shared" si="207"/>
        <v>1.1022657685241886</v>
      </c>
      <c r="AT144" s="11">
        <f t="shared" si="207"/>
        <v>0.19934064249022462</v>
      </c>
      <c r="AU144" s="29">
        <f t="shared" si="207"/>
        <v>0.66580198875918717</v>
      </c>
      <c r="AV144" s="11">
        <f t="shared" si="190"/>
        <v>2.2444100733440022</v>
      </c>
      <c r="AW144" s="11">
        <f t="shared" si="190"/>
        <v>0.42999035704775712</v>
      </c>
      <c r="AX144" s="11">
        <f t="shared" si="190"/>
        <v>1.5387399792042982</v>
      </c>
      <c r="AY144" s="11">
        <f t="shared" si="190"/>
        <v>2.1985574780945751</v>
      </c>
      <c r="AZ144" s="11">
        <f t="shared" si="190"/>
        <v>3.5353393932817876</v>
      </c>
      <c r="BA144" s="11">
        <f t="shared" ref="BA144:BO144" si="211">(BA40-BA39)/BA39*100</f>
        <v>0.54975253910716115</v>
      </c>
      <c r="BB144" s="11">
        <f t="shared" si="211"/>
        <v>1.5466362917566656</v>
      </c>
      <c r="BC144" s="29">
        <f t="shared" si="211"/>
        <v>2.5928725773207968</v>
      </c>
      <c r="BD144" s="11">
        <f t="shared" si="211"/>
        <v>1.4531485305708582</v>
      </c>
      <c r="BE144" s="11">
        <f t="shared" si="211"/>
        <v>0.30336495511975159</v>
      </c>
      <c r="BF144" s="11">
        <f t="shared" si="211"/>
        <v>2.8133467424237573</v>
      </c>
      <c r="BG144" s="11">
        <f t="shared" si="211"/>
        <v>2.8140658554044382</v>
      </c>
      <c r="BH144" s="11">
        <f t="shared" si="211"/>
        <v>2.2806950155669452</v>
      </c>
      <c r="BI144" s="11">
        <f t="shared" si="211"/>
        <v>1.156726503744455</v>
      </c>
      <c r="BJ144" s="11">
        <f t="shared" si="211"/>
        <v>2.3074583745153197</v>
      </c>
      <c r="BK144" s="11">
        <f t="shared" si="211"/>
        <v>0.62197503608728877</v>
      </c>
      <c r="BL144" s="11">
        <f t="shared" si="211"/>
        <v>1.6174710809732749</v>
      </c>
      <c r="BM144" s="11">
        <f t="shared" si="211"/>
        <v>2.5051072180525069</v>
      </c>
      <c r="BN144" s="11">
        <f t="shared" si="211"/>
        <v>2.8824464791767244</v>
      </c>
      <c r="BO144" s="11">
        <f t="shared" si="211"/>
        <v>1.7670996153631751</v>
      </c>
    </row>
    <row r="145" spans="1:67">
      <c r="A145" t="s">
        <v>155</v>
      </c>
      <c r="B145" s="11">
        <f t="shared" si="192"/>
        <v>0.95559214455428898</v>
      </c>
      <c r="C145" s="11">
        <f t="shared" si="192"/>
        <v>2.2978397751852215</v>
      </c>
      <c r="D145" s="11">
        <f t="shared" si="192"/>
        <v>0.63603929707842621</v>
      </c>
      <c r="E145" s="11">
        <f t="shared" si="192"/>
        <v>1.4236009004468089</v>
      </c>
      <c r="F145" s="11">
        <f t="shared" si="192"/>
        <v>2.0223094764546281</v>
      </c>
      <c r="G145" s="11">
        <f t="shared" si="192"/>
        <v>1.2883456435798459</v>
      </c>
      <c r="H145" s="11">
        <f t="shared" si="192"/>
        <v>0.85854657442553073</v>
      </c>
      <c r="I145" s="21">
        <f t="shared" si="192"/>
        <v>1.4298812715814335</v>
      </c>
      <c r="J145" s="29">
        <f t="shared" si="195"/>
        <v>1.2717727672516788</v>
      </c>
      <c r="K145" s="11">
        <f t="shared" si="192"/>
        <v>0.75840334483381922</v>
      </c>
      <c r="L145" s="11">
        <f t="shared" si="192"/>
        <v>1.5876845248849543</v>
      </c>
      <c r="M145" s="11">
        <f t="shared" si="192"/>
        <v>2.3477357894261592</v>
      </c>
      <c r="N145" s="11">
        <f t="shared" si="192"/>
        <v>1.9086419215873982</v>
      </c>
      <c r="O145" s="11">
        <f t="shared" si="192"/>
        <v>2.5488302545092054</v>
      </c>
      <c r="P145" s="11">
        <f t="shared" si="192"/>
        <v>0.96539565682225259</v>
      </c>
      <c r="Q145" s="11">
        <f t="shared" si="192"/>
        <v>2.1435098424891974</v>
      </c>
      <c r="R145" s="11">
        <f t="shared" si="192"/>
        <v>1.7069701280227598</v>
      </c>
      <c r="S145" s="11">
        <f t="shared" si="207"/>
        <v>9.8802513535944353E-2</v>
      </c>
      <c r="T145" s="11">
        <f t="shared" si="207"/>
        <v>0.42765273311897106</v>
      </c>
      <c r="U145" s="11">
        <f t="shared" si="207"/>
        <v>0.60295790671217298</v>
      </c>
      <c r="V145" s="11">
        <f t="shared" si="207"/>
        <v>-1.0280373831775702</v>
      </c>
      <c r="W145" s="11">
        <f t="shared" si="207"/>
        <v>1.6142820692902367</v>
      </c>
      <c r="X145" s="11">
        <f t="shared" si="207"/>
        <v>0.53490238031559245</v>
      </c>
      <c r="Y145" s="11">
        <f t="shared" si="207"/>
        <v>-1.9713954387321222</v>
      </c>
      <c r="Z145" s="11">
        <f t="shared" si="207"/>
        <v>-1.2735659847573204</v>
      </c>
      <c r="AA145" s="11">
        <f t="shared" si="207"/>
        <v>-1.6344120995283786</v>
      </c>
      <c r="AB145" s="11">
        <f t="shared" si="207"/>
        <v>3.3583959899749374</v>
      </c>
      <c r="AC145" s="11">
        <f t="shared" si="207"/>
        <v>1.4477809330084117</v>
      </c>
      <c r="AD145" s="11">
        <f t="shared" si="207"/>
        <v>2.8635856372024526</v>
      </c>
      <c r="AE145" s="11">
        <f t="shared" si="207"/>
        <v>8.6730268863833476E-2</v>
      </c>
      <c r="AF145" s="11">
        <f t="shared" si="207"/>
        <v>0.5742049469964664</v>
      </c>
      <c r="AG145" s="11">
        <f t="shared" si="207"/>
        <v>-0.56201550387596899</v>
      </c>
      <c r="AH145" s="11">
        <f t="shared" si="207"/>
        <v>-2.5821596244131455</v>
      </c>
      <c r="AI145" s="11">
        <f t="shared" si="207"/>
        <v>1.6628440366972479</v>
      </c>
      <c r="AJ145" s="11">
        <f t="shared" si="207"/>
        <v>1.9239578561612463</v>
      </c>
      <c r="AK145" s="11">
        <f t="shared" si="207"/>
        <v>0.81647072677670707</v>
      </c>
      <c r="AL145" s="11">
        <f t="shared" si="207"/>
        <v>-0.53236382522885151</v>
      </c>
      <c r="AM145" s="11">
        <f t="shared" si="207"/>
        <v>0.96884001047394597</v>
      </c>
      <c r="AN145" s="11">
        <f t="shared" si="207"/>
        <v>0.81117696867061806</v>
      </c>
      <c r="AO145" s="11">
        <f t="shared" si="207"/>
        <v>-3.8002171552660156</v>
      </c>
      <c r="AP145" s="11">
        <f t="shared" si="207"/>
        <v>-0.31937949127409604</v>
      </c>
      <c r="AQ145" s="11">
        <f t="shared" si="207"/>
        <v>0.58015653678192447</v>
      </c>
      <c r="AR145" s="11">
        <f t="shared" si="207"/>
        <v>2.3056426537349495</v>
      </c>
      <c r="AS145" s="11">
        <f t="shared" si="207"/>
        <v>0.52648744350743149</v>
      </c>
      <c r="AT145" s="11">
        <f t="shared" si="207"/>
        <v>2.4408906572805877</v>
      </c>
      <c r="AU145" s="29">
        <f t="shared" si="207"/>
        <v>0.12884384126438758</v>
      </c>
      <c r="AV145" s="11">
        <f t="shared" ref="AV145:AZ151" si="212">(AV41-AV40)/AV40*100</f>
        <v>1.5777776577796943</v>
      </c>
      <c r="AW145" s="11">
        <f t="shared" si="212"/>
        <v>1.0471736543670527</v>
      </c>
      <c r="AX145" s="11">
        <f t="shared" si="212"/>
        <v>1.5821756225425951</v>
      </c>
      <c r="AY145" s="11">
        <f t="shared" si="212"/>
        <v>1.8321619409709322</v>
      </c>
      <c r="AZ145" s="11">
        <f t="shared" si="212"/>
        <v>2.4950642576187074</v>
      </c>
      <c r="BA145" s="11">
        <f t="shared" ref="BA145:BO145" si="213">(BA41-BA40)/BA40*100</f>
        <v>0.59721861680200361</v>
      </c>
      <c r="BB145" s="11">
        <f t="shared" si="213"/>
        <v>1.3965293804578964</v>
      </c>
      <c r="BC145" s="29">
        <f t="shared" si="213"/>
        <v>2.0437965664122393</v>
      </c>
      <c r="BD145" s="11">
        <f t="shared" si="213"/>
        <v>1.472292067699607</v>
      </c>
      <c r="BE145" s="11">
        <f t="shared" si="213"/>
        <v>0.96539565682225259</v>
      </c>
      <c r="BF145" s="11">
        <f t="shared" si="213"/>
        <v>2.5488302545092054</v>
      </c>
      <c r="BG145" s="11">
        <f t="shared" si="213"/>
        <v>1.9086419215873982</v>
      </c>
      <c r="BH145" s="11">
        <f t="shared" si="213"/>
        <v>1.6218580876710773</v>
      </c>
      <c r="BI145" s="11">
        <f t="shared" si="213"/>
        <v>0.75840334483381922</v>
      </c>
      <c r="BJ145" s="11">
        <f t="shared" si="213"/>
        <v>1.5858507041206851</v>
      </c>
      <c r="BK145" s="11">
        <f t="shared" si="213"/>
        <v>0.58015653678192447</v>
      </c>
      <c r="BL145" s="11">
        <f t="shared" si="213"/>
        <v>0.81647072677670707</v>
      </c>
      <c r="BM145" s="11">
        <f t="shared" si="213"/>
        <v>2.3056426537349495</v>
      </c>
      <c r="BN145" s="11">
        <f t="shared" si="213"/>
        <v>2.7029355701602062</v>
      </c>
      <c r="BO145" s="11">
        <f t="shared" si="213"/>
        <v>1.5561509043104136</v>
      </c>
    </row>
    <row r="146" spans="1:67">
      <c r="A146" t="s">
        <v>156</v>
      </c>
      <c r="B146" s="11">
        <f t="shared" ref="B146:AU151" si="214">(B42-B41)/B41*100</f>
        <v>0.950352730220279</v>
      </c>
      <c r="C146" s="11">
        <f t="shared" si="214"/>
        <v>1.8269589494009173</v>
      </c>
      <c r="D146" s="11">
        <f t="shared" si="214"/>
        <v>0.97661506959209265</v>
      </c>
      <c r="E146" s="11">
        <f t="shared" si="214"/>
        <v>1.034737471546227</v>
      </c>
      <c r="F146" s="11">
        <f t="shared" si="214"/>
        <v>2.0017469800981313</v>
      </c>
      <c r="G146" s="11">
        <f t="shared" si="214"/>
        <v>1.4131804866189641</v>
      </c>
      <c r="H146" s="11">
        <f t="shared" si="214"/>
        <v>0.8147965715540747</v>
      </c>
      <c r="I146" s="21">
        <f t="shared" si="214"/>
        <v>1.6716990846713871</v>
      </c>
      <c r="J146" s="29">
        <f t="shared" si="195"/>
        <v>1.3828624264788505</v>
      </c>
      <c r="K146" s="11">
        <f t="shared" si="214"/>
        <v>0.63725566666146671</v>
      </c>
      <c r="L146" s="11">
        <f t="shared" si="214"/>
        <v>1.2458820193980555</v>
      </c>
      <c r="M146" s="11">
        <f t="shared" si="214"/>
        <v>1.7777581719528872</v>
      </c>
      <c r="N146" s="11">
        <f t="shared" si="214"/>
        <v>2.0522318354798594</v>
      </c>
      <c r="O146" s="11">
        <f t="shared" si="214"/>
        <v>2.017667501032832</v>
      </c>
      <c r="P146" s="11">
        <f t="shared" si="214"/>
        <v>1.5584012323649026</v>
      </c>
      <c r="Q146" s="11">
        <f t="shared" si="214"/>
        <v>1.5172880876206072</v>
      </c>
      <c r="R146" s="11">
        <f t="shared" si="214"/>
        <v>0.33966033966033965</v>
      </c>
      <c r="S146" s="11">
        <f t="shared" si="214"/>
        <v>0.18556538218572333</v>
      </c>
      <c r="T146" s="11">
        <f t="shared" si="214"/>
        <v>5.1227867960170335E-2</v>
      </c>
      <c r="U146" s="11">
        <f t="shared" si="214"/>
        <v>0.28270948773040822</v>
      </c>
      <c r="V146" s="11">
        <f t="shared" si="214"/>
        <v>-0.91730743288816941</v>
      </c>
      <c r="W146" s="11">
        <f t="shared" si="214"/>
        <v>1.7328232023318302</v>
      </c>
      <c r="X146" s="11">
        <f t="shared" si="214"/>
        <v>0.63846767757382283</v>
      </c>
      <c r="Y146" s="11">
        <f t="shared" si="214"/>
        <v>-1.8138801261829656</v>
      </c>
      <c r="Z146" s="11">
        <f t="shared" si="214"/>
        <v>-0.12188928390045707</v>
      </c>
      <c r="AA146" s="11">
        <f t="shared" si="214"/>
        <v>-1.2565098784822684</v>
      </c>
      <c r="AB146" s="11">
        <f t="shared" si="214"/>
        <v>1.0669253152279341</v>
      </c>
      <c r="AC146" s="11">
        <f t="shared" si="214"/>
        <v>1.8994729862436439</v>
      </c>
      <c r="AD146" s="11">
        <f t="shared" si="214"/>
        <v>2.996096546170365</v>
      </c>
      <c r="AE146" s="11">
        <f t="shared" si="214"/>
        <v>-2.5418833044482958</v>
      </c>
      <c r="AF146" s="11">
        <f t="shared" si="214"/>
        <v>1.7127799736495388</v>
      </c>
      <c r="AG146" s="11">
        <f t="shared" si="214"/>
        <v>1.3057883453517831</v>
      </c>
      <c r="AH146" s="11">
        <f t="shared" si="214"/>
        <v>-1.2048192771084338</v>
      </c>
      <c r="AI146" s="11">
        <f t="shared" si="214"/>
        <v>-1.0998307952622675</v>
      </c>
      <c r="AJ146" s="11">
        <f t="shared" si="214"/>
        <v>-0.32958801498127338</v>
      </c>
      <c r="AK146" s="11">
        <f t="shared" si="214"/>
        <v>1.6021959623883038</v>
      </c>
      <c r="AL146" s="11">
        <f t="shared" si="214"/>
        <v>-0.45688923699497425</v>
      </c>
      <c r="AM146" s="11">
        <f t="shared" si="214"/>
        <v>-0.37603734439834025</v>
      </c>
      <c r="AN146" s="11">
        <f t="shared" si="214"/>
        <v>0.39308572292496091</v>
      </c>
      <c r="AO146" s="11">
        <f t="shared" si="214"/>
        <v>-0.22573363431151239</v>
      </c>
      <c r="AP146" s="11">
        <f t="shared" si="214"/>
        <v>-4.1957508486859675E-2</v>
      </c>
      <c r="AQ146" s="11">
        <f t="shared" si="214"/>
        <v>0.43208322845876329</v>
      </c>
      <c r="AR146" s="11">
        <f t="shared" si="214"/>
        <v>2.4267457820745628</v>
      </c>
      <c r="AS146" s="11">
        <f t="shared" si="214"/>
        <v>0.86670374490174262</v>
      </c>
      <c r="AT146" s="11">
        <f t="shared" si="214"/>
        <v>1.8822826411711981</v>
      </c>
      <c r="AU146" s="29">
        <f t="shared" si="214"/>
        <v>0.58334048211375145</v>
      </c>
      <c r="AV146" s="11">
        <f t="shared" si="212"/>
        <v>1.3196685829719694</v>
      </c>
      <c r="AW146" s="11">
        <f t="shared" si="212"/>
        <v>1.5824729694701654</v>
      </c>
      <c r="AX146" s="11">
        <f t="shared" si="212"/>
        <v>1.0658794709824808</v>
      </c>
      <c r="AY146" s="11">
        <f t="shared" si="212"/>
        <v>2.0525586179140518</v>
      </c>
      <c r="AZ146" s="11">
        <f t="shared" si="212"/>
        <v>1.9646618954666455</v>
      </c>
      <c r="BA146" s="11">
        <f t="shared" ref="BA146:BO146" si="215">(BA42-BA41)/BA41*100</f>
        <v>0.91915206333753274</v>
      </c>
      <c r="BB146" s="11">
        <f t="shared" si="215"/>
        <v>1.0294112454969877</v>
      </c>
      <c r="BC146" s="29">
        <f t="shared" si="215"/>
        <v>1.9960170615185211</v>
      </c>
      <c r="BD146" s="11">
        <f t="shared" si="215"/>
        <v>1.7258239274330032</v>
      </c>
      <c r="BE146" s="11">
        <f t="shared" si="215"/>
        <v>1.5584012323649026</v>
      </c>
      <c r="BF146" s="11">
        <f t="shared" si="215"/>
        <v>2.017667501032832</v>
      </c>
      <c r="BG146" s="11">
        <f t="shared" si="215"/>
        <v>2.0522318354798594</v>
      </c>
      <c r="BH146" s="11">
        <f t="shared" si="215"/>
        <v>1.2699671496503719</v>
      </c>
      <c r="BI146" s="11">
        <f t="shared" si="215"/>
        <v>0.63725566666146671</v>
      </c>
      <c r="BJ146" s="11">
        <f t="shared" si="215"/>
        <v>1.8043814721186171</v>
      </c>
      <c r="BK146" s="11">
        <f t="shared" si="215"/>
        <v>0.43208322845876329</v>
      </c>
      <c r="BL146" s="11">
        <f t="shared" si="215"/>
        <v>1.6021959623883038</v>
      </c>
      <c r="BM146" s="11">
        <f t="shared" si="215"/>
        <v>2.4267457820745628</v>
      </c>
      <c r="BN146" s="11">
        <f t="shared" si="215"/>
        <v>2.7961016684456363</v>
      </c>
      <c r="BO146" s="11">
        <f t="shared" si="215"/>
        <v>1.6870075168798819</v>
      </c>
    </row>
    <row r="147" spans="1:67">
      <c r="A147" t="s">
        <v>157</v>
      </c>
      <c r="B147" s="11">
        <f t="shared" si="214"/>
        <v>0.88050513965147204</v>
      </c>
      <c r="C147" s="11">
        <f t="shared" si="214"/>
        <v>0.99981497881809989</v>
      </c>
      <c r="D147" s="11">
        <f t="shared" si="214"/>
        <v>0.97499921935479938</v>
      </c>
      <c r="E147" s="11">
        <f t="shared" si="214"/>
        <v>1.3000693303996396</v>
      </c>
      <c r="F147" s="11">
        <f t="shared" si="214"/>
        <v>2.0269085914914204</v>
      </c>
      <c r="G147" s="11">
        <f t="shared" si="214"/>
        <v>1.3561941148250689</v>
      </c>
      <c r="H147" s="11">
        <f t="shared" si="214"/>
        <v>0.74035515055615542</v>
      </c>
      <c r="I147" s="21">
        <f t="shared" si="214"/>
        <v>1.5544375839840365</v>
      </c>
      <c r="J147" s="29">
        <f t="shared" si="195"/>
        <v>1.3328786520720357</v>
      </c>
      <c r="K147" s="11">
        <f t="shared" si="214"/>
        <v>0.82000883563395666</v>
      </c>
      <c r="L147" s="11">
        <f t="shared" si="214"/>
        <v>0.80617662315117733</v>
      </c>
      <c r="M147" s="11">
        <f t="shared" si="214"/>
        <v>1.8789008321775311</v>
      </c>
      <c r="N147" s="11">
        <f t="shared" si="214"/>
        <v>1.3137937887678999</v>
      </c>
      <c r="O147" s="11">
        <f t="shared" si="214"/>
        <v>2.4363227070516982</v>
      </c>
      <c r="P147" s="11">
        <f t="shared" si="214"/>
        <v>1.29336531092784</v>
      </c>
      <c r="Q147" s="11">
        <f t="shared" si="214"/>
        <v>2.2633242886659533</v>
      </c>
      <c r="R147" s="11">
        <f t="shared" si="214"/>
        <v>-5.9737156511350059E-2</v>
      </c>
      <c r="S147" s="11">
        <f t="shared" si="214"/>
        <v>-1.0088669950738915</v>
      </c>
      <c r="T147" s="11">
        <f t="shared" si="214"/>
        <v>-5.7601843258984285E-2</v>
      </c>
      <c r="U147" s="11">
        <f t="shared" si="214"/>
        <v>2.0974289580514212</v>
      </c>
      <c r="V147" s="11">
        <f t="shared" si="214"/>
        <v>-0.65350578624914912</v>
      </c>
      <c r="W147" s="11">
        <f t="shared" si="214"/>
        <v>1.8582697201017813</v>
      </c>
      <c r="X147" s="11">
        <f t="shared" si="214"/>
        <v>-1.1366640232619614</v>
      </c>
      <c r="Y147" s="11">
        <f t="shared" si="214"/>
        <v>-4.2570281124497988</v>
      </c>
      <c r="Z147" s="11">
        <f t="shared" si="214"/>
        <v>0.15254754398454184</v>
      </c>
      <c r="AA147" s="11">
        <f t="shared" si="214"/>
        <v>-0.23440770196735036</v>
      </c>
      <c r="AB147" s="11">
        <f t="shared" si="214"/>
        <v>-3.45489443378119</v>
      </c>
      <c r="AC147" s="11">
        <f t="shared" si="214"/>
        <v>2.1857831231410647</v>
      </c>
      <c r="AD147" s="11">
        <f t="shared" si="214"/>
        <v>2.8198953703980214</v>
      </c>
      <c r="AE147" s="11">
        <f t="shared" si="214"/>
        <v>1.4522821576763485</v>
      </c>
      <c r="AF147" s="11">
        <f t="shared" si="214"/>
        <v>0.43177892918825561</v>
      </c>
      <c r="AG147" s="11">
        <f t="shared" si="214"/>
        <v>1.1927664486340901</v>
      </c>
      <c r="AH147" s="11">
        <f t="shared" si="214"/>
        <v>-1.7073170731707319</v>
      </c>
      <c r="AI147" s="11">
        <f t="shared" si="214"/>
        <v>1.7393783860849727</v>
      </c>
      <c r="AJ147" s="11">
        <f t="shared" si="214"/>
        <v>1.7736359537050956</v>
      </c>
      <c r="AK147" s="11">
        <f t="shared" si="214"/>
        <v>2.3835983904962639</v>
      </c>
      <c r="AL147" s="11">
        <f t="shared" si="214"/>
        <v>1.5671103534194479</v>
      </c>
      <c r="AM147" s="11">
        <f t="shared" si="214"/>
        <v>-1.1714174150722374</v>
      </c>
      <c r="AN147" s="11">
        <f t="shared" si="214"/>
        <v>1.0391044626273782</v>
      </c>
      <c r="AO147" s="11">
        <f t="shared" si="214"/>
        <v>5.2036199095022626</v>
      </c>
      <c r="AP147" s="11">
        <f t="shared" si="214"/>
        <v>6.4870640311379069E-2</v>
      </c>
      <c r="AQ147" s="11">
        <f t="shared" si="214"/>
        <v>1.2133996073681133</v>
      </c>
      <c r="AR147" s="11">
        <f t="shared" si="214"/>
        <v>2.3392859372333916</v>
      </c>
      <c r="AS147" s="11">
        <f t="shared" si="214"/>
        <v>0.45490051922988556</v>
      </c>
      <c r="AT147" s="11">
        <f t="shared" si="214"/>
        <v>1.7302052785923756</v>
      </c>
      <c r="AU147" s="29">
        <f t="shared" si="214"/>
        <v>-1.5437100213219617</v>
      </c>
      <c r="AV147" s="11">
        <f t="shared" si="212"/>
        <v>0.91736517790018646</v>
      </c>
      <c r="AW147" s="11">
        <f t="shared" si="212"/>
        <v>1.3535283177321362</v>
      </c>
      <c r="AX147" s="11">
        <f t="shared" si="212"/>
        <v>1.4471489361702128</v>
      </c>
      <c r="AY147" s="11">
        <f t="shared" si="212"/>
        <v>2.1721066708213237</v>
      </c>
      <c r="AZ147" s="11">
        <f t="shared" si="212"/>
        <v>1.0220542374320567</v>
      </c>
      <c r="BA147" s="11">
        <f t="shared" ref="BA147:BO147" si="216">(BA43-BA42)/BA42*100</f>
        <v>0.93886139301300431</v>
      </c>
      <c r="BB147" s="11">
        <f t="shared" si="216"/>
        <v>1.2749051785997185</v>
      </c>
      <c r="BC147" s="29">
        <f t="shared" si="216"/>
        <v>2.0105258411391329</v>
      </c>
      <c r="BD147" s="11">
        <f t="shared" si="216"/>
        <v>1.6040470257951935</v>
      </c>
      <c r="BE147" s="11">
        <f t="shared" si="216"/>
        <v>1.29336531092784</v>
      </c>
      <c r="BF147" s="11">
        <f t="shared" si="216"/>
        <v>2.4363227070516982</v>
      </c>
      <c r="BG147" s="11">
        <f t="shared" si="216"/>
        <v>1.3137937887678999</v>
      </c>
      <c r="BH147" s="11">
        <f t="shared" si="216"/>
        <v>0.85499673544907795</v>
      </c>
      <c r="BI147" s="11">
        <f t="shared" si="216"/>
        <v>0.82000883563395666</v>
      </c>
      <c r="BJ147" s="11">
        <f t="shared" si="216"/>
        <v>2.1992303104524007</v>
      </c>
      <c r="BK147" s="11">
        <f t="shared" si="216"/>
        <v>1.2133996073681133</v>
      </c>
      <c r="BL147" s="11">
        <f t="shared" si="216"/>
        <v>2.3835983904962639</v>
      </c>
      <c r="BM147" s="11">
        <f t="shared" si="216"/>
        <v>2.3392859372333916</v>
      </c>
      <c r="BN147" s="11">
        <f t="shared" si="216"/>
        <v>2.6862718263509517</v>
      </c>
      <c r="BO147" s="11">
        <f t="shared" si="216"/>
        <v>1.784633634147694</v>
      </c>
    </row>
    <row r="148" spans="1:67">
      <c r="A148" t="s">
        <v>158</v>
      </c>
      <c r="B148" s="11">
        <f t="shared" si="214"/>
        <v>0.83279110298400616</v>
      </c>
      <c r="C148" s="11">
        <f t="shared" si="214"/>
        <v>1.0347533734795025</v>
      </c>
      <c r="D148" s="11">
        <f t="shared" si="214"/>
        <v>1.0074664995582263</v>
      </c>
      <c r="E148" s="11">
        <f t="shared" si="214"/>
        <v>1.3835414537102773</v>
      </c>
      <c r="F148" s="11">
        <f t="shared" si="214"/>
        <v>1.7878448227930266</v>
      </c>
      <c r="G148" s="11">
        <f t="shared" si="214"/>
        <v>1.2967875629289936</v>
      </c>
      <c r="H148" s="11">
        <f t="shared" si="214"/>
        <v>0.69525032823274779</v>
      </c>
      <c r="I148" s="21">
        <f t="shared" si="214"/>
        <v>1.6052271561383578</v>
      </c>
      <c r="J148" s="29">
        <f t="shared" si="195"/>
        <v>1.2604325923674442</v>
      </c>
      <c r="K148" s="11">
        <f t="shared" si="214"/>
        <v>1.023208616169925</v>
      </c>
      <c r="L148" s="11">
        <f t="shared" si="214"/>
        <v>0.65991512741138603</v>
      </c>
      <c r="M148" s="11">
        <f t="shared" si="214"/>
        <v>0.53817191721086555</v>
      </c>
      <c r="N148" s="11">
        <f t="shared" si="214"/>
        <v>1.5053119547373963</v>
      </c>
      <c r="O148" s="11">
        <f t="shared" si="214"/>
        <v>1.5941119017720107</v>
      </c>
      <c r="P148" s="11">
        <f t="shared" si="214"/>
        <v>1.4039905226801359</v>
      </c>
      <c r="Q148" s="11">
        <f t="shared" si="214"/>
        <v>2.3792483970379892</v>
      </c>
      <c r="R148" s="11">
        <f t="shared" si="214"/>
        <v>-3.3472803347280333</v>
      </c>
      <c r="S148" s="11">
        <f t="shared" si="214"/>
        <v>-2.3886301206258211E-2</v>
      </c>
      <c r="T148" s="11">
        <f t="shared" si="214"/>
        <v>3.0018251096666773</v>
      </c>
      <c r="U148" s="11">
        <f t="shared" si="214"/>
        <v>2.4298652529268829</v>
      </c>
      <c r="V148" s="11">
        <f t="shared" si="214"/>
        <v>-1.2333835822940935</v>
      </c>
      <c r="W148" s="11">
        <f t="shared" si="214"/>
        <v>1.8421046057611361</v>
      </c>
      <c r="X148" s="11">
        <f t="shared" si="214"/>
        <v>-0.82887700534759368</v>
      </c>
      <c r="Y148" s="11">
        <f t="shared" si="214"/>
        <v>0.62919463087248317</v>
      </c>
      <c r="Z148" s="11">
        <f t="shared" si="214"/>
        <v>1.868399675060926</v>
      </c>
      <c r="AA148" s="11">
        <f t="shared" si="214"/>
        <v>-1.6447092389024083</v>
      </c>
      <c r="AB148" s="11">
        <f t="shared" si="214"/>
        <v>-0.94433399602385681</v>
      </c>
      <c r="AC148" s="11">
        <f t="shared" si="214"/>
        <v>2.1364865225564627</v>
      </c>
      <c r="AD148" s="11">
        <f t="shared" si="214"/>
        <v>2.878405424387565</v>
      </c>
      <c r="AE148" s="11">
        <f t="shared" si="214"/>
        <v>1.4607069821793748</v>
      </c>
      <c r="AF148" s="11">
        <f t="shared" si="214"/>
        <v>1.0748065348237317</v>
      </c>
      <c r="AG148" s="11">
        <f t="shared" si="214"/>
        <v>0.68441064638783278</v>
      </c>
      <c r="AH148" s="11">
        <f t="shared" si="214"/>
        <v>3.7220843672456572</v>
      </c>
      <c r="AI148" s="11">
        <f t="shared" si="214"/>
        <v>0.86883408071748891</v>
      </c>
      <c r="AJ148" s="11">
        <f t="shared" si="214"/>
        <v>1.8756461379412199</v>
      </c>
      <c r="AK148" s="11">
        <f t="shared" si="214"/>
        <v>1.9519407119062768</v>
      </c>
      <c r="AL148" s="11">
        <f t="shared" si="214"/>
        <v>0.30987734021949642</v>
      </c>
      <c r="AM148" s="11">
        <f t="shared" si="214"/>
        <v>3.6744369814302646</v>
      </c>
      <c r="AN148" s="11">
        <f t="shared" si="214"/>
        <v>1.2851086380498145</v>
      </c>
      <c r="AO148" s="11">
        <f t="shared" si="214"/>
        <v>8.3870967741935498</v>
      </c>
      <c r="AP148" s="11">
        <f t="shared" si="214"/>
        <v>0.87709262860847337</v>
      </c>
      <c r="AQ148" s="11">
        <f t="shared" si="214"/>
        <v>1.1121886800239358</v>
      </c>
      <c r="AR148" s="11">
        <f t="shared" si="214"/>
        <v>2.2008230720432032</v>
      </c>
      <c r="AS148" s="11">
        <f t="shared" si="214"/>
        <v>1.5597841002653006</v>
      </c>
      <c r="AT148" s="11">
        <f t="shared" si="214"/>
        <v>1.3764773710002882</v>
      </c>
      <c r="AU148" s="29">
        <f t="shared" si="214"/>
        <v>1.5852390852390854</v>
      </c>
      <c r="AV148" s="11">
        <f t="shared" si="212"/>
        <v>0.81239703918489936</v>
      </c>
      <c r="AW148" s="11">
        <f t="shared" si="212"/>
        <v>1.4141050491291784</v>
      </c>
      <c r="AX148" s="11">
        <f t="shared" si="212"/>
        <v>2.2107308364737031</v>
      </c>
      <c r="AY148" s="11">
        <f t="shared" si="212"/>
        <v>2.2028480208399515</v>
      </c>
      <c r="AZ148" s="11">
        <f t="shared" si="212"/>
        <v>1.0946675931322007</v>
      </c>
      <c r="BA148" s="11">
        <f t="shared" ref="BA148:BO148" si="217">(BA44-BA43)/BA43*100</f>
        <v>0.96848560742584988</v>
      </c>
      <c r="BB148" s="11">
        <f t="shared" si="217"/>
        <v>1.2417752232716681</v>
      </c>
      <c r="BC148" s="29">
        <f t="shared" si="217"/>
        <v>1.7409456970467099</v>
      </c>
      <c r="BD148" s="11">
        <f t="shared" si="217"/>
        <v>1.6151468336878867</v>
      </c>
      <c r="BE148" s="11">
        <f t="shared" si="217"/>
        <v>1.4039905226801359</v>
      </c>
      <c r="BF148" s="11">
        <f t="shared" si="217"/>
        <v>1.5941119017720107</v>
      </c>
      <c r="BG148" s="11">
        <f t="shared" si="217"/>
        <v>1.5053119547373963</v>
      </c>
      <c r="BH148" s="11">
        <f t="shared" si="217"/>
        <v>0.6543182953888701</v>
      </c>
      <c r="BI148" s="11">
        <f t="shared" si="217"/>
        <v>1.023208616169925</v>
      </c>
      <c r="BJ148" s="11">
        <f t="shared" si="217"/>
        <v>2.1842478226325679</v>
      </c>
      <c r="BK148" s="11">
        <f t="shared" si="217"/>
        <v>1.1121886800239358</v>
      </c>
      <c r="BL148" s="11">
        <f t="shared" si="217"/>
        <v>1.9519407119062768</v>
      </c>
      <c r="BM148" s="11">
        <f t="shared" si="217"/>
        <v>2.2008230720432032</v>
      </c>
      <c r="BN148" s="11">
        <f t="shared" si="217"/>
        <v>2.7607684519937594</v>
      </c>
      <c r="BO148" s="11">
        <f t="shared" si="217"/>
        <v>1.8274845143486551</v>
      </c>
    </row>
    <row r="149" spans="1:67">
      <c r="A149" t="s">
        <v>159</v>
      </c>
      <c r="B149" s="11">
        <f t="shared" si="214"/>
        <v>0.72941390255878502</v>
      </c>
      <c r="C149" s="11">
        <f t="shared" si="214"/>
        <v>0.93630778976998774</v>
      </c>
      <c r="D149" s="11">
        <f t="shared" si="214"/>
        <v>0.89752927932132776</v>
      </c>
      <c r="E149" s="11">
        <f t="shared" si="214"/>
        <v>0.62649456508579737</v>
      </c>
      <c r="F149" s="11">
        <f t="shared" si="214"/>
        <v>1.5675508407981913</v>
      </c>
      <c r="G149" s="11">
        <f t="shared" si="214"/>
        <v>1.1312106162099655</v>
      </c>
      <c r="H149" s="11">
        <f t="shared" si="214"/>
        <v>0.60959926831048583</v>
      </c>
      <c r="I149" s="21">
        <f t="shared" si="214"/>
        <v>1.2210964370758732</v>
      </c>
      <c r="J149" s="29">
        <f t="shared" si="195"/>
        <v>1.1205799339617164</v>
      </c>
      <c r="K149" s="11">
        <f t="shared" si="214"/>
        <v>0.81879889203421308</v>
      </c>
      <c r="L149" s="11">
        <f t="shared" si="214"/>
        <v>0.59998900223824825</v>
      </c>
      <c r="M149" s="11">
        <f t="shared" si="214"/>
        <v>0.16291469194312796</v>
      </c>
      <c r="N149" s="11">
        <f t="shared" si="214"/>
        <v>2.6547322382139042</v>
      </c>
      <c r="O149" s="11">
        <f t="shared" si="214"/>
        <v>0.65522174535050071</v>
      </c>
      <c r="P149" s="11">
        <f t="shared" si="214"/>
        <v>1.1071515780969028</v>
      </c>
      <c r="Q149" s="11">
        <f t="shared" si="214"/>
        <v>1.1812371604656471</v>
      </c>
      <c r="R149" s="11">
        <f t="shared" si="214"/>
        <v>-0.28860028860028858</v>
      </c>
      <c r="S149" s="11">
        <f t="shared" si="214"/>
        <v>0.13140604467805519</v>
      </c>
      <c r="T149" s="11">
        <f t="shared" si="214"/>
        <v>1.8030060462875173</v>
      </c>
      <c r="U149" s="11">
        <f t="shared" si="214"/>
        <v>0.8518438645676083</v>
      </c>
      <c r="V149" s="11">
        <f t="shared" si="214"/>
        <v>2.7750797835437768E-2</v>
      </c>
      <c r="W149" s="11">
        <f t="shared" si="214"/>
        <v>1.2431410160494705</v>
      </c>
      <c r="X149" s="11">
        <f t="shared" si="214"/>
        <v>-0.80884335400377461</v>
      </c>
      <c r="Y149" s="11">
        <f t="shared" si="214"/>
        <v>-1.1671529804085035</v>
      </c>
      <c r="Z149" s="11">
        <f t="shared" si="214"/>
        <v>0.60805422647527918</v>
      </c>
      <c r="AA149" s="11">
        <f t="shared" si="214"/>
        <v>0.64840883883627676</v>
      </c>
      <c r="AB149" s="11">
        <f t="shared" si="214"/>
        <v>-1.3547415955845459</v>
      </c>
      <c r="AC149" s="11">
        <f t="shared" si="214"/>
        <v>1.8496256695139677</v>
      </c>
      <c r="AD149" s="11">
        <f t="shared" si="214"/>
        <v>1.9569572074413135</v>
      </c>
      <c r="AE149" s="11">
        <f t="shared" si="214"/>
        <v>-1.5548517132162396</v>
      </c>
      <c r="AF149" s="11">
        <f t="shared" si="214"/>
        <v>-1.7864738409187582</v>
      </c>
      <c r="AG149" s="11">
        <f t="shared" si="214"/>
        <v>-9.4410876132930519E-2</v>
      </c>
      <c r="AH149" s="11">
        <f t="shared" si="214"/>
        <v>4.0669856459330145</v>
      </c>
      <c r="AI149" s="11">
        <f t="shared" si="214"/>
        <v>2.778549597110308E-2</v>
      </c>
      <c r="AJ149" s="11">
        <f t="shared" si="214"/>
        <v>1.2322412293418383</v>
      </c>
      <c r="AK149" s="11">
        <f t="shared" si="214"/>
        <v>1.1894928134809186</v>
      </c>
      <c r="AL149" s="11">
        <f t="shared" si="214"/>
        <v>0.63071180332089072</v>
      </c>
      <c r="AM149" s="11">
        <f t="shared" si="214"/>
        <v>-1.8800813008130084</v>
      </c>
      <c r="AN149" s="11">
        <f t="shared" si="214"/>
        <v>0.6867233485938522</v>
      </c>
      <c r="AO149" s="11">
        <f t="shared" si="214"/>
        <v>-5.4563492063492065</v>
      </c>
      <c r="AP149" s="11">
        <f t="shared" si="214"/>
        <v>0.40449098400937511</v>
      </c>
      <c r="AQ149" s="11">
        <f t="shared" si="214"/>
        <v>-0.27549895922615403</v>
      </c>
      <c r="AR149" s="11">
        <f t="shared" si="214"/>
        <v>1.5490211682317365</v>
      </c>
      <c r="AS149" s="11">
        <f t="shared" si="214"/>
        <v>-0.39634283655361885</v>
      </c>
      <c r="AT149" s="11">
        <f t="shared" si="214"/>
        <v>1.0449989336745573</v>
      </c>
      <c r="AU149" s="29">
        <f t="shared" si="214"/>
        <v>0.98917029078195617</v>
      </c>
      <c r="AV149" s="11">
        <f t="shared" si="212"/>
        <v>0.9036162331175166</v>
      </c>
      <c r="AW149" s="11">
        <f t="shared" si="212"/>
        <v>1.0830660715135294</v>
      </c>
      <c r="AX149" s="11">
        <f t="shared" si="212"/>
        <v>1.2026041649567121</v>
      </c>
      <c r="AY149" s="11">
        <f t="shared" si="212"/>
        <v>1.5665693882728962</v>
      </c>
      <c r="AZ149" s="11">
        <f t="shared" si="212"/>
        <v>0.94509197923929411</v>
      </c>
      <c r="BA149" s="11">
        <f t="shared" ref="BA149:BO151" si="218">(BA45-BA44)/BA44*100</f>
        <v>0.87966498808136995</v>
      </c>
      <c r="BB149" s="11">
        <f t="shared" si="218"/>
        <v>0.52681418296937099</v>
      </c>
      <c r="BC149" s="29">
        <f t="shared" si="218"/>
        <v>1.5676622573794856</v>
      </c>
      <c r="BD149" s="11">
        <f t="shared" si="218"/>
        <v>1.2382302047276332</v>
      </c>
      <c r="BE149" s="11">
        <f t="shared" si="218"/>
        <v>1.1071515780969028</v>
      </c>
      <c r="BF149" s="11">
        <f t="shared" si="218"/>
        <v>0.65522174535050071</v>
      </c>
      <c r="BG149" s="11">
        <f t="shared" si="218"/>
        <v>2.6547322382139042</v>
      </c>
      <c r="BH149" s="11">
        <f t="shared" si="218"/>
        <v>0.57991881719489902</v>
      </c>
      <c r="BI149" s="11">
        <f t="shared" si="218"/>
        <v>0.81879889203421308</v>
      </c>
      <c r="BJ149" s="11">
        <f t="shared" si="218"/>
        <v>1.6998434134876721</v>
      </c>
      <c r="BK149" s="11">
        <f t="shared" si="218"/>
        <v>-0.27549895922615403</v>
      </c>
      <c r="BL149" s="11">
        <f t="shared" si="218"/>
        <v>1.1894928134809186</v>
      </c>
      <c r="BM149" s="11">
        <f t="shared" si="218"/>
        <v>1.5490211682317365</v>
      </c>
      <c r="BN149" s="11">
        <f t="shared" si="218"/>
        <v>1.8645195143920201</v>
      </c>
      <c r="BO149" s="11">
        <f t="shared" si="218"/>
        <v>1.1584628268353958</v>
      </c>
    </row>
    <row r="150" spans="1:67">
      <c r="A150" s="5">
        <v>2012</v>
      </c>
      <c r="B150" s="11">
        <f t="shared" si="214"/>
        <v>0.73531746147387123</v>
      </c>
      <c r="C150" s="11">
        <f t="shared" si="214"/>
        <v>1.273080802053427</v>
      </c>
      <c r="D150" s="11">
        <f t="shared" si="214"/>
        <v>0.87923705106637529</v>
      </c>
      <c r="E150" s="11">
        <f t="shared" si="214"/>
        <v>0.27051102569445684</v>
      </c>
      <c r="F150" s="11">
        <f t="shared" si="214"/>
        <v>1.6375667492911428</v>
      </c>
      <c r="G150" s="11">
        <f t="shared" si="214"/>
        <v>1.1676887644027898</v>
      </c>
      <c r="H150" s="11">
        <f t="shared" si="214"/>
        <v>0.6057171233794626</v>
      </c>
      <c r="I150" s="21">
        <f t="shared" si="214"/>
        <v>0.9480671199915649</v>
      </c>
      <c r="J150" s="29">
        <f t="shared" si="195"/>
        <v>1.1936889574779213</v>
      </c>
      <c r="K150" s="11">
        <f t="shared" si="214"/>
        <v>-0.56835336030432948</v>
      </c>
      <c r="L150" s="11">
        <f t="shared" si="214"/>
        <v>0.45398872366916015</v>
      </c>
      <c r="M150" s="11">
        <f t="shared" si="214"/>
        <v>-0.24714306837624891</v>
      </c>
      <c r="N150" s="11">
        <f t="shared" si="214"/>
        <v>-5.7963834530592021E-2</v>
      </c>
      <c r="O150" s="11">
        <f t="shared" si="214"/>
        <v>0.49631882657267118</v>
      </c>
      <c r="P150" s="11">
        <f t="shared" si="214"/>
        <v>1.1976231062114671</v>
      </c>
      <c r="Q150" s="11">
        <f t="shared" si="214"/>
        <v>0.55458424980730547</v>
      </c>
      <c r="R150" s="11">
        <f t="shared" si="214"/>
        <v>-0.57887120115774238</v>
      </c>
      <c r="S150" s="11">
        <f t="shared" si="214"/>
        <v>-0.71184283782708979</v>
      </c>
      <c r="T150" s="11">
        <f t="shared" si="214"/>
        <v>0.64888468174114844</v>
      </c>
      <c r="U150" s="11">
        <f t="shared" si="214"/>
        <v>-1.0584839089062332</v>
      </c>
      <c r="V150" s="11">
        <f t="shared" si="214"/>
        <v>-0.47163268137050912</v>
      </c>
      <c r="W150" s="11">
        <f t="shared" si="214"/>
        <v>0.6798386412918388</v>
      </c>
      <c r="X150" s="11">
        <f t="shared" si="214"/>
        <v>1.4406088611035606</v>
      </c>
      <c r="Y150" s="11">
        <f t="shared" si="214"/>
        <v>-3.2897511598481652</v>
      </c>
      <c r="Z150" s="11">
        <f t="shared" si="214"/>
        <v>3.844248489051818</v>
      </c>
      <c r="AA150" s="11">
        <f t="shared" si="214"/>
        <v>-1.474951258794609</v>
      </c>
      <c r="AB150" s="11">
        <f t="shared" si="214"/>
        <v>0.10172939979654119</v>
      </c>
      <c r="AC150" s="11">
        <f t="shared" si="214"/>
        <v>1.2424993676925729</v>
      </c>
      <c r="AD150" s="11">
        <f t="shared" si="214"/>
        <v>1.4416233176970779</v>
      </c>
      <c r="AE150" s="11">
        <f t="shared" si="214"/>
        <v>-2.3398654577361802</v>
      </c>
      <c r="AF150" s="11">
        <f t="shared" si="214"/>
        <v>0.21654395842356</v>
      </c>
      <c r="AG150" s="11">
        <f t="shared" si="214"/>
        <v>-0.567000567000567</v>
      </c>
      <c r="AH150" s="11">
        <f t="shared" si="214"/>
        <v>-0.22988505747126436</v>
      </c>
      <c r="AI150" s="11">
        <f t="shared" si="214"/>
        <v>-0.16666666666666669</v>
      </c>
      <c r="AJ150" s="11">
        <f t="shared" si="214"/>
        <v>1.732779607618502</v>
      </c>
      <c r="AK150" s="11">
        <f t="shared" si="214"/>
        <v>0.55691609977324263</v>
      </c>
      <c r="AL150" s="11">
        <f t="shared" si="214"/>
        <v>-0.30058838577641339</v>
      </c>
      <c r="AM150" s="11">
        <f t="shared" si="214"/>
        <v>-2.8223718280683583</v>
      </c>
      <c r="AN150" s="11">
        <f t="shared" si="214"/>
        <v>0.14452744397531667</v>
      </c>
      <c r="AO150" s="11">
        <f t="shared" si="214"/>
        <v>-3.0430220356768101</v>
      </c>
      <c r="AP150" s="11">
        <f t="shared" si="214"/>
        <v>0.625</v>
      </c>
      <c r="AQ150" s="11">
        <f t="shared" si="214"/>
        <v>-0.35606851249309351</v>
      </c>
      <c r="AR150" s="11">
        <f t="shared" si="214"/>
        <v>1.5665346201016406</v>
      </c>
      <c r="AS150" s="11">
        <f t="shared" si="214"/>
        <v>-9.4958173185620623E-2</v>
      </c>
      <c r="AT150" s="11">
        <f t="shared" si="214"/>
        <v>0.41508372027578444</v>
      </c>
      <c r="AU150" s="29">
        <f t="shared" si="214"/>
        <v>1.0976948408342482</v>
      </c>
      <c r="AV150" s="11">
        <f t="shared" si="212"/>
        <v>0.25540508867988865</v>
      </c>
      <c r="AW150" s="11">
        <f t="shared" si="212"/>
        <v>1.1604054374110899</v>
      </c>
      <c r="AX150" s="11">
        <f t="shared" si="212"/>
        <v>0.45352503795595811</v>
      </c>
      <c r="AY150" s="11">
        <f t="shared" si="212"/>
        <v>1.1000630443697705</v>
      </c>
      <c r="AZ150" s="11">
        <f t="shared" si="212"/>
        <v>1.5464169232588518</v>
      </c>
      <c r="BA150" s="11">
        <f t="shared" si="218"/>
        <v>0.85211034819694442</v>
      </c>
      <c r="BB150" s="11">
        <f t="shared" si="218"/>
        <v>0.23863246588199924</v>
      </c>
      <c r="BC150" s="29">
        <f t="shared" si="218"/>
        <v>1.6985846582669459</v>
      </c>
      <c r="BD150" s="11">
        <f t="shared" si="218"/>
        <v>0.97284206349400226</v>
      </c>
      <c r="BE150" s="11">
        <f t="shared" si="218"/>
        <v>1.1976231062114671</v>
      </c>
      <c r="BF150" s="11">
        <f t="shared" si="218"/>
        <v>0.49631882657267118</v>
      </c>
      <c r="BG150" s="11">
        <f t="shared" si="218"/>
        <v>-5.7963834530592021E-2</v>
      </c>
      <c r="BH150" s="11">
        <f t="shared" si="218"/>
        <v>0.42192666319568878</v>
      </c>
      <c r="BI150" s="11">
        <f t="shared" si="218"/>
        <v>-0.56835336030432948</v>
      </c>
      <c r="BJ150" s="11">
        <f t="shared" si="218"/>
        <v>1.0891900616843639</v>
      </c>
      <c r="BK150" s="11">
        <f t="shared" si="218"/>
        <v>-0.35606851249309351</v>
      </c>
      <c r="BL150" s="11">
        <f t="shared" si="218"/>
        <v>0.55691609977324263</v>
      </c>
      <c r="BM150" s="11">
        <f t="shared" si="218"/>
        <v>1.5665346201016406</v>
      </c>
      <c r="BN150" s="11">
        <f t="shared" si="218"/>
        <v>1.3483222189905162</v>
      </c>
      <c r="BO150" s="11">
        <f t="shared" si="218"/>
        <v>0.64043600239157428</v>
      </c>
    </row>
    <row r="151" spans="1:67">
      <c r="A151" s="5">
        <v>2013</v>
      </c>
      <c r="B151" s="11">
        <f t="shared" si="214"/>
        <v>0.71849094325954721</v>
      </c>
      <c r="C151" s="11">
        <f t="shared" si="214"/>
        <v>1.152087977238802</v>
      </c>
      <c r="D151" s="11">
        <f t="shared" si="214"/>
        <v>0.87537912621719483</v>
      </c>
      <c r="E151" s="11">
        <f t="shared" si="214"/>
        <v>8.384768230991485E-2</v>
      </c>
      <c r="F151" s="11">
        <f t="shared" si="214"/>
        <v>1.4865125378365267</v>
      </c>
      <c r="G151" s="11">
        <f t="shared" si="214"/>
        <v>1.0967164439360457</v>
      </c>
      <c r="H151" s="11">
        <f t="shared" si="214"/>
        <v>0.60448716448072803</v>
      </c>
      <c r="I151" s="21">
        <f t="shared" si="214"/>
        <v>0.65375335143338531</v>
      </c>
      <c r="J151" s="29">
        <f t="shared" si="195"/>
        <v>1.149029917314462</v>
      </c>
      <c r="K151" s="11">
        <f t="shared" si="214"/>
        <v>-1.7170835389228374</v>
      </c>
      <c r="L151" s="11">
        <f t="shared" si="214"/>
        <v>0.41908715783533779</v>
      </c>
      <c r="M151" s="11">
        <f t="shared" si="214"/>
        <v>-0.9656107064204642</v>
      </c>
      <c r="N151" s="11">
        <f t="shared" si="214"/>
        <v>-0.26371491030223115</v>
      </c>
      <c r="O151" s="11">
        <f t="shared" si="214"/>
        <v>-0.10409123823316438</v>
      </c>
      <c r="P151" s="11">
        <f t="shared" si="214"/>
        <v>1.1055564966005884</v>
      </c>
      <c r="Q151" s="11">
        <f t="shared" si="214"/>
        <v>-0.22995812144780137</v>
      </c>
      <c r="R151" s="11">
        <f t="shared" si="214"/>
        <v>-3.2231233104595551</v>
      </c>
      <c r="S151" s="11">
        <f t="shared" si="214"/>
        <v>-1.2336283894741058</v>
      </c>
      <c r="T151" s="11">
        <f t="shared" si="214"/>
        <v>-0.46418494584508962</v>
      </c>
      <c r="U151" s="11">
        <f t="shared" si="214"/>
        <v>0.34579641236222175</v>
      </c>
      <c r="V151" s="11">
        <f t="shared" si="214"/>
        <v>0.86411149825783973</v>
      </c>
      <c r="W151" s="11">
        <f t="shared" si="214"/>
        <v>0.41511150255925267</v>
      </c>
      <c r="X151" s="11">
        <f t="shared" si="214"/>
        <v>2.009646302250804</v>
      </c>
      <c r="Y151" s="11">
        <f t="shared" si="214"/>
        <v>-0.69777583951155697</v>
      </c>
      <c r="Z151" s="11">
        <f t="shared" si="214"/>
        <v>3.9690869191871001</v>
      </c>
      <c r="AA151" s="11">
        <f t="shared" si="214"/>
        <v>0.14626172244687258</v>
      </c>
      <c r="AB151" s="11">
        <f t="shared" si="214"/>
        <v>-4.2682926829268295</v>
      </c>
      <c r="AC151" s="11">
        <f t="shared" si="214"/>
        <v>-0.1064446053584359</v>
      </c>
      <c r="AD151" s="11">
        <f t="shared" si="214"/>
        <v>1.2433388132386241</v>
      </c>
      <c r="AE151" s="11">
        <f t="shared" si="214"/>
        <v>-0.62893081761006298</v>
      </c>
      <c r="AF151" s="11">
        <f t="shared" si="214"/>
        <v>-2.6361279170267933</v>
      </c>
      <c r="AG151" s="11">
        <f t="shared" ref="AG151:AU151" si="219">(AG47-AG46)/AG46*100</f>
        <v>-0.3041246911233606</v>
      </c>
      <c r="AH151" s="11">
        <f t="shared" si="219"/>
        <v>-5.0691244239631335</v>
      </c>
      <c r="AI151" s="11">
        <f t="shared" si="219"/>
        <v>-0.22259321090706735</v>
      </c>
      <c r="AJ151" s="11">
        <f t="shared" si="219"/>
        <v>3.7302927927927927</v>
      </c>
      <c r="AK151" s="11">
        <f t="shared" si="219"/>
        <v>0.90200606148073315</v>
      </c>
      <c r="AL151" s="11">
        <f t="shared" si="219"/>
        <v>0.69279620245044582</v>
      </c>
      <c r="AM151" s="11">
        <f t="shared" si="219"/>
        <v>-4.063415933919531</v>
      </c>
      <c r="AN151" s="11">
        <f t="shared" si="219"/>
        <v>0.47673871799445422</v>
      </c>
      <c r="AO151" s="11">
        <f t="shared" si="219"/>
        <v>-2.2727272727272729</v>
      </c>
      <c r="AP151" s="11">
        <f t="shared" si="219"/>
        <v>0.7483349547257353</v>
      </c>
      <c r="AQ151" s="11">
        <f t="shared" si="219"/>
        <v>-0.14375782966750866</v>
      </c>
      <c r="AR151" s="11">
        <f t="shared" si="219"/>
        <v>1.2669215426814449</v>
      </c>
      <c r="AS151" s="11">
        <f t="shared" si="219"/>
        <v>-0.78301801394043635</v>
      </c>
      <c r="AT151" s="11">
        <f t="shared" si="219"/>
        <v>0.81972955930778391</v>
      </c>
      <c r="AU151" s="29">
        <f t="shared" si="219"/>
        <v>1.5284389877223752</v>
      </c>
      <c r="AV151" s="11">
        <f t="shared" si="212"/>
        <v>6.6201194825965148E-2</v>
      </c>
      <c r="AW151" s="11">
        <f t="shared" si="212"/>
        <v>1.0417828594061391</v>
      </c>
      <c r="AX151" s="11">
        <f t="shared" si="212"/>
        <v>-0.40723397384143389</v>
      </c>
      <c r="AY151" s="11">
        <f t="shared" si="212"/>
        <v>0.59104248997649445</v>
      </c>
      <c r="AZ151" s="11">
        <f t="shared" si="212"/>
        <v>1.4400368323129387</v>
      </c>
      <c r="BA151" s="11">
        <f t="shared" si="218"/>
        <v>0.85927566772646102</v>
      </c>
      <c r="BB151" s="11">
        <f t="shared" si="218"/>
        <v>0.16957083020931399</v>
      </c>
      <c r="BC151" s="29">
        <f t="shared" si="218"/>
        <v>1.5875688487253057</v>
      </c>
      <c r="BD151" s="11">
        <f t="shared" si="218"/>
        <v>0.67233303528024757</v>
      </c>
      <c r="BE151" s="11">
        <f t="shared" si="218"/>
        <v>1.1055564966005884</v>
      </c>
      <c r="BF151" s="11">
        <f t="shared" si="218"/>
        <v>-0.10409123823316438</v>
      </c>
      <c r="BG151" s="11">
        <f t="shared" si="218"/>
        <v>-0.26371491030223115</v>
      </c>
      <c r="BH151" s="11">
        <f t="shared" si="218"/>
        <v>0.35618818047765577</v>
      </c>
      <c r="BI151" s="11">
        <f t="shared" si="218"/>
        <v>-1.7170835389228374</v>
      </c>
      <c r="BJ151" s="11">
        <f t="shared" si="218"/>
        <v>-0.13337909973410231</v>
      </c>
      <c r="BK151" s="11">
        <f t="shared" si="218"/>
        <v>-0.14375782966750866</v>
      </c>
      <c r="BL151" s="11">
        <f t="shared" si="218"/>
        <v>0.90200606148073315</v>
      </c>
      <c r="BM151" s="11">
        <f t="shared" si="218"/>
        <v>1.2669215426814449</v>
      </c>
      <c r="BN151" s="11">
        <f t="shared" si="218"/>
        <v>1.1888516488329315</v>
      </c>
      <c r="BO151" s="11">
        <f t="shared" si="218"/>
        <v>0.35462532417827231</v>
      </c>
    </row>
    <row r="152" spans="1:67">
      <c r="A152" s="37" t="s">
        <v>170</v>
      </c>
      <c r="J152" s="27"/>
      <c r="AU152" s="27"/>
      <c r="BC152" s="27"/>
    </row>
    <row r="153" spans="1:67">
      <c r="A153" s="38" t="s">
        <v>162</v>
      </c>
      <c r="B153" s="11"/>
      <c r="C153" s="11"/>
      <c r="D153" s="11"/>
      <c r="E153" s="11"/>
      <c r="F153" s="11"/>
      <c r="G153" s="11"/>
      <c r="H153" s="11"/>
      <c r="I153" s="21"/>
      <c r="J153" s="29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29"/>
      <c r="AV153" s="11"/>
      <c r="AW153" s="11"/>
      <c r="AX153" s="11"/>
      <c r="AY153" s="11"/>
      <c r="AZ153" s="11"/>
      <c r="BA153" s="11"/>
      <c r="BB153" s="11"/>
      <c r="BC153" s="29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</row>
    <row r="154" spans="1:67">
      <c r="A154" t="s">
        <v>163</v>
      </c>
      <c r="B154" s="11">
        <f>((B7/B3)^(1/4)-1)*100</f>
        <v>1.2255836795983299</v>
      </c>
      <c r="C154" s="11">
        <f t="shared" ref="C154:AU154" si="220">((C7/C3)^(1/4)-1)*100</f>
        <v>5.1729692932172</v>
      </c>
      <c r="D154" s="11">
        <f t="shared" si="220"/>
        <v>1.4358970303545604</v>
      </c>
      <c r="E154" s="11">
        <f t="shared" si="220"/>
        <v>2.2295866919938678</v>
      </c>
      <c r="F154" s="11">
        <f t="shared" si="220"/>
        <v>2.1351856710721817</v>
      </c>
      <c r="G154" s="11">
        <f t="shared" si="220"/>
        <v>1.8946510639635816</v>
      </c>
      <c r="H154" s="11">
        <f t="shared" si="220"/>
        <v>1.0903877320567412</v>
      </c>
      <c r="I154" s="21">
        <f t="shared" si="220"/>
        <v>3.2710058670581743</v>
      </c>
      <c r="J154" s="29">
        <f>((J7/J3)^(1/4)-1)*100</f>
        <v>1.7577450163546837</v>
      </c>
      <c r="K154" s="11">
        <f t="shared" si="220"/>
        <v>5.3621729448871891</v>
      </c>
      <c r="L154" s="11">
        <f t="shared" si="220"/>
        <v>5.571727447737107</v>
      </c>
      <c r="M154" s="11">
        <f t="shared" si="220"/>
        <v>4.7668148037420366</v>
      </c>
      <c r="N154" s="11">
        <f t="shared" si="220"/>
        <v>3.5237939419768161</v>
      </c>
      <c r="O154" s="11">
        <f t="shared" si="220"/>
        <v>1.9925299189196499</v>
      </c>
      <c r="P154" s="11">
        <f t="shared" si="220"/>
        <v>2.8340924676256707</v>
      </c>
      <c r="Q154" s="11">
        <f t="shared" si="220"/>
        <v>2.7500444554081627</v>
      </c>
      <c r="R154" s="11">
        <f t="shared" si="220"/>
        <v>1.5470606771659012</v>
      </c>
      <c r="S154" s="11">
        <f t="shared" si="220"/>
        <v>4.2943247164414666</v>
      </c>
      <c r="T154" s="11">
        <f t="shared" si="220"/>
        <v>0.90432547484857739</v>
      </c>
      <c r="U154" s="11">
        <f t="shared" si="220"/>
        <v>2.5721167737959627</v>
      </c>
      <c r="V154" s="11">
        <f t="shared" si="220"/>
        <v>0.64256363716017617</v>
      </c>
      <c r="W154" s="11">
        <f t="shared" si="220"/>
        <v>4.6952934015667136</v>
      </c>
      <c r="X154" s="11">
        <f t="shared" si="220"/>
        <v>2.3645840624608505</v>
      </c>
      <c r="Y154" s="11">
        <f t="shared" si="220"/>
        <v>0.59326921416447131</v>
      </c>
      <c r="Z154" s="11">
        <f t="shared" si="220"/>
        <v>2.9236680574564966</v>
      </c>
      <c r="AA154" s="11">
        <f t="shared" si="220"/>
        <v>-6.1597877405916712E-2</v>
      </c>
      <c r="AB154" s="11">
        <f t="shared" si="220"/>
        <v>-6.9957370221601973</v>
      </c>
      <c r="AC154" s="11">
        <f t="shared" si="220"/>
        <v>2.2690505505436498</v>
      </c>
      <c r="AD154" s="11">
        <f t="shared" si="220"/>
        <v>4.9035801834160786</v>
      </c>
      <c r="AE154" s="11">
        <f t="shared" si="220"/>
        <v>8.9025262497810509E-2</v>
      </c>
      <c r="AF154" s="11">
        <f t="shared" si="220"/>
        <v>-1.6035667795429753</v>
      </c>
      <c r="AG154" s="11">
        <f t="shared" si="220"/>
        <v>0.82592195469299856</v>
      </c>
      <c r="AH154" s="11">
        <f t="shared" si="220"/>
        <v>3.874759208854095</v>
      </c>
      <c r="AI154" s="11">
        <f t="shared" si="220"/>
        <v>-1.6986524448121321</v>
      </c>
      <c r="AJ154" s="11">
        <f t="shared" si="220"/>
        <v>-0.47352759248622256</v>
      </c>
      <c r="AK154" s="11">
        <f t="shared" si="220"/>
        <v>2.9946731469405963</v>
      </c>
      <c r="AL154" s="11">
        <f t="shared" si="220"/>
        <v>-0.86015389976626944</v>
      </c>
      <c r="AM154" s="11">
        <f t="shared" si="220"/>
        <v>-1.1210969206620347</v>
      </c>
      <c r="AN154" s="11">
        <f t="shared" si="220"/>
        <v>3.9216369835750609</v>
      </c>
      <c r="AO154" s="11">
        <f t="shared" si="220"/>
        <v>1.6869354534296388</v>
      </c>
      <c r="AP154" s="11">
        <f t="shared" si="220"/>
        <v>1.6412526361740953</v>
      </c>
      <c r="AQ154" s="11">
        <f t="shared" si="220"/>
        <v>3.2553459080376657</v>
      </c>
      <c r="AR154" s="11">
        <f t="shared" si="220"/>
        <v>2.6117628086608002</v>
      </c>
      <c r="AS154" s="11">
        <f t="shared" si="220"/>
        <v>1.9339136271079305</v>
      </c>
      <c r="AT154" s="11">
        <f t="shared" si="220"/>
        <v>3.4666708378063849</v>
      </c>
      <c r="AU154" s="29">
        <f t="shared" si="220"/>
        <v>2.4416352122646368</v>
      </c>
      <c r="AV154" s="11">
        <f>((AV7/AV3)^(1/4)-1)*100</f>
        <v>5.2729858728596257</v>
      </c>
      <c r="AW154" s="11">
        <f>((AW7/AW3)^(1/4)-1)*100</f>
        <v>2.7908116260787041</v>
      </c>
      <c r="AX154" s="11">
        <f>((AX7/AX3)^(1/4)-1)*100</f>
        <v>2.262711614619084</v>
      </c>
      <c r="AY154" s="11">
        <f>((AY7/AY3)^(1/4)-1)*100</f>
        <v>3.073286035998346</v>
      </c>
      <c r="AZ154" s="11">
        <f>((AZ7/AZ3)^(1/4)-1)*100</f>
        <v>5.1348115500056135</v>
      </c>
      <c r="BA154" s="11">
        <f t="shared" ref="BA154:BO154" si="221">((BA7/BA3)^(1/4)-1)*100</f>
        <v>1.3288543825043853</v>
      </c>
      <c r="BB154" s="11">
        <f t="shared" si="221"/>
        <v>2.2248679819251826</v>
      </c>
      <c r="BC154" s="29">
        <f t="shared" si="221"/>
        <v>2.045485855664686</v>
      </c>
      <c r="BD154" s="11">
        <f t="shared" si="221"/>
        <v>3.3952479704510319</v>
      </c>
      <c r="BE154" s="11">
        <f t="shared" si="221"/>
        <v>2.8340924676256707</v>
      </c>
      <c r="BF154" s="11">
        <f t="shared" si="221"/>
        <v>1.9925299189196499</v>
      </c>
      <c r="BG154" s="11">
        <f t="shared" si="221"/>
        <v>3.5237939419768161</v>
      </c>
      <c r="BH154" s="11">
        <f t="shared" si="221"/>
        <v>5.5413217037293849</v>
      </c>
      <c r="BI154" s="11">
        <f t="shared" si="221"/>
        <v>5.3621729448871891</v>
      </c>
      <c r="BJ154" s="11">
        <f t="shared" si="221"/>
        <v>2.3334937560349767</v>
      </c>
      <c r="BK154" s="11">
        <f t="shared" si="221"/>
        <v>3.2553459080376657</v>
      </c>
      <c r="BL154" s="11">
        <f t="shared" si="221"/>
        <v>2.9946731469405963</v>
      </c>
      <c r="BM154" s="11">
        <f t="shared" si="221"/>
        <v>2.6117628086608002</v>
      </c>
      <c r="BN154" s="11">
        <f t="shared" si="221"/>
        <v>4.8165395669551581</v>
      </c>
      <c r="BO154" s="11">
        <f t="shared" si="221"/>
        <v>4.4338506358457375</v>
      </c>
    </row>
    <row r="155" spans="1:67">
      <c r="A155" t="s">
        <v>164</v>
      </c>
      <c r="B155" s="11">
        <f>((B13/B7)^(1/6)-1)*100</f>
        <v>1.0162856157289735</v>
      </c>
      <c r="C155" s="11">
        <f t="shared" ref="C155:AU155" si="222">((C13/C7)^(1/6)-1)*100</f>
        <v>3.6714181226023213</v>
      </c>
      <c r="D155" s="11">
        <f t="shared" si="222"/>
        <v>1.8217084318632004</v>
      </c>
      <c r="E155" s="11">
        <f t="shared" si="222"/>
        <v>2.4996869666184862</v>
      </c>
      <c r="F155" s="11">
        <f t="shared" si="222"/>
        <v>2.437386627445437</v>
      </c>
      <c r="G155" s="11">
        <f t="shared" si="222"/>
        <v>2.1618552258849011</v>
      </c>
      <c r="H155" s="11">
        <f t="shared" si="222"/>
        <v>0.77191001951253391</v>
      </c>
      <c r="I155" s="21">
        <f t="shared" si="222"/>
        <v>3.1849017724692619</v>
      </c>
      <c r="J155" s="29">
        <f>((J13/J7)^(1/6)-1)*100</f>
        <v>2.0533123379397278</v>
      </c>
      <c r="K155" s="11">
        <f t="shared" si="222"/>
        <v>2.4611548787413229</v>
      </c>
      <c r="L155" s="11">
        <f t="shared" si="222"/>
        <v>3.3861887153284753</v>
      </c>
      <c r="M155" s="11">
        <f t="shared" si="222"/>
        <v>2.9556737094965868</v>
      </c>
      <c r="N155" s="11">
        <f t="shared" si="222"/>
        <v>3.3113009236842794</v>
      </c>
      <c r="O155" s="11">
        <f t="shared" si="222"/>
        <v>2.073671947268263</v>
      </c>
      <c r="P155" s="11">
        <f t="shared" si="222"/>
        <v>3.3517865820201553</v>
      </c>
      <c r="Q155" s="11">
        <f t="shared" si="222"/>
        <v>3.3535510745081876</v>
      </c>
      <c r="R155" s="11">
        <f t="shared" si="222"/>
        <v>2.9592773286455376</v>
      </c>
      <c r="S155" s="11">
        <f t="shared" si="222"/>
        <v>2.3894555952195473</v>
      </c>
      <c r="T155" s="11">
        <f t="shared" si="222"/>
        <v>1.1720839381479609</v>
      </c>
      <c r="U155" s="11">
        <f t="shared" si="222"/>
        <v>-0.8800029275638388</v>
      </c>
      <c r="V155" s="11">
        <f t="shared" si="222"/>
        <v>0.12124203258867539</v>
      </c>
      <c r="W155" s="11">
        <f t="shared" si="222"/>
        <v>3.5280020278295243</v>
      </c>
      <c r="X155" s="11">
        <f t="shared" si="222"/>
        <v>2.1289875554424853</v>
      </c>
      <c r="Y155" s="11">
        <f t="shared" si="222"/>
        <v>0.72076683595569957</v>
      </c>
      <c r="Z155" s="11">
        <f t="shared" si="222"/>
        <v>2.7992415782805535</v>
      </c>
      <c r="AA155" s="11">
        <f t="shared" si="222"/>
        <v>0.11074009605858137</v>
      </c>
      <c r="AB155" s="11">
        <f t="shared" si="222"/>
        <v>2.0897118660904157</v>
      </c>
      <c r="AC155" s="11">
        <f t="shared" si="222"/>
        <v>2.8866024342445007</v>
      </c>
      <c r="AD155" s="11">
        <f t="shared" si="222"/>
        <v>4.05728519119537</v>
      </c>
      <c r="AE155" s="11">
        <f t="shared" si="222"/>
        <v>0.31984243127507472</v>
      </c>
      <c r="AF155" s="11">
        <f t="shared" si="222"/>
        <v>1.2810186175465033</v>
      </c>
      <c r="AG155" s="11">
        <f t="shared" si="222"/>
        <v>0.55600592420179673</v>
      </c>
      <c r="AH155" s="11">
        <f t="shared" si="222"/>
        <v>-2.0627392932414224</v>
      </c>
      <c r="AI155" s="11">
        <f t="shared" si="222"/>
        <v>1.5277488722763577</v>
      </c>
      <c r="AJ155" s="11">
        <f t="shared" si="222"/>
        <v>1.2661140616244682</v>
      </c>
      <c r="AK155" s="11">
        <f t="shared" si="222"/>
        <v>5.6424232067936231</v>
      </c>
      <c r="AL155" s="11">
        <f t="shared" si="222"/>
        <v>1.3836471882541446</v>
      </c>
      <c r="AM155" s="11">
        <f t="shared" si="222"/>
        <v>0.16430742789095287</v>
      </c>
      <c r="AN155" s="11">
        <f t="shared" si="222"/>
        <v>3.9310752968062079</v>
      </c>
      <c r="AO155" s="11">
        <f t="shared" si="222"/>
        <v>-2.5072721207935023</v>
      </c>
      <c r="AP155" s="11">
        <f t="shared" si="222"/>
        <v>2.3485634962598478</v>
      </c>
      <c r="AQ155" s="11">
        <f t="shared" si="222"/>
        <v>2.4680327466897856</v>
      </c>
      <c r="AR155" s="11">
        <f t="shared" si="222"/>
        <v>2.5878760804500134</v>
      </c>
      <c r="AS155" s="11">
        <f t="shared" si="222"/>
        <v>1.1526615858829636</v>
      </c>
      <c r="AT155" s="11">
        <f t="shared" si="222"/>
        <v>5.0673094374514172</v>
      </c>
      <c r="AU155" s="29">
        <f t="shared" si="222"/>
        <v>0.10539952267982766</v>
      </c>
      <c r="AV155" s="11">
        <f>((AV13/AV7)^(1/6)-1)*100</f>
        <v>3.2504218746475022</v>
      </c>
      <c r="AW155" s="11">
        <f>((AW13/AW7)^(1/6)-1)*100</f>
        <v>3.2891913889818492</v>
      </c>
      <c r="AX155" s="11">
        <f>((AX13/AX7)^(1/6)-1)*100</f>
        <v>2.5979800710367318</v>
      </c>
      <c r="AY155" s="11">
        <f>((AY13/AY7)^(1/6)-1)*100</f>
        <v>3.069037980119016</v>
      </c>
      <c r="AZ155" s="11">
        <f>((AZ13/AZ7)^(1/6)-1)*100</f>
        <v>3.8303250220695695</v>
      </c>
      <c r="BA155" s="11">
        <f t="shared" ref="BA155:BO155" si="223">((BA13/BA7)^(1/6)-1)*100</f>
        <v>1.6967626777356415</v>
      </c>
      <c r="BB155" s="11">
        <f t="shared" si="223"/>
        <v>2.485633501128337</v>
      </c>
      <c r="BC155" s="29">
        <f t="shared" si="223"/>
        <v>2.3744006571559728</v>
      </c>
      <c r="BD155" s="11">
        <f t="shared" si="223"/>
        <v>3.2823658237953079</v>
      </c>
      <c r="BE155" s="11">
        <f t="shared" si="223"/>
        <v>3.3517865820201553</v>
      </c>
      <c r="BF155" s="11">
        <f t="shared" si="223"/>
        <v>2.073671947268263</v>
      </c>
      <c r="BG155" s="11">
        <f t="shared" si="223"/>
        <v>3.3113009236842794</v>
      </c>
      <c r="BH155" s="11">
        <f t="shared" si="223"/>
        <v>3.3703824688918971</v>
      </c>
      <c r="BI155" s="11">
        <f t="shared" si="223"/>
        <v>2.4611548787413229</v>
      </c>
      <c r="BJ155" s="11">
        <f t="shared" si="223"/>
        <v>2.9497598417845161</v>
      </c>
      <c r="BK155" s="11">
        <f t="shared" si="223"/>
        <v>2.4680327466897856</v>
      </c>
      <c r="BL155" s="11">
        <f t="shared" si="223"/>
        <v>5.6424232067936231</v>
      </c>
      <c r="BM155" s="11">
        <f t="shared" si="223"/>
        <v>2.5878760804500134</v>
      </c>
      <c r="BN155" s="11">
        <f t="shared" si="223"/>
        <v>4.0463659422912412</v>
      </c>
      <c r="BO155" s="11">
        <f t="shared" si="223"/>
        <v>3.327220917492868</v>
      </c>
    </row>
    <row r="156" spans="1:67">
      <c r="A156" t="s">
        <v>165</v>
      </c>
      <c r="B156" s="11">
        <f>((B23/B13)^(1/10)-1)*100</f>
        <v>0.94922724378916357</v>
      </c>
      <c r="C156" s="11">
        <f t="shared" ref="C156:AU156" si="224">((C23/C13)^(1/10)-1)*100</f>
        <v>3.2190817575584951</v>
      </c>
      <c r="D156" s="11">
        <f t="shared" si="224"/>
        <v>2.3089271430139391</v>
      </c>
      <c r="E156" s="11">
        <f t="shared" si="224"/>
        <v>1.6208080252086532</v>
      </c>
      <c r="F156" s="11">
        <f t="shared" si="224"/>
        <v>1.9263566026247014</v>
      </c>
      <c r="G156" s="11">
        <f t="shared" si="224"/>
        <v>2.2214205299670553</v>
      </c>
      <c r="H156" s="11">
        <f t="shared" si="224"/>
        <v>0.64373667352419783</v>
      </c>
      <c r="I156" s="21">
        <f t="shared" si="224"/>
        <v>2.5922888661568777</v>
      </c>
      <c r="J156" s="29">
        <f>((J23/J13)^(1/10)-1)*100</f>
        <v>2.1797794143445071</v>
      </c>
      <c r="K156" s="11">
        <f t="shared" si="224"/>
        <v>1.2367511743918369</v>
      </c>
      <c r="L156" s="11">
        <f t="shared" si="224"/>
        <v>2.4121329019841653</v>
      </c>
      <c r="M156" s="11">
        <f t="shared" si="224"/>
        <v>3.8864400341912075</v>
      </c>
      <c r="N156" s="11">
        <f t="shared" si="224"/>
        <v>2.1571490432937601</v>
      </c>
      <c r="O156" s="11">
        <f t="shared" si="224"/>
        <v>1.559792574390273</v>
      </c>
      <c r="P156" s="11">
        <f t="shared" si="224"/>
        <v>2.9505591450346369</v>
      </c>
      <c r="Q156" s="11">
        <f t="shared" si="224"/>
        <v>3.5566904666729071</v>
      </c>
      <c r="R156" s="11">
        <f t="shared" si="224"/>
        <v>-0.13070025243089312</v>
      </c>
      <c r="S156" s="11">
        <f t="shared" si="224"/>
        <v>1.4639452145692733</v>
      </c>
      <c r="T156" s="11">
        <f t="shared" si="224"/>
        <v>1.4671791699274905</v>
      </c>
      <c r="U156" s="11">
        <f t="shared" si="224"/>
        <v>1.5027884961972049</v>
      </c>
      <c r="V156" s="11">
        <f t="shared" si="224"/>
        <v>0.1332080761992982</v>
      </c>
      <c r="W156" s="11">
        <f t="shared" si="224"/>
        <v>2.23986992821954</v>
      </c>
      <c r="X156" s="11">
        <f t="shared" si="224"/>
        <v>-1.1057134412936431</v>
      </c>
      <c r="Y156" s="11">
        <f t="shared" si="224"/>
        <v>-0.23813789039061062</v>
      </c>
      <c r="Z156" s="11">
        <f t="shared" si="224"/>
        <v>-0.77401724458324717</v>
      </c>
      <c r="AA156" s="11">
        <f t="shared" si="224"/>
        <v>0.69681118829234556</v>
      </c>
      <c r="AB156" s="11">
        <f t="shared" si="224"/>
        <v>0.90304866480503954</v>
      </c>
      <c r="AC156" s="11">
        <f t="shared" si="224"/>
        <v>2.0917196877692668</v>
      </c>
      <c r="AD156" s="11">
        <f t="shared" si="224"/>
        <v>3.1896348439043987</v>
      </c>
      <c r="AE156" s="11">
        <f t="shared" si="224"/>
        <v>1.0560434931178753</v>
      </c>
      <c r="AF156" s="11">
        <f t="shared" si="224"/>
        <v>1.8378573594100667</v>
      </c>
      <c r="AG156" s="11">
        <f t="shared" si="224"/>
        <v>0.425995977125182</v>
      </c>
      <c r="AH156" s="11">
        <f t="shared" si="224"/>
        <v>-1.3389641614700687</v>
      </c>
      <c r="AI156" s="11">
        <f t="shared" si="224"/>
        <v>3.2391861522275578</v>
      </c>
      <c r="AJ156" s="11">
        <f t="shared" si="224"/>
        <v>-0.73285854692642927</v>
      </c>
      <c r="AK156" s="11">
        <f t="shared" si="224"/>
        <v>1.8162960891473956</v>
      </c>
      <c r="AL156" s="11">
        <f t="shared" si="224"/>
        <v>0.49594362336655706</v>
      </c>
      <c r="AM156" s="11">
        <f t="shared" si="224"/>
        <v>2.3852856502403208</v>
      </c>
      <c r="AN156" s="11">
        <f t="shared" si="224"/>
        <v>4.3601566607620157</v>
      </c>
      <c r="AO156" s="11">
        <f t="shared" si="224"/>
        <v>-0.42251642271138312</v>
      </c>
      <c r="AP156" s="11">
        <f t="shared" si="224"/>
        <v>0.65736606966135813</v>
      </c>
      <c r="AQ156" s="11">
        <f t="shared" si="224"/>
        <v>1.1459589672051074</v>
      </c>
      <c r="AR156" s="11">
        <f t="shared" si="224"/>
        <v>2.9835875767820541</v>
      </c>
      <c r="AS156" s="11">
        <f t="shared" si="224"/>
        <v>0.23147532602076915</v>
      </c>
      <c r="AT156" s="11">
        <f t="shared" si="224"/>
        <v>3.6896771528169836</v>
      </c>
      <c r="AU156" s="29">
        <f t="shared" si="224"/>
        <v>0.43336308379762212</v>
      </c>
      <c r="AV156" s="11">
        <f>((AV23/AV13)^(1/10)-1)*100</f>
        <v>2.2902047851234508</v>
      </c>
      <c r="AW156" s="11">
        <f>((AW23/AW13)^(1/10)-1)*100</f>
        <v>2.8888919457518147</v>
      </c>
      <c r="AX156" s="11">
        <f>((AX23/AX13)^(1/10)-1)*100</f>
        <v>2.6811236471207422</v>
      </c>
      <c r="AY156" s="11">
        <f>((AY23/AY13)^(1/10)-1)*100</f>
        <v>2.2945426007483061</v>
      </c>
      <c r="AZ156" s="11">
        <f>((AZ23/AZ13)^(1/10)-1)*100</f>
        <v>3.5446246554432737</v>
      </c>
      <c r="BA156" s="11">
        <f t="shared" ref="BA156:BO156" si="225">((BA23/BA13)^(1/10)-1)*100</f>
        <v>2.2553269078037452</v>
      </c>
      <c r="BB156" s="11">
        <f t="shared" si="225"/>
        <v>1.4601408935666083</v>
      </c>
      <c r="BC156" s="29">
        <f t="shared" si="225"/>
        <v>1.8880835763803949</v>
      </c>
      <c r="BD156" s="11">
        <f t="shared" si="225"/>
        <v>2.6696029512223607</v>
      </c>
      <c r="BE156" s="11">
        <f t="shared" si="225"/>
        <v>2.9505591450346369</v>
      </c>
      <c r="BF156" s="11">
        <f t="shared" si="225"/>
        <v>1.559792574390273</v>
      </c>
      <c r="BG156" s="11">
        <f t="shared" si="225"/>
        <v>2.1571490432937601</v>
      </c>
      <c r="BH156" s="11">
        <f t="shared" si="225"/>
        <v>2.4689555989620082</v>
      </c>
      <c r="BI156" s="11">
        <f t="shared" si="225"/>
        <v>1.2367511743918369</v>
      </c>
      <c r="BJ156" s="11">
        <f t="shared" si="225"/>
        <v>2.3421408349817874</v>
      </c>
      <c r="BK156" s="11">
        <f t="shared" si="225"/>
        <v>1.1459589672051074</v>
      </c>
      <c r="BL156" s="11">
        <f t="shared" si="225"/>
        <v>1.8162960891473956</v>
      </c>
      <c r="BM156" s="11">
        <f t="shared" si="225"/>
        <v>2.9835875767820541</v>
      </c>
      <c r="BN156" s="11">
        <f t="shared" si="225"/>
        <v>3.2953316500092811</v>
      </c>
      <c r="BO156" s="11">
        <f t="shared" si="225"/>
        <v>2.0946983127988927</v>
      </c>
    </row>
    <row r="157" spans="1:67">
      <c r="A157" t="s">
        <v>166</v>
      </c>
      <c r="B157" s="11">
        <f>((B34/B23)^(1/11)-1)*100</f>
        <v>1.2240367247691841</v>
      </c>
      <c r="C157" s="11">
        <f t="shared" ref="C157:AU157" si="226">((C34/C23)^(1/11)-1)*100</f>
        <v>3.2702716141250976</v>
      </c>
      <c r="D157" s="11">
        <f t="shared" si="226"/>
        <v>1.3841854391102748</v>
      </c>
      <c r="E157" s="11">
        <f t="shared" si="226"/>
        <v>1.7555538539396398</v>
      </c>
      <c r="F157" s="11">
        <f t="shared" si="226"/>
        <v>2.0210307857843723</v>
      </c>
      <c r="G157" s="11">
        <f t="shared" si="226"/>
        <v>1.7512392111222796</v>
      </c>
      <c r="H157" s="11">
        <f t="shared" si="226"/>
        <v>1.0815731233766668</v>
      </c>
      <c r="I157" s="21">
        <f t="shared" si="226"/>
        <v>1.9294689732135772</v>
      </c>
      <c r="J157" s="29">
        <f>((J34/J23)^(1/11)-1)*100</f>
        <v>1.7305791745946486</v>
      </c>
      <c r="K157" s="11">
        <f t="shared" si="226"/>
        <v>1.7554789545761285</v>
      </c>
      <c r="L157" s="11">
        <f t="shared" si="226"/>
        <v>2.2459382828571517</v>
      </c>
      <c r="M157" s="11">
        <f t="shared" si="226"/>
        <v>2.7017792849475475</v>
      </c>
      <c r="N157" s="11">
        <f t="shared" si="226"/>
        <v>4.0844443165467981</v>
      </c>
      <c r="O157" s="11">
        <f t="shared" si="226"/>
        <v>2.7944239962478301</v>
      </c>
      <c r="P157" s="11">
        <f t="shared" si="226"/>
        <v>1.3320116780737301</v>
      </c>
      <c r="Q157" s="11">
        <f t="shared" si="226"/>
        <v>2.5344952921889208</v>
      </c>
      <c r="R157" s="11">
        <f t="shared" si="226"/>
        <v>-0.36250067225074289</v>
      </c>
      <c r="S157" s="11">
        <f t="shared" si="226"/>
        <v>3.0114918935802315</v>
      </c>
      <c r="T157" s="11">
        <f t="shared" si="226"/>
        <v>1.5510538127487594</v>
      </c>
      <c r="U157" s="11">
        <f t="shared" si="226"/>
        <v>0.21409384312662816</v>
      </c>
      <c r="V157" s="11">
        <f t="shared" si="226"/>
        <v>-0.49965878776943029</v>
      </c>
      <c r="W157" s="11">
        <f t="shared" si="226"/>
        <v>2.4877284913422448</v>
      </c>
      <c r="X157" s="11">
        <f t="shared" si="226"/>
        <v>-0.21252806474797437</v>
      </c>
      <c r="Y157" s="11">
        <f t="shared" si="226"/>
        <v>-1.1741500906726432</v>
      </c>
      <c r="Z157" s="11">
        <f t="shared" si="226"/>
        <v>-0.41111459296666597</v>
      </c>
      <c r="AA157" s="11">
        <f t="shared" si="226"/>
        <v>-7.7221612299449571E-2</v>
      </c>
      <c r="AB157" s="11">
        <f t="shared" si="226"/>
        <v>-0.13465424197486309</v>
      </c>
      <c r="AC157" s="11">
        <f t="shared" si="226"/>
        <v>1.4643678106063041</v>
      </c>
      <c r="AD157" s="11">
        <f t="shared" si="226"/>
        <v>3.8800763530082438</v>
      </c>
      <c r="AE157" s="11">
        <f t="shared" si="226"/>
        <v>1.4414980359575003</v>
      </c>
      <c r="AF157" s="11">
        <f t="shared" si="226"/>
        <v>1.2019149910498461</v>
      </c>
      <c r="AG157" s="11">
        <f t="shared" si="226"/>
        <v>0.18999831111174981</v>
      </c>
      <c r="AH157" s="11">
        <f t="shared" si="226"/>
        <v>-1.4281044967751289</v>
      </c>
      <c r="AI157" s="11">
        <f t="shared" si="226"/>
        <v>0.99651784067413818</v>
      </c>
      <c r="AJ157" s="11">
        <f t="shared" si="226"/>
        <v>1.1959492449298947</v>
      </c>
      <c r="AK157" s="11">
        <f t="shared" si="226"/>
        <v>2.6196855553984433</v>
      </c>
      <c r="AL157" s="11">
        <f t="shared" si="226"/>
        <v>1.0264871107414475</v>
      </c>
      <c r="AM157" s="11">
        <f t="shared" si="226"/>
        <v>1.1908120173130365</v>
      </c>
      <c r="AN157" s="11">
        <f t="shared" si="226"/>
        <v>2.7637202886334755</v>
      </c>
      <c r="AO157" s="11">
        <f t="shared" si="226"/>
        <v>-3.2665909506055635</v>
      </c>
      <c r="AP157" s="11">
        <f t="shared" si="226"/>
        <v>0.89653277933183784</v>
      </c>
      <c r="AQ157" s="11">
        <f t="shared" si="226"/>
        <v>1.1915886339243897</v>
      </c>
      <c r="AR157" s="11">
        <f t="shared" si="226"/>
        <v>3.7384300219154065</v>
      </c>
      <c r="AS157" s="11">
        <f t="shared" si="226"/>
        <v>1.0509727588120965</v>
      </c>
      <c r="AT157" s="11">
        <f t="shared" si="226"/>
        <v>2.5841664613976079</v>
      </c>
      <c r="AU157" s="29">
        <f t="shared" si="226"/>
        <v>-0.35334162908021716</v>
      </c>
      <c r="AV157" s="11">
        <f>((AV34/AV23)^(1/11)-1)*100</f>
        <v>2.4396499235871172</v>
      </c>
      <c r="AW157" s="11">
        <f>((AW34/AW23)^(1/11)-1)*100</f>
        <v>1.3966747625788978</v>
      </c>
      <c r="AX157" s="11">
        <f>((AX34/AX23)^(1/11)-1)*100</f>
        <v>2.2657277571352719</v>
      </c>
      <c r="AY157" s="11">
        <f>((AY34/AY23)^(1/11)-1)*100</f>
        <v>2.4040933175089263</v>
      </c>
      <c r="AZ157" s="11">
        <f>((AZ34/AZ23)^(1/11)-1)*100</f>
        <v>3.528485479839083</v>
      </c>
      <c r="BA157" s="11">
        <f t="shared" ref="BA157:BO157" si="227">((BA34/BA23)^(1/11)-1)*100</f>
        <v>1.3829906414998483</v>
      </c>
      <c r="BB157" s="11">
        <f t="shared" si="227"/>
        <v>1.6705728327292446</v>
      </c>
      <c r="BC157" s="29">
        <f t="shared" si="227"/>
        <v>1.9794746715729117</v>
      </c>
      <c r="BD157" s="11">
        <f t="shared" si="227"/>
        <v>1.9675383109553968</v>
      </c>
      <c r="BE157" s="11">
        <f t="shared" si="227"/>
        <v>1.3320116780737301</v>
      </c>
      <c r="BF157" s="11">
        <f t="shared" si="227"/>
        <v>2.7944239962478301</v>
      </c>
      <c r="BG157" s="11">
        <f t="shared" si="227"/>
        <v>4.0844443165467981</v>
      </c>
      <c r="BH157" s="11">
        <f t="shared" si="227"/>
        <v>2.2652797588968321</v>
      </c>
      <c r="BI157" s="11">
        <f t="shared" si="227"/>
        <v>1.7554789545761285</v>
      </c>
      <c r="BJ157" s="11">
        <f t="shared" si="227"/>
        <v>1.671448542777676</v>
      </c>
      <c r="BK157" s="11">
        <f t="shared" si="227"/>
        <v>1.1915886339243897</v>
      </c>
      <c r="BL157" s="11">
        <f t="shared" si="227"/>
        <v>2.6196855553984433</v>
      </c>
      <c r="BM157" s="11">
        <f t="shared" si="227"/>
        <v>3.7384300219154065</v>
      </c>
      <c r="BN157" s="11">
        <f t="shared" si="227"/>
        <v>3.7785288716126741</v>
      </c>
      <c r="BO157" s="11">
        <f t="shared" si="227"/>
        <v>2.3999568516200442</v>
      </c>
    </row>
    <row r="158" spans="1:67">
      <c r="A158" t="s">
        <v>167</v>
      </c>
      <c r="B158" s="11">
        <f>((B41/B34)^(1/7)-1)*100</f>
        <v>0.93859556377222653</v>
      </c>
      <c r="C158" s="11">
        <f t="shared" ref="C158:AU158" si="228">((C41/C34)^(1/7)-1)*100</f>
        <v>2.5794608061799673</v>
      </c>
      <c r="D158" s="11">
        <f t="shared" si="228"/>
        <v>0.92483781201451176</v>
      </c>
      <c r="E158" s="11">
        <f t="shared" si="228"/>
        <v>1.2747999308907021</v>
      </c>
      <c r="F158" s="11">
        <f t="shared" si="228"/>
        <v>1.8621611935687676</v>
      </c>
      <c r="G158" s="11">
        <f t="shared" si="228"/>
        <v>1.3994293340408026</v>
      </c>
      <c r="H158" s="11">
        <f t="shared" si="228"/>
        <v>0.80674650247036794</v>
      </c>
      <c r="I158" s="21">
        <f t="shared" si="228"/>
        <v>1.3987084990144671</v>
      </c>
      <c r="J158" s="29">
        <f>((J41/J34)^(1/7)-1)*100</f>
        <v>1.3995138734672841</v>
      </c>
      <c r="K158" s="11">
        <f t="shared" si="228"/>
        <v>1.1759419223762446</v>
      </c>
      <c r="L158" s="11">
        <f t="shared" si="228"/>
        <v>1.7249633481172921</v>
      </c>
      <c r="M158" s="11">
        <f t="shared" si="228"/>
        <v>2.3292599726935093</v>
      </c>
      <c r="N158" s="11">
        <f t="shared" si="228"/>
        <v>2.228008017558003</v>
      </c>
      <c r="O158" s="11">
        <f t="shared" si="228"/>
        <v>2.0898778862855183</v>
      </c>
      <c r="P158" s="11">
        <f t="shared" si="228"/>
        <v>0.73336005919892866</v>
      </c>
      <c r="Q158" s="11">
        <f t="shared" si="228"/>
        <v>1.7607285796503058</v>
      </c>
      <c r="R158" s="11">
        <f t="shared" si="228"/>
        <v>-2.0017112782281021</v>
      </c>
      <c r="S158" s="11">
        <f t="shared" si="228"/>
        <v>0.23916362857256956</v>
      </c>
      <c r="T158" s="11">
        <f t="shared" si="228"/>
        <v>7.2247525801505397E-2</v>
      </c>
      <c r="U158" s="11">
        <f t="shared" si="228"/>
        <v>-9.6554969917783673E-2</v>
      </c>
      <c r="V158" s="11">
        <f t="shared" si="228"/>
        <v>-0.98344242258197045</v>
      </c>
      <c r="W158" s="11">
        <f t="shared" si="228"/>
        <v>2.0077850251509766</v>
      </c>
      <c r="X158" s="11">
        <f t="shared" si="228"/>
        <v>-0.92621121471034851</v>
      </c>
      <c r="Y158" s="11">
        <f t="shared" si="228"/>
        <v>-2.1275966733678819</v>
      </c>
      <c r="Z158" s="11">
        <f t="shared" si="228"/>
        <v>-0.44891407016761642</v>
      </c>
      <c r="AA158" s="11">
        <f t="shared" si="228"/>
        <v>-1.0307960202489475</v>
      </c>
      <c r="AB158" s="11">
        <f t="shared" si="228"/>
        <v>-0.54892119009815055</v>
      </c>
      <c r="AC158" s="11">
        <f t="shared" si="228"/>
        <v>1.4801443901556688</v>
      </c>
      <c r="AD158" s="11">
        <f t="shared" si="228"/>
        <v>3.2132462289760744</v>
      </c>
      <c r="AE158" s="11">
        <f t="shared" si="228"/>
        <v>0.440951324075467</v>
      </c>
      <c r="AF158" s="11">
        <f t="shared" si="228"/>
        <v>0.27914337049141924</v>
      </c>
      <c r="AG158" s="11">
        <f t="shared" si="228"/>
        <v>-0.39462085173448402</v>
      </c>
      <c r="AH158" s="11">
        <f t="shared" si="228"/>
        <v>-0.17094217067751272</v>
      </c>
      <c r="AI158" s="11">
        <f t="shared" si="228"/>
        <v>0.65751842071941624</v>
      </c>
      <c r="AJ158" s="11">
        <f t="shared" si="228"/>
        <v>1.7836619312153301</v>
      </c>
      <c r="AK158" s="11">
        <f t="shared" si="228"/>
        <v>1.1722023487165556</v>
      </c>
      <c r="AL158" s="11">
        <f t="shared" si="228"/>
        <v>-1.1957403802860922</v>
      </c>
      <c r="AM158" s="11">
        <f t="shared" si="228"/>
        <v>0.67940042795857636</v>
      </c>
      <c r="AN158" s="11">
        <f t="shared" si="228"/>
        <v>1.4741347655317094</v>
      </c>
      <c r="AO158" s="11">
        <f t="shared" si="228"/>
        <v>-2.5158597189397169</v>
      </c>
      <c r="AP158" s="11">
        <f t="shared" si="228"/>
        <v>0.17393804858214512</v>
      </c>
      <c r="AQ158" s="11">
        <f t="shared" si="228"/>
        <v>0.82223754436383523</v>
      </c>
      <c r="AR158" s="11">
        <f t="shared" si="228"/>
        <v>2.7079230469465365</v>
      </c>
      <c r="AS158" s="11">
        <f t="shared" si="228"/>
        <v>1.0346951014128081</v>
      </c>
      <c r="AT158" s="11">
        <f t="shared" si="228"/>
        <v>1.4699208861671087</v>
      </c>
      <c r="AU158" s="29">
        <f t="shared" si="228"/>
        <v>2.5762136507712086E-2</v>
      </c>
      <c r="AV158" s="11">
        <f>((AV41/AV34)^(1/7)-1)*100</f>
        <v>1.7608879046390413</v>
      </c>
      <c r="AW158" s="11">
        <f>((AW41/AW34)^(1/7)-1)*100</f>
        <v>0.80096078409901406</v>
      </c>
      <c r="AX158" s="11">
        <f>((AX41/AX34)^(1/7)-1)*100</f>
        <v>1.1700355518470484</v>
      </c>
      <c r="AY158" s="11">
        <f>((AY41/AY34)^(1/7)-1)*100</f>
        <v>2.0438046297164281</v>
      </c>
      <c r="AZ158" s="11">
        <f>((AZ41/AZ34)^(1/7)-1)*100</f>
        <v>2.8110030042905354</v>
      </c>
      <c r="BA158" s="11">
        <f t="shared" ref="BA158:BO158" si="229">((BA41/BA34)^(1/7)-1)*100</f>
        <v>0.93665043957995575</v>
      </c>
      <c r="BB158" s="11">
        <f t="shared" si="229"/>
        <v>1.2928049848982992</v>
      </c>
      <c r="BC158" s="29">
        <f t="shared" si="229"/>
        <v>1.8418392119857518</v>
      </c>
      <c r="BD158" s="11">
        <f t="shared" si="229"/>
        <v>1.4514099985600382</v>
      </c>
      <c r="BE158" s="11">
        <f t="shared" si="229"/>
        <v>0.73336005919892866</v>
      </c>
      <c r="BF158" s="11">
        <f t="shared" si="229"/>
        <v>2.0898778862855183</v>
      </c>
      <c r="BG158" s="11">
        <f t="shared" si="229"/>
        <v>2.228008017558003</v>
      </c>
      <c r="BH158" s="11">
        <f t="shared" si="229"/>
        <v>1.7517172244699619</v>
      </c>
      <c r="BI158" s="11">
        <f t="shared" si="229"/>
        <v>1.1759419223762446</v>
      </c>
      <c r="BJ158" s="11">
        <f t="shared" si="229"/>
        <v>1.533717666509804</v>
      </c>
      <c r="BK158" s="11">
        <f t="shared" si="229"/>
        <v>0.82223754436383523</v>
      </c>
      <c r="BL158" s="11">
        <f t="shared" si="229"/>
        <v>1.1722023487165556</v>
      </c>
      <c r="BM158" s="11">
        <f t="shared" si="229"/>
        <v>2.7079230469465365</v>
      </c>
      <c r="BN158" s="11">
        <f t="shared" si="229"/>
        <v>3.0709337870147513</v>
      </c>
      <c r="BO158" s="11">
        <f t="shared" si="229"/>
        <v>1.954401075800738</v>
      </c>
    </row>
    <row r="159" spans="1:67">
      <c r="A159" t="s">
        <v>434</v>
      </c>
      <c r="B159" s="11">
        <f>((B47/B41)^(1/6)-1)*100</f>
        <v>0.80777418889717012</v>
      </c>
      <c r="C159" s="11">
        <f t="shared" ref="C159:BN159" si="230">((C47/C41)^(1/6)-1)*100</f>
        <v>1.2033924889945924</v>
      </c>
      <c r="D159" s="11">
        <f t="shared" si="230"/>
        <v>0.93519062720244239</v>
      </c>
      <c r="E159" s="11">
        <f t="shared" si="230"/>
        <v>0.78198636103623542</v>
      </c>
      <c r="F159" s="11">
        <f t="shared" si="230"/>
        <v>1.7511448007509811</v>
      </c>
      <c r="G159" s="11">
        <f t="shared" si="230"/>
        <v>1.2435603409108209</v>
      </c>
      <c r="H159" s="11">
        <f t="shared" si="230"/>
        <v>0.67833598655173688</v>
      </c>
      <c r="I159" s="11">
        <f t="shared" si="230"/>
        <v>1.2750212221187551</v>
      </c>
      <c r="J159" s="29">
        <f t="shared" si="230"/>
        <v>1.2398675263646242</v>
      </c>
      <c r="K159" s="11">
        <f t="shared" si="230"/>
        <v>0.16403472216774961</v>
      </c>
      <c r="L159" s="11">
        <f t="shared" si="230"/>
        <v>0.69712624857236616</v>
      </c>
      <c r="M159" s="11">
        <f t="shared" si="230"/>
        <v>0.51890291895866358</v>
      </c>
      <c r="N159" s="11">
        <f t="shared" si="230"/>
        <v>1.1952284554937576</v>
      </c>
      <c r="O159" s="11">
        <f t="shared" si="230"/>
        <v>1.1786030506651946</v>
      </c>
      <c r="P159" s="11">
        <f t="shared" si="230"/>
        <v>1.2775496974642975</v>
      </c>
      <c r="Q159" s="11">
        <f t="shared" si="230"/>
        <v>1.2734591491079472</v>
      </c>
      <c r="R159" s="11">
        <f t="shared" si="230"/>
        <v>-1.2045259322607249</v>
      </c>
      <c r="S159" s="11">
        <f t="shared" si="230"/>
        <v>-0.44514889090434551</v>
      </c>
      <c r="T159" s="11">
        <f t="shared" si="230"/>
        <v>0.82332348409239753</v>
      </c>
      <c r="U159" s="11">
        <f t="shared" si="230"/>
        <v>0.81802273764608469</v>
      </c>
      <c r="V159" s="11">
        <f t="shared" si="230"/>
        <v>-0.39967350079381792</v>
      </c>
      <c r="W159" s="11">
        <f t="shared" si="230"/>
        <v>1.2935966958057099</v>
      </c>
      <c r="X159" s="11">
        <f t="shared" si="230"/>
        <v>0.21169898017769917</v>
      </c>
      <c r="Y159" s="11">
        <f t="shared" si="230"/>
        <v>-1.7794646542194092</v>
      </c>
      <c r="Z159" s="11">
        <f t="shared" si="230"/>
        <v>1.7064599773718214</v>
      </c>
      <c r="AA159" s="11">
        <f t="shared" si="230"/>
        <v>-0.63977873922362871</v>
      </c>
      <c r="AB159" s="11">
        <f t="shared" si="230"/>
        <v>-1.4933901422588769</v>
      </c>
      <c r="AC159" s="11">
        <f t="shared" si="230"/>
        <v>1.5314330289901479</v>
      </c>
      <c r="AD159" s="11">
        <f t="shared" si="230"/>
        <v>2.2202511815062609</v>
      </c>
      <c r="AE159" s="11">
        <f t="shared" si="230"/>
        <v>-0.70557016604064771</v>
      </c>
      <c r="AF159" s="11">
        <f t="shared" si="230"/>
        <v>-0.17644624411861098</v>
      </c>
      <c r="AG159" s="11">
        <f t="shared" si="230"/>
        <v>0.36691599282314691</v>
      </c>
      <c r="AH159" s="11">
        <f t="shared" si="230"/>
        <v>-0.12084643649926674</v>
      </c>
      <c r="AI159" s="11">
        <f t="shared" si="230"/>
        <v>0.18712765786972341</v>
      </c>
      <c r="AJ159" s="11">
        <f t="shared" si="230"/>
        <v>1.6622103041343372</v>
      </c>
      <c r="AK159" s="11">
        <f t="shared" si="230"/>
        <v>1.4291278384565897</v>
      </c>
      <c r="AL159" s="11">
        <f t="shared" si="230"/>
        <v>0.40490377861226445</v>
      </c>
      <c r="AM159" s="11">
        <f t="shared" si="230"/>
        <v>-1.1361243382862818</v>
      </c>
      <c r="AN159" s="11">
        <f t="shared" si="230"/>
        <v>0.67013280764751659</v>
      </c>
      <c r="AO159" s="11">
        <f t="shared" si="230"/>
        <v>0.31726226163344418</v>
      </c>
      <c r="AP159" s="11">
        <f t="shared" si="230"/>
        <v>0.44572888325018489</v>
      </c>
      <c r="AQ159" s="11">
        <f t="shared" si="230"/>
        <v>0.32834693758119204</v>
      </c>
      <c r="AR159" s="11">
        <f t="shared" si="230"/>
        <v>1.8905772050522351</v>
      </c>
      <c r="AS159" s="11">
        <f t="shared" si="230"/>
        <v>0.26474141680365992</v>
      </c>
      <c r="AT159" s="11">
        <f t="shared" si="230"/>
        <v>1.2101763800670184</v>
      </c>
      <c r="AU159" s="29">
        <f t="shared" si="230"/>
        <v>0.70104618945427966</v>
      </c>
      <c r="AV159" s="11">
        <f t="shared" si="230"/>
        <v>0.71154477531032434</v>
      </c>
      <c r="AW159" s="11">
        <f t="shared" si="230"/>
        <v>1.2723755503734946</v>
      </c>
      <c r="AX159" s="11">
        <f t="shared" si="230"/>
        <v>0.99214440293551309</v>
      </c>
      <c r="AY159" s="11">
        <f t="shared" si="230"/>
        <v>1.6124198087867248</v>
      </c>
      <c r="AZ159" s="11">
        <f t="shared" si="230"/>
        <v>1.3348641525310123</v>
      </c>
      <c r="BA159" s="11">
        <f t="shared" si="230"/>
        <v>0.90291602521754832</v>
      </c>
      <c r="BB159" s="11">
        <f t="shared" si="230"/>
        <v>0.74582263688849348</v>
      </c>
      <c r="BC159" s="29">
        <f t="shared" si="230"/>
        <v>1.7667293258048611</v>
      </c>
      <c r="BD159" s="11">
        <f t="shared" si="230"/>
        <v>1.3040142662974263</v>
      </c>
      <c r="BE159" s="11">
        <f t="shared" si="230"/>
        <v>1.2775496974642975</v>
      </c>
      <c r="BF159" s="11">
        <f t="shared" si="230"/>
        <v>1.1786030506651946</v>
      </c>
      <c r="BG159" s="11">
        <f t="shared" si="230"/>
        <v>1.1952284554937576</v>
      </c>
      <c r="BH159" s="11">
        <f t="shared" si="230"/>
        <v>0.68908972300723015</v>
      </c>
      <c r="BI159" s="11">
        <f t="shared" si="230"/>
        <v>0.16403472216774961</v>
      </c>
      <c r="BJ159" s="11">
        <f t="shared" si="230"/>
        <v>1.4706791768162253</v>
      </c>
      <c r="BK159" s="11">
        <f t="shared" si="230"/>
        <v>0.32834693758119204</v>
      </c>
      <c r="BL159" s="11">
        <f t="shared" si="230"/>
        <v>1.4291278384565897</v>
      </c>
      <c r="BM159" s="11">
        <f t="shared" si="230"/>
        <v>1.8905772050522351</v>
      </c>
      <c r="BN159" s="11">
        <f t="shared" si="230"/>
        <v>2.1052542608941849</v>
      </c>
      <c r="BO159" s="11">
        <f t="shared" ref="BO159" si="231">((BO47/BO41)^(1/6)-1)*100</f>
        <v>1.2404664567974955</v>
      </c>
    </row>
    <row r="160" spans="1:67">
      <c r="A160" t="s">
        <v>168</v>
      </c>
      <c r="I160"/>
      <c r="J160" s="27"/>
      <c r="AU160" s="27"/>
      <c r="BC160" s="27"/>
    </row>
    <row r="161" spans="1:67">
      <c r="A161" t="s">
        <v>435</v>
      </c>
      <c r="B161" s="11">
        <f>((B46/B35)^(1/11)-1)*100</f>
        <v>0.8821443742734747</v>
      </c>
      <c r="C161" s="11">
        <f t="shared" ref="C161:BN161" si="232">((C46/C35)^(1/11)-1)*100</f>
        <v>1.9918555005253635</v>
      </c>
      <c r="D161" s="11">
        <f t="shared" si="232"/>
        <v>0.88772825817304835</v>
      </c>
      <c r="E161" s="11">
        <f t="shared" si="232"/>
        <v>1.1780608631129619</v>
      </c>
      <c r="F161" s="11">
        <f t="shared" si="232"/>
        <v>1.8422571322037617</v>
      </c>
      <c r="G161" s="11">
        <f t="shared" si="232"/>
        <v>1.3238123558898307</v>
      </c>
      <c r="H161" s="11">
        <f t="shared" si="232"/>
        <v>0.75344025988128838</v>
      </c>
      <c r="I161" s="11">
        <f t="shared" si="232"/>
        <v>1.3942107909759471</v>
      </c>
      <c r="J161" s="29">
        <f t="shared" si="232"/>
        <v>1.3155369862795085</v>
      </c>
      <c r="K161" s="11">
        <f t="shared" si="232"/>
        <v>0.94413599123766012</v>
      </c>
      <c r="L161" s="11">
        <f t="shared" si="232"/>
        <v>1.317940034511933</v>
      </c>
      <c r="M161" s="11">
        <f t="shared" si="232"/>
        <v>1.6866395452647343</v>
      </c>
      <c r="N161" s="11">
        <f t="shared" si="232"/>
        <v>1.9642634646534152</v>
      </c>
      <c r="O161" s="11">
        <f t="shared" si="232"/>
        <v>1.9002069239644426</v>
      </c>
      <c r="P161" s="11">
        <f t="shared" si="232"/>
        <v>0.92670626656925492</v>
      </c>
      <c r="Q161" s="11">
        <f t="shared" si="232"/>
        <v>1.7649718183736729</v>
      </c>
      <c r="R161" s="11">
        <f t="shared" si="232"/>
        <v>-1.1129068412072174</v>
      </c>
      <c r="S161" s="11">
        <f t="shared" si="232"/>
        <v>0.1373042060373697</v>
      </c>
      <c r="T161" s="11">
        <f t="shared" si="232"/>
        <v>0.66646246381794061</v>
      </c>
      <c r="U161" s="11">
        <f t="shared" si="232"/>
        <v>0.42108047136817373</v>
      </c>
      <c r="V161" s="11">
        <f t="shared" si="232"/>
        <v>-0.60347597128121988</v>
      </c>
      <c r="W161" s="11">
        <f t="shared" si="232"/>
        <v>1.7766818557524156</v>
      </c>
      <c r="X161" s="11">
        <f t="shared" si="232"/>
        <v>-0.26845000973081401</v>
      </c>
      <c r="Y161" s="11">
        <f t="shared" si="232"/>
        <v>-2.0042545847542059</v>
      </c>
      <c r="Z161" s="11">
        <f t="shared" si="232"/>
        <v>0.40065039558192517</v>
      </c>
      <c r="AA161" s="11">
        <f t="shared" si="232"/>
        <v>-0.8941627821685505</v>
      </c>
      <c r="AB161" s="11">
        <f t="shared" si="232"/>
        <v>-0.45831749294734658</v>
      </c>
      <c r="AC161" s="11">
        <f t="shared" si="232"/>
        <v>1.689196558790429</v>
      </c>
      <c r="AD161" s="11">
        <f t="shared" si="232"/>
        <v>2.8752565498158633</v>
      </c>
      <c r="AE161" s="11">
        <f t="shared" si="232"/>
        <v>-0.17778340175351737</v>
      </c>
      <c r="AF161" s="11">
        <f t="shared" si="232"/>
        <v>0.32036597042395254</v>
      </c>
      <c r="AG161" s="11">
        <f t="shared" si="232"/>
        <v>0.11658617716263642</v>
      </c>
      <c r="AH161" s="11">
        <f t="shared" si="232"/>
        <v>0.27685253456160019</v>
      </c>
      <c r="AI161" s="11">
        <f t="shared" si="232"/>
        <v>0.45482828823133481</v>
      </c>
      <c r="AJ161" s="11">
        <f t="shared" si="232"/>
        <v>1.6494509886528341</v>
      </c>
      <c r="AK161" s="11">
        <f t="shared" si="232"/>
        <v>1.3955604788099318</v>
      </c>
      <c r="AL161" s="11">
        <f t="shared" si="232"/>
        <v>-0.39573755339108452</v>
      </c>
      <c r="AM161" s="11">
        <f t="shared" si="232"/>
        <v>0.11831742425072456</v>
      </c>
      <c r="AN161" s="11">
        <f t="shared" si="232"/>
        <v>1.1646171947686579</v>
      </c>
      <c r="AO161" s="11">
        <f t="shared" si="232"/>
        <v>-0.86803179063530411</v>
      </c>
      <c r="AP161" s="11">
        <f t="shared" si="232"/>
        <v>0.27208991921434666</v>
      </c>
      <c r="AQ161" s="11">
        <f t="shared" si="232"/>
        <v>0.69035295193429214</v>
      </c>
      <c r="AR161" s="11">
        <f t="shared" si="232"/>
        <v>2.3693753056914568</v>
      </c>
      <c r="AS161" s="11">
        <f t="shared" si="232"/>
        <v>0.90199022295611719</v>
      </c>
      <c r="AT161" s="11">
        <f t="shared" si="232"/>
        <v>1.3871550614329653</v>
      </c>
      <c r="AU161" s="29">
        <f t="shared" si="232"/>
        <v>0.29127705944349547</v>
      </c>
      <c r="AV161" s="11">
        <f t="shared" si="232"/>
        <v>1.3853678602458785</v>
      </c>
      <c r="AW161" s="11">
        <f t="shared" si="232"/>
        <v>0.97532001719282668</v>
      </c>
      <c r="AX161" s="11">
        <f t="shared" si="232"/>
        <v>1.3285986844920439</v>
      </c>
      <c r="AY161" s="11">
        <f t="shared" si="232"/>
        <v>1.9705671874634456</v>
      </c>
      <c r="AZ161" s="11">
        <f t="shared" si="232"/>
        <v>2.1602250124510336</v>
      </c>
      <c r="BA161" s="11">
        <f t="shared" si="232"/>
        <v>0.87929992122104395</v>
      </c>
      <c r="BB161" s="11">
        <f t="shared" si="232"/>
        <v>1.1520562285393332</v>
      </c>
      <c r="BC161" s="29">
        <f t="shared" si="232"/>
        <v>1.8278980020895119</v>
      </c>
      <c r="BD161" s="11">
        <f t="shared" si="232"/>
        <v>1.4330436755882303</v>
      </c>
      <c r="BE161" s="11">
        <f t="shared" si="232"/>
        <v>0.92670626656925492</v>
      </c>
      <c r="BF161" s="11">
        <f t="shared" si="232"/>
        <v>1.9002069239644426</v>
      </c>
      <c r="BG161" s="11">
        <f t="shared" si="232"/>
        <v>1.9642634646534152</v>
      </c>
      <c r="BH161" s="11">
        <f t="shared" si="232"/>
        <v>1.3343439040030436</v>
      </c>
      <c r="BI161" s="11">
        <f t="shared" si="232"/>
        <v>0.94413599123766012</v>
      </c>
      <c r="BJ161" s="11">
        <f t="shared" si="232"/>
        <v>1.6979602377821035</v>
      </c>
      <c r="BK161" s="11">
        <f t="shared" si="232"/>
        <v>0.69035295193429214</v>
      </c>
      <c r="BL161" s="11">
        <f t="shared" si="232"/>
        <v>1.3955604788099318</v>
      </c>
      <c r="BM161" s="11">
        <f t="shared" si="232"/>
        <v>2.3693753056914568</v>
      </c>
      <c r="BN161" s="11">
        <f t="shared" si="232"/>
        <v>2.7416591211618657</v>
      </c>
      <c r="BO161" s="11">
        <f t="shared" ref="BO161" si="233">((BO46/BO35)^(1/11)-1)*100</f>
        <v>1.7302867808047573</v>
      </c>
    </row>
    <row r="162" spans="1:67">
      <c r="A162" t="s">
        <v>436</v>
      </c>
      <c r="B162" s="11">
        <f>((B46/B37)^(1/9)-1)*100</f>
        <v>0.87870022998470798</v>
      </c>
      <c r="C162" s="11">
        <f t="shared" ref="C162:BN162" si="234">((C46/C37)^(1/9)-1)*100</f>
        <v>1.9409265380843532</v>
      </c>
      <c r="D162" s="11">
        <f t="shared" si="234"/>
        <v>0.83712677259661916</v>
      </c>
      <c r="E162" s="11">
        <f t="shared" si="234"/>
        <v>1.1632453754948591</v>
      </c>
      <c r="F162" s="11">
        <f t="shared" si="234"/>
        <v>1.884024549395602</v>
      </c>
      <c r="G162" s="11">
        <f t="shared" si="234"/>
        <v>1.3079106937546436</v>
      </c>
      <c r="H162" s="11">
        <f t="shared" si="234"/>
        <v>0.75282739964777079</v>
      </c>
      <c r="I162" s="11">
        <f t="shared" si="234"/>
        <v>1.399101802884628</v>
      </c>
      <c r="J162" s="29">
        <f t="shared" si="234"/>
        <v>1.2971951003265536</v>
      </c>
      <c r="K162" s="11">
        <f t="shared" si="234"/>
        <v>0.98255123684238832</v>
      </c>
      <c r="L162" s="11">
        <f t="shared" si="234"/>
        <v>1.2693783784191615</v>
      </c>
      <c r="M162" s="11">
        <f t="shared" si="234"/>
        <v>1.6864922408321048</v>
      </c>
      <c r="N162" s="11">
        <f t="shared" si="234"/>
        <v>2.0537291463724516</v>
      </c>
      <c r="O162" s="11">
        <f t="shared" si="234"/>
        <v>1.9181560369594619</v>
      </c>
      <c r="P162" s="11">
        <f t="shared" si="234"/>
        <v>0.95899593926362936</v>
      </c>
      <c r="Q162" s="11">
        <f t="shared" si="234"/>
        <v>1.8106162392021119</v>
      </c>
      <c r="R162" s="11">
        <f t="shared" si="234"/>
        <v>-0.70893655452700655</v>
      </c>
      <c r="S162" s="11">
        <f t="shared" si="234"/>
        <v>9.1650116434305318E-2</v>
      </c>
      <c r="T162" s="11">
        <f t="shared" si="234"/>
        <v>0.7979984368426507</v>
      </c>
      <c r="U162" s="11">
        <f t="shared" si="234"/>
        <v>0.27263233513949992</v>
      </c>
      <c r="V162" s="11">
        <f t="shared" si="234"/>
        <v>-0.67649938728988612</v>
      </c>
      <c r="W162" s="11">
        <f t="shared" si="234"/>
        <v>1.6546400791834781</v>
      </c>
      <c r="X162" s="11">
        <f t="shared" si="234"/>
        <v>-0.3797316447728627</v>
      </c>
      <c r="Y162" s="11">
        <f t="shared" si="234"/>
        <v>-2.1093273848793559</v>
      </c>
      <c r="Z162" s="11">
        <f t="shared" si="234"/>
        <v>0.43993138436666523</v>
      </c>
      <c r="AA162" s="11">
        <f t="shared" si="234"/>
        <v>-0.86652527235399068</v>
      </c>
      <c r="AB162" s="11">
        <f t="shared" si="234"/>
        <v>-0.40929256226299726</v>
      </c>
      <c r="AC162" s="11">
        <f t="shared" si="234"/>
        <v>1.8078820679263252</v>
      </c>
      <c r="AD162" s="11">
        <f t="shared" si="234"/>
        <v>2.7300687077453034</v>
      </c>
      <c r="AE162" s="11">
        <f t="shared" si="234"/>
        <v>-1.9946150698291198E-2</v>
      </c>
      <c r="AF162" s="11">
        <f t="shared" si="234"/>
        <v>0.3867057926505435</v>
      </c>
      <c r="AG162" s="11">
        <f t="shared" si="234"/>
        <v>0.24154495107431284</v>
      </c>
      <c r="AH162" s="11">
        <f t="shared" si="234"/>
        <v>0.15480123269500101</v>
      </c>
      <c r="AI162" s="11">
        <f t="shared" si="234"/>
        <v>0.63821263686936192</v>
      </c>
      <c r="AJ162" s="11">
        <f t="shared" si="234"/>
        <v>1.5803717947365792</v>
      </c>
      <c r="AK162" s="11">
        <f t="shared" si="234"/>
        <v>1.3516047800843811</v>
      </c>
      <c r="AL162" s="11">
        <f t="shared" si="234"/>
        <v>-8.5166592511431993E-2</v>
      </c>
      <c r="AM162" s="11">
        <f t="shared" si="234"/>
        <v>-0.11333793516903334</v>
      </c>
      <c r="AN162" s="11">
        <f t="shared" si="234"/>
        <v>0.93699163168836641</v>
      </c>
      <c r="AO162" s="11">
        <f t="shared" si="234"/>
        <v>-0.81918915801171277</v>
      </c>
      <c r="AP162" s="11">
        <f t="shared" si="234"/>
        <v>0.1964835525345876</v>
      </c>
      <c r="AQ162" s="11">
        <f t="shared" si="234"/>
        <v>0.58952942329877356</v>
      </c>
      <c r="AR162" s="11">
        <f t="shared" si="234"/>
        <v>2.2705723896627727</v>
      </c>
      <c r="AS162" s="11">
        <f t="shared" si="234"/>
        <v>0.88039973987801279</v>
      </c>
      <c r="AT162" s="11">
        <f t="shared" si="234"/>
        <v>1.4092089844574884</v>
      </c>
      <c r="AU162" s="29">
        <f t="shared" si="234"/>
        <v>0.43625196531287269</v>
      </c>
      <c r="AV162" s="11">
        <f t="shared" si="234"/>
        <v>1.366886035640702</v>
      </c>
      <c r="AW162" s="11">
        <f t="shared" si="234"/>
        <v>1.0073585513108663</v>
      </c>
      <c r="AX162" s="11">
        <f t="shared" si="234"/>
        <v>1.3969365627987118</v>
      </c>
      <c r="AY162" s="11">
        <f t="shared" si="234"/>
        <v>1.9368493455604874</v>
      </c>
      <c r="AZ162" s="11">
        <f t="shared" si="234"/>
        <v>2.0987375768610095</v>
      </c>
      <c r="BA162" s="11">
        <f t="shared" si="234"/>
        <v>0.82080427817501356</v>
      </c>
      <c r="BB162" s="11">
        <f t="shared" si="234"/>
        <v>1.1229996500525585</v>
      </c>
      <c r="BC162" s="29">
        <f t="shared" si="234"/>
        <v>1.8780802822024878</v>
      </c>
      <c r="BD162" s="11">
        <f t="shared" si="234"/>
        <v>1.4357242642595747</v>
      </c>
      <c r="BE162" s="11">
        <f t="shared" si="234"/>
        <v>0.95899593926362936</v>
      </c>
      <c r="BF162" s="11">
        <f t="shared" si="234"/>
        <v>1.9181560369594619</v>
      </c>
      <c r="BG162" s="11">
        <f t="shared" si="234"/>
        <v>2.0537291463724516</v>
      </c>
      <c r="BH162" s="11">
        <f t="shared" si="234"/>
        <v>1.2879581489360525</v>
      </c>
      <c r="BI162" s="11">
        <f t="shared" si="234"/>
        <v>0.98255123684238832</v>
      </c>
      <c r="BJ162" s="11">
        <f t="shared" si="234"/>
        <v>1.8020473893842759</v>
      </c>
      <c r="BK162" s="11">
        <f t="shared" si="234"/>
        <v>0.58952942329877356</v>
      </c>
      <c r="BL162" s="11">
        <f t="shared" si="234"/>
        <v>1.3516047800843811</v>
      </c>
      <c r="BM162" s="11">
        <f t="shared" si="234"/>
        <v>2.2705723896627727</v>
      </c>
      <c r="BN162" s="11">
        <f t="shared" si="234"/>
        <v>2.5916867439174096</v>
      </c>
      <c r="BO162" s="11">
        <f t="shared" ref="BO162" si="235">((BO46/BO37)^(1/9)-1)*100</f>
        <v>1.6141033656942083</v>
      </c>
    </row>
    <row r="163" spans="1:67">
      <c r="A163" t="s">
        <v>437</v>
      </c>
      <c r="B163" s="11">
        <f>((B47/B3)^(1/44)-1)*100</f>
        <v>1.0311056595463386</v>
      </c>
      <c r="C163" s="11">
        <f t="shared" ref="C163:BN163" si="236">((C47/C3)^(1/44)-1)*100</f>
        <v>3.0898099241451593</v>
      </c>
      <c r="D163" s="11">
        <f t="shared" si="236"/>
        <v>1.5231235098009499</v>
      </c>
      <c r="E163" s="11">
        <f t="shared" si="236"/>
        <v>1.6589894359339441</v>
      </c>
      <c r="F163" s="11">
        <f t="shared" si="236"/>
        <v>2.0043916593033284</v>
      </c>
      <c r="G163" s="11">
        <f t="shared" si="236"/>
        <v>1.8013045029728669</v>
      </c>
      <c r="H163" s="11">
        <f t="shared" si="236"/>
        <v>0.84176449717277002</v>
      </c>
      <c r="I163" s="11">
        <f t="shared" si="236"/>
        <v>2.1970945104278661</v>
      </c>
      <c r="J163" s="29">
        <f t="shared" si="236"/>
        <v>1.7590255783514808</v>
      </c>
      <c r="K163" s="11">
        <f t="shared" si="236"/>
        <v>1.744193278011541</v>
      </c>
      <c r="L163" s="11">
        <f t="shared" si="236"/>
        <v>2.4401108115378767</v>
      </c>
      <c r="M163" s="11">
        <f t="shared" si="236"/>
        <v>2.8297602951417922</v>
      </c>
      <c r="N163" s="11">
        <f t="shared" si="236"/>
        <v>2.7958679856091129</v>
      </c>
      <c r="O163" s="11">
        <f t="shared" si="236"/>
        <v>2.0087670697899185</v>
      </c>
      <c r="P163" s="11">
        <f t="shared" si="236"/>
        <v>2.0044924798026997</v>
      </c>
      <c r="Q163" s="11">
        <f t="shared" si="236"/>
        <v>2.5999116240150277</v>
      </c>
      <c r="R163" s="11">
        <f t="shared" si="236"/>
        <v>-7.0177302917329154E-2</v>
      </c>
      <c r="S163" s="11">
        <f t="shared" si="236"/>
        <v>1.7689376759767672</v>
      </c>
      <c r="T163" s="11">
        <f t="shared" si="236"/>
        <v>1.0857094349364216</v>
      </c>
      <c r="U163" s="11">
        <f t="shared" si="236"/>
        <v>0.60033001542989517</v>
      </c>
      <c r="V163" s="11">
        <f t="shared" si="236"/>
        <v>-0.23179464530331817</v>
      </c>
      <c r="W163" s="11">
        <f t="shared" si="236"/>
        <v>2.530708832829065</v>
      </c>
      <c r="X163" s="11">
        <f t="shared" si="236"/>
        <v>7.4669588884423987E-2</v>
      </c>
      <c r="Y163" s="11">
        <f t="shared" si="236"/>
        <v>-0.78165534373251244</v>
      </c>
      <c r="Z163" s="11">
        <f t="shared" si="236"/>
        <v>0.51935976911574588</v>
      </c>
      <c r="AA163" s="11">
        <f t="shared" si="236"/>
        <v>-0.1043145716163596</v>
      </c>
      <c r="AB163" s="11">
        <f t="shared" si="236"/>
        <v>-0.49816579213129986</v>
      </c>
      <c r="AC163" s="11">
        <f t="shared" si="236"/>
        <v>1.88448696317709</v>
      </c>
      <c r="AD163" s="11">
        <f t="shared" si="236"/>
        <v>3.5054497105334148</v>
      </c>
      <c r="AE163" s="11">
        <f t="shared" si="236"/>
        <v>0.62356623674686418</v>
      </c>
      <c r="AF163" s="11">
        <f t="shared" si="236"/>
        <v>0.76236143094514652</v>
      </c>
      <c r="AG163" s="11">
        <f t="shared" si="236"/>
        <v>0.28188476789092753</v>
      </c>
      <c r="AH163" s="11">
        <f t="shared" si="236"/>
        <v>-0.64620292855879224</v>
      </c>
      <c r="AI163" s="11">
        <f t="shared" si="236"/>
        <v>1.1598387139551747</v>
      </c>
      <c r="AJ163" s="11">
        <f t="shared" si="236"/>
        <v>0.76745453700688415</v>
      </c>
      <c r="AK163" s="11">
        <f t="shared" si="236"/>
        <v>2.4815179093694351</v>
      </c>
      <c r="AL163" s="11">
        <f t="shared" si="236"/>
        <v>0.340905734888719</v>
      </c>
      <c r="AM163" s="11">
        <f t="shared" si="236"/>
        <v>0.70597240619998392</v>
      </c>
      <c r="AN163" s="11">
        <f t="shared" si="236"/>
        <v>2.8919042387333338</v>
      </c>
      <c r="AO163" s="11">
        <f t="shared" si="236"/>
        <v>-1.4719314269500794</v>
      </c>
      <c r="AP163" s="11">
        <f t="shared" si="236"/>
        <v>0.9291807042232092</v>
      </c>
      <c r="AQ163" s="11">
        <f t="shared" si="236"/>
        <v>1.3629718926047918</v>
      </c>
      <c r="AR163" s="11">
        <f t="shared" si="236"/>
        <v>2.8899665312438927</v>
      </c>
      <c r="AS163" s="11">
        <f t="shared" si="236"/>
        <v>0.84772462182152175</v>
      </c>
      <c r="AT163" s="11">
        <f t="shared" si="236"/>
        <v>2.8821038248658004</v>
      </c>
      <c r="AU163" s="29">
        <f t="shared" si="236"/>
        <v>0.34340235851542111</v>
      </c>
      <c r="AV163" s="11">
        <f t="shared" si="236"/>
        <v>2.4238591701331913</v>
      </c>
      <c r="AW163" s="11">
        <f t="shared" si="236"/>
        <v>2.0047150850214024</v>
      </c>
      <c r="AX163" s="11">
        <f t="shared" si="236"/>
        <v>2.0551052307963058</v>
      </c>
      <c r="AY163" s="11">
        <f t="shared" si="236"/>
        <v>2.364414067295284</v>
      </c>
      <c r="AZ163" s="11">
        <f t="shared" si="236"/>
        <v>3.3015236826209104</v>
      </c>
      <c r="BA163" s="11">
        <f t="shared" si="236"/>
        <v>1.4814611755099794</v>
      </c>
      <c r="BB163" s="11">
        <f t="shared" si="236"/>
        <v>1.596789071662541</v>
      </c>
      <c r="BC163" s="29">
        <f t="shared" si="236"/>
        <v>1.9674915986493957</v>
      </c>
      <c r="BD163" s="11">
        <f t="shared" si="236"/>
        <v>2.2609169207620683</v>
      </c>
      <c r="BE163" s="11">
        <f t="shared" si="236"/>
        <v>2.0044924798026997</v>
      </c>
      <c r="BF163" s="11">
        <f t="shared" si="236"/>
        <v>2.0087670697899185</v>
      </c>
      <c r="BG163" s="11">
        <f t="shared" si="236"/>
        <v>2.7958679856091129</v>
      </c>
      <c r="BH163" s="11">
        <f t="shared" si="236"/>
        <v>2.4562227341819121</v>
      </c>
      <c r="BI163" s="11">
        <f t="shared" si="236"/>
        <v>1.744193278011541</v>
      </c>
      <c r="BJ163" s="11">
        <f t="shared" si="236"/>
        <v>2.0078212285286279</v>
      </c>
      <c r="BK163" s="11">
        <f t="shared" si="236"/>
        <v>1.3629718926047918</v>
      </c>
      <c r="BL163" s="11">
        <f t="shared" si="236"/>
        <v>2.4815179093694351</v>
      </c>
      <c r="BM163" s="11">
        <f t="shared" si="236"/>
        <v>2.8899665312438927</v>
      </c>
      <c r="BN163" s="11">
        <f t="shared" si="236"/>
        <v>3.4563372563771066</v>
      </c>
      <c r="BO163" s="11">
        <f t="shared" ref="BO163" si="237">((BO47/BO3)^(1/44)-1)*100</f>
        <v>2.4093870557992725</v>
      </c>
    </row>
    <row r="165" spans="1:67">
      <c r="A165" s="13" t="s">
        <v>521</v>
      </c>
    </row>
    <row r="166" spans="1:67">
      <c r="A166" s="38" t="s">
        <v>522</v>
      </c>
    </row>
  </sheetData>
  <phoneticPr fontId="5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4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/>
  <cols>
    <col min="1" max="1" width="10.85546875" customWidth="1"/>
    <col min="2" max="2" width="11.140625" bestFit="1" customWidth="1"/>
    <col min="3" max="3" width="10.28515625" customWidth="1"/>
    <col min="4" max="4" width="10.140625" bestFit="1" customWidth="1"/>
    <col min="5" max="5" width="9.28515625" bestFit="1" customWidth="1"/>
    <col min="6" max="7" width="10.140625" bestFit="1" customWidth="1"/>
    <col min="8" max="8" width="11.140625" bestFit="1" customWidth="1"/>
    <col min="9" max="9" width="10.7109375" style="19" customWidth="1"/>
    <col min="10" max="10" width="10.140625" style="19" bestFit="1" customWidth="1"/>
    <col min="47" max="47" width="9.140625" style="19"/>
    <col min="53" max="53" width="10" customWidth="1"/>
    <col min="55" max="55" width="10" customWidth="1"/>
    <col min="56" max="56" width="10.140625" customWidth="1"/>
  </cols>
  <sheetData>
    <row r="1" spans="1:67" s="3" customFormat="1" ht="51">
      <c r="A1" s="61" t="s">
        <v>373</v>
      </c>
      <c r="B1" s="3" t="s">
        <v>72</v>
      </c>
      <c r="C1" s="3" t="s">
        <v>0</v>
      </c>
      <c r="D1" s="3" t="s">
        <v>1</v>
      </c>
      <c r="E1" s="3" t="s">
        <v>2</v>
      </c>
      <c r="F1" s="3" t="s">
        <v>3</v>
      </c>
      <c r="G1" s="3" t="s">
        <v>73</v>
      </c>
      <c r="H1" s="3" t="s">
        <v>5</v>
      </c>
      <c r="I1" s="15" t="s">
        <v>23</v>
      </c>
      <c r="J1" s="24" t="s">
        <v>79</v>
      </c>
      <c r="K1" s="3" t="s">
        <v>80</v>
      </c>
      <c r="L1" s="3" t="s">
        <v>81</v>
      </c>
      <c r="M1" s="3" t="s">
        <v>82</v>
      </c>
      <c r="N1" s="3" t="s">
        <v>83</v>
      </c>
      <c r="O1" s="3" t="s">
        <v>84</v>
      </c>
      <c r="P1" s="3" t="s">
        <v>85</v>
      </c>
      <c r="Q1" s="3" t="s">
        <v>86</v>
      </c>
      <c r="R1" s="3" t="s">
        <v>87</v>
      </c>
      <c r="S1" s="3" t="s">
        <v>88</v>
      </c>
      <c r="T1" s="3" t="s">
        <v>89</v>
      </c>
      <c r="U1" s="3" t="s">
        <v>90</v>
      </c>
      <c r="V1" s="3" t="s">
        <v>91</v>
      </c>
      <c r="W1" s="3" t="s">
        <v>92</v>
      </c>
      <c r="X1" s="3" t="s">
        <v>93</v>
      </c>
      <c r="Y1" s="3" t="s">
        <v>94</v>
      </c>
      <c r="Z1" s="3" t="s">
        <v>95</v>
      </c>
      <c r="AA1" s="3" t="s">
        <v>96</v>
      </c>
      <c r="AB1" s="3" t="s">
        <v>97</v>
      </c>
      <c r="AC1" s="3" t="s">
        <v>98</v>
      </c>
      <c r="AD1" s="3" t="s">
        <v>99</v>
      </c>
      <c r="AE1" s="3" t="s">
        <v>100</v>
      </c>
      <c r="AF1" s="3" t="s">
        <v>101</v>
      </c>
      <c r="AG1" s="3" t="s">
        <v>102</v>
      </c>
      <c r="AH1" s="3" t="s">
        <v>103</v>
      </c>
      <c r="AI1" s="3" t="s">
        <v>104</v>
      </c>
      <c r="AJ1" s="3" t="s">
        <v>105</v>
      </c>
      <c r="AK1" s="3" t="s">
        <v>106</v>
      </c>
      <c r="AL1" s="3" t="s">
        <v>107</v>
      </c>
      <c r="AM1" s="3" t="s">
        <v>108</v>
      </c>
      <c r="AN1" s="3" t="s">
        <v>109</v>
      </c>
      <c r="AO1" s="3" t="s">
        <v>110</v>
      </c>
      <c r="AP1" s="3" t="s">
        <v>111</v>
      </c>
      <c r="AQ1" s="3" t="s">
        <v>112</v>
      </c>
      <c r="AR1" s="3" t="s">
        <v>113</v>
      </c>
      <c r="AS1" s="3" t="s">
        <v>114</v>
      </c>
      <c r="AT1" s="3" t="s">
        <v>115</v>
      </c>
      <c r="AU1" s="24" t="s">
        <v>116</v>
      </c>
      <c r="AV1" s="3" t="s">
        <v>449</v>
      </c>
      <c r="AW1" s="3" t="s">
        <v>450</v>
      </c>
      <c r="AX1" s="3" t="s">
        <v>451</v>
      </c>
      <c r="AY1" s="3" t="s">
        <v>452</v>
      </c>
      <c r="AZ1" s="3" t="s">
        <v>55</v>
      </c>
      <c r="BA1" s="3" t="s">
        <v>56</v>
      </c>
      <c r="BB1" s="3" t="s">
        <v>57</v>
      </c>
      <c r="BC1" s="24" t="s">
        <v>58</v>
      </c>
      <c r="BD1" s="3" t="s">
        <v>59</v>
      </c>
      <c r="BE1" s="3" t="s">
        <v>25</v>
      </c>
      <c r="BF1" s="3" t="s">
        <v>60</v>
      </c>
      <c r="BG1" s="3" t="s">
        <v>22</v>
      </c>
      <c r="BH1" s="3" t="s">
        <v>61</v>
      </c>
      <c r="BI1" s="3" t="s">
        <v>62</v>
      </c>
      <c r="BJ1" s="3" t="s">
        <v>37</v>
      </c>
      <c r="BK1" s="3" t="s">
        <v>63</v>
      </c>
      <c r="BL1" s="3" t="s">
        <v>64</v>
      </c>
      <c r="BM1" s="3" t="s">
        <v>65</v>
      </c>
      <c r="BN1" s="3" t="s">
        <v>66</v>
      </c>
      <c r="BO1" s="3" t="s">
        <v>67</v>
      </c>
    </row>
    <row r="2" spans="1:67" s="3" customFormat="1">
      <c r="A2" s="4" t="s">
        <v>69</v>
      </c>
      <c r="I2" s="15"/>
      <c r="J2" s="24"/>
      <c r="AU2" s="24"/>
      <c r="AV2"/>
      <c r="AW2"/>
      <c r="AX2"/>
      <c r="AY2"/>
      <c r="AZ2"/>
      <c r="BA2"/>
      <c r="BB2"/>
      <c r="BC2" s="27"/>
      <c r="BD2"/>
      <c r="BE2"/>
      <c r="BF2"/>
      <c r="BG2"/>
      <c r="BH2"/>
      <c r="BI2"/>
      <c r="BJ2"/>
      <c r="BK2"/>
      <c r="BL2"/>
      <c r="BM2"/>
      <c r="BN2"/>
      <c r="BO2"/>
    </row>
    <row r="3" spans="1:67" s="3" customFormat="1">
      <c r="A3" s="1">
        <v>2010</v>
      </c>
      <c r="B3" s="7">
        <v>309330219</v>
      </c>
      <c r="C3" s="8">
        <v>6401568</v>
      </c>
      <c r="D3" s="8">
        <v>37309382</v>
      </c>
      <c r="E3" s="8">
        <v>2065826</v>
      </c>
      <c r="F3" s="7">
        <v>25145561</v>
      </c>
      <c r="G3" s="7">
        <f t="shared" ref="G3:G33" si="0">SUM(C3:F3)</f>
        <v>70922337</v>
      </c>
      <c r="H3" s="7">
        <f t="shared" ref="H3:H33" si="1">B3-G3</f>
        <v>238407882</v>
      </c>
      <c r="I3" s="40">
        <f t="shared" ref="I3:I33" si="2">SUM(K3:AU3)</f>
        <v>7502195</v>
      </c>
      <c r="J3" s="33">
        <f>G3-I3</f>
        <v>63420142</v>
      </c>
      <c r="K3" s="45">
        <v>131436</v>
      </c>
      <c r="L3" s="45">
        <v>981168</v>
      </c>
      <c r="M3" s="45">
        <v>47539</v>
      </c>
      <c r="N3" s="45">
        <v>196160</v>
      </c>
      <c r="O3" s="45">
        <v>175388.9999999998</v>
      </c>
      <c r="P3" s="45">
        <v>3102745.0000000005</v>
      </c>
      <c r="Q3" s="7">
        <v>210536</v>
      </c>
      <c r="R3" s="7">
        <v>4894</v>
      </c>
      <c r="S3" s="7">
        <v>25095</v>
      </c>
      <c r="T3" s="7">
        <v>64275</v>
      </c>
      <c r="U3" s="7">
        <v>9232</v>
      </c>
      <c r="V3" s="7">
        <v>7223</v>
      </c>
      <c r="W3" s="7">
        <v>406220</v>
      </c>
      <c r="X3" s="7">
        <v>3719</v>
      </c>
      <c r="Y3" s="7">
        <v>2398</v>
      </c>
      <c r="Z3" s="7">
        <v>9996</v>
      </c>
      <c r="AA3" s="7">
        <v>11782</v>
      </c>
      <c r="AB3" s="7">
        <v>2002</v>
      </c>
      <c r="AC3" s="7">
        <v>800647</v>
      </c>
      <c r="AD3" s="7">
        <v>774769</v>
      </c>
      <c r="AE3" s="7">
        <v>3476</v>
      </c>
      <c r="AF3" s="7">
        <v>2342</v>
      </c>
      <c r="AG3" s="7">
        <v>5300</v>
      </c>
      <c r="AH3" s="7">
        <v>416</v>
      </c>
      <c r="AI3" s="7">
        <v>3598</v>
      </c>
      <c r="AJ3" s="7">
        <v>6886</v>
      </c>
      <c r="AK3" s="7">
        <v>54258</v>
      </c>
      <c r="AL3" s="7">
        <v>15507</v>
      </c>
      <c r="AM3" s="7">
        <v>7818</v>
      </c>
      <c r="AN3" s="7">
        <v>60968</v>
      </c>
      <c r="AO3" s="7">
        <v>984</v>
      </c>
      <c r="AP3" s="7">
        <v>26405</v>
      </c>
      <c r="AQ3" s="7">
        <v>48879</v>
      </c>
      <c r="AR3" s="7">
        <v>250304</v>
      </c>
      <c r="AS3" s="7">
        <v>22134</v>
      </c>
      <c r="AT3" s="7">
        <v>14018</v>
      </c>
      <c r="AU3" s="33">
        <v>11677</v>
      </c>
      <c r="AV3" s="25">
        <f>SUM(K3:N3)</f>
        <v>1356303</v>
      </c>
      <c r="AW3" s="25">
        <f>SUM(O3:P3)</f>
        <v>3278134.0000000005</v>
      </c>
      <c r="AX3" s="25">
        <f>SUM(Q3:T3)</f>
        <v>304800</v>
      </c>
      <c r="AY3" s="25">
        <f>SUM(U3:AU3)</f>
        <v>2562958</v>
      </c>
      <c r="AZ3" s="25">
        <f>C3-AV3</f>
        <v>5045265</v>
      </c>
      <c r="BA3" s="25">
        <f>D3-AW3</f>
        <v>34031248</v>
      </c>
      <c r="BB3" s="25">
        <f>E3-AX3</f>
        <v>1761026</v>
      </c>
      <c r="BC3" s="26">
        <f>F3-AY3</f>
        <v>22582603</v>
      </c>
      <c r="BD3" s="25">
        <f>SUM(BE3:BO3)</f>
        <v>7266628</v>
      </c>
      <c r="BE3" s="25">
        <f>P3</f>
        <v>3102745.0000000005</v>
      </c>
      <c r="BF3" s="25">
        <f>O3</f>
        <v>175388.9999999998</v>
      </c>
      <c r="BG3" s="25">
        <f>N3</f>
        <v>196160</v>
      </c>
      <c r="BH3" s="25">
        <f>L3+M3</f>
        <v>1028707</v>
      </c>
      <c r="BI3" s="25">
        <f>K3</f>
        <v>131436</v>
      </c>
      <c r="BJ3" s="25">
        <f>Q3+AC3+AE3</f>
        <v>1014659</v>
      </c>
      <c r="BK3" s="25">
        <f>AQ3</f>
        <v>48879</v>
      </c>
      <c r="BL3" s="25">
        <f>AK3</f>
        <v>54258</v>
      </c>
      <c r="BM3" s="25">
        <f>AR3</f>
        <v>250304</v>
      </c>
      <c r="BN3" s="25">
        <f>AD3+AN3</f>
        <v>835737</v>
      </c>
      <c r="BO3" s="25">
        <f>W3+AS3</f>
        <v>428354</v>
      </c>
    </row>
    <row r="4" spans="1:67" s="3" customFormat="1">
      <c r="A4" s="56">
        <v>2011</v>
      </c>
      <c r="B4" s="7">
        <v>311591917</v>
      </c>
      <c r="C4" s="8">
        <v>6438178</v>
      </c>
      <c r="D4" s="8">
        <v>37570306.999999993</v>
      </c>
      <c r="E4" s="8">
        <v>2093494</v>
      </c>
      <c r="F4" s="7">
        <v>25510326</v>
      </c>
      <c r="G4" s="7">
        <f t="shared" si="0"/>
        <v>71612305</v>
      </c>
      <c r="H4" s="7">
        <f t="shared" si="1"/>
        <v>239979612</v>
      </c>
      <c r="I4" s="40">
        <f t="shared" si="2"/>
        <v>7583487.0000000028</v>
      </c>
      <c r="J4" s="33">
        <f t="shared" ref="J4:J33" si="3">G4-I4</f>
        <v>64028818</v>
      </c>
      <c r="K4" s="45">
        <v>130537</v>
      </c>
      <c r="L4" s="45">
        <v>986081</v>
      </c>
      <c r="M4" s="45">
        <v>48088</v>
      </c>
      <c r="N4" s="45">
        <v>200431</v>
      </c>
      <c r="O4" s="45">
        <v>177229.00000000012</v>
      </c>
      <c r="P4" s="45">
        <v>3125321.0000000028</v>
      </c>
      <c r="Q4" s="7">
        <v>213770</v>
      </c>
      <c r="R4" s="7">
        <v>4888</v>
      </c>
      <c r="S4" s="7">
        <v>25356</v>
      </c>
      <c r="T4" s="7">
        <v>64567</v>
      </c>
      <c r="U4" s="7">
        <v>9302</v>
      </c>
      <c r="V4" s="7">
        <v>7291</v>
      </c>
      <c r="W4" s="7">
        <v>413118</v>
      </c>
      <c r="X4" s="7">
        <v>3754</v>
      </c>
      <c r="Y4" s="7">
        <v>2426</v>
      </c>
      <c r="Z4" s="7">
        <v>10079</v>
      </c>
      <c r="AA4" s="7">
        <v>11879</v>
      </c>
      <c r="AB4" s="7">
        <v>2015</v>
      </c>
      <c r="AC4" s="7">
        <v>812495</v>
      </c>
      <c r="AD4" s="7">
        <v>790946</v>
      </c>
      <c r="AE4" s="7">
        <v>3510</v>
      </c>
      <c r="AF4" s="7">
        <v>2344</v>
      </c>
      <c r="AG4" s="7">
        <v>5356</v>
      </c>
      <c r="AH4" s="7">
        <v>422</v>
      </c>
      <c r="AI4" s="7">
        <v>3606</v>
      </c>
      <c r="AJ4" s="7">
        <v>6978</v>
      </c>
      <c r="AK4" s="7">
        <v>55108</v>
      </c>
      <c r="AL4" s="7">
        <v>15678</v>
      </c>
      <c r="AM4" s="7">
        <v>7900</v>
      </c>
      <c r="AN4" s="7">
        <v>61915</v>
      </c>
      <c r="AO4" s="7">
        <v>990</v>
      </c>
      <c r="AP4" s="7">
        <v>26610</v>
      </c>
      <c r="AQ4" s="7">
        <v>49482</v>
      </c>
      <c r="AR4" s="7">
        <v>255465</v>
      </c>
      <c r="AS4" s="7">
        <v>22428</v>
      </c>
      <c r="AT4" s="7">
        <v>14294</v>
      </c>
      <c r="AU4" s="33">
        <v>11828</v>
      </c>
      <c r="AV4" s="25">
        <f t="shared" ref="AV4:AV43" si="4">SUM(K4:N4)</f>
        <v>1365137</v>
      </c>
      <c r="AW4" s="25">
        <f t="shared" ref="AW4:AW43" si="5">SUM(O4:P4)</f>
        <v>3302550.0000000028</v>
      </c>
      <c r="AX4" s="25">
        <f t="shared" ref="AX4:AX33" si="6">SUM(Q4:T4)</f>
        <v>308581</v>
      </c>
      <c r="AY4" s="25">
        <f t="shared" ref="AY4:AY43" si="7">SUM(U4:AU4)</f>
        <v>2607219</v>
      </c>
      <c r="AZ4" s="25">
        <f t="shared" ref="AZ4:BC43" si="8">C4-AV4</f>
        <v>5073041</v>
      </c>
      <c r="BA4" s="25">
        <f t="shared" si="8"/>
        <v>34267756.999999993</v>
      </c>
      <c r="BB4" s="25">
        <f t="shared" si="8"/>
        <v>1784913</v>
      </c>
      <c r="BC4" s="26">
        <f t="shared" si="8"/>
        <v>22903107</v>
      </c>
      <c r="BD4" s="25">
        <f t="shared" ref="BD4:BD33" si="9">SUM(BE4:BO4)</f>
        <v>7345924.0000000028</v>
      </c>
      <c r="BE4" s="25">
        <f t="shared" ref="BE4:BE43" si="10">P4</f>
        <v>3125321.0000000028</v>
      </c>
      <c r="BF4" s="25">
        <f t="shared" ref="BF4:BF43" si="11">O4</f>
        <v>177229.00000000012</v>
      </c>
      <c r="BG4" s="25">
        <f t="shared" ref="BG4:BG43" si="12">N4</f>
        <v>200431</v>
      </c>
      <c r="BH4" s="25">
        <f t="shared" ref="BH4:BH43" si="13">L4+M4</f>
        <v>1034169</v>
      </c>
      <c r="BI4" s="25">
        <f t="shared" ref="BI4:BI43" si="14">K4</f>
        <v>130537</v>
      </c>
      <c r="BJ4" s="25">
        <f t="shared" ref="BJ4:BJ33" si="15">Q4+AC4+AE4</f>
        <v>1029775</v>
      </c>
      <c r="BK4" s="25">
        <f t="shared" ref="BK4:BK43" si="16">AQ4</f>
        <v>49482</v>
      </c>
      <c r="BL4" s="25">
        <f t="shared" ref="BL4:BL43" si="17">AK4</f>
        <v>55108</v>
      </c>
      <c r="BM4" s="25">
        <f t="shared" ref="BM4:BM43" si="18">AR4</f>
        <v>255465</v>
      </c>
      <c r="BN4" s="25">
        <f t="shared" ref="BN4:BN43" si="19">AD4+AN4</f>
        <v>852861</v>
      </c>
      <c r="BO4" s="25">
        <f t="shared" ref="BO4:BO43" si="20">W4+AS4</f>
        <v>435546</v>
      </c>
    </row>
    <row r="5" spans="1:67" s="3" customFormat="1">
      <c r="A5" s="56">
        <v>2012</v>
      </c>
      <c r="B5" s="7">
        <v>314004465</v>
      </c>
      <c r="C5" s="7">
        <v>6498600</v>
      </c>
      <c r="D5" s="7">
        <v>37826160</v>
      </c>
      <c r="E5" s="7">
        <v>2121885</v>
      </c>
      <c r="F5" s="7">
        <v>25878508</v>
      </c>
      <c r="G5" s="7">
        <f t="shared" si="0"/>
        <v>72325153</v>
      </c>
      <c r="H5" s="7">
        <f t="shared" si="1"/>
        <v>241679312</v>
      </c>
      <c r="I5" s="40">
        <f t="shared" si="2"/>
        <v>7665960.9999999981</v>
      </c>
      <c r="J5" s="33">
        <f t="shared" si="3"/>
        <v>64659192</v>
      </c>
      <c r="K5" s="142">
        <v>130800</v>
      </c>
      <c r="L5" s="142">
        <v>990400</v>
      </c>
      <c r="M5" s="142">
        <v>48700</v>
      </c>
      <c r="N5" s="142">
        <v>205200</v>
      </c>
      <c r="O5" s="142">
        <v>178659.00000000009</v>
      </c>
      <c r="P5" s="142">
        <v>3147219.9999999981</v>
      </c>
      <c r="Q5" s="7">
        <v>217030</v>
      </c>
      <c r="R5" s="7">
        <v>4880</v>
      </c>
      <c r="S5" s="7">
        <v>25625</v>
      </c>
      <c r="T5" s="7">
        <v>64836</v>
      </c>
      <c r="U5" s="7">
        <v>9367</v>
      </c>
      <c r="V5" s="7">
        <v>7362</v>
      </c>
      <c r="W5" s="7">
        <v>420217</v>
      </c>
      <c r="X5" s="7">
        <v>3793</v>
      </c>
      <c r="Y5" s="7">
        <v>2455</v>
      </c>
      <c r="Z5" s="7">
        <v>10170</v>
      </c>
      <c r="AA5" s="7">
        <v>11977</v>
      </c>
      <c r="AB5" s="7">
        <v>2029</v>
      </c>
      <c r="AC5" s="7">
        <v>824447</v>
      </c>
      <c r="AD5" s="7">
        <v>807849</v>
      </c>
      <c r="AE5" s="7">
        <v>3551</v>
      </c>
      <c r="AF5" s="7">
        <v>2348</v>
      </c>
      <c r="AG5" s="7">
        <v>5417</v>
      </c>
      <c r="AH5" s="7">
        <v>427</v>
      </c>
      <c r="AI5" s="7">
        <v>3618</v>
      </c>
      <c r="AJ5" s="7">
        <v>7083</v>
      </c>
      <c r="AK5" s="7">
        <v>55951</v>
      </c>
      <c r="AL5" s="7">
        <v>15839</v>
      </c>
      <c r="AM5" s="7">
        <v>7992</v>
      </c>
      <c r="AN5" s="7">
        <v>62889</v>
      </c>
      <c r="AO5" s="7">
        <v>997</v>
      </c>
      <c r="AP5" s="7">
        <v>26854</v>
      </c>
      <c r="AQ5" s="7">
        <v>50078</v>
      </c>
      <c r="AR5" s="7">
        <v>260638</v>
      </c>
      <c r="AS5" s="7">
        <v>22728</v>
      </c>
      <c r="AT5" s="7">
        <v>14567</v>
      </c>
      <c r="AU5" s="33">
        <v>11968</v>
      </c>
      <c r="AV5" s="25">
        <f t="shared" si="4"/>
        <v>1375100</v>
      </c>
      <c r="AW5" s="25">
        <f t="shared" si="5"/>
        <v>3325878.9999999981</v>
      </c>
      <c r="AX5" s="25">
        <f t="shared" si="6"/>
        <v>312371</v>
      </c>
      <c r="AY5" s="25">
        <f t="shared" si="7"/>
        <v>2652611</v>
      </c>
      <c r="AZ5" s="25">
        <f t="shared" si="8"/>
        <v>5123500</v>
      </c>
      <c r="BA5" s="25">
        <f t="shared" si="8"/>
        <v>34500281</v>
      </c>
      <c r="BB5" s="25">
        <f t="shared" si="8"/>
        <v>1809514</v>
      </c>
      <c r="BC5" s="26">
        <f t="shared" si="8"/>
        <v>23225897</v>
      </c>
      <c r="BD5" s="25">
        <f t="shared" si="9"/>
        <v>7426356.9999999981</v>
      </c>
      <c r="BE5" s="25">
        <f t="shared" si="10"/>
        <v>3147219.9999999981</v>
      </c>
      <c r="BF5" s="25">
        <f t="shared" si="11"/>
        <v>178659.00000000009</v>
      </c>
      <c r="BG5" s="25">
        <f t="shared" si="12"/>
        <v>205200</v>
      </c>
      <c r="BH5" s="25">
        <f t="shared" si="13"/>
        <v>1039100</v>
      </c>
      <c r="BI5" s="25">
        <f t="shared" si="14"/>
        <v>130800</v>
      </c>
      <c r="BJ5" s="25">
        <f t="shared" si="15"/>
        <v>1045028</v>
      </c>
      <c r="BK5" s="25">
        <f t="shared" si="16"/>
        <v>50078</v>
      </c>
      <c r="BL5" s="25">
        <f t="shared" si="17"/>
        <v>55951</v>
      </c>
      <c r="BM5" s="25">
        <f t="shared" si="18"/>
        <v>260638</v>
      </c>
      <c r="BN5" s="25">
        <f t="shared" si="19"/>
        <v>870738</v>
      </c>
      <c r="BO5" s="25">
        <f t="shared" si="20"/>
        <v>442945</v>
      </c>
    </row>
    <row r="6" spans="1:67" s="3" customFormat="1">
      <c r="A6" s="56">
        <v>2013</v>
      </c>
      <c r="B6" s="7">
        <v>316438601</v>
      </c>
      <c r="C6" s="7">
        <v>6572000</v>
      </c>
      <c r="D6" s="7">
        <v>38118385.586358622</v>
      </c>
      <c r="E6" s="7">
        <v>2150524</v>
      </c>
      <c r="F6" s="7">
        <v>26249699</v>
      </c>
      <c r="G6" s="7">
        <f t="shared" si="0"/>
        <v>73090608.586358622</v>
      </c>
      <c r="H6" s="7">
        <f t="shared" si="1"/>
        <v>243347992.41364139</v>
      </c>
      <c r="I6" s="40">
        <f t="shared" si="2"/>
        <v>7754256.8164372044</v>
      </c>
      <c r="J6" s="33">
        <f t="shared" si="3"/>
        <v>65336351.769921415</v>
      </c>
      <c r="K6" s="142">
        <v>131700</v>
      </c>
      <c r="L6" s="142">
        <v>998300</v>
      </c>
      <c r="M6" s="142">
        <v>49300</v>
      </c>
      <c r="N6" s="142">
        <v>207700</v>
      </c>
      <c r="O6" s="142">
        <v>181861.03817829277</v>
      </c>
      <c r="P6" s="142">
        <v>3170907.7782589113</v>
      </c>
      <c r="Q6" s="7">
        <v>220300</v>
      </c>
      <c r="R6" s="7">
        <v>4872</v>
      </c>
      <c r="S6" s="7">
        <v>25902</v>
      </c>
      <c r="T6" s="7">
        <v>65087</v>
      </c>
      <c r="U6" s="7">
        <v>9409</v>
      </c>
      <c r="V6" s="7">
        <v>7423</v>
      </c>
      <c r="W6" s="7">
        <v>427195</v>
      </c>
      <c r="X6" s="7">
        <v>3834</v>
      </c>
      <c r="Y6" s="7">
        <v>2486</v>
      </c>
      <c r="Z6" s="7">
        <v>10259</v>
      </c>
      <c r="AA6" s="7">
        <v>12073</v>
      </c>
      <c r="AB6" s="7">
        <v>2044</v>
      </c>
      <c r="AC6" s="7">
        <v>836707</v>
      </c>
      <c r="AD6" s="7">
        <v>824816</v>
      </c>
      <c r="AE6" s="7">
        <v>3590</v>
      </c>
      <c r="AF6" s="7">
        <v>2354</v>
      </c>
      <c r="AG6" s="7">
        <v>5482</v>
      </c>
      <c r="AH6" s="7">
        <v>431</v>
      </c>
      <c r="AI6" s="7">
        <v>3626</v>
      </c>
      <c r="AJ6" s="7">
        <v>7183</v>
      </c>
      <c r="AK6" s="7">
        <v>56800</v>
      </c>
      <c r="AL6" s="7">
        <v>15997</v>
      </c>
      <c r="AM6" s="7">
        <v>8077</v>
      </c>
      <c r="AN6" s="7">
        <v>63865</v>
      </c>
      <c r="AO6" s="7">
        <v>1003</v>
      </c>
      <c r="AP6" s="7">
        <v>27085</v>
      </c>
      <c r="AQ6" s="7">
        <v>50662</v>
      </c>
      <c r="AR6" s="7">
        <v>265932</v>
      </c>
      <c r="AS6" s="7">
        <v>23029</v>
      </c>
      <c r="AT6" s="7">
        <v>14846</v>
      </c>
      <c r="AU6" s="33">
        <v>12119</v>
      </c>
      <c r="AV6" s="25">
        <f t="shared" si="4"/>
        <v>1387000</v>
      </c>
      <c r="AW6" s="25">
        <f t="shared" si="5"/>
        <v>3352768.8164372039</v>
      </c>
      <c r="AX6" s="25">
        <f t="shared" si="6"/>
        <v>316161</v>
      </c>
      <c r="AY6" s="25">
        <f t="shared" si="7"/>
        <v>2698327</v>
      </c>
      <c r="AZ6" s="25">
        <f t="shared" si="8"/>
        <v>5185000</v>
      </c>
      <c r="BA6" s="25">
        <f t="shared" si="8"/>
        <v>34765616.769921415</v>
      </c>
      <c r="BB6" s="25">
        <f t="shared" si="8"/>
        <v>1834363</v>
      </c>
      <c r="BC6" s="26">
        <f t="shared" si="8"/>
        <v>23551372</v>
      </c>
      <c r="BD6" s="25">
        <f t="shared" si="9"/>
        <v>7512664.8164372034</v>
      </c>
      <c r="BE6" s="25">
        <f t="shared" si="10"/>
        <v>3170907.7782589113</v>
      </c>
      <c r="BF6" s="25">
        <f t="shared" si="11"/>
        <v>181861.03817829277</v>
      </c>
      <c r="BG6" s="25">
        <f t="shared" si="12"/>
        <v>207700</v>
      </c>
      <c r="BH6" s="25">
        <f t="shared" si="13"/>
        <v>1047600</v>
      </c>
      <c r="BI6" s="25">
        <f t="shared" si="14"/>
        <v>131700</v>
      </c>
      <c r="BJ6" s="25">
        <f t="shared" si="15"/>
        <v>1060597</v>
      </c>
      <c r="BK6" s="25">
        <f t="shared" si="16"/>
        <v>50662</v>
      </c>
      <c r="BL6" s="25">
        <f t="shared" si="17"/>
        <v>56800</v>
      </c>
      <c r="BM6" s="25">
        <f t="shared" si="18"/>
        <v>265932</v>
      </c>
      <c r="BN6" s="25">
        <f t="shared" si="19"/>
        <v>888681</v>
      </c>
      <c r="BO6" s="25">
        <f t="shared" si="20"/>
        <v>450224</v>
      </c>
    </row>
    <row r="7" spans="1:67" s="3" customFormat="1">
      <c r="A7" s="56">
        <v>2014</v>
      </c>
      <c r="B7" s="7">
        <v>318892103</v>
      </c>
      <c r="C7" s="7">
        <v>6659800</v>
      </c>
      <c r="D7" s="7">
        <v>38451603.617485069</v>
      </c>
      <c r="E7" s="7">
        <v>2179398</v>
      </c>
      <c r="F7" s="7">
        <v>26623655</v>
      </c>
      <c r="G7" s="7">
        <f t="shared" si="0"/>
        <v>73914456.617485076</v>
      </c>
      <c r="H7" s="7">
        <f t="shared" si="1"/>
        <v>244977646.38251492</v>
      </c>
      <c r="I7" s="40">
        <f t="shared" si="2"/>
        <v>7851165.2989535574</v>
      </c>
      <c r="J7" s="33">
        <f t="shared" si="3"/>
        <v>66063291.318531521</v>
      </c>
      <c r="K7" s="142">
        <v>132800</v>
      </c>
      <c r="L7" s="142">
        <v>1008400</v>
      </c>
      <c r="M7" s="142">
        <v>50000</v>
      </c>
      <c r="N7" s="142">
        <v>210500</v>
      </c>
      <c r="O7" s="142">
        <v>186743.64673909373</v>
      </c>
      <c r="P7" s="142">
        <v>3198164.6522144638</v>
      </c>
      <c r="Q7" s="7">
        <v>223575</v>
      </c>
      <c r="R7" s="7">
        <v>4864</v>
      </c>
      <c r="S7" s="7">
        <v>26186</v>
      </c>
      <c r="T7" s="7">
        <v>65324</v>
      </c>
      <c r="U7" s="7">
        <v>9445</v>
      </c>
      <c r="V7" s="7">
        <v>7479</v>
      </c>
      <c r="W7" s="7">
        <v>434432</v>
      </c>
      <c r="X7" s="7">
        <v>3882</v>
      </c>
      <c r="Y7" s="7">
        <v>2516</v>
      </c>
      <c r="Z7" s="7">
        <v>10345</v>
      </c>
      <c r="AA7" s="7">
        <v>12168</v>
      </c>
      <c r="AB7" s="7">
        <v>2061</v>
      </c>
      <c r="AC7" s="7">
        <v>848708</v>
      </c>
      <c r="AD7" s="7">
        <v>842180</v>
      </c>
      <c r="AE7" s="7">
        <v>3639</v>
      </c>
      <c r="AF7" s="7">
        <v>2367</v>
      </c>
      <c r="AG7" s="7">
        <v>5538</v>
      </c>
      <c r="AH7" s="7">
        <v>435</v>
      </c>
      <c r="AI7" s="7">
        <v>3638</v>
      </c>
      <c r="AJ7" s="7">
        <v>7271</v>
      </c>
      <c r="AK7" s="7">
        <v>57671</v>
      </c>
      <c r="AL7" s="7">
        <v>16164</v>
      </c>
      <c r="AM7" s="7">
        <v>8154</v>
      </c>
      <c r="AN7" s="7">
        <v>64849</v>
      </c>
      <c r="AO7" s="7">
        <v>1009</v>
      </c>
      <c r="AP7" s="7">
        <v>27323</v>
      </c>
      <c r="AQ7" s="7">
        <v>51245</v>
      </c>
      <c r="AR7" s="7">
        <v>271345</v>
      </c>
      <c r="AS7" s="7">
        <v>23339</v>
      </c>
      <c r="AT7" s="7">
        <v>15130</v>
      </c>
      <c r="AU7" s="33">
        <v>12275</v>
      </c>
      <c r="AV7" s="25">
        <f t="shared" si="4"/>
        <v>1401700</v>
      </c>
      <c r="AW7" s="25">
        <f t="shared" si="5"/>
        <v>3384908.2989535574</v>
      </c>
      <c r="AX7" s="25">
        <f t="shared" si="6"/>
        <v>319949</v>
      </c>
      <c r="AY7" s="25">
        <f t="shared" si="7"/>
        <v>2744608</v>
      </c>
      <c r="AZ7" s="25">
        <f t="shared" si="8"/>
        <v>5258100</v>
      </c>
      <c r="BA7" s="25">
        <f t="shared" si="8"/>
        <v>35066695.318531513</v>
      </c>
      <c r="BB7" s="25">
        <f t="shared" si="8"/>
        <v>1859449</v>
      </c>
      <c r="BC7" s="26">
        <f t="shared" si="8"/>
        <v>23879047</v>
      </c>
      <c r="BD7" s="25">
        <f t="shared" si="9"/>
        <v>7607591.2989535574</v>
      </c>
      <c r="BE7" s="25">
        <f t="shared" si="10"/>
        <v>3198164.6522144638</v>
      </c>
      <c r="BF7" s="25">
        <f t="shared" si="11"/>
        <v>186743.64673909373</v>
      </c>
      <c r="BG7" s="25">
        <f t="shared" si="12"/>
        <v>210500</v>
      </c>
      <c r="BH7" s="25">
        <f t="shared" si="13"/>
        <v>1058400</v>
      </c>
      <c r="BI7" s="25">
        <f t="shared" si="14"/>
        <v>132800</v>
      </c>
      <c r="BJ7" s="25">
        <f t="shared" si="15"/>
        <v>1075922</v>
      </c>
      <c r="BK7" s="25">
        <f t="shared" si="16"/>
        <v>51245</v>
      </c>
      <c r="BL7" s="25">
        <f t="shared" si="17"/>
        <v>57671</v>
      </c>
      <c r="BM7" s="25">
        <f t="shared" si="18"/>
        <v>271345</v>
      </c>
      <c r="BN7" s="25">
        <f t="shared" si="19"/>
        <v>907029</v>
      </c>
      <c r="BO7" s="25">
        <f t="shared" si="20"/>
        <v>457771</v>
      </c>
    </row>
    <row r="8" spans="1:67" s="3" customFormat="1">
      <c r="A8" s="56">
        <v>2015</v>
      </c>
      <c r="B8" s="7">
        <v>321362789</v>
      </c>
      <c r="C8" s="7">
        <v>6777500</v>
      </c>
      <c r="D8" s="7">
        <v>38801063.287215054</v>
      </c>
      <c r="E8" s="7">
        <v>2208450</v>
      </c>
      <c r="F8" s="7">
        <v>27000199</v>
      </c>
      <c r="G8" s="7">
        <f t="shared" si="0"/>
        <v>74787212.287215054</v>
      </c>
      <c r="H8" s="7">
        <f t="shared" si="1"/>
        <v>246575576.71278495</v>
      </c>
      <c r="I8" s="40">
        <f t="shared" si="2"/>
        <v>7954443.8260556171</v>
      </c>
      <c r="J8" s="33">
        <f t="shared" si="3"/>
        <v>66832768.461159438</v>
      </c>
      <c r="K8" s="142">
        <v>134200</v>
      </c>
      <c r="L8" s="142">
        <v>1022100</v>
      </c>
      <c r="M8" s="142">
        <v>50900</v>
      </c>
      <c r="N8" s="142">
        <v>214100</v>
      </c>
      <c r="O8" s="142">
        <v>192707.36048069256</v>
      </c>
      <c r="P8" s="142">
        <v>3225139.4655749248</v>
      </c>
      <c r="Q8" s="7">
        <v>226855</v>
      </c>
      <c r="R8" s="7">
        <v>4857</v>
      </c>
      <c r="S8" s="7">
        <v>26478</v>
      </c>
      <c r="T8" s="7">
        <v>65542</v>
      </c>
      <c r="U8" s="7">
        <v>9483</v>
      </c>
      <c r="V8" s="7">
        <v>7529</v>
      </c>
      <c r="W8" s="7">
        <v>441796</v>
      </c>
      <c r="X8" s="7">
        <v>3923</v>
      </c>
      <c r="Y8" s="7">
        <v>2546</v>
      </c>
      <c r="Z8" s="7">
        <v>10434</v>
      </c>
      <c r="AA8" s="7">
        <v>12264</v>
      </c>
      <c r="AB8" s="7">
        <v>2073</v>
      </c>
      <c r="AC8" s="7">
        <v>861168</v>
      </c>
      <c r="AD8" s="7">
        <v>859695</v>
      </c>
      <c r="AE8" s="7">
        <v>3678</v>
      </c>
      <c r="AF8" s="7">
        <v>2377</v>
      </c>
      <c r="AG8" s="7">
        <v>5594</v>
      </c>
      <c r="AH8" s="7">
        <v>438</v>
      </c>
      <c r="AI8" s="7">
        <v>3651</v>
      </c>
      <c r="AJ8" s="7">
        <v>7363</v>
      </c>
      <c r="AK8" s="7">
        <v>58537</v>
      </c>
      <c r="AL8" s="7">
        <v>16315</v>
      </c>
      <c r="AM8" s="7">
        <v>8239</v>
      </c>
      <c r="AN8" s="7">
        <v>65830</v>
      </c>
      <c r="AO8" s="7">
        <v>1018</v>
      </c>
      <c r="AP8" s="7">
        <v>27566</v>
      </c>
      <c r="AQ8" s="7">
        <v>51792</v>
      </c>
      <c r="AR8" s="7">
        <v>276757</v>
      </c>
      <c r="AS8" s="7">
        <v>23668</v>
      </c>
      <c r="AT8" s="7">
        <v>15397</v>
      </c>
      <c r="AU8" s="33">
        <v>12434</v>
      </c>
      <c r="AV8" s="25">
        <f t="shared" si="4"/>
        <v>1421300</v>
      </c>
      <c r="AW8" s="25">
        <f t="shared" si="5"/>
        <v>3417846.8260556175</v>
      </c>
      <c r="AX8" s="25">
        <f t="shared" si="6"/>
        <v>323732</v>
      </c>
      <c r="AY8" s="25">
        <f t="shared" si="7"/>
        <v>2791565</v>
      </c>
      <c r="AZ8" s="25">
        <f t="shared" si="8"/>
        <v>5356200</v>
      </c>
      <c r="BA8" s="25">
        <f t="shared" si="8"/>
        <v>35383216.461159438</v>
      </c>
      <c r="BB8" s="25">
        <f t="shared" si="8"/>
        <v>1884718</v>
      </c>
      <c r="BC8" s="26">
        <f t="shared" si="8"/>
        <v>24208634</v>
      </c>
      <c r="BD8" s="25">
        <f t="shared" si="9"/>
        <v>7708922.826055618</v>
      </c>
      <c r="BE8" s="25">
        <f t="shared" si="10"/>
        <v>3225139.4655749248</v>
      </c>
      <c r="BF8" s="25">
        <f t="shared" si="11"/>
        <v>192707.36048069256</v>
      </c>
      <c r="BG8" s="25">
        <f t="shared" si="12"/>
        <v>214100</v>
      </c>
      <c r="BH8" s="25">
        <f t="shared" si="13"/>
        <v>1073000</v>
      </c>
      <c r="BI8" s="25">
        <f t="shared" si="14"/>
        <v>134200</v>
      </c>
      <c r="BJ8" s="25">
        <f t="shared" si="15"/>
        <v>1091701</v>
      </c>
      <c r="BK8" s="25">
        <f t="shared" si="16"/>
        <v>51792</v>
      </c>
      <c r="BL8" s="25">
        <f t="shared" si="17"/>
        <v>58537</v>
      </c>
      <c r="BM8" s="25">
        <f t="shared" si="18"/>
        <v>276757</v>
      </c>
      <c r="BN8" s="25">
        <f t="shared" si="19"/>
        <v>925525</v>
      </c>
      <c r="BO8" s="25">
        <f t="shared" si="20"/>
        <v>465464</v>
      </c>
    </row>
    <row r="9" spans="1:67" s="3" customFormat="1">
      <c r="A9" s="56">
        <v>2016</v>
      </c>
      <c r="B9" s="7">
        <v>323848670</v>
      </c>
      <c r="C9" s="7">
        <v>6912200</v>
      </c>
      <c r="D9" s="7">
        <v>39159891.434514001</v>
      </c>
      <c r="E9" s="7">
        <v>2237496</v>
      </c>
      <c r="F9" s="7">
        <v>27379214</v>
      </c>
      <c r="G9" s="7">
        <f t="shared" si="0"/>
        <v>75688801.434514001</v>
      </c>
      <c r="H9" s="7">
        <f t="shared" si="1"/>
        <v>248159868.56548601</v>
      </c>
      <c r="I9" s="40">
        <f t="shared" si="2"/>
        <v>8061517.2417347133</v>
      </c>
      <c r="J9" s="33">
        <f t="shared" si="3"/>
        <v>67627284.192779288</v>
      </c>
      <c r="K9" s="142">
        <v>135800</v>
      </c>
      <c r="L9" s="142">
        <v>1037200</v>
      </c>
      <c r="M9" s="142">
        <v>51800</v>
      </c>
      <c r="N9" s="142">
        <v>218100</v>
      </c>
      <c r="O9" s="142">
        <v>200935.06175126499</v>
      </c>
      <c r="P9" s="142">
        <v>3250639.1799834482</v>
      </c>
      <c r="Q9" s="7">
        <v>230134</v>
      </c>
      <c r="R9" s="7">
        <v>4850</v>
      </c>
      <c r="S9" s="7">
        <v>26778</v>
      </c>
      <c r="T9" s="7">
        <v>65742</v>
      </c>
      <c r="U9" s="7">
        <v>9538</v>
      </c>
      <c r="V9" s="7">
        <v>7589</v>
      </c>
      <c r="W9" s="7">
        <v>448996</v>
      </c>
      <c r="X9" s="7">
        <v>3961</v>
      </c>
      <c r="Y9" s="7">
        <v>2578</v>
      </c>
      <c r="Z9" s="7">
        <v>10531</v>
      </c>
      <c r="AA9" s="7">
        <v>12360</v>
      </c>
      <c r="AB9" s="7">
        <v>2084</v>
      </c>
      <c r="AC9" s="7">
        <v>873906</v>
      </c>
      <c r="AD9" s="7">
        <v>877636</v>
      </c>
      <c r="AE9" s="7">
        <v>3728</v>
      </c>
      <c r="AF9" s="7">
        <v>2385</v>
      </c>
      <c r="AG9" s="7">
        <v>5640</v>
      </c>
      <c r="AH9" s="7">
        <v>443</v>
      </c>
      <c r="AI9" s="7">
        <v>3656</v>
      </c>
      <c r="AJ9" s="7">
        <v>7441</v>
      </c>
      <c r="AK9" s="7">
        <v>59452</v>
      </c>
      <c r="AL9" s="7">
        <v>16466</v>
      </c>
      <c r="AM9" s="7">
        <v>8328</v>
      </c>
      <c r="AN9" s="7">
        <v>66855</v>
      </c>
      <c r="AO9" s="7">
        <v>1025</v>
      </c>
      <c r="AP9" s="7">
        <v>27805</v>
      </c>
      <c r="AQ9" s="7">
        <v>52370</v>
      </c>
      <c r="AR9" s="7">
        <v>282524</v>
      </c>
      <c r="AS9" s="7">
        <v>23993</v>
      </c>
      <c r="AT9" s="7">
        <v>15677</v>
      </c>
      <c r="AU9" s="33">
        <v>12572</v>
      </c>
      <c r="AV9" s="25">
        <f t="shared" si="4"/>
        <v>1442900</v>
      </c>
      <c r="AW9" s="25">
        <f t="shared" si="5"/>
        <v>3451574.2417347133</v>
      </c>
      <c r="AX9" s="25">
        <f t="shared" si="6"/>
        <v>327504</v>
      </c>
      <c r="AY9" s="25">
        <f t="shared" si="7"/>
        <v>2839539</v>
      </c>
      <c r="AZ9" s="25">
        <f t="shared" si="8"/>
        <v>5469300</v>
      </c>
      <c r="BA9" s="25">
        <f t="shared" si="8"/>
        <v>35708317.192779288</v>
      </c>
      <c r="BB9" s="25">
        <f t="shared" si="8"/>
        <v>1909992</v>
      </c>
      <c r="BC9" s="26">
        <f t="shared" si="8"/>
        <v>24539675</v>
      </c>
      <c r="BD9" s="25">
        <f t="shared" si="9"/>
        <v>7814068.2417347133</v>
      </c>
      <c r="BE9" s="25">
        <f t="shared" si="10"/>
        <v>3250639.1799834482</v>
      </c>
      <c r="BF9" s="25">
        <f t="shared" si="11"/>
        <v>200935.06175126499</v>
      </c>
      <c r="BG9" s="25">
        <f t="shared" si="12"/>
        <v>218100</v>
      </c>
      <c r="BH9" s="25">
        <f t="shared" si="13"/>
        <v>1089000</v>
      </c>
      <c r="BI9" s="25">
        <f t="shared" si="14"/>
        <v>135800</v>
      </c>
      <c r="BJ9" s="25">
        <f t="shared" si="15"/>
        <v>1107768</v>
      </c>
      <c r="BK9" s="25">
        <f t="shared" si="16"/>
        <v>52370</v>
      </c>
      <c r="BL9" s="25">
        <f t="shared" si="17"/>
        <v>59452</v>
      </c>
      <c r="BM9" s="25">
        <f t="shared" si="18"/>
        <v>282524</v>
      </c>
      <c r="BN9" s="25">
        <f t="shared" si="19"/>
        <v>944491</v>
      </c>
      <c r="BO9" s="25">
        <f t="shared" si="20"/>
        <v>472989</v>
      </c>
    </row>
    <row r="10" spans="1:67" s="3" customFormat="1">
      <c r="A10" s="56">
        <v>2017</v>
      </c>
      <c r="B10" s="7">
        <v>326347810</v>
      </c>
      <c r="C10" s="7">
        <v>7059000</v>
      </c>
      <c r="D10" s="7">
        <v>39524684.4858265</v>
      </c>
      <c r="E10" s="7">
        <v>2266386</v>
      </c>
      <c r="F10" s="7">
        <v>27760955</v>
      </c>
      <c r="G10" s="7">
        <f t="shared" si="0"/>
        <v>76611025.485826492</v>
      </c>
      <c r="H10" s="7">
        <f t="shared" si="1"/>
        <v>249736784.51417351</v>
      </c>
      <c r="I10" s="40">
        <f t="shared" si="2"/>
        <v>8172231.9397333451</v>
      </c>
      <c r="J10" s="33">
        <f t="shared" si="3"/>
        <v>68438793.546093151</v>
      </c>
      <c r="K10" s="142">
        <v>137500</v>
      </c>
      <c r="L10" s="142">
        <v>1053600</v>
      </c>
      <c r="M10" s="142">
        <v>52900</v>
      </c>
      <c r="N10" s="142">
        <v>222600</v>
      </c>
      <c r="O10" s="142">
        <v>209924.58421575875</v>
      </c>
      <c r="P10" s="142">
        <v>3276437.3555175858</v>
      </c>
      <c r="Q10" s="7">
        <v>233410</v>
      </c>
      <c r="R10" s="7">
        <v>4842</v>
      </c>
      <c r="S10" s="7">
        <v>27082</v>
      </c>
      <c r="T10" s="7">
        <v>65925</v>
      </c>
      <c r="U10" s="7">
        <v>9588</v>
      </c>
      <c r="V10" s="7">
        <v>7638</v>
      </c>
      <c r="W10" s="7">
        <v>456464</v>
      </c>
      <c r="X10" s="7">
        <v>3994</v>
      </c>
      <c r="Y10" s="7">
        <v>2604</v>
      </c>
      <c r="Z10" s="7">
        <v>10617</v>
      </c>
      <c r="AA10" s="7">
        <v>12450</v>
      </c>
      <c r="AB10" s="7">
        <v>2094</v>
      </c>
      <c r="AC10" s="7">
        <v>886497</v>
      </c>
      <c r="AD10" s="7">
        <v>895833</v>
      </c>
      <c r="AE10" s="7">
        <v>3773</v>
      </c>
      <c r="AF10" s="7">
        <v>2393</v>
      </c>
      <c r="AG10" s="7">
        <v>5686</v>
      </c>
      <c r="AH10" s="7">
        <v>447</v>
      </c>
      <c r="AI10" s="7">
        <v>3667</v>
      </c>
      <c r="AJ10" s="7">
        <v>7521</v>
      </c>
      <c r="AK10" s="7">
        <v>60355</v>
      </c>
      <c r="AL10" s="7">
        <v>16599</v>
      </c>
      <c r="AM10" s="7">
        <v>8425</v>
      </c>
      <c r="AN10" s="7">
        <v>67848</v>
      </c>
      <c r="AO10" s="7">
        <v>1029</v>
      </c>
      <c r="AP10" s="7">
        <v>28057</v>
      </c>
      <c r="AQ10" s="7">
        <v>52955</v>
      </c>
      <c r="AR10" s="7">
        <v>288467</v>
      </c>
      <c r="AS10" s="7">
        <v>24322</v>
      </c>
      <c r="AT10" s="7">
        <v>15965</v>
      </c>
      <c r="AU10" s="33">
        <v>12723</v>
      </c>
      <c r="AV10" s="25">
        <f t="shared" si="4"/>
        <v>1466600</v>
      </c>
      <c r="AW10" s="25">
        <f t="shared" si="5"/>
        <v>3486361.9397333446</v>
      </c>
      <c r="AX10" s="25">
        <f t="shared" si="6"/>
        <v>331259</v>
      </c>
      <c r="AY10" s="25">
        <f t="shared" si="7"/>
        <v>2888011</v>
      </c>
      <c r="AZ10" s="25">
        <f t="shared" si="8"/>
        <v>5592400</v>
      </c>
      <c r="BA10" s="25">
        <f t="shared" si="8"/>
        <v>36038322.546093158</v>
      </c>
      <c r="BB10" s="25">
        <f t="shared" si="8"/>
        <v>1935127</v>
      </c>
      <c r="BC10" s="26">
        <f t="shared" si="8"/>
        <v>24872944</v>
      </c>
      <c r="BD10" s="25">
        <f t="shared" si="9"/>
        <v>7922885.9397333451</v>
      </c>
      <c r="BE10" s="25">
        <f t="shared" si="10"/>
        <v>3276437.3555175858</v>
      </c>
      <c r="BF10" s="25">
        <f t="shared" si="11"/>
        <v>209924.58421575875</v>
      </c>
      <c r="BG10" s="25">
        <f t="shared" si="12"/>
        <v>222600</v>
      </c>
      <c r="BH10" s="25">
        <f t="shared" si="13"/>
        <v>1106500</v>
      </c>
      <c r="BI10" s="25">
        <f t="shared" si="14"/>
        <v>137500</v>
      </c>
      <c r="BJ10" s="25">
        <f t="shared" si="15"/>
        <v>1123680</v>
      </c>
      <c r="BK10" s="25">
        <f t="shared" si="16"/>
        <v>52955</v>
      </c>
      <c r="BL10" s="25">
        <f t="shared" si="17"/>
        <v>60355</v>
      </c>
      <c r="BM10" s="25">
        <f t="shared" si="18"/>
        <v>288467</v>
      </c>
      <c r="BN10" s="25">
        <f t="shared" si="19"/>
        <v>963681</v>
      </c>
      <c r="BO10" s="25">
        <f t="shared" si="20"/>
        <v>480786</v>
      </c>
    </row>
    <row r="11" spans="1:67" s="3" customFormat="1">
      <c r="A11" s="56">
        <v>2018</v>
      </c>
      <c r="B11" s="7">
        <v>328857432</v>
      </c>
      <c r="C11" s="7">
        <v>7205700</v>
      </c>
      <c r="D11" s="7">
        <v>39868899.034354098</v>
      </c>
      <c r="E11" s="7">
        <v>2295061</v>
      </c>
      <c r="F11" s="7">
        <v>28145356</v>
      </c>
      <c r="G11" s="7">
        <f t="shared" si="0"/>
        <v>77515016.034354091</v>
      </c>
      <c r="H11" s="7">
        <f t="shared" si="1"/>
        <v>251342415.96564591</v>
      </c>
      <c r="I11" s="40">
        <f t="shared" si="2"/>
        <v>8275147.1430466399</v>
      </c>
      <c r="J11" s="33">
        <f t="shared" si="3"/>
        <v>69239868.891307443</v>
      </c>
      <c r="K11" s="142">
        <v>139100</v>
      </c>
      <c r="L11" s="142">
        <v>1069900</v>
      </c>
      <c r="M11" s="142">
        <v>53900</v>
      </c>
      <c r="N11" s="142">
        <v>227200</v>
      </c>
      <c r="O11" s="142">
        <v>214270.16461833849</v>
      </c>
      <c r="P11" s="142">
        <v>3298295.9784283019</v>
      </c>
      <c r="Q11" s="7">
        <v>236672</v>
      </c>
      <c r="R11" s="7">
        <v>4835</v>
      </c>
      <c r="S11" s="7">
        <v>27391</v>
      </c>
      <c r="T11" s="7">
        <v>66089</v>
      </c>
      <c r="U11" s="7">
        <v>9635</v>
      </c>
      <c r="V11" s="7">
        <v>7685</v>
      </c>
      <c r="W11" s="7">
        <v>463805</v>
      </c>
      <c r="X11" s="7">
        <v>4033</v>
      </c>
      <c r="Y11" s="7">
        <v>2634</v>
      </c>
      <c r="Z11" s="7">
        <v>10707</v>
      </c>
      <c r="AA11" s="7">
        <v>12550</v>
      </c>
      <c r="AB11" s="7">
        <v>2103</v>
      </c>
      <c r="AC11" s="7">
        <v>899504</v>
      </c>
      <c r="AD11" s="7">
        <v>914745</v>
      </c>
      <c r="AE11" s="7">
        <v>3815</v>
      </c>
      <c r="AF11" s="7">
        <v>2395</v>
      </c>
      <c r="AG11" s="7">
        <v>5743</v>
      </c>
      <c r="AH11" s="7">
        <v>451</v>
      </c>
      <c r="AI11" s="7">
        <v>3676</v>
      </c>
      <c r="AJ11" s="7">
        <v>7602</v>
      </c>
      <c r="AK11" s="7">
        <v>61262</v>
      </c>
      <c r="AL11" s="7">
        <v>16746</v>
      </c>
      <c r="AM11" s="7">
        <v>8512</v>
      </c>
      <c r="AN11" s="7">
        <v>68831</v>
      </c>
      <c r="AO11" s="7">
        <v>1033</v>
      </c>
      <c r="AP11" s="7">
        <v>28314</v>
      </c>
      <c r="AQ11" s="7">
        <v>53545</v>
      </c>
      <c r="AR11" s="7">
        <v>294411</v>
      </c>
      <c r="AS11" s="7">
        <v>24631</v>
      </c>
      <c r="AT11" s="7">
        <v>16242</v>
      </c>
      <c r="AU11" s="33">
        <v>12884</v>
      </c>
      <c r="AV11" s="25">
        <f t="shared" si="4"/>
        <v>1490100</v>
      </c>
      <c r="AW11" s="25">
        <f t="shared" si="5"/>
        <v>3512566.1430466403</v>
      </c>
      <c r="AX11" s="25">
        <f t="shared" si="6"/>
        <v>334987</v>
      </c>
      <c r="AY11" s="25">
        <f t="shared" si="7"/>
        <v>2937494</v>
      </c>
      <c r="AZ11" s="25">
        <f t="shared" si="8"/>
        <v>5715600</v>
      </c>
      <c r="BA11" s="25">
        <f t="shared" si="8"/>
        <v>36356332.891307458</v>
      </c>
      <c r="BB11" s="25">
        <f t="shared" si="8"/>
        <v>1960074</v>
      </c>
      <c r="BC11" s="26">
        <f t="shared" si="8"/>
        <v>25207862</v>
      </c>
      <c r="BD11" s="25">
        <f t="shared" si="9"/>
        <v>8023887.1430466399</v>
      </c>
      <c r="BE11" s="25">
        <f t="shared" si="10"/>
        <v>3298295.9784283019</v>
      </c>
      <c r="BF11" s="25">
        <f t="shared" si="11"/>
        <v>214270.16461833849</v>
      </c>
      <c r="BG11" s="25">
        <f t="shared" si="12"/>
        <v>227200</v>
      </c>
      <c r="BH11" s="25">
        <f t="shared" si="13"/>
        <v>1123800</v>
      </c>
      <c r="BI11" s="25">
        <f t="shared" si="14"/>
        <v>139100</v>
      </c>
      <c r="BJ11" s="25">
        <f t="shared" si="15"/>
        <v>1139991</v>
      </c>
      <c r="BK11" s="25">
        <f t="shared" si="16"/>
        <v>53545</v>
      </c>
      <c r="BL11" s="25">
        <f t="shared" si="17"/>
        <v>61262</v>
      </c>
      <c r="BM11" s="25">
        <f t="shared" si="18"/>
        <v>294411</v>
      </c>
      <c r="BN11" s="25">
        <f t="shared" si="19"/>
        <v>983576</v>
      </c>
      <c r="BO11" s="25">
        <f t="shared" si="20"/>
        <v>488436</v>
      </c>
    </row>
    <row r="12" spans="1:67" s="3" customFormat="1">
      <c r="A12" s="56">
        <v>2019</v>
      </c>
      <c r="B12" s="7">
        <v>331374624</v>
      </c>
      <c r="C12" s="7">
        <v>7347500</v>
      </c>
      <c r="D12" s="7">
        <v>40219937.124645293</v>
      </c>
      <c r="E12" s="7">
        <v>2323515</v>
      </c>
      <c r="F12" s="7">
        <v>28532299</v>
      </c>
      <c r="G12" s="7">
        <f t="shared" si="0"/>
        <v>78423251.124645293</v>
      </c>
      <c r="H12" s="7">
        <f t="shared" si="1"/>
        <v>252951372.87535471</v>
      </c>
      <c r="I12" s="40">
        <f t="shared" si="2"/>
        <v>8376319.384856252</v>
      </c>
      <c r="J12" s="33">
        <f t="shared" si="3"/>
        <v>70046931.739789039</v>
      </c>
      <c r="K12" s="142">
        <v>140800</v>
      </c>
      <c r="L12" s="142">
        <v>1085300</v>
      </c>
      <c r="M12" s="142">
        <v>54800</v>
      </c>
      <c r="N12" s="142">
        <v>231700</v>
      </c>
      <c r="O12" s="142">
        <v>218434.99768771976</v>
      </c>
      <c r="P12" s="142">
        <v>3319311.3871685318</v>
      </c>
      <c r="Q12" s="7">
        <v>239926</v>
      </c>
      <c r="R12" s="7">
        <v>4827</v>
      </c>
      <c r="S12" s="7">
        <v>27704</v>
      </c>
      <c r="T12" s="7">
        <v>66236</v>
      </c>
      <c r="U12" s="7">
        <v>9678</v>
      </c>
      <c r="V12" s="7">
        <v>7734</v>
      </c>
      <c r="W12" s="7">
        <v>471370</v>
      </c>
      <c r="X12" s="7">
        <v>4071</v>
      </c>
      <c r="Y12" s="7">
        <v>2666</v>
      </c>
      <c r="Z12" s="7">
        <v>10790</v>
      </c>
      <c r="AA12" s="7">
        <v>12637</v>
      </c>
      <c r="AB12" s="7">
        <v>2113</v>
      </c>
      <c r="AC12" s="7">
        <v>912530</v>
      </c>
      <c r="AD12" s="7">
        <v>933654</v>
      </c>
      <c r="AE12" s="7">
        <v>3867</v>
      </c>
      <c r="AF12" s="7">
        <v>2401</v>
      </c>
      <c r="AG12" s="7">
        <v>5797</v>
      </c>
      <c r="AH12" s="7">
        <v>458</v>
      </c>
      <c r="AI12" s="7">
        <v>3682</v>
      </c>
      <c r="AJ12" s="7">
        <v>7683</v>
      </c>
      <c r="AK12" s="7">
        <v>62184</v>
      </c>
      <c r="AL12" s="7">
        <v>16875</v>
      </c>
      <c r="AM12" s="7">
        <v>8601</v>
      </c>
      <c r="AN12" s="7">
        <v>69824</v>
      </c>
      <c r="AO12" s="7">
        <v>1040</v>
      </c>
      <c r="AP12" s="7">
        <v>28564</v>
      </c>
      <c r="AQ12" s="7">
        <v>54121</v>
      </c>
      <c r="AR12" s="7">
        <v>300428</v>
      </c>
      <c r="AS12" s="7">
        <v>24945</v>
      </c>
      <c r="AT12" s="7">
        <v>16529</v>
      </c>
      <c r="AU12" s="33">
        <v>13038</v>
      </c>
      <c r="AV12" s="25">
        <f t="shared" si="4"/>
        <v>1512600</v>
      </c>
      <c r="AW12" s="25">
        <f t="shared" si="5"/>
        <v>3537746.3848562515</v>
      </c>
      <c r="AX12" s="25">
        <f t="shared" si="6"/>
        <v>338693</v>
      </c>
      <c r="AY12" s="25">
        <f t="shared" si="7"/>
        <v>2987280</v>
      </c>
      <c r="AZ12" s="25">
        <f t="shared" si="8"/>
        <v>5834900</v>
      </c>
      <c r="BA12" s="25">
        <f t="shared" si="8"/>
        <v>36682190.739789039</v>
      </c>
      <c r="BB12" s="25">
        <f t="shared" si="8"/>
        <v>1984822</v>
      </c>
      <c r="BC12" s="26">
        <f t="shared" si="8"/>
        <v>25545019</v>
      </c>
      <c r="BD12" s="25">
        <f t="shared" si="9"/>
        <v>8123195.384856252</v>
      </c>
      <c r="BE12" s="25">
        <f t="shared" si="10"/>
        <v>3319311.3871685318</v>
      </c>
      <c r="BF12" s="25">
        <f t="shared" si="11"/>
        <v>218434.99768771976</v>
      </c>
      <c r="BG12" s="25">
        <f t="shared" si="12"/>
        <v>231700</v>
      </c>
      <c r="BH12" s="25">
        <f t="shared" si="13"/>
        <v>1140100</v>
      </c>
      <c r="BI12" s="25">
        <f t="shared" si="14"/>
        <v>140800</v>
      </c>
      <c r="BJ12" s="25">
        <f t="shared" si="15"/>
        <v>1156323</v>
      </c>
      <c r="BK12" s="25">
        <f t="shared" si="16"/>
        <v>54121</v>
      </c>
      <c r="BL12" s="25">
        <f t="shared" si="17"/>
        <v>62184</v>
      </c>
      <c r="BM12" s="25">
        <f t="shared" si="18"/>
        <v>300428</v>
      </c>
      <c r="BN12" s="25">
        <f t="shared" si="19"/>
        <v>1003478</v>
      </c>
      <c r="BO12" s="25">
        <f t="shared" si="20"/>
        <v>496315</v>
      </c>
    </row>
    <row r="13" spans="1:67" s="3" customFormat="1">
      <c r="A13" s="56">
        <v>2020</v>
      </c>
      <c r="B13" s="7">
        <v>333895553</v>
      </c>
      <c r="C13" s="7">
        <v>7485000</v>
      </c>
      <c r="D13" s="7">
        <v>40643642.999999948</v>
      </c>
      <c r="E13" s="7">
        <v>2351724</v>
      </c>
      <c r="F13" s="7">
        <v>28921650</v>
      </c>
      <c r="G13" s="7">
        <f t="shared" si="0"/>
        <v>79402016.99999994</v>
      </c>
      <c r="H13" s="7">
        <f t="shared" si="1"/>
        <v>254493536.00000006</v>
      </c>
      <c r="I13" s="40">
        <f t="shared" si="2"/>
        <v>8471443.5746858753</v>
      </c>
      <c r="J13" s="33">
        <f t="shared" si="3"/>
        <v>70930573.425314069</v>
      </c>
      <c r="K13" s="142">
        <v>142400</v>
      </c>
      <c r="L13" s="142">
        <v>1100000</v>
      </c>
      <c r="M13" s="142">
        <v>55700</v>
      </c>
      <c r="N13" s="142">
        <v>236300</v>
      </c>
      <c r="O13" s="142">
        <v>222920.4128872749</v>
      </c>
      <c r="P13" s="142">
        <v>3333995.1617986015</v>
      </c>
      <c r="Q13" s="7">
        <v>243164</v>
      </c>
      <c r="R13" s="7">
        <v>4818</v>
      </c>
      <c r="S13" s="7">
        <v>28024</v>
      </c>
      <c r="T13" s="7">
        <v>66367</v>
      </c>
      <c r="U13" s="7">
        <v>9727</v>
      </c>
      <c r="V13" s="7">
        <v>7783</v>
      </c>
      <c r="W13" s="7">
        <v>478974</v>
      </c>
      <c r="X13" s="7">
        <v>4111</v>
      </c>
      <c r="Y13" s="7">
        <v>2695</v>
      </c>
      <c r="Z13" s="7">
        <v>10875</v>
      </c>
      <c r="AA13" s="7">
        <v>12715</v>
      </c>
      <c r="AB13" s="7">
        <v>2123</v>
      </c>
      <c r="AC13" s="7">
        <v>925565</v>
      </c>
      <c r="AD13" s="7">
        <v>953069</v>
      </c>
      <c r="AE13" s="7">
        <v>3913</v>
      </c>
      <c r="AF13" s="7">
        <v>2398</v>
      </c>
      <c r="AG13" s="7">
        <v>5853</v>
      </c>
      <c r="AH13" s="7">
        <v>463</v>
      </c>
      <c r="AI13" s="7">
        <v>3695</v>
      </c>
      <c r="AJ13" s="7">
        <v>7776</v>
      </c>
      <c r="AK13" s="7">
        <v>63107</v>
      </c>
      <c r="AL13" s="7">
        <v>16987</v>
      </c>
      <c r="AM13" s="7">
        <v>8692</v>
      </c>
      <c r="AN13" s="7">
        <v>70803</v>
      </c>
      <c r="AO13" s="7">
        <v>1045</v>
      </c>
      <c r="AP13" s="7">
        <v>28846</v>
      </c>
      <c r="AQ13" s="7">
        <v>54694</v>
      </c>
      <c r="AR13" s="7">
        <v>306574</v>
      </c>
      <c r="AS13" s="7">
        <v>25264</v>
      </c>
      <c r="AT13" s="7">
        <v>16819</v>
      </c>
      <c r="AU13" s="33">
        <v>13189</v>
      </c>
      <c r="AV13" s="25">
        <f t="shared" si="4"/>
        <v>1534400</v>
      </c>
      <c r="AW13" s="25">
        <f t="shared" si="5"/>
        <v>3556915.5746858763</v>
      </c>
      <c r="AX13" s="25">
        <f t="shared" si="6"/>
        <v>342373</v>
      </c>
      <c r="AY13" s="25">
        <f t="shared" si="7"/>
        <v>3037755</v>
      </c>
      <c r="AZ13" s="25">
        <f t="shared" si="8"/>
        <v>5950600</v>
      </c>
      <c r="BA13" s="25">
        <f t="shared" si="8"/>
        <v>37086727.425314069</v>
      </c>
      <c r="BB13" s="25">
        <f t="shared" si="8"/>
        <v>2009351</v>
      </c>
      <c r="BC13" s="26">
        <f t="shared" si="8"/>
        <v>25883895</v>
      </c>
      <c r="BD13" s="25">
        <f t="shared" si="9"/>
        <v>8216442.5746858763</v>
      </c>
      <c r="BE13" s="25">
        <f t="shared" si="10"/>
        <v>3333995.1617986015</v>
      </c>
      <c r="BF13" s="25">
        <f t="shared" si="11"/>
        <v>222920.4128872749</v>
      </c>
      <c r="BG13" s="25">
        <f t="shared" si="12"/>
        <v>236300</v>
      </c>
      <c r="BH13" s="25">
        <f t="shared" si="13"/>
        <v>1155700</v>
      </c>
      <c r="BI13" s="25">
        <f t="shared" si="14"/>
        <v>142400</v>
      </c>
      <c r="BJ13" s="25">
        <f t="shared" si="15"/>
        <v>1172642</v>
      </c>
      <c r="BK13" s="25">
        <f t="shared" si="16"/>
        <v>54694</v>
      </c>
      <c r="BL13" s="25">
        <f t="shared" si="17"/>
        <v>63107</v>
      </c>
      <c r="BM13" s="25">
        <f t="shared" si="18"/>
        <v>306574</v>
      </c>
      <c r="BN13" s="25">
        <f t="shared" si="19"/>
        <v>1023872</v>
      </c>
      <c r="BO13" s="25">
        <f t="shared" si="20"/>
        <v>504238</v>
      </c>
    </row>
    <row r="14" spans="1:67" s="3" customFormat="1">
      <c r="A14" s="56">
        <v>2021</v>
      </c>
      <c r="B14" s="7">
        <v>336415622</v>
      </c>
      <c r="C14" s="7">
        <v>7622100</v>
      </c>
      <c r="D14" s="7">
        <v>41001142.809630841</v>
      </c>
      <c r="E14" s="7">
        <v>2379618</v>
      </c>
      <c r="F14" s="7">
        <v>29313525</v>
      </c>
      <c r="G14" s="7">
        <f t="shared" si="0"/>
        <v>80316385.809630841</v>
      </c>
      <c r="H14" s="7">
        <f t="shared" si="1"/>
        <v>256099236.19036916</v>
      </c>
      <c r="I14" s="40">
        <f t="shared" si="2"/>
        <v>8572254.7427575067</v>
      </c>
      <c r="J14" s="33">
        <f t="shared" si="3"/>
        <v>71744131.066873342</v>
      </c>
      <c r="K14" s="142">
        <v>144000</v>
      </c>
      <c r="L14" s="142">
        <v>1114700</v>
      </c>
      <c r="M14" s="142">
        <v>56600</v>
      </c>
      <c r="N14" s="142">
        <v>240900</v>
      </c>
      <c r="O14" s="142">
        <v>227632.17155288134</v>
      </c>
      <c r="P14" s="142">
        <v>3353882.5712046251</v>
      </c>
      <c r="Q14" s="7">
        <v>246373</v>
      </c>
      <c r="R14" s="7">
        <v>4809</v>
      </c>
      <c r="S14" s="7">
        <v>28351</v>
      </c>
      <c r="T14" s="7">
        <v>66483</v>
      </c>
      <c r="U14" s="7">
        <v>9775</v>
      </c>
      <c r="V14" s="7">
        <v>7829</v>
      </c>
      <c r="W14" s="7">
        <v>486958</v>
      </c>
      <c r="X14" s="7">
        <v>4152</v>
      </c>
      <c r="Y14" s="7">
        <v>2728</v>
      </c>
      <c r="Z14" s="7">
        <v>10967</v>
      </c>
      <c r="AA14" s="7">
        <v>12811</v>
      </c>
      <c r="AB14" s="7">
        <v>2124</v>
      </c>
      <c r="AC14" s="7">
        <v>938847</v>
      </c>
      <c r="AD14" s="7">
        <v>972246</v>
      </c>
      <c r="AE14" s="7">
        <v>3959</v>
      </c>
      <c r="AF14" s="7">
        <v>2397</v>
      </c>
      <c r="AG14" s="7">
        <v>5909</v>
      </c>
      <c r="AH14" s="7">
        <v>467</v>
      </c>
      <c r="AI14" s="7">
        <v>3704</v>
      </c>
      <c r="AJ14" s="7">
        <v>7856</v>
      </c>
      <c r="AK14" s="7">
        <v>64033</v>
      </c>
      <c r="AL14" s="7">
        <v>17138</v>
      </c>
      <c r="AM14" s="7">
        <v>8776</v>
      </c>
      <c r="AN14" s="7">
        <v>71811</v>
      </c>
      <c r="AO14" s="7">
        <v>1047</v>
      </c>
      <c r="AP14" s="7">
        <v>29105</v>
      </c>
      <c r="AQ14" s="7">
        <v>55259</v>
      </c>
      <c r="AR14" s="7">
        <v>312586</v>
      </c>
      <c r="AS14" s="7">
        <v>25579</v>
      </c>
      <c r="AT14" s="7">
        <v>17104</v>
      </c>
      <c r="AU14" s="33">
        <v>13357</v>
      </c>
      <c r="AV14" s="25">
        <f t="shared" si="4"/>
        <v>1556200</v>
      </c>
      <c r="AW14" s="25">
        <f t="shared" si="5"/>
        <v>3581514.7427575062</v>
      </c>
      <c r="AX14" s="25">
        <f t="shared" si="6"/>
        <v>346016</v>
      </c>
      <c r="AY14" s="25">
        <f t="shared" si="7"/>
        <v>3088524</v>
      </c>
      <c r="AZ14" s="25">
        <f t="shared" si="8"/>
        <v>6065900</v>
      </c>
      <c r="BA14" s="25">
        <f t="shared" si="8"/>
        <v>37419628.066873334</v>
      </c>
      <c r="BB14" s="25">
        <f t="shared" si="8"/>
        <v>2033602</v>
      </c>
      <c r="BC14" s="26">
        <f t="shared" si="8"/>
        <v>26225001</v>
      </c>
      <c r="BD14" s="25">
        <f t="shared" si="9"/>
        <v>8315365.7427575067</v>
      </c>
      <c r="BE14" s="25">
        <f t="shared" si="10"/>
        <v>3353882.5712046251</v>
      </c>
      <c r="BF14" s="25">
        <f t="shared" si="11"/>
        <v>227632.17155288134</v>
      </c>
      <c r="BG14" s="25">
        <f t="shared" si="12"/>
        <v>240900</v>
      </c>
      <c r="BH14" s="25">
        <f t="shared" si="13"/>
        <v>1171300</v>
      </c>
      <c r="BI14" s="25">
        <f t="shared" si="14"/>
        <v>144000</v>
      </c>
      <c r="BJ14" s="25">
        <f t="shared" si="15"/>
        <v>1189179</v>
      </c>
      <c r="BK14" s="25">
        <f t="shared" si="16"/>
        <v>55259</v>
      </c>
      <c r="BL14" s="25">
        <f t="shared" si="17"/>
        <v>64033</v>
      </c>
      <c r="BM14" s="25">
        <f t="shared" si="18"/>
        <v>312586</v>
      </c>
      <c r="BN14" s="25">
        <f t="shared" si="19"/>
        <v>1044057</v>
      </c>
      <c r="BO14" s="25">
        <f t="shared" si="20"/>
        <v>512537</v>
      </c>
    </row>
    <row r="15" spans="1:67" s="3" customFormat="1">
      <c r="A15" s="56">
        <v>2022</v>
      </c>
      <c r="B15" s="7">
        <v>338930372</v>
      </c>
      <c r="C15" s="7">
        <v>7758600</v>
      </c>
      <c r="D15" s="7">
        <v>41362353.236275949</v>
      </c>
      <c r="E15" s="7">
        <v>2407118</v>
      </c>
      <c r="F15" s="7">
        <v>29708082</v>
      </c>
      <c r="G15" s="7">
        <f t="shared" si="0"/>
        <v>81236153.236275941</v>
      </c>
      <c r="H15" s="7">
        <f t="shared" si="1"/>
        <v>257694218.76372406</v>
      </c>
      <c r="I15" s="40">
        <f t="shared" si="2"/>
        <v>8675021.1101524979</v>
      </c>
      <c r="J15" s="33">
        <f t="shared" si="3"/>
        <v>72561132.126123443</v>
      </c>
      <c r="K15" s="142">
        <v>145600</v>
      </c>
      <c r="L15" s="142">
        <v>1129200</v>
      </c>
      <c r="M15" s="142">
        <v>57500</v>
      </c>
      <c r="N15" s="142">
        <v>245500</v>
      </c>
      <c r="O15" s="142">
        <v>232522.14851373888</v>
      </c>
      <c r="P15" s="142">
        <v>3375025.9616387584</v>
      </c>
      <c r="Q15" s="7">
        <v>249551</v>
      </c>
      <c r="R15" s="7">
        <v>4799</v>
      </c>
      <c r="S15" s="7">
        <v>28679</v>
      </c>
      <c r="T15" s="7">
        <v>66586</v>
      </c>
      <c r="U15" s="7">
        <v>9818</v>
      </c>
      <c r="V15" s="7">
        <v>7884</v>
      </c>
      <c r="W15" s="7">
        <v>494799</v>
      </c>
      <c r="X15" s="7">
        <v>4189</v>
      </c>
      <c r="Y15" s="7">
        <v>2757</v>
      </c>
      <c r="Z15" s="7">
        <v>11070</v>
      </c>
      <c r="AA15" s="7">
        <v>12900</v>
      </c>
      <c r="AB15" s="7">
        <v>2125</v>
      </c>
      <c r="AC15" s="7">
        <v>952079</v>
      </c>
      <c r="AD15" s="7">
        <v>992201</v>
      </c>
      <c r="AE15" s="7">
        <v>4001</v>
      </c>
      <c r="AF15" s="7">
        <v>2390</v>
      </c>
      <c r="AG15" s="7">
        <v>5960</v>
      </c>
      <c r="AH15" s="7">
        <v>472</v>
      </c>
      <c r="AI15" s="7">
        <v>3713</v>
      </c>
      <c r="AJ15" s="7">
        <v>7939</v>
      </c>
      <c r="AK15" s="7">
        <v>64962</v>
      </c>
      <c r="AL15" s="7">
        <v>17266</v>
      </c>
      <c r="AM15" s="7">
        <v>8863</v>
      </c>
      <c r="AN15" s="7">
        <v>72803</v>
      </c>
      <c r="AO15" s="7">
        <v>1048</v>
      </c>
      <c r="AP15" s="7">
        <v>29373</v>
      </c>
      <c r="AQ15" s="7">
        <v>55846</v>
      </c>
      <c r="AR15" s="7">
        <v>318782</v>
      </c>
      <c r="AS15" s="7">
        <v>25902</v>
      </c>
      <c r="AT15" s="7">
        <v>17399</v>
      </c>
      <c r="AU15" s="33">
        <v>13517</v>
      </c>
      <c r="AV15" s="25">
        <f t="shared" si="4"/>
        <v>1577800</v>
      </c>
      <c r="AW15" s="25">
        <f t="shared" si="5"/>
        <v>3607548.1101524974</v>
      </c>
      <c r="AX15" s="25">
        <f t="shared" si="6"/>
        <v>349615</v>
      </c>
      <c r="AY15" s="25">
        <f t="shared" si="7"/>
        <v>3140058</v>
      </c>
      <c r="AZ15" s="25">
        <f t="shared" si="8"/>
        <v>6180800</v>
      </c>
      <c r="BA15" s="25">
        <f t="shared" si="8"/>
        <v>37754805.126123451</v>
      </c>
      <c r="BB15" s="25">
        <f t="shared" si="8"/>
        <v>2057503</v>
      </c>
      <c r="BC15" s="26">
        <f t="shared" si="8"/>
        <v>26568024</v>
      </c>
      <c r="BD15" s="25">
        <f t="shared" si="9"/>
        <v>8416274.1101524979</v>
      </c>
      <c r="BE15" s="25">
        <f t="shared" si="10"/>
        <v>3375025.9616387584</v>
      </c>
      <c r="BF15" s="25">
        <f t="shared" si="11"/>
        <v>232522.14851373888</v>
      </c>
      <c r="BG15" s="25">
        <f t="shared" si="12"/>
        <v>245500</v>
      </c>
      <c r="BH15" s="25">
        <f t="shared" si="13"/>
        <v>1186700</v>
      </c>
      <c r="BI15" s="25">
        <f t="shared" si="14"/>
        <v>145600</v>
      </c>
      <c r="BJ15" s="25">
        <f t="shared" si="15"/>
        <v>1205631</v>
      </c>
      <c r="BK15" s="25">
        <f t="shared" si="16"/>
        <v>55846</v>
      </c>
      <c r="BL15" s="25">
        <f t="shared" si="17"/>
        <v>64962</v>
      </c>
      <c r="BM15" s="25">
        <f t="shared" si="18"/>
        <v>318782</v>
      </c>
      <c r="BN15" s="25">
        <f t="shared" si="19"/>
        <v>1065004</v>
      </c>
      <c r="BO15" s="25">
        <f t="shared" si="20"/>
        <v>520701</v>
      </c>
    </row>
    <row r="16" spans="1:67" s="3" customFormat="1">
      <c r="A16" s="56">
        <v>2023</v>
      </c>
      <c r="B16" s="7">
        <v>341436114</v>
      </c>
      <c r="C16" s="7">
        <v>7895400</v>
      </c>
      <c r="D16" s="7">
        <v>41723804.280551679</v>
      </c>
      <c r="E16" s="7">
        <v>2434219</v>
      </c>
      <c r="F16" s="7">
        <v>30104969</v>
      </c>
      <c r="G16" s="7">
        <f t="shared" si="0"/>
        <v>82158392.280551672</v>
      </c>
      <c r="H16" s="7">
        <f t="shared" si="1"/>
        <v>259277721.71944833</v>
      </c>
      <c r="I16" s="40">
        <f t="shared" si="2"/>
        <v>8774989.3553536534</v>
      </c>
      <c r="J16" s="33">
        <f t="shared" si="3"/>
        <v>73383402.925198019</v>
      </c>
      <c r="K16" s="142">
        <v>147200</v>
      </c>
      <c r="L16" s="142">
        <v>1143700</v>
      </c>
      <c r="M16" s="142">
        <v>58400</v>
      </c>
      <c r="N16" s="142">
        <v>250200</v>
      </c>
      <c r="O16" s="142">
        <v>236377.60902245177</v>
      </c>
      <c r="P16" s="142">
        <v>3394498.7463312019</v>
      </c>
      <c r="Q16" s="7">
        <v>252695</v>
      </c>
      <c r="R16" s="7">
        <v>4788</v>
      </c>
      <c r="S16" s="7">
        <v>29012</v>
      </c>
      <c r="T16" s="7">
        <v>66678</v>
      </c>
      <c r="U16" s="7">
        <v>9860</v>
      </c>
      <c r="V16" s="7">
        <v>7935</v>
      </c>
      <c r="W16" s="7">
        <v>502794</v>
      </c>
      <c r="X16" s="7">
        <v>4220</v>
      </c>
      <c r="Y16" s="7">
        <v>2787</v>
      </c>
      <c r="Z16" s="7">
        <v>11158</v>
      </c>
      <c r="AA16" s="7">
        <v>12974</v>
      </c>
      <c r="AB16" s="7">
        <v>2121</v>
      </c>
      <c r="AC16" s="7">
        <v>965448</v>
      </c>
      <c r="AD16" s="7">
        <v>1011876</v>
      </c>
      <c r="AE16" s="7">
        <v>4048</v>
      </c>
      <c r="AF16" s="7">
        <v>2385</v>
      </c>
      <c r="AG16" s="7">
        <v>6011</v>
      </c>
      <c r="AH16" s="7">
        <v>476</v>
      </c>
      <c r="AI16" s="7">
        <v>3720</v>
      </c>
      <c r="AJ16" s="7">
        <v>8020</v>
      </c>
      <c r="AK16" s="7">
        <v>65895</v>
      </c>
      <c r="AL16" s="7">
        <v>17377</v>
      </c>
      <c r="AM16" s="7">
        <v>8941</v>
      </c>
      <c r="AN16" s="7">
        <v>73757</v>
      </c>
      <c r="AO16" s="7">
        <v>1053</v>
      </c>
      <c r="AP16" s="7">
        <v>29656</v>
      </c>
      <c r="AQ16" s="7">
        <v>56407</v>
      </c>
      <c r="AR16" s="7">
        <v>324934</v>
      </c>
      <c r="AS16" s="7">
        <v>26227</v>
      </c>
      <c r="AT16" s="7">
        <v>17684</v>
      </c>
      <c r="AU16" s="33">
        <v>13676</v>
      </c>
      <c r="AV16" s="25">
        <f t="shared" si="4"/>
        <v>1599500</v>
      </c>
      <c r="AW16" s="25">
        <f t="shared" si="5"/>
        <v>3630876.3553536534</v>
      </c>
      <c r="AX16" s="25">
        <f t="shared" si="6"/>
        <v>353173</v>
      </c>
      <c r="AY16" s="25">
        <f t="shared" si="7"/>
        <v>3191440</v>
      </c>
      <c r="AZ16" s="25">
        <f t="shared" si="8"/>
        <v>6295900</v>
      </c>
      <c r="BA16" s="25">
        <f t="shared" si="8"/>
        <v>38092927.925198026</v>
      </c>
      <c r="BB16" s="25">
        <f t="shared" si="8"/>
        <v>2081046</v>
      </c>
      <c r="BC16" s="26">
        <f t="shared" si="8"/>
        <v>26913529</v>
      </c>
      <c r="BD16" s="25">
        <f t="shared" si="9"/>
        <v>8514457.3553536534</v>
      </c>
      <c r="BE16" s="25">
        <f t="shared" si="10"/>
        <v>3394498.7463312019</v>
      </c>
      <c r="BF16" s="25">
        <f t="shared" si="11"/>
        <v>236377.60902245177</v>
      </c>
      <c r="BG16" s="25">
        <f t="shared" si="12"/>
        <v>250200</v>
      </c>
      <c r="BH16" s="25">
        <f t="shared" si="13"/>
        <v>1202100</v>
      </c>
      <c r="BI16" s="25">
        <f t="shared" si="14"/>
        <v>147200</v>
      </c>
      <c r="BJ16" s="25">
        <f t="shared" si="15"/>
        <v>1222191</v>
      </c>
      <c r="BK16" s="25">
        <f t="shared" si="16"/>
        <v>56407</v>
      </c>
      <c r="BL16" s="25">
        <f t="shared" si="17"/>
        <v>65895</v>
      </c>
      <c r="BM16" s="25">
        <f t="shared" si="18"/>
        <v>324934</v>
      </c>
      <c r="BN16" s="25">
        <f t="shared" si="19"/>
        <v>1085633</v>
      </c>
      <c r="BO16" s="25">
        <f t="shared" si="20"/>
        <v>529021</v>
      </c>
    </row>
    <row r="17" spans="1:67" s="3" customFormat="1">
      <c r="A17" s="56">
        <v>2024</v>
      </c>
      <c r="B17" s="7">
        <v>343929455</v>
      </c>
      <c r="C17" s="7">
        <v>8031700</v>
      </c>
      <c r="D17" s="7">
        <v>42090233.536297239</v>
      </c>
      <c r="E17" s="7">
        <v>2460943</v>
      </c>
      <c r="F17" s="7">
        <v>30504098</v>
      </c>
      <c r="G17" s="7">
        <f t="shared" si="0"/>
        <v>83086974.536297232</v>
      </c>
      <c r="H17" s="7">
        <f t="shared" si="1"/>
        <v>260842480.46370277</v>
      </c>
      <c r="I17" s="40">
        <f t="shared" si="2"/>
        <v>8874418.7528812625</v>
      </c>
      <c r="J17" s="33">
        <f t="shared" si="3"/>
        <v>74212555.783415973</v>
      </c>
      <c r="K17" s="142">
        <v>148700</v>
      </c>
      <c r="L17" s="142">
        <v>1158200</v>
      </c>
      <c r="M17" s="142">
        <v>59200</v>
      </c>
      <c r="N17" s="142">
        <v>254800</v>
      </c>
      <c r="O17" s="142">
        <v>239824.48707702689</v>
      </c>
      <c r="P17" s="142">
        <v>3413557.2658042349</v>
      </c>
      <c r="Q17" s="7">
        <v>255809</v>
      </c>
      <c r="R17" s="7">
        <v>4776</v>
      </c>
      <c r="S17" s="7">
        <v>29351</v>
      </c>
      <c r="T17" s="7">
        <v>66757</v>
      </c>
      <c r="U17" s="7">
        <v>9897</v>
      </c>
      <c r="V17" s="7">
        <v>7984</v>
      </c>
      <c r="W17" s="7">
        <v>510701</v>
      </c>
      <c r="X17" s="7">
        <v>4257</v>
      </c>
      <c r="Y17" s="7">
        <v>2814</v>
      </c>
      <c r="Z17" s="7">
        <v>11235</v>
      </c>
      <c r="AA17" s="7">
        <v>13040</v>
      </c>
      <c r="AB17" s="7">
        <v>2123</v>
      </c>
      <c r="AC17" s="7">
        <v>978711</v>
      </c>
      <c r="AD17" s="7">
        <v>1032243</v>
      </c>
      <c r="AE17" s="7">
        <v>4095</v>
      </c>
      <c r="AF17" s="7">
        <v>2379</v>
      </c>
      <c r="AG17" s="7">
        <v>6059</v>
      </c>
      <c r="AH17" s="7">
        <v>479</v>
      </c>
      <c r="AI17" s="7">
        <v>3720</v>
      </c>
      <c r="AJ17" s="7">
        <v>8098</v>
      </c>
      <c r="AK17" s="7">
        <v>66847</v>
      </c>
      <c r="AL17" s="7">
        <v>17495</v>
      </c>
      <c r="AM17" s="7">
        <v>9013</v>
      </c>
      <c r="AN17" s="7">
        <v>74712</v>
      </c>
      <c r="AO17" s="7">
        <v>1055</v>
      </c>
      <c r="AP17" s="7">
        <v>29929</v>
      </c>
      <c r="AQ17" s="7">
        <v>56991</v>
      </c>
      <c r="AR17" s="7">
        <v>331203</v>
      </c>
      <c r="AS17" s="7">
        <v>26565</v>
      </c>
      <c r="AT17" s="7">
        <v>17966</v>
      </c>
      <c r="AU17" s="33">
        <v>13833</v>
      </c>
      <c r="AV17" s="25">
        <f t="shared" si="4"/>
        <v>1620900</v>
      </c>
      <c r="AW17" s="25">
        <f t="shared" si="5"/>
        <v>3653381.752881262</v>
      </c>
      <c r="AX17" s="25">
        <f t="shared" si="6"/>
        <v>356693</v>
      </c>
      <c r="AY17" s="25">
        <f t="shared" si="7"/>
        <v>3243444</v>
      </c>
      <c r="AZ17" s="25">
        <f t="shared" si="8"/>
        <v>6410800</v>
      </c>
      <c r="BA17" s="25">
        <f t="shared" si="8"/>
        <v>38436851.783415981</v>
      </c>
      <c r="BB17" s="25">
        <f t="shared" si="8"/>
        <v>2104250</v>
      </c>
      <c r="BC17" s="26">
        <f t="shared" si="8"/>
        <v>27260654</v>
      </c>
      <c r="BD17" s="25">
        <f t="shared" si="9"/>
        <v>8612158.7528812625</v>
      </c>
      <c r="BE17" s="25">
        <f t="shared" si="10"/>
        <v>3413557.2658042349</v>
      </c>
      <c r="BF17" s="25">
        <f t="shared" si="11"/>
        <v>239824.48707702689</v>
      </c>
      <c r="BG17" s="25">
        <f t="shared" si="12"/>
        <v>254800</v>
      </c>
      <c r="BH17" s="25">
        <f t="shared" si="13"/>
        <v>1217400</v>
      </c>
      <c r="BI17" s="25">
        <f t="shared" si="14"/>
        <v>148700</v>
      </c>
      <c r="BJ17" s="25">
        <f t="shared" si="15"/>
        <v>1238615</v>
      </c>
      <c r="BK17" s="25">
        <f t="shared" si="16"/>
        <v>56991</v>
      </c>
      <c r="BL17" s="25">
        <f t="shared" si="17"/>
        <v>66847</v>
      </c>
      <c r="BM17" s="25">
        <f t="shared" si="18"/>
        <v>331203</v>
      </c>
      <c r="BN17" s="25">
        <f t="shared" si="19"/>
        <v>1106955</v>
      </c>
      <c r="BO17" s="25">
        <f t="shared" si="20"/>
        <v>537266</v>
      </c>
    </row>
    <row r="18" spans="1:67" s="3" customFormat="1">
      <c r="A18" s="56">
        <v>2025</v>
      </c>
      <c r="B18" s="7">
        <v>346407223</v>
      </c>
      <c r="C18" s="7">
        <v>8168200</v>
      </c>
      <c r="D18" s="7">
        <v>42451759.571933053</v>
      </c>
      <c r="E18" s="7">
        <v>2487227</v>
      </c>
      <c r="F18" s="7">
        <v>30905192</v>
      </c>
      <c r="G18" s="7">
        <f t="shared" si="0"/>
        <v>84012378.571933061</v>
      </c>
      <c r="H18" s="7">
        <f t="shared" si="1"/>
        <v>262394844.42806694</v>
      </c>
      <c r="I18" s="40">
        <f t="shared" si="2"/>
        <v>8973562.3625378143</v>
      </c>
      <c r="J18" s="33">
        <f t="shared" si="3"/>
        <v>75038816.209395245</v>
      </c>
      <c r="K18" s="142">
        <v>150200</v>
      </c>
      <c r="L18" s="142">
        <v>1172500</v>
      </c>
      <c r="M18" s="142">
        <v>60100</v>
      </c>
      <c r="N18" s="142">
        <v>259500</v>
      </c>
      <c r="O18" s="142">
        <v>242915.80669903624</v>
      </c>
      <c r="P18" s="142">
        <v>3432536.5558387786</v>
      </c>
      <c r="Q18" s="7">
        <v>258887</v>
      </c>
      <c r="R18" s="7">
        <v>4764</v>
      </c>
      <c r="S18" s="7">
        <v>29694</v>
      </c>
      <c r="T18" s="7">
        <v>66825</v>
      </c>
      <c r="U18" s="7">
        <v>9933</v>
      </c>
      <c r="V18" s="7">
        <v>8025</v>
      </c>
      <c r="W18" s="7">
        <v>519052</v>
      </c>
      <c r="X18" s="7">
        <v>4293</v>
      </c>
      <c r="Y18" s="7">
        <v>2837</v>
      </c>
      <c r="Z18" s="7">
        <v>11333</v>
      </c>
      <c r="AA18" s="7">
        <v>13113</v>
      </c>
      <c r="AB18" s="7">
        <v>2120</v>
      </c>
      <c r="AC18" s="7">
        <v>991649</v>
      </c>
      <c r="AD18" s="7">
        <v>1052564</v>
      </c>
      <c r="AE18" s="7">
        <v>4137</v>
      </c>
      <c r="AF18" s="7">
        <v>2373</v>
      </c>
      <c r="AG18" s="7">
        <v>6106</v>
      </c>
      <c r="AH18" s="7">
        <v>484</v>
      </c>
      <c r="AI18" s="7">
        <v>3721</v>
      </c>
      <c r="AJ18" s="7">
        <v>8166</v>
      </c>
      <c r="AK18" s="7">
        <v>67811</v>
      </c>
      <c r="AL18" s="7">
        <v>17628</v>
      </c>
      <c r="AM18" s="7">
        <v>9084</v>
      </c>
      <c r="AN18" s="7">
        <v>75682</v>
      </c>
      <c r="AO18" s="7">
        <v>1059</v>
      </c>
      <c r="AP18" s="7">
        <v>30202</v>
      </c>
      <c r="AQ18" s="7">
        <v>57572</v>
      </c>
      <c r="AR18" s="7">
        <v>337555</v>
      </c>
      <c r="AS18" s="7">
        <v>26891</v>
      </c>
      <c r="AT18" s="7">
        <v>18244</v>
      </c>
      <c r="AU18" s="33">
        <v>14006</v>
      </c>
      <c r="AV18" s="25">
        <f t="shared" si="4"/>
        <v>1642300</v>
      </c>
      <c r="AW18" s="25">
        <f t="shared" si="5"/>
        <v>3675452.3625378148</v>
      </c>
      <c r="AX18" s="25">
        <f t="shared" si="6"/>
        <v>360170</v>
      </c>
      <c r="AY18" s="25">
        <f t="shared" si="7"/>
        <v>3295640</v>
      </c>
      <c r="AZ18" s="25">
        <f t="shared" si="8"/>
        <v>6525900</v>
      </c>
      <c r="BA18" s="25">
        <f t="shared" si="8"/>
        <v>38776307.209395237</v>
      </c>
      <c r="BB18" s="25">
        <f t="shared" si="8"/>
        <v>2127057</v>
      </c>
      <c r="BC18" s="26">
        <f t="shared" si="8"/>
        <v>27609552</v>
      </c>
      <c r="BD18" s="25">
        <f t="shared" si="9"/>
        <v>8709552.3625378143</v>
      </c>
      <c r="BE18" s="25">
        <f t="shared" si="10"/>
        <v>3432536.5558387786</v>
      </c>
      <c r="BF18" s="25">
        <f t="shared" si="11"/>
        <v>242915.80669903624</v>
      </c>
      <c r="BG18" s="25">
        <f t="shared" si="12"/>
        <v>259500</v>
      </c>
      <c r="BH18" s="25">
        <f t="shared" si="13"/>
        <v>1232600</v>
      </c>
      <c r="BI18" s="25">
        <f t="shared" si="14"/>
        <v>150200</v>
      </c>
      <c r="BJ18" s="25">
        <f t="shared" si="15"/>
        <v>1254673</v>
      </c>
      <c r="BK18" s="25">
        <f t="shared" si="16"/>
        <v>57572</v>
      </c>
      <c r="BL18" s="25">
        <f t="shared" si="17"/>
        <v>67811</v>
      </c>
      <c r="BM18" s="25">
        <f t="shared" si="18"/>
        <v>337555</v>
      </c>
      <c r="BN18" s="25">
        <f t="shared" si="19"/>
        <v>1128246</v>
      </c>
      <c r="BO18" s="25">
        <f t="shared" si="20"/>
        <v>545943</v>
      </c>
    </row>
    <row r="19" spans="1:67" s="3" customFormat="1">
      <c r="A19" s="56">
        <v>2026</v>
      </c>
      <c r="B19" s="7">
        <v>348866536</v>
      </c>
      <c r="C19" s="7">
        <v>8305100</v>
      </c>
      <c r="D19" s="7">
        <v>42811360.966157764</v>
      </c>
      <c r="E19" s="7">
        <v>2513100</v>
      </c>
      <c r="F19" s="7">
        <v>31307784</v>
      </c>
      <c r="G19" s="7">
        <f t="shared" si="0"/>
        <v>84937344.966157764</v>
      </c>
      <c r="H19" s="7">
        <f t="shared" si="1"/>
        <v>263929191.03384224</v>
      </c>
      <c r="I19" s="40">
        <f t="shared" si="2"/>
        <v>9072770.6921730191</v>
      </c>
      <c r="J19" s="33">
        <f t="shared" si="3"/>
        <v>75864574.273984745</v>
      </c>
      <c r="K19" s="142">
        <v>151800</v>
      </c>
      <c r="L19" s="142">
        <v>1186800</v>
      </c>
      <c r="M19" s="142">
        <v>60900</v>
      </c>
      <c r="N19" s="142">
        <v>264200</v>
      </c>
      <c r="O19" s="142">
        <v>246070.6800500536</v>
      </c>
      <c r="P19" s="142">
        <v>3451547.0121229659</v>
      </c>
      <c r="Q19" s="7">
        <v>261914</v>
      </c>
      <c r="R19" s="7">
        <v>4749</v>
      </c>
      <c r="S19" s="7">
        <v>30039</v>
      </c>
      <c r="T19" s="7">
        <v>66886</v>
      </c>
      <c r="U19" s="7">
        <v>9971</v>
      </c>
      <c r="V19" s="7">
        <v>8071</v>
      </c>
      <c r="W19" s="7">
        <v>527238</v>
      </c>
      <c r="X19" s="7">
        <v>4324</v>
      </c>
      <c r="Y19" s="7">
        <v>2865</v>
      </c>
      <c r="Z19" s="7">
        <v>11415</v>
      </c>
      <c r="AA19" s="7">
        <v>13184</v>
      </c>
      <c r="AB19" s="7">
        <v>2117</v>
      </c>
      <c r="AC19" s="7">
        <v>1004671</v>
      </c>
      <c r="AD19" s="7">
        <v>1073095</v>
      </c>
      <c r="AE19" s="7">
        <v>4181</v>
      </c>
      <c r="AF19" s="7">
        <v>2363</v>
      </c>
      <c r="AG19" s="7">
        <v>6155</v>
      </c>
      <c r="AH19" s="7">
        <v>487</v>
      </c>
      <c r="AI19" s="7">
        <v>3723</v>
      </c>
      <c r="AJ19" s="7">
        <v>8240</v>
      </c>
      <c r="AK19" s="7">
        <v>68779</v>
      </c>
      <c r="AL19" s="7">
        <v>17743</v>
      </c>
      <c r="AM19" s="7">
        <v>9165</v>
      </c>
      <c r="AN19" s="7">
        <v>76590</v>
      </c>
      <c r="AO19" s="7">
        <v>1061</v>
      </c>
      <c r="AP19" s="7">
        <v>30489</v>
      </c>
      <c r="AQ19" s="7">
        <v>58156</v>
      </c>
      <c r="AR19" s="7">
        <v>343886</v>
      </c>
      <c r="AS19" s="7">
        <v>27210</v>
      </c>
      <c r="AT19" s="7">
        <v>18538</v>
      </c>
      <c r="AU19" s="33">
        <v>14148</v>
      </c>
      <c r="AV19" s="25">
        <f t="shared" si="4"/>
        <v>1663700</v>
      </c>
      <c r="AW19" s="25">
        <f t="shared" si="5"/>
        <v>3697617.6921730195</v>
      </c>
      <c r="AX19" s="25">
        <f t="shared" si="6"/>
        <v>363588</v>
      </c>
      <c r="AY19" s="25">
        <f t="shared" si="7"/>
        <v>3347865</v>
      </c>
      <c r="AZ19" s="25">
        <f t="shared" si="8"/>
        <v>6641400</v>
      </c>
      <c r="BA19" s="25">
        <f t="shared" si="8"/>
        <v>39113743.273984745</v>
      </c>
      <c r="BB19" s="25">
        <f t="shared" si="8"/>
        <v>2149512</v>
      </c>
      <c r="BC19" s="26">
        <f t="shared" si="8"/>
        <v>27959919</v>
      </c>
      <c r="BD19" s="25">
        <f t="shared" si="9"/>
        <v>8807037.6921730191</v>
      </c>
      <c r="BE19" s="25">
        <f t="shared" si="10"/>
        <v>3451547.0121229659</v>
      </c>
      <c r="BF19" s="25">
        <f t="shared" si="11"/>
        <v>246070.6800500536</v>
      </c>
      <c r="BG19" s="25">
        <f t="shared" si="12"/>
        <v>264200</v>
      </c>
      <c r="BH19" s="25">
        <f t="shared" si="13"/>
        <v>1247700</v>
      </c>
      <c r="BI19" s="25">
        <f t="shared" si="14"/>
        <v>151800</v>
      </c>
      <c r="BJ19" s="25">
        <f t="shared" si="15"/>
        <v>1270766</v>
      </c>
      <c r="BK19" s="25">
        <f t="shared" si="16"/>
        <v>58156</v>
      </c>
      <c r="BL19" s="25">
        <f t="shared" si="17"/>
        <v>68779</v>
      </c>
      <c r="BM19" s="25">
        <f t="shared" si="18"/>
        <v>343886</v>
      </c>
      <c r="BN19" s="25">
        <f t="shared" si="19"/>
        <v>1149685</v>
      </c>
      <c r="BO19" s="25">
        <f t="shared" si="20"/>
        <v>554448</v>
      </c>
    </row>
    <row r="20" spans="1:67" s="3" customFormat="1">
      <c r="A20" s="56">
        <v>2027</v>
      </c>
      <c r="B20" s="7">
        <v>351304266</v>
      </c>
      <c r="C20" s="7">
        <v>8441700</v>
      </c>
      <c r="D20" s="7">
        <v>43172964.035972044</v>
      </c>
      <c r="E20" s="7">
        <v>2538658</v>
      </c>
      <c r="F20" s="7">
        <v>31711654</v>
      </c>
      <c r="G20" s="7">
        <f t="shared" si="0"/>
        <v>85864976.035972044</v>
      </c>
      <c r="H20" s="7">
        <f t="shared" si="1"/>
        <v>265439289.96402794</v>
      </c>
      <c r="I20" s="40">
        <f t="shared" si="2"/>
        <v>9172486.5619390793</v>
      </c>
      <c r="J20" s="33">
        <f t="shared" si="3"/>
        <v>76692489.474032968</v>
      </c>
      <c r="K20" s="142">
        <v>153300</v>
      </c>
      <c r="L20" s="142">
        <v>1201000</v>
      </c>
      <c r="M20" s="142">
        <v>61800</v>
      </c>
      <c r="N20" s="142">
        <v>268900</v>
      </c>
      <c r="O20" s="142">
        <v>249273.37968125448</v>
      </c>
      <c r="P20" s="142">
        <v>3470718.182257826</v>
      </c>
      <c r="Q20" s="7">
        <v>264887</v>
      </c>
      <c r="R20" s="7">
        <v>4733</v>
      </c>
      <c r="S20" s="7">
        <v>30388</v>
      </c>
      <c r="T20" s="7">
        <v>66939</v>
      </c>
      <c r="U20" s="7">
        <v>10005</v>
      </c>
      <c r="V20" s="7">
        <v>8122</v>
      </c>
      <c r="W20" s="7">
        <v>535370</v>
      </c>
      <c r="X20" s="7">
        <v>4346</v>
      </c>
      <c r="Y20" s="7">
        <v>2889</v>
      </c>
      <c r="Z20" s="7">
        <v>11491</v>
      </c>
      <c r="AA20" s="7">
        <v>13260</v>
      </c>
      <c r="AB20" s="7">
        <v>2115</v>
      </c>
      <c r="AC20" s="7">
        <v>1017746</v>
      </c>
      <c r="AD20" s="7">
        <v>1094069</v>
      </c>
      <c r="AE20" s="7">
        <v>4218</v>
      </c>
      <c r="AF20" s="7">
        <v>2344</v>
      </c>
      <c r="AG20" s="7">
        <v>6199</v>
      </c>
      <c r="AH20" s="7">
        <v>490</v>
      </c>
      <c r="AI20" s="7">
        <v>3724</v>
      </c>
      <c r="AJ20" s="7">
        <v>8311</v>
      </c>
      <c r="AK20" s="7">
        <v>69717</v>
      </c>
      <c r="AL20" s="7">
        <v>17878</v>
      </c>
      <c r="AM20" s="7">
        <v>9243</v>
      </c>
      <c r="AN20" s="7">
        <v>77493</v>
      </c>
      <c r="AO20" s="7">
        <v>1063</v>
      </c>
      <c r="AP20" s="7">
        <v>30776</v>
      </c>
      <c r="AQ20" s="7">
        <v>58727</v>
      </c>
      <c r="AR20" s="7">
        <v>350278</v>
      </c>
      <c r="AS20" s="7">
        <v>27543</v>
      </c>
      <c r="AT20" s="7">
        <v>18825</v>
      </c>
      <c r="AU20" s="33">
        <v>14306</v>
      </c>
      <c r="AV20" s="25">
        <f t="shared" si="4"/>
        <v>1685000</v>
      </c>
      <c r="AW20" s="25">
        <f t="shared" si="5"/>
        <v>3719991.5619390802</v>
      </c>
      <c r="AX20" s="25">
        <f t="shared" si="6"/>
        <v>366947</v>
      </c>
      <c r="AY20" s="25">
        <f t="shared" si="7"/>
        <v>3400548</v>
      </c>
      <c r="AZ20" s="25">
        <f t="shared" si="8"/>
        <v>6756700</v>
      </c>
      <c r="BA20" s="25">
        <f t="shared" si="8"/>
        <v>39452972.474032961</v>
      </c>
      <c r="BB20" s="25">
        <f t="shared" si="8"/>
        <v>2171711</v>
      </c>
      <c r="BC20" s="26">
        <f t="shared" si="8"/>
        <v>28311106</v>
      </c>
      <c r="BD20" s="25">
        <f t="shared" si="9"/>
        <v>8905039.5619390793</v>
      </c>
      <c r="BE20" s="25">
        <f t="shared" si="10"/>
        <v>3470718.182257826</v>
      </c>
      <c r="BF20" s="25">
        <f t="shared" si="11"/>
        <v>249273.37968125448</v>
      </c>
      <c r="BG20" s="25">
        <f t="shared" si="12"/>
        <v>268900</v>
      </c>
      <c r="BH20" s="25">
        <f t="shared" si="13"/>
        <v>1262800</v>
      </c>
      <c r="BI20" s="25">
        <f t="shared" si="14"/>
        <v>153300</v>
      </c>
      <c r="BJ20" s="25">
        <f t="shared" si="15"/>
        <v>1286851</v>
      </c>
      <c r="BK20" s="25">
        <f t="shared" si="16"/>
        <v>58727</v>
      </c>
      <c r="BL20" s="25">
        <f t="shared" si="17"/>
        <v>69717</v>
      </c>
      <c r="BM20" s="25">
        <f t="shared" si="18"/>
        <v>350278</v>
      </c>
      <c r="BN20" s="25">
        <f t="shared" si="19"/>
        <v>1171562</v>
      </c>
      <c r="BO20" s="25">
        <f t="shared" si="20"/>
        <v>562913</v>
      </c>
    </row>
    <row r="21" spans="1:67" s="3" customFormat="1">
      <c r="A21" s="56">
        <v>2028</v>
      </c>
      <c r="B21" s="7">
        <v>353717879</v>
      </c>
      <c r="C21" s="7">
        <v>8578300</v>
      </c>
      <c r="D21" s="7">
        <v>43538624.407387175</v>
      </c>
      <c r="E21" s="7">
        <v>2563896</v>
      </c>
      <c r="F21" s="7">
        <v>32116191</v>
      </c>
      <c r="G21" s="7">
        <f t="shared" si="0"/>
        <v>86797011.407387167</v>
      </c>
      <c r="H21" s="7">
        <f t="shared" si="1"/>
        <v>266920867.59261283</v>
      </c>
      <c r="I21" s="40">
        <f t="shared" si="2"/>
        <v>9271370.4051330835</v>
      </c>
      <c r="J21" s="33">
        <f t="shared" si="3"/>
        <v>77525641.002254084</v>
      </c>
      <c r="K21" s="142">
        <v>154700</v>
      </c>
      <c r="L21" s="142">
        <v>1215100</v>
      </c>
      <c r="M21" s="142">
        <v>62600</v>
      </c>
      <c r="N21" s="142">
        <v>273600</v>
      </c>
      <c r="O21" s="142">
        <v>252525.38472670657</v>
      </c>
      <c r="P21" s="142">
        <v>3490094.020406377</v>
      </c>
      <c r="Q21" s="7">
        <v>267813</v>
      </c>
      <c r="R21" s="7">
        <v>4715</v>
      </c>
      <c r="S21" s="7">
        <v>30742</v>
      </c>
      <c r="T21" s="7">
        <v>66983</v>
      </c>
      <c r="U21" s="7">
        <v>10036</v>
      </c>
      <c r="V21" s="7">
        <v>8171</v>
      </c>
      <c r="W21" s="7">
        <v>543397</v>
      </c>
      <c r="X21" s="7">
        <v>4362</v>
      </c>
      <c r="Y21" s="7">
        <v>2915</v>
      </c>
      <c r="Z21" s="7">
        <v>11561</v>
      </c>
      <c r="AA21" s="7">
        <v>13335</v>
      </c>
      <c r="AB21" s="7">
        <v>2109</v>
      </c>
      <c r="AC21" s="7">
        <v>1030549</v>
      </c>
      <c r="AD21" s="7">
        <v>1114769</v>
      </c>
      <c r="AE21" s="7">
        <v>4238</v>
      </c>
      <c r="AF21" s="7">
        <v>2332</v>
      </c>
      <c r="AG21" s="7">
        <v>6249</v>
      </c>
      <c r="AH21" s="7">
        <v>493</v>
      </c>
      <c r="AI21" s="7">
        <v>3724</v>
      </c>
      <c r="AJ21" s="7">
        <v>8380</v>
      </c>
      <c r="AK21" s="7">
        <v>70654</v>
      </c>
      <c r="AL21" s="7">
        <v>17992</v>
      </c>
      <c r="AM21" s="7">
        <v>9318</v>
      </c>
      <c r="AN21" s="7">
        <v>78385</v>
      </c>
      <c r="AO21" s="7">
        <v>1066</v>
      </c>
      <c r="AP21" s="7">
        <v>31041</v>
      </c>
      <c r="AQ21" s="7">
        <v>59283</v>
      </c>
      <c r="AR21" s="7">
        <v>356704</v>
      </c>
      <c r="AS21" s="7">
        <v>27861</v>
      </c>
      <c r="AT21" s="7">
        <v>19117</v>
      </c>
      <c r="AU21" s="33">
        <v>14457</v>
      </c>
      <c r="AV21" s="25">
        <f t="shared" si="4"/>
        <v>1706000</v>
      </c>
      <c r="AW21" s="25">
        <f t="shared" si="5"/>
        <v>3742619.4051330835</v>
      </c>
      <c r="AX21" s="25">
        <f t="shared" si="6"/>
        <v>370253</v>
      </c>
      <c r="AY21" s="25">
        <f t="shared" si="7"/>
        <v>3452498</v>
      </c>
      <c r="AZ21" s="25">
        <f t="shared" si="8"/>
        <v>6872300</v>
      </c>
      <c r="BA21" s="25">
        <f t="shared" si="8"/>
        <v>39796005.002254091</v>
      </c>
      <c r="BB21" s="25">
        <f t="shared" si="8"/>
        <v>2193643</v>
      </c>
      <c r="BC21" s="26">
        <f t="shared" si="8"/>
        <v>28663693</v>
      </c>
      <c r="BD21" s="25">
        <f t="shared" si="9"/>
        <v>9002272.4051330835</v>
      </c>
      <c r="BE21" s="25">
        <f t="shared" si="10"/>
        <v>3490094.020406377</v>
      </c>
      <c r="BF21" s="25">
        <f t="shared" si="11"/>
        <v>252525.38472670657</v>
      </c>
      <c r="BG21" s="25">
        <f t="shared" si="12"/>
        <v>273600</v>
      </c>
      <c r="BH21" s="25">
        <f t="shared" si="13"/>
        <v>1277700</v>
      </c>
      <c r="BI21" s="25">
        <f t="shared" si="14"/>
        <v>154700</v>
      </c>
      <c r="BJ21" s="25">
        <f t="shared" si="15"/>
        <v>1302600</v>
      </c>
      <c r="BK21" s="25">
        <f t="shared" si="16"/>
        <v>59283</v>
      </c>
      <c r="BL21" s="25">
        <f t="shared" si="17"/>
        <v>70654</v>
      </c>
      <c r="BM21" s="25">
        <f t="shared" si="18"/>
        <v>356704</v>
      </c>
      <c r="BN21" s="25">
        <f t="shared" si="19"/>
        <v>1193154</v>
      </c>
      <c r="BO21" s="25">
        <f t="shared" si="20"/>
        <v>571258</v>
      </c>
    </row>
    <row r="22" spans="1:67" s="3" customFormat="1">
      <c r="A22" s="56">
        <v>2029</v>
      </c>
      <c r="B22" s="7">
        <v>356106711</v>
      </c>
      <c r="C22" s="7">
        <v>8715200</v>
      </c>
      <c r="D22" s="7">
        <v>43910295.147248074</v>
      </c>
      <c r="E22" s="7">
        <v>2588799</v>
      </c>
      <c r="F22" s="7">
        <v>32521341</v>
      </c>
      <c r="G22" s="7">
        <f t="shared" si="0"/>
        <v>87735635.147248074</v>
      </c>
      <c r="H22" s="7">
        <f t="shared" si="1"/>
        <v>268371075.85275191</v>
      </c>
      <c r="I22" s="40">
        <f t="shared" si="2"/>
        <v>9371468.9486997984</v>
      </c>
      <c r="J22" s="33">
        <f t="shared" si="3"/>
        <v>78364166.198548272</v>
      </c>
      <c r="K22" s="142">
        <v>156200</v>
      </c>
      <c r="L22" s="142">
        <v>1229100</v>
      </c>
      <c r="M22" s="142">
        <v>63400</v>
      </c>
      <c r="N22" s="142">
        <v>278300</v>
      </c>
      <c r="O22" s="142">
        <v>255908.81520863881</v>
      </c>
      <c r="P22" s="142">
        <v>3510328.1334911608</v>
      </c>
      <c r="Q22" s="7">
        <v>270690</v>
      </c>
      <c r="R22" s="7">
        <v>4694</v>
      </c>
      <c r="S22" s="7">
        <v>31101</v>
      </c>
      <c r="T22" s="7">
        <v>67019</v>
      </c>
      <c r="U22" s="7">
        <v>10062</v>
      </c>
      <c r="V22" s="7">
        <v>8204</v>
      </c>
      <c r="W22" s="7">
        <v>551520</v>
      </c>
      <c r="X22" s="7">
        <v>4370</v>
      </c>
      <c r="Y22" s="7">
        <v>2936</v>
      </c>
      <c r="Z22" s="7">
        <v>11642</v>
      </c>
      <c r="AA22" s="7">
        <v>13410</v>
      </c>
      <c r="AB22" s="7">
        <v>2109</v>
      </c>
      <c r="AC22" s="7">
        <v>1043508</v>
      </c>
      <c r="AD22" s="7">
        <v>1135722</v>
      </c>
      <c r="AE22" s="7">
        <v>4268</v>
      </c>
      <c r="AF22" s="7">
        <v>2313</v>
      </c>
      <c r="AG22" s="7">
        <v>6304</v>
      </c>
      <c r="AH22" s="7">
        <v>496</v>
      </c>
      <c r="AI22" s="7">
        <v>3718</v>
      </c>
      <c r="AJ22" s="7">
        <v>8455</v>
      </c>
      <c r="AK22" s="7">
        <v>71551</v>
      </c>
      <c r="AL22" s="7">
        <v>18131</v>
      </c>
      <c r="AM22" s="7">
        <v>9374</v>
      </c>
      <c r="AN22" s="7">
        <v>79214</v>
      </c>
      <c r="AO22" s="7">
        <v>1066</v>
      </c>
      <c r="AP22" s="7">
        <v>31287</v>
      </c>
      <c r="AQ22" s="7">
        <v>59837</v>
      </c>
      <c r="AR22" s="7">
        <v>363047</v>
      </c>
      <c r="AS22" s="7">
        <v>28164</v>
      </c>
      <c r="AT22" s="7">
        <v>19411</v>
      </c>
      <c r="AU22" s="33">
        <v>14609</v>
      </c>
      <c r="AV22" s="25">
        <f t="shared" si="4"/>
        <v>1727000</v>
      </c>
      <c r="AW22" s="25">
        <f t="shared" si="5"/>
        <v>3766236.9486997998</v>
      </c>
      <c r="AX22" s="25">
        <f t="shared" si="6"/>
        <v>373504</v>
      </c>
      <c r="AY22" s="25">
        <f t="shared" si="7"/>
        <v>3504728</v>
      </c>
      <c r="AZ22" s="25">
        <f t="shared" si="8"/>
        <v>6988200</v>
      </c>
      <c r="BA22" s="25">
        <f t="shared" si="8"/>
        <v>40144058.198548272</v>
      </c>
      <c r="BB22" s="25">
        <f t="shared" si="8"/>
        <v>2215295</v>
      </c>
      <c r="BC22" s="26">
        <f t="shared" si="8"/>
        <v>29016613</v>
      </c>
      <c r="BD22" s="25">
        <f t="shared" si="9"/>
        <v>9100757.9486998003</v>
      </c>
      <c r="BE22" s="25">
        <f t="shared" si="10"/>
        <v>3510328.1334911608</v>
      </c>
      <c r="BF22" s="25">
        <f t="shared" si="11"/>
        <v>255908.81520863881</v>
      </c>
      <c r="BG22" s="25">
        <f t="shared" si="12"/>
        <v>278300</v>
      </c>
      <c r="BH22" s="25">
        <f t="shared" si="13"/>
        <v>1292500</v>
      </c>
      <c r="BI22" s="25">
        <f t="shared" si="14"/>
        <v>156200</v>
      </c>
      <c r="BJ22" s="25">
        <f t="shared" si="15"/>
        <v>1318466</v>
      </c>
      <c r="BK22" s="25">
        <f t="shared" si="16"/>
        <v>59837</v>
      </c>
      <c r="BL22" s="25">
        <f t="shared" si="17"/>
        <v>71551</v>
      </c>
      <c r="BM22" s="25">
        <f t="shared" si="18"/>
        <v>363047</v>
      </c>
      <c r="BN22" s="25">
        <f t="shared" si="19"/>
        <v>1214936</v>
      </c>
      <c r="BO22" s="25">
        <f t="shared" si="20"/>
        <v>579684</v>
      </c>
    </row>
    <row r="23" spans="1:67" s="3" customFormat="1">
      <c r="A23" s="56">
        <v>2030</v>
      </c>
      <c r="B23" s="7">
        <v>358471142</v>
      </c>
      <c r="C23" s="7">
        <v>8852800</v>
      </c>
      <c r="D23" s="7">
        <v>44279354.013119467</v>
      </c>
      <c r="E23" s="7">
        <v>2613332</v>
      </c>
      <c r="F23" s="7">
        <v>32927245</v>
      </c>
      <c r="G23" s="7">
        <f t="shared" si="0"/>
        <v>88672731.013119459</v>
      </c>
      <c r="H23" s="7">
        <f t="shared" si="1"/>
        <v>269798410.98688054</v>
      </c>
      <c r="I23" s="40">
        <f t="shared" si="2"/>
        <v>9471452.8911440149</v>
      </c>
      <c r="J23" s="33">
        <f t="shared" si="3"/>
        <v>79201278.121975452</v>
      </c>
      <c r="K23" s="142">
        <v>157700</v>
      </c>
      <c r="L23" s="142">
        <v>1243100</v>
      </c>
      <c r="M23" s="142">
        <v>64200</v>
      </c>
      <c r="N23" s="142">
        <v>283100</v>
      </c>
      <c r="O23" s="142">
        <v>259339.42975785799</v>
      </c>
      <c r="P23" s="142">
        <v>3530896.4613861581</v>
      </c>
      <c r="Q23" s="7">
        <v>273513</v>
      </c>
      <c r="R23" s="7">
        <v>4671</v>
      </c>
      <c r="S23" s="7">
        <v>31465</v>
      </c>
      <c r="T23" s="7">
        <v>67047</v>
      </c>
      <c r="U23" s="7">
        <v>10091</v>
      </c>
      <c r="V23" s="7">
        <v>8252</v>
      </c>
      <c r="W23" s="7">
        <v>559593</v>
      </c>
      <c r="X23" s="7">
        <v>4386</v>
      </c>
      <c r="Y23" s="7">
        <v>2954</v>
      </c>
      <c r="Z23" s="7">
        <v>11725</v>
      </c>
      <c r="AA23" s="7">
        <v>13470</v>
      </c>
      <c r="AB23" s="7">
        <v>2112</v>
      </c>
      <c r="AC23" s="7">
        <v>1055903</v>
      </c>
      <c r="AD23" s="7">
        <v>1156580</v>
      </c>
      <c r="AE23" s="7">
        <v>4304</v>
      </c>
      <c r="AF23" s="7">
        <v>2297</v>
      </c>
      <c r="AG23" s="7">
        <v>6356</v>
      </c>
      <c r="AH23" s="7">
        <v>498</v>
      </c>
      <c r="AI23" s="7">
        <v>3720</v>
      </c>
      <c r="AJ23" s="7">
        <v>8517</v>
      </c>
      <c r="AK23" s="7">
        <v>72491</v>
      </c>
      <c r="AL23" s="7">
        <v>18257</v>
      </c>
      <c r="AM23" s="7">
        <v>9445</v>
      </c>
      <c r="AN23" s="7">
        <v>80085</v>
      </c>
      <c r="AO23" s="7">
        <v>1069</v>
      </c>
      <c r="AP23" s="7">
        <v>31548</v>
      </c>
      <c r="AQ23" s="7">
        <v>60389</v>
      </c>
      <c r="AR23" s="7">
        <v>369433</v>
      </c>
      <c r="AS23" s="7">
        <v>28479</v>
      </c>
      <c r="AT23" s="7">
        <v>19709</v>
      </c>
      <c r="AU23" s="33">
        <v>14758</v>
      </c>
      <c r="AV23" s="25">
        <f t="shared" si="4"/>
        <v>1748100</v>
      </c>
      <c r="AW23" s="25">
        <f t="shared" si="5"/>
        <v>3790235.8911440163</v>
      </c>
      <c r="AX23" s="25">
        <f t="shared" si="6"/>
        <v>376696</v>
      </c>
      <c r="AY23" s="25">
        <f t="shared" si="7"/>
        <v>3556421</v>
      </c>
      <c r="AZ23" s="25">
        <f t="shared" si="8"/>
        <v>7104700</v>
      </c>
      <c r="BA23" s="25">
        <f t="shared" si="8"/>
        <v>40489118.121975452</v>
      </c>
      <c r="BB23" s="25">
        <f t="shared" si="8"/>
        <v>2236636</v>
      </c>
      <c r="BC23" s="26">
        <f t="shared" si="8"/>
        <v>29370824</v>
      </c>
      <c r="BD23" s="25">
        <f t="shared" si="9"/>
        <v>9199105.8911440168</v>
      </c>
      <c r="BE23" s="25">
        <f t="shared" si="10"/>
        <v>3530896.4613861581</v>
      </c>
      <c r="BF23" s="25">
        <f t="shared" si="11"/>
        <v>259339.42975785799</v>
      </c>
      <c r="BG23" s="25">
        <f t="shared" si="12"/>
        <v>283100</v>
      </c>
      <c r="BH23" s="25">
        <f t="shared" si="13"/>
        <v>1307300</v>
      </c>
      <c r="BI23" s="25">
        <f t="shared" si="14"/>
        <v>157700</v>
      </c>
      <c r="BJ23" s="25">
        <f t="shared" si="15"/>
        <v>1333720</v>
      </c>
      <c r="BK23" s="25">
        <f t="shared" si="16"/>
        <v>60389</v>
      </c>
      <c r="BL23" s="25">
        <f t="shared" si="17"/>
        <v>72491</v>
      </c>
      <c r="BM23" s="25">
        <f t="shared" si="18"/>
        <v>369433</v>
      </c>
      <c r="BN23" s="25">
        <f t="shared" si="19"/>
        <v>1236665</v>
      </c>
      <c r="BO23" s="25">
        <f t="shared" si="20"/>
        <v>588072</v>
      </c>
    </row>
    <row r="24" spans="1:67">
      <c r="A24" s="56">
        <v>2031</v>
      </c>
      <c r="B24" s="7">
        <v>360791993</v>
      </c>
      <c r="C24" s="7">
        <v>8990500</v>
      </c>
      <c r="D24" s="7">
        <v>44651002.99790296</v>
      </c>
      <c r="E24" s="7">
        <v>2637342</v>
      </c>
      <c r="F24" s="7">
        <v>33333938</v>
      </c>
      <c r="G24" s="7">
        <f t="shared" si="0"/>
        <v>89612782.99790296</v>
      </c>
      <c r="H24" s="7">
        <f t="shared" si="1"/>
        <v>271179210.00209701</v>
      </c>
      <c r="I24" s="40">
        <f t="shared" si="2"/>
        <v>9572620.6073090658</v>
      </c>
      <c r="J24" s="33">
        <f t="shared" si="3"/>
        <v>80040162.390593886</v>
      </c>
      <c r="K24" s="142">
        <v>159200</v>
      </c>
      <c r="L24" s="142">
        <v>1257100</v>
      </c>
      <c r="M24" s="142">
        <v>64900</v>
      </c>
      <c r="N24" s="142">
        <v>287900</v>
      </c>
      <c r="O24" s="142">
        <v>262907.82705809764</v>
      </c>
      <c r="P24" s="142">
        <v>3552741.7802509693</v>
      </c>
      <c r="Q24" s="7">
        <v>276275</v>
      </c>
      <c r="R24" s="7">
        <v>4648</v>
      </c>
      <c r="S24" s="7">
        <v>31836</v>
      </c>
      <c r="T24" s="7">
        <v>67068</v>
      </c>
      <c r="U24" s="7">
        <v>10121</v>
      </c>
      <c r="V24" s="7">
        <v>8302</v>
      </c>
      <c r="W24" s="7">
        <v>567647</v>
      </c>
      <c r="X24" s="7">
        <v>4399</v>
      </c>
      <c r="Y24" s="7">
        <v>2964</v>
      </c>
      <c r="Z24" s="7">
        <v>11790</v>
      </c>
      <c r="AA24" s="7">
        <v>13531</v>
      </c>
      <c r="AB24" s="7">
        <v>2113</v>
      </c>
      <c r="AC24" s="7">
        <v>1068215</v>
      </c>
      <c r="AD24" s="7">
        <v>1177597</v>
      </c>
      <c r="AE24" s="7">
        <v>4334</v>
      </c>
      <c r="AF24" s="7">
        <v>2275</v>
      </c>
      <c r="AG24" s="7">
        <v>6396</v>
      </c>
      <c r="AH24" s="7">
        <v>501</v>
      </c>
      <c r="AI24" s="7">
        <v>3711</v>
      </c>
      <c r="AJ24" s="7">
        <v>8582</v>
      </c>
      <c r="AK24" s="7">
        <v>73406</v>
      </c>
      <c r="AL24" s="7">
        <v>18392</v>
      </c>
      <c r="AM24" s="7">
        <v>9526</v>
      </c>
      <c r="AN24" s="7">
        <v>80939</v>
      </c>
      <c r="AO24" s="7">
        <v>1073</v>
      </c>
      <c r="AP24" s="7">
        <v>31801</v>
      </c>
      <c r="AQ24" s="7">
        <v>60926</v>
      </c>
      <c r="AR24" s="7">
        <v>375810</v>
      </c>
      <c r="AS24" s="7">
        <v>28791</v>
      </c>
      <c r="AT24" s="7">
        <v>20005</v>
      </c>
      <c r="AU24" s="33">
        <v>14897</v>
      </c>
      <c r="AV24" s="25">
        <f t="shared" si="4"/>
        <v>1769100</v>
      </c>
      <c r="AW24" s="25">
        <f t="shared" si="5"/>
        <v>3815649.6073090672</v>
      </c>
      <c r="AX24" s="25">
        <f t="shared" si="6"/>
        <v>379827</v>
      </c>
      <c r="AY24" s="25">
        <f t="shared" si="7"/>
        <v>3608044</v>
      </c>
      <c r="AZ24" s="25">
        <f t="shared" si="8"/>
        <v>7221400</v>
      </c>
      <c r="BA24" s="25">
        <f t="shared" si="8"/>
        <v>40835353.390593894</v>
      </c>
      <c r="BB24" s="25">
        <f t="shared" si="8"/>
        <v>2257515</v>
      </c>
      <c r="BC24" s="26">
        <f t="shared" si="8"/>
        <v>29725894</v>
      </c>
      <c r="BD24" s="25">
        <f t="shared" si="9"/>
        <v>9298689.6073090676</v>
      </c>
      <c r="BE24" s="25">
        <f t="shared" si="10"/>
        <v>3552741.7802509693</v>
      </c>
      <c r="BF24" s="25">
        <f t="shared" si="11"/>
        <v>262907.82705809764</v>
      </c>
      <c r="BG24" s="25">
        <f t="shared" si="12"/>
        <v>287900</v>
      </c>
      <c r="BH24" s="25">
        <f t="shared" si="13"/>
        <v>1322000</v>
      </c>
      <c r="BI24" s="25">
        <f t="shared" si="14"/>
        <v>159200</v>
      </c>
      <c r="BJ24" s="25">
        <f t="shared" si="15"/>
        <v>1348824</v>
      </c>
      <c r="BK24" s="25">
        <f t="shared" si="16"/>
        <v>60926</v>
      </c>
      <c r="BL24" s="25">
        <f t="shared" si="17"/>
        <v>73406</v>
      </c>
      <c r="BM24" s="25">
        <f t="shared" si="18"/>
        <v>375810</v>
      </c>
      <c r="BN24" s="25">
        <f t="shared" si="19"/>
        <v>1258536</v>
      </c>
      <c r="BO24" s="25">
        <f t="shared" si="20"/>
        <v>596438</v>
      </c>
    </row>
    <row r="25" spans="1:67">
      <c r="A25" s="56">
        <v>2032</v>
      </c>
      <c r="B25" s="7">
        <v>363070056</v>
      </c>
      <c r="C25" s="7">
        <v>9128500</v>
      </c>
      <c r="D25" s="7">
        <v>45019342.76867073</v>
      </c>
      <c r="E25" s="7">
        <v>2660704</v>
      </c>
      <c r="F25" s="7">
        <v>33740489</v>
      </c>
      <c r="G25" s="7">
        <f t="shared" si="0"/>
        <v>90549035.768670738</v>
      </c>
      <c r="H25" s="7">
        <f t="shared" si="1"/>
        <v>272521020.23132926</v>
      </c>
      <c r="I25" s="40">
        <f t="shared" si="2"/>
        <v>9673689.2155694216</v>
      </c>
      <c r="J25" s="33">
        <f t="shared" si="3"/>
        <v>80875346.553101316</v>
      </c>
      <c r="K25" s="142">
        <v>160700</v>
      </c>
      <c r="L25" s="142">
        <v>1270900</v>
      </c>
      <c r="M25" s="142">
        <v>65700</v>
      </c>
      <c r="N25" s="142">
        <v>292800</v>
      </c>
      <c r="O25" s="142">
        <v>266528.38318798342</v>
      </c>
      <c r="P25" s="142">
        <v>3574752.8323814394</v>
      </c>
      <c r="Q25" s="7">
        <v>278977</v>
      </c>
      <c r="R25" s="7">
        <v>4625</v>
      </c>
      <c r="S25" s="7">
        <v>32214</v>
      </c>
      <c r="T25" s="7">
        <v>67082</v>
      </c>
      <c r="U25" s="7">
        <v>10143</v>
      </c>
      <c r="V25" s="7">
        <v>8348</v>
      </c>
      <c r="W25" s="7">
        <v>575649</v>
      </c>
      <c r="X25" s="7">
        <v>4407</v>
      </c>
      <c r="Y25" s="7">
        <v>2981</v>
      </c>
      <c r="Z25" s="7">
        <v>11845</v>
      </c>
      <c r="AA25" s="7">
        <v>13600</v>
      </c>
      <c r="AB25" s="7">
        <v>2109</v>
      </c>
      <c r="AC25" s="7">
        <v>1080594</v>
      </c>
      <c r="AD25" s="7">
        <v>1198429</v>
      </c>
      <c r="AE25" s="7">
        <v>4355</v>
      </c>
      <c r="AF25" s="7">
        <v>2250</v>
      </c>
      <c r="AG25" s="7">
        <v>6440</v>
      </c>
      <c r="AH25" s="7">
        <v>503</v>
      </c>
      <c r="AI25" s="7">
        <v>3696</v>
      </c>
      <c r="AJ25" s="7">
        <v>8644</v>
      </c>
      <c r="AK25" s="7">
        <v>74281</v>
      </c>
      <c r="AL25" s="7">
        <v>18524</v>
      </c>
      <c r="AM25" s="7">
        <v>9609</v>
      </c>
      <c r="AN25" s="7">
        <v>81786</v>
      </c>
      <c r="AO25" s="7">
        <v>1073</v>
      </c>
      <c r="AP25" s="7">
        <v>32040</v>
      </c>
      <c r="AQ25" s="7">
        <v>61467</v>
      </c>
      <c r="AR25" s="7">
        <v>382213</v>
      </c>
      <c r="AS25" s="7">
        <v>29079</v>
      </c>
      <c r="AT25" s="7">
        <v>20301</v>
      </c>
      <c r="AU25" s="33">
        <v>15044</v>
      </c>
      <c r="AV25" s="25">
        <f t="shared" si="4"/>
        <v>1790100</v>
      </c>
      <c r="AW25" s="25">
        <f t="shared" si="5"/>
        <v>3841281.2155694226</v>
      </c>
      <c r="AX25" s="25">
        <f t="shared" si="6"/>
        <v>382898</v>
      </c>
      <c r="AY25" s="25">
        <f t="shared" si="7"/>
        <v>3659410</v>
      </c>
      <c r="AZ25" s="25">
        <f t="shared" si="8"/>
        <v>7338400</v>
      </c>
      <c r="BA25" s="25">
        <f t="shared" si="8"/>
        <v>41178061.553101309</v>
      </c>
      <c r="BB25" s="25">
        <f t="shared" si="8"/>
        <v>2277806</v>
      </c>
      <c r="BC25" s="26">
        <f t="shared" si="8"/>
        <v>30081079</v>
      </c>
      <c r="BD25" s="25">
        <f t="shared" si="9"/>
        <v>9398211.2155694216</v>
      </c>
      <c r="BE25" s="25">
        <f t="shared" si="10"/>
        <v>3574752.8323814394</v>
      </c>
      <c r="BF25" s="25">
        <f t="shared" si="11"/>
        <v>266528.38318798342</v>
      </c>
      <c r="BG25" s="25">
        <f t="shared" si="12"/>
        <v>292800</v>
      </c>
      <c r="BH25" s="25">
        <f t="shared" si="13"/>
        <v>1336600</v>
      </c>
      <c r="BI25" s="25">
        <f t="shared" si="14"/>
        <v>160700</v>
      </c>
      <c r="BJ25" s="25">
        <f t="shared" si="15"/>
        <v>1363926</v>
      </c>
      <c r="BK25" s="25">
        <f t="shared" si="16"/>
        <v>61467</v>
      </c>
      <c r="BL25" s="25">
        <f t="shared" si="17"/>
        <v>74281</v>
      </c>
      <c r="BM25" s="25">
        <f t="shared" si="18"/>
        <v>382213</v>
      </c>
      <c r="BN25" s="25">
        <f t="shared" si="19"/>
        <v>1280215</v>
      </c>
      <c r="BO25" s="25">
        <f t="shared" si="20"/>
        <v>604728</v>
      </c>
    </row>
    <row r="26" spans="1:67">
      <c r="A26" s="56">
        <v>2033</v>
      </c>
      <c r="B26" s="7">
        <v>365306630</v>
      </c>
      <c r="C26" s="7">
        <v>9266000</v>
      </c>
      <c r="D26" s="7">
        <v>45381468.76054012</v>
      </c>
      <c r="E26" s="7">
        <v>2683448</v>
      </c>
      <c r="F26" s="7">
        <v>34147184</v>
      </c>
      <c r="G26" s="7">
        <f t="shared" si="0"/>
        <v>91478100.760540128</v>
      </c>
      <c r="H26" s="7">
        <f t="shared" si="1"/>
        <v>273828529.23945987</v>
      </c>
      <c r="I26" s="40">
        <f t="shared" si="2"/>
        <v>9774712.7600268014</v>
      </c>
      <c r="J26" s="33">
        <f t="shared" si="3"/>
        <v>81703388.00051333</v>
      </c>
      <c r="K26" s="142">
        <v>162200</v>
      </c>
      <c r="L26" s="142">
        <v>1284700</v>
      </c>
      <c r="M26" s="142">
        <v>66500</v>
      </c>
      <c r="N26" s="142">
        <v>297700</v>
      </c>
      <c r="O26" s="142">
        <v>270166.41271133284</v>
      </c>
      <c r="P26" s="142">
        <v>3596729.3473154693</v>
      </c>
      <c r="Q26" s="7">
        <v>281636</v>
      </c>
      <c r="R26" s="7">
        <v>4601</v>
      </c>
      <c r="S26" s="7">
        <v>32600</v>
      </c>
      <c r="T26" s="7">
        <v>67085</v>
      </c>
      <c r="U26" s="7">
        <v>10165</v>
      </c>
      <c r="V26" s="7">
        <v>8402</v>
      </c>
      <c r="W26" s="7">
        <v>583870</v>
      </c>
      <c r="X26" s="7">
        <v>4415</v>
      </c>
      <c r="Y26" s="7">
        <v>2995</v>
      </c>
      <c r="Z26" s="7">
        <v>11912</v>
      </c>
      <c r="AA26" s="7">
        <v>13668</v>
      </c>
      <c r="AB26" s="7">
        <v>2110</v>
      </c>
      <c r="AC26" s="7">
        <v>1092975</v>
      </c>
      <c r="AD26" s="7">
        <v>1219072</v>
      </c>
      <c r="AE26" s="7">
        <v>4370</v>
      </c>
      <c r="AF26" s="7">
        <v>2229</v>
      </c>
      <c r="AG26" s="7">
        <v>6484</v>
      </c>
      <c r="AH26" s="7">
        <v>503</v>
      </c>
      <c r="AI26" s="7">
        <v>3684</v>
      </c>
      <c r="AJ26" s="7">
        <v>8716</v>
      </c>
      <c r="AK26" s="7">
        <v>75167</v>
      </c>
      <c r="AL26" s="7">
        <v>18656</v>
      </c>
      <c r="AM26" s="7">
        <v>9677</v>
      </c>
      <c r="AN26" s="7">
        <v>82625</v>
      </c>
      <c r="AO26" s="7">
        <v>1073</v>
      </c>
      <c r="AP26" s="7">
        <v>32271</v>
      </c>
      <c r="AQ26" s="7">
        <v>62013</v>
      </c>
      <c r="AR26" s="7">
        <v>388571</v>
      </c>
      <c r="AS26" s="7">
        <v>29389</v>
      </c>
      <c r="AT26" s="7">
        <v>20610</v>
      </c>
      <c r="AU26" s="33">
        <v>15173</v>
      </c>
      <c r="AV26" s="25">
        <f t="shared" si="4"/>
        <v>1811100</v>
      </c>
      <c r="AW26" s="25">
        <f t="shared" si="5"/>
        <v>3866895.7600268023</v>
      </c>
      <c r="AX26" s="25">
        <f t="shared" si="6"/>
        <v>385922</v>
      </c>
      <c r="AY26" s="25">
        <f t="shared" si="7"/>
        <v>3710795</v>
      </c>
      <c r="AZ26" s="25">
        <f t="shared" si="8"/>
        <v>7454900</v>
      </c>
      <c r="BA26" s="25">
        <f t="shared" si="8"/>
        <v>41514573.000513315</v>
      </c>
      <c r="BB26" s="25">
        <f t="shared" si="8"/>
        <v>2297526</v>
      </c>
      <c r="BC26" s="26">
        <f t="shared" si="8"/>
        <v>30436389</v>
      </c>
      <c r="BD26" s="25">
        <f t="shared" si="9"/>
        <v>9497683.7600268014</v>
      </c>
      <c r="BE26" s="25">
        <f t="shared" si="10"/>
        <v>3596729.3473154693</v>
      </c>
      <c r="BF26" s="25">
        <f t="shared" si="11"/>
        <v>270166.41271133284</v>
      </c>
      <c r="BG26" s="25">
        <f t="shared" si="12"/>
        <v>297700</v>
      </c>
      <c r="BH26" s="25">
        <f t="shared" si="13"/>
        <v>1351200</v>
      </c>
      <c r="BI26" s="25">
        <f t="shared" si="14"/>
        <v>162200</v>
      </c>
      <c r="BJ26" s="25">
        <f t="shared" si="15"/>
        <v>1378981</v>
      </c>
      <c r="BK26" s="25">
        <f t="shared" si="16"/>
        <v>62013</v>
      </c>
      <c r="BL26" s="25">
        <f t="shared" si="17"/>
        <v>75167</v>
      </c>
      <c r="BM26" s="25">
        <f t="shared" si="18"/>
        <v>388571</v>
      </c>
      <c r="BN26" s="25">
        <f t="shared" si="19"/>
        <v>1301697</v>
      </c>
      <c r="BO26" s="25">
        <f t="shared" si="20"/>
        <v>613259</v>
      </c>
    </row>
    <row r="27" spans="1:67">
      <c r="A27" s="56">
        <v>2034</v>
      </c>
      <c r="B27" s="7">
        <v>367503433</v>
      </c>
      <c r="C27" s="7">
        <v>9403300</v>
      </c>
      <c r="D27" s="7">
        <v>45736627.240571432</v>
      </c>
      <c r="E27" s="7">
        <v>2705593</v>
      </c>
      <c r="F27" s="7">
        <v>34554547</v>
      </c>
      <c r="G27" s="7">
        <f t="shared" si="0"/>
        <v>92400067.240571439</v>
      </c>
      <c r="H27" s="7">
        <f t="shared" si="1"/>
        <v>275103365.75942856</v>
      </c>
      <c r="I27" s="40">
        <f t="shared" si="2"/>
        <v>9875624.1579918209</v>
      </c>
      <c r="J27" s="33">
        <f t="shared" si="3"/>
        <v>82524443.082579613</v>
      </c>
      <c r="K27" s="142">
        <v>163700</v>
      </c>
      <c r="L27" s="142">
        <v>1298400</v>
      </c>
      <c r="M27" s="142">
        <v>67200</v>
      </c>
      <c r="N27" s="142">
        <v>302700</v>
      </c>
      <c r="O27" s="142">
        <v>273821.62510582106</v>
      </c>
      <c r="P27" s="142">
        <v>3618712.5328860004</v>
      </c>
      <c r="Q27" s="7">
        <v>284250</v>
      </c>
      <c r="R27" s="7">
        <v>4574</v>
      </c>
      <c r="S27" s="7">
        <v>32994</v>
      </c>
      <c r="T27" s="7">
        <v>67079</v>
      </c>
      <c r="U27" s="7">
        <v>10173</v>
      </c>
      <c r="V27" s="7">
        <v>8449</v>
      </c>
      <c r="W27" s="7">
        <v>591928</v>
      </c>
      <c r="X27" s="7">
        <v>4418</v>
      </c>
      <c r="Y27" s="7">
        <v>3007</v>
      </c>
      <c r="Z27" s="7">
        <v>11969</v>
      </c>
      <c r="AA27" s="7">
        <v>13734</v>
      </c>
      <c r="AB27" s="7">
        <v>2100</v>
      </c>
      <c r="AC27" s="7">
        <v>1105003</v>
      </c>
      <c r="AD27" s="7">
        <v>1240358</v>
      </c>
      <c r="AE27" s="7">
        <v>4386</v>
      </c>
      <c r="AF27" s="7">
        <v>2207</v>
      </c>
      <c r="AG27" s="7">
        <v>6526</v>
      </c>
      <c r="AH27" s="7">
        <v>505</v>
      </c>
      <c r="AI27" s="7">
        <v>3675</v>
      </c>
      <c r="AJ27" s="7">
        <v>8791</v>
      </c>
      <c r="AK27" s="7">
        <v>76035</v>
      </c>
      <c r="AL27" s="7">
        <v>18774</v>
      </c>
      <c r="AM27" s="7">
        <v>9746</v>
      </c>
      <c r="AN27" s="7">
        <v>83482</v>
      </c>
      <c r="AO27" s="7">
        <v>1073</v>
      </c>
      <c r="AP27" s="7">
        <v>32508</v>
      </c>
      <c r="AQ27" s="7">
        <v>62563</v>
      </c>
      <c r="AR27" s="7">
        <v>394861</v>
      </c>
      <c r="AS27" s="7">
        <v>29685</v>
      </c>
      <c r="AT27" s="7">
        <v>20922</v>
      </c>
      <c r="AU27" s="33">
        <v>15315</v>
      </c>
      <c r="AV27" s="25">
        <f t="shared" si="4"/>
        <v>1832000</v>
      </c>
      <c r="AW27" s="25">
        <f t="shared" si="5"/>
        <v>3892534.1579918214</v>
      </c>
      <c r="AX27" s="25">
        <f t="shared" si="6"/>
        <v>388897</v>
      </c>
      <c r="AY27" s="25">
        <f t="shared" si="7"/>
        <v>3762193</v>
      </c>
      <c r="AZ27" s="25">
        <f t="shared" si="8"/>
        <v>7571300</v>
      </c>
      <c r="BA27" s="25">
        <f t="shared" si="8"/>
        <v>41844093.082579613</v>
      </c>
      <c r="BB27" s="25">
        <f t="shared" si="8"/>
        <v>2316696</v>
      </c>
      <c r="BC27" s="26">
        <f t="shared" si="8"/>
        <v>30792354</v>
      </c>
      <c r="BD27" s="25">
        <f t="shared" si="9"/>
        <v>9597085.1579918209</v>
      </c>
      <c r="BE27" s="25">
        <f t="shared" si="10"/>
        <v>3618712.5328860004</v>
      </c>
      <c r="BF27" s="25">
        <f t="shared" si="11"/>
        <v>273821.62510582106</v>
      </c>
      <c r="BG27" s="25">
        <f t="shared" si="12"/>
        <v>302700</v>
      </c>
      <c r="BH27" s="25">
        <f t="shared" si="13"/>
        <v>1365600</v>
      </c>
      <c r="BI27" s="25">
        <f t="shared" si="14"/>
        <v>163700</v>
      </c>
      <c r="BJ27" s="25">
        <f t="shared" si="15"/>
        <v>1393639</v>
      </c>
      <c r="BK27" s="25">
        <f t="shared" si="16"/>
        <v>62563</v>
      </c>
      <c r="BL27" s="25">
        <f t="shared" si="17"/>
        <v>76035</v>
      </c>
      <c r="BM27" s="25">
        <f t="shared" si="18"/>
        <v>394861</v>
      </c>
      <c r="BN27" s="25">
        <f t="shared" si="19"/>
        <v>1323840</v>
      </c>
      <c r="BO27" s="25">
        <f t="shared" si="20"/>
        <v>621613</v>
      </c>
    </row>
    <row r="28" spans="1:67">
      <c r="A28" s="56">
        <v>2035</v>
      </c>
      <c r="B28" s="7">
        <v>369662023</v>
      </c>
      <c r="C28" s="7">
        <v>9540800</v>
      </c>
      <c r="D28" s="7">
        <v>46083481.650667302</v>
      </c>
      <c r="E28" s="7">
        <v>2727118</v>
      </c>
      <c r="F28" s="7">
        <v>34962746</v>
      </c>
      <c r="G28" s="7">
        <f t="shared" si="0"/>
        <v>93314145.65066731</v>
      </c>
      <c r="H28" s="7">
        <f t="shared" si="1"/>
        <v>276347877.34933269</v>
      </c>
      <c r="I28" s="40">
        <f t="shared" si="2"/>
        <v>9976058.8787792064</v>
      </c>
      <c r="J28" s="33">
        <f t="shared" si="3"/>
        <v>83338086.771888107</v>
      </c>
      <c r="K28" s="142">
        <v>165300</v>
      </c>
      <c r="L28" s="142">
        <v>1312100</v>
      </c>
      <c r="M28" s="142">
        <v>67900</v>
      </c>
      <c r="N28" s="142">
        <v>307800</v>
      </c>
      <c r="O28" s="142">
        <v>277417.51004465669</v>
      </c>
      <c r="P28" s="142">
        <v>3640255.3687345493</v>
      </c>
      <c r="Q28" s="7">
        <v>286818</v>
      </c>
      <c r="R28" s="7">
        <v>4546</v>
      </c>
      <c r="S28" s="7">
        <v>33399</v>
      </c>
      <c r="T28" s="7">
        <v>67064</v>
      </c>
      <c r="U28" s="7">
        <v>10174</v>
      </c>
      <c r="V28" s="7">
        <v>8484</v>
      </c>
      <c r="W28" s="7">
        <v>600086</v>
      </c>
      <c r="X28" s="7">
        <v>4428</v>
      </c>
      <c r="Y28" s="7">
        <v>3015</v>
      </c>
      <c r="Z28" s="7">
        <v>12017</v>
      </c>
      <c r="AA28" s="7">
        <v>13792</v>
      </c>
      <c r="AB28" s="7">
        <v>2092</v>
      </c>
      <c r="AC28" s="7">
        <v>1117152</v>
      </c>
      <c r="AD28" s="7">
        <v>1261109</v>
      </c>
      <c r="AE28" s="7">
        <v>4397</v>
      </c>
      <c r="AF28" s="7">
        <v>2184</v>
      </c>
      <c r="AG28" s="7">
        <v>6564</v>
      </c>
      <c r="AH28" s="7">
        <v>504</v>
      </c>
      <c r="AI28" s="7">
        <v>3668</v>
      </c>
      <c r="AJ28" s="7">
        <v>8867</v>
      </c>
      <c r="AK28" s="7">
        <v>76915</v>
      </c>
      <c r="AL28" s="7">
        <v>18891</v>
      </c>
      <c r="AM28" s="7">
        <v>9825</v>
      </c>
      <c r="AN28" s="7">
        <v>84340</v>
      </c>
      <c r="AO28" s="7">
        <v>1074</v>
      </c>
      <c r="AP28" s="7">
        <v>32722</v>
      </c>
      <c r="AQ28" s="7">
        <v>63111</v>
      </c>
      <c r="AR28" s="7">
        <v>401361</v>
      </c>
      <c r="AS28" s="7">
        <v>29998</v>
      </c>
      <c r="AT28" s="7">
        <v>21240</v>
      </c>
      <c r="AU28" s="33">
        <v>15449</v>
      </c>
      <c r="AV28" s="25">
        <f t="shared" si="4"/>
        <v>1853100</v>
      </c>
      <c r="AW28" s="25">
        <f t="shared" si="5"/>
        <v>3917672.878779206</v>
      </c>
      <c r="AX28" s="25">
        <f t="shared" si="6"/>
        <v>391827</v>
      </c>
      <c r="AY28" s="25">
        <f t="shared" si="7"/>
        <v>3813459</v>
      </c>
      <c r="AZ28" s="25">
        <f t="shared" si="8"/>
        <v>7687700</v>
      </c>
      <c r="BA28" s="25">
        <f t="shared" si="8"/>
        <v>42165808.7718881</v>
      </c>
      <c r="BB28" s="25">
        <f t="shared" si="8"/>
        <v>2335291</v>
      </c>
      <c r="BC28" s="26">
        <f t="shared" si="8"/>
        <v>31149287</v>
      </c>
      <c r="BD28" s="25">
        <f t="shared" si="9"/>
        <v>9696059.8787792064</v>
      </c>
      <c r="BE28" s="25">
        <f t="shared" si="10"/>
        <v>3640255.3687345493</v>
      </c>
      <c r="BF28" s="25">
        <f t="shared" si="11"/>
        <v>277417.51004465669</v>
      </c>
      <c r="BG28" s="25">
        <f t="shared" si="12"/>
        <v>307800</v>
      </c>
      <c r="BH28" s="25">
        <f t="shared" si="13"/>
        <v>1380000</v>
      </c>
      <c r="BI28" s="25">
        <f t="shared" si="14"/>
        <v>165300</v>
      </c>
      <c r="BJ28" s="25">
        <f t="shared" si="15"/>
        <v>1408367</v>
      </c>
      <c r="BK28" s="25">
        <f t="shared" si="16"/>
        <v>63111</v>
      </c>
      <c r="BL28" s="25">
        <f t="shared" si="17"/>
        <v>76915</v>
      </c>
      <c r="BM28" s="25">
        <f t="shared" si="18"/>
        <v>401361</v>
      </c>
      <c r="BN28" s="25">
        <f t="shared" si="19"/>
        <v>1345449</v>
      </c>
      <c r="BO28" s="25">
        <f t="shared" si="20"/>
        <v>630084</v>
      </c>
    </row>
    <row r="29" spans="1:67">
      <c r="A29" s="56">
        <v>2036</v>
      </c>
      <c r="B29" s="7">
        <v>371787679</v>
      </c>
      <c r="C29" s="7">
        <v>9677400</v>
      </c>
      <c r="D29" s="7">
        <v>46423819.030603334</v>
      </c>
      <c r="E29" s="7">
        <v>2748017</v>
      </c>
      <c r="F29" s="7">
        <v>35371928</v>
      </c>
      <c r="G29" s="7">
        <f t="shared" si="0"/>
        <v>94221164.030603334</v>
      </c>
      <c r="H29" s="7">
        <f t="shared" si="1"/>
        <v>277566514.96939665</v>
      </c>
      <c r="I29" s="40">
        <f t="shared" si="2"/>
        <v>10076491.844649162</v>
      </c>
      <c r="J29" s="33">
        <f t="shared" si="3"/>
        <v>84144672.185954168</v>
      </c>
      <c r="K29" s="142">
        <v>166800</v>
      </c>
      <c r="L29" s="142">
        <v>1325700</v>
      </c>
      <c r="M29" s="142">
        <v>68600</v>
      </c>
      <c r="N29" s="142">
        <v>312900</v>
      </c>
      <c r="O29" s="142">
        <v>280985.2345090239</v>
      </c>
      <c r="P29" s="142">
        <v>3662009.6101401378</v>
      </c>
      <c r="Q29" s="7">
        <v>289340</v>
      </c>
      <c r="R29" s="7">
        <v>4519</v>
      </c>
      <c r="S29" s="7">
        <v>33815</v>
      </c>
      <c r="T29" s="7">
        <v>67038</v>
      </c>
      <c r="U29" s="7">
        <v>10196</v>
      </c>
      <c r="V29" s="7">
        <v>8531</v>
      </c>
      <c r="W29" s="7">
        <v>608340</v>
      </c>
      <c r="X29" s="7">
        <v>4434</v>
      </c>
      <c r="Y29" s="7">
        <v>3025</v>
      </c>
      <c r="Z29" s="7">
        <v>12070</v>
      </c>
      <c r="AA29" s="7">
        <v>13851</v>
      </c>
      <c r="AB29" s="7">
        <v>2088</v>
      </c>
      <c r="AC29" s="7">
        <v>1129089</v>
      </c>
      <c r="AD29" s="7">
        <v>1282106</v>
      </c>
      <c r="AE29" s="7">
        <v>4402</v>
      </c>
      <c r="AF29" s="7">
        <v>2165</v>
      </c>
      <c r="AG29" s="7">
        <v>6607</v>
      </c>
      <c r="AH29" s="7">
        <v>505</v>
      </c>
      <c r="AI29" s="7">
        <v>3663</v>
      </c>
      <c r="AJ29" s="7">
        <v>8937</v>
      </c>
      <c r="AK29" s="7">
        <v>77789</v>
      </c>
      <c r="AL29" s="7">
        <v>19011</v>
      </c>
      <c r="AM29" s="7">
        <v>9901</v>
      </c>
      <c r="AN29" s="7">
        <v>85200</v>
      </c>
      <c r="AO29" s="7">
        <v>1075</v>
      </c>
      <c r="AP29" s="7">
        <v>32937</v>
      </c>
      <c r="AQ29" s="7">
        <v>63652</v>
      </c>
      <c r="AR29" s="7">
        <v>407737</v>
      </c>
      <c r="AS29" s="7">
        <v>30313</v>
      </c>
      <c r="AT29" s="7">
        <v>21570</v>
      </c>
      <c r="AU29" s="33">
        <v>15591</v>
      </c>
      <c r="AV29" s="25">
        <f t="shared" si="4"/>
        <v>1874000</v>
      </c>
      <c r="AW29" s="25">
        <f t="shared" si="5"/>
        <v>3942994.8446491617</v>
      </c>
      <c r="AX29" s="25">
        <f t="shared" si="6"/>
        <v>394712</v>
      </c>
      <c r="AY29" s="25">
        <f t="shared" si="7"/>
        <v>3864785</v>
      </c>
      <c r="AZ29" s="25">
        <f t="shared" si="8"/>
        <v>7803400</v>
      </c>
      <c r="BA29" s="25">
        <f t="shared" si="8"/>
        <v>42480824.185954176</v>
      </c>
      <c r="BB29" s="25">
        <f t="shared" si="8"/>
        <v>2353305</v>
      </c>
      <c r="BC29" s="26">
        <f t="shared" si="8"/>
        <v>31507143</v>
      </c>
      <c r="BD29" s="25">
        <f t="shared" si="9"/>
        <v>9794962.8446491621</v>
      </c>
      <c r="BE29" s="25">
        <f t="shared" si="10"/>
        <v>3662009.6101401378</v>
      </c>
      <c r="BF29" s="25">
        <f t="shared" si="11"/>
        <v>280985.2345090239</v>
      </c>
      <c r="BG29" s="25">
        <f t="shared" si="12"/>
        <v>312900</v>
      </c>
      <c r="BH29" s="25">
        <f t="shared" si="13"/>
        <v>1394300</v>
      </c>
      <c r="BI29" s="25">
        <f t="shared" si="14"/>
        <v>166800</v>
      </c>
      <c r="BJ29" s="25">
        <f t="shared" si="15"/>
        <v>1422831</v>
      </c>
      <c r="BK29" s="25">
        <f t="shared" si="16"/>
        <v>63652</v>
      </c>
      <c r="BL29" s="25">
        <f t="shared" si="17"/>
        <v>77789</v>
      </c>
      <c r="BM29" s="25">
        <f t="shared" si="18"/>
        <v>407737</v>
      </c>
      <c r="BN29" s="25">
        <f t="shared" si="19"/>
        <v>1367306</v>
      </c>
      <c r="BO29" s="25">
        <f t="shared" si="20"/>
        <v>638653</v>
      </c>
    </row>
    <row r="30" spans="1:67">
      <c r="A30" s="56">
        <v>2037</v>
      </c>
      <c r="B30" s="7">
        <v>373882743</v>
      </c>
      <c r="C30" s="7">
        <v>9813500</v>
      </c>
      <c r="D30" s="7">
        <v>46753657.724706933</v>
      </c>
      <c r="E30" s="7">
        <v>2768438</v>
      </c>
      <c r="F30" s="7">
        <v>35782363</v>
      </c>
      <c r="G30" s="7">
        <f t="shared" si="0"/>
        <v>95117958.724706933</v>
      </c>
      <c r="H30" s="7">
        <f t="shared" si="1"/>
        <v>278764784.27529305</v>
      </c>
      <c r="I30" s="40">
        <f t="shared" si="2"/>
        <v>10177171.572433636</v>
      </c>
      <c r="J30" s="33">
        <f t="shared" si="3"/>
        <v>84940787.152273297</v>
      </c>
      <c r="K30" s="142">
        <v>168400</v>
      </c>
      <c r="L30" s="142">
        <v>1339300</v>
      </c>
      <c r="M30" s="142">
        <v>69300</v>
      </c>
      <c r="N30" s="142">
        <v>318100</v>
      </c>
      <c r="O30" s="142">
        <v>284485.39837168501</v>
      </c>
      <c r="P30" s="142">
        <v>3683672.1740619498</v>
      </c>
      <c r="Q30" s="7">
        <v>291823</v>
      </c>
      <c r="R30" s="7">
        <v>4491</v>
      </c>
      <c r="S30" s="7">
        <v>34241</v>
      </c>
      <c r="T30" s="7">
        <v>67001</v>
      </c>
      <c r="U30" s="7">
        <v>10209</v>
      </c>
      <c r="V30" s="7">
        <v>8586</v>
      </c>
      <c r="W30" s="7">
        <v>616494</v>
      </c>
      <c r="X30" s="7">
        <v>4441</v>
      </c>
      <c r="Y30" s="7">
        <v>3036</v>
      </c>
      <c r="Z30" s="7">
        <v>12128</v>
      </c>
      <c r="AA30" s="7">
        <v>13920</v>
      </c>
      <c r="AB30" s="7">
        <v>2081</v>
      </c>
      <c r="AC30" s="7">
        <v>1141151</v>
      </c>
      <c r="AD30" s="7">
        <v>1303245</v>
      </c>
      <c r="AE30" s="7">
        <v>4408</v>
      </c>
      <c r="AF30" s="7">
        <v>2139</v>
      </c>
      <c r="AG30" s="7">
        <v>6652</v>
      </c>
      <c r="AH30" s="7">
        <v>506</v>
      </c>
      <c r="AI30" s="7">
        <v>3664</v>
      </c>
      <c r="AJ30" s="7">
        <v>9008</v>
      </c>
      <c r="AK30" s="7">
        <v>78657</v>
      </c>
      <c r="AL30" s="7">
        <v>19138</v>
      </c>
      <c r="AM30" s="7">
        <v>9968</v>
      </c>
      <c r="AN30" s="7">
        <v>86059</v>
      </c>
      <c r="AO30" s="7">
        <v>1075</v>
      </c>
      <c r="AP30" s="7">
        <v>33161</v>
      </c>
      <c r="AQ30" s="7">
        <v>64234</v>
      </c>
      <c r="AR30" s="7">
        <v>414149</v>
      </c>
      <c r="AS30" s="7">
        <v>30619</v>
      </c>
      <c r="AT30" s="7">
        <v>21887</v>
      </c>
      <c r="AU30" s="33">
        <v>15743</v>
      </c>
      <c r="AV30" s="25">
        <f t="shared" si="4"/>
        <v>1895100</v>
      </c>
      <c r="AW30" s="25">
        <f t="shared" si="5"/>
        <v>3968157.5724336347</v>
      </c>
      <c r="AX30" s="25">
        <f t="shared" si="6"/>
        <v>397556</v>
      </c>
      <c r="AY30" s="25">
        <f t="shared" si="7"/>
        <v>3916358</v>
      </c>
      <c r="AZ30" s="25">
        <f t="shared" si="8"/>
        <v>7918400</v>
      </c>
      <c r="BA30" s="25">
        <f t="shared" si="8"/>
        <v>42785500.152273297</v>
      </c>
      <c r="BB30" s="25">
        <f t="shared" si="8"/>
        <v>2370882</v>
      </c>
      <c r="BC30" s="26">
        <f t="shared" si="8"/>
        <v>31866005</v>
      </c>
      <c r="BD30" s="25">
        <f t="shared" si="9"/>
        <v>9894096.5724336356</v>
      </c>
      <c r="BE30" s="25">
        <f t="shared" si="10"/>
        <v>3683672.1740619498</v>
      </c>
      <c r="BF30" s="25">
        <f t="shared" si="11"/>
        <v>284485.39837168501</v>
      </c>
      <c r="BG30" s="25">
        <f t="shared" si="12"/>
        <v>318100</v>
      </c>
      <c r="BH30" s="25">
        <f t="shared" si="13"/>
        <v>1408600</v>
      </c>
      <c r="BI30" s="25">
        <f t="shared" si="14"/>
        <v>168400</v>
      </c>
      <c r="BJ30" s="25">
        <f t="shared" si="15"/>
        <v>1437382</v>
      </c>
      <c r="BK30" s="25">
        <f t="shared" si="16"/>
        <v>64234</v>
      </c>
      <c r="BL30" s="25">
        <f t="shared" si="17"/>
        <v>78657</v>
      </c>
      <c r="BM30" s="25">
        <f t="shared" si="18"/>
        <v>414149</v>
      </c>
      <c r="BN30" s="25">
        <f t="shared" si="19"/>
        <v>1389304</v>
      </c>
      <c r="BO30" s="25">
        <f t="shared" si="20"/>
        <v>647113</v>
      </c>
    </row>
    <row r="31" spans="1:67">
      <c r="A31" s="56">
        <v>2038</v>
      </c>
      <c r="B31" s="7">
        <v>375950191</v>
      </c>
      <c r="C31" s="7">
        <v>9949100</v>
      </c>
      <c r="D31" s="7">
        <v>47073461.689458922</v>
      </c>
      <c r="E31" s="7">
        <v>2788513</v>
      </c>
      <c r="F31" s="7">
        <v>36194179</v>
      </c>
      <c r="G31" s="7">
        <f t="shared" si="0"/>
        <v>96005253.689458922</v>
      </c>
      <c r="H31" s="7">
        <f t="shared" si="1"/>
        <v>279944937.31054109</v>
      </c>
      <c r="I31" s="40">
        <f t="shared" si="2"/>
        <v>10277609.753732225</v>
      </c>
      <c r="J31" s="33">
        <f t="shared" si="3"/>
        <v>85727643.935726702</v>
      </c>
      <c r="K31" s="142">
        <v>170000</v>
      </c>
      <c r="L31" s="142">
        <v>1352800</v>
      </c>
      <c r="M31" s="142">
        <v>70000</v>
      </c>
      <c r="N31" s="142">
        <v>323300</v>
      </c>
      <c r="O31" s="142">
        <v>287913.47572623164</v>
      </c>
      <c r="P31" s="142">
        <v>3705328.2780059935</v>
      </c>
      <c r="Q31" s="7">
        <v>294274</v>
      </c>
      <c r="R31" s="7">
        <v>4461</v>
      </c>
      <c r="S31" s="7">
        <v>34680</v>
      </c>
      <c r="T31" s="7">
        <v>66957</v>
      </c>
      <c r="U31" s="7">
        <v>10214</v>
      </c>
      <c r="V31" s="7">
        <v>8635</v>
      </c>
      <c r="W31" s="7">
        <v>624749</v>
      </c>
      <c r="X31" s="7">
        <v>4438</v>
      </c>
      <c r="Y31" s="7">
        <v>3049</v>
      </c>
      <c r="Z31" s="7">
        <v>12163</v>
      </c>
      <c r="AA31" s="7">
        <v>13982</v>
      </c>
      <c r="AB31" s="7">
        <v>2078</v>
      </c>
      <c r="AC31" s="7">
        <v>1153107</v>
      </c>
      <c r="AD31" s="7">
        <v>1324381</v>
      </c>
      <c r="AE31" s="7">
        <v>4418</v>
      </c>
      <c r="AF31" s="7">
        <v>2113</v>
      </c>
      <c r="AG31" s="7">
        <v>6698</v>
      </c>
      <c r="AH31" s="7">
        <v>506</v>
      </c>
      <c r="AI31" s="7">
        <v>3653</v>
      </c>
      <c r="AJ31" s="7">
        <v>9072</v>
      </c>
      <c r="AK31" s="7">
        <v>79523</v>
      </c>
      <c r="AL31" s="7">
        <v>19262</v>
      </c>
      <c r="AM31" s="7">
        <v>10044</v>
      </c>
      <c r="AN31" s="7">
        <v>86925</v>
      </c>
      <c r="AO31" s="7">
        <v>1072</v>
      </c>
      <c r="AP31" s="7">
        <v>33397</v>
      </c>
      <c r="AQ31" s="7">
        <v>64788</v>
      </c>
      <c r="AR31" s="7">
        <v>420600</v>
      </c>
      <c r="AS31" s="7">
        <v>30934</v>
      </c>
      <c r="AT31" s="7">
        <v>22208</v>
      </c>
      <c r="AU31" s="33">
        <v>15887</v>
      </c>
      <c r="AV31" s="25">
        <f t="shared" si="4"/>
        <v>1916100</v>
      </c>
      <c r="AW31" s="25">
        <f t="shared" si="5"/>
        <v>3993241.7537322249</v>
      </c>
      <c r="AX31" s="25">
        <f t="shared" si="6"/>
        <v>400372</v>
      </c>
      <c r="AY31" s="25">
        <f t="shared" si="7"/>
        <v>3967896</v>
      </c>
      <c r="AZ31" s="25">
        <f t="shared" si="8"/>
        <v>8033000</v>
      </c>
      <c r="BA31" s="25">
        <f t="shared" si="8"/>
        <v>43080219.935726695</v>
      </c>
      <c r="BB31" s="25">
        <f t="shared" si="8"/>
        <v>2388141</v>
      </c>
      <c r="BC31" s="26">
        <f t="shared" si="8"/>
        <v>32226283</v>
      </c>
      <c r="BD31" s="25">
        <f t="shared" si="9"/>
        <v>9993040.7537322249</v>
      </c>
      <c r="BE31" s="25">
        <f t="shared" si="10"/>
        <v>3705328.2780059935</v>
      </c>
      <c r="BF31" s="25">
        <f t="shared" si="11"/>
        <v>287913.47572623164</v>
      </c>
      <c r="BG31" s="25">
        <f t="shared" si="12"/>
        <v>323300</v>
      </c>
      <c r="BH31" s="25">
        <f t="shared" si="13"/>
        <v>1422800</v>
      </c>
      <c r="BI31" s="25">
        <f t="shared" si="14"/>
        <v>170000</v>
      </c>
      <c r="BJ31" s="25">
        <f t="shared" si="15"/>
        <v>1451799</v>
      </c>
      <c r="BK31" s="25">
        <f t="shared" si="16"/>
        <v>64788</v>
      </c>
      <c r="BL31" s="25">
        <f t="shared" si="17"/>
        <v>79523</v>
      </c>
      <c r="BM31" s="25">
        <f t="shared" si="18"/>
        <v>420600</v>
      </c>
      <c r="BN31" s="25">
        <f t="shared" si="19"/>
        <v>1411306</v>
      </c>
      <c r="BO31" s="25">
        <f t="shared" si="20"/>
        <v>655683</v>
      </c>
    </row>
    <row r="32" spans="1:67">
      <c r="A32" s="56">
        <v>2039</v>
      </c>
      <c r="B32" s="7">
        <v>377993430</v>
      </c>
      <c r="C32" s="7">
        <v>10084400</v>
      </c>
      <c r="D32" s="7">
        <v>47384998.944543637</v>
      </c>
      <c r="E32" s="7">
        <v>2808254</v>
      </c>
      <c r="F32" s="7">
        <v>36607528</v>
      </c>
      <c r="G32" s="7">
        <f t="shared" si="0"/>
        <v>96885180.94454363</v>
      </c>
      <c r="H32" s="7">
        <f t="shared" si="1"/>
        <v>281108249.0554564</v>
      </c>
      <c r="I32" s="40">
        <f t="shared" si="2"/>
        <v>10378221.169235319</v>
      </c>
      <c r="J32" s="33">
        <f t="shared" si="3"/>
        <v>86506959.775308311</v>
      </c>
      <c r="K32" s="142">
        <v>171700</v>
      </c>
      <c r="L32" s="142">
        <v>1366200</v>
      </c>
      <c r="M32" s="142">
        <v>70700</v>
      </c>
      <c r="N32" s="142">
        <v>328600</v>
      </c>
      <c r="O32" s="142">
        <v>291277.88129550131</v>
      </c>
      <c r="P32" s="142">
        <v>3727111.2879398186</v>
      </c>
      <c r="Q32" s="7">
        <v>296694</v>
      </c>
      <c r="R32" s="7">
        <v>4432</v>
      </c>
      <c r="S32" s="7">
        <v>35131</v>
      </c>
      <c r="T32" s="7">
        <v>66904</v>
      </c>
      <c r="U32" s="7">
        <v>10225</v>
      </c>
      <c r="V32" s="7">
        <v>8681</v>
      </c>
      <c r="W32" s="7">
        <v>633098</v>
      </c>
      <c r="X32" s="7">
        <v>4445</v>
      </c>
      <c r="Y32" s="7">
        <v>3062</v>
      </c>
      <c r="Z32" s="7">
        <v>12217</v>
      </c>
      <c r="AA32" s="7">
        <v>14049</v>
      </c>
      <c r="AB32" s="7">
        <v>2073</v>
      </c>
      <c r="AC32" s="7">
        <v>1165058</v>
      </c>
      <c r="AD32" s="7">
        <v>1345511</v>
      </c>
      <c r="AE32" s="7">
        <v>4422</v>
      </c>
      <c r="AF32" s="7">
        <v>2093</v>
      </c>
      <c r="AG32" s="7">
        <v>6743</v>
      </c>
      <c r="AH32" s="7">
        <v>504</v>
      </c>
      <c r="AI32" s="7">
        <v>3648</v>
      </c>
      <c r="AJ32" s="7">
        <v>9142</v>
      </c>
      <c r="AK32" s="7">
        <v>80387</v>
      </c>
      <c r="AL32" s="7">
        <v>19378</v>
      </c>
      <c r="AM32" s="7">
        <v>10105</v>
      </c>
      <c r="AN32" s="7">
        <v>87779</v>
      </c>
      <c r="AO32" s="7">
        <v>1071</v>
      </c>
      <c r="AP32" s="7">
        <v>33621</v>
      </c>
      <c r="AQ32" s="7">
        <v>65340</v>
      </c>
      <c r="AR32" s="7">
        <v>427004</v>
      </c>
      <c r="AS32" s="7">
        <v>31247</v>
      </c>
      <c r="AT32" s="7">
        <v>22542</v>
      </c>
      <c r="AU32" s="33">
        <v>16026</v>
      </c>
      <c r="AV32" s="25">
        <f t="shared" si="4"/>
        <v>1937200</v>
      </c>
      <c r="AW32" s="25">
        <f t="shared" si="5"/>
        <v>4018389.1692353198</v>
      </c>
      <c r="AX32" s="25">
        <f t="shared" si="6"/>
        <v>403161</v>
      </c>
      <c r="AY32" s="25">
        <f t="shared" si="7"/>
        <v>4019471</v>
      </c>
      <c r="AZ32" s="25">
        <f t="shared" si="8"/>
        <v>8147200</v>
      </c>
      <c r="BA32" s="25">
        <f t="shared" si="8"/>
        <v>43366609.775308318</v>
      </c>
      <c r="BB32" s="25">
        <f t="shared" si="8"/>
        <v>2405093</v>
      </c>
      <c r="BC32" s="26">
        <f t="shared" si="8"/>
        <v>32588057</v>
      </c>
      <c r="BD32" s="25">
        <f t="shared" si="9"/>
        <v>10092129.169235319</v>
      </c>
      <c r="BE32" s="25">
        <f t="shared" si="10"/>
        <v>3727111.2879398186</v>
      </c>
      <c r="BF32" s="25">
        <f t="shared" si="11"/>
        <v>291277.88129550131</v>
      </c>
      <c r="BG32" s="25">
        <f t="shared" si="12"/>
        <v>328600</v>
      </c>
      <c r="BH32" s="25">
        <f t="shared" si="13"/>
        <v>1436900</v>
      </c>
      <c r="BI32" s="25">
        <f t="shared" si="14"/>
        <v>171700</v>
      </c>
      <c r="BJ32" s="25">
        <f t="shared" si="15"/>
        <v>1466174</v>
      </c>
      <c r="BK32" s="25">
        <f t="shared" si="16"/>
        <v>65340</v>
      </c>
      <c r="BL32" s="25">
        <f t="shared" si="17"/>
        <v>80387</v>
      </c>
      <c r="BM32" s="25">
        <f t="shared" si="18"/>
        <v>427004</v>
      </c>
      <c r="BN32" s="25">
        <f t="shared" si="19"/>
        <v>1433290</v>
      </c>
      <c r="BO32" s="25">
        <f t="shared" si="20"/>
        <v>664345</v>
      </c>
    </row>
    <row r="33" spans="1:67">
      <c r="A33" s="56">
        <v>2040</v>
      </c>
      <c r="B33" s="7">
        <v>380015683</v>
      </c>
      <c r="C33" s="7">
        <v>10218200</v>
      </c>
      <c r="D33" s="7">
        <v>47690185.963324159</v>
      </c>
      <c r="E33" s="7">
        <v>2827692</v>
      </c>
      <c r="F33" s="7">
        <v>37022513</v>
      </c>
      <c r="G33" s="7">
        <f t="shared" si="0"/>
        <v>97758590.963324159</v>
      </c>
      <c r="H33" s="7">
        <f t="shared" si="1"/>
        <v>282257092.03667581</v>
      </c>
      <c r="I33" s="40">
        <f t="shared" si="2"/>
        <v>10479306.984444456</v>
      </c>
      <c r="J33" s="33">
        <f t="shared" si="3"/>
        <v>87279283.978879705</v>
      </c>
      <c r="K33" s="142">
        <v>173400</v>
      </c>
      <c r="L33" s="142">
        <v>1379600</v>
      </c>
      <c r="M33" s="142">
        <v>71400</v>
      </c>
      <c r="N33" s="142">
        <v>333900</v>
      </c>
      <c r="O33" s="142">
        <v>294584.87765425164</v>
      </c>
      <c r="P33" s="142">
        <v>3749240.1067902041</v>
      </c>
      <c r="Q33" s="7">
        <v>299088</v>
      </c>
      <c r="R33" s="7">
        <v>4403</v>
      </c>
      <c r="S33" s="7">
        <v>35595</v>
      </c>
      <c r="T33" s="7">
        <v>66841</v>
      </c>
      <c r="U33" s="7">
        <v>10230</v>
      </c>
      <c r="V33" s="7">
        <v>8722</v>
      </c>
      <c r="W33" s="7">
        <v>641376</v>
      </c>
      <c r="X33" s="7">
        <v>4446</v>
      </c>
      <c r="Y33" s="7">
        <v>3069</v>
      </c>
      <c r="Z33" s="7">
        <v>12275</v>
      </c>
      <c r="AA33" s="7">
        <v>14098</v>
      </c>
      <c r="AB33" s="7">
        <v>2057</v>
      </c>
      <c r="AC33" s="7">
        <v>1176945</v>
      </c>
      <c r="AD33" s="7">
        <v>1366923</v>
      </c>
      <c r="AE33" s="7">
        <v>4424</v>
      </c>
      <c r="AF33" s="7">
        <v>2067</v>
      </c>
      <c r="AG33" s="7">
        <v>6790</v>
      </c>
      <c r="AH33" s="7">
        <v>504</v>
      </c>
      <c r="AI33" s="7">
        <v>3644</v>
      </c>
      <c r="AJ33" s="7">
        <v>9209</v>
      </c>
      <c r="AK33" s="7">
        <v>81243</v>
      </c>
      <c r="AL33" s="7">
        <v>19495</v>
      </c>
      <c r="AM33" s="7">
        <v>10174</v>
      </c>
      <c r="AN33" s="7">
        <v>88633</v>
      </c>
      <c r="AO33" s="7">
        <v>1069</v>
      </c>
      <c r="AP33" s="7">
        <v>33861</v>
      </c>
      <c r="AQ33" s="7">
        <v>65902</v>
      </c>
      <c r="AR33" s="7">
        <v>433503</v>
      </c>
      <c r="AS33" s="7">
        <v>31559</v>
      </c>
      <c r="AT33" s="7">
        <v>22876</v>
      </c>
      <c r="AU33" s="33">
        <v>16161</v>
      </c>
      <c r="AV33" s="25">
        <f t="shared" si="4"/>
        <v>1958300</v>
      </c>
      <c r="AW33" s="25">
        <f t="shared" si="5"/>
        <v>4043824.9844444557</v>
      </c>
      <c r="AX33" s="25">
        <f t="shared" si="6"/>
        <v>405927</v>
      </c>
      <c r="AY33" s="25">
        <f t="shared" si="7"/>
        <v>4071255</v>
      </c>
      <c r="AZ33" s="25">
        <f t="shared" si="8"/>
        <v>8259900</v>
      </c>
      <c r="BA33" s="25">
        <f t="shared" si="8"/>
        <v>43646360.978879705</v>
      </c>
      <c r="BB33" s="25">
        <f t="shared" si="8"/>
        <v>2421765</v>
      </c>
      <c r="BC33" s="26">
        <f t="shared" si="8"/>
        <v>32951258</v>
      </c>
      <c r="BD33" s="25">
        <f t="shared" si="9"/>
        <v>10191720.984444456</v>
      </c>
      <c r="BE33" s="25">
        <f t="shared" si="10"/>
        <v>3749240.1067902041</v>
      </c>
      <c r="BF33" s="25">
        <f t="shared" si="11"/>
        <v>294584.87765425164</v>
      </c>
      <c r="BG33" s="25">
        <f t="shared" si="12"/>
        <v>333900</v>
      </c>
      <c r="BH33" s="25">
        <f t="shared" si="13"/>
        <v>1451000</v>
      </c>
      <c r="BI33" s="25">
        <f t="shared" si="14"/>
        <v>173400</v>
      </c>
      <c r="BJ33" s="25">
        <f t="shared" si="15"/>
        <v>1480457</v>
      </c>
      <c r="BK33" s="25">
        <f t="shared" si="16"/>
        <v>65902</v>
      </c>
      <c r="BL33" s="25">
        <f t="shared" si="17"/>
        <v>81243</v>
      </c>
      <c r="BM33" s="25">
        <f t="shared" si="18"/>
        <v>433503</v>
      </c>
      <c r="BN33" s="25">
        <f t="shared" si="19"/>
        <v>1455556</v>
      </c>
      <c r="BO33" s="25">
        <f t="shared" si="20"/>
        <v>672935</v>
      </c>
    </row>
    <row r="34" spans="1:67">
      <c r="A34" s="56">
        <v>2041</v>
      </c>
      <c r="B34" s="7">
        <v>382020643</v>
      </c>
      <c r="C34" s="7">
        <v>10351800</v>
      </c>
      <c r="D34" s="7">
        <v>47990912.997063644</v>
      </c>
      <c r="F34" s="7">
        <v>37439188</v>
      </c>
      <c r="G34" s="7"/>
      <c r="H34" s="7"/>
      <c r="I34" s="40"/>
      <c r="J34" s="33"/>
      <c r="K34" s="142">
        <v>175100</v>
      </c>
      <c r="L34" s="142">
        <v>1393000</v>
      </c>
      <c r="M34" s="142">
        <v>72000</v>
      </c>
      <c r="N34" s="142">
        <v>339400</v>
      </c>
      <c r="O34" s="142">
        <v>297818.96833426808</v>
      </c>
      <c r="P34" s="142">
        <v>3771673.0565516339</v>
      </c>
      <c r="Q34" s="7"/>
      <c r="R34" s="7"/>
      <c r="S34" s="7"/>
      <c r="T34" s="7"/>
      <c r="U34" s="7">
        <v>10243</v>
      </c>
      <c r="V34" s="7">
        <v>8768</v>
      </c>
      <c r="W34" s="7">
        <v>649838</v>
      </c>
      <c r="X34" s="7">
        <v>4449</v>
      </c>
      <c r="Y34" s="7">
        <v>3081</v>
      </c>
      <c r="Z34" s="7">
        <v>12323</v>
      </c>
      <c r="AA34" s="7">
        <v>14157</v>
      </c>
      <c r="AB34" s="7">
        <v>2046</v>
      </c>
      <c r="AC34" s="7">
        <v>1188968</v>
      </c>
      <c r="AD34" s="7">
        <v>1388487</v>
      </c>
      <c r="AE34" s="7">
        <v>4427</v>
      </c>
      <c r="AF34" s="7">
        <v>2044</v>
      </c>
      <c r="AG34" s="7">
        <v>6834</v>
      </c>
      <c r="AH34" s="7">
        <v>504</v>
      </c>
      <c r="AI34" s="7">
        <v>3633</v>
      </c>
      <c r="AJ34" s="7">
        <v>9275</v>
      </c>
      <c r="AK34" s="7">
        <v>82121</v>
      </c>
      <c r="AL34" s="7">
        <v>19611</v>
      </c>
      <c r="AM34" s="7">
        <v>10251</v>
      </c>
      <c r="AN34" s="7">
        <v>89486</v>
      </c>
      <c r="AO34" s="7">
        <v>1067</v>
      </c>
      <c r="AP34" s="7">
        <v>34075</v>
      </c>
      <c r="AQ34" s="7">
        <v>66470</v>
      </c>
      <c r="AR34" s="7">
        <v>440005</v>
      </c>
      <c r="AS34" s="7">
        <v>31877</v>
      </c>
      <c r="AT34" s="7">
        <v>23213</v>
      </c>
      <c r="AU34" s="33">
        <v>16300</v>
      </c>
      <c r="AV34" s="25">
        <f t="shared" si="4"/>
        <v>1979500</v>
      </c>
      <c r="AW34" s="25">
        <f t="shared" si="5"/>
        <v>4069492.0248859022</v>
      </c>
      <c r="AX34" s="25"/>
      <c r="AY34" s="25">
        <f t="shared" si="7"/>
        <v>4123553</v>
      </c>
      <c r="AZ34" s="25">
        <f t="shared" si="8"/>
        <v>8372300</v>
      </c>
      <c r="BA34" s="25">
        <f t="shared" si="8"/>
        <v>43921420.972177744</v>
      </c>
      <c r="BB34" s="25">
        <f t="shared" si="8"/>
        <v>0</v>
      </c>
      <c r="BC34" s="26">
        <f t="shared" si="8"/>
        <v>33315635</v>
      </c>
      <c r="BD34" s="25"/>
      <c r="BE34" s="25">
        <f t="shared" si="10"/>
        <v>3771673.0565516339</v>
      </c>
      <c r="BF34" s="25">
        <f t="shared" si="11"/>
        <v>297818.96833426808</v>
      </c>
      <c r="BG34" s="25">
        <f t="shared" si="12"/>
        <v>339400</v>
      </c>
      <c r="BH34" s="25">
        <f t="shared" si="13"/>
        <v>1465000</v>
      </c>
      <c r="BI34" s="25">
        <f t="shared" si="14"/>
        <v>175100</v>
      </c>
      <c r="BJ34" s="25"/>
      <c r="BK34" s="25">
        <f t="shared" si="16"/>
        <v>66470</v>
      </c>
      <c r="BL34" s="25">
        <f t="shared" si="17"/>
        <v>82121</v>
      </c>
      <c r="BM34" s="25">
        <f t="shared" si="18"/>
        <v>440005</v>
      </c>
      <c r="BN34" s="25">
        <f t="shared" si="19"/>
        <v>1477973</v>
      </c>
      <c r="BO34" s="25">
        <f t="shared" si="20"/>
        <v>681715</v>
      </c>
    </row>
    <row r="35" spans="1:67">
      <c r="A35" s="56">
        <v>2042</v>
      </c>
      <c r="B35" s="7">
        <v>384011614</v>
      </c>
      <c r="C35" s="7">
        <v>10485400</v>
      </c>
      <c r="D35" s="7">
        <v>48284417.048638202</v>
      </c>
      <c r="F35" s="7">
        <v>37857426</v>
      </c>
      <c r="G35" s="7"/>
      <c r="H35" s="7"/>
      <c r="I35" s="40"/>
      <c r="J35" s="33"/>
      <c r="K35" s="142">
        <v>176900</v>
      </c>
      <c r="L35" s="142">
        <v>1406500</v>
      </c>
      <c r="M35" s="142">
        <v>72700</v>
      </c>
      <c r="N35" s="142">
        <v>344800</v>
      </c>
      <c r="O35" s="142">
        <v>301141.8429851571</v>
      </c>
      <c r="P35" s="142">
        <v>3794312.891138379</v>
      </c>
      <c r="Q35" s="7"/>
      <c r="R35" s="7"/>
      <c r="S35" s="7"/>
      <c r="T35" s="7"/>
      <c r="U35" s="7">
        <v>10256</v>
      </c>
      <c r="V35" s="7">
        <v>8823</v>
      </c>
      <c r="W35" s="7">
        <v>658349</v>
      </c>
      <c r="X35" s="7">
        <v>4444</v>
      </c>
      <c r="Y35" s="7">
        <v>3087</v>
      </c>
      <c r="Z35" s="7">
        <v>12370</v>
      </c>
      <c r="AA35" s="7">
        <v>14215</v>
      </c>
      <c r="AB35" s="7">
        <v>2029</v>
      </c>
      <c r="AC35" s="7">
        <v>1200865</v>
      </c>
      <c r="AD35" s="7">
        <v>1410066</v>
      </c>
      <c r="AE35" s="7">
        <v>4437</v>
      </c>
      <c r="AF35" s="7">
        <v>2028</v>
      </c>
      <c r="AG35" s="7">
        <v>6888</v>
      </c>
      <c r="AH35" s="7">
        <v>504</v>
      </c>
      <c r="AI35" s="7">
        <v>3623</v>
      </c>
      <c r="AJ35" s="7">
        <v>9350</v>
      </c>
      <c r="AK35" s="7">
        <v>83000</v>
      </c>
      <c r="AL35" s="7">
        <v>19712</v>
      </c>
      <c r="AM35" s="7">
        <v>10332</v>
      </c>
      <c r="AN35" s="7">
        <v>90340</v>
      </c>
      <c r="AO35" s="7">
        <v>1064</v>
      </c>
      <c r="AP35" s="7">
        <v>34304</v>
      </c>
      <c r="AQ35" s="7">
        <v>67035</v>
      </c>
      <c r="AR35" s="7">
        <v>446568</v>
      </c>
      <c r="AS35" s="7">
        <v>32195</v>
      </c>
      <c r="AT35" s="7">
        <v>23557</v>
      </c>
      <c r="AU35" s="33">
        <v>16445</v>
      </c>
      <c r="AV35" s="25">
        <f t="shared" si="4"/>
        <v>2000900</v>
      </c>
      <c r="AW35" s="25">
        <f t="shared" si="5"/>
        <v>4095454.7341235359</v>
      </c>
      <c r="AX35" s="25"/>
      <c r="AY35" s="25">
        <f t="shared" si="7"/>
        <v>4175886</v>
      </c>
      <c r="AZ35" s="25">
        <f t="shared" si="8"/>
        <v>8484500</v>
      </c>
      <c r="BA35" s="25">
        <f t="shared" si="8"/>
        <v>44188962.314514667</v>
      </c>
      <c r="BB35" s="25">
        <f t="shared" si="8"/>
        <v>0</v>
      </c>
      <c r="BC35" s="26">
        <f t="shared" si="8"/>
        <v>33681540</v>
      </c>
      <c r="BD35" s="25"/>
      <c r="BE35" s="25">
        <f t="shared" si="10"/>
        <v>3794312.891138379</v>
      </c>
      <c r="BF35" s="25">
        <f t="shared" si="11"/>
        <v>301141.8429851571</v>
      </c>
      <c r="BG35" s="25">
        <f t="shared" si="12"/>
        <v>344800</v>
      </c>
      <c r="BH35" s="25">
        <f t="shared" si="13"/>
        <v>1479200</v>
      </c>
      <c r="BI35" s="25">
        <f t="shared" si="14"/>
        <v>176900</v>
      </c>
      <c r="BJ35" s="25"/>
      <c r="BK35" s="25">
        <f t="shared" si="16"/>
        <v>67035</v>
      </c>
      <c r="BL35" s="25">
        <f t="shared" si="17"/>
        <v>83000</v>
      </c>
      <c r="BM35" s="25">
        <f t="shared" si="18"/>
        <v>446568</v>
      </c>
      <c r="BN35" s="25">
        <f t="shared" si="19"/>
        <v>1500406</v>
      </c>
      <c r="BO35" s="25">
        <f t="shared" si="20"/>
        <v>690544</v>
      </c>
    </row>
    <row r="36" spans="1:67">
      <c r="A36" s="56">
        <v>2043</v>
      </c>
      <c r="B36" s="7">
        <v>385991598</v>
      </c>
      <c r="C36" s="7">
        <v>10619100</v>
      </c>
      <c r="D36" s="7">
        <v>48568530.800874338</v>
      </c>
      <c r="F36" s="7">
        <v>38277414</v>
      </c>
      <c r="G36" s="7"/>
      <c r="H36" s="7"/>
      <c r="I36" s="40"/>
      <c r="J36" s="33"/>
      <c r="K36" s="142">
        <v>178700</v>
      </c>
      <c r="L36" s="142">
        <v>1420000</v>
      </c>
      <c r="M36" s="142">
        <v>73400</v>
      </c>
      <c r="N36" s="142">
        <v>350400</v>
      </c>
      <c r="O36" s="142">
        <v>304517.48411072657</v>
      </c>
      <c r="P36" s="142">
        <v>3816800.6970897117</v>
      </c>
      <c r="Q36" s="7"/>
      <c r="R36" s="7"/>
      <c r="S36" s="7"/>
      <c r="T36" s="7"/>
      <c r="U36" s="7">
        <v>10248</v>
      </c>
      <c r="V36" s="7">
        <v>8869</v>
      </c>
      <c r="W36" s="7">
        <v>666898</v>
      </c>
      <c r="X36" s="7">
        <v>4443</v>
      </c>
      <c r="Y36" s="7">
        <v>3100</v>
      </c>
      <c r="Z36" s="7">
        <v>12419</v>
      </c>
      <c r="AA36" s="7">
        <v>14279</v>
      </c>
      <c r="AB36" s="7">
        <v>2007</v>
      </c>
      <c r="AC36" s="7">
        <v>1212779</v>
      </c>
      <c r="AD36" s="7">
        <v>1432001</v>
      </c>
      <c r="AE36" s="7">
        <v>4444</v>
      </c>
      <c r="AF36" s="7">
        <v>2009</v>
      </c>
      <c r="AG36" s="7">
        <v>6937</v>
      </c>
      <c r="AH36" s="7">
        <v>504</v>
      </c>
      <c r="AI36" s="7">
        <v>3621</v>
      </c>
      <c r="AJ36" s="7">
        <v>9428</v>
      </c>
      <c r="AK36" s="7">
        <v>83895</v>
      </c>
      <c r="AL36" s="7">
        <v>19828</v>
      </c>
      <c r="AM36" s="7">
        <v>10411</v>
      </c>
      <c r="AN36" s="7">
        <v>91197</v>
      </c>
      <c r="AO36" s="7">
        <v>1060</v>
      </c>
      <c r="AP36" s="7">
        <v>34550</v>
      </c>
      <c r="AQ36" s="7">
        <v>67610</v>
      </c>
      <c r="AR36" s="7">
        <v>453174</v>
      </c>
      <c r="AS36" s="7">
        <v>32532</v>
      </c>
      <c r="AT36" s="7">
        <v>23892</v>
      </c>
      <c r="AU36" s="33">
        <v>16582</v>
      </c>
      <c r="AV36" s="25">
        <f t="shared" si="4"/>
        <v>2022500</v>
      </c>
      <c r="AW36" s="25">
        <f t="shared" si="5"/>
        <v>4121318.1812004382</v>
      </c>
      <c r="AX36" s="25"/>
      <c r="AY36" s="25">
        <f t="shared" si="7"/>
        <v>4228717</v>
      </c>
      <c r="AZ36" s="25">
        <f t="shared" si="8"/>
        <v>8596600</v>
      </c>
      <c r="BA36" s="25">
        <f t="shared" si="8"/>
        <v>44447212.6196739</v>
      </c>
      <c r="BB36" s="25">
        <f t="shared" si="8"/>
        <v>0</v>
      </c>
      <c r="BC36" s="26">
        <f t="shared" si="8"/>
        <v>34048697</v>
      </c>
      <c r="BD36" s="25"/>
      <c r="BE36" s="25">
        <f t="shared" si="10"/>
        <v>3816800.6970897117</v>
      </c>
      <c r="BF36" s="25">
        <f t="shared" si="11"/>
        <v>304517.48411072657</v>
      </c>
      <c r="BG36" s="25">
        <f t="shared" si="12"/>
        <v>350400</v>
      </c>
      <c r="BH36" s="25">
        <f t="shared" si="13"/>
        <v>1493400</v>
      </c>
      <c r="BI36" s="25">
        <f t="shared" si="14"/>
        <v>178700</v>
      </c>
      <c r="BJ36" s="25"/>
      <c r="BK36" s="25">
        <f t="shared" si="16"/>
        <v>67610</v>
      </c>
      <c r="BL36" s="25">
        <f t="shared" si="17"/>
        <v>83895</v>
      </c>
      <c r="BM36" s="25">
        <f t="shared" si="18"/>
        <v>453174</v>
      </c>
      <c r="BN36" s="25">
        <f t="shared" si="19"/>
        <v>1523198</v>
      </c>
      <c r="BO36" s="25">
        <f t="shared" si="20"/>
        <v>699430</v>
      </c>
    </row>
    <row r="37" spans="1:67">
      <c r="A37" s="56">
        <v>2044</v>
      </c>
      <c r="B37" s="7">
        <v>387964875</v>
      </c>
      <c r="C37" s="7">
        <v>10752400</v>
      </c>
      <c r="D37" s="7">
        <v>48841655.519723065</v>
      </c>
      <c r="F37" s="7">
        <v>38700099</v>
      </c>
      <c r="G37" s="7"/>
      <c r="H37" s="7"/>
      <c r="I37" s="40"/>
      <c r="J37" s="33"/>
      <c r="K37" s="142">
        <v>180500</v>
      </c>
      <c r="L37" s="142">
        <v>1433700</v>
      </c>
      <c r="M37" s="142">
        <v>74000</v>
      </c>
      <c r="N37" s="142">
        <v>356000</v>
      </c>
      <c r="O37" s="142">
        <v>307928.91296569724</v>
      </c>
      <c r="P37" s="142">
        <v>3839184.6451820298</v>
      </c>
      <c r="Q37" s="7"/>
      <c r="R37" s="7"/>
      <c r="S37" s="7"/>
      <c r="T37" s="7"/>
      <c r="U37" s="7">
        <v>10266</v>
      </c>
      <c r="V37" s="7">
        <v>8914</v>
      </c>
      <c r="W37" s="7">
        <v>675602</v>
      </c>
      <c r="X37" s="7">
        <v>4444</v>
      </c>
      <c r="Y37" s="7">
        <v>3113</v>
      </c>
      <c r="Z37" s="7">
        <v>12470</v>
      </c>
      <c r="AA37" s="7">
        <v>14333</v>
      </c>
      <c r="AB37" s="7">
        <v>1994</v>
      </c>
      <c r="AC37" s="7">
        <v>1224617</v>
      </c>
      <c r="AD37" s="7">
        <v>1453908</v>
      </c>
      <c r="AE37" s="7">
        <v>4439</v>
      </c>
      <c r="AF37" s="7">
        <v>1990</v>
      </c>
      <c r="AG37" s="7">
        <v>6988</v>
      </c>
      <c r="AH37" s="7">
        <v>505</v>
      </c>
      <c r="AI37" s="7">
        <v>3623</v>
      </c>
      <c r="AJ37" s="7">
        <v>9511</v>
      </c>
      <c r="AK37" s="7">
        <v>84803</v>
      </c>
      <c r="AL37" s="7">
        <v>19943</v>
      </c>
      <c r="AM37" s="7">
        <v>10490</v>
      </c>
      <c r="AN37" s="7">
        <v>92048</v>
      </c>
      <c r="AO37" s="7">
        <v>1057</v>
      </c>
      <c r="AP37" s="7">
        <v>34785</v>
      </c>
      <c r="AQ37" s="7">
        <v>68178</v>
      </c>
      <c r="AR37" s="7">
        <v>459774</v>
      </c>
      <c r="AS37" s="7">
        <v>32857</v>
      </c>
      <c r="AT37" s="7">
        <v>24235</v>
      </c>
      <c r="AU37" s="33">
        <v>16720</v>
      </c>
      <c r="AV37" s="25">
        <f t="shared" si="4"/>
        <v>2044200</v>
      </c>
      <c r="AW37" s="25">
        <f t="shared" si="5"/>
        <v>4147113.558147727</v>
      </c>
      <c r="AX37" s="25"/>
      <c r="AY37" s="25">
        <f t="shared" si="7"/>
        <v>4281607</v>
      </c>
      <c r="AZ37" s="25">
        <f t="shared" si="8"/>
        <v>8708200</v>
      </c>
      <c r="BA37" s="25">
        <f t="shared" si="8"/>
        <v>44694541.961575337</v>
      </c>
      <c r="BB37" s="25">
        <f t="shared" si="8"/>
        <v>0</v>
      </c>
      <c r="BC37" s="26">
        <f t="shared" si="8"/>
        <v>34418492</v>
      </c>
      <c r="BD37" s="25"/>
      <c r="BE37" s="25">
        <f t="shared" si="10"/>
        <v>3839184.6451820298</v>
      </c>
      <c r="BF37" s="25">
        <f t="shared" si="11"/>
        <v>307928.91296569724</v>
      </c>
      <c r="BG37" s="25">
        <f t="shared" si="12"/>
        <v>356000</v>
      </c>
      <c r="BH37" s="25">
        <f t="shared" si="13"/>
        <v>1507700</v>
      </c>
      <c r="BI37" s="25">
        <f t="shared" si="14"/>
        <v>180500</v>
      </c>
      <c r="BJ37" s="25"/>
      <c r="BK37" s="25">
        <f t="shared" si="16"/>
        <v>68178</v>
      </c>
      <c r="BL37" s="25">
        <f t="shared" si="17"/>
        <v>84803</v>
      </c>
      <c r="BM37" s="25">
        <f t="shared" si="18"/>
        <v>459774</v>
      </c>
      <c r="BN37" s="25">
        <f t="shared" si="19"/>
        <v>1545956</v>
      </c>
      <c r="BO37" s="25">
        <f t="shared" si="20"/>
        <v>708459</v>
      </c>
    </row>
    <row r="38" spans="1:67">
      <c r="A38" s="56">
        <v>2045</v>
      </c>
      <c r="B38" s="7">
        <v>389934177</v>
      </c>
      <c r="C38" s="7">
        <v>10886000</v>
      </c>
      <c r="D38" s="7">
        <v>49108689.120953038</v>
      </c>
      <c r="F38" s="7">
        <v>39125589</v>
      </c>
      <c r="G38" s="7"/>
      <c r="H38" s="7"/>
      <c r="I38" s="40"/>
      <c r="J38" s="33"/>
      <c r="K38" s="142">
        <v>182400</v>
      </c>
      <c r="L38" s="142">
        <v>1447400</v>
      </c>
      <c r="M38" s="142">
        <v>74600</v>
      </c>
      <c r="N38" s="142">
        <v>361700</v>
      </c>
      <c r="O38" s="142">
        <v>311359.78360290482</v>
      </c>
      <c r="P38" s="142">
        <v>3861494.898543417</v>
      </c>
      <c r="Q38" s="7"/>
      <c r="R38" s="7"/>
      <c r="S38" s="7"/>
      <c r="T38" s="7"/>
      <c r="U38" s="7">
        <v>10271</v>
      </c>
      <c r="V38" s="7">
        <v>8957</v>
      </c>
      <c r="W38" s="7">
        <v>684342</v>
      </c>
      <c r="X38" s="7">
        <v>4443</v>
      </c>
      <c r="Y38" s="7">
        <v>3129</v>
      </c>
      <c r="Z38" s="7">
        <v>12528</v>
      </c>
      <c r="AA38" s="7">
        <v>14388</v>
      </c>
      <c r="AB38" s="7">
        <v>1981</v>
      </c>
      <c r="AC38" s="7">
        <v>1236833</v>
      </c>
      <c r="AD38" s="7">
        <v>1476146</v>
      </c>
      <c r="AE38" s="7">
        <v>4444</v>
      </c>
      <c r="AF38" s="7">
        <v>1972</v>
      </c>
      <c r="AG38" s="7">
        <v>7037</v>
      </c>
      <c r="AH38" s="7">
        <v>506</v>
      </c>
      <c r="AI38" s="7">
        <v>3624</v>
      </c>
      <c r="AJ38" s="7">
        <v>9575</v>
      </c>
      <c r="AK38" s="7">
        <v>85705</v>
      </c>
      <c r="AL38" s="7">
        <v>20059</v>
      </c>
      <c r="AM38" s="7">
        <v>10566</v>
      </c>
      <c r="AN38" s="7">
        <v>92918</v>
      </c>
      <c r="AO38" s="7">
        <v>1050</v>
      </c>
      <c r="AP38" s="7">
        <v>35020</v>
      </c>
      <c r="AQ38" s="7">
        <v>68748</v>
      </c>
      <c r="AR38" s="7">
        <v>466524</v>
      </c>
      <c r="AS38" s="7">
        <v>33178</v>
      </c>
      <c r="AT38" s="7">
        <v>24588</v>
      </c>
      <c r="AU38" s="33">
        <v>16846</v>
      </c>
      <c r="AV38" s="25">
        <f t="shared" si="4"/>
        <v>2066100</v>
      </c>
      <c r="AW38" s="25">
        <f t="shared" si="5"/>
        <v>4172854.682146322</v>
      </c>
      <c r="AX38" s="25"/>
      <c r="AY38" s="25">
        <f t="shared" si="7"/>
        <v>4335378</v>
      </c>
      <c r="AZ38" s="25">
        <f t="shared" si="8"/>
        <v>8819900</v>
      </c>
      <c r="BA38" s="25">
        <f t="shared" si="8"/>
        <v>44935834.438806713</v>
      </c>
      <c r="BB38" s="25">
        <f t="shared" si="8"/>
        <v>0</v>
      </c>
      <c r="BC38" s="26">
        <f t="shared" si="8"/>
        <v>34790211</v>
      </c>
      <c r="BD38" s="25"/>
      <c r="BE38" s="25">
        <f t="shared" si="10"/>
        <v>3861494.898543417</v>
      </c>
      <c r="BF38" s="25">
        <f t="shared" si="11"/>
        <v>311359.78360290482</v>
      </c>
      <c r="BG38" s="25">
        <f t="shared" si="12"/>
        <v>361700</v>
      </c>
      <c r="BH38" s="25">
        <f t="shared" si="13"/>
        <v>1522000</v>
      </c>
      <c r="BI38" s="25">
        <f t="shared" si="14"/>
        <v>182400</v>
      </c>
      <c r="BJ38" s="25"/>
      <c r="BK38" s="25">
        <f t="shared" si="16"/>
        <v>68748</v>
      </c>
      <c r="BL38" s="25">
        <f t="shared" si="17"/>
        <v>85705</v>
      </c>
      <c r="BM38" s="25">
        <f t="shared" si="18"/>
        <v>466524</v>
      </c>
      <c r="BN38" s="25">
        <f t="shared" si="19"/>
        <v>1569064</v>
      </c>
      <c r="BO38" s="25">
        <f t="shared" si="20"/>
        <v>717520</v>
      </c>
    </row>
    <row r="39" spans="1:67">
      <c r="A39" s="56">
        <v>2046</v>
      </c>
      <c r="B39" s="7">
        <v>391902214</v>
      </c>
      <c r="C39" s="7">
        <v>11019900</v>
      </c>
      <c r="D39" s="7">
        <v>49372055.472702406</v>
      </c>
      <c r="F39" s="7">
        <v>39554376</v>
      </c>
      <c r="G39" s="7"/>
      <c r="H39" s="7"/>
      <c r="I39" s="40"/>
      <c r="J39" s="33"/>
      <c r="K39" s="142">
        <v>184300</v>
      </c>
      <c r="L39" s="142">
        <v>1461200</v>
      </c>
      <c r="M39" s="142">
        <v>75300</v>
      </c>
      <c r="N39" s="142">
        <v>367500</v>
      </c>
      <c r="O39" s="142">
        <v>314897.06669801491</v>
      </c>
      <c r="P39" s="142">
        <v>3884381.8274517921</v>
      </c>
      <c r="Q39" s="7"/>
      <c r="R39" s="7"/>
      <c r="S39" s="7"/>
      <c r="T39" s="7"/>
      <c r="U39" s="7">
        <v>10275</v>
      </c>
      <c r="V39" s="7">
        <v>8998</v>
      </c>
      <c r="W39" s="7">
        <v>693246</v>
      </c>
      <c r="X39" s="7">
        <v>4443</v>
      </c>
      <c r="Y39" s="7">
        <v>3141</v>
      </c>
      <c r="Z39" s="7">
        <v>12582</v>
      </c>
      <c r="AA39" s="7">
        <v>14428</v>
      </c>
      <c r="AB39" s="7">
        <v>1966</v>
      </c>
      <c r="AC39" s="7">
        <v>1248740</v>
      </c>
      <c r="AD39" s="7">
        <v>1498379</v>
      </c>
      <c r="AE39" s="7">
        <v>4447</v>
      </c>
      <c r="AF39" s="7">
        <v>1958</v>
      </c>
      <c r="AG39" s="7">
        <v>7081</v>
      </c>
      <c r="AH39" s="7">
        <v>506</v>
      </c>
      <c r="AI39" s="7">
        <v>3619</v>
      </c>
      <c r="AJ39" s="7">
        <v>9644</v>
      </c>
      <c r="AK39" s="7">
        <v>86605</v>
      </c>
      <c r="AL39" s="7">
        <v>20182</v>
      </c>
      <c r="AM39" s="7">
        <v>10641</v>
      </c>
      <c r="AN39" s="7">
        <v>93772</v>
      </c>
      <c r="AO39" s="7">
        <v>1047</v>
      </c>
      <c r="AP39" s="7">
        <v>35277</v>
      </c>
      <c r="AQ39" s="7">
        <v>69324</v>
      </c>
      <c r="AR39" s="7">
        <v>473225</v>
      </c>
      <c r="AS39" s="7">
        <v>33515</v>
      </c>
      <c r="AT39" s="7">
        <v>24937</v>
      </c>
      <c r="AU39" s="33">
        <v>16980</v>
      </c>
      <c r="AV39" s="25">
        <f t="shared" si="4"/>
        <v>2088300</v>
      </c>
      <c r="AW39" s="25">
        <f t="shared" si="5"/>
        <v>4199278.8941498073</v>
      </c>
      <c r="AX39" s="25"/>
      <c r="AY39" s="25">
        <f t="shared" si="7"/>
        <v>4388958</v>
      </c>
      <c r="AZ39" s="25">
        <f t="shared" si="8"/>
        <v>8931600</v>
      </c>
      <c r="BA39" s="25">
        <f t="shared" si="8"/>
        <v>45172776.578552596</v>
      </c>
      <c r="BB39" s="25">
        <f t="shared" si="8"/>
        <v>0</v>
      </c>
      <c r="BC39" s="26">
        <f t="shared" si="8"/>
        <v>35165418</v>
      </c>
      <c r="BD39" s="25"/>
      <c r="BE39" s="25">
        <f t="shared" si="10"/>
        <v>3884381.8274517921</v>
      </c>
      <c r="BF39" s="25">
        <f t="shared" si="11"/>
        <v>314897.06669801491</v>
      </c>
      <c r="BG39" s="25">
        <f t="shared" si="12"/>
        <v>367500</v>
      </c>
      <c r="BH39" s="25">
        <f t="shared" si="13"/>
        <v>1536500</v>
      </c>
      <c r="BI39" s="25">
        <f t="shared" si="14"/>
        <v>184300</v>
      </c>
      <c r="BJ39" s="25"/>
      <c r="BK39" s="25">
        <f t="shared" si="16"/>
        <v>69324</v>
      </c>
      <c r="BL39" s="25">
        <f t="shared" si="17"/>
        <v>86605</v>
      </c>
      <c r="BM39" s="25">
        <f t="shared" si="18"/>
        <v>473225</v>
      </c>
      <c r="BN39" s="25">
        <f t="shared" si="19"/>
        <v>1592151</v>
      </c>
      <c r="BO39" s="25">
        <f t="shared" si="20"/>
        <v>726761</v>
      </c>
    </row>
    <row r="40" spans="1:67">
      <c r="A40" s="56">
        <v>2047</v>
      </c>
      <c r="B40" s="7">
        <v>393869495</v>
      </c>
      <c r="C40" s="7">
        <v>11154500</v>
      </c>
      <c r="D40" s="7">
        <v>49627286.481922023</v>
      </c>
      <c r="F40" s="7">
        <v>39986969</v>
      </c>
      <c r="G40" s="7"/>
      <c r="H40" s="7"/>
      <c r="I40" s="40"/>
      <c r="J40" s="33"/>
      <c r="K40" s="142">
        <v>186200</v>
      </c>
      <c r="L40" s="142">
        <v>1475200</v>
      </c>
      <c r="M40" s="142">
        <v>75900</v>
      </c>
      <c r="N40" s="142">
        <v>373300</v>
      </c>
      <c r="O40" s="142">
        <v>317926.84874853987</v>
      </c>
      <c r="P40" s="142">
        <v>3906760.6352946004</v>
      </c>
      <c r="Q40" s="7"/>
      <c r="R40" s="7"/>
      <c r="S40" s="7"/>
      <c r="T40" s="7"/>
      <c r="U40" s="7">
        <v>10286</v>
      </c>
      <c r="V40" s="7">
        <v>9038</v>
      </c>
      <c r="W40" s="7">
        <v>702101</v>
      </c>
      <c r="X40" s="7">
        <v>4445</v>
      </c>
      <c r="Y40" s="7">
        <v>3157</v>
      </c>
      <c r="Z40" s="7">
        <v>12640</v>
      </c>
      <c r="AA40" s="7">
        <v>14480</v>
      </c>
      <c r="AB40" s="7">
        <v>1958</v>
      </c>
      <c r="AC40" s="7">
        <v>1260617</v>
      </c>
      <c r="AD40" s="7">
        <v>1520995</v>
      </c>
      <c r="AE40" s="7">
        <v>4463</v>
      </c>
      <c r="AF40" s="7">
        <v>1942</v>
      </c>
      <c r="AG40" s="7">
        <v>7124</v>
      </c>
      <c r="AH40" s="7">
        <v>507</v>
      </c>
      <c r="AI40" s="7">
        <v>3619</v>
      </c>
      <c r="AJ40" s="7">
        <v>9721</v>
      </c>
      <c r="AK40" s="7">
        <v>87527</v>
      </c>
      <c r="AL40" s="7">
        <v>20303</v>
      </c>
      <c r="AM40" s="7">
        <v>10729</v>
      </c>
      <c r="AN40" s="7">
        <v>94614</v>
      </c>
      <c r="AO40" s="7">
        <v>1046</v>
      </c>
      <c r="AP40" s="7">
        <v>35523</v>
      </c>
      <c r="AQ40" s="7">
        <v>69878</v>
      </c>
      <c r="AR40" s="7">
        <v>480004</v>
      </c>
      <c r="AS40" s="7">
        <v>33846</v>
      </c>
      <c r="AT40" s="7">
        <v>25294</v>
      </c>
      <c r="AU40" s="33">
        <v>17113</v>
      </c>
      <c r="AV40" s="25">
        <f t="shared" si="4"/>
        <v>2110600</v>
      </c>
      <c r="AW40" s="25">
        <f t="shared" si="5"/>
        <v>4224687.48404314</v>
      </c>
      <c r="AX40" s="25"/>
      <c r="AY40" s="25">
        <f t="shared" si="7"/>
        <v>4442970</v>
      </c>
      <c r="AZ40" s="25">
        <f t="shared" si="8"/>
        <v>9043900</v>
      </c>
      <c r="BA40" s="25">
        <f t="shared" si="8"/>
        <v>45402598.997878879</v>
      </c>
      <c r="BB40" s="25">
        <f t="shared" si="8"/>
        <v>0</v>
      </c>
      <c r="BC40" s="26">
        <f t="shared" si="8"/>
        <v>35543999</v>
      </c>
      <c r="BD40" s="25"/>
      <c r="BE40" s="25">
        <f t="shared" si="10"/>
        <v>3906760.6352946004</v>
      </c>
      <c r="BF40" s="25">
        <f t="shared" si="11"/>
        <v>317926.84874853987</v>
      </c>
      <c r="BG40" s="25">
        <f t="shared" si="12"/>
        <v>373300</v>
      </c>
      <c r="BH40" s="25">
        <f t="shared" si="13"/>
        <v>1551100</v>
      </c>
      <c r="BI40" s="25">
        <f t="shared" si="14"/>
        <v>186200</v>
      </c>
      <c r="BJ40" s="25"/>
      <c r="BK40" s="25">
        <f t="shared" si="16"/>
        <v>69878</v>
      </c>
      <c r="BL40" s="25">
        <f t="shared" si="17"/>
        <v>87527</v>
      </c>
      <c r="BM40" s="25">
        <f t="shared" si="18"/>
        <v>480004</v>
      </c>
      <c r="BN40" s="25">
        <f t="shared" si="19"/>
        <v>1615609</v>
      </c>
      <c r="BO40" s="25">
        <f t="shared" si="20"/>
        <v>735947</v>
      </c>
    </row>
    <row r="41" spans="1:67">
      <c r="A41" s="56">
        <v>2048</v>
      </c>
      <c r="B41" s="7">
        <v>395840616</v>
      </c>
      <c r="C41" s="7">
        <v>11289800</v>
      </c>
      <c r="D41" s="7">
        <v>49875841.036893263</v>
      </c>
      <c r="F41" s="7">
        <v>40423783</v>
      </c>
      <c r="G41" s="7"/>
      <c r="H41" s="7"/>
      <c r="I41" s="40"/>
      <c r="J41" s="33"/>
      <c r="K41" s="142">
        <v>188200</v>
      </c>
      <c r="L41" s="142">
        <v>1489400</v>
      </c>
      <c r="M41" s="142">
        <v>76600</v>
      </c>
      <c r="N41" s="142">
        <v>379200</v>
      </c>
      <c r="O41" s="142">
        <v>320896.42873093957</v>
      </c>
      <c r="P41" s="142">
        <v>3928175.6794413636</v>
      </c>
      <c r="Q41" s="7"/>
      <c r="R41" s="7"/>
      <c r="S41" s="7"/>
      <c r="T41" s="7"/>
      <c r="U41" s="7">
        <v>10302</v>
      </c>
      <c r="V41" s="7">
        <v>9084</v>
      </c>
      <c r="W41" s="7">
        <v>711159</v>
      </c>
      <c r="X41" s="7">
        <v>4460</v>
      </c>
      <c r="Y41" s="7">
        <v>3162</v>
      </c>
      <c r="Z41" s="7">
        <v>12703</v>
      </c>
      <c r="AA41" s="7">
        <v>14540</v>
      </c>
      <c r="AB41" s="7">
        <v>1949</v>
      </c>
      <c r="AC41" s="7">
        <v>1272743</v>
      </c>
      <c r="AD41" s="7">
        <v>1543706</v>
      </c>
      <c r="AE41" s="7">
        <v>4481</v>
      </c>
      <c r="AF41" s="7">
        <v>1928</v>
      </c>
      <c r="AG41" s="7">
        <v>7171</v>
      </c>
      <c r="AH41" s="7">
        <v>508</v>
      </c>
      <c r="AI41" s="7">
        <v>3619</v>
      </c>
      <c r="AJ41" s="7">
        <v>9814</v>
      </c>
      <c r="AK41" s="7">
        <v>88448</v>
      </c>
      <c r="AL41" s="7">
        <v>20412</v>
      </c>
      <c r="AM41" s="7">
        <v>10812</v>
      </c>
      <c r="AN41" s="7">
        <v>95457</v>
      </c>
      <c r="AO41" s="7">
        <v>1040</v>
      </c>
      <c r="AP41" s="7">
        <v>35765</v>
      </c>
      <c r="AQ41" s="7">
        <v>70435</v>
      </c>
      <c r="AR41" s="7">
        <v>486799</v>
      </c>
      <c r="AS41" s="7">
        <v>34176</v>
      </c>
      <c r="AT41" s="7">
        <v>25645</v>
      </c>
      <c r="AU41" s="33">
        <v>17246</v>
      </c>
      <c r="AV41" s="25">
        <f t="shared" si="4"/>
        <v>2133400</v>
      </c>
      <c r="AW41" s="25">
        <f t="shared" si="5"/>
        <v>4249072.1081723031</v>
      </c>
      <c r="AX41" s="25"/>
      <c r="AY41" s="25">
        <f t="shared" si="7"/>
        <v>4497564</v>
      </c>
      <c r="AZ41" s="25">
        <f t="shared" si="8"/>
        <v>9156400</v>
      </c>
      <c r="BA41" s="25">
        <f t="shared" si="8"/>
        <v>45626768.928720959</v>
      </c>
      <c r="BB41" s="25">
        <f t="shared" si="8"/>
        <v>0</v>
      </c>
      <c r="BC41" s="26">
        <f t="shared" si="8"/>
        <v>35926219</v>
      </c>
      <c r="BD41" s="25"/>
      <c r="BE41" s="25">
        <f t="shared" si="10"/>
        <v>3928175.6794413636</v>
      </c>
      <c r="BF41" s="25">
        <f t="shared" si="11"/>
        <v>320896.42873093957</v>
      </c>
      <c r="BG41" s="25">
        <f t="shared" si="12"/>
        <v>379200</v>
      </c>
      <c r="BH41" s="25">
        <f t="shared" si="13"/>
        <v>1566000</v>
      </c>
      <c r="BI41" s="25">
        <f t="shared" si="14"/>
        <v>188200</v>
      </c>
      <c r="BJ41" s="25"/>
      <c r="BK41" s="25">
        <f t="shared" si="16"/>
        <v>70435</v>
      </c>
      <c r="BL41" s="25">
        <f t="shared" si="17"/>
        <v>88448</v>
      </c>
      <c r="BM41" s="25">
        <f t="shared" si="18"/>
        <v>486799</v>
      </c>
      <c r="BN41" s="25">
        <f t="shared" si="19"/>
        <v>1639163</v>
      </c>
      <c r="BO41" s="25">
        <f t="shared" si="20"/>
        <v>745335</v>
      </c>
    </row>
    <row r="42" spans="1:67">
      <c r="A42" s="56">
        <v>2049</v>
      </c>
      <c r="B42" s="7">
        <v>397817988</v>
      </c>
      <c r="C42" s="7">
        <v>11426000</v>
      </c>
      <c r="D42" s="7">
        <v>50121508.384790741</v>
      </c>
      <c r="F42" s="7">
        <v>40865105</v>
      </c>
      <c r="G42" s="7"/>
      <c r="H42" s="7"/>
      <c r="I42" s="40"/>
      <c r="J42" s="33"/>
      <c r="K42" s="142">
        <v>190200</v>
      </c>
      <c r="L42" s="142">
        <v>1503700</v>
      </c>
      <c r="M42" s="142">
        <v>77200</v>
      </c>
      <c r="N42" s="142">
        <v>385100</v>
      </c>
      <c r="O42" s="142">
        <v>323842.49494118552</v>
      </c>
      <c r="P42" s="142">
        <v>3949121.7736566477</v>
      </c>
      <c r="Q42" s="7"/>
      <c r="R42" s="7"/>
      <c r="S42" s="7"/>
      <c r="T42" s="7"/>
      <c r="U42" s="7">
        <v>10308</v>
      </c>
      <c r="V42" s="7">
        <v>9137</v>
      </c>
      <c r="W42" s="7">
        <v>720268</v>
      </c>
      <c r="X42" s="7">
        <v>4479</v>
      </c>
      <c r="Y42" s="7">
        <v>3169</v>
      </c>
      <c r="Z42" s="7">
        <v>12761</v>
      </c>
      <c r="AA42" s="7">
        <v>14593</v>
      </c>
      <c r="AB42" s="7">
        <v>1945</v>
      </c>
      <c r="AC42" s="7">
        <v>1284790</v>
      </c>
      <c r="AD42" s="7">
        <v>1566589</v>
      </c>
      <c r="AE42" s="7">
        <v>4493</v>
      </c>
      <c r="AF42" s="7">
        <v>1913</v>
      </c>
      <c r="AG42" s="7">
        <v>7225</v>
      </c>
      <c r="AH42" s="7">
        <v>508</v>
      </c>
      <c r="AI42" s="7">
        <v>3619</v>
      </c>
      <c r="AJ42" s="7">
        <v>9898</v>
      </c>
      <c r="AK42" s="7">
        <v>89381</v>
      </c>
      <c r="AL42" s="7">
        <v>20532</v>
      </c>
      <c r="AM42" s="7">
        <v>10891</v>
      </c>
      <c r="AN42" s="7">
        <v>96284</v>
      </c>
      <c r="AO42" s="7">
        <v>1036</v>
      </c>
      <c r="AP42" s="7">
        <v>36015</v>
      </c>
      <c r="AQ42" s="7">
        <v>71005</v>
      </c>
      <c r="AR42" s="7">
        <v>493702</v>
      </c>
      <c r="AS42" s="7">
        <v>34508</v>
      </c>
      <c r="AT42" s="7">
        <v>26006</v>
      </c>
      <c r="AU42" s="33">
        <v>17388</v>
      </c>
      <c r="AV42" s="25">
        <f t="shared" si="4"/>
        <v>2156200</v>
      </c>
      <c r="AW42" s="25">
        <f t="shared" si="5"/>
        <v>4272964.2685978329</v>
      </c>
      <c r="AX42" s="25"/>
      <c r="AY42" s="25">
        <f t="shared" si="7"/>
        <v>4552443</v>
      </c>
      <c r="AZ42" s="25">
        <f t="shared" si="8"/>
        <v>9269800</v>
      </c>
      <c r="BA42" s="25">
        <f t="shared" si="8"/>
        <v>45848544.116192907</v>
      </c>
      <c r="BB42" s="25">
        <f t="shared" si="8"/>
        <v>0</v>
      </c>
      <c r="BC42" s="26">
        <f t="shared" si="8"/>
        <v>36312662</v>
      </c>
      <c r="BD42" s="25"/>
      <c r="BE42" s="25">
        <f t="shared" si="10"/>
        <v>3949121.7736566477</v>
      </c>
      <c r="BF42" s="25">
        <f t="shared" si="11"/>
        <v>323842.49494118552</v>
      </c>
      <c r="BG42" s="25">
        <f t="shared" si="12"/>
        <v>385100</v>
      </c>
      <c r="BH42" s="25">
        <f t="shared" si="13"/>
        <v>1580900</v>
      </c>
      <c r="BI42" s="25">
        <f t="shared" si="14"/>
        <v>190200</v>
      </c>
      <c r="BJ42" s="25"/>
      <c r="BK42" s="25">
        <f t="shared" si="16"/>
        <v>71005</v>
      </c>
      <c r="BL42" s="25">
        <f t="shared" si="17"/>
        <v>89381</v>
      </c>
      <c r="BM42" s="25">
        <f t="shared" si="18"/>
        <v>493702</v>
      </c>
      <c r="BN42" s="25">
        <f t="shared" si="19"/>
        <v>1662873</v>
      </c>
      <c r="BO42" s="25">
        <f t="shared" si="20"/>
        <v>754776</v>
      </c>
    </row>
    <row r="43" spans="1:67">
      <c r="A43" s="56">
        <v>2050</v>
      </c>
      <c r="B43" s="7">
        <v>399803369</v>
      </c>
      <c r="C43" s="7">
        <v>11562500</v>
      </c>
      <c r="D43" s="7">
        <v>50365073.607683778</v>
      </c>
      <c r="F43" s="7">
        <v>41311221</v>
      </c>
      <c r="G43" s="7"/>
      <c r="H43" s="7"/>
      <c r="I43" s="40"/>
      <c r="J43" s="33"/>
      <c r="K43" s="142">
        <v>192300</v>
      </c>
      <c r="L43" s="142">
        <v>1518200</v>
      </c>
      <c r="M43" s="142">
        <v>77800</v>
      </c>
      <c r="N43" s="142">
        <v>391100</v>
      </c>
      <c r="O43" s="142">
        <v>326775.67311122979</v>
      </c>
      <c r="P43" s="142">
        <v>3969663.4938585558</v>
      </c>
      <c r="Q43" s="7"/>
      <c r="R43" s="7"/>
      <c r="S43" s="7"/>
      <c r="T43" s="7"/>
      <c r="U43" s="7">
        <v>10334</v>
      </c>
      <c r="V43" s="7">
        <v>9181</v>
      </c>
      <c r="W43" s="7">
        <v>729461</v>
      </c>
      <c r="X43" s="7">
        <v>4486</v>
      </c>
      <c r="Y43" s="7">
        <v>3173</v>
      </c>
      <c r="Z43" s="7">
        <v>12825</v>
      </c>
      <c r="AA43" s="7">
        <v>14644</v>
      </c>
      <c r="AB43" s="7">
        <v>1939</v>
      </c>
      <c r="AC43" s="7">
        <v>1296927</v>
      </c>
      <c r="AD43" s="7">
        <v>1589783</v>
      </c>
      <c r="AE43" s="7">
        <v>4511</v>
      </c>
      <c r="AF43" s="7">
        <v>1897</v>
      </c>
      <c r="AG43" s="7">
        <v>7274</v>
      </c>
      <c r="AH43" s="7">
        <v>507</v>
      </c>
      <c r="AI43" s="7">
        <v>3616</v>
      </c>
      <c r="AJ43" s="7">
        <v>9987</v>
      </c>
      <c r="AK43" s="7">
        <v>90304</v>
      </c>
      <c r="AL43" s="7">
        <v>20637</v>
      </c>
      <c r="AM43" s="7">
        <v>10972</v>
      </c>
      <c r="AN43" s="7">
        <v>97107</v>
      </c>
      <c r="AO43" s="7">
        <v>1034</v>
      </c>
      <c r="AP43" s="7">
        <v>36257</v>
      </c>
      <c r="AQ43" s="7">
        <v>71566</v>
      </c>
      <c r="AR43" s="7">
        <v>500553</v>
      </c>
      <c r="AS43" s="7">
        <v>34840</v>
      </c>
      <c r="AT43" s="7">
        <v>26365</v>
      </c>
      <c r="AU43" s="33">
        <v>17521</v>
      </c>
      <c r="AV43" s="25">
        <f t="shared" si="4"/>
        <v>2179400</v>
      </c>
      <c r="AW43" s="25">
        <f t="shared" si="5"/>
        <v>4296439.1669697855</v>
      </c>
      <c r="AX43" s="25"/>
      <c r="AY43" s="25">
        <f t="shared" si="7"/>
        <v>4607701</v>
      </c>
      <c r="AZ43" s="25">
        <f t="shared" si="8"/>
        <v>9383100</v>
      </c>
      <c r="BA43" s="25">
        <f t="shared" si="8"/>
        <v>46068634.440713994</v>
      </c>
      <c r="BB43" s="25">
        <f t="shared" si="8"/>
        <v>0</v>
      </c>
      <c r="BC43" s="26">
        <f t="shared" si="8"/>
        <v>36703520</v>
      </c>
      <c r="BD43" s="25"/>
      <c r="BE43" s="25">
        <f t="shared" si="10"/>
        <v>3969663.4938585558</v>
      </c>
      <c r="BF43" s="25">
        <f t="shared" si="11"/>
        <v>326775.67311122979</v>
      </c>
      <c r="BG43" s="25">
        <f t="shared" si="12"/>
        <v>391100</v>
      </c>
      <c r="BH43" s="25">
        <f t="shared" si="13"/>
        <v>1596000</v>
      </c>
      <c r="BI43" s="25">
        <f t="shared" si="14"/>
        <v>192300</v>
      </c>
      <c r="BJ43" s="25"/>
      <c r="BK43" s="25">
        <f t="shared" si="16"/>
        <v>71566</v>
      </c>
      <c r="BL43" s="25">
        <f t="shared" si="17"/>
        <v>90304</v>
      </c>
      <c r="BM43" s="25">
        <f t="shared" si="18"/>
        <v>500553</v>
      </c>
      <c r="BN43" s="25">
        <f t="shared" si="19"/>
        <v>1686890</v>
      </c>
      <c r="BO43" s="25">
        <f t="shared" si="20"/>
        <v>764301</v>
      </c>
    </row>
    <row r="44" spans="1:67">
      <c r="J44" s="27"/>
      <c r="AU44" s="27"/>
      <c r="BC44" s="27"/>
    </row>
    <row r="45" spans="1:67">
      <c r="A45" s="37" t="s">
        <v>160</v>
      </c>
      <c r="J45" s="27"/>
      <c r="AU45" s="27"/>
      <c r="BC45" s="27"/>
    </row>
    <row r="46" spans="1:67">
      <c r="A46" s="56">
        <v>2011</v>
      </c>
      <c r="B46" s="7">
        <f t="shared" ref="B46:AG46" si="21">B4-B3</f>
        <v>2261698</v>
      </c>
      <c r="C46" s="7">
        <f t="shared" si="21"/>
        <v>36610</v>
      </c>
      <c r="D46" s="7">
        <f t="shared" si="21"/>
        <v>260924.99999999255</v>
      </c>
      <c r="E46" s="7">
        <f t="shared" si="21"/>
        <v>27668</v>
      </c>
      <c r="F46" s="7">
        <f t="shared" si="21"/>
        <v>364765</v>
      </c>
      <c r="G46" s="7">
        <f t="shared" si="21"/>
        <v>689968</v>
      </c>
      <c r="H46" s="7">
        <f t="shared" si="21"/>
        <v>1571730</v>
      </c>
      <c r="I46" s="40">
        <f t="shared" si="21"/>
        <v>81292.000000002794</v>
      </c>
      <c r="J46" s="33">
        <f t="shared" si="21"/>
        <v>608676</v>
      </c>
      <c r="K46" s="7">
        <f t="shared" si="21"/>
        <v>-899</v>
      </c>
      <c r="L46" s="7">
        <f t="shared" si="21"/>
        <v>4913</v>
      </c>
      <c r="M46" s="7">
        <f t="shared" si="21"/>
        <v>549</v>
      </c>
      <c r="N46" s="7">
        <f t="shared" si="21"/>
        <v>4271</v>
      </c>
      <c r="O46" s="7">
        <f t="shared" si="21"/>
        <v>1840.0000000003201</v>
      </c>
      <c r="P46" s="7">
        <f t="shared" si="21"/>
        <v>22576.000000002328</v>
      </c>
      <c r="Q46" s="7">
        <f t="shared" si="21"/>
        <v>3234</v>
      </c>
      <c r="R46" s="7">
        <f t="shared" si="21"/>
        <v>-6</v>
      </c>
      <c r="S46" s="7">
        <f t="shared" si="21"/>
        <v>261</v>
      </c>
      <c r="T46" s="7">
        <f t="shared" si="21"/>
        <v>292</v>
      </c>
      <c r="U46" s="7">
        <f t="shared" si="21"/>
        <v>70</v>
      </c>
      <c r="V46" s="7">
        <f t="shared" si="21"/>
        <v>68</v>
      </c>
      <c r="W46" s="7">
        <f t="shared" si="21"/>
        <v>6898</v>
      </c>
      <c r="X46" s="7">
        <f t="shared" si="21"/>
        <v>35</v>
      </c>
      <c r="Y46" s="7">
        <f t="shared" si="21"/>
        <v>28</v>
      </c>
      <c r="Z46" s="7">
        <f t="shared" si="21"/>
        <v>83</v>
      </c>
      <c r="AA46" s="7">
        <f t="shared" si="21"/>
        <v>97</v>
      </c>
      <c r="AB46" s="7">
        <f t="shared" si="21"/>
        <v>13</v>
      </c>
      <c r="AC46" s="7">
        <f t="shared" si="21"/>
        <v>11848</v>
      </c>
      <c r="AD46" s="7">
        <f t="shared" si="21"/>
        <v>16177</v>
      </c>
      <c r="AE46" s="7">
        <f t="shared" si="21"/>
        <v>34</v>
      </c>
      <c r="AF46" s="7">
        <f t="shared" si="21"/>
        <v>2</v>
      </c>
      <c r="AG46" s="7">
        <f t="shared" si="21"/>
        <v>56</v>
      </c>
      <c r="AH46" s="7">
        <f t="shared" ref="AH46:BO46" si="22">AH4-AH3</f>
        <v>6</v>
      </c>
      <c r="AI46" s="7">
        <f t="shared" si="22"/>
        <v>8</v>
      </c>
      <c r="AJ46" s="7">
        <f t="shared" si="22"/>
        <v>92</v>
      </c>
      <c r="AK46" s="7">
        <f t="shared" si="22"/>
        <v>850</v>
      </c>
      <c r="AL46" s="7">
        <f t="shared" si="22"/>
        <v>171</v>
      </c>
      <c r="AM46" s="7">
        <f t="shared" si="22"/>
        <v>82</v>
      </c>
      <c r="AN46" s="7">
        <f t="shared" si="22"/>
        <v>947</v>
      </c>
      <c r="AO46" s="7">
        <f t="shared" si="22"/>
        <v>6</v>
      </c>
      <c r="AP46" s="7">
        <f t="shared" si="22"/>
        <v>205</v>
      </c>
      <c r="AQ46" s="7">
        <f t="shared" si="22"/>
        <v>603</v>
      </c>
      <c r="AR46" s="7">
        <f t="shared" si="22"/>
        <v>5161</v>
      </c>
      <c r="AS46" s="7">
        <f t="shared" si="22"/>
        <v>294</v>
      </c>
      <c r="AT46" s="7">
        <f t="shared" si="22"/>
        <v>276</v>
      </c>
      <c r="AU46" s="33">
        <f t="shared" si="22"/>
        <v>151</v>
      </c>
      <c r="AV46" s="7">
        <f t="shared" si="22"/>
        <v>8834</v>
      </c>
      <c r="AW46" s="7">
        <f t="shared" si="22"/>
        <v>24416.000000002328</v>
      </c>
      <c r="AX46" s="7">
        <f t="shared" si="22"/>
        <v>3781</v>
      </c>
      <c r="AY46" s="7">
        <f t="shared" si="22"/>
        <v>44261</v>
      </c>
      <c r="AZ46" s="7">
        <f t="shared" si="22"/>
        <v>27776</v>
      </c>
      <c r="BA46" s="7">
        <f t="shared" si="22"/>
        <v>236508.99999999255</v>
      </c>
      <c r="BB46" s="7">
        <f t="shared" si="22"/>
        <v>23887</v>
      </c>
      <c r="BC46" s="33">
        <f t="shared" si="22"/>
        <v>320504</v>
      </c>
      <c r="BD46" s="7">
        <f t="shared" si="22"/>
        <v>79296.000000002794</v>
      </c>
      <c r="BE46" s="7">
        <f t="shared" si="22"/>
        <v>22576.000000002328</v>
      </c>
      <c r="BF46" s="7">
        <f t="shared" si="22"/>
        <v>1840.0000000003201</v>
      </c>
      <c r="BG46" s="7">
        <f t="shared" si="22"/>
        <v>4271</v>
      </c>
      <c r="BH46" s="7">
        <f t="shared" si="22"/>
        <v>5462</v>
      </c>
      <c r="BI46" s="7">
        <f t="shared" si="22"/>
        <v>-899</v>
      </c>
      <c r="BJ46" s="7">
        <f t="shared" si="22"/>
        <v>15116</v>
      </c>
      <c r="BK46" s="7">
        <f t="shared" si="22"/>
        <v>603</v>
      </c>
      <c r="BL46" s="7">
        <f t="shared" si="22"/>
        <v>850</v>
      </c>
      <c r="BM46" s="7">
        <f t="shared" si="22"/>
        <v>5161</v>
      </c>
      <c r="BN46" s="7">
        <f t="shared" si="22"/>
        <v>17124</v>
      </c>
      <c r="BO46" s="7">
        <f t="shared" si="22"/>
        <v>7192</v>
      </c>
    </row>
    <row r="47" spans="1:67">
      <c r="A47" s="56">
        <v>2012</v>
      </c>
      <c r="B47" s="7">
        <f t="shared" ref="B47:AG47" si="23">B5-B4</f>
        <v>2412548</v>
      </c>
      <c r="C47" s="7">
        <f t="shared" si="23"/>
        <v>60422</v>
      </c>
      <c r="D47" s="7">
        <f t="shared" si="23"/>
        <v>255853.00000000745</v>
      </c>
      <c r="E47" s="7">
        <f t="shared" si="23"/>
        <v>28391</v>
      </c>
      <c r="F47" s="7">
        <f t="shared" si="23"/>
        <v>368182</v>
      </c>
      <c r="G47" s="7">
        <f t="shared" si="23"/>
        <v>712848</v>
      </c>
      <c r="H47" s="7">
        <f t="shared" si="23"/>
        <v>1699700</v>
      </c>
      <c r="I47" s="40">
        <f t="shared" si="23"/>
        <v>82473.999999995343</v>
      </c>
      <c r="J47" s="33">
        <f t="shared" si="23"/>
        <v>630374</v>
      </c>
      <c r="K47" s="7">
        <f t="shared" si="23"/>
        <v>263</v>
      </c>
      <c r="L47" s="7">
        <f t="shared" si="23"/>
        <v>4319</v>
      </c>
      <c r="M47" s="7">
        <f t="shared" si="23"/>
        <v>612</v>
      </c>
      <c r="N47" s="7">
        <f t="shared" si="23"/>
        <v>4769</v>
      </c>
      <c r="O47" s="7">
        <f t="shared" si="23"/>
        <v>1429.9999999999709</v>
      </c>
      <c r="P47" s="7">
        <f t="shared" si="23"/>
        <v>21898.999999995343</v>
      </c>
      <c r="Q47" s="7">
        <f t="shared" si="23"/>
        <v>3260</v>
      </c>
      <c r="R47" s="7">
        <f t="shared" si="23"/>
        <v>-8</v>
      </c>
      <c r="S47" s="7">
        <f t="shared" si="23"/>
        <v>269</v>
      </c>
      <c r="T47" s="7">
        <f t="shared" si="23"/>
        <v>269</v>
      </c>
      <c r="U47" s="7">
        <f t="shared" si="23"/>
        <v>65</v>
      </c>
      <c r="V47" s="7">
        <f t="shared" si="23"/>
        <v>71</v>
      </c>
      <c r="W47" s="7">
        <f t="shared" si="23"/>
        <v>7099</v>
      </c>
      <c r="X47" s="7">
        <f t="shared" si="23"/>
        <v>39</v>
      </c>
      <c r="Y47" s="7">
        <f t="shared" si="23"/>
        <v>29</v>
      </c>
      <c r="Z47" s="7">
        <f t="shared" si="23"/>
        <v>91</v>
      </c>
      <c r="AA47" s="7">
        <f t="shared" si="23"/>
        <v>98</v>
      </c>
      <c r="AB47" s="7">
        <f t="shared" si="23"/>
        <v>14</v>
      </c>
      <c r="AC47" s="7">
        <f t="shared" si="23"/>
        <v>11952</v>
      </c>
      <c r="AD47" s="7">
        <f t="shared" si="23"/>
        <v>16903</v>
      </c>
      <c r="AE47" s="7">
        <f t="shared" si="23"/>
        <v>41</v>
      </c>
      <c r="AF47" s="7">
        <f t="shared" si="23"/>
        <v>4</v>
      </c>
      <c r="AG47" s="7">
        <f t="shared" si="23"/>
        <v>61</v>
      </c>
      <c r="AH47" s="7">
        <f t="shared" ref="AH47:BO47" si="24">AH5-AH4</f>
        <v>5</v>
      </c>
      <c r="AI47" s="7">
        <f t="shared" si="24"/>
        <v>12</v>
      </c>
      <c r="AJ47" s="7">
        <f t="shared" si="24"/>
        <v>105</v>
      </c>
      <c r="AK47" s="7">
        <f t="shared" si="24"/>
        <v>843</v>
      </c>
      <c r="AL47" s="7">
        <f t="shared" si="24"/>
        <v>161</v>
      </c>
      <c r="AM47" s="7">
        <f t="shared" si="24"/>
        <v>92</v>
      </c>
      <c r="AN47" s="7">
        <f t="shared" si="24"/>
        <v>974</v>
      </c>
      <c r="AO47" s="7">
        <f t="shared" si="24"/>
        <v>7</v>
      </c>
      <c r="AP47" s="7">
        <f t="shared" si="24"/>
        <v>244</v>
      </c>
      <c r="AQ47" s="7">
        <f t="shared" si="24"/>
        <v>596</v>
      </c>
      <c r="AR47" s="7">
        <f t="shared" si="24"/>
        <v>5173</v>
      </c>
      <c r="AS47" s="7">
        <f t="shared" si="24"/>
        <v>300</v>
      </c>
      <c r="AT47" s="7">
        <f t="shared" si="24"/>
        <v>273</v>
      </c>
      <c r="AU47" s="33">
        <f t="shared" si="24"/>
        <v>140</v>
      </c>
      <c r="AV47" s="7">
        <f t="shared" si="24"/>
        <v>9963</v>
      </c>
      <c r="AW47" s="7">
        <f t="shared" si="24"/>
        <v>23328.999999995343</v>
      </c>
      <c r="AX47" s="7">
        <f t="shared" si="24"/>
        <v>3790</v>
      </c>
      <c r="AY47" s="7">
        <f t="shared" si="24"/>
        <v>45392</v>
      </c>
      <c r="AZ47" s="7">
        <f t="shared" si="24"/>
        <v>50459</v>
      </c>
      <c r="BA47" s="7">
        <f t="shared" si="24"/>
        <v>232524.00000000745</v>
      </c>
      <c r="BB47" s="7">
        <f t="shared" si="24"/>
        <v>24601</v>
      </c>
      <c r="BC47" s="33">
        <f t="shared" si="24"/>
        <v>322790</v>
      </c>
      <c r="BD47" s="7">
        <f t="shared" si="24"/>
        <v>80432.999999995343</v>
      </c>
      <c r="BE47" s="7">
        <f t="shared" si="24"/>
        <v>21898.999999995343</v>
      </c>
      <c r="BF47" s="7">
        <f t="shared" si="24"/>
        <v>1429.9999999999709</v>
      </c>
      <c r="BG47" s="7">
        <f t="shared" si="24"/>
        <v>4769</v>
      </c>
      <c r="BH47" s="7">
        <f t="shared" si="24"/>
        <v>4931</v>
      </c>
      <c r="BI47" s="7">
        <f t="shared" si="24"/>
        <v>263</v>
      </c>
      <c r="BJ47" s="7">
        <f t="shared" si="24"/>
        <v>15253</v>
      </c>
      <c r="BK47" s="7">
        <f t="shared" si="24"/>
        <v>596</v>
      </c>
      <c r="BL47" s="7">
        <f t="shared" si="24"/>
        <v>843</v>
      </c>
      <c r="BM47" s="7">
        <f t="shared" si="24"/>
        <v>5173</v>
      </c>
      <c r="BN47" s="7">
        <f t="shared" si="24"/>
        <v>17877</v>
      </c>
      <c r="BO47" s="7">
        <f t="shared" si="24"/>
        <v>7399</v>
      </c>
    </row>
    <row r="48" spans="1:67">
      <c r="A48" s="56">
        <v>2013</v>
      </c>
      <c r="B48" s="7">
        <f t="shared" ref="B48:AG48" si="25">B6-B5</f>
        <v>2434136</v>
      </c>
      <c r="C48" s="7">
        <f t="shared" si="25"/>
        <v>73400</v>
      </c>
      <c r="D48" s="7">
        <f t="shared" si="25"/>
        <v>292225.58635862172</v>
      </c>
      <c r="E48" s="7">
        <f t="shared" si="25"/>
        <v>28639</v>
      </c>
      <c r="F48" s="7">
        <f t="shared" si="25"/>
        <v>371191</v>
      </c>
      <c r="G48" s="7">
        <f t="shared" si="25"/>
        <v>765455.58635862172</v>
      </c>
      <c r="H48" s="7">
        <f t="shared" si="25"/>
        <v>1668680.4136413932</v>
      </c>
      <c r="I48" s="40">
        <f t="shared" si="25"/>
        <v>88295.816437206231</v>
      </c>
      <c r="J48" s="33">
        <f t="shared" si="25"/>
        <v>677159.76992141455</v>
      </c>
      <c r="K48" s="7">
        <f t="shared" si="25"/>
        <v>900</v>
      </c>
      <c r="L48" s="7">
        <f t="shared" si="25"/>
        <v>7900</v>
      </c>
      <c r="M48" s="7">
        <f t="shared" si="25"/>
        <v>600</v>
      </c>
      <c r="N48" s="7">
        <f t="shared" si="25"/>
        <v>2500</v>
      </c>
      <c r="O48" s="7">
        <f t="shared" si="25"/>
        <v>3202.0381782926852</v>
      </c>
      <c r="P48" s="7">
        <f t="shared" si="25"/>
        <v>23687.778258913197</v>
      </c>
      <c r="Q48" s="7">
        <f t="shared" si="25"/>
        <v>3270</v>
      </c>
      <c r="R48" s="7">
        <f t="shared" si="25"/>
        <v>-8</v>
      </c>
      <c r="S48" s="7">
        <f t="shared" si="25"/>
        <v>277</v>
      </c>
      <c r="T48" s="7">
        <f t="shared" si="25"/>
        <v>251</v>
      </c>
      <c r="U48" s="7">
        <f t="shared" si="25"/>
        <v>42</v>
      </c>
      <c r="V48" s="7">
        <f t="shared" si="25"/>
        <v>61</v>
      </c>
      <c r="W48" s="7">
        <f t="shared" si="25"/>
        <v>6978</v>
      </c>
      <c r="X48" s="7">
        <f t="shared" si="25"/>
        <v>41</v>
      </c>
      <c r="Y48" s="7">
        <f t="shared" si="25"/>
        <v>31</v>
      </c>
      <c r="Z48" s="7">
        <f t="shared" si="25"/>
        <v>89</v>
      </c>
      <c r="AA48" s="7">
        <f t="shared" si="25"/>
        <v>96</v>
      </c>
      <c r="AB48" s="7">
        <f t="shared" si="25"/>
        <v>15</v>
      </c>
      <c r="AC48" s="7">
        <f t="shared" si="25"/>
        <v>12260</v>
      </c>
      <c r="AD48" s="7">
        <f t="shared" si="25"/>
        <v>16967</v>
      </c>
      <c r="AE48" s="7">
        <f t="shared" si="25"/>
        <v>39</v>
      </c>
      <c r="AF48" s="7">
        <f t="shared" si="25"/>
        <v>6</v>
      </c>
      <c r="AG48" s="7">
        <f t="shared" si="25"/>
        <v>65</v>
      </c>
      <c r="AH48" s="7">
        <f t="shared" ref="AH48:BO48" si="26">AH6-AH5</f>
        <v>4</v>
      </c>
      <c r="AI48" s="7">
        <f t="shared" si="26"/>
        <v>8</v>
      </c>
      <c r="AJ48" s="7">
        <f t="shared" si="26"/>
        <v>100</v>
      </c>
      <c r="AK48" s="7">
        <f t="shared" si="26"/>
        <v>849</v>
      </c>
      <c r="AL48" s="7">
        <f t="shared" si="26"/>
        <v>158</v>
      </c>
      <c r="AM48" s="7">
        <f t="shared" si="26"/>
        <v>85</v>
      </c>
      <c r="AN48" s="7">
        <f t="shared" si="26"/>
        <v>976</v>
      </c>
      <c r="AO48" s="7">
        <f t="shared" si="26"/>
        <v>6</v>
      </c>
      <c r="AP48" s="7">
        <f t="shared" si="26"/>
        <v>231</v>
      </c>
      <c r="AQ48" s="7">
        <f t="shared" si="26"/>
        <v>584</v>
      </c>
      <c r="AR48" s="7">
        <f t="shared" si="26"/>
        <v>5294</v>
      </c>
      <c r="AS48" s="7">
        <f t="shared" si="26"/>
        <v>301</v>
      </c>
      <c r="AT48" s="7">
        <f t="shared" si="26"/>
        <v>279</v>
      </c>
      <c r="AU48" s="33">
        <f t="shared" si="26"/>
        <v>151</v>
      </c>
      <c r="AV48" s="7">
        <f t="shared" si="26"/>
        <v>11900</v>
      </c>
      <c r="AW48" s="7">
        <f t="shared" si="26"/>
        <v>26889.816437205765</v>
      </c>
      <c r="AX48" s="7">
        <f t="shared" si="26"/>
        <v>3790</v>
      </c>
      <c r="AY48" s="7">
        <f t="shared" si="26"/>
        <v>45716</v>
      </c>
      <c r="AZ48" s="7">
        <f t="shared" si="26"/>
        <v>61500</v>
      </c>
      <c r="BA48" s="7">
        <f t="shared" si="26"/>
        <v>265335.76992141455</v>
      </c>
      <c r="BB48" s="7">
        <f t="shared" si="26"/>
        <v>24849</v>
      </c>
      <c r="BC48" s="33">
        <f t="shared" si="26"/>
        <v>325475</v>
      </c>
      <c r="BD48" s="7">
        <f t="shared" si="26"/>
        <v>86307.8164372053</v>
      </c>
      <c r="BE48" s="7">
        <f t="shared" si="26"/>
        <v>23687.778258913197</v>
      </c>
      <c r="BF48" s="7">
        <f t="shared" si="26"/>
        <v>3202.0381782926852</v>
      </c>
      <c r="BG48" s="7">
        <f t="shared" si="26"/>
        <v>2500</v>
      </c>
      <c r="BH48" s="7">
        <f t="shared" si="26"/>
        <v>8500</v>
      </c>
      <c r="BI48" s="7">
        <f t="shared" si="26"/>
        <v>900</v>
      </c>
      <c r="BJ48" s="7">
        <f t="shared" si="26"/>
        <v>15569</v>
      </c>
      <c r="BK48" s="7">
        <f t="shared" si="26"/>
        <v>584</v>
      </c>
      <c r="BL48" s="7">
        <f t="shared" si="26"/>
        <v>849</v>
      </c>
      <c r="BM48" s="7">
        <f t="shared" si="26"/>
        <v>5294</v>
      </c>
      <c r="BN48" s="7">
        <f t="shared" si="26"/>
        <v>17943</v>
      </c>
      <c r="BO48" s="7">
        <f t="shared" si="26"/>
        <v>7279</v>
      </c>
    </row>
    <row r="49" spans="1:67">
      <c r="A49" s="56">
        <v>2014</v>
      </c>
      <c r="B49" s="7">
        <f t="shared" ref="B49:AG49" si="27">B7-B6</f>
        <v>2453502</v>
      </c>
      <c r="C49" s="7">
        <f t="shared" si="27"/>
        <v>87800</v>
      </c>
      <c r="D49" s="7">
        <f t="shared" si="27"/>
        <v>333218.03112644702</v>
      </c>
      <c r="E49" s="7">
        <f t="shared" si="27"/>
        <v>28874</v>
      </c>
      <c r="F49" s="7">
        <f t="shared" si="27"/>
        <v>373956</v>
      </c>
      <c r="G49" s="7">
        <f t="shared" si="27"/>
        <v>823848.03112645447</v>
      </c>
      <c r="H49" s="7">
        <f t="shared" si="27"/>
        <v>1629653.9688735306</v>
      </c>
      <c r="I49" s="40">
        <f t="shared" si="27"/>
        <v>96908.482516353019</v>
      </c>
      <c r="J49" s="33">
        <f t="shared" si="27"/>
        <v>726939.54861010611</v>
      </c>
      <c r="K49" s="7">
        <f t="shared" si="27"/>
        <v>1100</v>
      </c>
      <c r="L49" s="7">
        <f t="shared" si="27"/>
        <v>10100</v>
      </c>
      <c r="M49" s="7">
        <f t="shared" si="27"/>
        <v>700</v>
      </c>
      <c r="N49" s="7">
        <f t="shared" si="27"/>
        <v>2800</v>
      </c>
      <c r="O49" s="7">
        <f t="shared" si="27"/>
        <v>4882.6085608009598</v>
      </c>
      <c r="P49" s="7">
        <f t="shared" si="27"/>
        <v>27256.873955552466</v>
      </c>
      <c r="Q49" s="7">
        <f t="shared" si="27"/>
        <v>3275</v>
      </c>
      <c r="R49" s="7">
        <f t="shared" si="27"/>
        <v>-8</v>
      </c>
      <c r="S49" s="7">
        <f t="shared" si="27"/>
        <v>284</v>
      </c>
      <c r="T49" s="7">
        <f t="shared" si="27"/>
        <v>237</v>
      </c>
      <c r="U49" s="7">
        <f t="shared" si="27"/>
        <v>36</v>
      </c>
      <c r="V49" s="7">
        <f t="shared" si="27"/>
        <v>56</v>
      </c>
      <c r="W49" s="7">
        <f t="shared" si="27"/>
        <v>7237</v>
      </c>
      <c r="X49" s="7">
        <f t="shared" si="27"/>
        <v>48</v>
      </c>
      <c r="Y49" s="7">
        <f t="shared" si="27"/>
        <v>30</v>
      </c>
      <c r="Z49" s="7">
        <f t="shared" si="27"/>
        <v>86</v>
      </c>
      <c r="AA49" s="7">
        <f t="shared" si="27"/>
        <v>95</v>
      </c>
      <c r="AB49" s="7">
        <f t="shared" si="27"/>
        <v>17</v>
      </c>
      <c r="AC49" s="7">
        <f t="shared" si="27"/>
        <v>12001</v>
      </c>
      <c r="AD49" s="7">
        <f t="shared" si="27"/>
        <v>17364</v>
      </c>
      <c r="AE49" s="7">
        <f t="shared" si="27"/>
        <v>49</v>
      </c>
      <c r="AF49" s="7">
        <f t="shared" si="27"/>
        <v>13</v>
      </c>
      <c r="AG49" s="7">
        <f t="shared" si="27"/>
        <v>56</v>
      </c>
      <c r="AH49" s="7">
        <f t="shared" ref="AH49:BO49" si="28">AH7-AH6</f>
        <v>4</v>
      </c>
      <c r="AI49" s="7">
        <f t="shared" si="28"/>
        <v>12</v>
      </c>
      <c r="AJ49" s="7">
        <f t="shared" si="28"/>
        <v>88</v>
      </c>
      <c r="AK49" s="7">
        <f t="shared" si="28"/>
        <v>871</v>
      </c>
      <c r="AL49" s="7">
        <f t="shared" si="28"/>
        <v>167</v>
      </c>
      <c r="AM49" s="7">
        <f t="shared" si="28"/>
        <v>77</v>
      </c>
      <c r="AN49" s="7">
        <f t="shared" si="28"/>
        <v>984</v>
      </c>
      <c r="AO49" s="7">
        <f t="shared" si="28"/>
        <v>6</v>
      </c>
      <c r="AP49" s="7">
        <f t="shared" si="28"/>
        <v>238</v>
      </c>
      <c r="AQ49" s="7">
        <f t="shared" si="28"/>
        <v>583</v>
      </c>
      <c r="AR49" s="7">
        <f t="shared" si="28"/>
        <v>5413</v>
      </c>
      <c r="AS49" s="7">
        <f t="shared" si="28"/>
        <v>310</v>
      </c>
      <c r="AT49" s="7">
        <f t="shared" si="28"/>
        <v>284</v>
      </c>
      <c r="AU49" s="33">
        <f t="shared" si="28"/>
        <v>156</v>
      </c>
      <c r="AV49" s="7">
        <f t="shared" si="28"/>
        <v>14700</v>
      </c>
      <c r="AW49" s="7">
        <f t="shared" si="28"/>
        <v>32139.482516353484</v>
      </c>
      <c r="AX49" s="7">
        <f t="shared" si="28"/>
        <v>3788</v>
      </c>
      <c r="AY49" s="7">
        <f t="shared" si="28"/>
        <v>46281</v>
      </c>
      <c r="AZ49" s="7">
        <f t="shared" si="28"/>
        <v>73100</v>
      </c>
      <c r="BA49" s="7">
        <f t="shared" si="28"/>
        <v>301078.54861009866</v>
      </c>
      <c r="BB49" s="7">
        <f t="shared" si="28"/>
        <v>25086</v>
      </c>
      <c r="BC49" s="33">
        <f t="shared" si="28"/>
        <v>327675</v>
      </c>
      <c r="BD49" s="7">
        <f t="shared" si="28"/>
        <v>94926.48251635395</v>
      </c>
      <c r="BE49" s="7">
        <f t="shared" si="28"/>
        <v>27256.873955552466</v>
      </c>
      <c r="BF49" s="7">
        <f t="shared" si="28"/>
        <v>4882.6085608009598</v>
      </c>
      <c r="BG49" s="7">
        <f t="shared" si="28"/>
        <v>2800</v>
      </c>
      <c r="BH49" s="7">
        <f t="shared" si="28"/>
        <v>10800</v>
      </c>
      <c r="BI49" s="7">
        <f t="shared" si="28"/>
        <v>1100</v>
      </c>
      <c r="BJ49" s="7">
        <f t="shared" si="28"/>
        <v>15325</v>
      </c>
      <c r="BK49" s="7">
        <f t="shared" si="28"/>
        <v>583</v>
      </c>
      <c r="BL49" s="7">
        <f t="shared" si="28"/>
        <v>871</v>
      </c>
      <c r="BM49" s="7">
        <f t="shared" si="28"/>
        <v>5413</v>
      </c>
      <c r="BN49" s="7">
        <f t="shared" si="28"/>
        <v>18348</v>
      </c>
      <c r="BO49" s="7">
        <f t="shared" si="28"/>
        <v>7547</v>
      </c>
    </row>
    <row r="50" spans="1:67">
      <c r="A50" s="56">
        <v>2015</v>
      </c>
      <c r="B50" s="7">
        <f t="shared" ref="B50:AG50" si="29">B8-B7</f>
        <v>2470686</v>
      </c>
      <c r="C50" s="7">
        <f t="shared" si="29"/>
        <v>117700</v>
      </c>
      <c r="D50" s="7">
        <f t="shared" si="29"/>
        <v>349459.6697299853</v>
      </c>
      <c r="E50" s="7">
        <f t="shared" si="29"/>
        <v>29052</v>
      </c>
      <c r="F50" s="7">
        <f t="shared" si="29"/>
        <v>376544</v>
      </c>
      <c r="G50" s="7">
        <f t="shared" si="29"/>
        <v>872755.66972997785</v>
      </c>
      <c r="H50" s="7">
        <f t="shared" si="29"/>
        <v>1597930.3302700222</v>
      </c>
      <c r="I50" s="40">
        <f t="shared" si="29"/>
        <v>103278.52710205968</v>
      </c>
      <c r="J50" s="33">
        <f t="shared" si="29"/>
        <v>769477.14262791723</v>
      </c>
      <c r="K50" s="7">
        <f t="shared" si="29"/>
        <v>1400</v>
      </c>
      <c r="L50" s="7">
        <f t="shared" si="29"/>
        <v>13700</v>
      </c>
      <c r="M50" s="7">
        <f t="shared" si="29"/>
        <v>900</v>
      </c>
      <c r="N50" s="7">
        <f t="shared" si="29"/>
        <v>3600</v>
      </c>
      <c r="O50" s="7">
        <f t="shared" si="29"/>
        <v>5963.7137415988254</v>
      </c>
      <c r="P50" s="7">
        <f t="shared" si="29"/>
        <v>26974.813360461034</v>
      </c>
      <c r="Q50" s="7">
        <f t="shared" si="29"/>
        <v>3280</v>
      </c>
      <c r="R50" s="7">
        <f t="shared" si="29"/>
        <v>-7</v>
      </c>
      <c r="S50" s="7">
        <f t="shared" si="29"/>
        <v>292</v>
      </c>
      <c r="T50" s="7">
        <f t="shared" si="29"/>
        <v>218</v>
      </c>
      <c r="U50" s="7">
        <f t="shared" si="29"/>
        <v>38</v>
      </c>
      <c r="V50" s="7">
        <f t="shared" si="29"/>
        <v>50</v>
      </c>
      <c r="W50" s="7">
        <f t="shared" si="29"/>
        <v>7364</v>
      </c>
      <c r="X50" s="7">
        <f t="shared" si="29"/>
        <v>41</v>
      </c>
      <c r="Y50" s="7">
        <f t="shared" si="29"/>
        <v>30</v>
      </c>
      <c r="Z50" s="7">
        <f t="shared" si="29"/>
        <v>89</v>
      </c>
      <c r="AA50" s="7">
        <f t="shared" si="29"/>
        <v>96</v>
      </c>
      <c r="AB50" s="7">
        <f t="shared" si="29"/>
        <v>12</v>
      </c>
      <c r="AC50" s="7">
        <f t="shared" si="29"/>
        <v>12460</v>
      </c>
      <c r="AD50" s="7">
        <f t="shared" si="29"/>
        <v>17515</v>
      </c>
      <c r="AE50" s="7">
        <f t="shared" si="29"/>
        <v>39</v>
      </c>
      <c r="AF50" s="7">
        <f t="shared" si="29"/>
        <v>10</v>
      </c>
      <c r="AG50" s="7">
        <f t="shared" si="29"/>
        <v>56</v>
      </c>
      <c r="AH50" s="7">
        <f t="shared" ref="AH50:BO50" si="30">AH8-AH7</f>
        <v>3</v>
      </c>
      <c r="AI50" s="7">
        <f t="shared" si="30"/>
        <v>13</v>
      </c>
      <c r="AJ50" s="7">
        <f t="shared" si="30"/>
        <v>92</v>
      </c>
      <c r="AK50" s="7">
        <f t="shared" si="30"/>
        <v>866</v>
      </c>
      <c r="AL50" s="7">
        <f t="shared" si="30"/>
        <v>151</v>
      </c>
      <c r="AM50" s="7">
        <f t="shared" si="30"/>
        <v>85</v>
      </c>
      <c r="AN50" s="7">
        <f t="shared" si="30"/>
        <v>981</v>
      </c>
      <c r="AO50" s="7">
        <f t="shared" si="30"/>
        <v>9</v>
      </c>
      <c r="AP50" s="7">
        <f t="shared" si="30"/>
        <v>243</v>
      </c>
      <c r="AQ50" s="7">
        <f t="shared" si="30"/>
        <v>547</v>
      </c>
      <c r="AR50" s="7">
        <f t="shared" si="30"/>
        <v>5412</v>
      </c>
      <c r="AS50" s="7">
        <f t="shared" si="30"/>
        <v>329</v>
      </c>
      <c r="AT50" s="7">
        <f t="shared" si="30"/>
        <v>267</v>
      </c>
      <c r="AU50" s="33">
        <f t="shared" si="30"/>
        <v>159</v>
      </c>
      <c r="AV50" s="7">
        <f t="shared" si="30"/>
        <v>19600</v>
      </c>
      <c r="AW50" s="7">
        <f t="shared" si="30"/>
        <v>32938.52710206015</v>
      </c>
      <c r="AX50" s="7">
        <f t="shared" si="30"/>
        <v>3783</v>
      </c>
      <c r="AY50" s="7">
        <f t="shared" si="30"/>
        <v>46957</v>
      </c>
      <c r="AZ50" s="7">
        <f t="shared" si="30"/>
        <v>98100</v>
      </c>
      <c r="BA50" s="7">
        <f t="shared" si="30"/>
        <v>316521.14262792468</v>
      </c>
      <c r="BB50" s="7">
        <f t="shared" si="30"/>
        <v>25269</v>
      </c>
      <c r="BC50" s="33">
        <f t="shared" si="30"/>
        <v>329587</v>
      </c>
      <c r="BD50" s="7">
        <f t="shared" si="30"/>
        <v>101331.52710206062</v>
      </c>
      <c r="BE50" s="7">
        <f t="shared" si="30"/>
        <v>26974.813360461034</v>
      </c>
      <c r="BF50" s="7">
        <f t="shared" si="30"/>
        <v>5963.7137415988254</v>
      </c>
      <c r="BG50" s="7">
        <f t="shared" si="30"/>
        <v>3600</v>
      </c>
      <c r="BH50" s="7">
        <f t="shared" si="30"/>
        <v>14600</v>
      </c>
      <c r="BI50" s="7">
        <f t="shared" si="30"/>
        <v>1400</v>
      </c>
      <c r="BJ50" s="7">
        <f t="shared" si="30"/>
        <v>15779</v>
      </c>
      <c r="BK50" s="7">
        <f t="shared" si="30"/>
        <v>547</v>
      </c>
      <c r="BL50" s="7">
        <f t="shared" si="30"/>
        <v>866</v>
      </c>
      <c r="BM50" s="7">
        <f t="shared" si="30"/>
        <v>5412</v>
      </c>
      <c r="BN50" s="7">
        <f t="shared" si="30"/>
        <v>18496</v>
      </c>
      <c r="BO50" s="7">
        <f t="shared" si="30"/>
        <v>7693</v>
      </c>
    </row>
    <row r="51" spans="1:67">
      <c r="A51" s="56">
        <v>2016</v>
      </c>
      <c r="B51" s="7">
        <f t="shared" ref="B51:AG51" si="31">B9-B8</f>
        <v>2485881</v>
      </c>
      <c r="C51" s="7">
        <f t="shared" si="31"/>
        <v>134700</v>
      </c>
      <c r="D51" s="7">
        <f t="shared" si="31"/>
        <v>358828.14729894698</v>
      </c>
      <c r="E51" s="7">
        <f t="shared" si="31"/>
        <v>29046</v>
      </c>
      <c r="F51" s="7">
        <f t="shared" si="31"/>
        <v>379015</v>
      </c>
      <c r="G51" s="7">
        <f t="shared" si="31"/>
        <v>901589.14729894698</v>
      </c>
      <c r="H51" s="7">
        <f t="shared" si="31"/>
        <v>1584291.8527010679</v>
      </c>
      <c r="I51" s="40">
        <f t="shared" si="31"/>
        <v>107073.41567909624</v>
      </c>
      <c r="J51" s="33">
        <f t="shared" si="31"/>
        <v>794515.7316198498</v>
      </c>
      <c r="K51" s="7">
        <f t="shared" si="31"/>
        <v>1600</v>
      </c>
      <c r="L51" s="7">
        <f t="shared" si="31"/>
        <v>15100</v>
      </c>
      <c r="M51" s="7">
        <f t="shared" si="31"/>
        <v>900</v>
      </c>
      <c r="N51" s="7">
        <f t="shared" si="31"/>
        <v>4000</v>
      </c>
      <c r="O51" s="7">
        <f t="shared" si="31"/>
        <v>8227.7012705724337</v>
      </c>
      <c r="P51" s="7">
        <f t="shared" si="31"/>
        <v>25499.714408523403</v>
      </c>
      <c r="Q51" s="7">
        <f t="shared" si="31"/>
        <v>3279</v>
      </c>
      <c r="R51" s="7">
        <f t="shared" si="31"/>
        <v>-7</v>
      </c>
      <c r="S51" s="7">
        <f t="shared" si="31"/>
        <v>300</v>
      </c>
      <c r="T51" s="7">
        <f t="shared" si="31"/>
        <v>200</v>
      </c>
      <c r="U51" s="7">
        <f t="shared" si="31"/>
        <v>55</v>
      </c>
      <c r="V51" s="7">
        <f t="shared" si="31"/>
        <v>60</v>
      </c>
      <c r="W51" s="7">
        <f t="shared" si="31"/>
        <v>7200</v>
      </c>
      <c r="X51" s="7">
        <f t="shared" si="31"/>
        <v>38</v>
      </c>
      <c r="Y51" s="7">
        <f t="shared" si="31"/>
        <v>32</v>
      </c>
      <c r="Z51" s="7">
        <f t="shared" si="31"/>
        <v>97</v>
      </c>
      <c r="AA51" s="7">
        <f t="shared" si="31"/>
        <v>96</v>
      </c>
      <c r="AB51" s="7">
        <f t="shared" si="31"/>
        <v>11</v>
      </c>
      <c r="AC51" s="7">
        <f t="shared" si="31"/>
        <v>12738</v>
      </c>
      <c r="AD51" s="7">
        <f t="shared" si="31"/>
        <v>17941</v>
      </c>
      <c r="AE51" s="7">
        <f t="shared" si="31"/>
        <v>50</v>
      </c>
      <c r="AF51" s="7">
        <f t="shared" si="31"/>
        <v>8</v>
      </c>
      <c r="AG51" s="7">
        <f t="shared" si="31"/>
        <v>46</v>
      </c>
      <c r="AH51" s="7">
        <f t="shared" ref="AH51:BO51" si="32">AH9-AH8</f>
        <v>5</v>
      </c>
      <c r="AI51" s="7">
        <f t="shared" si="32"/>
        <v>5</v>
      </c>
      <c r="AJ51" s="7">
        <f t="shared" si="32"/>
        <v>78</v>
      </c>
      <c r="AK51" s="7">
        <f t="shared" si="32"/>
        <v>915</v>
      </c>
      <c r="AL51" s="7">
        <f t="shared" si="32"/>
        <v>151</v>
      </c>
      <c r="AM51" s="7">
        <f t="shared" si="32"/>
        <v>89</v>
      </c>
      <c r="AN51" s="7">
        <f t="shared" si="32"/>
        <v>1025</v>
      </c>
      <c r="AO51" s="7">
        <f t="shared" si="32"/>
        <v>7</v>
      </c>
      <c r="AP51" s="7">
        <f t="shared" si="32"/>
        <v>239</v>
      </c>
      <c r="AQ51" s="7">
        <f t="shared" si="32"/>
        <v>578</v>
      </c>
      <c r="AR51" s="7">
        <f t="shared" si="32"/>
        <v>5767</v>
      </c>
      <c r="AS51" s="7">
        <f t="shared" si="32"/>
        <v>325</v>
      </c>
      <c r="AT51" s="7">
        <f t="shared" si="32"/>
        <v>280</v>
      </c>
      <c r="AU51" s="33">
        <f t="shared" si="32"/>
        <v>138</v>
      </c>
      <c r="AV51" s="7">
        <f t="shared" si="32"/>
        <v>21600</v>
      </c>
      <c r="AW51" s="7">
        <f t="shared" si="32"/>
        <v>33727.415679095779</v>
      </c>
      <c r="AX51" s="7">
        <f t="shared" si="32"/>
        <v>3772</v>
      </c>
      <c r="AY51" s="7">
        <f t="shared" si="32"/>
        <v>47974</v>
      </c>
      <c r="AZ51" s="7">
        <f t="shared" si="32"/>
        <v>113100</v>
      </c>
      <c r="BA51" s="7">
        <f t="shared" si="32"/>
        <v>325100.7316198498</v>
      </c>
      <c r="BB51" s="7">
        <f t="shared" si="32"/>
        <v>25274</v>
      </c>
      <c r="BC51" s="33">
        <f t="shared" si="32"/>
        <v>331041</v>
      </c>
      <c r="BD51" s="7">
        <f t="shared" si="32"/>
        <v>105145.41567909531</v>
      </c>
      <c r="BE51" s="7">
        <f t="shared" si="32"/>
        <v>25499.714408523403</v>
      </c>
      <c r="BF51" s="7">
        <f t="shared" si="32"/>
        <v>8227.7012705724337</v>
      </c>
      <c r="BG51" s="7">
        <f t="shared" si="32"/>
        <v>4000</v>
      </c>
      <c r="BH51" s="7">
        <f t="shared" si="32"/>
        <v>16000</v>
      </c>
      <c r="BI51" s="7">
        <f t="shared" si="32"/>
        <v>1600</v>
      </c>
      <c r="BJ51" s="7">
        <f t="shared" si="32"/>
        <v>16067</v>
      </c>
      <c r="BK51" s="7">
        <f t="shared" si="32"/>
        <v>578</v>
      </c>
      <c r="BL51" s="7">
        <f t="shared" si="32"/>
        <v>915</v>
      </c>
      <c r="BM51" s="7">
        <f t="shared" si="32"/>
        <v>5767</v>
      </c>
      <c r="BN51" s="7">
        <f t="shared" si="32"/>
        <v>18966</v>
      </c>
      <c r="BO51" s="7">
        <f t="shared" si="32"/>
        <v>7525</v>
      </c>
    </row>
    <row r="52" spans="1:67">
      <c r="A52" s="56">
        <v>2017</v>
      </c>
      <c r="B52" s="7">
        <f t="shared" ref="B52:AG52" si="33">B10-B9</f>
        <v>2499140</v>
      </c>
      <c r="C52" s="7">
        <f t="shared" si="33"/>
        <v>146800</v>
      </c>
      <c r="D52" s="7">
        <f t="shared" si="33"/>
        <v>364793.05131249875</v>
      </c>
      <c r="E52" s="7">
        <f t="shared" si="33"/>
        <v>28890</v>
      </c>
      <c r="F52" s="7">
        <f t="shared" si="33"/>
        <v>381741</v>
      </c>
      <c r="G52" s="7">
        <f t="shared" si="33"/>
        <v>922224.0513124913</v>
      </c>
      <c r="H52" s="7">
        <f t="shared" si="33"/>
        <v>1576915.9486874938</v>
      </c>
      <c r="I52" s="40">
        <f t="shared" si="33"/>
        <v>110714.69799863175</v>
      </c>
      <c r="J52" s="33">
        <f t="shared" si="33"/>
        <v>811509.35331386328</v>
      </c>
      <c r="K52" s="7">
        <f t="shared" si="33"/>
        <v>1700</v>
      </c>
      <c r="L52" s="7">
        <f t="shared" si="33"/>
        <v>16400</v>
      </c>
      <c r="M52" s="7">
        <f t="shared" si="33"/>
        <v>1100</v>
      </c>
      <c r="N52" s="7">
        <f t="shared" si="33"/>
        <v>4500</v>
      </c>
      <c r="O52" s="7">
        <f t="shared" si="33"/>
        <v>8989.5224644937553</v>
      </c>
      <c r="P52" s="7">
        <f t="shared" si="33"/>
        <v>25798.175534137525</v>
      </c>
      <c r="Q52" s="7">
        <f t="shared" si="33"/>
        <v>3276</v>
      </c>
      <c r="R52" s="7">
        <f t="shared" si="33"/>
        <v>-8</v>
      </c>
      <c r="S52" s="7">
        <f t="shared" si="33"/>
        <v>304</v>
      </c>
      <c r="T52" s="7">
        <f t="shared" si="33"/>
        <v>183</v>
      </c>
      <c r="U52" s="7">
        <f t="shared" si="33"/>
        <v>50</v>
      </c>
      <c r="V52" s="7">
        <f t="shared" si="33"/>
        <v>49</v>
      </c>
      <c r="W52" s="7">
        <f t="shared" si="33"/>
        <v>7468</v>
      </c>
      <c r="X52" s="7">
        <f t="shared" si="33"/>
        <v>33</v>
      </c>
      <c r="Y52" s="7">
        <f t="shared" si="33"/>
        <v>26</v>
      </c>
      <c r="Z52" s="7">
        <f t="shared" si="33"/>
        <v>86</v>
      </c>
      <c r="AA52" s="7">
        <f t="shared" si="33"/>
        <v>90</v>
      </c>
      <c r="AB52" s="7">
        <f t="shared" si="33"/>
        <v>10</v>
      </c>
      <c r="AC52" s="7">
        <f t="shared" si="33"/>
        <v>12591</v>
      </c>
      <c r="AD52" s="7">
        <f t="shared" si="33"/>
        <v>18197</v>
      </c>
      <c r="AE52" s="7">
        <f t="shared" si="33"/>
        <v>45</v>
      </c>
      <c r="AF52" s="7">
        <f t="shared" si="33"/>
        <v>8</v>
      </c>
      <c r="AG52" s="7">
        <f t="shared" si="33"/>
        <v>46</v>
      </c>
      <c r="AH52" s="7">
        <f t="shared" ref="AH52:BO52" si="34">AH10-AH9</f>
        <v>4</v>
      </c>
      <c r="AI52" s="7">
        <f t="shared" si="34"/>
        <v>11</v>
      </c>
      <c r="AJ52" s="7">
        <f t="shared" si="34"/>
        <v>80</v>
      </c>
      <c r="AK52" s="7">
        <f t="shared" si="34"/>
        <v>903</v>
      </c>
      <c r="AL52" s="7">
        <f t="shared" si="34"/>
        <v>133</v>
      </c>
      <c r="AM52" s="7">
        <f t="shared" si="34"/>
        <v>97</v>
      </c>
      <c r="AN52" s="7">
        <f t="shared" si="34"/>
        <v>993</v>
      </c>
      <c r="AO52" s="7">
        <f t="shared" si="34"/>
        <v>4</v>
      </c>
      <c r="AP52" s="7">
        <f t="shared" si="34"/>
        <v>252</v>
      </c>
      <c r="AQ52" s="7">
        <f t="shared" si="34"/>
        <v>585</v>
      </c>
      <c r="AR52" s="7">
        <f t="shared" si="34"/>
        <v>5943</v>
      </c>
      <c r="AS52" s="7">
        <f t="shared" si="34"/>
        <v>329</v>
      </c>
      <c r="AT52" s="7">
        <f t="shared" si="34"/>
        <v>288</v>
      </c>
      <c r="AU52" s="33">
        <f t="shared" si="34"/>
        <v>151</v>
      </c>
      <c r="AV52" s="7">
        <f t="shared" si="34"/>
        <v>23700</v>
      </c>
      <c r="AW52" s="7">
        <f t="shared" si="34"/>
        <v>34787.69799863128</v>
      </c>
      <c r="AX52" s="7">
        <f t="shared" si="34"/>
        <v>3755</v>
      </c>
      <c r="AY52" s="7">
        <f t="shared" si="34"/>
        <v>48472</v>
      </c>
      <c r="AZ52" s="7">
        <f t="shared" si="34"/>
        <v>123100</v>
      </c>
      <c r="BA52" s="7">
        <f t="shared" si="34"/>
        <v>330005.35331387073</v>
      </c>
      <c r="BB52" s="7">
        <f t="shared" si="34"/>
        <v>25135</v>
      </c>
      <c r="BC52" s="33">
        <f t="shared" si="34"/>
        <v>333269</v>
      </c>
      <c r="BD52" s="7">
        <f t="shared" si="34"/>
        <v>108817.69799863175</v>
      </c>
      <c r="BE52" s="7">
        <f t="shared" si="34"/>
        <v>25798.175534137525</v>
      </c>
      <c r="BF52" s="7">
        <f t="shared" si="34"/>
        <v>8989.5224644937553</v>
      </c>
      <c r="BG52" s="7">
        <f t="shared" si="34"/>
        <v>4500</v>
      </c>
      <c r="BH52" s="7">
        <f t="shared" si="34"/>
        <v>17500</v>
      </c>
      <c r="BI52" s="7">
        <f t="shared" si="34"/>
        <v>1700</v>
      </c>
      <c r="BJ52" s="7">
        <f t="shared" si="34"/>
        <v>15912</v>
      </c>
      <c r="BK52" s="7">
        <f t="shared" si="34"/>
        <v>585</v>
      </c>
      <c r="BL52" s="7">
        <f t="shared" si="34"/>
        <v>903</v>
      </c>
      <c r="BM52" s="7">
        <f t="shared" si="34"/>
        <v>5943</v>
      </c>
      <c r="BN52" s="7">
        <f t="shared" si="34"/>
        <v>19190</v>
      </c>
      <c r="BO52" s="7">
        <f t="shared" si="34"/>
        <v>7797</v>
      </c>
    </row>
    <row r="53" spans="1:67">
      <c r="A53" s="56">
        <v>2018</v>
      </c>
      <c r="B53" s="7">
        <f t="shared" ref="B53:AG53" si="35">B11-B10</f>
        <v>2509622</v>
      </c>
      <c r="C53" s="7">
        <f t="shared" si="35"/>
        <v>146700</v>
      </c>
      <c r="D53" s="7">
        <f t="shared" si="35"/>
        <v>344214.54852759838</v>
      </c>
      <c r="E53" s="7">
        <f t="shared" si="35"/>
        <v>28675</v>
      </c>
      <c r="F53" s="7">
        <f t="shared" si="35"/>
        <v>384401</v>
      </c>
      <c r="G53" s="7">
        <f t="shared" si="35"/>
        <v>903990.54852759838</v>
      </c>
      <c r="H53" s="7">
        <f t="shared" si="35"/>
        <v>1605631.4514724016</v>
      </c>
      <c r="I53" s="40">
        <f t="shared" si="35"/>
        <v>102915.2033132948</v>
      </c>
      <c r="J53" s="33">
        <f t="shared" si="35"/>
        <v>801075.34521429241</v>
      </c>
      <c r="K53" s="7">
        <f t="shared" si="35"/>
        <v>1600</v>
      </c>
      <c r="L53" s="7">
        <f t="shared" si="35"/>
        <v>16300</v>
      </c>
      <c r="M53" s="7">
        <f t="shared" si="35"/>
        <v>1000</v>
      </c>
      <c r="N53" s="7">
        <f t="shared" si="35"/>
        <v>4600</v>
      </c>
      <c r="O53" s="7">
        <f t="shared" si="35"/>
        <v>4345.5804025797406</v>
      </c>
      <c r="P53" s="7">
        <f t="shared" si="35"/>
        <v>21858.622910716105</v>
      </c>
      <c r="Q53" s="7">
        <f t="shared" si="35"/>
        <v>3262</v>
      </c>
      <c r="R53" s="7">
        <f t="shared" si="35"/>
        <v>-7</v>
      </c>
      <c r="S53" s="7">
        <f t="shared" si="35"/>
        <v>309</v>
      </c>
      <c r="T53" s="7">
        <f t="shared" si="35"/>
        <v>164</v>
      </c>
      <c r="U53" s="7">
        <f t="shared" si="35"/>
        <v>47</v>
      </c>
      <c r="V53" s="7">
        <f t="shared" si="35"/>
        <v>47</v>
      </c>
      <c r="W53" s="7">
        <f t="shared" si="35"/>
        <v>7341</v>
      </c>
      <c r="X53" s="7">
        <f t="shared" si="35"/>
        <v>39</v>
      </c>
      <c r="Y53" s="7">
        <f t="shared" si="35"/>
        <v>30</v>
      </c>
      <c r="Z53" s="7">
        <f t="shared" si="35"/>
        <v>90</v>
      </c>
      <c r="AA53" s="7">
        <f t="shared" si="35"/>
        <v>100</v>
      </c>
      <c r="AB53" s="7">
        <f t="shared" si="35"/>
        <v>9</v>
      </c>
      <c r="AC53" s="7">
        <f t="shared" si="35"/>
        <v>13007</v>
      </c>
      <c r="AD53" s="7">
        <f t="shared" si="35"/>
        <v>18912</v>
      </c>
      <c r="AE53" s="7">
        <f t="shared" si="35"/>
        <v>42</v>
      </c>
      <c r="AF53" s="7">
        <f t="shared" si="35"/>
        <v>2</v>
      </c>
      <c r="AG53" s="7">
        <f t="shared" si="35"/>
        <v>57</v>
      </c>
      <c r="AH53" s="7">
        <f t="shared" ref="AH53:BO53" si="36">AH11-AH10</f>
        <v>4</v>
      </c>
      <c r="AI53" s="7">
        <f t="shared" si="36"/>
        <v>9</v>
      </c>
      <c r="AJ53" s="7">
        <f t="shared" si="36"/>
        <v>81</v>
      </c>
      <c r="AK53" s="7">
        <f t="shared" si="36"/>
        <v>907</v>
      </c>
      <c r="AL53" s="7">
        <f t="shared" si="36"/>
        <v>147</v>
      </c>
      <c r="AM53" s="7">
        <f t="shared" si="36"/>
        <v>87</v>
      </c>
      <c r="AN53" s="7">
        <f t="shared" si="36"/>
        <v>983</v>
      </c>
      <c r="AO53" s="7">
        <f t="shared" si="36"/>
        <v>4</v>
      </c>
      <c r="AP53" s="7">
        <f t="shared" si="36"/>
        <v>257</v>
      </c>
      <c r="AQ53" s="7">
        <f t="shared" si="36"/>
        <v>590</v>
      </c>
      <c r="AR53" s="7">
        <f t="shared" si="36"/>
        <v>5944</v>
      </c>
      <c r="AS53" s="7">
        <f t="shared" si="36"/>
        <v>309</v>
      </c>
      <c r="AT53" s="7">
        <f t="shared" si="36"/>
        <v>277</v>
      </c>
      <c r="AU53" s="33">
        <f t="shared" si="36"/>
        <v>161</v>
      </c>
      <c r="AV53" s="7">
        <f t="shared" si="36"/>
        <v>23500</v>
      </c>
      <c r="AW53" s="7">
        <f t="shared" si="36"/>
        <v>26204.203313295729</v>
      </c>
      <c r="AX53" s="7">
        <f t="shared" si="36"/>
        <v>3728</v>
      </c>
      <c r="AY53" s="7">
        <f t="shared" si="36"/>
        <v>49483</v>
      </c>
      <c r="AZ53" s="7">
        <f t="shared" si="36"/>
        <v>123200</v>
      </c>
      <c r="BA53" s="7">
        <f t="shared" si="36"/>
        <v>318010.34521429986</v>
      </c>
      <c r="BB53" s="7">
        <f t="shared" si="36"/>
        <v>24947</v>
      </c>
      <c r="BC53" s="33">
        <f t="shared" si="36"/>
        <v>334918</v>
      </c>
      <c r="BD53" s="7">
        <f t="shared" si="36"/>
        <v>101001.2033132948</v>
      </c>
      <c r="BE53" s="7">
        <f t="shared" si="36"/>
        <v>21858.622910716105</v>
      </c>
      <c r="BF53" s="7">
        <f t="shared" si="36"/>
        <v>4345.5804025797406</v>
      </c>
      <c r="BG53" s="7">
        <f t="shared" si="36"/>
        <v>4600</v>
      </c>
      <c r="BH53" s="7">
        <f t="shared" si="36"/>
        <v>17300</v>
      </c>
      <c r="BI53" s="7">
        <f t="shared" si="36"/>
        <v>1600</v>
      </c>
      <c r="BJ53" s="7">
        <f t="shared" si="36"/>
        <v>16311</v>
      </c>
      <c r="BK53" s="7">
        <f t="shared" si="36"/>
        <v>590</v>
      </c>
      <c r="BL53" s="7">
        <f t="shared" si="36"/>
        <v>907</v>
      </c>
      <c r="BM53" s="7">
        <f t="shared" si="36"/>
        <v>5944</v>
      </c>
      <c r="BN53" s="7">
        <f t="shared" si="36"/>
        <v>19895</v>
      </c>
      <c r="BO53" s="7">
        <f t="shared" si="36"/>
        <v>7650</v>
      </c>
    </row>
    <row r="54" spans="1:67">
      <c r="A54" s="56">
        <v>2019</v>
      </c>
      <c r="B54" s="7">
        <f t="shared" ref="B54:AG54" si="37">B12-B11</f>
        <v>2517192</v>
      </c>
      <c r="C54" s="7">
        <f t="shared" si="37"/>
        <v>141800</v>
      </c>
      <c r="D54" s="7">
        <f t="shared" si="37"/>
        <v>351038.09029119462</v>
      </c>
      <c r="E54" s="7">
        <f t="shared" si="37"/>
        <v>28454</v>
      </c>
      <c r="F54" s="7">
        <f t="shared" si="37"/>
        <v>386943</v>
      </c>
      <c r="G54" s="7">
        <f t="shared" si="37"/>
        <v>908235.09029120207</v>
      </c>
      <c r="H54" s="7">
        <f t="shared" si="37"/>
        <v>1608956.9097087979</v>
      </c>
      <c r="I54" s="40">
        <f t="shared" si="37"/>
        <v>101172.24180961214</v>
      </c>
      <c r="J54" s="33">
        <f t="shared" si="37"/>
        <v>807062.84848159552</v>
      </c>
      <c r="K54" s="7">
        <f t="shared" si="37"/>
        <v>1700</v>
      </c>
      <c r="L54" s="7">
        <f t="shared" si="37"/>
        <v>15400</v>
      </c>
      <c r="M54" s="7">
        <f t="shared" si="37"/>
        <v>900</v>
      </c>
      <c r="N54" s="7">
        <f t="shared" si="37"/>
        <v>4500</v>
      </c>
      <c r="O54" s="7">
        <f t="shared" si="37"/>
        <v>4164.833069381275</v>
      </c>
      <c r="P54" s="7">
        <f t="shared" si="37"/>
        <v>21015.408740229905</v>
      </c>
      <c r="Q54" s="7">
        <f t="shared" si="37"/>
        <v>3254</v>
      </c>
      <c r="R54" s="7">
        <f t="shared" si="37"/>
        <v>-8</v>
      </c>
      <c r="S54" s="7">
        <f t="shared" si="37"/>
        <v>313</v>
      </c>
      <c r="T54" s="7">
        <f t="shared" si="37"/>
        <v>147</v>
      </c>
      <c r="U54" s="7">
        <f t="shared" si="37"/>
        <v>43</v>
      </c>
      <c r="V54" s="7">
        <f t="shared" si="37"/>
        <v>49</v>
      </c>
      <c r="W54" s="7">
        <f t="shared" si="37"/>
        <v>7565</v>
      </c>
      <c r="X54" s="7">
        <f t="shared" si="37"/>
        <v>38</v>
      </c>
      <c r="Y54" s="7">
        <f t="shared" si="37"/>
        <v>32</v>
      </c>
      <c r="Z54" s="7">
        <f t="shared" si="37"/>
        <v>83</v>
      </c>
      <c r="AA54" s="7">
        <f t="shared" si="37"/>
        <v>87</v>
      </c>
      <c r="AB54" s="7">
        <f t="shared" si="37"/>
        <v>10</v>
      </c>
      <c r="AC54" s="7">
        <f t="shared" si="37"/>
        <v>13026</v>
      </c>
      <c r="AD54" s="7">
        <f t="shared" si="37"/>
        <v>18909</v>
      </c>
      <c r="AE54" s="7">
        <f t="shared" si="37"/>
        <v>52</v>
      </c>
      <c r="AF54" s="7">
        <f t="shared" si="37"/>
        <v>6</v>
      </c>
      <c r="AG54" s="7">
        <f t="shared" si="37"/>
        <v>54</v>
      </c>
      <c r="AH54" s="7">
        <f t="shared" ref="AH54:BO54" si="38">AH12-AH11</f>
        <v>7</v>
      </c>
      <c r="AI54" s="7">
        <f t="shared" si="38"/>
        <v>6</v>
      </c>
      <c r="AJ54" s="7">
        <f t="shared" si="38"/>
        <v>81</v>
      </c>
      <c r="AK54" s="7">
        <f t="shared" si="38"/>
        <v>922</v>
      </c>
      <c r="AL54" s="7">
        <f t="shared" si="38"/>
        <v>129</v>
      </c>
      <c r="AM54" s="7">
        <f t="shared" si="38"/>
        <v>89</v>
      </c>
      <c r="AN54" s="7">
        <f t="shared" si="38"/>
        <v>993</v>
      </c>
      <c r="AO54" s="7">
        <f t="shared" si="38"/>
        <v>7</v>
      </c>
      <c r="AP54" s="7">
        <f t="shared" si="38"/>
        <v>250</v>
      </c>
      <c r="AQ54" s="7">
        <f t="shared" si="38"/>
        <v>576</v>
      </c>
      <c r="AR54" s="7">
        <f t="shared" si="38"/>
        <v>6017</v>
      </c>
      <c r="AS54" s="7">
        <f t="shared" si="38"/>
        <v>314</v>
      </c>
      <c r="AT54" s="7">
        <f t="shared" si="38"/>
        <v>287</v>
      </c>
      <c r="AU54" s="33">
        <f t="shared" si="38"/>
        <v>154</v>
      </c>
      <c r="AV54" s="7">
        <f t="shared" si="38"/>
        <v>22500</v>
      </c>
      <c r="AW54" s="7">
        <f t="shared" si="38"/>
        <v>25180.241809611209</v>
      </c>
      <c r="AX54" s="7">
        <f t="shared" si="38"/>
        <v>3706</v>
      </c>
      <c r="AY54" s="7">
        <f t="shared" si="38"/>
        <v>49786</v>
      </c>
      <c r="AZ54" s="7">
        <f t="shared" si="38"/>
        <v>119300</v>
      </c>
      <c r="BA54" s="7">
        <f t="shared" si="38"/>
        <v>325857.84848158062</v>
      </c>
      <c r="BB54" s="7">
        <f t="shared" si="38"/>
        <v>24748</v>
      </c>
      <c r="BC54" s="33">
        <f t="shared" si="38"/>
        <v>337157</v>
      </c>
      <c r="BD54" s="7">
        <f t="shared" si="38"/>
        <v>99308.24180961214</v>
      </c>
      <c r="BE54" s="7">
        <f t="shared" si="38"/>
        <v>21015.408740229905</v>
      </c>
      <c r="BF54" s="7">
        <f t="shared" si="38"/>
        <v>4164.833069381275</v>
      </c>
      <c r="BG54" s="7">
        <f t="shared" si="38"/>
        <v>4500</v>
      </c>
      <c r="BH54" s="7">
        <f t="shared" si="38"/>
        <v>16300</v>
      </c>
      <c r="BI54" s="7">
        <f t="shared" si="38"/>
        <v>1700</v>
      </c>
      <c r="BJ54" s="7">
        <f t="shared" si="38"/>
        <v>16332</v>
      </c>
      <c r="BK54" s="7">
        <f t="shared" si="38"/>
        <v>576</v>
      </c>
      <c r="BL54" s="7">
        <f t="shared" si="38"/>
        <v>922</v>
      </c>
      <c r="BM54" s="7">
        <f t="shared" si="38"/>
        <v>6017</v>
      </c>
      <c r="BN54" s="7">
        <f t="shared" si="38"/>
        <v>19902</v>
      </c>
      <c r="BO54" s="7">
        <f t="shared" si="38"/>
        <v>7879</v>
      </c>
    </row>
    <row r="55" spans="1:67">
      <c r="A55" s="56">
        <v>2020</v>
      </c>
      <c r="B55" s="7">
        <f t="shared" ref="B55:AG55" si="39">B13-B12</f>
        <v>2520929</v>
      </c>
      <c r="C55" s="7">
        <f t="shared" si="39"/>
        <v>137500</v>
      </c>
      <c r="D55" s="7">
        <f t="shared" si="39"/>
        <v>423705.87535465509</v>
      </c>
      <c r="E55" s="7">
        <f t="shared" si="39"/>
        <v>28209</v>
      </c>
      <c r="F55" s="7">
        <f t="shared" si="39"/>
        <v>389351</v>
      </c>
      <c r="G55" s="7">
        <f t="shared" si="39"/>
        <v>978765.87535464764</v>
      </c>
      <c r="H55" s="7">
        <f t="shared" si="39"/>
        <v>1542163.1246453524</v>
      </c>
      <c r="I55" s="40">
        <f t="shared" si="39"/>
        <v>95124.189829623327</v>
      </c>
      <c r="J55" s="33">
        <f t="shared" si="39"/>
        <v>883641.6855250299</v>
      </c>
      <c r="K55" s="7">
        <f t="shared" si="39"/>
        <v>1600</v>
      </c>
      <c r="L55" s="7">
        <f t="shared" si="39"/>
        <v>14700</v>
      </c>
      <c r="M55" s="7">
        <f t="shared" si="39"/>
        <v>900</v>
      </c>
      <c r="N55" s="7">
        <f t="shared" si="39"/>
        <v>4600</v>
      </c>
      <c r="O55" s="7">
        <f t="shared" si="39"/>
        <v>4485.4151995551365</v>
      </c>
      <c r="P55" s="7">
        <f t="shared" si="39"/>
        <v>14683.774630069733</v>
      </c>
      <c r="Q55" s="7">
        <f t="shared" si="39"/>
        <v>3238</v>
      </c>
      <c r="R55" s="7">
        <f t="shared" si="39"/>
        <v>-9</v>
      </c>
      <c r="S55" s="7">
        <f t="shared" si="39"/>
        <v>320</v>
      </c>
      <c r="T55" s="7">
        <f t="shared" si="39"/>
        <v>131</v>
      </c>
      <c r="U55" s="7">
        <f t="shared" si="39"/>
        <v>49</v>
      </c>
      <c r="V55" s="7">
        <f t="shared" si="39"/>
        <v>49</v>
      </c>
      <c r="W55" s="7">
        <f t="shared" si="39"/>
        <v>7604</v>
      </c>
      <c r="X55" s="7">
        <f t="shared" si="39"/>
        <v>40</v>
      </c>
      <c r="Y55" s="7">
        <f t="shared" si="39"/>
        <v>29</v>
      </c>
      <c r="Z55" s="7">
        <f t="shared" si="39"/>
        <v>85</v>
      </c>
      <c r="AA55" s="7">
        <f t="shared" si="39"/>
        <v>78</v>
      </c>
      <c r="AB55" s="7">
        <f t="shared" si="39"/>
        <v>10</v>
      </c>
      <c r="AC55" s="7">
        <f t="shared" si="39"/>
        <v>13035</v>
      </c>
      <c r="AD55" s="7">
        <f t="shared" si="39"/>
        <v>19415</v>
      </c>
      <c r="AE55" s="7">
        <f t="shared" si="39"/>
        <v>46</v>
      </c>
      <c r="AF55" s="7">
        <f t="shared" si="39"/>
        <v>-3</v>
      </c>
      <c r="AG55" s="7">
        <f t="shared" si="39"/>
        <v>56</v>
      </c>
      <c r="AH55" s="7">
        <f t="shared" ref="AH55:BO55" si="40">AH13-AH12</f>
        <v>5</v>
      </c>
      <c r="AI55" s="7">
        <f t="shared" si="40"/>
        <v>13</v>
      </c>
      <c r="AJ55" s="7">
        <f t="shared" si="40"/>
        <v>93</v>
      </c>
      <c r="AK55" s="7">
        <f t="shared" si="40"/>
        <v>923</v>
      </c>
      <c r="AL55" s="7">
        <f t="shared" si="40"/>
        <v>112</v>
      </c>
      <c r="AM55" s="7">
        <f t="shared" si="40"/>
        <v>91</v>
      </c>
      <c r="AN55" s="7">
        <f t="shared" si="40"/>
        <v>979</v>
      </c>
      <c r="AO55" s="7">
        <f t="shared" si="40"/>
        <v>5</v>
      </c>
      <c r="AP55" s="7">
        <f t="shared" si="40"/>
        <v>282</v>
      </c>
      <c r="AQ55" s="7">
        <f t="shared" si="40"/>
        <v>573</v>
      </c>
      <c r="AR55" s="7">
        <f t="shared" si="40"/>
        <v>6146</v>
      </c>
      <c r="AS55" s="7">
        <f t="shared" si="40"/>
        <v>319</v>
      </c>
      <c r="AT55" s="7">
        <f t="shared" si="40"/>
        <v>290</v>
      </c>
      <c r="AU55" s="33">
        <f t="shared" si="40"/>
        <v>151</v>
      </c>
      <c r="AV55" s="7">
        <f t="shared" si="40"/>
        <v>21800</v>
      </c>
      <c r="AW55" s="7">
        <f t="shared" si="40"/>
        <v>19169.189829624724</v>
      </c>
      <c r="AX55" s="7">
        <f t="shared" si="40"/>
        <v>3680</v>
      </c>
      <c r="AY55" s="7">
        <f t="shared" si="40"/>
        <v>50475</v>
      </c>
      <c r="AZ55" s="7">
        <f t="shared" si="40"/>
        <v>115700</v>
      </c>
      <c r="BA55" s="7">
        <f t="shared" si="40"/>
        <v>404536.6855250299</v>
      </c>
      <c r="BB55" s="7">
        <f t="shared" si="40"/>
        <v>24529</v>
      </c>
      <c r="BC55" s="33">
        <f t="shared" si="40"/>
        <v>338876</v>
      </c>
      <c r="BD55" s="7">
        <f t="shared" si="40"/>
        <v>93247.189829624258</v>
      </c>
      <c r="BE55" s="7">
        <f t="shared" si="40"/>
        <v>14683.774630069733</v>
      </c>
      <c r="BF55" s="7">
        <f t="shared" si="40"/>
        <v>4485.4151995551365</v>
      </c>
      <c r="BG55" s="7">
        <f t="shared" si="40"/>
        <v>4600</v>
      </c>
      <c r="BH55" s="7">
        <f t="shared" si="40"/>
        <v>15600</v>
      </c>
      <c r="BI55" s="7">
        <f t="shared" si="40"/>
        <v>1600</v>
      </c>
      <c r="BJ55" s="7">
        <f t="shared" si="40"/>
        <v>16319</v>
      </c>
      <c r="BK55" s="7">
        <f t="shared" si="40"/>
        <v>573</v>
      </c>
      <c r="BL55" s="7">
        <f t="shared" si="40"/>
        <v>923</v>
      </c>
      <c r="BM55" s="7">
        <f t="shared" si="40"/>
        <v>6146</v>
      </c>
      <c r="BN55" s="7">
        <f t="shared" si="40"/>
        <v>20394</v>
      </c>
      <c r="BO55" s="7">
        <f t="shared" si="40"/>
        <v>7923</v>
      </c>
    </row>
    <row r="56" spans="1:67">
      <c r="A56" s="56">
        <v>2021</v>
      </c>
      <c r="B56" s="7">
        <f t="shared" ref="B56:AG56" si="41">B14-B13</f>
        <v>2520069</v>
      </c>
      <c r="C56" s="7">
        <f t="shared" si="41"/>
        <v>137100</v>
      </c>
      <c r="D56" s="7">
        <f t="shared" si="41"/>
        <v>357499.80963089317</v>
      </c>
      <c r="E56" s="7">
        <f t="shared" si="41"/>
        <v>27894</v>
      </c>
      <c r="F56" s="7">
        <f t="shared" si="41"/>
        <v>391875</v>
      </c>
      <c r="G56" s="7">
        <f t="shared" si="41"/>
        <v>914368.80963090062</v>
      </c>
      <c r="H56" s="7">
        <f t="shared" si="41"/>
        <v>1605700.1903690994</v>
      </c>
      <c r="I56" s="40">
        <f t="shared" si="41"/>
        <v>100811.16807163134</v>
      </c>
      <c r="J56" s="33">
        <f t="shared" si="41"/>
        <v>813557.641559273</v>
      </c>
      <c r="K56" s="7">
        <f t="shared" si="41"/>
        <v>1600</v>
      </c>
      <c r="L56" s="7">
        <f t="shared" si="41"/>
        <v>14700</v>
      </c>
      <c r="M56" s="7">
        <f t="shared" si="41"/>
        <v>900</v>
      </c>
      <c r="N56" s="7">
        <f t="shared" si="41"/>
        <v>4600</v>
      </c>
      <c r="O56" s="7">
        <f t="shared" si="41"/>
        <v>4711.7586656064377</v>
      </c>
      <c r="P56" s="7">
        <f t="shared" si="41"/>
        <v>19887.409406023566</v>
      </c>
      <c r="Q56" s="7">
        <f t="shared" si="41"/>
        <v>3209</v>
      </c>
      <c r="R56" s="7">
        <f t="shared" si="41"/>
        <v>-9</v>
      </c>
      <c r="S56" s="7">
        <f t="shared" si="41"/>
        <v>327</v>
      </c>
      <c r="T56" s="7">
        <f t="shared" si="41"/>
        <v>116</v>
      </c>
      <c r="U56" s="7">
        <f t="shared" si="41"/>
        <v>48</v>
      </c>
      <c r="V56" s="7">
        <f t="shared" si="41"/>
        <v>46</v>
      </c>
      <c r="W56" s="7">
        <f t="shared" si="41"/>
        <v>7984</v>
      </c>
      <c r="X56" s="7">
        <f t="shared" si="41"/>
        <v>41</v>
      </c>
      <c r="Y56" s="7">
        <f t="shared" si="41"/>
        <v>33</v>
      </c>
      <c r="Z56" s="7">
        <f t="shared" si="41"/>
        <v>92</v>
      </c>
      <c r="AA56" s="7">
        <f t="shared" si="41"/>
        <v>96</v>
      </c>
      <c r="AB56" s="7">
        <f t="shared" si="41"/>
        <v>1</v>
      </c>
      <c r="AC56" s="7">
        <f t="shared" si="41"/>
        <v>13282</v>
      </c>
      <c r="AD56" s="7">
        <f t="shared" si="41"/>
        <v>19177</v>
      </c>
      <c r="AE56" s="7">
        <f t="shared" si="41"/>
        <v>46</v>
      </c>
      <c r="AF56" s="7">
        <f t="shared" si="41"/>
        <v>-1</v>
      </c>
      <c r="AG56" s="7">
        <f t="shared" si="41"/>
        <v>56</v>
      </c>
      <c r="AH56" s="7">
        <f t="shared" ref="AH56:BO56" si="42">AH14-AH13</f>
        <v>4</v>
      </c>
      <c r="AI56" s="7">
        <f t="shared" si="42"/>
        <v>9</v>
      </c>
      <c r="AJ56" s="7">
        <f t="shared" si="42"/>
        <v>80</v>
      </c>
      <c r="AK56" s="7">
        <f t="shared" si="42"/>
        <v>926</v>
      </c>
      <c r="AL56" s="7">
        <f t="shared" si="42"/>
        <v>151</v>
      </c>
      <c r="AM56" s="7">
        <f t="shared" si="42"/>
        <v>84</v>
      </c>
      <c r="AN56" s="7">
        <f t="shared" si="42"/>
        <v>1008</v>
      </c>
      <c r="AO56" s="7">
        <f t="shared" si="42"/>
        <v>2</v>
      </c>
      <c r="AP56" s="7">
        <f t="shared" si="42"/>
        <v>259</v>
      </c>
      <c r="AQ56" s="7">
        <f t="shared" si="42"/>
        <v>565</v>
      </c>
      <c r="AR56" s="7">
        <f t="shared" si="42"/>
        <v>6012</v>
      </c>
      <c r="AS56" s="7">
        <f t="shared" si="42"/>
        <v>315</v>
      </c>
      <c r="AT56" s="7">
        <f t="shared" si="42"/>
        <v>285</v>
      </c>
      <c r="AU56" s="33">
        <f t="shared" si="42"/>
        <v>168</v>
      </c>
      <c r="AV56" s="7">
        <f t="shared" si="42"/>
        <v>21800</v>
      </c>
      <c r="AW56" s="7">
        <f t="shared" si="42"/>
        <v>24599.168071629945</v>
      </c>
      <c r="AX56" s="7">
        <f t="shared" si="42"/>
        <v>3643</v>
      </c>
      <c r="AY56" s="7">
        <f t="shared" si="42"/>
        <v>50769</v>
      </c>
      <c r="AZ56" s="7">
        <f t="shared" si="42"/>
        <v>115300</v>
      </c>
      <c r="BA56" s="7">
        <f t="shared" si="42"/>
        <v>332900.64155926555</v>
      </c>
      <c r="BB56" s="7">
        <f t="shared" si="42"/>
        <v>24251</v>
      </c>
      <c r="BC56" s="33">
        <f t="shared" si="42"/>
        <v>341106</v>
      </c>
      <c r="BD56" s="7">
        <f t="shared" si="42"/>
        <v>98923.168071630411</v>
      </c>
      <c r="BE56" s="7">
        <f t="shared" si="42"/>
        <v>19887.409406023566</v>
      </c>
      <c r="BF56" s="7">
        <f t="shared" si="42"/>
        <v>4711.7586656064377</v>
      </c>
      <c r="BG56" s="7">
        <f t="shared" si="42"/>
        <v>4600</v>
      </c>
      <c r="BH56" s="7">
        <f t="shared" si="42"/>
        <v>15600</v>
      </c>
      <c r="BI56" s="7">
        <f t="shared" si="42"/>
        <v>1600</v>
      </c>
      <c r="BJ56" s="7">
        <f t="shared" si="42"/>
        <v>16537</v>
      </c>
      <c r="BK56" s="7">
        <f t="shared" si="42"/>
        <v>565</v>
      </c>
      <c r="BL56" s="7">
        <f t="shared" si="42"/>
        <v>926</v>
      </c>
      <c r="BM56" s="7">
        <f t="shared" si="42"/>
        <v>6012</v>
      </c>
      <c r="BN56" s="7">
        <f t="shared" si="42"/>
        <v>20185</v>
      </c>
      <c r="BO56" s="7">
        <f t="shared" si="42"/>
        <v>8299</v>
      </c>
    </row>
    <row r="57" spans="1:67">
      <c r="A57" s="56">
        <v>2022</v>
      </c>
      <c r="B57" s="7">
        <f t="shared" ref="B57:AG57" si="43">B15-B14</f>
        <v>2514750</v>
      </c>
      <c r="C57" s="7">
        <f t="shared" si="43"/>
        <v>136500</v>
      </c>
      <c r="D57" s="7">
        <f t="shared" si="43"/>
        <v>361210.42664510757</v>
      </c>
      <c r="E57" s="7">
        <f t="shared" si="43"/>
        <v>27500</v>
      </c>
      <c r="F57" s="7">
        <f t="shared" si="43"/>
        <v>394557</v>
      </c>
      <c r="G57" s="7">
        <f t="shared" si="43"/>
        <v>919767.42664510012</v>
      </c>
      <c r="H57" s="7">
        <f t="shared" si="43"/>
        <v>1594982.5733548999</v>
      </c>
      <c r="I57" s="40">
        <f t="shared" si="43"/>
        <v>102766.36739499122</v>
      </c>
      <c r="J57" s="33">
        <f t="shared" si="43"/>
        <v>817001.05925010145</v>
      </c>
      <c r="K57" s="7">
        <f t="shared" si="43"/>
        <v>1600</v>
      </c>
      <c r="L57" s="7">
        <f t="shared" si="43"/>
        <v>14500</v>
      </c>
      <c r="M57" s="7">
        <f t="shared" si="43"/>
        <v>900</v>
      </c>
      <c r="N57" s="7">
        <f t="shared" si="43"/>
        <v>4600</v>
      </c>
      <c r="O57" s="7">
        <f t="shared" si="43"/>
        <v>4889.9769608575443</v>
      </c>
      <c r="P57" s="7">
        <f t="shared" si="43"/>
        <v>21143.390434133355</v>
      </c>
      <c r="Q57" s="7">
        <f t="shared" si="43"/>
        <v>3178</v>
      </c>
      <c r="R57" s="7">
        <f t="shared" si="43"/>
        <v>-10</v>
      </c>
      <c r="S57" s="7">
        <f t="shared" si="43"/>
        <v>328</v>
      </c>
      <c r="T57" s="7">
        <f t="shared" si="43"/>
        <v>103</v>
      </c>
      <c r="U57" s="7">
        <f t="shared" si="43"/>
        <v>43</v>
      </c>
      <c r="V57" s="7">
        <f t="shared" si="43"/>
        <v>55</v>
      </c>
      <c r="W57" s="7">
        <f t="shared" si="43"/>
        <v>7841</v>
      </c>
      <c r="X57" s="7">
        <f t="shared" si="43"/>
        <v>37</v>
      </c>
      <c r="Y57" s="7">
        <f t="shared" si="43"/>
        <v>29</v>
      </c>
      <c r="Z57" s="7">
        <f t="shared" si="43"/>
        <v>103</v>
      </c>
      <c r="AA57" s="7">
        <f t="shared" si="43"/>
        <v>89</v>
      </c>
      <c r="AB57" s="7">
        <f t="shared" si="43"/>
        <v>1</v>
      </c>
      <c r="AC57" s="7">
        <f t="shared" si="43"/>
        <v>13232</v>
      </c>
      <c r="AD57" s="7">
        <f t="shared" si="43"/>
        <v>19955</v>
      </c>
      <c r="AE57" s="7">
        <f t="shared" si="43"/>
        <v>42</v>
      </c>
      <c r="AF57" s="7">
        <f t="shared" si="43"/>
        <v>-7</v>
      </c>
      <c r="AG57" s="7">
        <f t="shared" si="43"/>
        <v>51</v>
      </c>
      <c r="AH57" s="7">
        <f t="shared" ref="AH57:BO57" si="44">AH15-AH14</f>
        <v>5</v>
      </c>
      <c r="AI57" s="7">
        <f t="shared" si="44"/>
        <v>9</v>
      </c>
      <c r="AJ57" s="7">
        <f t="shared" si="44"/>
        <v>83</v>
      </c>
      <c r="AK57" s="7">
        <f t="shared" si="44"/>
        <v>929</v>
      </c>
      <c r="AL57" s="7">
        <f t="shared" si="44"/>
        <v>128</v>
      </c>
      <c r="AM57" s="7">
        <f t="shared" si="44"/>
        <v>87</v>
      </c>
      <c r="AN57" s="7">
        <f t="shared" si="44"/>
        <v>992</v>
      </c>
      <c r="AO57" s="7">
        <f t="shared" si="44"/>
        <v>1</v>
      </c>
      <c r="AP57" s="7">
        <f t="shared" si="44"/>
        <v>268</v>
      </c>
      <c r="AQ57" s="7">
        <f t="shared" si="44"/>
        <v>587</v>
      </c>
      <c r="AR57" s="7">
        <f t="shared" si="44"/>
        <v>6196</v>
      </c>
      <c r="AS57" s="7">
        <f t="shared" si="44"/>
        <v>323</v>
      </c>
      <c r="AT57" s="7">
        <f t="shared" si="44"/>
        <v>295</v>
      </c>
      <c r="AU57" s="33">
        <f t="shared" si="44"/>
        <v>160</v>
      </c>
      <c r="AV57" s="7">
        <f t="shared" si="44"/>
        <v>21600</v>
      </c>
      <c r="AW57" s="7">
        <f t="shared" si="44"/>
        <v>26033.367394991219</v>
      </c>
      <c r="AX57" s="7">
        <f t="shared" si="44"/>
        <v>3599</v>
      </c>
      <c r="AY57" s="7">
        <f t="shared" si="44"/>
        <v>51534</v>
      </c>
      <c r="AZ57" s="7">
        <f t="shared" si="44"/>
        <v>114900</v>
      </c>
      <c r="BA57" s="7">
        <f t="shared" si="44"/>
        <v>335177.05925011635</v>
      </c>
      <c r="BB57" s="7">
        <f t="shared" si="44"/>
        <v>23901</v>
      </c>
      <c r="BC57" s="33">
        <f t="shared" si="44"/>
        <v>343023</v>
      </c>
      <c r="BD57" s="7">
        <f t="shared" si="44"/>
        <v>100908.36739499122</v>
      </c>
      <c r="BE57" s="7">
        <f t="shared" si="44"/>
        <v>21143.390434133355</v>
      </c>
      <c r="BF57" s="7">
        <f t="shared" si="44"/>
        <v>4889.9769608575443</v>
      </c>
      <c r="BG57" s="7">
        <f t="shared" si="44"/>
        <v>4600</v>
      </c>
      <c r="BH57" s="7">
        <f t="shared" si="44"/>
        <v>15400</v>
      </c>
      <c r="BI57" s="7">
        <f t="shared" si="44"/>
        <v>1600</v>
      </c>
      <c r="BJ57" s="7">
        <f t="shared" si="44"/>
        <v>16452</v>
      </c>
      <c r="BK57" s="7">
        <f t="shared" si="44"/>
        <v>587</v>
      </c>
      <c r="BL57" s="7">
        <f t="shared" si="44"/>
        <v>929</v>
      </c>
      <c r="BM57" s="7">
        <f t="shared" si="44"/>
        <v>6196</v>
      </c>
      <c r="BN57" s="7">
        <f t="shared" si="44"/>
        <v>20947</v>
      </c>
      <c r="BO57" s="7">
        <f t="shared" si="44"/>
        <v>8164</v>
      </c>
    </row>
    <row r="58" spans="1:67">
      <c r="A58" s="56">
        <v>2023</v>
      </c>
      <c r="B58" s="7">
        <f t="shared" ref="B58:AG58" si="45">B16-B15</f>
        <v>2505742</v>
      </c>
      <c r="C58" s="7">
        <f t="shared" si="45"/>
        <v>136800</v>
      </c>
      <c r="D58" s="7">
        <f t="shared" si="45"/>
        <v>361451.04427573085</v>
      </c>
      <c r="E58" s="7">
        <f t="shared" si="45"/>
        <v>27101</v>
      </c>
      <c r="F58" s="7">
        <f t="shared" si="45"/>
        <v>396887</v>
      </c>
      <c r="G58" s="7">
        <f t="shared" si="45"/>
        <v>922239.04427573085</v>
      </c>
      <c r="H58" s="7">
        <f t="shared" si="45"/>
        <v>1583502.9557242692</v>
      </c>
      <c r="I58" s="40">
        <f t="shared" si="45"/>
        <v>99968.245201155543</v>
      </c>
      <c r="J58" s="33">
        <f t="shared" si="45"/>
        <v>822270.7990745753</v>
      </c>
      <c r="K58" s="7">
        <f t="shared" si="45"/>
        <v>1600</v>
      </c>
      <c r="L58" s="7">
        <f t="shared" si="45"/>
        <v>14500</v>
      </c>
      <c r="M58" s="7">
        <f t="shared" si="45"/>
        <v>900</v>
      </c>
      <c r="N58" s="7">
        <f t="shared" si="45"/>
        <v>4700</v>
      </c>
      <c r="O58" s="7">
        <f t="shared" si="45"/>
        <v>3855.4605087128875</v>
      </c>
      <c r="P58" s="7">
        <f t="shared" si="45"/>
        <v>19472.784692443442</v>
      </c>
      <c r="Q58" s="7">
        <f t="shared" si="45"/>
        <v>3144</v>
      </c>
      <c r="R58" s="7">
        <f t="shared" si="45"/>
        <v>-11</v>
      </c>
      <c r="S58" s="7">
        <f t="shared" si="45"/>
        <v>333</v>
      </c>
      <c r="T58" s="7">
        <f t="shared" si="45"/>
        <v>92</v>
      </c>
      <c r="U58" s="7">
        <f t="shared" si="45"/>
        <v>42</v>
      </c>
      <c r="V58" s="7">
        <f t="shared" si="45"/>
        <v>51</v>
      </c>
      <c r="W58" s="7">
        <f t="shared" si="45"/>
        <v>7995</v>
      </c>
      <c r="X58" s="7">
        <f t="shared" si="45"/>
        <v>31</v>
      </c>
      <c r="Y58" s="7">
        <f t="shared" si="45"/>
        <v>30</v>
      </c>
      <c r="Z58" s="7">
        <f t="shared" si="45"/>
        <v>88</v>
      </c>
      <c r="AA58" s="7">
        <f t="shared" si="45"/>
        <v>74</v>
      </c>
      <c r="AB58" s="7">
        <f t="shared" si="45"/>
        <v>-4</v>
      </c>
      <c r="AC58" s="7">
        <f t="shared" si="45"/>
        <v>13369</v>
      </c>
      <c r="AD58" s="7">
        <f t="shared" si="45"/>
        <v>19675</v>
      </c>
      <c r="AE58" s="7">
        <f t="shared" si="45"/>
        <v>47</v>
      </c>
      <c r="AF58" s="7">
        <f t="shared" si="45"/>
        <v>-5</v>
      </c>
      <c r="AG58" s="7">
        <f t="shared" si="45"/>
        <v>51</v>
      </c>
      <c r="AH58" s="7">
        <f t="shared" ref="AH58:BO58" si="46">AH16-AH15</f>
        <v>4</v>
      </c>
      <c r="AI58" s="7">
        <f t="shared" si="46"/>
        <v>7</v>
      </c>
      <c r="AJ58" s="7">
        <f t="shared" si="46"/>
        <v>81</v>
      </c>
      <c r="AK58" s="7">
        <f t="shared" si="46"/>
        <v>933</v>
      </c>
      <c r="AL58" s="7">
        <f t="shared" si="46"/>
        <v>111</v>
      </c>
      <c r="AM58" s="7">
        <f t="shared" si="46"/>
        <v>78</v>
      </c>
      <c r="AN58" s="7">
        <f t="shared" si="46"/>
        <v>954</v>
      </c>
      <c r="AO58" s="7">
        <f t="shared" si="46"/>
        <v>5</v>
      </c>
      <c r="AP58" s="7">
        <f t="shared" si="46"/>
        <v>283</v>
      </c>
      <c r="AQ58" s="7">
        <f t="shared" si="46"/>
        <v>561</v>
      </c>
      <c r="AR58" s="7">
        <f t="shared" si="46"/>
        <v>6152</v>
      </c>
      <c r="AS58" s="7">
        <f t="shared" si="46"/>
        <v>325</v>
      </c>
      <c r="AT58" s="7">
        <f t="shared" si="46"/>
        <v>285</v>
      </c>
      <c r="AU58" s="33">
        <f t="shared" si="46"/>
        <v>159</v>
      </c>
      <c r="AV58" s="7">
        <f t="shared" si="46"/>
        <v>21700</v>
      </c>
      <c r="AW58" s="7">
        <f t="shared" si="46"/>
        <v>23328.245201156009</v>
      </c>
      <c r="AX58" s="7">
        <f t="shared" si="46"/>
        <v>3558</v>
      </c>
      <c r="AY58" s="7">
        <f t="shared" si="46"/>
        <v>51382</v>
      </c>
      <c r="AZ58" s="7">
        <f t="shared" si="46"/>
        <v>115100</v>
      </c>
      <c r="BA58" s="7">
        <f t="shared" si="46"/>
        <v>338122.7990745753</v>
      </c>
      <c r="BB58" s="7">
        <f t="shared" si="46"/>
        <v>23543</v>
      </c>
      <c r="BC58" s="33">
        <f t="shared" si="46"/>
        <v>345505</v>
      </c>
      <c r="BD58" s="7">
        <f t="shared" si="46"/>
        <v>98183.245201155543</v>
      </c>
      <c r="BE58" s="7">
        <f t="shared" si="46"/>
        <v>19472.784692443442</v>
      </c>
      <c r="BF58" s="7">
        <f t="shared" si="46"/>
        <v>3855.4605087128875</v>
      </c>
      <c r="BG58" s="7">
        <f t="shared" si="46"/>
        <v>4700</v>
      </c>
      <c r="BH58" s="7">
        <f t="shared" si="46"/>
        <v>15400</v>
      </c>
      <c r="BI58" s="7">
        <f t="shared" si="46"/>
        <v>1600</v>
      </c>
      <c r="BJ58" s="7">
        <f t="shared" si="46"/>
        <v>16560</v>
      </c>
      <c r="BK58" s="7">
        <f t="shared" si="46"/>
        <v>561</v>
      </c>
      <c r="BL58" s="7">
        <f t="shared" si="46"/>
        <v>933</v>
      </c>
      <c r="BM58" s="7">
        <f t="shared" si="46"/>
        <v>6152</v>
      </c>
      <c r="BN58" s="7">
        <f t="shared" si="46"/>
        <v>20629</v>
      </c>
      <c r="BO58" s="7">
        <f t="shared" si="46"/>
        <v>8320</v>
      </c>
    </row>
    <row r="59" spans="1:67">
      <c r="A59" s="56">
        <v>2024</v>
      </c>
      <c r="B59" s="7">
        <f t="shared" ref="B59:AG59" si="47">B17-B16</f>
        <v>2493341</v>
      </c>
      <c r="C59" s="7">
        <f t="shared" si="47"/>
        <v>136300</v>
      </c>
      <c r="D59" s="7">
        <f t="shared" si="47"/>
        <v>366429.25574555993</v>
      </c>
      <c r="E59" s="7">
        <f t="shared" si="47"/>
        <v>26724</v>
      </c>
      <c r="F59" s="7">
        <f t="shared" si="47"/>
        <v>399129</v>
      </c>
      <c r="G59" s="7">
        <f t="shared" si="47"/>
        <v>928582.25574555993</v>
      </c>
      <c r="H59" s="7">
        <f t="shared" si="47"/>
        <v>1564758.7442544401</v>
      </c>
      <c r="I59" s="40">
        <f t="shared" si="47"/>
        <v>99429.39752760902</v>
      </c>
      <c r="J59" s="33">
        <f t="shared" si="47"/>
        <v>829152.85821795464</v>
      </c>
      <c r="K59" s="7">
        <f t="shared" si="47"/>
        <v>1500</v>
      </c>
      <c r="L59" s="7">
        <f t="shared" si="47"/>
        <v>14500</v>
      </c>
      <c r="M59" s="7">
        <f t="shared" si="47"/>
        <v>800</v>
      </c>
      <c r="N59" s="7">
        <f t="shared" si="47"/>
        <v>4600</v>
      </c>
      <c r="O59" s="7">
        <f t="shared" si="47"/>
        <v>3446.8780545751215</v>
      </c>
      <c r="P59" s="7">
        <f t="shared" si="47"/>
        <v>19058.519473033026</v>
      </c>
      <c r="Q59" s="7">
        <f t="shared" si="47"/>
        <v>3114</v>
      </c>
      <c r="R59" s="7">
        <f t="shared" si="47"/>
        <v>-12</v>
      </c>
      <c r="S59" s="7">
        <f t="shared" si="47"/>
        <v>339</v>
      </c>
      <c r="T59" s="7">
        <f t="shared" si="47"/>
        <v>79</v>
      </c>
      <c r="U59" s="7">
        <f t="shared" si="47"/>
        <v>37</v>
      </c>
      <c r="V59" s="7">
        <f t="shared" si="47"/>
        <v>49</v>
      </c>
      <c r="W59" s="7">
        <f t="shared" si="47"/>
        <v>7907</v>
      </c>
      <c r="X59" s="7">
        <f t="shared" si="47"/>
        <v>37</v>
      </c>
      <c r="Y59" s="7">
        <f t="shared" si="47"/>
        <v>27</v>
      </c>
      <c r="Z59" s="7">
        <f t="shared" si="47"/>
        <v>77</v>
      </c>
      <c r="AA59" s="7">
        <f t="shared" si="47"/>
        <v>66</v>
      </c>
      <c r="AB59" s="7">
        <f t="shared" si="47"/>
        <v>2</v>
      </c>
      <c r="AC59" s="7">
        <f t="shared" si="47"/>
        <v>13263</v>
      </c>
      <c r="AD59" s="7">
        <f t="shared" si="47"/>
        <v>20367</v>
      </c>
      <c r="AE59" s="7">
        <f t="shared" si="47"/>
        <v>47</v>
      </c>
      <c r="AF59" s="7">
        <f t="shared" si="47"/>
        <v>-6</v>
      </c>
      <c r="AG59" s="7">
        <f t="shared" si="47"/>
        <v>48</v>
      </c>
      <c r="AH59" s="7">
        <f t="shared" ref="AH59:BO59" si="48">AH17-AH16</f>
        <v>3</v>
      </c>
      <c r="AI59" s="7">
        <f t="shared" si="48"/>
        <v>0</v>
      </c>
      <c r="AJ59" s="7">
        <f t="shared" si="48"/>
        <v>78</v>
      </c>
      <c r="AK59" s="7">
        <f t="shared" si="48"/>
        <v>952</v>
      </c>
      <c r="AL59" s="7">
        <f t="shared" si="48"/>
        <v>118</v>
      </c>
      <c r="AM59" s="7">
        <f t="shared" si="48"/>
        <v>72</v>
      </c>
      <c r="AN59" s="7">
        <f t="shared" si="48"/>
        <v>955</v>
      </c>
      <c r="AO59" s="7">
        <f t="shared" si="48"/>
        <v>2</v>
      </c>
      <c r="AP59" s="7">
        <f t="shared" si="48"/>
        <v>273</v>
      </c>
      <c r="AQ59" s="7">
        <f t="shared" si="48"/>
        <v>584</v>
      </c>
      <c r="AR59" s="7">
        <f t="shared" si="48"/>
        <v>6269</v>
      </c>
      <c r="AS59" s="7">
        <f t="shared" si="48"/>
        <v>338</v>
      </c>
      <c r="AT59" s="7">
        <f t="shared" si="48"/>
        <v>282</v>
      </c>
      <c r="AU59" s="33">
        <f t="shared" si="48"/>
        <v>157</v>
      </c>
      <c r="AV59" s="7">
        <f t="shared" si="48"/>
        <v>21400</v>
      </c>
      <c r="AW59" s="7">
        <f t="shared" si="48"/>
        <v>22505.397527608555</v>
      </c>
      <c r="AX59" s="7">
        <f t="shared" si="48"/>
        <v>3520</v>
      </c>
      <c r="AY59" s="7">
        <f t="shared" si="48"/>
        <v>52004</v>
      </c>
      <c r="AZ59" s="7">
        <f t="shared" si="48"/>
        <v>114900</v>
      </c>
      <c r="BA59" s="7">
        <f t="shared" si="48"/>
        <v>343923.85821795464</v>
      </c>
      <c r="BB59" s="7">
        <f t="shared" si="48"/>
        <v>23204</v>
      </c>
      <c r="BC59" s="33">
        <f t="shared" si="48"/>
        <v>347125</v>
      </c>
      <c r="BD59" s="7">
        <f t="shared" si="48"/>
        <v>97701.39752760902</v>
      </c>
      <c r="BE59" s="7">
        <f t="shared" si="48"/>
        <v>19058.519473033026</v>
      </c>
      <c r="BF59" s="7">
        <f t="shared" si="48"/>
        <v>3446.8780545751215</v>
      </c>
      <c r="BG59" s="7">
        <f t="shared" si="48"/>
        <v>4600</v>
      </c>
      <c r="BH59" s="7">
        <f t="shared" si="48"/>
        <v>15300</v>
      </c>
      <c r="BI59" s="7">
        <f t="shared" si="48"/>
        <v>1500</v>
      </c>
      <c r="BJ59" s="7">
        <f t="shared" si="48"/>
        <v>16424</v>
      </c>
      <c r="BK59" s="7">
        <f t="shared" si="48"/>
        <v>584</v>
      </c>
      <c r="BL59" s="7">
        <f t="shared" si="48"/>
        <v>952</v>
      </c>
      <c r="BM59" s="7">
        <f t="shared" si="48"/>
        <v>6269</v>
      </c>
      <c r="BN59" s="7">
        <f t="shared" si="48"/>
        <v>21322</v>
      </c>
      <c r="BO59" s="7">
        <f t="shared" si="48"/>
        <v>8245</v>
      </c>
    </row>
    <row r="60" spans="1:67">
      <c r="A60" s="56">
        <v>2025</v>
      </c>
      <c r="B60" s="7">
        <f t="shared" ref="B60:AG60" si="49">B18-B17</f>
        <v>2477768</v>
      </c>
      <c r="C60" s="7">
        <f t="shared" si="49"/>
        <v>136500</v>
      </c>
      <c r="D60" s="7">
        <f t="shared" si="49"/>
        <v>361526.03563581407</v>
      </c>
      <c r="E60" s="7">
        <f t="shared" si="49"/>
        <v>26284</v>
      </c>
      <c r="F60" s="7">
        <f t="shared" si="49"/>
        <v>401094</v>
      </c>
      <c r="G60" s="7">
        <f t="shared" si="49"/>
        <v>925404.03563582897</v>
      </c>
      <c r="H60" s="7">
        <f t="shared" si="49"/>
        <v>1552363.964364171</v>
      </c>
      <c r="I60" s="40">
        <f t="shared" si="49"/>
        <v>99143.609656551853</v>
      </c>
      <c r="J60" s="33">
        <f t="shared" si="49"/>
        <v>826260.42597927153</v>
      </c>
      <c r="K60" s="7">
        <f t="shared" si="49"/>
        <v>1500</v>
      </c>
      <c r="L60" s="7">
        <f t="shared" si="49"/>
        <v>14300</v>
      </c>
      <c r="M60" s="7">
        <f t="shared" si="49"/>
        <v>900</v>
      </c>
      <c r="N60" s="7">
        <f t="shared" si="49"/>
        <v>4700</v>
      </c>
      <c r="O60" s="7">
        <f t="shared" si="49"/>
        <v>3091.3196220093523</v>
      </c>
      <c r="P60" s="7">
        <f t="shared" si="49"/>
        <v>18979.290034543723</v>
      </c>
      <c r="Q60" s="7">
        <f t="shared" si="49"/>
        <v>3078</v>
      </c>
      <c r="R60" s="7">
        <f t="shared" si="49"/>
        <v>-12</v>
      </c>
      <c r="S60" s="7">
        <f t="shared" si="49"/>
        <v>343</v>
      </c>
      <c r="T60" s="7">
        <f t="shared" si="49"/>
        <v>68</v>
      </c>
      <c r="U60" s="7">
        <f t="shared" si="49"/>
        <v>36</v>
      </c>
      <c r="V60" s="7">
        <f t="shared" si="49"/>
        <v>41</v>
      </c>
      <c r="W60" s="7">
        <f t="shared" si="49"/>
        <v>8351</v>
      </c>
      <c r="X60" s="7">
        <f t="shared" si="49"/>
        <v>36</v>
      </c>
      <c r="Y60" s="7">
        <f t="shared" si="49"/>
        <v>23</v>
      </c>
      <c r="Z60" s="7">
        <f t="shared" si="49"/>
        <v>98</v>
      </c>
      <c r="AA60" s="7">
        <f t="shared" si="49"/>
        <v>73</v>
      </c>
      <c r="AB60" s="7">
        <f t="shared" si="49"/>
        <v>-3</v>
      </c>
      <c r="AC60" s="7">
        <f t="shared" si="49"/>
        <v>12938</v>
      </c>
      <c r="AD60" s="7">
        <f t="shared" si="49"/>
        <v>20321</v>
      </c>
      <c r="AE60" s="7">
        <f t="shared" si="49"/>
        <v>42</v>
      </c>
      <c r="AF60" s="7">
        <f t="shared" si="49"/>
        <v>-6</v>
      </c>
      <c r="AG60" s="7">
        <f t="shared" si="49"/>
        <v>47</v>
      </c>
      <c r="AH60" s="7">
        <f t="shared" ref="AH60:BO60" si="50">AH18-AH17</f>
        <v>5</v>
      </c>
      <c r="AI60" s="7">
        <f t="shared" si="50"/>
        <v>1</v>
      </c>
      <c r="AJ60" s="7">
        <f t="shared" si="50"/>
        <v>68</v>
      </c>
      <c r="AK60" s="7">
        <f t="shared" si="50"/>
        <v>964</v>
      </c>
      <c r="AL60" s="7">
        <f t="shared" si="50"/>
        <v>133</v>
      </c>
      <c r="AM60" s="7">
        <f t="shared" si="50"/>
        <v>71</v>
      </c>
      <c r="AN60" s="7">
        <f t="shared" si="50"/>
        <v>970</v>
      </c>
      <c r="AO60" s="7">
        <f t="shared" si="50"/>
        <v>4</v>
      </c>
      <c r="AP60" s="7">
        <f t="shared" si="50"/>
        <v>273</v>
      </c>
      <c r="AQ60" s="7">
        <f t="shared" si="50"/>
        <v>581</v>
      </c>
      <c r="AR60" s="7">
        <f t="shared" si="50"/>
        <v>6352</v>
      </c>
      <c r="AS60" s="7">
        <f t="shared" si="50"/>
        <v>326</v>
      </c>
      <c r="AT60" s="7">
        <f t="shared" si="50"/>
        <v>278</v>
      </c>
      <c r="AU60" s="33">
        <f t="shared" si="50"/>
        <v>173</v>
      </c>
      <c r="AV60" s="7">
        <f t="shared" si="50"/>
        <v>21400</v>
      </c>
      <c r="AW60" s="7">
        <f t="shared" si="50"/>
        <v>22070.609656552784</v>
      </c>
      <c r="AX60" s="7">
        <f t="shared" si="50"/>
        <v>3477</v>
      </c>
      <c r="AY60" s="7">
        <f t="shared" si="50"/>
        <v>52196</v>
      </c>
      <c r="AZ60" s="7">
        <f t="shared" si="50"/>
        <v>115100</v>
      </c>
      <c r="BA60" s="7">
        <f t="shared" si="50"/>
        <v>339455.42597925663</v>
      </c>
      <c r="BB60" s="7">
        <f t="shared" si="50"/>
        <v>22807</v>
      </c>
      <c r="BC60" s="33">
        <f t="shared" si="50"/>
        <v>348898</v>
      </c>
      <c r="BD60" s="7">
        <f t="shared" si="50"/>
        <v>97393.609656551853</v>
      </c>
      <c r="BE60" s="7">
        <f t="shared" si="50"/>
        <v>18979.290034543723</v>
      </c>
      <c r="BF60" s="7">
        <f t="shared" si="50"/>
        <v>3091.3196220093523</v>
      </c>
      <c r="BG60" s="7">
        <f t="shared" si="50"/>
        <v>4700</v>
      </c>
      <c r="BH60" s="7">
        <f t="shared" si="50"/>
        <v>15200</v>
      </c>
      <c r="BI60" s="7">
        <f t="shared" si="50"/>
        <v>1500</v>
      </c>
      <c r="BJ60" s="7">
        <f t="shared" si="50"/>
        <v>16058</v>
      </c>
      <c r="BK60" s="7">
        <f t="shared" si="50"/>
        <v>581</v>
      </c>
      <c r="BL60" s="7">
        <f t="shared" si="50"/>
        <v>964</v>
      </c>
      <c r="BM60" s="7">
        <f t="shared" si="50"/>
        <v>6352</v>
      </c>
      <c r="BN60" s="7">
        <f t="shared" si="50"/>
        <v>21291</v>
      </c>
      <c r="BO60" s="7">
        <f t="shared" si="50"/>
        <v>8677</v>
      </c>
    </row>
    <row r="61" spans="1:67">
      <c r="A61" s="56">
        <v>2026</v>
      </c>
      <c r="B61" s="7">
        <f t="shared" ref="B61:AG61" si="51">B19-B18</f>
        <v>2459313</v>
      </c>
      <c r="C61" s="7">
        <f t="shared" si="51"/>
        <v>136900</v>
      </c>
      <c r="D61" s="7">
        <f t="shared" si="51"/>
        <v>359601.39422471076</v>
      </c>
      <c r="E61" s="7">
        <f t="shared" si="51"/>
        <v>25873</v>
      </c>
      <c r="F61" s="7">
        <f t="shared" si="51"/>
        <v>402592</v>
      </c>
      <c r="G61" s="7">
        <f t="shared" si="51"/>
        <v>924966.39422470331</v>
      </c>
      <c r="H61" s="7">
        <f t="shared" si="51"/>
        <v>1534346.6057752967</v>
      </c>
      <c r="I61" s="40">
        <f t="shared" si="51"/>
        <v>99208.329635204747</v>
      </c>
      <c r="J61" s="33">
        <f t="shared" si="51"/>
        <v>825758.06458950043</v>
      </c>
      <c r="K61" s="7">
        <f t="shared" si="51"/>
        <v>1600</v>
      </c>
      <c r="L61" s="7">
        <f t="shared" si="51"/>
        <v>14300</v>
      </c>
      <c r="M61" s="7">
        <f t="shared" si="51"/>
        <v>800</v>
      </c>
      <c r="N61" s="7">
        <f t="shared" si="51"/>
        <v>4700</v>
      </c>
      <c r="O61" s="7">
        <f t="shared" si="51"/>
        <v>3154.8733510173624</v>
      </c>
      <c r="P61" s="7">
        <f t="shared" si="51"/>
        <v>19010.456284187268</v>
      </c>
      <c r="Q61" s="7">
        <f t="shared" si="51"/>
        <v>3027</v>
      </c>
      <c r="R61" s="7">
        <f t="shared" si="51"/>
        <v>-15</v>
      </c>
      <c r="S61" s="7">
        <f t="shared" si="51"/>
        <v>345</v>
      </c>
      <c r="T61" s="7">
        <f t="shared" si="51"/>
        <v>61</v>
      </c>
      <c r="U61" s="7">
        <f t="shared" si="51"/>
        <v>38</v>
      </c>
      <c r="V61" s="7">
        <f t="shared" si="51"/>
        <v>46</v>
      </c>
      <c r="W61" s="7">
        <f t="shared" si="51"/>
        <v>8186</v>
      </c>
      <c r="X61" s="7">
        <f t="shared" si="51"/>
        <v>31</v>
      </c>
      <c r="Y61" s="7">
        <f t="shared" si="51"/>
        <v>28</v>
      </c>
      <c r="Z61" s="7">
        <f t="shared" si="51"/>
        <v>82</v>
      </c>
      <c r="AA61" s="7">
        <f t="shared" si="51"/>
        <v>71</v>
      </c>
      <c r="AB61" s="7">
        <f t="shared" si="51"/>
        <v>-3</v>
      </c>
      <c r="AC61" s="7">
        <f t="shared" si="51"/>
        <v>13022</v>
      </c>
      <c r="AD61" s="7">
        <f t="shared" si="51"/>
        <v>20531</v>
      </c>
      <c r="AE61" s="7">
        <f t="shared" si="51"/>
        <v>44</v>
      </c>
      <c r="AF61" s="7">
        <f t="shared" si="51"/>
        <v>-10</v>
      </c>
      <c r="AG61" s="7">
        <f t="shared" si="51"/>
        <v>49</v>
      </c>
      <c r="AH61" s="7">
        <f t="shared" ref="AH61:BO61" si="52">AH19-AH18</f>
        <v>3</v>
      </c>
      <c r="AI61" s="7">
        <f t="shared" si="52"/>
        <v>2</v>
      </c>
      <c r="AJ61" s="7">
        <f t="shared" si="52"/>
        <v>74</v>
      </c>
      <c r="AK61" s="7">
        <f t="shared" si="52"/>
        <v>968</v>
      </c>
      <c r="AL61" s="7">
        <f t="shared" si="52"/>
        <v>115</v>
      </c>
      <c r="AM61" s="7">
        <f t="shared" si="52"/>
        <v>81</v>
      </c>
      <c r="AN61" s="7">
        <f t="shared" si="52"/>
        <v>908</v>
      </c>
      <c r="AO61" s="7">
        <f t="shared" si="52"/>
        <v>2</v>
      </c>
      <c r="AP61" s="7">
        <f t="shared" si="52"/>
        <v>287</v>
      </c>
      <c r="AQ61" s="7">
        <f t="shared" si="52"/>
        <v>584</v>
      </c>
      <c r="AR61" s="7">
        <f t="shared" si="52"/>
        <v>6331</v>
      </c>
      <c r="AS61" s="7">
        <f t="shared" si="52"/>
        <v>319</v>
      </c>
      <c r="AT61" s="7">
        <f t="shared" si="52"/>
        <v>294</v>
      </c>
      <c r="AU61" s="33">
        <f t="shared" si="52"/>
        <v>142</v>
      </c>
      <c r="AV61" s="7">
        <f t="shared" si="52"/>
        <v>21400</v>
      </c>
      <c r="AW61" s="7">
        <f t="shared" si="52"/>
        <v>22165.329635204747</v>
      </c>
      <c r="AX61" s="7">
        <f t="shared" si="52"/>
        <v>3418</v>
      </c>
      <c r="AY61" s="7">
        <f t="shared" si="52"/>
        <v>52225</v>
      </c>
      <c r="AZ61" s="7">
        <f t="shared" si="52"/>
        <v>115500</v>
      </c>
      <c r="BA61" s="7">
        <f t="shared" si="52"/>
        <v>337436.06458950788</v>
      </c>
      <c r="BB61" s="7">
        <f t="shared" si="52"/>
        <v>22455</v>
      </c>
      <c r="BC61" s="33">
        <f t="shared" si="52"/>
        <v>350367</v>
      </c>
      <c r="BD61" s="7">
        <f t="shared" si="52"/>
        <v>97485.329635204747</v>
      </c>
      <c r="BE61" s="7">
        <f t="shared" si="52"/>
        <v>19010.456284187268</v>
      </c>
      <c r="BF61" s="7">
        <f t="shared" si="52"/>
        <v>3154.8733510173624</v>
      </c>
      <c r="BG61" s="7">
        <f t="shared" si="52"/>
        <v>4700</v>
      </c>
      <c r="BH61" s="7">
        <f t="shared" si="52"/>
        <v>15100</v>
      </c>
      <c r="BI61" s="7">
        <f t="shared" si="52"/>
        <v>1600</v>
      </c>
      <c r="BJ61" s="7">
        <f t="shared" si="52"/>
        <v>16093</v>
      </c>
      <c r="BK61" s="7">
        <f t="shared" si="52"/>
        <v>584</v>
      </c>
      <c r="BL61" s="7">
        <f t="shared" si="52"/>
        <v>968</v>
      </c>
      <c r="BM61" s="7">
        <f t="shared" si="52"/>
        <v>6331</v>
      </c>
      <c r="BN61" s="7">
        <f t="shared" si="52"/>
        <v>21439</v>
      </c>
      <c r="BO61" s="7">
        <f t="shared" si="52"/>
        <v>8505</v>
      </c>
    </row>
    <row r="62" spans="1:67">
      <c r="A62" s="56">
        <v>2027</v>
      </c>
      <c r="B62" s="7">
        <f t="shared" ref="B62:AG62" si="53">B20-B19</f>
        <v>2437730</v>
      </c>
      <c r="C62" s="7">
        <f t="shared" si="53"/>
        <v>136600</v>
      </c>
      <c r="D62" s="7">
        <f t="shared" si="53"/>
        <v>361603.06981427968</v>
      </c>
      <c r="E62" s="7">
        <f t="shared" si="53"/>
        <v>25558</v>
      </c>
      <c r="F62" s="7">
        <f t="shared" si="53"/>
        <v>403870</v>
      </c>
      <c r="G62" s="7">
        <f t="shared" si="53"/>
        <v>927631.06981427968</v>
      </c>
      <c r="H62" s="7">
        <f t="shared" si="53"/>
        <v>1510098.9301857054</v>
      </c>
      <c r="I62" s="40">
        <f t="shared" si="53"/>
        <v>99715.869766060263</v>
      </c>
      <c r="J62" s="33">
        <f t="shared" si="53"/>
        <v>827915.20004822314</v>
      </c>
      <c r="K62" s="7">
        <f t="shared" si="53"/>
        <v>1500</v>
      </c>
      <c r="L62" s="7">
        <f t="shared" si="53"/>
        <v>14200</v>
      </c>
      <c r="M62" s="7">
        <f t="shared" si="53"/>
        <v>900</v>
      </c>
      <c r="N62" s="7">
        <f t="shared" si="53"/>
        <v>4700</v>
      </c>
      <c r="O62" s="7">
        <f t="shared" si="53"/>
        <v>3202.6996312008705</v>
      </c>
      <c r="P62" s="7">
        <f t="shared" si="53"/>
        <v>19171.170134860091</v>
      </c>
      <c r="Q62" s="7">
        <f t="shared" si="53"/>
        <v>2973</v>
      </c>
      <c r="R62" s="7">
        <f t="shared" si="53"/>
        <v>-16</v>
      </c>
      <c r="S62" s="7">
        <f t="shared" si="53"/>
        <v>349</v>
      </c>
      <c r="T62" s="7">
        <f t="shared" si="53"/>
        <v>53</v>
      </c>
      <c r="U62" s="7">
        <f t="shared" si="53"/>
        <v>34</v>
      </c>
      <c r="V62" s="7">
        <f t="shared" si="53"/>
        <v>51</v>
      </c>
      <c r="W62" s="7">
        <f t="shared" si="53"/>
        <v>8132</v>
      </c>
      <c r="X62" s="7">
        <f t="shared" si="53"/>
        <v>22</v>
      </c>
      <c r="Y62" s="7">
        <f t="shared" si="53"/>
        <v>24</v>
      </c>
      <c r="Z62" s="7">
        <f t="shared" si="53"/>
        <v>76</v>
      </c>
      <c r="AA62" s="7">
        <f t="shared" si="53"/>
        <v>76</v>
      </c>
      <c r="AB62" s="7">
        <f t="shared" si="53"/>
        <v>-2</v>
      </c>
      <c r="AC62" s="7">
        <f t="shared" si="53"/>
        <v>13075</v>
      </c>
      <c r="AD62" s="7">
        <f t="shared" si="53"/>
        <v>20974</v>
      </c>
      <c r="AE62" s="7">
        <f t="shared" si="53"/>
        <v>37</v>
      </c>
      <c r="AF62" s="7">
        <f t="shared" si="53"/>
        <v>-19</v>
      </c>
      <c r="AG62" s="7">
        <f t="shared" si="53"/>
        <v>44</v>
      </c>
      <c r="AH62" s="7">
        <f t="shared" ref="AH62:BO62" si="54">AH20-AH19</f>
        <v>3</v>
      </c>
      <c r="AI62" s="7">
        <f t="shared" si="54"/>
        <v>1</v>
      </c>
      <c r="AJ62" s="7">
        <f t="shared" si="54"/>
        <v>71</v>
      </c>
      <c r="AK62" s="7">
        <f t="shared" si="54"/>
        <v>938</v>
      </c>
      <c r="AL62" s="7">
        <f t="shared" si="54"/>
        <v>135</v>
      </c>
      <c r="AM62" s="7">
        <f t="shared" si="54"/>
        <v>78</v>
      </c>
      <c r="AN62" s="7">
        <f t="shared" si="54"/>
        <v>903</v>
      </c>
      <c r="AO62" s="7">
        <f t="shared" si="54"/>
        <v>2</v>
      </c>
      <c r="AP62" s="7">
        <f t="shared" si="54"/>
        <v>287</v>
      </c>
      <c r="AQ62" s="7">
        <f t="shared" si="54"/>
        <v>571</v>
      </c>
      <c r="AR62" s="7">
        <f t="shared" si="54"/>
        <v>6392</v>
      </c>
      <c r="AS62" s="7">
        <f t="shared" si="54"/>
        <v>333</v>
      </c>
      <c r="AT62" s="7">
        <f t="shared" si="54"/>
        <v>287</v>
      </c>
      <c r="AU62" s="33">
        <f t="shared" si="54"/>
        <v>158</v>
      </c>
      <c r="AV62" s="7">
        <f t="shared" si="54"/>
        <v>21300</v>
      </c>
      <c r="AW62" s="7">
        <f t="shared" si="54"/>
        <v>22373.869766060729</v>
      </c>
      <c r="AX62" s="7">
        <f t="shared" si="54"/>
        <v>3359</v>
      </c>
      <c r="AY62" s="7">
        <f t="shared" si="54"/>
        <v>52683</v>
      </c>
      <c r="AZ62" s="7">
        <f t="shared" si="54"/>
        <v>115300</v>
      </c>
      <c r="BA62" s="7">
        <f t="shared" si="54"/>
        <v>339229.20004821569</v>
      </c>
      <c r="BB62" s="7">
        <f t="shared" si="54"/>
        <v>22199</v>
      </c>
      <c r="BC62" s="33">
        <f t="shared" si="54"/>
        <v>351187</v>
      </c>
      <c r="BD62" s="7">
        <f t="shared" si="54"/>
        <v>98001.869766060263</v>
      </c>
      <c r="BE62" s="7">
        <f t="shared" si="54"/>
        <v>19171.170134860091</v>
      </c>
      <c r="BF62" s="7">
        <f t="shared" si="54"/>
        <v>3202.6996312008705</v>
      </c>
      <c r="BG62" s="7">
        <f t="shared" si="54"/>
        <v>4700</v>
      </c>
      <c r="BH62" s="7">
        <f t="shared" si="54"/>
        <v>15100</v>
      </c>
      <c r="BI62" s="7">
        <f t="shared" si="54"/>
        <v>1500</v>
      </c>
      <c r="BJ62" s="7">
        <f t="shared" si="54"/>
        <v>16085</v>
      </c>
      <c r="BK62" s="7">
        <f t="shared" si="54"/>
        <v>571</v>
      </c>
      <c r="BL62" s="7">
        <f t="shared" si="54"/>
        <v>938</v>
      </c>
      <c r="BM62" s="7">
        <f t="shared" si="54"/>
        <v>6392</v>
      </c>
      <c r="BN62" s="7">
        <f t="shared" si="54"/>
        <v>21877</v>
      </c>
      <c r="BO62" s="7">
        <f t="shared" si="54"/>
        <v>8465</v>
      </c>
    </row>
    <row r="63" spans="1:67">
      <c r="A63" s="56">
        <v>2028</v>
      </c>
      <c r="B63" s="7">
        <f t="shared" ref="B63:AG63" si="55">B21-B20</f>
        <v>2413613</v>
      </c>
      <c r="C63" s="7">
        <f t="shared" si="55"/>
        <v>136600</v>
      </c>
      <c r="D63" s="7">
        <f t="shared" si="55"/>
        <v>365660.37141513079</v>
      </c>
      <c r="E63" s="7">
        <f t="shared" si="55"/>
        <v>25238</v>
      </c>
      <c r="F63" s="7">
        <f t="shared" si="55"/>
        <v>404537</v>
      </c>
      <c r="G63" s="7">
        <f t="shared" si="55"/>
        <v>932035.37141512334</v>
      </c>
      <c r="H63" s="7">
        <f t="shared" si="55"/>
        <v>1481577.6285848916</v>
      </c>
      <c r="I63" s="40">
        <f t="shared" si="55"/>
        <v>98883.843194004148</v>
      </c>
      <c r="J63" s="33">
        <f t="shared" si="55"/>
        <v>833151.52822111547</v>
      </c>
      <c r="K63" s="7">
        <f t="shared" si="55"/>
        <v>1400</v>
      </c>
      <c r="L63" s="7">
        <f t="shared" si="55"/>
        <v>14100</v>
      </c>
      <c r="M63" s="7">
        <f t="shared" si="55"/>
        <v>800</v>
      </c>
      <c r="N63" s="7">
        <f t="shared" si="55"/>
        <v>4700</v>
      </c>
      <c r="O63" s="7">
        <f t="shared" si="55"/>
        <v>3252.005045452097</v>
      </c>
      <c r="P63" s="7">
        <f t="shared" si="55"/>
        <v>19375.838148551062</v>
      </c>
      <c r="Q63" s="7">
        <f t="shared" si="55"/>
        <v>2926</v>
      </c>
      <c r="R63" s="7">
        <f t="shared" si="55"/>
        <v>-18</v>
      </c>
      <c r="S63" s="7">
        <f t="shared" si="55"/>
        <v>354</v>
      </c>
      <c r="T63" s="7">
        <f t="shared" si="55"/>
        <v>44</v>
      </c>
      <c r="U63" s="7">
        <f t="shared" si="55"/>
        <v>31</v>
      </c>
      <c r="V63" s="7">
        <f t="shared" si="55"/>
        <v>49</v>
      </c>
      <c r="W63" s="7">
        <f t="shared" si="55"/>
        <v>8027</v>
      </c>
      <c r="X63" s="7">
        <f t="shared" si="55"/>
        <v>16</v>
      </c>
      <c r="Y63" s="7">
        <f t="shared" si="55"/>
        <v>26</v>
      </c>
      <c r="Z63" s="7">
        <f t="shared" si="55"/>
        <v>70</v>
      </c>
      <c r="AA63" s="7">
        <f t="shared" si="55"/>
        <v>75</v>
      </c>
      <c r="AB63" s="7">
        <f t="shared" si="55"/>
        <v>-6</v>
      </c>
      <c r="AC63" s="7">
        <f t="shared" si="55"/>
        <v>12803</v>
      </c>
      <c r="AD63" s="7">
        <f t="shared" si="55"/>
        <v>20700</v>
      </c>
      <c r="AE63" s="7">
        <f t="shared" si="55"/>
        <v>20</v>
      </c>
      <c r="AF63" s="7">
        <f t="shared" si="55"/>
        <v>-12</v>
      </c>
      <c r="AG63" s="7">
        <f t="shared" si="55"/>
        <v>50</v>
      </c>
      <c r="AH63" s="7">
        <f t="shared" ref="AH63:BO63" si="56">AH21-AH20</f>
        <v>3</v>
      </c>
      <c r="AI63" s="7">
        <f t="shared" si="56"/>
        <v>0</v>
      </c>
      <c r="AJ63" s="7">
        <f t="shared" si="56"/>
        <v>69</v>
      </c>
      <c r="AK63" s="7">
        <f t="shared" si="56"/>
        <v>937</v>
      </c>
      <c r="AL63" s="7">
        <f t="shared" si="56"/>
        <v>114</v>
      </c>
      <c r="AM63" s="7">
        <f t="shared" si="56"/>
        <v>75</v>
      </c>
      <c r="AN63" s="7">
        <f t="shared" si="56"/>
        <v>892</v>
      </c>
      <c r="AO63" s="7">
        <f t="shared" si="56"/>
        <v>3</v>
      </c>
      <c r="AP63" s="7">
        <f t="shared" si="56"/>
        <v>265</v>
      </c>
      <c r="AQ63" s="7">
        <f t="shared" si="56"/>
        <v>556</v>
      </c>
      <c r="AR63" s="7">
        <f t="shared" si="56"/>
        <v>6426</v>
      </c>
      <c r="AS63" s="7">
        <f t="shared" si="56"/>
        <v>318</v>
      </c>
      <c r="AT63" s="7">
        <f t="shared" si="56"/>
        <v>292</v>
      </c>
      <c r="AU63" s="33">
        <f t="shared" si="56"/>
        <v>151</v>
      </c>
      <c r="AV63" s="7">
        <f t="shared" si="56"/>
        <v>21000</v>
      </c>
      <c r="AW63" s="7">
        <f t="shared" si="56"/>
        <v>22627.843194003217</v>
      </c>
      <c r="AX63" s="7">
        <f t="shared" si="56"/>
        <v>3306</v>
      </c>
      <c r="AY63" s="7">
        <f t="shared" si="56"/>
        <v>51950</v>
      </c>
      <c r="AZ63" s="7">
        <f t="shared" si="56"/>
        <v>115600</v>
      </c>
      <c r="BA63" s="7">
        <f t="shared" si="56"/>
        <v>343032.52822113037</v>
      </c>
      <c r="BB63" s="7">
        <f t="shared" si="56"/>
        <v>21932</v>
      </c>
      <c r="BC63" s="33">
        <f t="shared" si="56"/>
        <v>352587</v>
      </c>
      <c r="BD63" s="7">
        <f t="shared" si="56"/>
        <v>97232.843194004148</v>
      </c>
      <c r="BE63" s="7">
        <f t="shared" si="56"/>
        <v>19375.838148551062</v>
      </c>
      <c r="BF63" s="7">
        <f t="shared" si="56"/>
        <v>3252.005045452097</v>
      </c>
      <c r="BG63" s="7">
        <f t="shared" si="56"/>
        <v>4700</v>
      </c>
      <c r="BH63" s="7">
        <f t="shared" si="56"/>
        <v>14900</v>
      </c>
      <c r="BI63" s="7">
        <f t="shared" si="56"/>
        <v>1400</v>
      </c>
      <c r="BJ63" s="7">
        <f t="shared" si="56"/>
        <v>15749</v>
      </c>
      <c r="BK63" s="7">
        <f t="shared" si="56"/>
        <v>556</v>
      </c>
      <c r="BL63" s="7">
        <f t="shared" si="56"/>
        <v>937</v>
      </c>
      <c r="BM63" s="7">
        <f t="shared" si="56"/>
        <v>6426</v>
      </c>
      <c r="BN63" s="7">
        <f t="shared" si="56"/>
        <v>21592</v>
      </c>
      <c r="BO63" s="7">
        <f t="shared" si="56"/>
        <v>8345</v>
      </c>
    </row>
    <row r="64" spans="1:67">
      <c r="A64" s="56">
        <v>2029</v>
      </c>
      <c r="B64" s="7">
        <f t="shared" ref="B64:AG64" si="57">B22-B21</f>
        <v>2388832</v>
      </c>
      <c r="C64" s="7">
        <f t="shared" si="57"/>
        <v>136900</v>
      </c>
      <c r="D64" s="7">
        <f t="shared" si="57"/>
        <v>371670.73986089975</v>
      </c>
      <c r="E64" s="7">
        <f t="shared" si="57"/>
        <v>24903</v>
      </c>
      <c r="F64" s="7">
        <f t="shared" si="57"/>
        <v>405150</v>
      </c>
      <c r="G64" s="7">
        <f t="shared" si="57"/>
        <v>938623.7398609072</v>
      </c>
      <c r="H64" s="7">
        <f t="shared" si="57"/>
        <v>1450208.2601390779</v>
      </c>
      <c r="I64" s="40">
        <f t="shared" si="57"/>
        <v>100098.54356671497</v>
      </c>
      <c r="J64" s="33">
        <f t="shared" si="57"/>
        <v>838525.1962941885</v>
      </c>
      <c r="K64" s="7">
        <f t="shared" si="57"/>
        <v>1500</v>
      </c>
      <c r="L64" s="7">
        <f t="shared" si="57"/>
        <v>14000</v>
      </c>
      <c r="M64" s="7">
        <f t="shared" si="57"/>
        <v>800</v>
      </c>
      <c r="N64" s="7">
        <f t="shared" si="57"/>
        <v>4700</v>
      </c>
      <c r="O64" s="7">
        <f t="shared" si="57"/>
        <v>3383.4304819322424</v>
      </c>
      <c r="P64" s="7">
        <f t="shared" si="57"/>
        <v>20234.113084783778</v>
      </c>
      <c r="Q64" s="7">
        <f t="shared" si="57"/>
        <v>2877</v>
      </c>
      <c r="R64" s="7">
        <f t="shared" si="57"/>
        <v>-21</v>
      </c>
      <c r="S64" s="7">
        <f t="shared" si="57"/>
        <v>359</v>
      </c>
      <c r="T64" s="7">
        <f t="shared" si="57"/>
        <v>36</v>
      </c>
      <c r="U64" s="7">
        <f t="shared" si="57"/>
        <v>26</v>
      </c>
      <c r="V64" s="7">
        <f t="shared" si="57"/>
        <v>33</v>
      </c>
      <c r="W64" s="7">
        <f t="shared" si="57"/>
        <v>8123</v>
      </c>
      <c r="X64" s="7">
        <f t="shared" si="57"/>
        <v>8</v>
      </c>
      <c r="Y64" s="7">
        <f t="shared" si="57"/>
        <v>21</v>
      </c>
      <c r="Z64" s="7">
        <f t="shared" si="57"/>
        <v>81</v>
      </c>
      <c r="AA64" s="7">
        <f t="shared" si="57"/>
        <v>75</v>
      </c>
      <c r="AB64" s="7">
        <f t="shared" si="57"/>
        <v>0</v>
      </c>
      <c r="AC64" s="7">
        <f t="shared" si="57"/>
        <v>12959</v>
      </c>
      <c r="AD64" s="7">
        <f t="shared" si="57"/>
        <v>20953</v>
      </c>
      <c r="AE64" s="7">
        <f t="shared" si="57"/>
        <v>30</v>
      </c>
      <c r="AF64" s="7">
        <f t="shared" si="57"/>
        <v>-19</v>
      </c>
      <c r="AG64" s="7">
        <f t="shared" si="57"/>
        <v>55</v>
      </c>
      <c r="AH64" s="7">
        <f t="shared" ref="AH64:BO64" si="58">AH22-AH21</f>
        <v>3</v>
      </c>
      <c r="AI64" s="7">
        <f t="shared" si="58"/>
        <v>-6</v>
      </c>
      <c r="AJ64" s="7">
        <f t="shared" si="58"/>
        <v>75</v>
      </c>
      <c r="AK64" s="7">
        <f t="shared" si="58"/>
        <v>897</v>
      </c>
      <c r="AL64" s="7">
        <f t="shared" si="58"/>
        <v>139</v>
      </c>
      <c r="AM64" s="7">
        <f t="shared" si="58"/>
        <v>56</v>
      </c>
      <c r="AN64" s="7">
        <f t="shared" si="58"/>
        <v>829</v>
      </c>
      <c r="AO64" s="7">
        <f t="shared" si="58"/>
        <v>0</v>
      </c>
      <c r="AP64" s="7">
        <f t="shared" si="58"/>
        <v>246</v>
      </c>
      <c r="AQ64" s="7">
        <f t="shared" si="58"/>
        <v>554</v>
      </c>
      <c r="AR64" s="7">
        <f t="shared" si="58"/>
        <v>6343</v>
      </c>
      <c r="AS64" s="7">
        <f t="shared" si="58"/>
        <v>303</v>
      </c>
      <c r="AT64" s="7">
        <f t="shared" si="58"/>
        <v>294</v>
      </c>
      <c r="AU64" s="33">
        <f t="shared" si="58"/>
        <v>152</v>
      </c>
      <c r="AV64" s="7">
        <f t="shared" si="58"/>
        <v>21000</v>
      </c>
      <c r="AW64" s="7">
        <f t="shared" si="58"/>
        <v>23617.543566716369</v>
      </c>
      <c r="AX64" s="7">
        <f t="shared" si="58"/>
        <v>3251</v>
      </c>
      <c r="AY64" s="7">
        <f t="shared" si="58"/>
        <v>52230</v>
      </c>
      <c r="AZ64" s="7">
        <f t="shared" si="58"/>
        <v>115900</v>
      </c>
      <c r="BA64" s="7">
        <f t="shared" si="58"/>
        <v>348053.19629418105</v>
      </c>
      <c r="BB64" s="7">
        <f t="shared" si="58"/>
        <v>21652</v>
      </c>
      <c r="BC64" s="33">
        <f t="shared" si="58"/>
        <v>352920</v>
      </c>
      <c r="BD64" s="7">
        <f t="shared" si="58"/>
        <v>98485.543566716835</v>
      </c>
      <c r="BE64" s="7">
        <f t="shared" si="58"/>
        <v>20234.113084783778</v>
      </c>
      <c r="BF64" s="7">
        <f t="shared" si="58"/>
        <v>3383.4304819322424</v>
      </c>
      <c r="BG64" s="7">
        <f t="shared" si="58"/>
        <v>4700</v>
      </c>
      <c r="BH64" s="7">
        <f t="shared" si="58"/>
        <v>14800</v>
      </c>
      <c r="BI64" s="7">
        <f t="shared" si="58"/>
        <v>1500</v>
      </c>
      <c r="BJ64" s="7">
        <f t="shared" si="58"/>
        <v>15866</v>
      </c>
      <c r="BK64" s="7">
        <f t="shared" si="58"/>
        <v>554</v>
      </c>
      <c r="BL64" s="7">
        <f t="shared" si="58"/>
        <v>897</v>
      </c>
      <c r="BM64" s="7">
        <f t="shared" si="58"/>
        <v>6343</v>
      </c>
      <c r="BN64" s="7">
        <f t="shared" si="58"/>
        <v>21782</v>
      </c>
      <c r="BO64" s="7">
        <f t="shared" si="58"/>
        <v>8426</v>
      </c>
    </row>
    <row r="65" spans="1:67">
      <c r="A65" s="56">
        <v>2030</v>
      </c>
      <c r="B65" s="7">
        <f t="shared" ref="B65:AG65" si="59">B23-B22</f>
        <v>2364431</v>
      </c>
      <c r="C65" s="7">
        <f t="shared" si="59"/>
        <v>137600</v>
      </c>
      <c r="D65" s="7">
        <f t="shared" si="59"/>
        <v>369058.86587139219</v>
      </c>
      <c r="E65" s="7">
        <f t="shared" si="59"/>
        <v>24533</v>
      </c>
      <c r="F65" s="7">
        <f t="shared" si="59"/>
        <v>405904</v>
      </c>
      <c r="G65" s="7">
        <f t="shared" si="59"/>
        <v>937095.86587138474</v>
      </c>
      <c r="H65" s="7">
        <f t="shared" si="59"/>
        <v>1427335.1341286302</v>
      </c>
      <c r="I65" s="40">
        <f t="shared" si="59"/>
        <v>99983.94244421646</v>
      </c>
      <c r="J65" s="33">
        <f t="shared" si="59"/>
        <v>837111.92342717946</v>
      </c>
      <c r="K65" s="7">
        <f t="shared" si="59"/>
        <v>1500</v>
      </c>
      <c r="L65" s="7">
        <f t="shared" si="59"/>
        <v>14000</v>
      </c>
      <c r="M65" s="7">
        <f t="shared" si="59"/>
        <v>800</v>
      </c>
      <c r="N65" s="7">
        <f t="shared" si="59"/>
        <v>4800</v>
      </c>
      <c r="O65" s="7">
        <f t="shared" si="59"/>
        <v>3430.6145492191717</v>
      </c>
      <c r="P65" s="7">
        <f t="shared" si="59"/>
        <v>20568.327894997317</v>
      </c>
      <c r="Q65" s="7">
        <f t="shared" si="59"/>
        <v>2823</v>
      </c>
      <c r="R65" s="7">
        <f t="shared" si="59"/>
        <v>-23</v>
      </c>
      <c r="S65" s="7">
        <f t="shared" si="59"/>
        <v>364</v>
      </c>
      <c r="T65" s="7">
        <f t="shared" si="59"/>
        <v>28</v>
      </c>
      <c r="U65" s="7">
        <f t="shared" si="59"/>
        <v>29</v>
      </c>
      <c r="V65" s="7">
        <f t="shared" si="59"/>
        <v>48</v>
      </c>
      <c r="W65" s="7">
        <f t="shared" si="59"/>
        <v>8073</v>
      </c>
      <c r="X65" s="7">
        <f t="shared" si="59"/>
        <v>16</v>
      </c>
      <c r="Y65" s="7">
        <f t="shared" si="59"/>
        <v>18</v>
      </c>
      <c r="Z65" s="7">
        <f t="shared" si="59"/>
        <v>83</v>
      </c>
      <c r="AA65" s="7">
        <f t="shared" si="59"/>
        <v>60</v>
      </c>
      <c r="AB65" s="7">
        <f t="shared" si="59"/>
        <v>3</v>
      </c>
      <c r="AC65" s="7">
        <f t="shared" si="59"/>
        <v>12395</v>
      </c>
      <c r="AD65" s="7">
        <f t="shared" si="59"/>
        <v>20858</v>
      </c>
      <c r="AE65" s="7">
        <f t="shared" si="59"/>
        <v>36</v>
      </c>
      <c r="AF65" s="7">
        <f t="shared" si="59"/>
        <v>-16</v>
      </c>
      <c r="AG65" s="7">
        <f t="shared" si="59"/>
        <v>52</v>
      </c>
      <c r="AH65" s="7">
        <f t="shared" ref="AH65:BO65" si="60">AH23-AH22</f>
        <v>2</v>
      </c>
      <c r="AI65" s="7">
        <f t="shared" si="60"/>
        <v>2</v>
      </c>
      <c r="AJ65" s="7">
        <f t="shared" si="60"/>
        <v>62</v>
      </c>
      <c r="AK65" s="7">
        <f t="shared" si="60"/>
        <v>940</v>
      </c>
      <c r="AL65" s="7">
        <f t="shared" si="60"/>
        <v>126</v>
      </c>
      <c r="AM65" s="7">
        <f t="shared" si="60"/>
        <v>71</v>
      </c>
      <c r="AN65" s="7">
        <f t="shared" si="60"/>
        <v>871</v>
      </c>
      <c r="AO65" s="7">
        <f t="shared" si="60"/>
        <v>3</v>
      </c>
      <c r="AP65" s="7">
        <f t="shared" si="60"/>
        <v>261</v>
      </c>
      <c r="AQ65" s="7">
        <f t="shared" si="60"/>
        <v>552</v>
      </c>
      <c r="AR65" s="7">
        <f t="shared" si="60"/>
        <v>6386</v>
      </c>
      <c r="AS65" s="7">
        <f t="shared" si="60"/>
        <v>315</v>
      </c>
      <c r="AT65" s="7">
        <f t="shared" si="60"/>
        <v>298</v>
      </c>
      <c r="AU65" s="33">
        <f t="shared" si="60"/>
        <v>149</v>
      </c>
      <c r="AV65" s="7">
        <f t="shared" si="60"/>
        <v>21100</v>
      </c>
      <c r="AW65" s="7">
        <f t="shared" si="60"/>
        <v>23998.94244421646</v>
      </c>
      <c r="AX65" s="7">
        <f t="shared" si="60"/>
        <v>3192</v>
      </c>
      <c r="AY65" s="7">
        <f t="shared" si="60"/>
        <v>51693</v>
      </c>
      <c r="AZ65" s="7">
        <f t="shared" si="60"/>
        <v>116500</v>
      </c>
      <c r="BA65" s="7">
        <f t="shared" si="60"/>
        <v>345059.92342717946</v>
      </c>
      <c r="BB65" s="7">
        <f t="shared" si="60"/>
        <v>21341</v>
      </c>
      <c r="BC65" s="33">
        <f t="shared" si="60"/>
        <v>354211</v>
      </c>
      <c r="BD65" s="7">
        <f t="shared" si="60"/>
        <v>98347.94244421646</v>
      </c>
      <c r="BE65" s="7">
        <f t="shared" si="60"/>
        <v>20568.327894997317</v>
      </c>
      <c r="BF65" s="7">
        <f t="shared" si="60"/>
        <v>3430.6145492191717</v>
      </c>
      <c r="BG65" s="7">
        <f t="shared" si="60"/>
        <v>4800</v>
      </c>
      <c r="BH65" s="7">
        <f t="shared" si="60"/>
        <v>14800</v>
      </c>
      <c r="BI65" s="7">
        <f t="shared" si="60"/>
        <v>1500</v>
      </c>
      <c r="BJ65" s="7">
        <f t="shared" si="60"/>
        <v>15254</v>
      </c>
      <c r="BK65" s="7">
        <f t="shared" si="60"/>
        <v>552</v>
      </c>
      <c r="BL65" s="7">
        <f t="shared" si="60"/>
        <v>940</v>
      </c>
      <c r="BM65" s="7">
        <f t="shared" si="60"/>
        <v>6386</v>
      </c>
      <c r="BN65" s="7">
        <f t="shared" si="60"/>
        <v>21729</v>
      </c>
      <c r="BO65" s="7">
        <f t="shared" si="60"/>
        <v>8388</v>
      </c>
    </row>
    <row r="66" spans="1:67">
      <c r="A66" s="56">
        <v>2031</v>
      </c>
      <c r="B66" s="7">
        <f t="shared" ref="B66:AG66" si="61">B24-B23</f>
        <v>2320851</v>
      </c>
      <c r="C66" s="7">
        <f t="shared" si="61"/>
        <v>137700</v>
      </c>
      <c r="D66" s="7">
        <f t="shared" si="61"/>
        <v>371648.98478349298</v>
      </c>
      <c r="E66" s="7">
        <f t="shared" si="61"/>
        <v>24010</v>
      </c>
      <c r="F66" s="7">
        <f t="shared" si="61"/>
        <v>406693</v>
      </c>
      <c r="G66" s="7">
        <f t="shared" si="61"/>
        <v>940051.98478350043</v>
      </c>
      <c r="H66" s="7">
        <f t="shared" si="61"/>
        <v>1380799.0152164698</v>
      </c>
      <c r="I66" s="40">
        <f t="shared" si="61"/>
        <v>101167.71616505086</v>
      </c>
      <c r="J66" s="33">
        <f t="shared" si="61"/>
        <v>838884.26861843467</v>
      </c>
      <c r="K66" s="7">
        <f t="shared" si="61"/>
        <v>1500</v>
      </c>
      <c r="L66" s="7">
        <f t="shared" si="61"/>
        <v>14000</v>
      </c>
      <c r="M66" s="7">
        <f t="shared" si="61"/>
        <v>700</v>
      </c>
      <c r="N66" s="7">
        <f t="shared" si="61"/>
        <v>4800</v>
      </c>
      <c r="O66" s="7">
        <f t="shared" si="61"/>
        <v>3568.3973002396524</v>
      </c>
      <c r="P66" s="7">
        <f t="shared" si="61"/>
        <v>21845.318864811212</v>
      </c>
      <c r="Q66" s="7">
        <f t="shared" si="61"/>
        <v>2762</v>
      </c>
      <c r="R66" s="7">
        <f t="shared" si="61"/>
        <v>-23</v>
      </c>
      <c r="S66" s="7">
        <f t="shared" si="61"/>
        <v>371</v>
      </c>
      <c r="T66" s="7">
        <f t="shared" si="61"/>
        <v>21</v>
      </c>
      <c r="U66" s="7">
        <f t="shared" si="61"/>
        <v>30</v>
      </c>
      <c r="V66" s="7">
        <f t="shared" si="61"/>
        <v>50</v>
      </c>
      <c r="W66" s="7">
        <f t="shared" si="61"/>
        <v>8054</v>
      </c>
      <c r="X66" s="7">
        <f t="shared" si="61"/>
        <v>13</v>
      </c>
      <c r="Y66" s="7">
        <f t="shared" si="61"/>
        <v>10</v>
      </c>
      <c r="Z66" s="7">
        <f t="shared" si="61"/>
        <v>65</v>
      </c>
      <c r="AA66" s="7">
        <f t="shared" si="61"/>
        <v>61</v>
      </c>
      <c r="AB66" s="7">
        <f t="shared" si="61"/>
        <v>1</v>
      </c>
      <c r="AC66" s="7">
        <f t="shared" si="61"/>
        <v>12312</v>
      </c>
      <c r="AD66" s="7">
        <f t="shared" si="61"/>
        <v>21017</v>
      </c>
      <c r="AE66" s="7">
        <f t="shared" si="61"/>
        <v>30</v>
      </c>
      <c r="AF66" s="7">
        <f t="shared" si="61"/>
        <v>-22</v>
      </c>
      <c r="AG66" s="7">
        <f t="shared" si="61"/>
        <v>40</v>
      </c>
      <c r="AH66" s="7">
        <f t="shared" ref="AH66:BO66" si="62">AH24-AH23</f>
        <v>3</v>
      </c>
      <c r="AI66" s="7">
        <f t="shared" si="62"/>
        <v>-9</v>
      </c>
      <c r="AJ66" s="7">
        <f t="shared" si="62"/>
        <v>65</v>
      </c>
      <c r="AK66" s="7">
        <f t="shared" si="62"/>
        <v>915</v>
      </c>
      <c r="AL66" s="7">
        <f t="shared" si="62"/>
        <v>135</v>
      </c>
      <c r="AM66" s="7">
        <f t="shared" si="62"/>
        <v>81</v>
      </c>
      <c r="AN66" s="7">
        <f t="shared" si="62"/>
        <v>854</v>
      </c>
      <c r="AO66" s="7">
        <f t="shared" si="62"/>
        <v>4</v>
      </c>
      <c r="AP66" s="7">
        <f t="shared" si="62"/>
        <v>253</v>
      </c>
      <c r="AQ66" s="7">
        <f t="shared" si="62"/>
        <v>537</v>
      </c>
      <c r="AR66" s="7">
        <f t="shared" si="62"/>
        <v>6377</v>
      </c>
      <c r="AS66" s="7">
        <f t="shared" si="62"/>
        <v>312</v>
      </c>
      <c r="AT66" s="7">
        <f t="shared" si="62"/>
        <v>296</v>
      </c>
      <c r="AU66" s="33">
        <f t="shared" si="62"/>
        <v>139</v>
      </c>
      <c r="AV66" s="7">
        <f t="shared" si="62"/>
        <v>21000</v>
      </c>
      <c r="AW66" s="7">
        <f t="shared" si="62"/>
        <v>25413.716165050864</v>
      </c>
      <c r="AX66" s="7">
        <f t="shared" si="62"/>
        <v>3131</v>
      </c>
      <c r="AY66" s="7">
        <f t="shared" si="62"/>
        <v>51623</v>
      </c>
      <c r="AZ66" s="7">
        <f t="shared" si="62"/>
        <v>116700</v>
      </c>
      <c r="BA66" s="7">
        <f t="shared" si="62"/>
        <v>346235.26861844212</v>
      </c>
      <c r="BB66" s="7">
        <f t="shared" si="62"/>
        <v>20879</v>
      </c>
      <c r="BC66" s="33">
        <f t="shared" si="62"/>
        <v>355070</v>
      </c>
      <c r="BD66" s="7">
        <f t="shared" si="62"/>
        <v>99583.716165050864</v>
      </c>
      <c r="BE66" s="7">
        <f t="shared" si="62"/>
        <v>21845.318864811212</v>
      </c>
      <c r="BF66" s="7">
        <f t="shared" si="62"/>
        <v>3568.3973002396524</v>
      </c>
      <c r="BG66" s="7">
        <f t="shared" si="62"/>
        <v>4800</v>
      </c>
      <c r="BH66" s="7">
        <f t="shared" si="62"/>
        <v>14700</v>
      </c>
      <c r="BI66" s="7">
        <f t="shared" si="62"/>
        <v>1500</v>
      </c>
      <c r="BJ66" s="7">
        <f t="shared" si="62"/>
        <v>15104</v>
      </c>
      <c r="BK66" s="7">
        <f t="shared" si="62"/>
        <v>537</v>
      </c>
      <c r="BL66" s="7">
        <f t="shared" si="62"/>
        <v>915</v>
      </c>
      <c r="BM66" s="7">
        <f t="shared" si="62"/>
        <v>6377</v>
      </c>
      <c r="BN66" s="7">
        <f t="shared" si="62"/>
        <v>21871</v>
      </c>
      <c r="BO66" s="7">
        <f t="shared" si="62"/>
        <v>8366</v>
      </c>
    </row>
    <row r="67" spans="1:67">
      <c r="A67" s="56">
        <v>2032</v>
      </c>
      <c r="B67" s="7">
        <f t="shared" ref="B67:AG67" si="63">B25-B24</f>
        <v>2278063</v>
      </c>
      <c r="C67" s="7">
        <f t="shared" si="63"/>
        <v>138000</v>
      </c>
      <c r="D67" s="7">
        <f t="shared" si="63"/>
        <v>368339.77076777071</v>
      </c>
      <c r="E67" s="7">
        <f t="shared" si="63"/>
        <v>23362</v>
      </c>
      <c r="F67" s="7">
        <f t="shared" si="63"/>
        <v>406551</v>
      </c>
      <c r="G67" s="7">
        <f t="shared" si="63"/>
        <v>936252.77076777816</v>
      </c>
      <c r="H67" s="7">
        <f t="shared" si="63"/>
        <v>1341810.2292322516</v>
      </c>
      <c r="I67" s="40">
        <f t="shared" si="63"/>
        <v>101068.60826035589</v>
      </c>
      <c r="J67" s="33">
        <f t="shared" si="63"/>
        <v>835184.16250742972</v>
      </c>
      <c r="K67" s="7">
        <f t="shared" si="63"/>
        <v>1500</v>
      </c>
      <c r="L67" s="7">
        <f t="shared" si="63"/>
        <v>13800</v>
      </c>
      <c r="M67" s="7">
        <f t="shared" si="63"/>
        <v>800</v>
      </c>
      <c r="N67" s="7">
        <f t="shared" si="63"/>
        <v>4900</v>
      </c>
      <c r="O67" s="7">
        <f t="shared" si="63"/>
        <v>3620.5561298857792</v>
      </c>
      <c r="P67" s="7">
        <f t="shared" si="63"/>
        <v>22011.052130470052</v>
      </c>
      <c r="Q67" s="7">
        <f t="shared" si="63"/>
        <v>2702</v>
      </c>
      <c r="R67" s="7">
        <f t="shared" si="63"/>
        <v>-23</v>
      </c>
      <c r="S67" s="7">
        <f t="shared" si="63"/>
        <v>378</v>
      </c>
      <c r="T67" s="7">
        <f t="shared" si="63"/>
        <v>14</v>
      </c>
      <c r="U67" s="7">
        <f t="shared" si="63"/>
        <v>22</v>
      </c>
      <c r="V67" s="7">
        <f t="shared" si="63"/>
        <v>46</v>
      </c>
      <c r="W67" s="7">
        <f t="shared" si="63"/>
        <v>8002</v>
      </c>
      <c r="X67" s="7">
        <f t="shared" si="63"/>
        <v>8</v>
      </c>
      <c r="Y67" s="7">
        <f t="shared" si="63"/>
        <v>17</v>
      </c>
      <c r="Z67" s="7">
        <f t="shared" si="63"/>
        <v>55</v>
      </c>
      <c r="AA67" s="7">
        <f t="shared" si="63"/>
        <v>69</v>
      </c>
      <c r="AB67" s="7">
        <f t="shared" si="63"/>
        <v>-4</v>
      </c>
      <c r="AC67" s="7">
        <f t="shared" si="63"/>
        <v>12379</v>
      </c>
      <c r="AD67" s="7">
        <f t="shared" si="63"/>
        <v>20832</v>
      </c>
      <c r="AE67" s="7">
        <f t="shared" si="63"/>
        <v>21</v>
      </c>
      <c r="AF67" s="7">
        <f t="shared" si="63"/>
        <v>-25</v>
      </c>
      <c r="AG67" s="7">
        <f t="shared" si="63"/>
        <v>44</v>
      </c>
      <c r="AH67" s="7">
        <f t="shared" ref="AH67:BO67" si="64">AH25-AH24</f>
        <v>2</v>
      </c>
      <c r="AI67" s="7">
        <f t="shared" si="64"/>
        <v>-15</v>
      </c>
      <c r="AJ67" s="7">
        <f t="shared" si="64"/>
        <v>62</v>
      </c>
      <c r="AK67" s="7">
        <f t="shared" si="64"/>
        <v>875</v>
      </c>
      <c r="AL67" s="7">
        <f t="shared" si="64"/>
        <v>132</v>
      </c>
      <c r="AM67" s="7">
        <f t="shared" si="64"/>
        <v>83</v>
      </c>
      <c r="AN67" s="7">
        <f t="shared" si="64"/>
        <v>847</v>
      </c>
      <c r="AO67" s="7">
        <f t="shared" si="64"/>
        <v>0</v>
      </c>
      <c r="AP67" s="7">
        <f t="shared" si="64"/>
        <v>239</v>
      </c>
      <c r="AQ67" s="7">
        <f t="shared" si="64"/>
        <v>541</v>
      </c>
      <c r="AR67" s="7">
        <f t="shared" si="64"/>
        <v>6403</v>
      </c>
      <c r="AS67" s="7">
        <f t="shared" si="64"/>
        <v>288</v>
      </c>
      <c r="AT67" s="7">
        <f t="shared" si="64"/>
        <v>296</v>
      </c>
      <c r="AU67" s="33">
        <f t="shared" si="64"/>
        <v>147</v>
      </c>
      <c r="AV67" s="7">
        <f t="shared" si="64"/>
        <v>21000</v>
      </c>
      <c r="AW67" s="7">
        <f t="shared" si="64"/>
        <v>25631.608260355424</v>
      </c>
      <c r="AX67" s="7">
        <f t="shared" si="64"/>
        <v>3071</v>
      </c>
      <c r="AY67" s="7">
        <f t="shared" si="64"/>
        <v>51366</v>
      </c>
      <c r="AZ67" s="7">
        <f t="shared" si="64"/>
        <v>117000</v>
      </c>
      <c r="BA67" s="7">
        <f t="shared" si="64"/>
        <v>342708.16250741482</v>
      </c>
      <c r="BB67" s="7">
        <f t="shared" si="64"/>
        <v>20291</v>
      </c>
      <c r="BC67" s="33">
        <f t="shared" si="64"/>
        <v>355185</v>
      </c>
      <c r="BD67" s="7">
        <f t="shared" si="64"/>
        <v>99521.608260354027</v>
      </c>
      <c r="BE67" s="7">
        <f t="shared" si="64"/>
        <v>22011.052130470052</v>
      </c>
      <c r="BF67" s="7">
        <f t="shared" si="64"/>
        <v>3620.5561298857792</v>
      </c>
      <c r="BG67" s="7">
        <f t="shared" si="64"/>
        <v>4900</v>
      </c>
      <c r="BH67" s="7">
        <f t="shared" si="64"/>
        <v>14600</v>
      </c>
      <c r="BI67" s="7">
        <f t="shared" si="64"/>
        <v>1500</v>
      </c>
      <c r="BJ67" s="7">
        <f t="shared" si="64"/>
        <v>15102</v>
      </c>
      <c r="BK67" s="7">
        <f t="shared" si="64"/>
        <v>541</v>
      </c>
      <c r="BL67" s="7">
        <f t="shared" si="64"/>
        <v>875</v>
      </c>
      <c r="BM67" s="7">
        <f t="shared" si="64"/>
        <v>6403</v>
      </c>
      <c r="BN67" s="7">
        <f t="shared" si="64"/>
        <v>21679</v>
      </c>
      <c r="BO67" s="7">
        <f t="shared" si="64"/>
        <v>8290</v>
      </c>
    </row>
    <row r="68" spans="1:67">
      <c r="A68" s="56">
        <v>2033</v>
      </c>
      <c r="B68" s="7">
        <f t="shared" ref="B68:AG68" si="65">B26-B25</f>
        <v>2236574</v>
      </c>
      <c r="C68" s="7">
        <f t="shared" si="65"/>
        <v>137500</v>
      </c>
      <c r="D68" s="7">
        <f t="shared" si="65"/>
        <v>362125.99186939001</v>
      </c>
      <c r="E68" s="7">
        <f t="shared" si="65"/>
        <v>22744</v>
      </c>
      <c r="F68" s="7">
        <f t="shared" si="65"/>
        <v>406695</v>
      </c>
      <c r="G68" s="7">
        <f t="shared" si="65"/>
        <v>929064.99186939001</v>
      </c>
      <c r="H68" s="7">
        <f t="shared" si="65"/>
        <v>1307509.00813061</v>
      </c>
      <c r="I68" s="40">
        <f t="shared" si="65"/>
        <v>101023.54445737973</v>
      </c>
      <c r="J68" s="33">
        <f t="shared" si="65"/>
        <v>828041.44741201401</v>
      </c>
      <c r="K68" s="7">
        <f t="shared" si="65"/>
        <v>1500</v>
      </c>
      <c r="L68" s="7">
        <f t="shared" si="65"/>
        <v>13800</v>
      </c>
      <c r="M68" s="7">
        <f t="shared" si="65"/>
        <v>800</v>
      </c>
      <c r="N68" s="7">
        <f t="shared" si="65"/>
        <v>4900</v>
      </c>
      <c r="O68" s="7">
        <f t="shared" si="65"/>
        <v>3638.0295233494253</v>
      </c>
      <c r="P68" s="7">
        <f t="shared" si="65"/>
        <v>21976.514934029896</v>
      </c>
      <c r="Q68" s="7">
        <f t="shared" si="65"/>
        <v>2659</v>
      </c>
      <c r="R68" s="7">
        <f t="shared" si="65"/>
        <v>-24</v>
      </c>
      <c r="S68" s="7">
        <f t="shared" si="65"/>
        <v>386</v>
      </c>
      <c r="T68" s="7">
        <f t="shared" si="65"/>
        <v>3</v>
      </c>
      <c r="U68" s="7">
        <f t="shared" si="65"/>
        <v>22</v>
      </c>
      <c r="V68" s="7">
        <f t="shared" si="65"/>
        <v>54</v>
      </c>
      <c r="W68" s="7">
        <f t="shared" si="65"/>
        <v>8221</v>
      </c>
      <c r="X68" s="7">
        <f t="shared" si="65"/>
        <v>8</v>
      </c>
      <c r="Y68" s="7">
        <f t="shared" si="65"/>
        <v>14</v>
      </c>
      <c r="Z68" s="7">
        <f t="shared" si="65"/>
        <v>67</v>
      </c>
      <c r="AA68" s="7">
        <f t="shared" si="65"/>
        <v>68</v>
      </c>
      <c r="AB68" s="7">
        <f t="shared" si="65"/>
        <v>1</v>
      </c>
      <c r="AC68" s="7">
        <f t="shared" si="65"/>
        <v>12381</v>
      </c>
      <c r="AD68" s="7">
        <f t="shared" si="65"/>
        <v>20643</v>
      </c>
      <c r="AE68" s="7">
        <f t="shared" si="65"/>
        <v>15</v>
      </c>
      <c r="AF68" s="7">
        <f t="shared" si="65"/>
        <v>-21</v>
      </c>
      <c r="AG68" s="7">
        <f t="shared" si="65"/>
        <v>44</v>
      </c>
      <c r="AH68" s="7">
        <f t="shared" ref="AH68:BO68" si="66">AH26-AH25</f>
        <v>0</v>
      </c>
      <c r="AI68" s="7">
        <f t="shared" si="66"/>
        <v>-12</v>
      </c>
      <c r="AJ68" s="7">
        <f t="shared" si="66"/>
        <v>72</v>
      </c>
      <c r="AK68" s="7">
        <f t="shared" si="66"/>
        <v>886</v>
      </c>
      <c r="AL68" s="7">
        <f t="shared" si="66"/>
        <v>132</v>
      </c>
      <c r="AM68" s="7">
        <f t="shared" si="66"/>
        <v>68</v>
      </c>
      <c r="AN68" s="7">
        <f t="shared" si="66"/>
        <v>839</v>
      </c>
      <c r="AO68" s="7">
        <f t="shared" si="66"/>
        <v>0</v>
      </c>
      <c r="AP68" s="7">
        <f t="shared" si="66"/>
        <v>231</v>
      </c>
      <c r="AQ68" s="7">
        <f t="shared" si="66"/>
        <v>546</v>
      </c>
      <c r="AR68" s="7">
        <f t="shared" si="66"/>
        <v>6358</v>
      </c>
      <c r="AS68" s="7">
        <f t="shared" si="66"/>
        <v>310</v>
      </c>
      <c r="AT68" s="7">
        <f t="shared" si="66"/>
        <v>309</v>
      </c>
      <c r="AU68" s="33">
        <f t="shared" si="66"/>
        <v>129</v>
      </c>
      <c r="AV68" s="7">
        <f t="shared" si="66"/>
        <v>21000</v>
      </c>
      <c r="AW68" s="7">
        <f t="shared" si="66"/>
        <v>25614.544457379729</v>
      </c>
      <c r="AX68" s="7">
        <f t="shared" si="66"/>
        <v>3024</v>
      </c>
      <c r="AY68" s="7">
        <f t="shared" si="66"/>
        <v>51385</v>
      </c>
      <c r="AZ68" s="7">
        <f t="shared" si="66"/>
        <v>116500</v>
      </c>
      <c r="BA68" s="7">
        <f t="shared" si="66"/>
        <v>336511.44741200656</v>
      </c>
      <c r="BB68" s="7">
        <f t="shared" si="66"/>
        <v>19720</v>
      </c>
      <c r="BC68" s="33">
        <f t="shared" si="66"/>
        <v>355310</v>
      </c>
      <c r="BD68" s="7">
        <f t="shared" si="66"/>
        <v>99472.544457379729</v>
      </c>
      <c r="BE68" s="7">
        <f t="shared" si="66"/>
        <v>21976.514934029896</v>
      </c>
      <c r="BF68" s="7">
        <f t="shared" si="66"/>
        <v>3638.0295233494253</v>
      </c>
      <c r="BG68" s="7">
        <f t="shared" si="66"/>
        <v>4900</v>
      </c>
      <c r="BH68" s="7">
        <f t="shared" si="66"/>
        <v>14600</v>
      </c>
      <c r="BI68" s="7">
        <f t="shared" si="66"/>
        <v>1500</v>
      </c>
      <c r="BJ68" s="7">
        <f t="shared" si="66"/>
        <v>15055</v>
      </c>
      <c r="BK68" s="7">
        <f t="shared" si="66"/>
        <v>546</v>
      </c>
      <c r="BL68" s="7">
        <f t="shared" si="66"/>
        <v>886</v>
      </c>
      <c r="BM68" s="7">
        <f t="shared" si="66"/>
        <v>6358</v>
      </c>
      <c r="BN68" s="7">
        <f t="shared" si="66"/>
        <v>21482</v>
      </c>
      <c r="BO68" s="7">
        <f t="shared" si="66"/>
        <v>8531</v>
      </c>
    </row>
    <row r="69" spans="1:67">
      <c r="A69" s="56">
        <v>2034</v>
      </c>
      <c r="B69" s="7">
        <f t="shared" ref="B69:AG69" si="67">B27-B26</f>
        <v>2196803</v>
      </c>
      <c r="C69" s="7">
        <f t="shared" si="67"/>
        <v>137300</v>
      </c>
      <c r="D69" s="7">
        <f t="shared" si="67"/>
        <v>355158.48003131151</v>
      </c>
      <c r="E69" s="7">
        <f t="shared" si="67"/>
        <v>22145</v>
      </c>
      <c r="F69" s="7">
        <f t="shared" si="67"/>
        <v>407363</v>
      </c>
      <c r="G69" s="7">
        <f t="shared" si="67"/>
        <v>921966.48003131151</v>
      </c>
      <c r="H69" s="7">
        <f t="shared" si="67"/>
        <v>1274836.5199686885</v>
      </c>
      <c r="I69" s="40">
        <f t="shared" si="67"/>
        <v>100911.39796501957</v>
      </c>
      <c r="J69" s="33">
        <f t="shared" si="67"/>
        <v>821055.08206628263</v>
      </c>
      <c r="K69" s="7">
        <f t="shared" si="67"/>
        <v>1500</v>
      </c>
      <c r="L69" s="7">
        <f t="shared" si="67"/>
        <v>13700</v>
      </c>
      <c r="M69" s="7">
        <f t="shared" si="67"/>
        <v>700</v>
      </c>
      <c r="N69" s="7">
        <f t="shared" si="67"/>
        <v>5000</v>
      </c>
      <c r="O69" s="7">
        <f t="shared" si="67"/>
        <v>3655.2123944882187</v>
      </c>
      <c r="P69" s="7">
        <f t="shared" si="67"/>
        <v>21983.185570531059</v>
      </c>
      <c r="Q69" s="7">
        <f t="shared" si="67"/>
        <v>2614</v>
      </c>
      <c r="R69" s="7">
        <f t="shared" si="67"/>
        <v>-27</v>
      </c>
      <c r="S69" s="7">
        <f t="shared" si="67"/>
        <v>394</v>
      </c>
      <c r="T69" s="7">
        <f t="shared" si="67"/>
        <v>-6</v>
      </c>
      <c r="U69" s="7">
        <f t="shared" si="67"/>
        <v>8</v>
      </c>
      <c r="V69" s="7">
        <f t="shared" si="67"/>
        <v>47</v>
      </c>
      <c r="W69" s="7">
        <f t="shared" si="67"/>
        <v>8058</v>
      </c>
      <c r="X69" s="7">
        <f t="shared" si="67"/>
        <v>3</v>
      </c>
      <c r="Y69" s="7">
        <f t="shared" si="67"/>
        <v>12</v>
      </c>
      <c r="Z69" s="7">
        <f t="shared" si="67"/>
        <v>57</v>
      </c>
      <c r="AA69" s="7">
        <f t="shared" si="67"/>
        <v>66</v>
      </c>
      <c r="AB69" s="7">
        <f t="shared" si="67"/>
        <v>-10</v>
      </c>
      <c r="AC69" s="7">
        <f t="shared" si="67"/>
        <v>12028</v>
      </c>
      <c r="AD69" s="7">
        <f t="shared" si="67"/>
        <v>21286</v>
      </c>
      <c r="AE69" s="7">
        <f t="shared" si="67"/>
        <v>16</v>
      </c>
      <c r="AF69" s="7">
        <f t="shared" si="67"/>
        <v>-22</v>
      </c>
      <c r="AG69" s="7">
        <f t="shared" si="67"/>
        <v>42</v>
      </c>
      <c r="AH69" s="7">
        <f t="shared" ref="AH69:BO69" si="68">AH27-AH26</f>
        <v>2</v>
      </c>
      <c r="AI69" s="7">
        <f t="shared" si="68"/>
        <v>-9</v>
      </c>
      <c r="AJ69" s="7">
        <f t="shared" si="68"/>
        <v>75</v>
      </c>
      <c r="AK69" s="7">
        <f t="shared" si="68"/>
        <v>868</v>
      </c>
      <c r="AL69" s="7">
        <f t="shared" si="68"/>
        <v>118</v>
      </c>
      <c r="AM69" s="7">
        <f t="shared" si="68"/>
        <v>69</v>
      </c>
      <c r="AN69" s="7">
        <f t="shared" si="68"/>
        <v>857</v>
      </c>
      <c r="AO69" s="7">
        <f t="shared" si="68"/>
        <v>0</v>
      </c>
      <c r="AP69" s="7">
        <f t="shared" si="68"/>
        <v>237</v>
      </c>
      <c r="AQ69" s="7">
        <f t="shared" si="68"/>
        <v>550</v>
      </c>
      <c r="AR69" s="7">
        <f t="shared" si="68"/>
        <v>6290</v>
      </c>
      <c r="AS69" s="7">
        <f t="shared" si="68"/>
        <v>296</v>
      </c>
      <c r="AT69" s="7">
        <f t="shared" si="68"/>
        <v>312</v>
      </c>
      <c r="AU69" s="33">
        <f t="shared" si="68"/>
        <v>142</v>
      </c>
      <c r="AV69" s="7">
        <f t="shared" si="68"/>
        <v>20900</v>
      </c>
      <c r="AW69" s="7">
        <f t="shared" si="68"/>
        <v>25638.397965019103</v>
      </c>
      <c r="AX69" s="7">
        <f t="shared" si="68"/>
        <v>2975</v>
      </c>
      <c r="AY69" s="7">
        <f t="shared" si="68"/>
        <v>51398</v>
      </c>
      <c r="AZ69" s="7">
        <f t="shared" si="68"/>
        <v>116400</v>
      </c>
      <c r="BA69" s="7">
        <f t="shared" si="68"/>
        <v>329520.08206629753</v>
      </c>
      <c r="BB69" s="7">
        <f t="shared" si="68"/>
        <v>19170</v>
      </c>
      <c r="BC69" s="33">
        <f t="shared" si="68"/>
        <v>355965</v>
      </c>
      <c r="BD69" s="7">
        <f t="shared" si="68"/>
        <v>99401.397965019569</v>
      </c>
      <c r="BE69" s="7">
        <f t="shared" si="68"/>
        <v>21983.185570531059</v>
      </c>
      <c r="BF69" s="7">
        <f t="shared" si="68"/>
        <v>3655.2123944882187</v>
      </c>
      <c r="BG69" s="7">
        <f t="shared" si="68"/>
        <v>5000</v>
      </c>
      <c r="BH69" s="7">
        <f t="shared" si="68"/>
        <v>14400</v>
      </c>
      <c r="BI69" s="7">
        <f t="shared" si="68"/>
        <v>1500</v>
      </c>
      <c r="BJ69" s="7">
        <f t="shared" si="68"/>
        <v>14658</v>
      </c>
      <c r="BK69" s="7">
        <f t="shared" si="68"/>
        <v>550</v>
      </c>
      <c r="BL69" s="7">
        <f t="shared" si="68"/>
        <v>868</v>
      </c>
      <c r="BM69" s="7">
        <f t="shared" si="68"/>
        <v>6290</v>
      </c>
      <c r="BN69" s="7">
        <f t="shared" si="68"/>
        <v>22143</v>
      </c>
      <c r="BO69" s="7">
        <f t="shared" si="68"/>
        <v>8354</v>
      </c>
    </row>
    <row r="70" spans="1:67">
      <c r="A70" s="56">
        <v>2035</v>
      </c>
      <c r="B70" s="7">
        <f t="shared" ref="B70:AG70" si="69">B28-B27</f>
        <v>2158590</v>
      </c>
      <c r="C70" s="7">
        <f t="shared" si="69"/>
        <v>137500</v>
      </c>
      <c r="D70" s="7">
        <f t="shared" si="69"/>
        <v>346854.41009587049</v>
      </c>
      <c r="E70" s="7">
        <f t="shared" si="69"/>
        <v>21525</v>
      </c>
      <c r="F70" s="7">
        <f t="shared" si="69"/>
        <v>408199</v>
      </c>
      <c r="G70" s="7">
        <f t="shared" si="69"/>
        <v>914078.41009587049</v>
      </c>
      <c r="H70" s="7">
        <f t="shared" si="69"/>
        <v>1244511.5899041295</v>
      </c>
      <c r="I70" s="40">
        <f t="shared" si="69"/>
        <v>100434.72078738548</v>
      </c>
      <c r="J70" s="33">
        <f t="shared" si="69"/>
        <v>813643.68930849433</v>
      </c>
      <c r="K70" s="7">
        <f t="shared" si="69"/>
        <v>1600</v>
      </c>
      <c r="L70" s="7">
        <f t="shared" si="69"/>
        <v>13700</v>
      </c>
      <c r="M70" s="7">
        <f t="shared" si="69"/>
        <v>700</v>
      </c>
      <c r="N70" s="7">
        <f t="shared" si="69"/>
        <v>5100</v>
      </c>
      <c r="O70" s="7">
        <f t="shared" si="69"/>
        <v>3595.8849388356321</v>
      </c>
      <c r="P70" s="7">
        <f t="shared" si="69"/>
        <v>21542.835848548915</v>
      </c>
      <c r="Q70" s="7">
        <f t="shared" si="69"/>
        <v>2568</v>
      </c>
      <c r="R70" s="7">
        <f t="shared" si="69"/>
        <v>-28</v>
      </c>
      <c r="S70" s="7">
        <f t="shared" si="69"/>
        <v>405</v>
      </c>
      <c r="T70" s="7">
        <f t="shared" si="69"/>
        <v>-15</v>
      </c>
      <c r="U70" s="7">
        <f t="shared" si="69"/>
        <v>1</v>
      </c>
      <c r="V70" s="7">
        <f t="shared" si="69"/>
        <v>35</v>
      </c>
      <c r="W70" s="7">
        <f t="shared" si="69"/>
        <v>8158</v>
      </c>
      <c r="X70" s="7">
        <f t="shared" si="69"/>
        <v>10</v>
      </c>
      <c r="Y70" s="7">
        <f t="shared" si="69"/>
        <v>8</v>
      </c>
      <c r="Z70" s="7">
        <f t="shared" si="69"/>
        <v>48</v>
      </c>
      <c r="AA70" s="7">
        <f t="shared" si="69"/>
        <v>58</v>
      </c>
      <c r="AB70" s="7">
        <f t="shared" si="69"/>
        <v>-8</v>
      </c>
      <c r="AC70" s="7">
        <f t="shared" si="69"/>
        <v>12149</v>
      </c>
      <c r="AD70" s="7">
        <f t="shared" si="69"/>
        <v>20751</v>
      </c>
      <c r="AE70" s="7">
        <f t="shared" si="69"/>
        <v>11</v>
      </c>
      <c r="AF70" s="7">
        <f t="shared" si="69"/>
        <v>-23</v>
      </c>
      <c r="AG70" s="7">
        <f t="shared" si="69"/>
        <v>38</v>
      </c>
      <c r="AH70" s="7">
        <f t="shared" ref="AH70:BO70" si="70">AH28-AH27</f>
        <v>-1</v>
      </c>
      <c r="AI70" s="7">
        <f t="shared" si="70"/>
        <v>-7</v>
      </c>
      <c r="AJ70" s="7">
        <f t="shared" si="70"/>
        <v>76</v>
      </c>
      <c r="AK70" s="7">
        <f t="shared" si="70"/>
        <v>880</v>
      </c>
      <c r="AL70" s="7">
        <f t="shared" si="70"/>
        <v>117</v>
      </c>
      <c r="AM70" s="7">
        <f t="shared" si="70"/>
        <v>79</v>
      </c>
      <c r="AN70" s="7">
        <f t="shared" si="70"/>
        <v>858</v>
      </c>
      <c r="AO70" s="7">
        <f t="shared" si="70"/>
        <v>1</v>
      </c>
      <c r="AP70" s="7">
        <f t="shared" si="70"/>
        <v>214</v>
      </c>
      <c r="AQ70" s="7">
        <f t="shared" si="70"/>
        <v>548</v>
      </c>
      <c r="AR70" s="7">
        <f t="shared" si="70"/>
        <v>6500</v>
      </c>
      <c r="AS70" s="7">
        <f t="shared" si="70"/>
        <v>313</v>
      </c>
      <c r="AT70" s="7">
        <f t="shared" si="70"/>
        <v>318</v>
      </c>
      <c r="AU70" s="33">
        <f t="shared" si="70"/>
        <v>134</v>
      </c>
      <c r="AV70" s="7">
        <f t="shared" si="70"/>
        <v>21100</v>
      </c>
      <c r="AW70" s="7">
        <f t="shared" si="70"/>
        <v>25138.720787384547</v>
      </c>
      <c r="AX70" s="7">
        <f t="shared" si="70"/>
        <v>2930</v>
      </c>
      <c r="AY70" s="7">
        <f t="shared" si="70"/>
        <v>51266</v>
      </c>
      <c r="AZ70" s="7">
        <f t="shared" si="70"/>
        <v>116400</v>
      </c>
      <c r="BA70" s="7">
        <f t="shared" si="70"/>
        <v>321715.68930848688</v>
      </c>
      <c r="BB70" s="7">
        <f t="shared" si="70"/>
        <v>18595</v>
      </c>
      <c r="BC70" s="33">
        <f t="shared" si="70"/>
        <v>356933</v>
      </c>
      <c r="BD70" s="7">
        <f t="shared" si="70"/>
        <v>98974.720787385479</v>
      </c>
      <c r="BE70" s="7">
        <f t="shared" si="70"/>
        <v>21542.835848548915</v>
      </c>
      <c r="BF70" s="7">
        <f t="shared" si="70"/>
        <v>3595.8849388356321</v>
      </c>
      <c r="BG70" s="7">
        <f t="shared" si="70"/>
        <v>5100</v>
      </c>
      <c r="BH70" s="7">
        <f t="shared" si="70"/>
        <v>14400</v>
      </c>
      <c r="BI70" s="7">
        <f t="shared" si="70"/>
        <v>1600</v>
      </c>
      <c r="BJ70" s="7">
        <f t="shared" si="70"/>
        <v>14728</v>
      </c>
      <c r="BK70" s="7">
        <f t="shared" si="70"/>
        <v>548</v>
      </c>
      <c r="BL70" s="7">
        <f t="shared" si="70"/>
        <v>880</v>
      </c>
      <c r="BM70" s="7">
        <f t="shared" si="70"/>
        <v>6500</v>
      </c>
      <c r="BN70" s="7">
        <f t="shared" si="70"/>
        <v>21609</v>
      </c>
      <c r="BO70" s="7">
        <f t="shared" si="70"/>
        <v>8471</v>
      </c>
    </row>
    <row r="71" spans="1:67">
      <c r="A71" s="56">
        <v>2036</v>
      </c>
      <c r="B71" s="7">
        <f t="shared" ref="B71:AG71" si="71">B29-B28</f>
        <v>2125656</v>
      </c>
      <c r="C71" s="7">
        <f t="shared" si="71"/>
        <v>136600</v>
      </c>
      <c r="D71" s="7">
        <f t="shared" si="71"/>
        <v>340337.379936032</v>
      </c>
      <c r="E71" s="7">
        <f t="shared" si="71"/>
        <v>20899</v>
      </c>
      <c r="F71" s="7">
        <f t="shared" si="71"/>
        <v>409182</v>
      </c>
      <c r="G71" s="7">
        <f t="shared" si="71"/>
        <v>907018.37993602455</v>
      </c>
      <c r="H71" s="7">
        <f t="shared" si="71"/>
        <v>1218637.6200639606</v>
      </c>
      <c r="I71" s="40">
        <f t="shared" si="71"/>
        <v>100432.96586995572</v>
      </c>
      <c r="J71" s="33">
        <f t="shared" si="71"/>
        <v>806585.41406606138</v>
      </c>
      <c r="K71" s="7">
        <f t="shared" si="71"/>
        <v>1500</v>
      </c>
      <c r="L71" s="7">
        <f t="shared" si="71"/>
        <v>13600</v>
      </c>
      <c r="M71" s="7">
        <f t="shared" si="71"/>
        <v>700</v>
      </c>
      <c r="N71" s="7">
        <f t="shared" si="71"/>
        <v>5100</v>
      </c>
      <c r="O71" s="7">
        <f t="shared" si="71"/>
        <v>3567.724464367202</v>
      </c>
      <c r="P71" s="7">
        <f t="shared" si="71"/>
        <v>21754.241405588575</v>
      </c>
      <c r="Q71" s="7">
        <f t="shared" si="71"/>
        <v>2522</v>
      </c>
      <c r="R71" s="7">
        <f t="shared" si="71"/>
        <v>-27</v>
      </c>
      <c r="S71" s="7">
        <f t="shared" si="71"/>
        <v>416</v>
      </c>
      <c r="T71" s="7">
        <f t="shared" si="71"/>
        <v>-26</v>
      </c>
      <c r="U71" s="7">
        <f t="shared" si="71"/>
        <v>22</v>
      </c>
      <c r="V71" s="7">
        <f t="shared" si="71"/>
        <v>47</v>
      </c>
      <c r="W71" s="7">
        <f t="shared" si="71"/>
        <v>8254</v>
      </c>
      <c r="X71" s="7">
        <f t="shared" si="71"/>
        <v>6</v>
      </c>
      <c r="Y71" s="7">
        <f t="shared" si="71"/>
        <v>10</v>
      </c>
      <c r="Z71" s="7">
        <f t="shared" si="71"/>
        <v>53</v>
      </c>
      <c r="AA71" s="7">
        <f t="shared" si="71"/>
        <v>59</v>
      </c>
      <c r="AB71" s="7">
        <f t="shared" si="71"/>
        <v>-4</v>
      </c>
      <c r="AC71" s="7">
        <f t="shared" si="71"/>
        <v>11937</v>
      </c>
      <c r="AD71" s="7">
        <f t="shared" si="71"/>
        <v>20997</v>
      </c>
      <c r="AE71" s="7">
        <f t="shared" si="71"/>
        <v>5</v>
      </c>
      <c r="AF71" s="7">
        <f t="shared" si="71"/>
        <v>-19</v>
      </c>
      <c r="AG71" s="7">
        <f t="shared" si="71"/>
        <v>43</v>
      </c>
      <c r="AH71" s="7">
        <f t="shared" ref="AH71:BO71" si="72">AH29-AH28</f>
        <v>1</v>
      </c>
      <c r="AI71" s="7">
        <f t="shared" si="72"/>
        <v>-5</v>
      </c>
      <c r="AJ71" s="7">
        <f t="shared" si="72"/>
        <v>70</v>
      </c>
      <c r="AK71" s="7">
        <f t="shared" si="72"/>
        <v>874</v>
      </c>
      <c r="AL71" s="7">
        <f t="shared" si="72"/>
        <v>120</v>
      </c>
      <c r="AM71" s="7">
        <f t="shared" si="72"/>
        <v>76</v>
      </c>
      <c r="AN71" s="7">
        <f t="shared" si="72"/>
        <v>860</v>
      </c>
      <c r="AO71" s="7">
        <f t="shared" si="72"/>
        <v>1</v>
      </c>
      <c r="AP71" s="7">
        <f t="shared" si="72"/>
        <v>215</v>
      </c>
      <c r="AQ71" s="7">
        <f t="shared" si="72"/>
        <v>541</v>
      </c>
      <c r="AR71" s="7">
        <f t="shared" si="72"/>
        <v>6376</v>
      </c>
      <c r="AS71" s="7">
        <f t="shared" si="72"/>
        <v>315</v>
      </c>
      <c r="AT71" s="7">
        <f t="shared" si="72"/>
        <v>330</v>
      </c>
      <c r="AU71" s="33">
        <f t="shared" si="72"/>
        <v>142</v>
      </c>
      <c r="AV71" s="7">
        <f t="shared" si="72"/>
        <v>20900</v>
      </c>
      <c r="AW71" s="7">
        <f t="shared" si="72"/>
        <v>25321.965869955719</v>
      </c>
      <c r="AX71" s="7">
        <f t="shared" si="72"/>
        <v>2885</v>
      </c>
      <c r="AY71" s="7">
        <f t="shared" si="72"/>
        <v>51326</v>
      </c>
      <c r="AZ71" s="7">
        <f t="shared" si="72"/>
        <v>115700</v>
      </c>
      <c r="BA71" s="7">
        <f t="shared" si="72"/>
        <v>315015.41406607628</v>
      </c>
      <c r="BB71" s="7">
        <f t="shared" si="72"/>
        <v>18014</v>
      </c>
      <c r="BC71" s="33">
        <f t="shared" si="72"/>
        <v>357856</v>
      </c>
      <c r="BD71" s="7">
        <f t="shared" si="72"/>
        <v>98902.965869955719</v>
      </c>
      <c r="BE71" s="7">
        <f t="shared" si="72"/>
        <v>21754.241405588575</v>
      </c>
      <c r="BF71" s="7">
        <f t="shared" si="72"/>
        <v>3567.724464367202</v>
      </c>
      <c r="BG71" s="7">
        <f t="shared" si="72"/>
        <v>5100</v>
      </c>
      <c r="BH71" s="7">
        <f t="shared" si="72"/>
        <v>14300</v>
      </c>
      <c r="BI71" s="7">
        <f t="shared" si="72"/>
        <v>1500</v>
      </c>
      <c r="BJ71" s="7">
        <f t="shared" si="72"/>
        <v>14464</v>
      </c>
      <c r="BK71" s="7">
        <f t="shared" si="72"/>
        <v>541</v>
      </c>
      <c r="BL71" s="7">
        <f t="shared" si="72"/>
        <v>874</v>
      </c>
      <c r="BM71" s="7">
        <f t="shared" si="72"/>
        <v>6376</v>
      </c>
      <c r="BN71" s="7">
        <f t="shared" si="72"/>
        <v>21857</v>
      </c>
      <c r="BO71" s="7">
        <f t="shared" si="72"/>
        <v>8569</v>
      </c>
    </row>
    <row r="72" spans="1:67">
      <c r="A72" s="56">
        <v>2037</v>
      </c>
      <c r="B72" s="7">
        <f t="shared" ref="B72:AG72" si="73">B30-B29</f>
        <v>2095064</v>
      </c>
      <c r="C72" s="7">
        <f t="shared" si="73"/>
        <v>136100</v>
      </c>
      <c r="D72" s="7">
        <f t="shared" si="73"/>
        <v>329838.69410359859</v>
      </c>
      <c r="E72" s="7">
        <f t="shared" si="73"/>
        <v>20421</v>
      </c>
      <c r="F72" s="7">
        <f t="shared" si="73"/>
        <v>410435</v>
      </c>
      <c r="G72" s="7">
        <f t="shared" si="73"/>
        <v>896794.69410359859</v>
      </c>
      <c r="H72" s="7">
        <f t="shared" si="73"/>
        <v>1198269.3058964014</v>
      </c>
      <c r="I72" s="40">
        <f t="shared" si="73"/>
        <v>100679.72778447345</v>
      </c>
      <c r="J72" s="33">
        <f t="shared" si="73"/>
        <v>796114.96631912887</v>
      </c>
      <c r="K72" s="7">
        <f t="shared" si="73"/>
        <v>1600</v>
      </c>
      <c r="L72" s="7">
        <f t="shared" si="73"/>
        <v>13600</v>
      </c>
      <c r="M72" s="7">
        <f t="shared" si="73"/>
        <v>700</v>
      </c>
      <c r="N72" s="7">
        <f t="shared" si="73"/>
        <v>5200</v>
      </c>
      <c r="O72" s="7">
        <f t="shared" si="73"/>
        <v>3500.1638626611093</v>
      </c>
      <c r="P72" s="7">
        <f t="shared" si="73"/>
        <v>21662.56392181199</v>
      </c>
      <c r="Q72" s="7">
        <f t="shared" si="73"/>
        <v>2483</v>
      </c>
      <c r="R72" s="7">
        <f t="shared" si="73"/>
        <v>-28</v>
      </c>
      <c r="S72" s="7">
        <f t="shared" si="73"/>
        <v>426</v>
      </c>
      <c r="T72" s="7">
        <f t="shared" si="73"/>
        <v>-37</v>
      </c>
      <c r="U72" s="7">
        <f t="shared" si="73"/>
        <v>13</v>
      </c>
      <c r="V72" s="7">
        <f t="shared" si="73"/>
        <v>55</v>
      </c>
      <c r="W72" s="7">
        <f t="shared" si="73"/>
        <v>8154</v>
      </c>
      <c r="X72" s="7">
        <f t="shared" si="73"/>
        <v>7</v>
      </c>
      <c r="Y72" s="7">
        <f t="shared" si="73"/>
        <v>11</v>
      </c>
      <c r="Z72" s="7">
        <f t="shared" si="73"/>
        <v>58</v>
      </c>
      <c r="AA72" s="7">
        <f t="shared" si="73"/>
        <v>69</v>
      </c>
      <c r="AB72" s="7">
        <f t="shared" si="73"/>
        <v>-7</v>
      </c>
      <c r="AC72" s="7">
        <f t="shared" si="73"/>
        <v>12062</v>
      </c>
      <c r="AD72" s="7">
        <f t="shared" si="73"/>
        <v>21139</v>
      </c>
      <c r="AE72" s="7">
        <f t="shared" si="73"/>
        <v>6</v>
      </c>
      <c r="AF72" s="7">
        <f t="shared" si="73"/>
        <v>-26</v>
      </c>
      <c r="AG72" s="7">
        <f t="shared" si="73"/>
        <v>45</v>
      </c>
      <c r="AH72" s="7">
        <f t="shared" ref="AH72:BO72" si="74">AH30-AH29</f>
        <v>1</v>
      </c>
      <c r="AI72" s="7">
        <f t="shared" si="74"/>
        <v>1</v>
      </c>
      <c r="AJ72" s="7">
        <f t="shared" si="74"/>
        <v>71</v>
      </c>
      <c r="AK72" s="7">
        <f t="shared" si="74"/>
        <v>868</v>
      </c>
      <c r="AL72" s="7">
        <f t="shared" si="74"/>
        <v>127</v>
      </c>
      <c r="AM72" s="7">
        <f t="shared" si="74"/>
        <v>67</v>
      </c>
      <c r="AN72" s="7">
        <f t="shared" si="74"/>
        <v>859</v>
      </c>
      <c r="AO72" s="7">
        <f t="shared" si="74"/>
        <v>0</v>
      </c>
      <c r="AP72" s="7">
        <f t="shared" si="74"/>
        <v>224</v>
      </c>
      <c r="AQ72" s="7">
        <f t="shared" si="74"/>
        <v>582</v>
      </c>
      <c r="AR72" s="7">
        <f t="shared" si="74"/>
        <v>6412</v>
      </c>
      <c r="AS72" s="7">
        <f t="shared" si="74"/>
        <v>306</v>
      </c>
      <c r="AT72" s="7">
        <f t="shared" si="74"/>
        <v>317</v>
      </c>
      <c r="AU72" s="33">
        <f t="shared" si="74"/>
        <v>152</v>
      </c>
      <c r="AV72" s="7">
        <f t="shared" si="74"/>
        <v>21100</v>
      </c>
      <c r="AW72" s="7">
        <f t="shared" si="74"/>
        <v>25162.727784472983</v>
      </c>
      <c r="AX72" s="7">
        <f t="shared" si="74"/>
        <v>2844</v>
      </c>
      <c r="AY72" s="7">
        <f t="shared" si="74"/>
        <v>51573</v>
      </c>
      <c r="AZ72" s="7">
        <f t="shared" si="74"/>
        <v>115000</v>
      </c>
      <c r="BA72" s="7">
        <f t="shared" si="74"/>
        <v>304675.96631912142</v>
      </c>
      <c r="BB72" s="7">
        <f t="shared" si="74"/>
        <v>17577</v>
      </c>
      <c r="BC72" s="33">
        <f t="shared" si="74"/>
        <v>358862</v>
      </c>
      <c r="BD72" s="7">
        <f t="shared" si="74"/>
        <v>99133.727784473449</v>
      </c>
      <c r="BE72" s="7">
        <f t="shared" si="74"/>
        <v>21662.56392181199</v>
      </c>
      <c r="BF72" s="7">
        <f t="shared" si="74"/>
        <v>3500.1638626611093</v>
      </c>
      <c r="BG72" s="7">
        <f t="shared" si="74"/>
        <v>5200</v>
      </c>
      <c r="BH72" s="7">
        <f t="shared" si="74"/>
        <v>14300</v>
      </c>
      <c r="BI72" s="7">
        <f t="shared" si="74"/>
        <v>1600</v>
      </c>
      <c r="BJ72" s="7">
        <f t="shared" si="74"/>
        <v>14551</v>
      </c>
      <c r="BK72" s="7">
        <f t="shared" si="74"/>
        <v>582</v>
      </c>
      <c r="BL72" s="7">
        <f t="shared" si="74"/>
        <v>868</v>
      </c>
      <c r="BM72" s="7">
        <f t="shared" si="74"/>
        <v>6412</v>
      </c>
      <c r="BN72" s="7">
        <f t="shared" si="74"/>
        <v>21998</v>
      </c>
      <c r="BO72" s="7">
        <f t="shared" si="74"/>
        <v>8460</v>
      </c>
    </row>
    <row r="73" spans="1:67">
      <c r="A73" s="56">
        <v>2038</v>
      </c>
      <c r="B73" s="7">
        <f t="shared" ref="B73:AG73" si="75">B31-B30</f>
        <v>2067448</v>
      </c>
      <c r="C73" s="7">
        <f t="shared" si="75"/>
        <v>135600</v>
      </c>
      <c r="D73" s="7">
        <f t="shared" si="75"/>
        <v>319803.96475198865</v>
      </c>
      <c r="E73" s="7">
        <f t="shared" si="75"/>
        <v>20075</v>
      </c>
      <c r="F73" s="7">
        <f t="shared" si="75"/>
        <v>411816</v>
      </c>
      <c r="G73" s="7">
        <f t="shared" si="75"/>
        <v>887294.96475198865</v>
      </c>
      <c r="H73" s="7">
        <f t="shared" si="75"/>
        <v>1180153.0352480412</v>
      </c>
      <c r="I73" s="40">
        <f t="shared" si="75"/>
        <v>100438.18129858933</v>
      </c>
      <c r="J73" s="33">
        <f t="shared" si="75"/>
        <v>786856.7834534049</v>
      </c>
      <c r="K73" s="7">
        <f t="shared" si="75"/>
        <v>1600</v>
      </c>
      <c r="L73" s="7">
        <f t="shared" si="75"/>
        <v>13500</v>
      </c>
      <c r="M73" s="7">
        <f t="shared" si="75"/>
        <v>700</v>
      </c>
      <c r="N73" s="7">
        <f t="shared" si="75"/>
        <v>5200</v>
      </c>
      <c r="O73" s="7">
        <f t="shared" si="75"/>
        <v>3428.0773545466363</v>
      </c>
      <c r="P73" s="7">
        <f t="shared" si="75"/>
        <v>21656.103944043629</v>
      </c>
      <c r="Q73" s="7">
        <f t="shared" si="75"/>
        <v>2451</v>
      </c>
      <c r="R73" s="7">
        <f t="shared" si="75"/>
        <v>-30</v>
      </c>
      <c r="S73" s="7">
        <f t="shared" si="75"/>
        <v>439</v>
      </c>
      <c r="T73" s="7">
        <f t="shared" si="75"/>
        <v>-44</v>
      </c>
      <c r="U73" s="7">
        <f t="shared" si="75"/>
        <v>5</v>
      </c>
      <c r="V73" s="7">
        <f t="shared" si="75"/>
        <v>49</v>
      </c>
      <c r="W73" s="7">
        <f t="shared" si="75"/>
        <v>8255</v>
      </c>
      <c r="X73" s="7">
        <f t="shared" si="75"/>
        <v>-3</v>
      </c>
      <c r="Y73" s="7">
        <f t="shared" si="75"/>
        <v>13</v>
      </c>
      <c r="Z73" s="7">
        <f t="shared" si="75"/>
        <v>35</v>
      </c>
      <c r="AA73" s="7">
        <f t="shared" si="75"/>
        <v>62</v>
      </c>
      <c r="AB73" s="7">
        <f t="shared" si="75"/>
        <v>-3</v>
      </c>
      <c r="AC73" s="7">
        <f t="shared" si="75"/>
        <v>11956</v>
      </c>
      <c r="AD73" s="7">
        <f t="shared" si="75"/>
        <v>21136</v>
      </c>
      <c r="AE73" s="7">
        <f t="shared" si="75"/>
        <v>10</v>
      </c>
      <c r="AF73" s="7">
        <f t="shared" si="75"/>
        <v>-26</v>
      </c>
      <c r="AG73" s="7">
        <f t="shared" si="75"/>
        <v>46</v>
      </c>
      <c r="AH73" s="7">
        <f t="shared" ref="AH73:BO73" si="76">AH31-AH30</f>
        <v>0</v>
      </c>
      <c r="AI73" s="7">
        <f t="shared" si="76"/>
        <v>-11</v>
      </c>
      <c r="AJ73" s="7">
        <f t="shared" si="76"/>
        <v>64</v>
      </c>
      <c r="AK73" s="7">
        <f t="shared" si="76"/>
        <v>866</v>
      </c>
      <c r="AL73" s="7">
        <f t="shared" si="76"/>
        <v>124</v>
      </c>
      <c r="AM73" s="7">
        <f t="shared" si="76"/>
        <v>76</v>
      </c>
      <c r="AN73" s="7">
        <f t="shared" si="76"/>
        <v>866</v>
      </c>
      <c r="AO73" s="7">
        <f t="shared" si="76"/>
        <v>-3</v>
      </c>
      <c r="AP73" s="7">
        <f t="shared" si="76"/>
        <v>236</v>
      </c>
      <c r="AQ73" s="7">
        <f t="shared" si="76"/>
        <v>554</v>
      </c>
      <c r="AR73" s="7">
        <f t="shared" si="76"/>
        <v>6451</v>
      </c>
      <c r="AS73" s="7">
        <f t="shared" si="76"/>
        <v>315</v>
      </c>
      <c r="AT73" s="7">
        <f t="shared" si="76"/>
        <v>321</v>
      </c>
      <c r="AU73" s="33">
        <f t="shared" si="76"/>
        <v>144</v>
      </c>
      <c r="AV73" s="7">
        <f t="shared" si="76"/>
        <v>21000</v>
      </c>
      <c r="AW73" s="7">
        <f t="shared" si="76"/>
        <v>25084.181298590265</v>
      </c>
      <c r="AX73" s="7">
        <f t="shared" si="76"/>
        <v>2816</v>
      </c>
      <c r="AY73" s="7">
        <f t="shared" si="76"/>
        <v>51538</v>
      </c>
      <c r="AZ73" s="7">
        <f t="shared" si="76"/>
        <v>114600</v>
      </c>
      <c r="BA73" s="7">
        <f t="shared" si="76"/>
        <v>294719.78345339745</v>
      </c>
      <c r="BB73" s="7">
        <f t="shared" si="76"/>
        <v>17259</v>
      </c>
      <c r="BC73" s="33">
        <f t="shared" si="76"/>
        <v>360278</v>
      </c>
      <c r="BD73" s="7">
        <f t="shared" si="76"/>
        <v>98944.181298589334</v>
      </c>
      <c r="BE73" s="7">
        <f t="shared" si="76"/>
        <v>21656.103944043629</v>
      </c>
      <c r="BF73" s="7">
        <f t="shared" si="76"/>
        <v>3428.0773545466363</v>
      </c>
      <c r="BG73" s="7">
        <f t="shared" si="76"/>
        <v>5200</v>
      </c>
      <c r="BH73" s="7">
        <f t="shared" si="76"/>
        <v>14200</v>
      </c>
      <c r="BI73" s="7">
        <f t="shared" si="76"/>
        <v>1600</v>
      </c>
      <c r="BJ73" s="7">
        <f t="shared" si="76"/>
        <v>14417</v>
      </c>
      <c r="BK73" s="7">
        <f t="shared" si="76"/>
        <v>554</v>
      </c>
      <c r="BL73" s="7">
        <f t="shared" si="76"/>
        <v>866</v>
      </c>
      <c r="BM73" s="7">
        <f t="shared" si="76"/>
        <v>6451</v>
      </c>
      <c r="BN73" s="7">
        <f t="shared" si="76"/>
        <v>22002</v>
      </c>
      <c r="BO73" s="7">
        <f t="shared" si="76"/>
        <v>8570</v>
      </c>
    </row>
    <row r="74" spans="1:67">
      <c r="A74" s="56">
        <v>2039</v>
      </c>
      <c r="B74" s="7">
        <f t="shared" ref="B74:AG74" si="77">B32-B31</f>
        <v>2043239</v>
      </c>
      <c r="C74" s="7">
        <f t="shared" si="77"/>
        <v>135300</v>
      </c>
      <c r="D74" s="7">
        <f t="shared" si="77"/>
        <v>311537.25508471578</v>
      </c>
      <c r="E74" s="7">
        <f t="shared" si="77"/>
        <v>19741</v>
      </c>
      <c r="F74" s="7">
        <f t="shared" si="77"/>
        <v>413349</v>
      </c>
      <c r="G74" s="7">
        <f t="shared" si="77"/>
        <v>879927.25508470833</v>
      </c>
      <c r="H74" s="7">
        <f t="shared" si="77"/>
        <v>1163311.7449153066</v>
      </c>
      <c r="I74" s="40">
        <f t="shared" si="77"/>
        <v>100611.41550309397</v>
      </c>
      <c r="J74" s="33">
        <f t="shared" si="77"/>
        <v>779315.83958160877</v>
      </c>
      <c r="K74" s="7">
        <f t="shared" si="77"/>
        <v>1700</v>
      </c>
      <c r="L74" s="7">
        <f t="shared" si="77"/>
        <v>13400</v>
      </c>
      <c r="M74" s="7">
        <f t="shared" si="77"/>
        <v>700</v>
      </c>
      <c r="N74" s="7">
        <f t="shared" si="77"/>
        <v>5300</v>
      </c>
      <c r="O74" s="7">
        <f t="shared" si="77"/>
        <v>3364.4055692696711</v>
      </c>
      <c r="P74" s="7">
        <f t="shared" si="77"/>
        <v>21783.009933825117</v>
      </c>
      <c r="Q74" s="7">
        <f t="shared" si="77"/>
        <v>2420</v>
      </c>
      <c r="R74" s="7">
        <f t="shared" si="77"/>
        <v>-29</v>
      </c>
      <c r="S74" s="7">
        <f t="shared" si="77"/>
        <v>451</v>
      </c>
      <c r="T74" s="7">
        <f t="shared" si="77"/>
        <v>-53</v>
      </c>
      <c r="U74" s="7">
        <f t="shared" si="77"/>
        <v>11</v>
      </c>
      <c r="V74" s="7">
        <f t="shared" si="77"/>
        <v>46</v>
      </c>
      <c r="W74" s="7">
        <f t="shared" si="77"/>
        <v>8349</v>
      </c>
      <c r="X74" s="7">
        <f t="shared" si="77"/>
        <v>7</v>
      </c>
      <c r="Y74" s="7">
        <f t="shared" si="77"/>
        <v>13</v>
      </c>
      <c r="Z74" s="7">
        <f t="shared" si="77"/>
        <v>54</v>
      </c>
      <c r="AA74" s="7">
        <f t="shared" si="77"/>
        <v>67</v>
      </c>
      <c r="AB74" s="7">
        <f t="shared" si="77"/>
        <v>-5</v>
      </c>
      <c r="AC74" s="7">
        <f t="shared" si="77"/>
        <v>11951</v>
      </c>
      <c r="AD74" s="7">
        <f t="shared" si="77"/>
        <v>21130</v>
      </c>
      <c r="AE74" s="7">
        <f t="shared" si="77"/>
        <v>4</v>
      </c>
      <c r="AF74" s="7">
        <f t="shared" si="77"/>
        <v>-20</v>
      </c>
      <c r="AG74" s="7">
        <f t="shared" si="77"/>
        <v>45</v>
      </c>
      <c r="AH74" s="7">
        <f t="shared" ref="AH74:BO74" si="78">AH32-AH31</f>
        <v>-2</v>
      </c>
      <c r="AI74" s="7">
        <f t="shared" si="78"/>
        <v>-5</v>
      </c>
      <c r="AJ74" s="7">
        <f t="shared" si="78"/>
        <v>70</v>
      </c>
      <c r="AK74" s="7">
        <f t="shared" si="78"/>
        <v>864</v>
      </c>
      <c r="AL74" s="7">
        <f t="shared" si="78"/>
        <v>116</v>
      </c>
      <c r="AM74" s="7">
        <f t="shared" si="78"/>
        <v>61</v>
      </c>
      <c r="AN74" s="7">
        <f t="shared" si="78"/>
        <v>854</v>
      </c>
      <c r="AO74" s="7">
        <f t="shared" si="78"/>
        <v>-1</v>
      </c>
      <c r="AP74" s="7">
        <f t="shared" si="78"/>
        <v>224</v>
      </c>
      <c r="AQ74" s="7">
        <f t="shared" si="78"/>
        <v>552</v>
      </c>
      <c r="AR74" s="7">
        <f t="shared" si="78"/>
        <v>6404</v>
      </c>
      <c r="AS74" s="7">
        <f t="shared" si="78"/>
        <v>313</v>
      </c>
      <c r="AT74" s="7">
        <f t="shared" si="78"/>
        <v>334</v>
      </c>
      <c r="AU74" s="33">
        <f t="shared" si="78"/>
        <v>139</v>
      </c>
      <c r="AV74" s="7">
        <f t="shared" si="78"/>
        <v>21100</v>
      </c>
      <c r="AW74" s="7">
        <f t="shared" si="78"/>
        <v>25147.415503094904</v>
      </c>
      <c r="AX74" s="7">
        <f t="shared" si="78"/>
        <v>2789</v>
      </c>
      <c r="AY74" s="7">
        <f t="shared" si="78"/>
        <v>51575</v>
      </c>
      <c r="AZ74" s="7">
        <f t="shared" si="78"/>
        <v>114200</v>
      </c>
      <c r="BA74" s="7">
        <f t="shared" si="78"/>
        <v>286389.83958162367</v>
      </c>
      <c r="BB74" s="7">
        <f t="shared" si="78"/>
        <v>16952</v>
      </c>
      <c r="BC74" s="33">
        <f t="shared" si="78"/>
        <v>361774</v>
      </c>
      <c r="BD74" s="7">
        <f t="shared" si="78"/>
        <v>99088.415503093973</v>
      </c>
      <c r="BE74" s="7">
        <f t="shared" si="78"/>
        <v>21783.009933825117</v>
      </c>
      <c r="BF74" s="7">
        <f t="shared" si="78"/>
        <v>3364.4055692696711</v>
      </c>
      <c r="BG74" s="7">
        <f t="shared" si="78"/>
        <v>5300</v>
      </c>
      <c r="BH74" s="7">
        <f t="shared" si="78"/>
        <v>14100</v>
      </c>
      <c r="BI74" s="7">
        <f t="shared" si="78"/>
        <v>1700</v>
      </c>
      <c r="BJ74" s="7">
        <f t="shared" si="78"/>
        <v>14375</v>
      </c>
      <c r="BK74" s="7">
        <f t="shared" si="78"/>
        <v>552</v>
      </c>
      <c r="BL74" s="7">
        <f t="shared" si="78"/>
        <v>864</v>
      </c>
      <c r="BM74" s="7">
        <f t="shared" si="78"/>
        <v>6404</v>
      </c>
      <c r="BN74" s="7">
        <f t="shared" si="78"/>
        <v>21984</v>
      </c>
      <c r="BO74" s="7">
        <f t="shared" si="78"/>
        <v>8662</v>
      </c>
    </row>
    <row r="75" spans="1:67">
      <c r="A75" s="56">
        <v>2040</v>
      </c>
      <c r="B75" s="7">
        <f t="shared" ref="B75:AG75" si="79">B33-B32</f>
        <v>2022253</v>
      </c>
      <c r="C75" s="7">
        <f t="shared" si="79"/>
        <v>133800</v>
      </c>
      <c r="D75" s="7">
        <f t="shared" si="79"/>
        <v>305187.01878052205</v>
      </c>
      <c r="E75" s="7">
        <f t="shared" si="79"/>
        <v>19438</v>
      </c>
      <c r="F75" s="7">
        <f t="shared" si="79"/>
        <v>414985</v>
      </c>
      <c r="G75" s="7">
        <f t="shared" si="79"/>
        <v>873410.0187805295</v>
      </c>
      <c r="H75" s="7">
        <f t="shared" si="79"/>
        <v>1148842.9812194109</v>
      </c>
      <c r="I75" s="40">
        <f t="shared" si="79"/>
        <v>101085.81520913728</v>
      </c>
      <c r="J75" s="33">
        <f t="shared" si="79"/>
        <v>772324.20357139409</v>
      </c>
      <c r="K75" s="7">
        <f t="shared" si="79"/>
        <v>1700</v>
      </c>
      <c r="L75" s="7">
        <f t="shared" si="79"/>
        <v>13400</v>
      </c>
      <c r="M75" s="7">
        <f t="shared" si="79"/>
        <v>700</v>
      </c>
      <c r="N75" s="7">
        <f t="shared" si="79"/>
        <v>5300</v>
      </c>
      <c r="O75" s="7">
        <f t="shared" si="79"/>
        <v>3306.9963587503298</v>
      </c>
      <c r="P75" s="7">
        <f t="shared" si="79"/>
        <v>22128.818850385491</v>
      </c>
      <c r="Q75" s="7">
        <f t="shared" si="79"/>
        <v>2394</v>
      </c>
      <c r="R75" s="7">
        <f t="shared" si="79"/>
        <v>-29</v>
      </c>
      <c r="S75" s="7">
        <f t="shared" si="79"/>
        <v>464</v>
      </c>
      <c r="T75" s="7">
        <f t="shared" si="79"/>
        <v>-63</v>
      </c>
      <c r="U75" s="7">
        <f t="shared" si="79"/>
        <v>5</v>
      </c>
      <c r="V75" s="7">
        <f t="shared" si="79"/>
        <v>41</v>
      </c>
      <c r="W75" s="7">
        <f t="shared" si="79"/>
        <v>8278</v>
      </c>
      <c r="X75" s="7">
        <f t="shared" si="79"/>
        <v>1</v>
      </c>
      <c r="Y75" s="7">
        <f t="shared" si="79"/>
        <v>7</v>
      </c>
      <c r="Z75" s="7">
        <f t="shared" si="79"/>
        <v>58</v>
      </c>
      <c r="AA75" s="7">
        <f t="shared" si="79"/>
        <v>49</v>
      </c>
      <c r="AB75" s="7">
        <f t="shared" si="79"/>
        <v>-16</v>
      </c>
      <c r="AC75" s="7">
        <f t="shared" si="79"/>
        <v>11887</v>
      </c>
      <c r="AD75" s="7">
        <f t="shared" si="79"/>
        <v>21412</v>
      </c>
      <c r="AE75" s="7">
        <f t="shared" si="79"/>
        <v>2</v>
      </c>
      <c r="AF75" s="7">
        <f t="shared" si="79"/>
        <v>-26</v>
      </c>
      <c r="AG75" s="7">
        <f t="shared" si="79"/>
        <v>47</v>
      </c>
      <c r="AH75" s="7">
        <f t="shared" ref="AH75:BO75" si="80">AH33-AH32</f>
        <v>0</v>
      </c>
      <c r="AI75" s="7">
        <f t="shared" si="80"/>
        <v>-4</v>
      </c>
      <c r="AJ75" s="7">
        <f t="shared" si="80"/>
        <v>67</v>
      </c>
      <c r="AK75" s="7">
        <f t="shared" si="80"/>
        <v>856</v>
      </c>
      <c r="AL75" s="7">
        <f t="shared" si="80"/>
        <v>117</v>
      </c>
      <c r="AM75" s="7">
        <f t="shared" si="80"/>
        <v>69</v>
      </c>
      <c r="AN75" s="7">
        <f t="shared" si="80"/>
        <v>854</v>
      </c>
      <c r="AO75" s="7">
        <f t="shared" si="80"/>
        <v>-2</v>
      </c>
      <c r="AP75" s="7">
        <f t="shared" si="80"/>
        <v>240</v>
      </c>
      <c r="AQ75" s="7">
        <f t="shared" si="80"/>
        <v>562</v>
      </c>
      <c r="AR75" s="7">
        <f t="shared" si="80"/>
        <v>6499</v>
      </c>
      <c r="AS75" s="7">
        <f t="shared" si="80"/>
        <v>312</v>
      </c>
      <c r="AT75" s="7">
        <f t="shared" si="80"/>
        <v>334</v>
      </c>
      <c r="AU75" s="33">
        <f t="shared" si="80"/>
        <v>135</v>
      </c>
      <c r="AV75" s="7">
        <f t="shared" si="80"/>
        <v>21100</v>
      </c>
      <c r="AW75" s="7">
        <f t="shared" si="80"/>
        <v>25435.815209135879</v>
      </c>
      <c r="AX75" s="7">
        <f t="shared" si="80"/>
        <v>2766</v>
      </c>
      <c r="AY75" s="7">
        <f t="shared" si="80"/>
        <v>51784</v>
      </c>
      <c r="AZ75" s="7">
        <f t="shared" si="80"/>
        <v>112700</v>
      </c>
      <c r="BA75" s="7">
        <f t="shared" si="80"/>
        <v>279751.20357138664</v>
      </c>
      <c r="BB75" s="7">
        <f t="shared" si="80"/>
        <v>16672</v>
      </c>
      <c r="BC75" s="33">
        <f t="shared" si="80"/>
        <v>363201</v>
      </c>
      <c r="BD75" s="7">
        <f t="shared" si="80"/>
        <v>99591.815209137276</v>
      </c>
      <c r="BE75" s="7">
        <f t="shared" si="80"/>
        <v>22128.818850385491</v>
      </c>
      <c r="BF75" s="7">
        <f t="shared" si="80"/>
        <v>3306.9963587503298</v>
      </c>
      <c r="BG75" s="7">
        <f t="shared" si="80"/>
        <v>5300</v>
      </c>
      <c r="BH75" s="7">
        <f t="shared" si="80"/>
        <v>14100</v>
      </c>
      <c r="BI75" s="7">
        <f t="shared" si="80"/>
        <v>1700</v>
      </c>
      <c r="BJ75" s="7">
        <f t="shared" si="80"/>
        <v>14283</v>
      </c>
      <c r="BK75" s="7">
        <f t="shared" si="80"/>
        <v>562</v>
      </c>
      <c r="BL75" s="7">
        <f t="shared" si="80"/>
        <v>856</v>
      </c>
      <c r="BM75" s="7">
        <f t="shared" si="80"/>
        <v>6499</v>
      </c>
      <c r="BN75" s="7">
        <f t="shared" si="80"/>
        <v>22266</v>
      </c>
      <c r="BO75" s="7">
        <f t="shared" si="80"/>
        <v>8590</v>
      </c>
    </row>
    <row r="76" spans="1:67">
      <c r="A76" s="56">
        <v>2041</v>
      </c>
      <c r="B76" s="7">
        <f t="shared" ref="B76:D85" si="81">B34-B33</f>
        <v>2004960</v>
      </c>
      <c r="C76" s="7">
        <f t="shared" si="81"/>
        <v>133600</v>
      </c>
      <c r="D76" s="7">
        <f t="shared" si="81"/>
        <v>300727.03373948485</v>
      </c>
      <c r="E76" s="7"/>
      <c r="F76" s="7">
        <f t="shared" ref="F76:F85" si="82">F34-F33</f>
        <v>416675</v>
      </c>
      <c r="G76" s="7"/>
      <c r="H76" s="7"/>
      <c r="I76" s="40"/>
      <c r="J76" s="33"/>
      <c r="K76" s="7">
        <f t="shared" ref="K76:P85" si="83">K34-K33</f>
        <v>1700</v>
      </c>
      <c r="L76" s="7">
        <f t="shared" si="83"/>
        <v>13400</v>
      </c>
      <c r="M76" s="7">
        <f t="shared" si="83"/>
        <v>600</v>
      </c>
      <c r="N76" s="7">
        <f t="shared" si="83"/>
        <v>5500</v>
      </c>
      <c r="O76" s="7">
        <f t="shared" si="83"/>
        <v>3234.0906800164375</v>
      </c>
      <c r="P76" s="7">
        <f t="shared" si="83"/>
        <v>22432.949761429802</v>
      </c>
      <c r="Q76" s="7"/>
      <c r="R76" s="7"/>
      <c r="S76" s="7"/>
      <c r="T76" s="7"/>
      <c r="U76" s="7">
        <f t="shared" ref="U76:AW76" si="84">U34-U33</f>
        <v>13</v>
      </c>
      <c r="V76" s="7">
        <f t="shared" si="84"/>
        <v>46</v>
      </c>
      <c r="W76" s="7">
        <f t="shared" si="84"/>
        <v>8462</v>
      </c>
      <c r="X76" s="7">
        <f t="shared" si="84"/>
        <v>3</v>
      </c>
      <c r="Y76" s="7">
        <f t="shared" si="84"/>
        <v>12</v>
      </c>
      <c r="Z76" s="7">
        <f t="shared" si="84"/>
        <v>48</v>
      </c>
      <c r="AA76" s="7">
        <f t="shared" si="84"/>
        <v>59</v>
      </c>
      <c r="AB76" s="7">
        <f t="shared" si="84"/>
        <v>-11</v>
      </c>
      <c r="AC76" s="7">
        <f t="shared" si="84"/>
        <v>12023</v>
      </c>
      <c r="AD76" s="7">
        <f t="shared" si="84"/>
        <v>21564</v>
      </c>
      <c r="AE76" s="7">
        <f t="shared" si="84"/>
        <v>3</v>
      </c>
      <c r="AF76" s="7">
        <f t="shared" si="84"/>
        <v>-23</v>
      </c>
      <c r="AG76" s="7">
        <f t="shared" si="84"/>
        <v>44</v>
      </c>
      <c r="AH76" s="7">
        <f t="shared" si="84"/>
        <v>0</v>
      </c>
      <c r="AI76" s="7">
        <f t="shared" si="84"/>
        <v>-11</v>
      </c>
      <c r="AJ76" s="7">
        <f t="shared" si="84"/>
        <v>66</v>
      </c>
      <c r="AK76" s="7">
        <f t="shared" si="84"/>
        <v>878</v>
      </c>
      <c r="AL76" s="7">
        <f t="shared" si="84"/>
        <v>116</v>
      </c>
      <c r="AM76" s="7">
        <f t="shared" si="84"/>
        <v>77</v>
      </c>
      <c r="AN76" s="7">
        <f t="shared" si="84"/>
        <v>853</v>
      </c>
      <c r="AO76" s="7">
        <f t="shared" si="84"/>
        <v>-2</v>
      </c>
      <c r="AP76" s="7">
        <f t="shared" si="84"/>
        <v>214</v>
      </c>
      <c r="AQ76" s="7">
        <f t="shared" si="84"/>
        <v>568</v>
      </c>
      <c r="AR76" s="7">
        <f t="shared" si="84"/>
        <v>6502</v>
      </c>
      <c r="AS76" s="7">
        <f t="shared" si="84"/>
        <v>318</v>
      </c>
      <c r="AT76" s="7">
        <f t="shared" si="84"/>
        <v>337</v>
      </c>
      <c r="AU76" s="33">
        <f t="shared" si="84"/>
        <v>139</v>
      </c>
      <c r="AV76" s="7">
        <f t="shared" si="84"/>
        <v>21200</v>
      </c>
      <c r="AW76" s="7">
        <f t="shared" si="84"/>
        <v>25667.040441446472</v>
      </c>
      <c r="AX76" s="7"/>
      <c r="AY76" s="7">
        <f t="shared" ref="AY76:BA85" si="85">AY34-AY33</f>
        <v>52298</v>
      </c>
      <c r="AZ76" s="7">
        <f t="shared" si="85"/>
        <v>112400</v>
      </c>
      <c r="BA76" s="7">
        <f t="shared" si="85"/>
        <v>275059.99329803884</v>
      </c>
      <c r="BB76" s="7"/>
      <c r="BC76" s="33">
        <f t="shared" ref="BC76:BC85" si="86">BC34-BC33</f>
        <v>364377</v>
      </c>
      <c r="BD76" s="7"/>
      <c r="BE76" s="7">
        <f t="shared" ref="BE76:BI85" si="87">BE34-BE33</f>
        <v>22432.949761429802</v>
      </c>
      <c r="BF76" s="7">
        <f t="shared" si="87"/>
        <v>3234.0906800164375</v>
      </c>
      <c r="BG76" s="7">
        <f t="shared" si="87"/>
        <v>5500</v>
      </c>
      <c r="BH76" s="7">
        <f t="shared" si="87"/>
        <v>14000</v>
      </c>
      <c r="BI76" s="7">
        <f t="shared" si="87"/>
        <v>1700</v>
      </c>
      <c r="BJ76" s="7"/>
      <c r="BK76" s="7">
        <f t="shared" ref="BK76:BO85" si="88">BK34-BK33</f>
        <v>568</v>
      </c>
      <c r="BL76" s="7">
        <f t="shared" si="88"/>
        <v>878</v>
      </c>
      <c r="BM76" s="7">
        <f t="shared" si="88"/>
        <v>6502</v>
      </c>
      <c r="BN76" s="7">
        <f t="shared" si="88"/>
        <v>22417</v>
      </c>
      <c r="BO76" s="7">
        <f t="shared" si="88"/>
        <v>8780</v>
      </c>
    </row>
    <row r="77" spans="1:67">
      <c r="A77" s="56">
        <v>2042</v>
      </c>
      <c r="B77" s="7">
        <f t="shared" si="81"/>
        <v>1990971</v>
      </c>
      <c r="C77" s="7">
        <f t="shared" si="81"/>
        <v>133600</v>
      </c>
      <c r="D77" s="7">
        <f t="shared" si="81"/>
        <v>293504.05157455802</v>
      </c>
      <c r="E77" s="7"/>
      <c r="F77" s="7">
        <f t="shared" si="82"/>
        <v>418238</v>
      </c>
      <c r="G77" s="7"/>
      <c r="H77" s="7"/>
      <c r="I77" s="40"/>
      <c r="J77" s="33"/>
      <c r="K77" s="7">
        <f t="shared" si="83"/>
        <v>1800</v>
      </c>
      <c r="L77" s="7">
        <f t="shared" si="83"/>
        <v>13500</v>
      </c>
      <c r="M77" s="7">
        <f t="shared" si="83"/>
        <v>700</v>
      </c>
      <c r="N77" s="7">
        <f t="shared" si="83"/>
        <v>5400</v>
      </c>
      <c r="O77" s="7">
        <f t="shared" si="83"/>
        <v>3322.8746508890181</v>
      </c>
      <c r="P77" s="7">
        <f t="shared" si="83"/>
        <v>22639.834586745128</v>
      </c>
      <c r="Q77" s="7"/>
      <c r="R77" s="7"/>
      <c r="S77" s="7"/>
      <c r="T77" s="7"/>
      <c r="U77" s="7">
        <f t="shared" ref="U77:AW77" si="89">U35-U34</f>
        <v>13</v>
      </c>
      <c r="V77" s="7">
        <f t="shared" si="89"/>
        <v>55</v>
      </c>
      <c r="W77" s="7">
        <f t="shared" si="89"/>
        <v>8511</v>
      </c>
      <c r="X77" s="7">
        <f t="shared" si="89"/>
        <v>-5</v>
      </c>
      <c r="Y77" s="7">
        <f t="shared" si="89"/>
        <v>6</v>
      </c>
      <c r="Z77" s="7">
        <f t="shared" si="89"/>
        <v>47</v>
      </c>
      <c r="AA77" s="7">
        <f t="shared" si="89"/>
        <v>58</v>
      </c>
      <c r="AB77" s="7">
        <f t="shared" si="89"/>
        <v>-17</v>
      </c>
      <c r="AC77" s="7">
        <f t="shared" si="89"/>
        <v>11897</v>
      </c>
      <c r="AD77" s="7">
        <f t="shared" si="89"/>
        <v>21579</v>
      </c>
      <c r="AE77" s="7">
        <f t="shared" si="89"/>
        <v>10</v>
      </c>
      <c r="AF77" s="7">
        <f t="shared" si="89"/>
        <v>-16</v>
      </c>
      <c r="AG77" s="7">
        <f t="shared" si="89"/>
        <v>54</v>
      </c>
      <c r="AH77" s="7">
        <f t="shared" si="89"/>
        <v>0</v>
      </c>
      <c r="AI77" s="7">
        <f t="shared" si="89"/>
        <v>-10</v>
      </c>
      <c r="AJ77" s="7">
        <f t="shared" si="89"/>
        <v>75</v>
      </c>
      <c r="AK77" s="7">
        <f t="shared" si="89"/>
        <v>879</v>
      </c>
      <c r="AL77" s="7">
        <f t="shared" si="89"/>
        <v>101</v>
      </c>
      <c r="AM77" s="7">
        <f t="shared" si="89"/>
        <v>81</v>
      </c>
      <c r="AN77" s="7">
        <f t="shared" si="89"/>
        <v>854</v>
      </c>
      <c r="AO77" s="7">
        <f t="shared" si="89"/>
        <v>-3</v>
      </c>
      <c r="AP77" s="7">
        <f t="shared" si="89"/>
        <v>229</v>
      </c>
      <c r="AQ77" s="7">
        <f t="shared" si="89"/>
        <v>565</v>
      </c>
      <c r="AR77" s="7">
        <f t="shared" si="89"/>
        <v>6563</v>
      </c>
      <c r="AS77" s="7">
        <f t="shared" si="89"/>
        <v>318</v>
      </c>
      <c r="AT77" s="7">
        <f t="shared" si="89"/>
        <v>344</v>
      </c>
      <c r="AU77" s="33">
        <f t="shared" si="89"/>
        <v>145</v>
      </c>
      <c r="AV77" s="7">
        <f t="shared" si="89"/>
        <v>21400</v>
      </c>
      <c r="AW77" s="7">
        <f t="shared" si="89"/>
        <v>25962.709237633739</v>
      </c>
      <c r="AX77" s="7"/>
      <c r="AY77" s="7">
        <f t="shared" si="85"/>
        <v>52333</v>
      </c>
      <c r="AZ77" s="7">
        <f t="shared" si="85"/>
        <v>112200</v>
      </c>
      <c r="BA77" s="7">
        <f t="shared" si="85"/>
        <v>267541.34233692288</v>
      </c>
      <c r="BB77" s="7"/>
      <c r="BC77" s="33">
        <f t="shared" si="86"/>
        <v>365905</v>
      </c>
      <c r="BD77" s="7"/>
      <c r="BE77" s="7">
        <f t="shared" si="87"/>
        <v>22639.834586745128</v>
      </c>
      <c r="BF77" s="7">
        <f t="shared" si="87"/>
        <v>3322.8746508890181</v>
      </c>
      <c r="BG77" s="7">
        <f t="shared" si="87"/>
        <v>5400</v>
      </c>
      <c r="BH77" s="7">
        <f t="shared" si="87"/>
        <v>14200</v>
      </c>
      <c r="BI77" s="7">
        <f t="shared" si="87"/>
        <v>1800</v>
      </c>
      <c r="BJ77" s="7"/>
      <c r="BK77" s="7">
        <f t="shared" si="88"/>
        <v>565</v>
      </c>
      <c r="BL77" s="7">
        <f t="shared" si="88"/>
        <v>879</v>
      </c>
      <c r="BM77" s="7">
        <f t="shared" si="88"/>
        <v>6563</v>
      </c>
      <c r="BN77" s="7">
        <f t="shared" si="88"/>
        <v>22433</v>
      </c>
      <c r="BO77" s="7">
        <f t="shared" si="88"/>
        <v>8829</v>
      </c>
    </row>
    <row r="78" spans="1:67">
      <c r="A78" s="56">
        <v>2043</v>
      </c>
      <c r="B78" s="7">
        <f t="shared" si="81"/>
        <v>1979984</v>
      </c>
      <c r="C78" s="7">
        <f t="shared" si="81"/>
        <v>133700</v>
      </c>
      <c r="D78" s="7">
        <f t="shared" si="81"/>
        <v>284113.7522361353</v>
      </c>
      <c r="E78" s="7"/>
      <c r="F78" s="7">
        <f t="shared" si="82"/>
        <v>419988</v>
      </c>
      <c r="G78" s="7"/>
      <c r="H78" s="7"/>
      <c r="I78" s="40"/>
      <c r="J78" s="33"/>
      <c r="K78" s="7">
        <f t="shared" si="83"/>
        <v>1800</v>
      </c>
      <c r="L78" s="7">
        <f t="shared" si="83"/>
        <v>13500</v>
      </c>
      <c r="M78" s="7">
        <f t="shared" si="83"/>
        <v>700</v>
      </c>
      <c r="N78" s="7">
        <f t="shared" si="83"/>
        <v>5600</v>
      </c>
      <c r="O78" s="7">
        <f t="shared" si="83"/>
        <v>3375.6411255694693</v>
      </c>
      <c r="P78" s="7">
        <f t="shared" si="83"/>
        <v>22487.805951332673</v>
      </c>
      <c r="Q78" s="7"/>
      <c r="R78" s="7"/>
      <c r="S78" s="7"/>
      <c r="T78" s="7"/>
      <c r="U78" s="7">
        <f t="shared" ref="U78:AW78" si="90">U36-U35</f>
        <v>-8</v>
      </c>
      <c r="V78" s="7">
        <f t="shared" si="90"/>
        <v>46</v>
      </c>
      <c r="W78" s="7">
        <f t="shared" si="90"/>
        <v>8549</v>
      </c>
      <c r="X78" s="7">
        <f t="shared" si="90"/>
        <v>-1</v>
      </c>
      <c r="Y78" s="7">
        <f t="shared" si="90"/>
        <v>13</v>
      </c>
      <c r="Z78" s="7">
        <f t="shared" si="90"/>
        <v>49</v>
      </c>
      <c r="AA78" s="7">
        <f t="shared" si="90"/>
        <v>64</v>
      </c>
      <c r="AB78" s="7">
        <f t="shared" si="90"/>
        <v>-22</v>
      </c>
      <c r="AC78" s="7">
        <f t="shared" si="90"/>
        <v>11914</v>
      </c>
      <c r="AD78" s="7">
        <f t="shared" si="90"/>
        <v>21935</v>
      </c>
      <c r="AE78" s="7">
        <f t="shared" si="90"/>
        <v>7</v>
      </c>
      <c r="AF78" s="7">
        <f t="shared" si="90"/>
        <v>-19</v>
      </c>
      <c r="AG78" s="7">
        <f t="shared" si="90"/>
        <v>49</v>
      </c>
      <c r="AH78" s="7">
        <f t="shared" si="90"/>
        <v>0</v>
      </c>
      <c r="AI78" s="7">
        <f t="shared" si="90"/>
        <v>-2</v>
      </c>
      <c r="AJ78" s="7">
        <f t="shared" si="90"/>
        <v>78</v>
      </c>
      <c r="AK78" s="7">
        <f t="shared" si="90"/>
        <v>895</v>
      </c>
      <c r="AL78" s="7">
        <f t="shared" si="90"/>
        <v>116</v>
      </c>
      <c r="AM78" s="7">
        <f t="shared" si="90"/>
        <v>79</v>
      </c>
      <c r="AN78" s="7">
        <f t="shared" si="90"/>
        <v>857</v>
      </c>
      <c r="AO78" s="7">
        <f t="shared" si="90"/>
        <v>-4</v>
      </c>
      <c r="AP78" s="7">
        <f t="shared" si="90"/>
        <v>246</v>
      </c>
      <c r="AQ78" s="7">
        <f t="shared" si="90"/>
        <v>575</v>
      </c>
      <c r="AR78" s="7">
        <f t="shared" si="90"/>
        <v>6606</v>
      </c>
      <c r="AS78" s="7">
        <f t="shared" si="90"/>
        <v>337</v>
      </c>
      <c r="AT78" s="7">
        <f t="shared" si="90"/>
        <v>335</v>
      </c>
      <c r="AU78" s="33">
        <f t="shared" si="90"/>
        <v>137</v>
      </c>
      <c r="AV78" s="7">
        <f t="shared" si="90"/>
        <v>21600</v>
      </c>
      <c r="AW78" s="7">
        <f t="shared" si="90"/>
        <v>25863.447076902259</v>
      </c>
      <c r="AX78" s="7"/>
      <c r="AY78" s="7">
        <f t="shared" si="85"/>
        <v>52831</v>
      </c>
      <c r="AZ78" s="7">
        <f t="shared" si="85"/>
        <v>112100</v>
      </c>
      <c r="BA78" s="7">
        <f t="shared" si="85"/>
        <v>258250.30515923351</v>
      </c>
      <c r="BB78" s="7"/>
      <c r="BC78" s="33">
        <f t="shared" si="86"/>
        <v>367157</v>
      </c>
      <c r="BD78" s="7"/>
      <c r="BE78" s="7">
        <f t="shared" si="87"/>
        <v>22487.805951332673</v>
      </c>
      <c r="BF78" s="7">
        <f t="shared" si="87"/>
        <v>3375.6411255694693</v>
      </c>
      <c r="BG78" s="7">
        <f t="shared" si="87"/>
        <v>5600</v>
      </c>
      <c r="BH78" s="7">
        <f t="shared" si="87"/>
        <v>14200</v>
      </c>
      <c r="BI78" s="7">
        <f t="shared" si="87"/>
        <v>1800</v>
      </c>
      <c r="BJ78" s="7"/>
      <c r="BK78" s="7">
        <f t="shared" si="88"/>
        <v>575</v>
      </c>
      <c r="BL78" s="7">
        <f t="shared" si="88"/>
        <v>895</v>
      </c>
      <c r="BM78" s="7">
        <f t="shared" si="88"/>
        <v>6606</v>
      </c>
      <c r="BN78" s="7">
        <f t="shared" si="88"/>
        <v>22792</v>
      </c>
      <c r="BO78" s="7">
        <f t="shared" si="88"/>
        <v>8886</v>
      </c>
    </row>
    <row r="79" spans="1:67">
      <c r="A79" s="56">
        <v>2044</v>
      </c>
      <c r="B79" s="7">
        <f t="shared" si="81"/>
        <v>1973277</v>
      </c>
      <c r="C79" s="7">
        <f t="shared" si="81"/>
        <v>133300</v>
      </c>
      <c r="D79" s="7">
        <f t="shared" si="81"/>
        <v>273124.71884872764</v>
      </c>
      <c r="E79" s="7"/>
      <c r="F79" s="7">
        <f t="shared" si="82"/>
        <v>422685</v>
      </c>
      <c r="G79" s="7"/>
      <c r="H79" s="7"/>
      <c r="I79" s="40"/>
      <c r="J79" s="33"/>
      <c r="K79" s="7">
        <f t="shared" si="83"/>
        <v>1800</v>
      </c>
      <c r="L79" s="7">
        <f t="shared" si="83"/>
        <v>13700</v>
      </c>
      <c r="M79" s="7">
        <f t="shared" si="83"/>
        <v>600</v>
      </c>
      <c r="N79" s="7">
        <f t="shared" si="83"/>
        <v>5600</v>
      </c>
      <c r="O79" s="7">
        <f t="shared" si="83"/>
        <v>3411.4288549706689</v>
      </c>
      <c r="P79" s="7">
        <f t="shared" si="83"/>
        <v>22383.94809231814</v>
      </c>
      <c r="Q79" s="7"/>
      <c r="R79" s="7"/>
      <c r="S79" s="7"/>
      <c r="T79" s="7"/>
      <c r="U79" s="7">
        <f t="shared" ref="U79:AW79" si="91">U37-U36</f>
        <v>18</v>
      </c>
      <c r="V79" s="7">
        <f t="shared" si="91"/>
        <v>45</v>
      </c>
      <c r="W79" s="7">
        <f t="shared" si="91"/>
        <v>8704</v>
      </c>
      <c r="X79" s="7">
        <f t="shared" si="91"/>
        <v>1</v>
      </c>
      <c r="Y79" s="7">
        <f t="shared" si="91"/>
        <v>13</v>
      </c>
      <c r="Z79" s="7">
        <f t="shared" si="91"/>
        <v>51</v>
      </c>
      <c r="AA79" s="7">
        <f t="shared" si="91"/>
        <v>54</v>
      </c>
      <c r="AB79" s="7">
        <f t="shared" si="91"/>
        <v>-13</v>
      </c>
      <c r="AC79" s="7">
        <f t="shared" si="91"/>
        <v>11838</v>
      </c>
      <c r="AD79" s="7">
        <f t="shared" si="91"/>
        <v>21907</v>
      </c>
      <c r="AE79" s="7">
        <f t="shared" si="91"/>
        <v>-5</v>
      </c>
      <c r="AF79" s="7">
        <f t="shared" si="91"/>
        <v>-19</v>
      </c>
      <c r="AG79" s="7">
        <f t="shared" si="91"/>
        <v>51</v>
      </c>
      <c r="AH79" s="7">
        <f t="shared" si="91"/>
        <v>1</v>
      </c>
      <c r="AI79" s="7">
        <f t="shared" si="91"/>
        <v>2</v>
      </c>
      <c r="AJ79" s="7">
        <f t="shared" si="91"/>
        <v>83</v>
      </c>
      <c r="AK79" s="7">
        <f t="shared" si="91"/>
        <v>908</v>
      </c>
      <c r="AL79" s="7">
        <f t="shared" si="91"/>
        <v>115</v>
      </c>
      <c r="AM79" s="7">
        <f t="shared" si="91"/>
        <v>79</v>
      </c>
      <c r="AN79" s="7">
        <f t="shared" si="91"/>
        <v>851</v>
      </c>
      <c r="AO79" s="7">
        <f t="shared" si="91"/>
        <v>-3</v>
      </c>
      <c r="AP79" s="7">
        <f t="shared" si="91"/>
        <v>235</v>
      </c>
      <c r="AQ79" s="7">
        <f t="shared" si="91"/>
        <v>568</v>
      </c>
      <c r="AR79" s="7">
        <f t="shared" si="91"/>
        <v>6600</v>
      </c>
      <c r="AS79" s="7">
        <f t="shared" si="91"/>
        <v>325</v>
      </c>
      <c r="AT79" s="7">
        <f t="shared" si="91"/>
        <v>343</v>
      </c>
      <c r="AU79" s="33">
        <f t="shared" si="91"/>
        <v>138</v>
      </c>
      <c r="AV79" s="7">
        <f t="shared" si="91"/>
        <v>21700</v>
      </c>
      <c r="AW79" s="7">
        <f t="shared" si="91"/>
        <v>25795.376947288867</v>
      </c>
      <c r="AX79" s="7"/>
      <c r="AY79" s="7">
        <f t="shared" si="85"/>
        <v>52890</v>
      </c>
      <c r="AZ79" s="7">
        <f t="shared" si="85"/>
        <v>111600</v>
      </c>
      <c r="BA79" s="7">
        <f t="shared" si="85"/>
        <v>247329.34190143645</v>
      </c>
      <c r="BB79" s="7"/>
      <c r="BC79" s="33">
        <f t="shared" si="86"/>
        <v>369795</v>
      </c>
      <c r="BD79" s="7"/>
      <c r="BE79" s="7">
        <f t="shared" si="87"/>
        <v>22383.94809231814</v>
      </c>
      <c r="BF79" s="7">
        <f t="shared" si="87"/>
        <v>3411.4288549706689</v>
      </c>
      <c r="BG79" s="7">
        <f t="shared" si="87"/>
        <v>5600</v>
      </c>
      <c r="BH79" s="7">
        <f t="shared" si="87"/>
        <v>14300</v>
      </c>
      <c r="BI79" s="7">
        <f t="shared" si="87"/>
        <v>1800</v>
      </c>
      <c r="BJ79" s="7"/>
      <c r="BK79" s="7">
        <f t="shared" si="88"/>
        <v>568</v>
      </c>
      <c r="BL79" s="7">
        <f t="shared" si="88"/>
        <v>908</v>
      </c>
      <c r="BM79" s="7">
        <f t="shared" si="88"/>
        <v>6600</v>
      </c>
      <c r="BN79" s="7">
        <f t="shared" si="88"/>
        <v>22758</v>
      </c>
      <c r="BO79" s="7">
        <f t="shared" si="88"/>
        <v>9029</v>
      </c>
    </row>
    <row r="80" spans="1:67">
      <c r="A80" s="56">
        <v>2045</v>
      </c>
      <c r="B80" s="7">
        <f t="shared" si="81"/>
        <v>1969302</v>
      </c>
      <c r="C80" s="7">
        <f t="shared" si="81"/>
        <v>133600</v>
      </c>
      <c r="D80" s="7">
        <f t="shared" si="81"/>
        <v>267033.60122997314</v>
      </c>
      <c r="E80" s="7"/>
      <c r="F80" s="7">
        <f t="shared" si="82"/>
        <v>425490</v>
      </c>
      <c r="G80" s="7"/>
      <c r="H80" s="7"/>
      <c r="I80" s="40"/>
      <c r="J80" s="33"/>
      <c r="K80" s="7">
        <f t="shared" si="83"/>
        <v>1900</v>
      </c>
      <c r="L80" s="7">
        <f t="shared" si="83"/>
        <v>13700</v>
      </c>
      <c r="M80" s="7">
        <f t="shared" si="83"/>
        <v>600</v>
      </c>
      <c r="N80" s="7">
        <f t="shared" si="83"/>
        <v>5700</v>
      </c>
      <c r="O80" s="7">
        <f t="shared" si="83"/>
        <v>3430.8706372075831</v>
      </c>
      <c r="P80" s="7">
        <f t="shared" si="83"/>
        <v>22310.253361387178</v>
      </c>
      <c r="Q80" s="7"/>
      <c r="R80" s="7"/>
      <c r="S80" s="7"/>
      <c r="T80" s="7"/>
      <c r="U80" s="7">
        <f t="shared" ref="U80:AW80" si="92">U38-U37</f>
        <v>5</v>
      </c>
      <c r="V80" s="7">
        <f t="shared" si="92"/>
        <v>43</v>
      </c>
      <c r="W80" s="7">
        <f t="shared" si="92"/>
        <v>8740</v>
      </c>
      <c r="X80" s="7">
        <f t="shared" si="92"/>
        <v>-1</v>
      </c>
      <c r="Y80" s="7">
        <f t="shared" si="92"/>
        <v>16</v>
      </c>
      <c r="Z80" s="7">
        <f t="shared" si="92"/>
        <v>58</v>
      </c>
      <c r="AA80" s="7">
        <f t="shared" si="92"/>
        <v>55</v>
      </c>
      <c r="AB80" s="7">
        <f t="shared" si="92"/>
        <v>-13</v>
      </c>
      <c r="AC80" s="7">
        <f t="shared" si="92"/>
        <v>12216</v>
      </c>
      <c r="AD80" s="7">
        <f t="shared" si="92"/>
        <v>22238</v>
      </c>
      <c r="AE80" s="7">
        <f t="shared" si="92"/>
        <v>5</v>
      </c>
      <c r="AF80" s="7">
        <f t="shared" si="92"/>
        <v>-18</v>
      </c>
      <c r="AG80" s="7">
        <f t="shared" si="92"/>
        <v>49</v>
      </c>
      <c r="AH80" s="7">
        <f t="shared" si="92"/>
        <v>1</v>
      </c>
      <c r="AI80" s="7">
        <f t="shared" si="92"/>
        <v>1</v>
      </c>
      <c r="AJ80" s="7">
        <f t="shared" si="92"/>
        <v>64</v>
      </c>
      <c r="AK80" s="7">
        <f t="shared" si="92"/>
        <v>902</v>
      </c>
      <c r="AL80" s="7">
        <f t="shared" si="92"/>
        <v>116</v>
      </c>
      <c r="AM80" s="7">
        <f t="shared" si="92"/>
        <v>76</v>
      </c>
      <c r="AN80" s="7">
        <f t="shared" si="92"/>
        <v>870</v>
      </c>
      <c r="AO80" s="7">
        <f t="shared" si="92"/>
        <v>-7</v>
      </c>
      <c r="AP80" s="7">
        <f t="shared" si="92"/>
        <v>235</v>
      </c>
      <c r="AQ80" s="7">
        <f t="shared" si="92"/>
        <v>570</v>
      </c>
      <c r="AR80" s="7">
        <f t="shared" si="92"/>
        <v>6750</v>
      </c>
      <c r="AS80" s="7">
        <f t="shared" si="92"/>
        <v>321</v>
      </c>
      <c r="AT80" s="7">
        <f t="shared" si="92"/>
        <v>353</v>
      </c>
      <c r="AU80" s="33">
        <f t="shared" si="92"/>
        <v>126</v>
      </c>
      <c r="AV80" s="7">
        <f t="shared" si="92"/>
        <v>21900</v>
      </c>
      <c r="AW80" s="7">
        <f t="shared" si="92"/>
        <v>25741.123998594936</v>
      </c>
      <c r="AX80" s="7"/>
      <c r="AY80" s="7">
        <f t="shared" si="85"/>
        <v>53771</v>
      </c>
      <c r="AZ80" s="7">
        <f t="shared" si="85"/>
        <v>111700</v>
      </c>
      <c r="BA80" s="7">
        <f t="shared" si="85"/>
        <v>241292.47723137587</v>
      </c>
      <c r="BB80" s="7"/>
      <c r="BC80" s="33">
        <f t="shared" si="86"/>
        <v>371719</v>
      </c>
      <c r="BD80" s="7"/>
      <c r="BE80" s="7">
        <f t="shared" si="87"/>
        <v>22310.253361387178</v>
      </c>
      <c r="BF80" s="7">
        <f t="shared" si="87"/>
        <v>3430.8706372075831</v>
      </c>
      <c r="BG80" s="7">
        <f t="shared" si="87"/>
        <v>5700</v>
      </c>
      <c r="BH80" s="7">
        <f t="shared" si="87"/>
        <v>14300</v>
      </c>
      <c r="BI80" s="7">
        <f t="shared" si="87"/>
        <v>1900</v>
      </c>
      <c r="BJ80" s="7"/>
      <c r="BK80" s="7">
        <f t="shared" si="88"/>
        <v>570</v>
      </c>
      <c r="BL80" s="7">
        <f t="shared" si="88"/>
        <v>902</v>
      </c>
      <c r="BM80" s="7">
        <f t="shared" si="88"/>
        <v>6750</v>
      </c>
      <c r="BN80" s="7">
        <f t="shared" si="88"/>
        <v>23108</v>
      </c>
      <c r="BO80" s="7">
        <f t="shared" si="88"/>
        <v>9061</v>
      </c>
    </row>
    <row r="81" spans="1:67">
      <c r="A81" s="56">
        <v>2046</v>
      </c>
      <c r="B81" s="7">
        <f t="shared" si="81"/>
        <v>1968037</v>
      </c>
      <c r="C81" s="7">
        <f t="shared" si="81"/>
        <v>133900</v>
      </c>
      <c r="D81" s="7">
        <f t="shared" si="81"/>
        <v>263366.35174936801</v>
      </c>
      <c r="E81" s="7"/>
      <c r="F81" s="7">
        <f t="shared" si="82"/>
        <v>428787</v>
      </c>
      <c r="G81" s="7"/>
      <c r="H81" s="7"/>
      <c r="I81" s="40"/>
      <c r="J81" s="33"/>
      <c r="K81" s="7">
        <f t="shared" si="83"/>
        <v>1900</v>
      </c>
      <c r="L81" s="7">
        <f t="shared" si="83"/>
        <v>13800</v>
      </c>
      <c r="M81" s="7">
        <f t="shared" si="83"/>
        <v>700</v>
      </c>
      <c r="N81" s="7">
        <f t="shared" si="83"/>
        <v>5800</v>
      </c>
      <c r="O81" s="7">
        <f t="shared" si="83"/>
        <v>3537.2830951100914</v>
      </c>
      <c r="P81" s="7">
        <f t="shared" si="83"/>
        <v>22886.928908375092</v>
      </c>
      <c r="Q81" s="7"/>
      <c r="R81" s="7"/>
      <c r="S81" s="7"/>
      <c r="T81" s="7"/>
      <c r="U81" s="7">
        <f t="shared" ref="U81:AW81" si="93">U39-U38</f>
        <v>4</v>
      </c>
      <c r="V81" s="7">
        <f t="shared" si="93"/>
        <v>41</v>
      </c>
      <c r="W81" s="7">
        <f t="shared" si="93"/>
        <v>8904</v>
      </c>
      <c r="X81" s="7">
        <f t="shared" si="93"/>
        <v>0</v>
      </c>
      <c r="Y81" s="7">
        <f t="shared" si="93"/>
        <v>12</v>
      </c>
      <c r="Z81" s="7">
        <f t="shared" si="93"/>
        <v>54</v>
      </c>
      <c r="AA81" s="7">
        <f t="shared" si="93"/>
        <v>40</v>
      </c>
      <c r="AB81" s="7">
        <f t="shared" si="93"/>
        <v>-15</v>
      </c>
      <c r="AC81" s="7">
        <f t="shared" si="93"/>
        <v>11907</v>
      </c>
      <c r="AD81" s="7">
        <f t="shared" si="93"/>
        <v>22233</v>
      </c>
      <c r="AE81" s="7">
        <f t="shared" si="93"/>
        <v>3</v>
      </c>
      <c r="AF81" s="7">
        <f t="shared" si="93"/>
        <v>-14</v>
      </c>
      <c r="AG81" s="7">
        <f t="shared" si="93"/>
        <v>44</v>
      </c>
      <c r="AH81" s="7">
        <f t="shared" si="93"/>
        <v>0</v>
      </c>
      <c r="AI81" s="7">
        <f t="shared" si="93"/>
        <v>-5</v>
      </c>
      <c r="AJ81" s="7">
        <f t="shared" si="93"/>
        <v>69</v>
      </c>
      <c r="AK81" s="7">
        <f t="shared" si="93"/>
        <v>900</v>
      </c>
      <c r="AL81" s="7">
        <f t="shared" si="93"/>
        <v>123</v>
      </c>
      <c r="AM81" s="7">
        <f t="shared" si="93"/>
        <v>75</v>
      </c>
      <c r="AN81" s="7">
        <f t="shared" si="93"/>
        <v>854</v>
      </c>
      <c r="AO81" s="7">
        <f t="shared" si="93"/>
        <v>-3</v>
      </c>
      <c r="AP81" s="7">
        <f t="shared" si="93"/>
        <v>257</v>
      </c>
      <c r="AQ81" s="7">
        <f t="shared" si="93"/>
        <v>576</v>
      </c>
      <c r="AR81" s="7">
        <f t="shared" si="93"/>
        <v>6701</v>
      </c>
      <c r="AS81" s="7">
        <f t="shared" si="93"/>
        <v>337</v>
      </c>
      <c r="AT81" s="7">
        <f t="shared" si="93"/>
        <v>349</v>
      </c>
      <c r="AU81" s="33">
        <f t="shared" si="93"/>
        <v>134</v>
      </c>
      <c r="AV81" s="7">
        <f t="shared" si="93"/>
        <v>22200</v>
      </c>
      <c r="AW81" s="7">
        <f t="shared" si="93"/>
        <v>26424.2120034853</v>
      </c>
      <c r="AX81" s="7"/>
      <c r="AY81" s="7">
        <f t="shared" si="85"/>
        <v>53580</v>
      </c>
      <c r="AZ81" s="7">
        <f t="shared" si="85"/>
        <v>111700</v>
      </c>
      <c r="BA81" s="7">
        <f t="shared" si="85"/>
        <v>236942.13974588364</v>
      </c>
      <c r="BB81" s="7"/>
      <c r="BC81" s="33">
        <f t="shared" si="86"/>
        <v>375207</v>
      </c>
      <c r="BD81" s="7"/>
      <c r="BE81" s="7">
        <f t="shared" si="87"/>
        <v>22886.928908375092</v>
      </c>
      <c r="BF81" s="7">
        <f t="shared" si="87"/>
        <v>3537.2830951100914</v>
      </c>
      <c r="BG81" s="7">
        <f t="shared" si="87"/>
        <v>5800</v>
      </c>
      <c r="BH81" s="7">
        <f t="shared" si="87"/>
        <v>14500</v>
      </c>
      <c r="BI81" s="7">
        <f t="shared" si="87"/>
        <v>1900</v>
      </c>
      <c r="BJ81" s="7"/>
      <c r="BK81" s="7">
        <f t="shared" si="88"/>
        <v>576</v>
      </c>
      <c r="BL81" s="7">
        <f t="shared" si="88"/>
        <v>900</v>
      </c>
      <c r="BM81" s="7">
        <f t="shared" si="88"/>
        <v>6701</v>
      </c>
      <c r="BN81" s="7">
        <f t="shared" si="88"/>
        <v>23087</v>
      </c>
      <c r="BO81" s="7">
        <f t="shared" si="88"/>
        <v>9241</v>
      </c>
    </row>
    <row r="82" spans="1:67">
      <c r="A82" s="56">
        <v>2047</v>
      </c>
      <c r="B82" s="7">
        <f t="shared" si="81"/>
        <v>1967281</v>
      </c>
      <c r="C82" s="7">
        <f t="shared" si="81"/>
        <v>134600</v>
      </c>
      <c r="D82" s="7">
        <f t="shared" si="81"/>
        <v>255231.00921961665</v>
      </c>
      <c r="E82" s="7"/>
      <c r="F82" s="7">
        <f t="shared" si="82"/>
        <v>432593</v>
      </c>
      <c r="G82" s="7"/>
      <c r="H82" s="7"/>
      <c r="I82" s="40"/>
      <c r="J82" s="33"/>
      <c r="K82" s="7">
        <f t="shared" si="83"/>
        <v>1900</v>
      </c>
      <c r="L82" s="7">
        <f t="shared" si="83"/>
        <v>14000</v>
      </c>
      <c r="M82" s="7">
        <f t="shared" si="83"/>
        <v>600</v>
      </c>
      <c r="N82" s="7">
        <f t="shared" si="83"/>
        <v>5800</v>
      </c>
      <c r="O82" s="7">
        <f t="shared" si="83"/>
        <v>3029.7820505249547</v>
      </c>
      <c r="P82" s="7">
        <f t="shared" si="83"/>
        <v>22378.80784280831</v>
      </c>
      <c r="Q82" s="7"/>
      <c r="R82" s="7"/>
      <c r="S82" s="7"/>
      <c r="T82" s="7"/>
      <c r="U82" s="7">
        <f t="shared" ref="U82:AW82" si="94">U40-U39</f>
        <v>11</v>
      </c>
      <c r="V82" s="7">
        <f t="shared" si="94"/>
        <v>40</v>
      </c>
      <c r="W82" s="7">
        <f t="shared" si="94"/>
        <v>8855</v>
      </c>
      <c r="X82" s="7">
        <f t="shared" si="94"/>
        <v>2</v>
      </c>
      <c r="Y82" s="7">
        <f t="shared" si="94"/>
        <v>16</v>
      </c>
      <c r="Z82" s="7">
        <f t="shared" si="94"/>
        <v>58</v>
      </c>
      <c r="AA82" s="7">
        <f t="shared" si="94"/>
        <v>52</v>
      </c>
      <c r="AB82" s="7">
        <f t="shared" si="94"/>
        <v>-8</v>
      </c>
      <c r="AC82" s="7">
        <f t="shared" si="94"/>
        <v>11877</v>
      </c>
      <c r="AD82" s="7">
        <f t="shared" si="94"/>
        <v>22616</v>
      </c>
      <c r="AE82" s="7">
        <f t="shared" si="94"/>
        <v>16</v>
      </c>
      <c r="AF82" s="7">
        <f t="shared" si="94"/>
        <v>-16</v>
      </c>
      <c r="AG82" s="7">
        <f t="shared" si="94"/>
        <v>43</v>
      </c>
      <c r="AH82" s="7">
        <f t="shared" si="94"/>
        <v>1</v>
      </c>
      <c r="AI82" s="7">
        <f t="shared" si="94"/>
        <v>0</v>
      </c>
      <c r="AJ82" s="7">
        <f t="shared" si="94"/>
        <v>77</v>
      </c>
      <c r="AK82" s="7">
        <f t="shared" si="94"/>
        <v>922</v>
      </c>
      <c r="AL82" s="7">
        <f t="shared" si="94"/>
        <v>121</v>
      </c>
      <c r="AM82" s="7">
        <f t="shared" si="94"/>
        <v>88</v>
      </c>
      <c r="AN82" s="7">
        <f t="shared" si="94"/>
        <v>842</v>
      </c>
      <c r="AO82" s="7">
        <f t="shared" si="94"/>
        <v>-1</v>
      </c>
      <c r="AP82" s="7">
        <f t="shared" si="94"/>
        <v>246</v>
      </c>
      <c r="AQ82" s="7">
        <f t="shared" si="94"/>
        <v>554</v>
      </c>
      <c r="AR82" s="7">
        <f t="shared" si="94"/>
        <v>6779</v>
      </c>
      <c r="AS82" s="7">
        <f t="shared" si="94"/>
        <v>331</v>
      </c>
      <c r="AT82" s="7">
        <f t="shared" si="94"/>
        <v>357</v>
      </c>
      <c r="AU82" s="33">
        <f t="shared" si="94"/>
        <v>133</v>
      </c>
      <c r="AV82" s="7">
        <f t="shared" si="94"/>
        <v>22300</v>
      </c>
      <c r="AW82" s="7">
        <f t="shared" si="94"/>
        <v>25408.589893332683</v>
      </c>
      <c r="AX82" s="7"/>
      <c r="AY82" s="7">
        <f t="shared" si="85"/>
        <v>54012</v>
      </c>
      <c r="AZ82" s="7">
        <f t="shared" si="85"/>
        <v>112300</v>
      </c>
      <c r="BA82" s="7">
        <f t="shared" si="85"/>
        <v>229822.41932628304</v>
      </c>
      <c r="BB82" s="7"/>
      <c r="BC82" s="33">
        <f t="shared" si="86"/>
        <v>378581</v>
      </c>
      <c r="BD82" s="7"/>
      <c r="BE82" s="7">
        <f t="shared" si="87"/>
        <v>22378.80784280831</v>
      </c>
      <c r="BF82" s="7">
        <f t="shared" si="87"/>
        <v>3029.7820505249547</v>
      </c>
      <c r="BG82" s="7">
        <f t="shared" si="87"/>
        <v>5800</v>
      </c>
      <c r="BH82" s="7">
        <f t="shared" si="87"/>
        <v>14600</v>
      </c>
      <c r="BI82" s="7">
        <f t="shared" si="87"/>
        <v>1900</v>
      </c>
      <c r="BJ82" s="7"/>
      <c r="BK82" s="7">
        <f t="shared" si="88"/>
        <v>554</v>
      </c>
      <c r="BL82" s="7">
        <f t="shared" si="88"/>
        <v>922</v>
      </c>
      <c r="BM82" s="7">
        <f t="shared" si="88"/>
        <v>6779</v>
      </c>
      <c r="BN82" s="7">
        <f t="shared" si="88"/>
        <v>23458</v>
      </c>
      <c r="BO82" s="7">
        <f t="shared" si="88"/>
        <v>9186</v>
      </c>
    </row>
    <row r="83" spans="1:67">
      <c r="A83" s="56">
        <v>2048</v>
      </c>
      <c r="B83" s="7">
        <f t="shared" si="81"/>
        <v>1971121</v>
      </c>
      <c r="C83" s="7">
        <f t="shared" si="81"/>
        <v>135300</v>
      </c>
      <c r="D83" s="7">
        <f t="shared" si="81"/>
        <v>248554.55497124046</v>
      </c>
      <c r="E83" s="7"/>
      <c r="F83" s="7">
        <f t="shared" si="82"/>
        <v>436814</v>
      </c>
      <c r="G83" s="7"/>
      <c r="H83" s="7"/>
      <c r="I83" s="40"/>
      <c r="J83" s="33"/>
      <c r="K83" s="7">
        <f t="shared" si="83"/>
        <v>2000</v>
      </c>
      <c r="L83" s="7">
        <f t="shared" si="83"/>
        <v>14200</v>
      </c>
      <c r="M83" s="7">
        <f t="shared" si="83"/>
        <v>700</v>
      </c>
      <c r="N83" s="7">
        <f t="shared" si="83"/>
        <v>5900</v>
      </c>
      <c r="O83" s="7">
        <f t="shared" si="83"/>
        <v>2969.5799823997077</v>
      </c>
      <c r="P83" s="7">
        <f t="shared" si="83"/>
        <v>21415.044146763161</v>
      </c>
      <c r="Q83" s="7"/>
      <c r="R83" s="7"/>
      <c r="S83" s="7"/>
      <c r="T83" s="7"/>
      <c r="U83" s="7">
        <f t="shared" ref="U83:AW83" si="95">U41-U40</f>
        <v>16</v>
      </c>
      <c r="V83" s="7">
        <f t="shared" si="95"/>
        <v>46</v>
      </c>
      <c r="W83" s="7">
        <f t="shared" si="95"/>
        <v>9058</v>
      </c>
      <c r="X83" s="7">
        <f t="shared" si="95"/>
        <v>15</v>
      </c>
      <c r="Y83" s="7">
        <f t="shared" si="95"/>
        <v>5</v>
      </c>
      <c r="Z83" s="7">
        <f t="shared" si="95"/>
        <v>63</v>
      </c>
      <c r="AA83" s="7">
        <f t="shared" si="95"/>
        <v>60</v>
      </c>
      <c r="AB83" s="7">
        <f t="shared" si="95"/>
        <v>-9</v>
      </c>
      <c r="AC83" s="7">
        <f t="shared" si="95"/>
        <v>12126</v>
      </c>
      <c r="AD83" s="7">
        <f t="shared" si="95"/>
        <v>22711</v>
      </c>
      <c r="AE83" s="7">
        <f t="shared" si="95"/>
        <v>18</v>
      </c>
      <c r="AF83" s="7">
        <f t="shared" si="95"/>
        <v>-14</v>
      </c>
      <c r="AG83" s="7">
        <f t="shared" si="95"/>
        <v>47</v>
      </c>
      <c r="AH83" s="7">
        <f t="shared" si="95"/>
        <v>1</v>
      </c>
      <c r="AI83" s="7">
        <f t="shared" si="95"/>
        <v>0</v>
      </c>
      <c r="AJ83" s="7">
        <f t="shared" si="95"/>
        <v>93</v>
      </c>
      <c r="AK83" s="7">
        <f t="shared" si="95"/>
        <v>921</v>
      </c>
      <c r="AL83" s="7">
        <f t="shared" si="95"/>
        <v>109</v>
      </c>
      <c r="AM83" s="7">
        <f t="shared" si="95"/>
        <v>83</v>
      </c>
      <c r="AN83" s="7">
        <f t="shared" si="95"/>
        <v>843</v>
      </c>
      <c r="AO83" s="7">
        <f t="shared" si="95"/>
        <v>-6</v>
      </c>
      <c r="AP83" s="7">
        <f t="shared" si="95"/>
        <v>242</v>
      </c>
      <c r="AQ83" s="7">
        <f t="shared" si="95"/>
        <v>557</v>
      </c>
      <c r="AR83" s="7">
        <f t="shared" si="95"/>
        <v>6795</v>
      </c>
      <c r="AS83" s="7">
        <f t="shared" si="95"/>
        <v>330</v>
      </c>
      <c r="AT83" s="7">
        <f t="shared" si="95"/>
        <v>351</v>
      </c>
      <c r="AU83" s="33">
        <f t="shared" si="95"/>
        <v>133</v>
      </c>
      <c r="AV83" s="7">
        <f t="shared" si="95"/>
        <v>22800</v>
      </c>
      <c r="AW83" s="7">
        <f t="shared" si="95"/>
        <v>24384.624129163101</v>
      </c>
      <c r="AX83" s="7"/>
      <c r="AY83" s="7">
        <f t="shared" si="85"/>
        <v>54594</v>
      </c>
      <c r="AZ83" s="7">
        <f t="shared" si="85"/>
        <v>112500</v>
      </c>
      <c r="BA83" s="7">
        <f t="shared" si="85"/>
        <v>224169.93084207922</v>
      </c>
      <c r="BB83" s="7"/>
      <c r="BC83" s="33">
        <f t="shared" si="86"/>
        <v>382220</v>
      </c>
      <c r="BD83" s="7"/>
      <c r="BE83" s="7">
        <f t="shared" si="87"/>
        <v>21415.044146763161</v>
      </c>
      <c r="BF83" s="7">
        <f t="shared" si="87"/>
        <v>2969.5799823997077</v>
      </c>
      <c r="BG83" s="7">
        <f t="shared" si="87"/>
        <v>5900</v>
      </c>
      <c r="BH83" s="7">
        <f t="shared" si="87"/>
        <v>14900</v>
      </c>
      <c r="BI83" s="7">
        <f t="shared" si="87"/>
        <v>2000</v>
      </c>
      <c r="BJ83" s="7"/>
      <c r="BK83" s="7">
        <f t="shared" si="88"/>
        <v>557</v>
      </c>
      <c r="BL83" s="7">
        <f t="shared" si="88"/>
        <v>921</v>
      </c>
      <c r="BM83" s="7">
        <f t="shared" si="88"/>
        <v>6795</v>
      </c>
      <c r="BN83" s="7">
        <f t="shared" si="88"/>
        <v>23554</v>
      </c>
      <c r="BO83" s="7">
        <f t="shared" si="88"/>
        <v>9388</v>
      </c>
    </row>
    <row r="84" spans="1:67">
      <c r="A84" s="56">
        <v>2049</v>
      </c>
      <c r="B84" s="7">
        <f t="shared" si="81"/>
        <v>1977372</v>
      </c>
      <c r="C84" s="7">
        <f t="shared" si="81"/>
        <v>136200</v>
      </c>
      <c r="D84" s="7">
        <f t="shared" si="81"/>
        <v>245667.34789747745</v>
      </c>
      <c r="E84" s="7"/>
      <c r="F84" s="7">
        <f t="shared" si="82"/>
        <v>441322</v>
      </c>
      <c r="G84" s="7"/>
      <c r="H84" s="7"/>
      <c r="I84" s="40"/>
      <c r="J84" s="33"/>
      <c r="K84" s="7">
        <f t="shared" si="83"/>
        <v>2000</v>
      </c>
      <c r="L84" s="7">
        <f t="shared" si="83"/>
        <v>14300</v>
      </c>
      <c r="M84" s="7">
        <f t="shared" si="83"/>
        <v>600</v>
      </c>
      <c r="N84" s="7">
        <f t="shared" si="83"/>
        <v>5900</v>
      </c>
      <c r="O84" s="7">
        <f t="shared" si="83"/>
        <v>2946.0662102459464</v>
      </c>
      <c r="P84" s="7">
        <f t="shared" si="83"/>
        <v>20946.094215284102</v>
      </c>
      <c r="Q84" s="7"/>
      <c r="R84" s="7"/>
      <c r="S84" s="7"/>
      <c r="T84" s="7"/>
      <c r="U84" s="7">
        <f t="shared" ref="U84:AW84" si="96">U42-U41</f>
        <v>6</v>
      </c>
      <c r="V84" s="7">
        <f t="shared" si="96"/>
        <v>53</v>
      </c>
      <c r="W84" s="7">
        <f t="shared" si="96"/>
        <v>9109</v>
      </c>
      <c r="X84" s="7">
        <f t="shared" si="96"/>
        <v>19</v>
      </c>
      <c r="Y84" s="7">
        <f t="shared" si="96"/>
        <v>7</v>
      </c>
      <c r="Z84" s="7">
        <f t="shared" si="96"/>
        <v>58</v>
      </c>
      <c r="AA84" s="7">
        <f t="shared" si="96"/>
        <v>53</v>
      </c>
      <c r="AB84" s="7">
        <f t="shared" si="96"/>
        <v>-4</v>
      </c>
      <c r="AC84" s="7">
        <f t="shared" si="96"/>
        <v>12047</v>
      </c>
      <c r="AD84" s="7">
        <f t="shared" si="96"/>
        <v>22883</v>
      </c>
      <c r="AE84" s="7">
        <f t="shared" si="96"/>
        <v>12</v>
      </c>
      <c r="AF84" s="7">
        <f t="shared" si="96"/>
        <v>-15</v>
      </c>
      <c r="AG84" s="7">
        <f t="shared" si="96"/>
        <v>54</v>
      </c>
      <c r="AH84" s="7">
        <f t="shared" si="96"/>
        <v>0</v>
      </c>
      <c r="AI84" s="7">
        <f t="shared" si="96"/>
        <v>0</v>
      </c>
      <c r="AJ84" s="7">
        <f t="shared" si="96"/>
        <v>84</v>
      </c>
      <c r="AK84" s="7">
        <f t="shared" si="96"/>
        <v>933</v>
      </c>
      <c r="AL84" s="7">
        <f t="shared" si="96"/>
        <v>120</v>
      </c>
      <c r="AM84" s="7">
        <f t="shared" si="96"/>
        <v>79</v>
      </c>
      <c r="AN84" s="7">
        <f t="shared" si="96"/>
        <v>827</v>
      </c>
      <c r="AO84" s="7">
        <f t="shared" si="96"/>
        <v>-4</v>
      </c>
      <c r="AP84" s="7">
        <f t="shared" si="96"/>
        <v>250</v>
      </c>
      <c r="AQ84" s="7">
        <f t="shared" si="96"/>
        <v>570</v>
      </c>
      <c r="AR84" s="7">
        <f t="shared" si="96"/>
        <v>6903</v>
      </c>
      <c r="AS84" s="7">
        <f t="shared" si="96"/>
        <v>332</v>
      </c>
      <c r="AT84" s="7">
        <f t="shared" si="96"/>
        <v>361</v>
      </c>
      <c r="AU84" s="33">
        <f t="shared" si="96"/>
        <v>142</v>
      </c>
      <c r="AV84" s="7">
        <f t="shared" si="96"/>
        <v>22800</v>
      </c>
      <c r="AW84" s="7">
        <f t="shared" si="96"/>
        <v>23892.160425529815</v>
      </c>
      <c r="AX84" s="7"/>
      <c r="AY84" s="7">
        <f t="shared" si="85"/>
        <v>54879</v>
      </c>
      <c r="AZ84" s="7">
        <f t="shared" si="85"/>
        <v>113400</v>
      </c>
      <c r="BA84" s="7">
        <f t="shared" si="85"/>
        <v>221775.18747194856</v>
      </c>
      <c r="BB84" s="7"/>
      <c r="BC84" s="33">
        <f t="shared" si="86"/>
        <v>386443</v>
      </c>
      <c r="BD84" s="7"/>
      <c r="BE84" s="7">
        <f t="shared" si="87"/>
        <v>20946.094215284102</v>
      </c>
      <c r="BF84" s="7">
        <f t="shared" si="87"/>
        <v>2946.0662102459464</v>
      </c>
      <c r="BG84" s="7">
        <f t="shared" si="87"/>
        <v>5900</v>
      </c>
      <c r="BH84" s="7">
        <f t="shared" si="87"/>
        <v>14900</v>
      </c>
      <c r="BI84" s="7">
        <f t="shared" si="87"/>
        <v>2000</v>
      </c>
      <c r="BJ84" s="7"/>
      <c r="BK84" s="7">
        <f t="shared" si="88"/>
        <v>570</v>
      </c>
      <c r="BL84" s="7">
        <f t="shared" si="88"/>
        <v>933</v>
      </c>
      <c r="BM84" s="7">
        <f t="shared" si="88"/>
        <v>6903</v>
      </c>
      <c r="BN84" s="7">
        <f t="shared" si="88"/>
        <v>23710</v>
      </c>
      <c r="BO84" s="7">
        <f t="shared" si="88"/>
        <v>9441</v>
      </c>
    </row>
    <row r="85" spans="1:67">
      <c r="A85" s="56">
        <v>2050</v>
      </c>
      <c r="B85" s="7">
        <f t="shared" si="81"/>
        <v>1985381</v>
      </c>
      <c r="C85" s="7">
        <f t="shared" si="81"/>
        <v>136500</v>
      </c>
      <c r="D85" s="7">
        <f t="shared" si="81"/>
        <v>243565.2228930369</v>
      </c>
      <c r="E85" s="7"/>
      <c r="F85" s="7">
        <f t="shared" si="82"/>
        <v>446116</v>
      </c>
      <c r="G85" s="7"/>
      <c r="H85" s="7"/>
      <c r="I85" s="40"/>
      <c r="J85" s="33"/>
      <c r="K85" s="7">
        <f t="shared" si="83"/>
        <v>2100</v>
      </c>
      <c r="L85" s="7">
        <f t="shared" si="83"/>
        <v>14500</v>
      </c>
      <c r="M85" s="7">
        <f t="shared" si="83"/>
        <v>600</v>
      </c>
      <c r="N85" s="7">
        <f t="shared" si="83"/>
        <v>6000</v>
      </c>
      <c r="O85" s="7">
        <f t="shared" si="83"/>
        <v>2933.1781700442662</v>
      </c>
      <c r="P85" s="7">
        <f t="shared" si="83"/>
        <v>20541.720201908145</v>
      </c>
      <c r="Q85" s="7"/>
      <c r="R85" s="7"/>
      <c r="S85" s="7"/>
      <c r="T85" s="7"/>
      <c r="U85" s="7">
        <f t="shared" ref="U85:AW85" si="97">U43-U42</f>
        <v>26</v>
      </c>
      <c r="V85" s="7">
        <f t="shared" si="97"/>
        <v>44</v>
      </c>
      <c r="W85" s="7">
        <f t="shared" si="97"/>
        <v>9193</v>
      </c>
      <c r="X85" s="7">
        <f t="shared" si="97"/>
        <v>7</v>
      </c>
      <c r="Y85" s="7">
        <f t="shared" si="97"/>
        <v>4</v>
      </c>
      <c r="Z85" s="7">
        <f t="shared" si="97"/>
        <v>64</v>
      </c>
      <c r="AA85" s="7">
        <f t="shared" si="97"/>
        <v>51</v>
      </c>
      <c r="AB85" s="7">
        <f t="shared" si="97"/>
        <v>-6</v>
      </c>
      <c r="AC85" s="7">
        <f t="shared" si="97"/>
        <v>12137</v>
      </c>
      <c r="AD85" s="7">
        <f t="shared" si="97"/>
        <v>23194</v>
      </c>
      <c r="AE85" s="7">
        <f t="shared" si="97"/>
        <v>18</v>
      </c>
      <c r="AF85" s="7">
        <f t="shared" si="97"/>
        <v>-16</v>
      </c>
      <c r="AG85" s="7">
        <f t="shared" si="97"/>
        <v>49</v>
      </c>
      <c r="AH85" s="7">
        <f t="shared" si="97"/>
        <v>-1</v>
      </c>
      <c r="AI85" s="7">
        <f t="shared" si="97"/>
        <v>-3</v>
      </c>
      <c r="AJ85" s="7">
        <f t="shared" si="97"/>
        <v>89</v>
      </c>
      <c r="AK85" s="7">
        <f t="shared" si="97"/>
        <v>923</v>
      </c>
      <c r="AL85" s="7">
        <f t="shared" si="97"/>
        <v>105</v>
      </c>
      <c r="AM85" s="7">
        <f t="shared" si="97"/>
        <v>81</v>
      </c>
      <c r="AN85" s="7">
        <f t="shared" si="97"/>
        <v>823</v>
      </c>
      <c r="AO85" s="7">
        <f t="shared" si="97"/>
        <v>-2</v>
      </c>
      <c r="AP85" s="7">
        <f t="shared" si="97"/>
        <v>242</v>
      </c>
      <c r="AQ85" s="7">
        <f t="shared" si="97"/>
        <v>561</v>
      </c>
      <c r="AR85" s="7">
        <f t="shared" si="97"/>
        <v>6851</v>
      </c>
      <c r="AS85" s="7">
        <f t="shared" si="97"/>
        <v>332</v>
      </c>
      <c r="AT85" s="7">
        <f t="shared" si="97"/>
        <v>359</v>
      </c>
      <c r="AU85" s="33">
        <f t="shared" si="97"/>
        <v>133</v>
      </c>
      <c r="AV85" s="7">
        <f t="shared" si="97"/>
        <v>23200</v>
      </c>
      <c r="AW85" s="7">
        <f t="shared" si="97"/>
        <v>23474.898371952586</v>
      </c>
      <c r="AX85" s="7"/>
      <c r="AY85" s="7">
        <f t="shared" si="85"/>
        <v>55258</v>
      </c>
      <c r="AZ85" s="7">
        <f t="shared" si="85"/>
        <v>113300</v>
      </c>
      <c r="BA85" s="7">
        <f t="shared" si="85"/>
        <v>220090.32452108711</v>
      </c>
      <c r="BB85" s="7"/>
      <c r="BC85" s="33">
        <f t="shared" si="86"/>
        <v>390858</v>
      </c>
      <c r="BD85" s="7"/>
      <c r="BE85" s="7">
        <f t="shared" si="87"/>
        <v>20541.720201908145</v>
      </c>
      <c r="BF85" s="7">
        <f t="shared" si="87"/>
        <v>2933.1781700442662</v>
      </c>
      <c r="BG85" s="7">
        <f t="shared" si="87"/>
        <v>6000</v>
      </c>
      <c r="BH85" s="7">
        <f t="shared" si="87"/>
        <v>15100</v>
      </c>
      <c r="BI85" s="7">
        <f t="shared" si="87"/>
        <v>2100</v>
      </c>
      <c r="BJ85" s="7"/>
      <c r="BK85" s="7">
        <f t="shared" si="88"/>
        <v>561</v>
      </c>
      <c r="BL85" s="7">
        <f t="shared" si="88"/>
        <v>923</v>
      </c>
      <c r="BM85" s="7">
        <f t="shared" si="88"/>
        <v>6851</v>
      </c>
      <c r="BN85" s="7">
        <f t="shared" si="88"/>
        <v>24017</v>
      </c>
      <c r="BO85" s="7">
        <f t="shared" si="88"/>
        <v>9525</v>
      </c>
    </row>
    <row r="86" spans="1:67">
      <c r="A86" s="37" t="s">
        <v>161</v>
      </c>
      <c r="J86" s="27"/>
      <c r="AU86" s="27"/>
      <c r="BC86" s="27"/>
    </row>
    <row r="87" spans="1:67">
      <c r="A87" s="38" t="s">
        <v>374</v>
      </c>
      <c r="J87" s="27"/>
      <c r="AU87" s="27"/>
      <c r="BC87" s="27"/>
    </row>
    <row r="88" spans="1:67">
      <c r="A88" s="38" t="s">
        <v>261</v>
      </c>
      <c r="B88" s="7">
        <f>AVERAGE(B46:B55)</f>
        <v>2456533.4</v>
      </c>
      <c r="C88" s="7">
        <f t="shared" ref="C88:F88" si="98">AVERAGE(C46:C55)</f>
        <v>108343.2</v>
      </c>
      <c r="D88" s="7">
        <f t="shared" si="98"/>
        <v>333426.0999999948</v>
      </c>
      <c r="E88" s="7">
        <f t="shared" si="98"/>
        <v>28589.8</v>
      </c>
      <c r="F88" s="7">
        <f t="shared" si="98"/>
        <v>377608.9</v>
      </c>
      <c r="G88" s="7">
        <f t="shared" ref="G88:J88" si="99">AVERAGE(G46:G55)</f>
        <v>847967.99999999406</v>
      </c>
      <c r="H88" s="7">
        <f t="shared" si="99"/>
        <v>1608565.400000006</v>
      </c>
      <c r="I88" s="7">
        <f t="shared" si="99"/>
        <v>96924.857468587536</v>
      </c>
      <c r="J88" s="33">
        <f t="shared" si="99"/>
        <v>751043.14253140683</v>
      </c>
      <c r="K88" s="7">
        <f>AVERAGE(K46:K55)</f>
        <v>1096.4000000000001</v>
      </c>
      <c r="L88" s="7">
        <f t="shared" ref="L88:BO88" si="100">AVERAGE(L46:L55)</f>
        <v>11883.2</v>
      </c>
      <c r="M88" s="7">
        <f t="shared" si="100"/>
        <v>816.1</v>
      </c>
      <c r="N88" s="7">
        <f t="shared" si="100"/>
        <v>4014</v>
      </c>
      <c r="O88" s="7">
        <f t="shared" si="100"/>
        <v>4753.1412887275101</v>
      </c>
      <c r="P88" s="7">
        <f t="shared" si="100"/>
        <v>23125.016179860104</v>
      </c>
      <c r="Q88" s="7">
        <f t="shared" si="100"/>
        <v>3262.8</v>
      </c>
      <c r="R88" s="7">
        <f t="shared" si="100"/>
        <v>-7.6</v>
      </c>
      <c r="S88" s="7">
        <f t="shared" si="100"/>
        <v>292.89999999999998</v>
      </c>
      <c r="T88" s="7">
        <f t="shared" si="100"/>
        <v>209.2</v>
      </c>
      <c r="U88" s="7">
        <f t="shared" si="100"/>
        <v>49.5</v>
      </c>
      <c r="V88" s="7">
        <f t="shared" si="100"/>
        <v>56</v>
      </c>
      <c r="W88" s="7">
        <f t="shared" si="100"/>
        <v>7275.4</v>
      </c>
      <c r="X88" s="7">
        <f t="shared" si="100"/>
        <v>39.200000000000003</v>
      </c>
      <c r="Y88" s="7">
        <f t="shared" si="100"/>
        <v>29.7</v>
      </c>
      <c r="Z88" s="7">
        <f t="shared" si="100"/>
        <v>87.9</v>
      </c>
      <c r="AA88" s="7">
        <f t="shared" si="100"/>
        <v>93.3</v>
      </c>
      <c r="AB88" s="7">
        <f t="shared" si="100"/>
        <v>12.1</v>
      </c>
      <c r="AC88" s="7">
        <f t="shared" si="100"/>
        <v>12491.8</v>
      </c>
      <c r="AD88" s="7">
        <f t="shared" si="100"/>
        <v>17830</v>
      </c>
      <c r="AE88" s="7">
        <f t="shared" si="100"/>
        <v>43.7</v>
      </c>
      <c r="AF88" s="7">
        <f t="shared" si="100"/>
        <v>5.6</v>
      </c>
      <c r="AG88" s="7">
        <f t="shared" si="100"/>
        <v>55.3</v>
      </c>
      <c r="AH88" s="7">
        <f t="shared" si="100"/>
        <v>4.7</v>
      </c>
      <c r="AI88" s="7">
        <f t="shared" si="100"/>
        <v>9.6999999999999993</v>
      </c>
      <c r="AJ88" s="7">
        <f t="shared" si="100"/>
        <v>89</v>
      </c>
      <c r="AK88" s="7">
        <f t="shared" si="100"/>
        <v>884.9</v>
      </c>
      <c r="AL88" s="7">
        <f t="shared" si="100"/>
        <v>148</v>
      </c>
      <c r="AM88" s="7">
        <f t="shared" si="100"/>
        <v>87.4</v>
      </c>
      <c r="AN88" s="7">
        <f t="shared" si="100"/>
        <v>983.5</v>
      </c>
      <c r="AO88" s="7">
        <f t="shared" si="100"/>
        <v>6.1</v>
      </c>
      <c r="AP88" s="7">
        <f t="shared" si="100"/>
        <v>244.1</v>
      </c>
      <c r="AQ88" s="7">
        <f t="shared" si="100"/>
        <v>581.5</v>
      </c>
      <c r="AR88" s="7">
        <f t="shared" si="100"/>
        <v>5627</v>
      </c>
      <c r="AS88" s="7">
        <f t="shared" si="100"/>
        <v>313</v>
      </c>
      <c r="AT88" s="7">
        <f t="shared" si="100"/>
        <v>280.10000000000002</v>
      </c>
      <c r="AU88" s="33">
        <f t="shared" si="100"/>
        <v>151.19999999999999</v>
      </c>
      <c r="AV88" s="7">
        <f t="shared" si="100"/>
        <v>17809.7</v>
      </c>
      <c r="AW88" s="7">
        <f t="shared" si="100"/>
        <v>27878.157468587578</v>
      </c>
      <c r="AX88" s="7">
        <f t="shared" si="100"/>
        <v>3757.3</v>
      </c>
      <c r="AY88" s="7">
        <f t="shared" si="100"/>
        <v>47479.7</v>
      </c>
      <c r="AZ88" s="7">
        <f t="shared" si="100"/>
        <v>90533.5</v>
      </c>
      <c r="BA88" s="7">
        <f t="shared" si="100"/>
        <v>305547.94253140688</v>
      </c>
      <c r="BB88" s="7">
        <f t="shared" si="100"/>
        <v>24832.5</v>
      </c>
      <c r="BC88" s="33">
        <f t="shared" si="100"/>
        <v>330129.2</v>
      </c>
      <c r="BD88" s="7">
        <f t="shared" si="100"/>
        <v>94981.457468587629</v>
      </c>
      <c r="BE88" s="7">
        <f t="shared" si="100"/>
        <v>23125.016179860104</v>
      </c>
      <c r="BF88" s="7">
        <f t="shared" si="100"/>
        <v>4753.1412887275101</v>
      </c>
      <c r="BG88" s="7">
        <f t="shared" si="100"/>
        <v>4014</v>
      </c>
      <c r="BH88" s="7">
        <f t="shared" si="100"/>
        <v>12699.3</v>
      </c>
      <c r="BI88" s="7">
        <f t="shared" si="100"/>
        <v>1096.4000000000001</v>
      </c>
      <c r="BJ88" s="7">
        <f t="shared" si="100"/>
        <v>15798.3</v>
      </c>
      <c r="BK88" s="7">
        <f t="shared" si="100"/>
        <v>581.5</v>
      </c>
      <c r="BL88" s="7">
        <f t="shared" si="100"/>
        <v>884.9</v>
      </c>
      <c r="BM88" s="7">
        <f t="shared" si="100"/>
        <v>5627</v>
      </c>
      <c r="BN88" s="7">
        <f t="shared" si="100"/>
        <v>18813.5</v>
      </c>
      <c r="BO88" s="7">
        <f t="shared" si="100"/>
        <v>7588.4</v>
      </c>
    </row>
    <row r="89" spans="1:67">
      <c r="A89" s="38" t="s">
        <v>262</v>
      </c>
      <c r="B89" s="7">
        <f>AVERAGE(B56:B65)</f>
        <v>2457558.9</v>
      </c>
      <c r="C89" s="7">
        <f t="shared" ref="C89:F89" si="101">AVERAGE(C56:C65)</f>
        <v>136780</v>
      </c>
      <c r="D89" s="7">
        <f t="shared" si="101"/>
        <v>363571.10131195188</v>
      </c>
      <c r="E89" s="7">
        <f t="shared" si="101"/>
        <v>26160.799999999999</v>
      </c>
      <c r="F89" s="7">
        <f t="shared" si="101"/>
        <v>400559.5</v>
      </c>
      <c r="G89" s="7">
        <f t="shared" ref="G89:J89" si="102">AVERAGE(G56:G65)</f>
        <v>927071.40131195192</v>
      </c>
      <c r="H89" s="7">
        <f t="shared" si="102"/>
        <v>1530487.4986880482</v>
      </c>
      <c r="I89" s="7">
        <f t="shared" si="102"/>
        <v>100000.93164581395</v>
      </c>
      <c r="J89" s="33">
        <f t="shared" si="102"/>
        <v>827070.46966613829</v>
      </c>
      <c r="K89" s="7">
        <f>AVERAGE(K56:K65)</f>
        <v>1530</v>
      </c>
      <c r="L89" s="7">
        <f t="shared" ref="L89:BO89" si="103">AVERAGE(L56:L65)</f>
        <v>14310</v>
      </c>
      <c r="M89" s="7">
        <f t="shared" si="103"/>
        <v>850</v>
      </c>
      <c r="N89" s="7">
        <f t="shared" si="103"/>
        <v>4680</v>
      </c>
      <c r="O89" s="7">
        <f t="shared" si="103"/>
        <v>3641.9016870583087</v>
      </c>
      <c r="P89" s="7">
        <f t="shared" si="103"/>
        <v>19690.129958755664</v>
      </c>
      <c r="Q89" s="7">
        <f t="shared" si="103"/>
        <v>3034.9</v>
      </c>
      <c r="R89" s="7">
        <f t="shared" si="103"/>
        <v>-14.7</v>
      </c>
      <c r="S89" s="7">
        <f t="shared" si="103"/>
        <v>344.1</v>
      </c>
      <c r="T89" s="7">
        <f t="shared" si="103"/>
        <v>68</v>
      </c>
      <c r="U89" s="7">
        <f t="shared" si="103"/>
        <v>36.4</v>
      </c>
      <c r="V89" s="7">
        <f t="shared" si="103"/>
        <v>46.9</v>
      </c>
      <c r="W89" s="7">
        <f t="shared" si="103"/>
        <v>8061.9</v>
      </c>
      <c r="X89" s="7">
        <f t="shared" si="103"/>
        <v>27.5</v>
      </c>
      <c r="Y89" s="7">
        <f t="shared" si="103"/>
        <v>25.9</v>
      </c>
      <c r="Z89" s="7">
        <f t="shared" si="103"/>
        <v>85</v>
      </c>
      <c r="AA89" s="7">
        <f t="shared" si="103"/>
        <v>75.5</v>
      </c>
      <c r="AB89" s="7">
        <f t="shared" si="103"/>
        <v>-1.1000000000000001</v>
      </c>
      <c r="AC89" s="7">
        <f t="shared" si="103"/>
        <v>13033.8</v>
      </c>
      <c r="AD89" s="7">
        <f t="shared" si="103"/>
        <v>20351.099999999999</v>
      </c>
      <c r="AE89" s="7">
        <f t="shared" si="103"/>
        <v>39.1</v>
      </c>
      <c r="AF89" s="7">
        <f t="shared" si="103"/>
        <v>-10.1</v>
      </c>
      <c r="AG89" s="7">
        <f t="shared" si="103"/>
        <v>50.3</v>
      </c>
      <c r="AH89" s="7">
        <f t="shared" si="103"/>
        <v>3.5</v>
      </c>
      <c r="AI89" s="7">
        <f t="shared" si="103"/>
        <v>2.5</v>
      </c>
      <c r="AJ89" s="7">
        <f t="shared" si="103"/>
        <v>74.099999999999994</v>
      </c>
      <c r="AK89" s="7">
        <f t="shared" si="103"/>
        <v>938.4</v>
      </c>
      <c r="AL89" s="7">
        <f t="shared" si="103"/>
        <v>127</v>
      </c>
      <c r="AM89" s="7">
        <f t="shared" si="103"/>
        <v>75.3</v>
      </c>
      <c r="AN89" s="7">
        <f t="shared" si="103"/>
        <v>928.2</v>
      </c>
      <c r="AO89" s="7">
        <f t="shared" si="103"/>
        <v>2.4</v>
      </c>
      <c r="AP89" s="7">
        <f t="shared" si="103"/>
        <v>270.2</v>
      </c>
      <c r="AQ89" s="7">
        <f t="shared" si="103"/>
        <v>569.5</v>
      </c>
      <c r="AR89" s="7">
        <f t="shared" si="103"/>
        <v>6285.9</v>
      </c>
      <c r="AS89" s="7">
        <f t="shared" si="103"/>
        <v>321.5</v>
      </c>
      <c r="AT89" s="7">
        <f t="shared" si="103"/>
        <v>289</v>
      </c>
      <c r="AU89" s="33">
        <f t="shared" si="103"/>
        <v>156.9</v>
      </c>
      <c r="AV89" s="7">
        <f t="shared" si="103"/>
        <v>21370</v>
      </c>
      <c r="AW89" s="7">
        <f t="shared" si="103"/>
        <v>23332.031645814004</v>
      </c>
      <c r="AX89" s="7">
        <f t="shared" si="103"/>
        <v>3432.3</v>
      </c>
      <c r="AY89" s="7">
        <f t="shared" si="103"/>
        <v>51866.6</v>
      </c>
      <c r="AZ89" s="7">
        <f t="shared" si="103"/>
        <v>115410</v>
      </c>
      <c r="BA89" s="7">
        <f t="shared" si="103"/>
        <v>340239.06966613827</v>
      </c>
      <c r="BB89" s="7">
        <f t="shared" si="103"/>
        <v>22728.5</v>
      </c>
      <c r="BC89" s="33">
        <f t="shared" si="103"/>
        <v>348692.9</v>
      </c>
      <c r="BD89" s="7">
        <f t="shared" si="103"/>
        <v>98266.331645814047</v>
      </c>
      <c r="BE89" s="7">
        <f t="shared" si="103"/>
        <v>19690.129958755664</v>
      </c>
      <c r="BF89" s="7">
        <f t="shared" si="103"/>
        <v>3641.9016870583087</v>
      </c>
      <c r="BG89" s="7">
        <f t="shared" si="103"/>
        <v>4680</v>
      </c>
      <c r="BH89" s="7">
        <f t="shared" si="103"/>
        <v>15160</v>
      </c>
      <c r="BI89" s="7">
        <f t="shared" si="103"/>
        <v>1530</v>
      </c>
      <c r="BJ89" s="7">
        <f t="shared" si="103"/>
        <v>16107.8</v>
      </c>
      <c r="BK89" s="7">
        <f t="shared" si="103"/>
        <v>569.5</v>
      </c>
      <c r="BL89" s="7">
        <f t="shared" si="103"/>
        <v>938.4</v>
      </c>
      <c r="BM89" s="7">
        <f t="shared" si="103"/>
        <v>6285.9</v>
      </c>
      <c r="BN89" s="7">
        <f t="shared" si="103"/>
        <v>21279.3</v>
      </c>
      <c r="BO89" s="7">
        <f t="shared" si="103"/>
        <v>8383.4</v>
      </c>
    </row>
    <row r="90" spans="1:67">
      <c r="A90" s="38" t="s">
        <v>263</v>
      </c>
      <c r="B90" s="7">
        <f>AVERAGE(B66:B75)</f>
        <v>2154454.1</v>
      </c>
      <c r="C90" s="7">
        <f t="shared" ref="C90:F90" si="104">AVERAGE(C66:C75)</f>
        <v>136540</v>
      </c>
      <c r="D90" s="7">
        <f t="shared" si="104"/>
        <v>341083.19502046925</v>
      </c>
      <c r="E90" s="7">
        <f t="shared" si="104"/>
        <v>21436</v>
      </c>
      <c r="F90" s="7">
        <f t="shared" si="104"/>
        <v>409526.8</v>
      </c>
      <c r="G90" s="7">
        <f t="shared" ref="G90:J90" si="105">AVERAGE(G66:G75)</f>
        <v>908585.99502047</v>
      </c>
      <c r="H90" s="7">
        <f t="shared" si="105"/>
        <v>1245868.104979527</v>
      </c>
      <c r="I90" s="7">
        <f t="shared" si="105"/>
        <v>100785.40933004413</v>
      </c>
      <c r="J90" s="33">
        <f t="shared" si="105"/>
        <v>807800.58569042536</v>
      </c>
      <c r="K90" s="7">
        <f>AVERAGE(K66:K75)</f>
        <v>1570</v>
      </c>
      <c r="L90" s="7">
        <f t="shared" ref="L90:BO90" si="106">AVERAGE(L66:L75)</f>
        <v>13650</v>
      </c>
      <c r="M90" s="7">
        <f t="shared" si="106"/>
        <v>720</v>
      </c>
      <c r="N90" s="7">
        <f t="shared" si="106"/>
        <v>5080</v>
      </c>
      <c r="O90" s="7">
        <f t="shared" si="106"/>
        <v>3524.5447896393657</v>
      </c>
      <c r="P90" s="7">
        <f t="shared" si="106"/>
        <v>21834.364540404593</v>
      </c>
      <c r="Q90" s="7">
        <f t="shared" si="106"/>
        <v>2557.5</v>
      </c>
      <c r="R90" s="7">
        <f t="shared" si="106"/>
        <v>-26.8</v>
      </c>
      <c r="S90" s="7">
        <f t="shared" si="106"/>
        <v>413</v>
      </c>
      <c r="T90" s="7">
        <f t="shared" si="106"/>
        <v>-20.6</v>
      </c>
      <c r="U90" s="7">
        <f t="shared" si="106"/>
        <v>13.9</v>
      </c>
      <c r="V90" s="7">
        <f t="shared" si="106"/>
        <v>47</v>
      </c>
      <c r="W90" s="7">
        <f t="shared" si="106"/>
        <v>8178.3</v>
      </c>
      <c r="X90" s="7">
        <f t="shared" si="106"/>
        <v>6</v>
      </c>
      <c r="Y90" s="7">
        <f t="shared" si="106"/>
        <v>11.5</v>
      </c>
      <c r="Z90" s="7">
        <f t="shared" si="106"/>
        <v>55</v>
      </c>
      <c r="AA90" s="7">
        <f t="shared" si="106"/>
        <v>62.8</v>
      </c>
      <c r="AB90" s="7">
        <f t="shared" si="106"/>
        <v>-5.5</v>
      </c>
      <c r="AC90" s="7">
        <f t="shared" si="106"/>
        <v>12104.2</v>
      </c>
      <c r="AD90" s="7">
        <f t="shared" si="106"/>
        <v>21034.3</v>
      </c>
      <c r="AE90" s="7">
        <f t="shared" si="106"/>
        <v>12</v>
      </c>
      <c r="AF90" s="7">
        <f t="shared" si="106"/>
        <v>-23</v>
      </c>
      <c r="AG90" s="7">
        <f t="shared" si="106"/>
        <v>43.4</v>
      </c>
      <c r="AH90" s="7">
        <f t="shared" si="106"/>
        <v>0.6</v>
      </c>
      <c r="AI90" s="7">
        <f t="shared" si="106"/>
        <v>-7.6</v>
      </c>
      <c r="AJ90" s="7">
        <f t="shared" si="106"/>
        <v>69.2</v>
      </c>
      <c r="AK90" s="7">
        <f t="shared" si="106"/>
        <v>875.2</v>
      </c>
      <c r="AL90" s="7">
        <f t="shared" si="106"/>
        <v>123.8</v>
      </c>
      <c r="AM90" s="7">
        <f t="shared" si="106"/>
        <v>72.900000000000006</v>
      </c>
      <c r="AN90" s="7">
        <f t="shared" si="106"/>
        <v>854.8</v>
      </c>
      <c r="AO90" s="7">
        <f t="shared" si="106"/>
        <v>0</v>
      </c>
      <c r="AP90" s="7">
        <f t="shared" si="106"/>
        <v>231.3</v>
      </c>
      <c r="AQ90" s="7">
        <f t="shared" si="106"/>
        <v>551.29999999999995</v>
      </c>
      <c r="AR90" s="7">
        <f t="shared" si="106"/>
        <v>6407</v>
      </c>
      <c r="AS90" s="7">
        <f t="shared" si="106"/>
        <v>308</v>
      </c>
      <c r="AT90" s="7">
        <f t="shared" si="106"/>
        <v>316.7</v>
      </c>
      <c r="AU90" s="33">
        <f t="shared" si="106"/>
        <v>140.30000000000001</v>
      </c>
      <c r="AV90" s="7">
        <f t="shared" si="106"/>
        <v>21020</v>
      </c>
      <c r="AW90" s="7">
        <f t="shared" si="106"/>
        <v>25358.909330043942</v>
      </c>
      <c r="AX90" s="7">
        <f t="shared" si="106"/>
        <v>2923.1</v>
      </c>
      <c r="AY90" s="7">
        <f t="shared" si="106"/>
        <v>51483.4</v>
      </c>
      <c r="AZ90" s="7">
        <f t="shared" si="106"/>
        <v>115520</v>
      </c>
      <c r="BA90" s="7">
        <f t="shared" si="106"/>
        <v>315724.28569042531</v>
      </c>
      <c r="BB90" s="7">
        <f t="shared" si="106"/>
        <v>18512.900000000001</v>
      </c>
      <c r="BC90" s="33">
        <f t="shared" si="106"/>
        <v>358043.4</v>
      </c>
      <c r="BD90" s="7">
        <f t="shared" si="106"/>
        <v>99261.509330043948</v>
      </c>
      <c r="BE90" s="7">
        <f t="shared" si="106"/>
        <v>21834.364540404593</v>
      </c>
      <c r="BF90" s="7">
        <f t="shared" si="106"/>
        <v>3524.5447896393657</v>
      </c>
      <c r="BG90" s="7">
        <f t="shared" si="106"/>
        <v>5080</v>
      </c>
      <c r="BH90" s="7">
        <f t="shared" si="106"/>
        <v>14370</v>
      </c>
      <c r="BI90" s="7">
        <f t="shared" si="106"/>
        <v>1570</v>
      </c>
      <c r="BJ90" s="7">
        <f t="shared" si="106"/>
        <v>14673.7</v>
      </c>
      <c r="BK90" s="7">
        <f t="shared" si="106"/>
        <v>551.29999999999995</v>
      </c>
      <c r="BL90" s="7">
        <f t="shared" si="106"/>
        <v>875.2</v>
      </c>
      <c r="BM90" s="7">
        <f t="shared" si="106"/>
        <v>6407</v>
      </c>
      <c r="BN90" s="7">
        <f t="shared" si="106"/>
        <v>21889.1</v>
      </c>
      <c r="BO90" s="7">
        <f t="shared" si="106"/>
        <v>8486.2999999999993</v>
      </c>
    </row>
    <row r="91" spans="1:67">
      <c r="A91" s="38" t="s">
        <v>264</v>
      </c>
      <c r="B91" s="7">
        <f>AVERAGE(B76:B85)</f>
        <v>1978768.6</v>
      </c>
      <c r="C91" s="7">
        <f t="shared" ref="C91:F91" si="107">AVERAGE(C76:C85)</f>
        <v>134430</v>
      </c>
      <c r="D91" s="7">
        <f t="shared" si="107"/>
        <v>267488.76443596184</v>
      </c>
      <c r="E91" s="7"/>
      <c r="F91" s="7">
        <f t="shared" si="107"/>
        <v>428870.8</v>
      </c>
      <c r="J91" s="27"/>
      <c r="K91" s="7">
        <f>AVERAGE(K76:K85)</f>
        <v>1890</v>
      </c>
      <c r="L91" s="7">
        <f t="shared" ref="L91:BO91" si="108">AVERAGE(L76:L85)</f>
        <v>13860</v>
      </c>
      <c r="M91" s="7">
        <f t="shared" si="108"/>
        <v>640</v>
      </c>
      <c r="N91" s="7">
        <f t="shared" si="108"/>
        <v>5720</v>
      </c>
      <c r="O91" s="7">
        <f t="shared" si="108"/>
        <v>3219.0795456978144</v>
      </c>
      <c r="P91" s="7">
        <f t="shared" si="108"/>
        <v>22042.338706835173</v>
      </c>
      <c r="Q91" s="7"/>
      <c r="R91" s="7"/>
      <c r="S91" s="7"/>
      <c r="T91" s="7"/>
      <c r="U91" s="7">
        <f t="shared" si="108"/>
        <v>10.4</v>
      </c>
      <c r="V91" s="7">
        <f t="shared" si="108"/>
        <v>45.9</v>
      </c>
      <c r="W91" s="7">
        <f t="shared" si="108"/>
        <v>8808.5</v>
      </c>
      <c r="X91" s="7">
        <f t="shared" si="108"/>
        <v>4</v>
      </c>
      <c r="Y91" s="7">
        <f t="shared" si="108"/>
        <v>10.4</v>
      </c>
      <c r="Z91" s="7">
        <f t="shared" si="108"/>
        <v>55</v>
      </c>
      <c r="AA91" s="7">
        <f t="shared" si="108"/>
        <v>54.6</v>
      </c>
      <c r="AB91" s="7">
        <f t="shared" si="108"/>
        <v>-11.8</v>
      </c>
      <c r="AC91" s="7">
        <f t="shared" si="108"/>
        <v>11998.2</v>
      </c>
      <c r="AD91" s="7">
        <f t="shared" si="108"/>
        <v>22286</v>
      </c>
      <c r="AE91" s="7">
        <f t="shared" si="108"/>
        <v>8.6999999999999993</v>
      </c>
      <c r="AF91" s="7">
        <f t="shared" si="108"/>
        <v>-17</v>
      </c>
      <c r="AG91" s="7">
        <f t="shared" si="108"/>
        <v>48.4</v>
      </c>
      <c r="AH91" s="7">
        <f t="shared" si="108"/>
        <v>0.3</v>
      </c>
      <c r="AI91" s="7">
        <f t="shared" si="108"/>
        <v>-2.8</v>
      </c>
      <c r="AJ91" s="7">
        <f t="shared" si="108"/>
        <v>77.8</v>
      </c>
      <c r="AK91" s="7">
        <f t="shared" si="108"/>
        <v>906.1</v>
      </c>
      <c r="AL91" s="7">
        <f t="shared" si="108"/>
        <v>114.2</v>
      </c>
      <c r="AM91" s="7">
        <f t="shared" si="108"/>
        <v>79.8</v>
      </c>
      <c r="AN91" s="7">
        <f t="shared" si="108"/>
        <v>847.4</v>
      </c>
      <c r="AO91" s="7">
        <f t="shared" si="108"/>
        <v>-3.5</v>
      </c>
      <c r="AP91" s="7">
        <f t="shared" si="108"/>
        <v>239.6</v>
      </c>
      <c r="AQ91" s="7">
        <f t="shared" si="108"/>
        <v>566.4</v>
      </c>
      <c r="AR91" s="7">
        <f t="shared" si="108"/>
        <v>6705</v>
      </c>
      <c r="AS91" s="7">
        <f t="shared" si="108"/>
        <v>328.1</v>
      </c>
      <c r="AT91" s="7">
        <f t="shared" si="108"/>
        <v>348.9</v>
      </c>
      <c r="AU91" s="33">
        <f t="shared" si="108"/>
        <v>136</v>
      </c>
      <c r="AV91" s="7">
        <f t="shared" si="108"/>
        <v>22110</v>
      </c>
      <c r="AW91" s="7">
        <f t="shared" si="108"/>
        <v>25261.418252532974</v>
      </c>
      <c r="AX91" s="7"/>
      <c r="AY91" s="7">
        <f t="shared" si="108"/>
        <v>53644.6</v>
      </c>
      <c r="AZ91" s="7">
        <f t="shared" si="108"/>
        <v>112320</v>
      </c>
      <c r="BA91" s="7">
        <f t="shared" si="108"/>
        <v>242227.34618342892</v>
      </c>
      <c r="BB91" s="7"/>
      <c r="BC91" s="33">
        <f t="shared" si="108"/>
        <v>375226.2</v>
      </c>
      <c r="BD91" s="7"/>
      <c r="BE91" s="7">
        <f t="shared" si="108"/>
        <v>22042.338706835173</v>
      </c>
      <c r="BF91" s="7">
        <f t="shared" si="108"/>
        <v>3219.0795456978144</v>
      </c>
      <c r="BG91" s="7">
        <f t="shared" si="108"/>
        <v>5720</v>
      </c>
      <c r="BH91" s="7">
        <f t="shared" si="108"/>
        <v>14500</v>
      </c>
      <c r="BI91" s="7">
        <f t="shared" si="108"/>
        <v>1890</v>
      </c>
      <c r="BJ91" s="7"/>
      <c r="BK91" s="7">
        <f t="shared" si="108"/>
        <v>566.4</v>
      </c>
      <c r="BL91" s="7">
        <f t="shared" si="108"/>
        <v>906.1</v>
      </c>
      <c r="BM91" s="7">
        <f t="shared" si="108"/>
        <v>6705</v>
      </c>
      <c r="BN91" s="7">
        <f t="shared" si="108"/>
        <v>23133.4</v>
      </c>
      <c r="BO91" s="7">
        <f t="shared" si="108"/>
        <v>9136.6</v>
      </c>
    </row>
    <row r="92" spans="1:67">
      <c r="A92" s="38"/>
      <c r="J92" s="27"/>
      <c r="AU92" s="27"/>
      <c r="BC92" s="27"/>
    </row>
    <row r="93" spans="1:67">
      <c r="A93" s="37" t="s">
        <v>169</v>
      </c>
      <c r="J93" s="27"/>
      <c r="AU93" s="27"/>
      <c r="BC93" s="27"/>
    </row>
    <row r="94" spans="1:67">
      <c r="A94" s="56">
        <v>2011</v>
      </c>
      <c r="B94" s="11">
        <f t="shared" ref="B94:AG94" si="109">(B4-B3)/B3*100</f>
        <v>0.73115973192389583</v>
      </c>
      <c r="C94" s="11">
        <f t="shared" si="109"/>
        <v>0.57189113667151548</v>
      </c>
      <c r="D94" s="11">
        <f t="shared" si="109"/>
        <v>0.69935492364894325</v>
      </c>
      <c r="E94" s="11">
        <f t="shared" si="109"/>
        <v>1.339318993952056</v>
      </c>
      <c r="F94" s="11">
        <f t="shared" si="109"/>
        <v>1.4506138876758408</v>
      </c>
      <c r="G94" s="11">
        <f t="shared" si="109"/>
        <v>0.97285006273834429</v>
      </c>
      <c r="H94" s="11">
        <f t="shared" si="109"/>
        <v>0.65926092158312111</v>
      </c>
      <c r="I94" s="21">
        <f t="shared" si="109"/>
        <v>1.0835762066968773</v>
      </c>
      <c r="J94" s="29">
        <f t="shared" si="109"/>
        <v>0.95975187188953315</v>
      </c>
      <c r="K94" s="11">
        <f t="shared" si="109"/>
        <v>-0.68398307921726165</v>
      </c>
      <c r="L94" s="11">
        <f t="shared" si="109"/>
        <v>0.50072974251096658</v>
      </c>
      <c r="M94" s="11">
        <f t="shared" si="109"/>
        <v>1.1548412882054735</v>
      </c>
      <c r="N94" s="11">
        <f t="shared" si="109"/>
        <v>2.177304241435563</v>
      </c>
      <c r="O94" s="11">
        <f t="shared" si="109"/>
        <v>1.0490965796032374</v>
      </c>
      <c r="P94" s="11">
        <f t="shared" si="109"/>
        <v>0.72761377425480744</v>
      </c>
      <c r="Q94" s="11">
        <f t="shared" si="109"/>
        <v>1.5360793403503439</v>
      </c>
      <c r="R94" s="11">
        <f t="shared" si="109"/>
        <v>-0.12259910093992644</v>
      </c>
      <c r="S94" s="11">
        <f t="shared" si="109"/>
        <v>1.0400478182904962</v>
      </c>
      <c r="T94" s="11">
        <f t="shared" si="109"/>
        <v>0.45429793854531314</v>
      </c>
      <c r="U94" s="11">
        <f t="shared" si="109"/>
        <v>0.75823223570190645</v>
      </c>
      <c r="V94" s="11">
        <f t="shared" si="109"/>
        <v>0.94143707600719917</v>
      </c>
      <c r="W94" s="11">
        <f t="shared" si="109"/>
        <v>1.6980946285264142</v>
      </c>
      <c r="X94" s="11">
        <f t="shared" si="109"/>
        <v>0.94111320247378327</v>
      </c>
      <c r="Y94" s="11">
        <f t="shared" si="109"/>
        <v>1.1676396997497915</v>
      </c>
      <c r="Z94" s="11">
        <f t="shared" si="109"/>
        <v>0.83033213285314122</v>
      </c>
      <c r="AA94" s="11">
        <f t="shared" si="109"/>
        <v>0.82328976404685106</v>
      </c>
      <c r="AB94" s="11">
        <f t="shared" si="109"/>
        <v>0.64935064935064934</v>
      </c>
      <c r="AC94" s="11">
        <f t="shared" si="109"/>
        <v>1.4798032091545963</v>
      </c>
      <c r="AD94" s="11">
        <f t="shared" si="109"/>
        <v>2.0879771906206881</v>
      </c>
      <c r="AE94" s="11">
        <f t="shared" si="109"/>
        <v>0.97813578826237058</v>
      </c>
      <c r="AF94" s="11">
        <f t="shared" si="109"/>
        <v>8.5397096498719044E-2</v>
      </c>
      <c r="AG94" s="11">
        <f t="shared" si="109"/>
        <v>1.0566037735849056</v>
      </c>
      <c r="AH94" s="11">
        <f t="shared" ref="AH94:BO94" si="110">(AH4-AH3)/AH3*100</f>
        <v>1.4423076923076923</v>
      </c>
      <c r="AI94" s="11">
        <f t="shared" si="110"/>
        <v>0.22234574763757642</v>
      </c>
      <c r="AJ94" s="11">
        <f t="shared" si="110"/>
        <v>1.336044147545745</v>
      </c>
      <c r="AK94" s="11">
        <f t="shared" si="110"/>
        <v>1.5665892587268238</v>
      </c>
      <c r="AL94" s="11">
        <f t="shared" si="110"/>
        <v>1.1027278003482297</v>
      </c>
      <c r="AM94" s="11">
        <f t="shared" si="110"/>
        <v>1.0488616014325916</v>
      </c>
      <c r="AN94" s="11">
        <f t="shared" si="110"/>
        <v>1.5532738485763022</v>
      </c>
      <c r="AO94" s="11">
        <f t="shared" si="110"/>
        <v>0.6097560975609756</v>
      </c>
      <c r="AP94" s="11">
        <f t="shared" si="110"/>
        <v>0.77636811209998102</v>
      </c>
      <c r="AQ94" s="11">
        <f t="shared" si="110"/>
        <v>1.2336586264039771</v>
      </c>
      <c r="AR94" s="11">
        <f t="shared" si="110"/>
        <v>2.0618927384300689</v>
      </c>
      <c r="AS94" s="11">
        <f t="shared" si="110"/>
        <v>1.3282732447817838</v>
      </c>
      <c r="AT94" s="11">
        <f t="shared" si="110"/>
        <v>1.9688971322585247</v>
      </c>
      <c r="AU94" s="29">
        <f t="shared" si="110"/>
        <v>1.2931403613941936</v>
      </c>
      <c r="AV94" s="11">
        <f t="shared" si="110"/>
        <v>0.65132938583782529</v>
      </c>
      <c r="AW94" s="11">
        <f t="shared" si="110"/>
        <v>0.74481397038688246</v>
      </c>
      <c r="AX94" s="11">
        <f t="shared" si="110"/>
        <v>1.2404855643044619</v>
      </c>
      <c r="AY94" s="11">
        <f t="shared" si="110"/>
        <v>1.7269498758855979</v>
      </c>
      <c r="AZ94" s="11">
        <f t="shared" si="110"/>
        <v>0.55053599761360406</v>
      </c>
      <c r="BA94" s="11">
        <f t="shared" si="110"/>
        <v>0.69497598207386502</v>
      </c>
      <c r="BB94" s="11">
        <f t="shared" si="110"/>
        <v>1.3564251748696499</v>
      </c>
      <c r="BC94" s="29">
        <f t="shared" si="110"/>
        <v>1.419251801929122</v>
      </c>
      <c r="BD94" s="11">
        <f t="shared" si="110"/>
        <v>1.0912351643706379</v>
      </c>
      <c r="BE94" s="11">
        <f t="shared" si="110"/>
        <v>0.72761377425480744</v>
      </c>
      <c r="BF94" s="11">
        <f t="shared" si="110"/>
        <v>1.0490965796032374</v>
      </c>
      <c r="BG94" s="11">
        <f t="shared" si="110"/>
        <v>2.177304241435563</v>
      </c>
      <c r="BH94" s="11">
        <f t="shared" si="110"/>
        <v>0.53095779459068526</v>
      </c>
      <c r="BI94" s="11">
        <f t="shared" si="110"/>
        <v>-0.68398307921726165</v>
      </c>
      <c r="BJ94" s="11">
        <f t="shared" si="110"/>
        <v>1.4897615849265615</v>
      </c>
      <c r="BK94" s="11">
        <f t="shared" si="110"/>
        <v>1.2336586264039771</v>
      </c>
      <c r="BL94" s="11">
        <f t="shared" si="110"/>
        <v>1.5665892587268238</v>
      </c>
      <c r="BM94" s="11">
        <f t="shared" si="110"/>
        <v>2.0618927384300689</v>
      </c>
      <c r="BN94" s="11">
        <f t="shared" si="110"/>
        <v>2.0489699510731247</v>
      </c>
      <c r="BO94" s="11">
        <f t="shared" si="110"/>
        <v>1.6789851384602454</v>
      </c>
    </row>
    <row r="95" spans="1:67">
      <c r="A95" s="56">
        <v>2012</v>
      </c>
      <c r="B95" s="11">
        <f t="shared" ref="B95:AG95" si="111">(B5-B4)/B4*100</f>
        <v>0.77426527081573815</v>
      </c>
      <c r="C95" s="11">
        <f t="shared" si="111"/>
        <v>0.93849533206444424</v>
      </c>
      <c r="D95" s="11">
        <f t="shared" si="111"/>
        <v>0.68099789549232992</v>
      </c>
      <c r="E95" s="11">
        <f t="shared" si="111"/>
        <v>1.3561538748140669</v>
      </c>
      <c r="F95" s="11">
        <f t="shared" si="111"/>
        <v>1.4432665423405409</v>
      </c>
      <c r="G95" s="11">
        <f t="shared" si="111"/>
        <v>0.99542669377839454</v>
      </c>
      <c r="H95" s="11">
        <f t="shared" si="111"/>
        <v>0.70826850074247139</v>
      </c>
      <c r="I95" s="21">
        <f t="shared" si="111"/>
        <v>1.0875471929996756</v>
      </c>
      <c r="J95" s="29">
        <f t="shared" si="111"/>
        <v>0.98451606587521256</v>
      </c>
      <c r="K95" s="11">
        <f t="shared" si="111"/>
        <v>0.20147544374391935</v>
      </c>
      <c r="L95" s="11">
        <f t="shared" si="111"/>
        <v>0.43799647290638399</v>
      </c>
      <c r="M95" s="11">
        <f t="shared" si="111"/>
        <v>1.2726667775744469</v>
      </c>
      <c r="N95" s="11">
        <f t="shared" si="111"/>
        <v>2.3793724523651529</v>
      </c>
      <c r="O95" s="11">
        <f t="shared" si="111"/>
        <v>0.80686569353772242</v>
      </c>
      <c r="P95" s="11">
        <f t="shared" si="111"/>
        <v>0.70069602450421331</v>
      </c>
      <c r="Q95" s="11">
        <f t="shared" si="111"/>
        <v>1.5250035084436544</v>
      </c>
      <c r="R95" s="11">
        <f t="shared" si="111"/>
        <v>-0.16366612111292964</v>
      </c>
      <c r="S95" s="11">
        <f t="shared" si="111"/>
        <v>1.060892885313141</v>
      </c>
      <c r="T95" s="11">
        <f t="shared" si="111"/>
        <v>0.41662149395201886</v>
      </c>
      <c r="U95" s="11">
        <f t="shared" si="111"/>
        <v>0.69877445710599873</v>
      </c>
      <c r="V95" s="11">
        <f t="shared" si="111"/>
        <v>0.97380331916060903</v>
      </c>
      <c r="W95" s="11">
        <f t="shared" si="111"/>
        <v>1.718395228481935</v>
      </c>
      <c r="X95" s="11">
        <f t="shared" si="111"/>
        <v>1.0388918486947256</v>
      </c>
      <c r="Y95" s="11">
        <f t="shared" si="111"/>
        <v>1.1953833470733719</v>
      </c>
      <c r="Z95" s="11">
        <f t="shared" si="111"/>
        <v>0.90286734795118562</v>
      </c>
      <c r="AA95" s="11">
        <f t="shared" si="111"/>
        <v>0.82498526812021211</v>
      </c>
      <c r="AB95" s="11">
        <f t="shared" si="111"/>
        <v>0.69478908188585609</v>
      </c>
      <c r="AC95" s="11">
        <f t="shared" si="111"/>
        <v>1.4710244370734589</v>
      </c>
      <c r="AD95" s="11">
        <f t="shared" si="111"/>
        <v>2.137061190018029</v>
      </c>
      <c r="AE95" s="11">
        <f t="shared" si="111"/>
        <v>1.1680911680911681</v>
      </c>
      <c r="AF95" s="11">
        <f t="shared" si="111"/>
        <v>0.17064846416382254</v>
      </c>
      <c r="AG95" s="11">
        <f t="shared" si="111"/>
        <v>1.1389096340552651</v>
      </c>
      <c r="AH95" s="11">
        <f t="shared" ref="AH95:BO95" si="112">(AH5-AH4)/AH4*100</f>
        <v>1.1848341232227488</v>
      </c>
      <c r="AI95" s="11">
        <f t="shared" si="112"/>
        <v>0.33277870216306155</v>
      </c>
      <c r="AJ95" s="11">
        <f t="shared" si="112"/>
        <v>1.5047291487532244</v>
      </c>
      <c r="AK95" s="11">
        <f t="shared" si="112"/>
        <v>1.5297234521303622</v>
      </c>
      <c r="AL95" s="11">
        <f t="shared" si="112"/>
        <v>1.0269166985584897</v>
      </c>
      <c r="AM95" s="11">
        <f t="shared" si="112"/>
        <v>1.1645569620253164</v>
      </c>
      <c r="AN95" s="11">
        <f t="shared" si="112"/>
        <v>1.5731244448033594</v>
      </c>
      <c r="AO95" s="11">
        <f t="shared" si="112"/>
        <v>0.70707070707070707</v>
      </c>
      <c r="AP95" s="11">
        <f t="shared" si="112"/>
        <v>0.91694851559564072</v>
      </c>
      <c r="AQ95" s="11">
        <f t="shared" si="112"/>
        <v>1.2044783961844712</v>
      </c>
      <c r="AR95" s="11">
        <f t="shared" si="112"/>
        <v>2.0249349225921356</v>
      </c>
      <c r="AS95" s="11">
        <f t="shared" si="112"/>
        <v>1.3376136971642589</v>
      </c>
      <c r="AT95" s="11">
        <f t="shared" si="112"/>
        <v>1.909892262487757</v>
      </c>
      <c r="AU95" s="29">
        <f t="shared" si="112"/>
        <v>1.1836320595197836</v>
      </c>
      <c r="AV95" s="11">
        <f t="shared" si="112"/>
        <v>0.72981686087183928</v>
      </c>
      <c r="AW95" s="11">
        <f t="shared" si="112"/>
        <v>0.70639354438222957</v>
      </c>
      <c r="AX95" s="11">
        <f t="shared" si="112"/>
        <v>1.2282026437142923</v>
      </c>
      <c r="AY95" s="11">
        <f t="shared" si="112"/>
        <v>1.7410121666035727</v>
      </c>
      <c r="AZ95" s="11">
        <f t="shared" si="112"/>
        <v>0.99464995453417382</v>
      </c>
      <c r="BA95" s="11">
        <f t="shared" si="112"/>
        <v>0.67855039359596114</v>
      </c>
      <c r="BB95" s="11">
        <f t="shared" si="112"/>
        <v>1.3782744593153839</v>
      </c>
      <c r="BC95" s="29">
        <f t="shared" si="112"/>
        <v>1.4093720996020322</v>
      </c>
      <c r="BD95" s="11">
        <f t="shared" si="112"/>
        <v>1.0949337346805563</v>
      </c>
      <c r="BE95" s="11">
        <f t="shared" si="112"/>
        <v>0.70069602450421331</v>
      </c>
      <c r="BF95" s="11">
        <f t="shared" si="112"/>
        <v>0.80686569353772242</v>
      </c>
      <c r="BG95" s="11">
        <f t="shared" si="112"/>
        <v>2.3793724523651529</v>
      </c>
      <c r="BH95" s="11">
        <f t="shared" si="112"/>
        <v>0.4768079491843209</v>
      </c>
      <c r="BI95" s="11">
        <f t="shared" si="112"/>
        <v>0.20147544374391935</v>
      </c>
      <c r="BJ95" s="11">
        <f t="shared" si="112"/>
        <v>1.4811973489354471</v>
      </c>
      <c r="BK95" s="11">
        <f t="shared" si="112"/>
        <v>1.2044783961844712</v>
      </c>
      <c r="BL95" s="11">
        <f t="shared" si="112"/>
        <v>1.5297234521303622</v>
      </c>
      <c r="BM95" s="11">
        <f t="shared" si="112"/>
        <v>2.0249349225921356</v>
      </c>
      <c r="BN95" s="11">
        <f t="shared" si="112"/>
        <v>2.0961211733213267</v>
      </c>
      <c r="BO95" s="11">
        <f t="shared" si="112"/>
        <v>1.698787269312541</v>
      </c>
    </row>
    <row r="96" spans="1:67">
      <c r="A96" s="56">
        <v>2013</v>
      </c>
      <c r="B96" s="11">
        <f t="shared" ref="B96:AG96" si="113">(B6-B5)/B5*100</f>
        <v>0.77519152474471975</v>
      </c>
      <c r="C96" s="11">
        <f t="shared" si="113"/>
        <v>1.1294740405625827</v>
      </c>
      <c r="D96" s="11">
        <f t="shared" si="113"/>
        <v>0.7725489088996127</v>
      </c>
      <c r="E96" s="11">
        <f t="shared" si="113"/>
        <v>1.3496961428164109</v>
      </c>
      <c r="F96" s="11">
        <f t="shared" si="113"/>
        <v>1.434360126171107</v>
      </c>
      <c r="G96" s="11">
        <f t="shared" si="113"/>
        <v>1.0583532209860955</v>
      </c>
      <c r="H96" s="11">
        <f t="shared" si="113"/>
        <v>0.69045231874931579</v>
      </c>
      <c r="I96" s="21">
        <f t="shared" si="113"/>
        <v>1.1517905770353678</v>
      </c>
      <c r="J96" s="29">
        <f t="shared" si="113"/>
        <v>1.0472753354564259</v>
      </c>
      <c r="K96" s="11">
        <f t="shared" si="113"/>
        <v>0.68807339449541294</v>
      </c>
      <c r="L96" s="11">
        <f t="shared" si="113"/>
        <v>0.79765751211631664</v>
      </c>
      <c r="M96" s="11">
        <f t="shared" si="113"/>
        <v>1.2320328542094456</v>
      </c>
      <c r="N96" s="11">
        <f t="shared" si="113"/>
        <v>1.2183235867446394</v>
      </c>
      <c r="O96" s="11">
        <f t="shared" si="113"/>
        <v>1.7922624543362964</v>
      </c>
      <c r="P96" s="11">
        <f t="shared" si="113"/>
        <v>0.75265721045599643</v>
      </c>
      <c r="Q96" s="11">
        <f t="shared" si="113"/>
        <v>1.5067041422844767</v>
      </c>
      <c r="R96" s="11">
        <f t="shared" si="113"/>
        <v>-0.16393442622950818</v>
      </c>
      <c r="S96" s="11">
        <f t="shared" si="113"/>
        <v>1.0809756097560974</v>
      </c>
      <c r="T96" s="11">
        <f t="shared" si="113"/>
        <v>0.38713060645320502</v>
      </c>
      <c r="U96" s="11">
        <f t="shared" si="113"/>
        <v>0.44838261983559302</v>
      </c>
      <c r="V96" s="11">
        <f t="shared" si="113"/>
        <v>0.82857919043738104</v>
      </c>
      <c r="W96" s="11">
        <f t="shared" si="113"/>
        <v>1.6605706099467659</v>
      </c>
      <c r="X96" s="11">
        <f t="shared" si="113"/>
        <v>1.0809385710519377</v>
      </c>
      <c r="Y96" s="11">
        <f t="shared" si="113"/>
        <v>1.2627291242362524</v>
      </c>
      <c r="Z96" s="11">
        <f t="shared" si="113"/>
        <v>0.87512291052114066</v>
      </c>
      <c r="AA96" s="11">
        <f t="shared" si="113"/>
        <v>0.80153627786590975</v>
      </c>
      <c r="AB96" s="11">
        <f t="shared" si="113"/>
        <v>0.73928043371118779</v>
      </c>
      <c r="AC96" s="11">
        <f t="shared" si="113"/>
        <v>1.4870573851320945</v>
      </c>
      <c r="AD96" s="11">
        <f t="shared" si="113"/>
        <v>2.1002687383409522</v>
      </c>
      <c r="AE96" s="11">
        <f t="shared" si="113"/>
        <v>1.0982821740354829</v>
      </c>
      <c r="AF96" s="11">
        <f t="shared" si="113"/>
        <v>0.25553662691652468</v>
      </c>
      <c r="AG96" s="11">
        <f t="shared" si="113"/>
        <v>1.199926158390253</v>
      </c>
      <c r="AH96" s="11">
        <f t="shared" ref="AH96:BO96" si="114">(AH6-AH5)/AH5*100</f>
        <v>0.93676814988290402</v>
      </c>
      <c r="AI96" s="11">
        <f t="shared" si="114"/>
        <v>0.22111663902708678</v>
      </c>
      <c r="AJ96" s="11">
        <f t="shared" si="114"/>
        <v>1.4118311449950585</v>
      </c>
      <c r="AK96" s="11">
        <f t="shared" si="114"/>
        <v>1.5173991528301549</v>
      </c>
      <c r="AL96" s="11">
        <f t="shared" si="114"/>
        <v>0.99753772334112001</v>
      </c>
      <c r="AM96" s="11">
        <f t="shared" si="114"/>
        <v>1.0635635635635636</v>
      </c>
      <c r="AN96" s="11">
        <f t="shared" si="114"/>
        <v>1.55194072095279</v>
      </c>
      <c r="AO96" s="11">
        <f t="shared" si="114"/>
        <v>0.60180541624874617</v>
      </c>
      <c r="AP96" s="11">
        <f t="shared" si="114"/>
        <v>0.86020704550532501</v>
      </c>
      <c r="AQ96" s="11">
        <f t="shared" si="114"/>
        <v>1.1661807580174928</v>
      </c>
      <c r="AR96" s="11">
        <f t="shared" si="114"/>
        <v>2.0311696682755391</v>
      </c>
      <c r="AS96" s="11">
        <f t="shared" si="114"/>
        <v>1.3243576205561423</v>
      </c>
      <c r="AT96" s="11">
        <f t="shared" si="114"/>
        <v>1.9152879796800988</v>
      </c>
      <c r="AU96" s="29">
        <f t="shared" si="114"/>
        <v>1.2616978609625669</v>
      </c>
      <c r="AV96" s="11">
        <f t="shared" si="114"/>
        <v>0.86539160788306302</v>
      </c>
      <c r="AW96" s="11">
        <f t="shared" si="114"/>
        <v>0.808502547362841</v>
      </c>
      <c r="AX96" s="11">
        <f t="shared" si="114"/>
        <v>1.213300850591124</v>
      </c>
      <c r="AY96" s="11">
        <f t="shared" si="114"/>
        <v>1.723434005212223</v>
      </c>
      <c r="AZ96" s="11">
        <f t="shared" si="114"/>
        <v>1.2003513223382454</v>
      </c>
      <c r="BA96" s="11">
        <f t="shared" si="114"/>
        <v>0.76908292405332745</v>
      </c>
      <c r="BB96" s="11">
        <f t="shared" si="114"/>
        <v>1.3732416549416031</v>
      </c>
      <c r="BC96" s="29">
        <f t="shared" si="114"/>
        <v>1.4013452311443557</v>
      </c>
      <c r="BD96" s="11">
        <f t="shared" si="114"/>
        <v>1.1621824326140708</v>
      </c>
      <c r="BE96" s="11">
        <f t="shared" si="114"/>
        <v>0.75265721045599643</v>
      </c>
      <c r="BF96" s="11">
        <f t="shared" si="114"/>
        <v>1.7922624543362964</v>
      </c>
      <c r="BG96" s="11">
        <f t="shared" si="114"/>
        <v>1.2183235867446394</v>
      </c>
      <c r="BH96" s="11">
        <f t="shared" si="114"/>
        <v>0.81801559041478211</v>
      </c>
      <c r="BI96" s="11">
        <f t="shared" si="114"/>
        <v>0.68807339449541294</v>
      </c>
      <c r="BJ96" s="11">
        <f t="shared" si="114"/>
        <v>1.4898165408008206</v>
      </c>
      <c r="BK96" s="11">
        <f t="shared" si="114"/>
        <v>1.1661807580174928</v>
      </c>
      <c r="BL96" s="11">
        <f t="shared" si="114"/>
        <v>1.5173991528301549</v>
      </c>
      <c r="BM96" s="11">
        <f t="shared" si="114"/>
        <v>2.0311696682755391</v>
      </c>
      <c r="BN96" s="11">
        <f t="shared" si="114"/>
        <v>2.0606657800624295</v>
      </c>
      <c r="BO96" s="11">
        <f t="shared" si="114"/>
        <v>1.6433191479754823</v>
      </c>
    </row>
    <row r="97" spans="1:67">
      <c r="A97" s="56">
        <v>2014</v>
      </c>
      <c r="B97" s="11">
        <f t="shared" ref="B97:AG97" si="115">(B7-B6)/B6*100</f>
        <v>0.77534851697817986</v>
      </c>
      <c r="C97" s="11">
        <f t="shared" si="115"/>
        <v>1.3359707851491174</v>
      </c>
      <c r="D97" s="11">
        <f t="shared" si="115"/>
        <v>0.87416616942375258</v>
      </c>
      <c r="E97" s="11">
        <f t="shared" si="115"/>
        <v>1.3426495123979085</v>
      </c>
      <c r="F97" s="11">
        <f t="shared" si="115"/>
        <v>1.4246106212494094</v>
      </c>
      <c r="G97" s="11">
        <f t="shared" si="115"/>
        <v>1.1271599006499649</v>
      </c>
      <c r="H97" s="11">
        <f t="shared" si="115"/>
        <v>0.66968046570257089</v>
      </c>
      <c r="I97" s="21">
        <f t="shared" si="115"/>
        <v>1.2497455889122706</v>
      </c>
      <c r="J97" s="29">
        <f t="shared" si="115"/>
        <v>1.1126111711440303</v>
      </c>
      <c r="K97" s="11">
        <f t="shared" si="115"/>
        <v>0.8352315869400152</v>
      </c>
      <c r="L97" s="11">
        <f t="shared" si="115"/>
        <v>1.0117199238705801</v>
      </c>
      <c r="M97" s="11">
        <f t="shared" si="115"/>
        <v>1.4198782961460445</v>
      </c>
      <c r="N97" s="11">
        <f t="shared" si="115"/>
        <v>1.348098218584497</v>
      </c>
      <c r="O97" s="11">
        <f t="shared" si="115"/>
        <v>2.6848018738429023</v>
      </c>
      <c r="P97" s="11">
        <f t="shared" si="115"/>
        <v>0.85959213769751219</v>
      </c>
      <c r="Q97" s="11">
        <f t="shared" si="115"/>
        <v>1.4866091693145711</v>
      </c>
      <c r="R97" s="11">
        <f t="shared" si="115"/>
        <v>-0.16420361247947454</v>
      </c>
      <c r="S97" s="11">
        <f t="shared" si="115"/>
        <v>1.0964404293104779</v>
      </c>
      <c r="T97" s="11">
        <f t="shared" si="115"/>
        <v>0.3641280132745402</v>
      </c>
      <c r="U97" s="11">
        <f t="shared" si="115"/>
        <v>0.38261239239026468</v>
      </c>
      <c r="V97" s="11">
        <f t="shared" si="115"/>
        <v>0.7544119628182675</v>
      </c>
      <c r="W97" s="11">
        <f t="shared" si="115"/>
        <v>1.6940741347628134</v>
      </c>
      <c r="X97" s="11">
        <f t="shared" si="115"/>
        <v>1.2519561815336464</v>
      </c>
      <c r="Y97" s="11">
        <f t="shared" si="115"/>
        <v>1.2067578439259854</v>
      </c>
      <c r="Z97" s="11">
        <f t="shared" si="115"/>
        <v>0.83828833219612053</v>
      </c>
      <c r="AA97" s="11">
        <f t="shared" si="115"/>
        <v>0.78687981446202271</v>
      </c>
      <c r="AB97" s="11">
        <f t="shared" si="115"/>
        <v>0.83170254403131105</v>
      </c>
      <c r="AC97" s="11">
        <f t="shared" si="115"/>
        <v>1.4343133259312997</v>
      </c>
      <c r="AD97" s="11">
        <f t="shared" si="115"/>
        <v>2.1051967954064907</v>
      </c>
      <c r="AE97" s="11">
        <f t="shared" si="115"/>
        <v>1.3649025069637883</v>
      </c>
      <c r="AF97" s="11">
        <f t="shared" si="115"/>
        <v>0.55225148683092606</v>
      </c>
      <c r="AG97" s="11">
        <f t="shared" si="115"/>
        <v>1.0215249908792412</v>
      </c>
      <c r="AH97" s="11">
        <f t="shared" ref="AH97:BO97" si="116">(AH7-AH6)/AH6*100</f>
        <v>0.92807424593967514</v>
      </c>
      <c r="AI97" s="11">
        <f t="shared" si="116"/>
        <v>0.33094318808604523</v>
      </c>
      <c r="AJ97" s="11">
        <f t="shared" si="116"/>
        <v>1.2251148545176112</v>
      </c>
      <c r="AK97" s="11">
        <f t="shared" si="116"/>
        <v>1.533450704225352</v>
      </c>
      <c r="AL97" s="11">
        <f t="shared" si="116"/>
        <v>1.0439457398262175</v>
      </c>
      <c r="AM97" s="11">
        <f t="shared" si="116"/>
        <v>0.95332425405472332</v>
      </c>
      <c r="AN97" s="11">
        <f t="shared" si="116"/>
        <v>1.5407500195725359</v>
      </c>
      <c r="AO97" s="11">
        <f t="shared" si="116"/>
        <v>0.59820538384845467</v>
      </c>
      <c r="AP97" s="11">
        <f t="shared" si="116"/>
        <v>0.87871515599040051</v>
      </c>
      <c r="AQ97" s="11">
        <f t="shared" si="116"/>
        <v>1.1507638861474083</v>
      </c>
      <c r="AR97" s="11">
        <f t="shared" si="116"/>
        <v>2.0354827549899976</v>
      </c>
      <c r="AS97" s="11">
        <f t="shared" si="116"/>
        <v>1.3461287941291415</v>
      </c>
      <c r="AT97" s="11">
        <f t="shared" si="116"/>
        <v>1.9129731914320356</v>
      </c>
      <c r="AU97" s="29">
        <f t="shared" si="116"/>
        <v>1.2872349203729681</v>
      </c>
      <c r="AV97" s="11">
        <f t="shared" si="116"/>
        <v>1.0598413842826244</v>
      </c>
      <c r="AW97" s="11">
        <f t="shared" si="116"/>
        <v>0.9585952469728074</v>
      </c>
      <c r="AX97" s="11">
        <f t="shared" si="116"/>
        <v>1.1981237407523382</v>
      </c>
      <c r="AY97" s="11">
        <f t="shared" si="116"/>
        <v>1.7151738836693995</v>
      </c>
      <c r="AZ97" s="11">
        <f t="shared" si="116"/>
        <v>1.4098360655737705</v>
      </c>
      <c r="BA97" s="11">
        <f t="shared" si="116"/>
        <v>0.8660238953982442</v>
      </c>
      <c r="BB97" s="11">
        <f t="shared" si="116"/>
        <v>1.3675592017501443</v>
      </c>
      <c r="BC97" s="29">
        <f t="shared" si="116"/>
        <v>1.3913202169283385</v>
      </c>
      <c r="BD97" s="11">
        <f t="shared" si="116"/>
        <v>1.2635527450747066</v>
      </c>
      <c r="BE97" s="11">
        <f t="shared" si="116"/>
        <v>0.85959213769751219</v>
      </c>
      <c r="BF97" s="11">
        <f t="shared" si="116"/>
        <v>2.6848018738429023</v>
      </c>
      <c r="BG97" s="11">
        <f t="shared" si="116"/>
        <v>1.348098218584497</v>
      </c>
      <c r="BH97" s="11">
        <f t="shared" si="116"/>
        <v>1.0309278350515463</v>
      </c>
      <c r="BI97" s="11">
        <f t="shared" si="116"/>
        <v>0.8352315869400152</v>
      </c>
      <c r="BJ97" s="11">
        <f t="shared" si="116"/>
        <v>1.4449409153523911</v>
      </c>
      <c r="BK97" s="11">
        <f t="shared" si="116"/>
        <v>1.1507638861474083</v>
      </c>
      <c r="BL97" s="11">
        <f t="shared" si="116"/>
        <v>1.533450704225352</v>
      </c>
      <c r="BM97" s="11">
        <f t="shared" si="116"/>
        <v>2.0354827549899976</v>
      </c>
      <c r="BN97" s="11">
        <f t="shared" si="116"/>
        <v>2.0646328660115385</v>
      </c>
      <c r="BO97" s="11">
        <f t="shared" si="116"/>
        <v>1.6762766978215289</v>
      </c>
    </row>
    <row r="98" spans="1:67">
      <c r="A98" s="56">
        <v>2015</v>
      </c>
      <c r="B98" s="11">
        <f t="shared" ref="B98:AG98" si="117">(B8-B7)/B7*100</f>
        <v>0.77477177288394627</v>
      </c>
      <c r="C98" s="11">
        <f t="shared" si="117"/>
        <v>1.7673203399501487</v>
      </c>
      <c r="D98" s="11">
        <f t="shared" si="117"/>
        <v>0.90882989746382326</v>
      </c>
      <c r="E98" s="11">
        <f t="shared" si="117"/>
        <v>1.3330286620433718</v>
      </c>
      <c r="F98" s="11">
        <f t="shared" si="117"/>
        <v>1.4143212117194277</v>
      </c>
      <c r="G98" s="11">
        <f t="shared" si="117"/>
        <v>1.18076450760719</v>
      </c>
      <c r="H98" s="11">
        <f t="shared" si="117"/>
        <v>0.65227597450869834</v>
      </c>
      <c r="I98" s="21">
        <f t="shared" si="117"/>
        <v>1.3154547531412331</v>
      </c>
      <c r="J98" s="29">
        <f t="shared" si="117"/>
        <v>1.1647575034035125</v>
      </c>
      <c r="K98" s="11">
        <f t="shared" si="117"/>
        <v>1.0542168674698795</v>
      </c>
      <c r="L98" s="11">
        <f t="shared" si="117"/>
        <v>1.3585878619595397</v>
      </c>
      <c r="M98" s="11">
        <f t="shared" si="117"/>
        <v>1.7999999999999998</v>
      </c>
      <c r="N98" s="11">
        <f t="shared" si="117"/>
        <v>1.7102137767220902</v>
      </c>
      <c r="O98" s="11">
        <f t="shared" si="117"/>
        <v>3.1935296572262746</v>
      </c>
      <c r="P98" s="11">
        <f t="shared" si="117"/>
        <v>0.84344667313433064</v>
      </c>
      <c r="Q98" s="11">
        <f t="shared" si="117"/>
        <v>1.4670692161467069</v>
      </c>
      <c r="R98" s="11">
        <f t="shared" si="117"/>
        <v>-0.14391447368421051</v>
      </c>
      <c r="S98" s="11">
        <f t="shared" si="117"/>
        <v>1.1150996715802337</v>
      </c>
      <c r="T98" s="11">
        <f t="shared" si="117"/>
        <v>0.33372114383687468</v>
      </c>
      <c r="U98" s="11">
        <f t="shared" si="117"/>
        <v>0.40232927474854419</v>
      </c>
      <c r="V98" s="11">
        <f t="shared" si="117"/>
        <v>0.66853857467575883</v>
      </c>
      <c r="W98" s="11">
        <f t="shared" si="117"/>
        <v>1.6950869180907484</v>
      </c>
      <c r="X98" s="11">
        <f t="shared" si="117"/>
        <v>1.0561566202988151</v>
      </c>
      <c r="Y98" s="11">
        <f t="shared" si="117"/>
        <v>1.192368839427663</v>
      </c>
      <c r="Z98" s="11">
        <f t="shared" si="117"/>
        <v>0.86031899468342199</v>
      </c>
      <c r="AA98" s="11">
        <f t="shared" si="117"/>
        <v>0.78895463510848129</v>
      </c>
      <c r="AB98" s="11">
        <f t="shared" si="117"/>
        <v>0.58224163027656484</v>
      </c>
      <c r="AC98" s="11">
        <f t="shared" si="117"/>
        <v>1.4681138860479694</v>
      </c>
      <c r="AD98" s="11">
        <f t="shared" si="117"/>
        <v>2.07972167470137</v>
      </c>
      <c r="AE98" s="11">
        <f t="shared" si="117"/>
        <v>1.0717230008244023</v>
      </c>
      <c r="AF98" s="11">
        <f t="shared" si="117"/>
        <v>0.42247570764681025</v>
      </c>
      <c r="AG98" s="11">
        <f t="shared" si="117"/>
        <v>1.0111953773925604</v>
      </c>
      <c r="AH98" s="11">
        <f t="shared" ref="AH98:BO98" si="118">(AH8-AH7)/AH7*100</f>
        <v>0.68965517241379315</v>
      </c>
      <c r="AI98" s="11">
        <f t="shared" si="118"/>
        <v>0.35733919736118747</v>
      </c>
      <c r="AJ98" s="11">
        <f t="shared" si="118"/>
        <v>1.2653005088708569</v>
      </c>
      <c r="AK98" s="11">
        <f t="shared" si="118"/>
        <v>1.5016212654540411</v>
      </c>
      <c r="AL98" s="11">
        <f t="shared" si="118"/>
        <v>0.93417470923038859</v>
      </c>
      <c r="AM98" s="11">
        <f t="shared" si="118"/>
        <v>1.0424331616384597</v>
      </c>
      <c r="AN98" s="11">
        <f t="shared" si="118"/>
        <v>1.5127449922126788</v>
      </c>
      <c r="AO98" s="11">
        <f t="shared" si="118"/>
        <v>0.89197224975222988</v>
      </c>
      <c r="AP98" s="11">
        <f t="shared" si="118"/>
        <v>0.88936061193865978</v>
      </c>
      <c r="AQ98" s="11">
        <f t="shared" si="118"/>
        <v>1.0674212118255439</v>
      </c>
      <c r="AR98" s="11">
        <f t="shared" si="118"/>
        <v>1.9945088356151763</v>
      </c>
      <c r="AS98" s="11">
        <f t="shared" si="118"/>
        <v>1.4096576545696045</v>
      </c>
      <c r="AT98" s="11">
        <f t="shared" si="118"/>
        <v>1.7647058823529411</v>
      </c>
      <c r="AU98" s="29">
        <f t="shared" si="118"/>
        <v>1.2953156822810592</v>
      </c>
      <c r="AV98" s="11">
        <f t="shared" si="118"/>
        <v>1.3983020617821216</v>
      </c>
      <c r="AW98" s="11">
        <f t="shared" si="118"/>
        <v>0.97309954045854308</v>
      </c>
      <c r="AX98" s="11">
        <f t="shared" si="118"/>
        <v>1.1823759411656234</v>
      </c>
      <c r="AY98" s="11">
        <f t="shared" si="118"/>
        <v>1.7108818454220056</v>
      </c>
      <c r="AZ98" s="11">
        <f t="shared" si="118"/>
        <v>1.8656929309066013</v>
      </c>
      <c r="BA98" s="11">
        <f t="shared" si="118"/>
        <v>0.9026260950818894</v>
      </c>
      <c r="BB98" s="11">
        <f t="shared" si="118"/>
        <v>1.3589509580526273</v>
      </c>
      <c r="BC98" s="29">
        <f t="shared" si="118"/>
        <v>1.3802351492503031</v>
      </c>
      <c r="BD98" s="11">
        <f t="shared" si="118"/>
        <v>1.3319791129683716</v>
      </c>
      <c r="BE98" s="11">
        <f t="shared" si="118"/>
        <v>0.84344667313433064</v>
      </c>
      <c r="BF98" s="11">
        <f t="shared" si="118"/>
        <v>3.1935296572262746</v>
      </c>
      <c r="BG98" s="11">
        <f t="shared" si="118"/>
        <v>1.7102137767220902</v>
      </c>
      <c r="BH98" s="11">
        <f t="shared" si="118"/>
        <v>1.3794406651549509</v>
      </c>
      <c r="BI98" s="11">
        <f t="shared" si="118"/>
        <v>1.0542168674698795</v>
      </c>
      <c r="BJ98" s="11">
        <f t="shared" si="118"/>
        <v>1.466556125815812</v>
      </c>
      <c r="BK98" s="11">
        <f t="shared" si="118"/>
        <v>1.0674212118255439</v>
      </c>
      <c r="BL98" s="11">
        <f t="shared" si="118"/>
        <v>1.5016212654540411</v>
      </c>
      <c r="BM98" s="11">
        <f t="shared" si="118"/>
        <v>1.9945088356151763</v>
      </c>
      <c r="BN98" s="11">
        <f t="shared" si="118"/>
        <v>2.0391850756701273</v>
      </c>
      <c r="BO98" s="11">
        <f t="shared" si="118"/>
        <v>1.6805345904393243</v>
      </c>
    </row>
    <row r="99" spans="1:67">
      <c r="A99" s="56">
        <v>2016</v>
      </c>
      <c r="B99" s="11">
        <f t="shared" ref="B99:AG99" si="119">(B9-B8)/B8*100</f>
        <v>0.77354351066451565</v>
      </c>
      <c r="C99" s="11">
        <f t="shared" si="119"/>
        <v>1.9874585023976394</v>
      </c>
      <c r="D99" s="11">
        <f t="shared" si="119"/>
        <v>0.92478946940915618</v>
      </c>
      <c r="E99" s="11">
        <f t="shared" si="119"/>
        <v>1.3152210826597839</v>
      </c>
      <c r="F99" s="11">
        <f t="shared" si="119"/>
        <v>1.4037489131098626</v>
      </c>
      <c r="G99" s="11">
        <f t="shared" si="119"/>
        <v>1.2055391820682617</v>
      </c>
      <c r="H99" s="11">
        <f t="shared" si="119"/>
        <v>0.64251775209126882</v>
      </c>
      <c r="I99" s="21">
        <f t="shared" si="119"/>
        <v>1.3460829948709425</v>
      </c>
      <c r="J99" s="29">
        <f t="shared" si="119"/>
        <v>1.1888116412259517</v>
      </c>
      <c r="K99" s="11">
        <f t="shared" si="119"/>
        <v>1.1922503725782414</v>
      </c>
      <c r="L99" s="11">
        <f t="shared" si="119"/>
        <v>1.4773505527834849</v>
      </c>
      <c r="M99" s="11">
        <f t="shared" si="119"/>
        <v>1.768172888015717</v>
      </c>
      <c r="N99" s="11">
        <f t="shared" si="119"/>
        <v>1.8682858477347033</v>
      </c>
      <c r="O99" s="11">
        <f t="shared" si="119"/>
        <v>4.2695314024586883</v>
      </c>
      <c r="P99" s="11">
        <f t="shared" si="119"/>
        <v>0.79065462689929711</v>
      </c>
      <c r="Q99" s="11">
        <f t="shared" si="119"/>
        <v>1.4454166758502127</v>
      </c>
      <c r="R99" s="11">
        <f t="shared" si="119"/>
        <v>-0.14412188593782169</v>
      </c>
      <c r="S99" s="11">
        <f t="shared" si="119"/>
        <v>1.1330160888284613</v>
      </c>
      <c r="T99" s="11">
        <f t="shared" si="119"/>
        <v>0.30514784413048118</v>
      </c>
      <c r="U99" s="11">
        <f t="shared" si="119"/>
        <v>0.57998523673942848</v>
      </c>
      <c r="V99" s="11">
        <f t="shared" si="119"/>
        <v>0.79691858148492489</v>
      </c>
      <c r="W99" s="11">
        <f t="shared" si="119"/>
        <v>1.6297114505337305</v>
      </c>
      <c r="X99" s="11">
        <f t="shared" si="119"/>
        <v>0.96864644404792244</v>
      </c>
      <c r="Y99" s="11">
        <f t="shared" si="119"/>
        <v>1.2568735271013356</v>
      </c>
      <c r="Z99" s="11">
        <f t="shared" si="119"/>
        <v>0.92965305731263181</v>
      </c>
      <c r="AA99" s="11">
        <f t="shared" si="119"/>
        <v>0.78277886497064575</v>
      </c>
      <c r="AB99" s="11">
        <f t="shared" si="119"/>
        <v>0.53063193439459722</v>
      </c>
      <c r="AC99" s="11">
        <f t="shared" si="119"/>
        <v>1.4791538933169834</v>
      </c>
      <c r="AD99" s="11">
        <f t="shared" si="119"/>
        <v>2.0869029132424872</v>
      </c>
      <c r="AE99" s="11">
        <f t="shared" si="119"/>
        <v>1.3594344752582925</v>
      </c>
      <c r="AF99" s="11">
        <f t="shared" si="119"/>
        <v>0.33655868742111905</v>
      </c>
      <c r="AG99" s="11">
        <f t="shared" si="119"/>
        <v>0.82230961744726494</v>
      </c>
      <c r="AH99" s="11">
        <f t="shared" ref="AH99:BO99" si="120">(AH9-AH8)/AH8*100</f>
        <v>1.1415525114155249</v>
      </c>
      <c r="AI99" s="11">
        <f t="shared" si="120"/>
        <v>0.13694878115584772</v>
      </c>
      <c r="AJ99" s="11">
        <f t="shared" si="120"/>
        <v>1.0593508080945269</v>
      </c>
      <c r="AK99" s="11">
        <f t="shared" si="120"/>
        <v>1.5631139279430102</v>
      </c>
      <c r="AL99" s="11">
        <f t="shared" si="120"/>
        <v>0.92552865461232003</v>
      </c>
      <c r="AM99" s="11">
        <f t="shared" si="120"/>
        <v>1.0802281830319214</v>
      </c>
      <c r="AN99" s="11">
        <f t="shared" si="120"/>
        <v>1.5570408628284977</v>
      </c>
      <c r="AO99" s="11">
        <f t="shared" si="120"/>
        <v>0.68762278978389002</v>
      </c>
      <c r="AP99" s="11">
        <f t="shared" si="120"/>
        <v>0.8670100848871799</v>
      </c>
      <c r="AQ99" s="11">
        <f t="shared" si="120"/>
        <v>1.1160024714241581</v>
      </c>
      <c r="AR99" s="11">
        <f t="shared" si="120"/>
        <v>2.0837774654299621</v>
      </c>
      <c r="AS99" s="11">
        <f t="shared" si="120"/>
        <v>1.3731620753760352</v>
      </c>
      <c r="AT99" s="11">
        <f t="shared" si="120"/>
        <v>1.8185360784568423</v>
      </c>
      <c r="AU99" s="29">
        <f t="shared" si="120"/>
        <v>1.1098600611227281</v>
      </c>
      <c r="AV99" s="11">
        <f t="shared" si="120"/>
        <v>1.5197354534581018</v>
      </c>
      <c r="AW99" s="11">
        <f t="shared" si="120"/>
        <v>0.98680301943253157</v>
      </c>
      <c r="AX99" s="11">
        <f t="shared" si="120"/>
        <v>1.1651613062656765</v>
      </c>
      <c r="AY99" s="11">
        <f t="shared" si="120"/>
        <v>1.7185342272166331</v>
      </c>
      <c r="AZ99" s="11">
        <f t="shared" si="120"/>
        <v>2.1115716366080428</v>
      </c>
      <c r="BA99" s="11">
        <f t="shared" si="120"/>
        <v>0.91879926172544724</v>
      </c>
      <c r="BB99" s="11">
        <f t="shared" si="120"/>
        <v>1.3409963718710174</v>
      </c>
      <c r="BC99" s="29">
        <f t="shared" si="120"/>
        <v>1.367450141961748</v>
      </c>
      <c r="BD99" s="11">
        <f t="shared" si="120"/>
        <v>1.3639443285605506</v>
      </c>
      <c r="BE99" s="11">
        <f t="shared" si="120"/>
        <v>0.79065462689929711</v>
      </c>
      <c r="BF99" s="11">
        <f t="shared" si="120"/>
        <v>4.2695314024586883</v>
      </c>
      <c r="BG99" s="11">
        <f t="shared" si="120"/>
        <v>1.8682858477347033</v>
      </c>
      <c r="BH99" s="11">
        <f t="shared" si="120"/>
        <v>1.4911463187325256</v>
      </c>
      <c r="BI99" s="11">
        <f t="shared" si="120"/>
        <v>1.1922503725782414</v>
      </c>
      <c r="BJ99" s="11">
        <f t="shared" si="120"/>
        <v>1.4717399727581086</v>
      </c>
      <c r="BK99" s="11">
        <f t="shared" si="120"/>
        <v>1.1160024714241581</v>
      </c>
      <c r="BL99" s="11">
        <f t="shared" si="120"/>
        <v>1.5631139279430102</v>
      </c>
      <c r="BM99" s="11">
        <f t="shared" si="120"/>
        <v>2.0837774654299621</v>
      </c>
      <c r="BN99" s="11">
        <f t="shared" si="120"/>
        <v>2.0492153102293296</v>
      </c>
      <c r="BO99" s="11">
        <f t="shared" si="120"/>
        <v>1.6166663802141517</v>
      </c>
    </row>
    <row r="100" spans="1:67">
      <c r="A100" s="56">
        <v>2017</v>
      </c>
      <c r="B100" s="11">
        <f t="shared" ref="B100:AG100" si="121">(B10-B9)/B9*100</f>
        <v>0.77169994244534024</v>
      </c>
      <c r="C100" s="11">
        <f t="shared" si="121"/>
        <v>2.1237811405919969</v>
      </c>
      <c r="D100" s="11">
        <f t="shared" si="121"/>
        <v>0.93154765743549628</v>
      </c>
      <c r="E100" s="11">
        <f t="shared" si="121"/>
        <v>1.2911754926042325</v>
      </c>
      <c r="F100" s="11">
        <f t="shared" si="121"/>
        <v>1.3942730423159699</v>
      </c>
      <c r="G100" s="11">
        <f t="shared" si="121"/>
        <v>1.2184418749323176</v>
      </c>
      <c r="H100" s="11">
        <f t="shared" si="121"/>
        <v>0.63544357828806919</v>
      </c>
      <c r="I100" s="21">
        <f t="shared" si="121"/>
        <v>1.3733729604330371</v>
      </c>
      <c r="J100" s="29">
        <f t="shared" si="121"/>
        <v>1.1999732992390517</v>
      </c>
      <c r="K100" s="11">
        <f t="shared" si="121"/>
        <v>1.251840942562592</v>
      </c>
      <c r="L100" s="11">
        <f t="shared" si="121"/>
        <v>1.5811801002699577</v>
      </c>
      <c r="M100" s="11">
        <f t="shared" si="121"/>
        <v>2.1235521235521233</v>
      </c>
      <c r="N100" s="11">
        <f t="shared" si="121"/>
        <v>2.0632737276478679</v>
      </c>
      <c r="O100" s="11">
        <f t="shared" si="121"/>
        <v>4.4738446272864874</v>
      </c>
      <c r="P100" s="11">
        <f t="shared" si="121"/>
        <v>0.79363393184317932</v>
      </c>
      <c r="Q100" s="11">
        <f t="shared" si="121"/>
        <v>1.4235184718468372</v>
      </c>
      <c r="R100" s="11">
        <f t="shared" si="121"/>
        <v>-0.16494845360824742</v>
      </c>
      <c r="S100" s="11">
        <f t="shared" si="121"/>
        <v>1.1352602882963627</v>
      </c>
      <c r="T100" s="11">
        <f t="shared" si="121"/>
        <v>0.27836086520032854</v>
      </c>
      <c r="U100" s="11">
        <f t="shared" si="121"/>
        <v>0.52421891381841057</v>
      </c>
      <c r="V100" s="11">
        <f t="shared" si="121"/>
        <v>0.64567136645144285</v>
      </c>
      <c r="W100" s="11">
        <f t="shared" si="121"/>
        <v>1.6632664878974424</v>
      </c>
      <c r="X100" s="11">
        <f t="shared" si="121"/>
        <v>0.83312294875031545</v>
      </c>
      <c r="Y100" s="11">
        <f t="shared" si="121"/>
        <v>1.008533747090768</v>
      </c>
      <c r="Z100" s="11">
        <f t="shared" si="121"/>
        <v>0.81663659671446209</v>
      </c>
      <c r="AA100" s="11">
        <f t="shared" si="121"/>
        <v>0.72815533980582525</v>
      </c>
      <c r="AB100" s="11">
        <f t="shared" si="121"/>
        <v>0.47984644913627633</v>
      </c>
      <c r="AC100" s="11">
        <f t="shared" si="121"/>
        <v>1.4407728062285876</v>
      </c>
      <c r="AD100" s="11">
        <f t="shared" si="121"/>
        <v>2.0734108445870496</v>
      </c>
      <c r="AE100" s="11">
        <f t="shared" si="121"/>
        <v>1.2070815450643777</v>
      </c>
      <c r="AF100" s="11">
        <f t="shared" si="121"/>
        <v>0.33542976939203351</v>
      </c>
      <c r="AG100" s="11">
        <f t="shared" si="121"/>
        <v>0.81560283687943258</v>
      </c>
      <c r="AH100" s="11">
        <f t="shared" ref="AH100:BO100" si="122">(AH10-AH9)/AH9*100</f>
        <v>0.90293453724604955</v>
      </c>
      <c r="AI100" s="11">
        <f t="shared" si="122"/>
        <v>0.30087527352297594</v>
      </c>
      <c r="AJ100" s="11">
        <f t="shared" si="122"/>
        <v>1.0751243112484881</v>
      </c>
      <c r="AK100" s="11">
        <f t="shared" si="122"/>
        <v>1.5188723676243019</v>
      </c>
      <c r="AL100" s="11">
        <f t="shared" si="122"/>
        <v>0.80772500910968048</v>
      </c>
      <c r="AM100" s="11">
        <f t="shared" si="122"/>
        <v>1.164745437079731</v>
      </c>
      <c r="AN100" s="11">
        <f t="shared" si="122"/>
        <v>1.485304016154364</v>
      </c>
      <c r="AO100" s="11">
        <f t="shared" si="122"/>
        <v>0.3902439024390244</v>
      </c>
      <c r="AP100" s="11">
        <f t="shared" si="122"/>
        <v>0.90631181442186648</v>
      </c>
      <c r="AQ100" s="11">
        <f t="shared" si="122"/>
        <v>1.117051747183502</v>
      </c>
      <c r="AR100" s="11">
        <f t="shared" si="122"/>
        <v>2.103538106497147</v>
      </c>
      <c r="AS100" s="11">
        <f t="shared" si="122"/>
        <v>1.3712332763722752</v>
      </c>
      <c r="AT100" s="11">
        <f t="shared" si="122"/>
        <v>1.8370861772022709</v>
      </c>
      <c r="AU100" s="29">
        <f t="shared" si="122"/>
        <v>1.2010817690104996</v>
      </c>
      <c r="AV100" s="11">
        <f t="shared" si="122"/>
        <v>1.6425254695405087</v>
      </c>
      <c r="AW100" s="11">
        <f t="shared" si="122"/>
        <v>1.0078791751889848</v>
      </c>
      <c r="AX100" s="11">
        <f t="shared" si="122"/>
        <v>1.1465508818212908</v>
      </c>
      <c r="AY100" s="11">
        <f t="shared" si="122"/>
        <v>1.7070376564646585</v>
      </c>
      <c r="AZ100" s="11">
        <f t="shared" si="122"/>
        <v>2.2507450679245973</v>
      </c>
      <c r="BA100" s="11">
        <f t="shared" si="122"/>
        <v>0.9241694351830233</v>
      </c>
      <c r="BB100" s="11">
        <f t="shared" si="122"/>
        <v>1.3159740983208306</v>
      </c>
      <c r="BC100" s="29">
        <f t="shared" si="122"/>
        <v>1.3580823706915435</v>
      </c>
      <c r="BD100" s="11">
        <f t="shared" si="122"/>
        <v>1.3925869935130533</v>
      </c>
      <c r="BE100" s="11">
        <f t="shared" si="122"/>
        <v>0.79363393184317932</v>
      </c>
      <c r="BF100" s="11">
        <f t="shared" si="122"/>
        <v>4.4738446272864874</v>
      </c>
      <c r="BG100" s="11">
        <f t="shared" si="122"/>
        <v>2.0632737276478679</v>
      </c>
      <c r="BH100" s="11">
        <f t="shared" si="122"/>
        <v>1.6069788797061526</v>
      </c>
      <c r="BI100" s="11">
        <f t="shared" si="122"/>
        <v>1.251840942562592</v>
      </c>
      <c r="BJ100" s="11">
        <f t="shared" si="122"/>
        <v>1.4364018458738652</v>
      </c>
      <c r="BK100" s="11">
        <f t="shared" si="122"/>
        <v>1.117051747183502</v>
      </c>
      <c r="BL100" s="11">
        <f t="shared" si="122"/>
        <v>1.5188723676243019</v>
      </c>
      <c r="BM100" s="11">
        <f t="shared" si="122"/>
        <v>2.103538106497147</v>
      </c>
      <c r="BN100" s="11">
        <f t="shared" si="122"/>
        <v>2.0317821980304736</v>
      </c>
      <c r="BO100" s="11">
        <f t="shared" si="122"/>
        <v>1.6484527124309443</v>
      </c>
    </row>
    <row r="101" spans="1:67">
      <c r="A101" s="56">
        <v>2018</v>
      </c>
      <c r="B101" s="11">
        <f t="shared" ref="B101:AG101" si="123">(B11-B10)/B10*100</f>
        <v>0.76900224947120066</v>
      </c>
      <c r="C101" s="11">
        <f t="shared" si="123"/>
        <v>2.078198045048874</v>
      </c>
      <c r="D101" s="11">
        <f t="shared" si="123"/>
        <v>0.87088500010931968</v>
      </c>
      <c r="E101" s="11">
        <f t="shared" si="123"/>
        <v>1.2652301946799882</v>
      </c>
      <c r="F101" s="11">
        <f t="shared" si="123"/>
        <v>1.384682191228652</v>
      </c>
      <c r="G101" s="11">
        <f t="shared" si="123"/>
        <v>1.1799744786014412</v>
      </c>
      <c r="H101" s="11">
        <f t="shared" si="123"/>
        <v>0.64292949658814713</v>
      </c>
      <c r="I101" s="21">
        <f t="shared" si="123"/>
        <v>1.2593279788465335</v>
      </c>
      <c r="J101" s="29">
        <f t="shared" si="123"/>
        <v>1.1704989286153511</v>
      </c>
      <c r="K101" s="11">
        <f t="shared" si="123"/>
        <v>1.1636363636363636</v>
      </c>
      <c r="L101" s="11">
        <f t="shared" si="123"/>
        <v>1.54707668944571</v>
      </c>
      <c r="M101" s="11">
        <f t="shared" si="123"/>
        <v>1.890359168241966</v>
      </c>
      <c r="N101" s="11">
        <f t="shared" si="123"/>
        <v>2.0664869721473496</v>
      </c>
      <c r="O101" s="11">
        <f t="shared" si="123"/>
        <v>2.070067409595719</v>
      </c>
      <c r="P101" s="11">
        <f t="shared" si="123"/>
        <v>0.66714606564675349</v>
      </c>
      <c r="Q101" s="11">
        <f t="shared" si="123"/>
        <v>1.3975408080202221</v>
      </c>
      <c r="R101" s="11">
        <f t="shared" si="123"/>
        <v>-0.1445683601817431</v>
      </c>
      <c r="S101" s="11">
        <f t="shared" si="123"/>
        <v>1.1409792482091425</v>
      </c>
      <c r="T101" s="11">
        <f t="shared" si="123"/>
        <v>0.24876753886992792</v>
      </c>
      <c r="U101" s="11">
        <f t="shared" si="123"/>
        <v>0.49019607843137253</v>
      </c>
      <c r="V101" s="11">
        <f t="shared" si="123"/>
        <v>0.6153443309766955</v>
      </c>
      <c r="W101" s="11">
        <f t="shared" si="123"/>
        <v>1.6082319744821061</v>
      </c>
      <c r="X101" s="11">
        <f t="shared" si="123"/>
        <v>0.97646469704556826</v>
      </c>
      <c r="Y101" s="11">
        <f t="shared" si="123"/>
        <v>1.1520737327188941</v>
      </c>
      <c r="Z101" s="11">
        <f t="shared" si="123"/>
        <v>0.8476970895733259</v>
      </c>
      <c r="AA101" s="11">
        <f t="shared" si="123"/>
        <v>0.80321285140562237</v>
      </c>
      <c r="AB101" s="11">
        <f t="shared" si="123"/>
        <v>0.42979942693409745</v>
      </c>
      <c r="AC101" s="11">
        <f t="shared" si="123"/>
        <v>1.4672356477235682</v>
      </c>
      <c r="AD101" s="11">
        <f t="shared" si="123"/>
        <v>2.1111077622726557</v>
      </c>
      <c r="AE101" s="11">
        <f t="shared" si="123"/>
        <v>1.1131725417439702</v>
      </c>
      <c r="AF101" s="11">
        <f t="shared" si="123"/>
        <v>8.3577099874634353E-2</v>
      </c>
      <c r="AG101" s="11">
        <f t="shared" si="123"/>
        <v>1.0024621878297573</v>
      </c>
      <c r="AH101" s="11">
        <f t="shared" ref="AH101:BO101" si="124">(AH11-AH10)/AH10*100</f>
        <v>0.89485458612975388</v>
      </c>
      <c r="AI101" s="11">
        <f t="shared" si="124"/>
        <v>0.24543223343332427</v>
      </c>
      <c r="AJ101" s="11">
        <f t="shared" si="124"/>
        <v>1.0769844435580374</v>
      </c>
      <c r="AK101" s="11">
        <f t="shared" si="124"/>
        <v>1.5027752464584541</v>
      </c>
      <c r="AL101" s="11">
        <f t="shared" si="124"/>
        <v>0.88559551780227719</v>
      </c>
      <c r="AM101" s="11">
        <f t="shared" si="124"/>
        <v>1.032640949554896</v>
      </c>
      <c r="AN101" s="11">
        <f t="shared" si="124"/>
        <v>1.4488267892937154</v>
      </c>
      <c r="AO101" s="11">
        <f t="shared" si="124"/>
        <v>0.3887269193391642</v>
      </c>
      <c r="AP101" s="11">
        <f t="shared" si="124"/>
        <v>0.91599244395338064</v>
      </c>
      <c r="AQ101" s="11">
        <f t="shared" si="124"/>
        <v>1.1141535265791709</v>
      </c>
      <c r="AR101" s="11">
        <f t="shared" si="124"/>
        <v>2.0605476536310912</v>
      </c>
      <c r="AS101" s="11">
        <f t="shared" si="124"/>
        <v>1.2704547323410904</v>
      </c>
      <c r="AT101" s="11">
        <f t="shared" si="124"/>
        <v>1.7350454118383964</v>
      </c>
      <c r="AU101" s="29">
        <f t="shared" si="124"/>
        <v>1.265424821189971</v>
      </c>
      <c r="AV101" s="11">
        <f t="shared" si="124"/>
        <v>1.6023455611618709</v>
      </c>
      <c r="AW101" s="11">
        <f t="shared" si="124"/>
        <v>0.75162027828068723</v>
      </c>
      <c r="AX101" s="11">
        <f t="shared" si="124"/>
        <v>1.1254033852665135</v>
      </c>
      <c r="AY101" s="11">
        <f t="shared" si="124"/>
        <v>1.7133937509240791</v>
      </c>
      <c r="AZ101" s="11">
        <f t="shared" si="124"/>
        <v>2.2029897718332023</v>
      </c>
      <c r="BA101" s="11">
        <f t="shared" si="124"/>
        <v>0.88242271767106617</v>
      </c>
      <c r="BB101" s="11">
        <f t="shared" si="124"/>
        <v>1.2891660340639142</v>
      </c>
      <c r="BC101" s="29">
        <f t="shared" si="124"/>
        <v>1.3465153139893693</v>
      </c>
      <c r="BD101" s="11">
        <f t="shared" si="124"/>
        <v>1.2748031977435501</v>
      </c>
      <c r="BE101" s="11">
        <f t="shared" si="124"/>
        <v>0.66714606564675349</v>
      </c>
      <c r="BF101" s="11">
        <f t="shared" si="124"/>
        <v>2.070067409595719</v>
      </c>
      <c r="BG101" s="11">
        <f t="shared" si="124"/>
        <v>2.0664869721473496</v>
      </c>
      <c r="BH101" s="11">
        <f t="shared" si="124"/>
        <v>1.5634884771802982</v>
      </c>
      <c r="BI101" s="11">
        <f t="shared" si="124"/>
        <v>1.1636363636363636</v>
      </c>
      <c r="BJ101" s="11">
        <f t="shared" si="124"/>
        <v>1.4515698419478855</v>
      </c>
      <c r="BK101" s="11">
        <f t="shared" si="124"/>
        <v>1.1141535265791709</v>
      </c>
      <c r="BL101" s="11">
        <f t="shared" si="124"/>
        <v>1.5027752464584541</v>
      </c>
      <c r="BM101" s="11">
        <f t="shared" si="124"/>
        <v>2.0605476536310912</v>
      </c>
      <c r="BN101" s="11">
        <f t="shared" si="124"/>
        <v>2.0644798434336673</v>
      </c>
      <c r="BO101" s="11">
        <f t="shared" si="124"/>
        <v>1.5911445008798093</v>
      </c>
    </row>
    <row r="102" spans="1:67">
      <c r="A102" s="56">
        <v>2019</v>
      </c>
      <c r="B102" s="11">
        <f t="shared" ref="B102:AG102" si="125">(B12-B11)/B11*100</f>
        <v>0.7654356432485917</v>
      </c>
      <c r="C102" s="11">
        <f t="shared" si="125"/>
        <v>1.9678865342714795</v>
      </c>
      <c r="D102" s="11">
        <f t="shared" si="125"/>
        <v>0.88048102353845603</v>
      </c>
      <c r="E102" s="11">
        <f t="shared" si="125"/>
        <v>1.2397927549638115</v>
      </c>
      <c r="F102" s="11">
        <f t="shared" si="125"/>
        <v>1.3748022942044151</v>
      </c>
      <c r="G102" s="11">
        <f t="shared" si="125"/>
        <v>1.1716892245609276</v>
      </c>
      <c r="H102" s="11">
        <f t="shared" si="125"/>
        <v>0.64014539827162087</v>
      </c>
      <c r="I102" s="21">
        <f t="shared" si="125"/>
        <v>1.2226035387736176</v>
      </c>
      <c r="J102" s="29">
        <f t="shared" si="125"/>
        <v>1.1656042413201571</v>
      </c>
      <c r="K102" s="11">
        <f t="shared" si="125"/>
        <v>1.2221423436376708</v>
      </c>
      <c r="L102" s="11">
        <f t="shared" si="125"/>
        <v>1.4393868585849143</v>
      </c>
      <c r="M102" s="11">
        <f t="shared" si="125"/>
        <v>1.6697588126159555</v>
      </c>
      <c r="N102" s="11">
        <f t="shared" si="125"/>
        <v>1.9806338028169015</v>
      </c>
      <c r="O102" s="11">
        <f t="shared" si="125"/>
        <v>1.9437298126875218</v>
      </c>
      <c r="P102" s="11">
        <f t="shared" si="125"/>
        <v>0.63715957808747437</v>
      </c>
      <c r="Q102" s="11">
        <f t="shared" si="125"/>
        <v>1.3748985938345051</v>
      </c>
      <c r="R102" s="11">
        <f t="shared" si="125"/>
        <v>-0.16546018614270941</v>
      </c>
      <c r="S102" s="11">
        <f t="shared" si="125"/>
        <v>1.1427111094885181</v>
      </c>
      <c r="T102" s="11">
        <f t="shared" si="125"/>
        <v>0.22242733283905036</v>
      </c>
      <c r="U102" s="11">
        <f t="shared" si="125"/>
        <v>0.44628956927867147</v>
      </c>
      <c r="V102" s="11">
        <f t="shared" si="125"/>
        <v>0.63760572543916716</v>
      </c>
      <c r="W102" s="11">
        <f t="shared" si="125"/>
        <v>1.6310734036933627</v>
      </c>
      <c r="X102" s="11">
        <f t="shared" si="125"/>
        <v>0.94222663030002485</v>
      </c>
      <c r="Y102" s="11">
        <f t="shared" si="125"/>
        <v>1.2148823082763858</v>
      </c>
      <c r="Z102" s="11">
        <f t="shared" si="125"/>
        <v>0.77519379844961245</v>
      </c>
      <c r="AA102" s="11">
        <f t="shared" si="125"/>
        <v>0.69322709163346619</v>
      </c>
      <c r="AB102" s="11">
        <f t="shared" si="125"/>
        <v>0.47551117451260105</v>
      </c>
      <c r="AC102" s="11">
        <f t="shared" si="125"/>
        <v>1.448131414646294</v>
      </c>
      <c r="AD102" s="11">
        <f t="shared" si="125"/>
        <v>2.0671334634242329</v>
      </c>
      <c r="AE102" s="11">
        <f t="shared" si="125"/>
        <v>1.3630406290956749</v>
      </c>
      <c r="AF102" s="11">
        <f t="shared" si="125"/>
        <v>0.25052192066805845</v>
      </c>
      <c r="AG102" s="11">
        <f t="shared" si="125"/>
        <v>0.94027511753438964</v>
      </c>
      <c r="AH102" s="11">
        <f t="shared" ref="AH102:BO102" si="126">(AH12-AH11)/AH11*100</f>
        <v>1.5521064301552108</v>
      </c>
      <c r="AI102" s="11">
        <f t="shared" si="126"/>
        <v>0.1632208922742111</v>
      </c>
      <c r="AJ102" s="11">
        <f t="shared" si="126"/>
        <v>1.0655090765588004</v>
      </c>
      <c r="AK102" s="11">
        <f t="shared" si="126"/>
        <v>1.5050112630994743</v>
      </c>
      <c r="AL102" s="11">
        <f t="shared" si="126"/>
        <v>0.7703332139018273</v>
      </c>
      <c r="AM102" s="11">
        <f t="shared" si="126"/>
        <v>1.0455827067669172</v>
      </c>
      <c r="AN102" s="11">
        <f t="shared" si="126"/>
        <v>1.4426639159680958</v>
      </c>
      <c r="AO102" s="11">
        <f t="shared" si="126"/>
        <v>0.67763794772507258</v>
      </c>
      <c r="AP102" s="11">
        <f t="shared" si="126"/>
        <v>0.88295542840997387</v>
      </c>
      <c r="AQ102" s="11">
        <f t="shared" si="126"/>
        <v>1.0757306938089457</v>
      </c>
      <c r="AR102" s="11">
        <f t="shared" si="126"/>
        <v>2.0437415721559318</v>
      </c>
      <c r="AS102" s="11">
        <f t="shared" si="126"/>
        <v>1.2748162884170353</v>
      </c>
      <c r="AT102" s="11">
        <f t="shared" si="126"/>
        <v>1.767023765546115</v>
      </c>
      <c r="AU102" s="29">
        <f t="shared" si="126"/>
        <v>1.1952809686432786</v>
      </c>
      <c r="AV102" s="11">
        <f t="shared" si="126"/>
        <v>1.5099657741091201</v>
      </c>
      <c r="AW102" s="11">
        <f t="shared" si="126"/>
        <v>0.71686171261022891</v>
      </c>
      <c r="AX102" s="11">
        <f t="shared" si="126"/>
        <v>1.1063115882108858</v>
      </c>
      <c r="AY102" s="11">
        <f t="shared" si="126"/>
        <v>1.6948460150046265</v>
      </c>
      <c r="AZ102" s="11">
        <f t="shared" si="126"/>
        <v>2.0872699279165792</v>
      </c>
      <c r="BA102" s="11">
        <f t="shared" si="126"/>
        <v>0.89628909894675024</v>
      </c>
      <c r="BB102" s="11">
        <f t="shared" si="126"/>
        <v>1.2626053914290991</v>
      </c>
      <c r="BC102" s="29">
        <f t="shared" si="126"/>
        <v>1.3375073221203766</v>
      </c>
      <c r="BD102" s="11">
        <f t="shared" si="126"/>
        <v>1.2376575098725175</v>
      </c>
      <c r="BE102" s="11">
        <f t="shared" si="126"/>
        <v>0.63715957808747437</v>
      </c>
      <c r="BF102" s="11">
        <f t="shared" si="126"/>
        <v>1.9437298126875218</v>
      </c>
      <c r="BG102" s="11">
        <f t="shared" si="126"/>
        <v>1.9806338028169015</v>
      </c>
      <c r="BH102" s="11">
        <f t="shared" si="126"/>
        <v>1.4504360206442428</v>
      </c>
      <c r="BI102" s="11">
        <f t="shared" si="126"/>
        <v>1.2221423436376708</v>
      </c>
      <c r="BJ102" s="11">
        <f t="shared" si="126"/>
        <v>1.4326428892859682</v>
      </c>
      <c r="BK102" s="11">
        <f t="shared" si="126"/>
        <v>1.0757306938089457</v>
      </c>
      <c r="BL102" s="11">
        <f t="shared" si="126"/>
        <v>1.5050112630994743</v>
      </c>
      <c r="BM102" s="11">
        <f t="shared" si="126"/>
        <v>2.0437415721559318</v>
      </c>
      <c r="BN102" s="11">
        <f t="shared" si="126"/>
        <v>2.023432861314225</v>
      </c>
      <c r="BO102" s="11">
        <f t="shared" si="126"/>
        <v>1.6131079609201615</v>
      </c>
    </row>
    <row r="103" spans="1:67">
      <c r="A103" s="56">
        <v>2020</v>
      </c>
      <c r="B103" s="11">
        <f t="shared" ref="B103:AG103" si="127">(B13-B12)/B12*100</f>
        <v>0.76074895825457056</v>
      </c>
      <c r="C103" s="11">
        <f t="shared" si="127"/>
        <v>1.87138482477033</v>
      </c>
      <c r="D103" s="11">
        <f t="shared" si="127"/>
        <v>1.0534722469643638</v>
      </c>
      <c r="E103" s="11">
        <f t="shared" si="127"/>
        <v>1.2140657581293859</v>
      </c>
      <c r="F103" s="11">
        <f t="shared" si="127"/>
        <v>1.3645973638507014</v>
      </c>
      <c r="G103" s="11">
        <f t="shared" si="127"/>
        <v>1.2480557249520361</v>
      </c>
      <c r="H103" s="11">
        <f t="shared" si="127"/>
        <v>0.60966782157188559</v>
      </c>
      <c r="I103" s="21">
        <f t="shared" si="127"/>
        <v>1.1356323160456443</v>
      </c>
      <c r="J103" s="29">
        <f t="shared" si="127"/>
        <v>1.2614994883824318</v>
      </c>
      <c r="K103" s="11">
        <f t="shared" si="127"/>
        <v>1.1363636363636365</v>
      </c>
      <c r="L103" s="11">
        <f t="shared" si="127"/>
        <v>1.3544642034460519</v>
      </c>
      <c r="M103" s="11">
        <f t="shared" si="127"/>
        <v>1.6423357664233578</v>
      </c>
      <c r="N103" s="11">
        <f t="shared" si="127"/>
        <v>1.985325852395339</v>
      </c>
      <c r="O103" s="11">
        <f t="shared" si="127"/>
        <v>2.0534324842796483</v>
      </c>
      <c r="P103" s="11">
        <f t="shared" si="127"/>
        <v>0.44237412274222981</v>
      </c>
      <c r="Q103" s="11">
        <f t="shared" si="127"/>
        <v>1.349582788026308</v>
      </c>
      <c r="R103" s="11">
        <f t="shared" si="127"/>
        <v>-0.18645121193287756</v>
      </c>
      <c r="S103" s="11">
        <f t="shared" si="127"/>
        <v>1.155067860236789</v>
      </c>
      <c r="T103" s="11">
        <f t="shared" si="127"/>
        <v>0.19777764357751071</v>
      </c>
      <c r="U103" s="11">
        <f t="shared" si="127"/>
        <v>0.50630295515602397</v>
      </c>
      <c r="V103" s="11">
        <f t="shared" si="127"/>
        <v>0.6335660718903543</v>
      </c>
      <c r="W103" s="11">
        <f t="shared" si="127"/>
        <v>1.6131701211362623</v>
      </c>
      <c r="X103" s="11">
        <f t="shared" si="127"/>
        <v>0.98255956767379027</v>
      </c>
      <c r="Y103" s="11">
        <f t="shared" si="127"/>
        <v>1.0877719429857464</v>
      </c>
      <c r="Z103" s="11">
        <f t="shared" si="127"/>
        <v>0.78776645041705273</v>
      </c>
      <c r="AA103" s="11">
        <f t="shared" si="127"/>
        <v>0.61723510326818076</v>
      </c>
      <c r="AB103" s="11">
        <f t="shared" si="127"/>
        <v>0.47326076668244199</v>
      </c>
      <c r="AC103" s="11">
        <f t="shared" si="127"/>
        <v>1.4284461880705293</v>
      </c>
      <c r="AD103" s="11">
        <f t="shared" si="127"/>
        <v>2.0794641269678058</v>
      </c>
      <c r="AE103" s="11">
        <f t="shared" si="127"/>
        <v>1.1895526247737265</v>
      </c>
      <c r="AF103" s="11">
        <f t="shared" si="127"/>
        <v>-0.12494793835901709</v>
      </c>
      <c r="AG103" s="11">
        <f t="shared" si="127"/>
        <v>0.96601690529584272</v>
      </c>
      <c r="AH103" s="11">
        <f t="shared" ref="AH103:BO103" si="128">(AH13-AH12)/AH12*100</f>
        <v>1.0917030567685588</v>
      </c>
      <c r="AI103" s="11">
        <f t="shared" si="128"/>
        <v>0.35306898424769145</v>
      </c>
      <c r="AJ103" s="11">
        <f t="shared" si="128"/>
        <v>1.210464662241312</v>
      </c>
      <c r="AK103" s="11">
        <f t="shared" si="128"/>
        <v>1.4843046442814871</v>
      </c>
      <c r="AL103" s="11">
        <f t="shared" si="128"/>
        <v>0.66370370370370368</v>
      </c>
      <c r="AM103" s="11">
        <f t="shared" si="128"/>
        <v>1.0580165097081733</v>
      </c>
      <c r="AN103" s="11">
        <f t="shared" si="128"/>
        <v>1.4020967002749771</v>
      </c>
      <c r="AO103" s="11">
        <f t="shared" si="128"/>
        <v>0.48076923076923078</v>
      </c>
      <c r="AP103" s="11">
        <f t="shared" si="128"/>
        <v>0.98725668673855205</v>
      </c>
      <c r="AQ103" s="11">
        <f t="shared" si="128"/>
        <v>1.0587387520555791</v>
      </c>
      <c r="AR103" s="11">
        <f t="shared" si="128"/>
        <v>2.0457480660923748</v>
      </c>
      <c r="AS103" s="11">
        <f t="shared" si="128"/>
        <v>1.278813389456805</v>
      </c>
      <c r="AT103" s="11">
        <f t="shared" si="128"/>
        <v>1.7544921047855284</v>
      </c>
      <c r="AU103" s="29">
        <f t="shared" si="128"/>
        <v>1.1581530909648718</v>
      </c>
      <c r="AV103" s="11">
        <f t="shared" si="128"/>
        <v>1.4412270263123099</v>
      </c>
      <c r="AW103" s="11">
        <f t="shared" si="128"/>
        <v>0.54184748549756823</v>
      </c>
      <c r="AX103" s="11">
        <f t="shared" si="128"/>
        <v>1.0865296891285028</v>
      </c>
      <c r="AY103" s="11">
        <f t="shared" si="128"/>
        <v>1.6896641761066926</v>
      </c>
      <c r="AZ103" s="11">
        <f t="shared" si="128"/>
        <v>1.9828960222111776</v>
      </c>
      <c r="BA103" s="11">
        <f t="shared" si="128"/>
        <v>1.1028149556134075</v>
      </c>
      <c r="BB103" s="11">
        <f t="shared" si="128"/>
        <v>1.2358287040349212</v>
      </c>
      <c r="BC103" s="29">
        <f t="shared" si="128"/>
        <v>1.3265834721046792</v>
      </c>
      <c r="BD103" s="11">
        <f t="shared" si="128"/>
        <v>1.1479126798237707</v>
      </c>
      <c r="BE103" s="11">
        <f t="shared" si="128"/>
        <v>0.44237412274222981</v>
      </c>
      <c r="BF103" s="11">
        <f t="shared" si="128"/>
        <v>2.0534324842796483</v>
      </c>
      <c r="BG103" s="11">
        <f t="shared" si="128"/>
        <v>1.985325852395339</v>
      </c>
      <c r="BH103" s="11">
        <f t="shared" si="128"/>
        <v>1.3683010262257698</v>
      </c>
      <c r="BI103" s="11">
        <f t="shared" si="128"/>
        <v>1.1363636363636365</v>
      </c>
      <c r="BJ103" s="11">
        <f t="shared" si="128"/>
        <v>1.4112838713750397</v>
      </c>
      <c r="BK103" s="11">
        <f t="shared" si="128"/>
        <v>1.0587387520555791</v>
      </c>
      <c r="BL103" s="11">
        <f t="shared" si="128"/>
        <v>1.4843046442814871</v>
      </c>
      <c r="BM103" s="11">
        <f t="shared" si="128"/>
        <v>2.0457480660923748</v>
      </c>
      <c r="BN103" s="11">
        <f t="shared" si="128"/>
        <v>2.032331550866088</v>
      </c>
      <c r="BO103" s="11">
        <f t="shared" si="128"/>
        <v>1.5963652116095624</v>
      </c>
    </row>
    <row r="104" spans="1:67">
      <c r="A104" s="56">
        <v>2021</v>
      </c>
      <c r="B104" s="11">
        <f t="shared" ref="B104:AG104" si="129">(B14-B13)/B13*100</f>
        <v>0.75474769800243491</v>
      </c>
      <c r="C104" s="11">
        <f t="shared" si="129"/>
        <v>1.8316633266533064</v>
      </c>
      <c r="D104" s="11">
        <f t="shared" si="129"/>
        <v>0.87959588078975504</v>
      </c>
      <c r="E104" s="11">
        <f t="shared" si="129"/>
        <v>1.1861085739653121</v>
      </c>
      <c r="F104" s="11">
        <f t="shared" si="129"/>
        <v>1.3549538148757072</v>
      </c>
      <c r="G104" s="11">
        <f t="shared" si="129"/>
        <v>1.1515687436893465</v>
      </c>
      <c r="H104" s="11">
        <f t="shared" si="129"/>
        <v>0.63093947909509929</v>
      </c>
      <c r="I104" s="21">
        <f t="shared" si="129"/>
        <v>1.1900116808057648</v>
      </c>
      <c r="J104" s="29">
        <f t="shared" si="129"/>
        <v>1.1469773925004341</v>
      </c>
      <c r="K104" s="11">
        <f t="shared" si="129"/>
        <v>1.1235955056179776</v>
      </c>
      <c r="L104" s="11">
        <f t="shared" si="129"/>
        <v>1.3363636363636364</v>
      </c>
      <c r="M104" s="11">
        <f t="shared" si="129"/>
        <v>1.6157989228007179</v>
      </c>
      <c r="N104" s="11">
        <f t="shared" si="129"/>
        <v>1.946677951756242</v>
      </c>
      <c r="O104" s="11">
        <f t="shared" si="129"/>
        <v>2.1136506094617062</v>
      </c>
      <c r="P104" s="11">
        <f t="shared" si="129"/>
        <v>0.59650384721298866</v>
      </c>
      <c r="Q104" s="11">
        <f t="shared" si="129"/>
        <v>1.3196854797585169</v>
      </c>
      <c r="R104" s="11">
        <f t="shared" si="129"/>
        <v>-0.18679950186799502</v>
      </c>
      <c r="S104" s="11">
        <f t="shared" si="129"/>
        <v>1.1668569797316586</v>
      </c>
      <c r="T104" s="11">
        <f t="shared" si="129"/>
        <v>0.17478566154866124</v>
      </c>
      <c r="U104" s="11">
        <f t="shared" si="129"/>
        <v>0.49347177958260507</v>
      </c>
      <c r="V104" s="11">
        <f t="shared" si="129"/>
        <v>0.59103173583451118</v>
      </c>
      <c r="W104" s="11">
        <f t="shared" si="129"/>
        <v>1.6668963242263672</v>
      </c>
      <c r="X104" s="11">
        <f t="shared" si="129"/>
        <v>0.99732425200681107</v>
      </c>
      <c r="Y104" s="11">
        <f t="shared" si="129"/>
        <v>1.2244897959183674</v>
      </c>
      <c r="Z104" s="11">
        <f t="shared" si="129"/>
        <v>0.84597701149425297</v>
      </c>
      <c r="AA104" s="11">
        <f t="shared" si="129"/>
        <v>0.75501376327172631</v>
      </c>
      <c r="AB104" s="11">
        <f t="shared" si="129"/>
        <v>4.7103155911446065E-2</v>
      </c>
      <c r="AC104" s="11">
        <f t="shared" si="129"/>
        <v>1.4350153689908325</v>
      </c>
      <c r="AD104" s="11">
        <f t="shared" si="129"/>
        <v>2.0121313357165116</v>
      </c>
      <c r="AE104" s="11">
        <f t="shared" si="129"/>
        <v>1.1755686174290827</v>
      </c>
      <c r="AF104" s="11">
        <f t="shared" si="129"/>
        <v>-4.1701417848206836E-2</v>
      </c>
      <c r="AG104" s="11">
        <f t="shared" si="129"/>
        <v>0.95677430377584149</v>
      </c>
      <c r="AH104" s="11">
        <f t="shared" ref="AH104:BO104" si="130">(AH14-AH13)/AH13*100</f>
        <v>0.86393088552915775</v>
      </c>
      <c r="AI104" s="11">
        <f t="shared" si="130"/>
        <v>0.24357239512855211</v>
      </c>
      <c r="AJ104" s="11">
        <f t="shared" si="130"/>
        <v>1.0288065843621399</v>
      </c>
      <c r="AK104" s="11">
        <f t="shared" si="130"/>
        <v>1.4673491054875052</v>
      </c>
      <c r="AL104" s="11">
        <f t="shared" si="130"/>
        <v>0.88891505268734916</v>
      </c>
      <c r="AM104" s="11">
        <f t="shared" si="130"/>
        <v>0.96640589047399905</v>
      </c>
      <c r="AN104" s="11">
        <f t="shared" si="130"/>
        <v>1.4236684886233635</v>
      </c>
      <c r="AO104" s="11">
        <f t="shared" si="130"/>
        <v>0.19138755980861244</v>
      </c>
      <c r="AP104" s="11">
        <f t="shared" si="130"/>
        <v>0.89787145531442825</v>
      </c>
      <c r="AQ104" s="11">
        <f t="shared" si="130"/>
        <v>1.0330200753281897</v>
      </c>
      <c r="AR104" s="11">
        <f t="shared" si="130"/>
        <v>1.9610273539178145</v>
      </c>
      <c r="AS104" s="11">
        <f t="shared" si="130"/>
        <v>1.2468334388853706</v>
      </c>
      <c r="AT104" s="11">
        <f t="shared" si="130"/>
        <v>1.694512158867947</v>
      </c>
      <c r="AU104" s="29">
        <f t="shared" si="130"/>
        <v>1.2737887633634088</v>
      </c>
      <c r="AV104" s="11">
        <f t="shared" si="130"/>
        <v>1.4207507820646508</v>
      </c>
      <c r="AW104" s="11">
        <f t="shared" si="130"/>
        <v>0.69158706624073818</v>
      </c>
      <c r="AX104" s="11">
        <f t="shared" si="130"/>
        <v>1.0640441857272622</v>
      </c>
      <c r="AY104" s="11">
        <f t="shared" si="130"/>
        <v>1.6712671035024222</v>
      </c>
      <c r="AZ104" s="11">
        <f t="shared" si="130"/>
        <v>1.9376197358249587</v>
      </c>
      <c r="BA104" s="11">
        <f t="shared" si="130"/>
        <v>0.89762743889890784</v>
      </c>
      <c r="BB104" s="11">
        <f t="shared" si="130"/>
        <v>1.2069071058267071</v>
      </c>
      <c r="BC104" s="29">
        <f t="shared" si="130"/>
        <v>1.3178310296808111</v>
      </c>
      <c r="BD104" s="11">
        <f t="shared" si="130"/>
        <v>1.203965915570369</v>
      </c>
      <c r="BE104" s="11">
        <f t="shared" si="130"/>
        <v>0.59650384721298866</v>
      </c>
      <c r="BF104" s="11">
        <f t="shared" si="130"/>
        <v>2.1136506094617062</v>
      </c>
      <c r="BG104" s="11">
        <f t="shared" si="130"/>
        <v>1.946677951756242</v>
      </c>
      <c r="BH104" s="11">
        <f t="shared" si="130"/>
        <v>1.3498312710911136</v>
      </c>
      <c r="BI104" s="11">
        <f t="shared" si="130"/>
        <v>1.1235955056179776</v>
      </c>
      <c r="BJ104" s="11">
        <f t="shared" si="130"/>
        <v>1.4102343255656884</v>
      </c>
      <c r="BK104" s="11">
        <f t="shared" si="130"/>
        <v>1.0330200753281897</v>
      </c>
      <c r="BL104" s="11">
        <f t="shared" si="130"/>
        <v>1.4673491054875052</v>
      </c>
      <c r="BM104" s="11">
        <f t="shared" si="130"/>
        <v>1.9610273539178145</v>
      </c>
      <c r="BN104" s="11">
        <f t="shared" si="130"/>
        <v>1.9714378359794973</v>
      </c>
      <c r="BO104" s="11">
        <f t="shared" si="130"/>
        <v>1.6458497772877094</v>
      </c>
    </row>
    <row r="105" spans="1:67">
      <c r="A105" s="56">
        <v>2022</v>
      </c>
      <c r="B105" s="11">
        <f t="shared" ref="B105:AG105" si="131">(B15-B14)/B14*100</f>
        <v>0.74751284885337455</v>
      </c>
      <c r="C105" s="11">
        <f t="shared" si="131"/>
        <v>1.7908450427047664</v>
      </c>
      <c r="D105" s="11">
        <f t="shared" si="131"/>
        <v>0.88097648478291224</v>
      </c>
      <c r="E105" s="11">
        <f t="shared" si="131"/>
        <v>1.1556476711808366</v>
      </c>
      <c r="F105" s="11">
        <f t="shared" si="131"/>
        <v>1.3459896071864439</v>
      </c>
      <c r="G105" s="11">
        <f t="shared" si="131"/>
        <v>1.1451802983580091</v>
      </c>
      <c r="H105" s="11">
        <f t="shared" si="131"/>
        <v>0.62279864519755279</v>
      </c>
      <c r="I105" s="21">
        <f t="shared" si="131"/>
        <v>1.1988254021710691</v>
      </c>
      <c r="J105" s="29">
        <f t="shared" si="131"/>
        <v>1.1387705824864858</v>
      </c>
      <c r="K105" s="11">
        <f t="shared" si="131"/>
        <v>1.1111111111111112</v>
      </c>
      <c r="L105" s="11">
        <f t="shared" si="131"/>
        <v>1.3007984210998473</v>
      </c>
      <c r="M105" s="11">
        <f t="shared" si="131"/>
        <v>1.5901060070671376</v>
      </c>
      <c r="N105" s="11">
        <f t="shared" si="131"/>
        <v>1.9095060190950603</v>
      </c>
      <c r="O105" s="11">
        <f t="shared" si="131"/>
        <v>2.1481923787392025</v>
      </c>
      <c r="P105" s="11">
        <f t="shared" si="131"/>
        <v>0.63041534654981124</v>
      </c>
      <c r="Q105" s="11">
        <f t="shared" si="131"/>
        <v>1.2899140733765471</v>
      </c>
      <c r="R105" s="11">
        <f t="shared" si="131"/>
        <v>-0.20794343938448739</v>
      </c>
      <c r="S105" s="11">
        <f t="shared" si="131"/>
        <v>1.1569256816338047</v>
      </c>
      <c r="T105" s="11">
        <f t="shared" si="131"/>
        <v>0.15492682339846275</v>
      </c>
      <c r="U105" s="11">
        <f t="shared" si="131"/>
        <v>0.43989769820971864</v>
      </c>
      <c r="V105" s="11">
        <f t="shared" si="131"/>
        <v>0.70251628560480261</v>
      </c>
      <c r="W105" s="11">
        <f t="shared" si="131"/>
        <v>1.6102004690342904</v>
      </c>
      <c r="X105" s="11">
        <f t="shared" si="131"/>
        <v>0.89113680154142583</v>
      </c>
      <c r="Y105" s="11">
        <f t="shared" si="131"/>
        <v>1.063049853372434</v>
      </c>
      <c r="Z105" s="11">
        <f t="shared" si="131"/>
        <v>0.93918117990334649</v>
      </c>
      <c r="AA105" s="11">
        <f t="shared" si="131"/>
        <v>0.69471547888533292</v>
      </c>
      <c r="AB105" s="11">
        <f t="shared" si="131"/>
        <v>4.7080979284369114E-2</v>
      </c>
      <c r="AC105" s="11">
        <f t="shared" si="131"/>
        <v>1.4093883241891383</v>
      </c>
      <c r="AD105" s="11">
        <f t="shared" si="131"/>
        <v>2.052464088306869</v>
      </c>
      <c r="AE105" s="11">
        <f t="shared" si="131"/>
        <v>1.0608739580702198</v>
      </c>
      <c r="AF105" s="11">
        <f t="shared" si="131"/>
        <v>-0.29203170629954112</v>
      </c>
      <c r="AG105" s="11">
        <f t="shared" si="131"/>
        <v>0.86309020138771364</v>
      </c>
      <c r="AH105" s="11">
        <f t="shared" ref="AH105:BO105" si="132">(AH15-AH14)/AH14*100</f>
        <v>1.070663811563169</v>
      </c>
      <c r="AI105" s="11">
        <f t="shared" si="132"/>
        <v>0.24298056155507558</v>
      </c>
      <c r="AJ105" s="11">
        <f t="shared" si="132"/>
        <v>1.0565173116089612</v>
      </c>
      <c r="AK105" s="11">
        <f t="shared" si="132"/>
        <v>1.4508144238127216</v>
      </c>
      <c r="AL105" s="11">
        <f t="shared" si="132"/>
        <v>0.746878282179951</v>
      </c>
      <c r="AM105" s="11">
        <f t="shared" si="132"/>
        <v>0.9913400182315405</v>
      </c>
      <c r="AN105" s="11">
        <f t="shared" si="132"/>
        <v>1.3814039631811281</v>
      </c>
      <c r="AO105" s="11">
        <f t="shared" si="132"/>
        <v>9.5510983763132759E-2</v>
      </c>
      <c r="AP105" s="11">
        <f t="shared" si="132"/>
        <v>0.92080398556948984</v>
      </c>
      <c r="AQ105" s="11">
        <f t="shared" si="132"/>
        <v>1.0622703993919542</v>
      </c>
      <c r="AR105" s="11">
        <f t="shared" si="132"/>
        <v>1.9821745055760656</v>
      </c>
      <c r="AS105" s="11">
        <f t="shared" si="132"/>
        <v>1.2627546033855896</v>
      </c>
      <c r="AT105" s="11">
        <f t="shared" si="132"/>
        <v>1.7247427502338635</v>
      </c>
      <c r="AU105" s="29">
        <f t="shared" si="132"/>
        <v>1.1978737740510594</v>
      </c>
      <c r="AV105" s="11">
        <f t="shared" si="132"/>
        <v>1.3879964014908108</v>
      </c>
      <c r="AW105" s="11">
        <f t="shared" si="132"/>
        <v>0.72688148073760028</v>
      </c>
      <c r="AX105" s="11">
        <f t="shared" si="132"/>
        <v>1.0401253121242948</v>
      </c>
      <c r="AY105" s="11">
        <f t="shared" si="132"/>
        <v>1.6685640131014039</v>
      </c>
      <c r="AZ105" s="11">
        <f t="shared" si="132"/>
        <v>1.8941954203003677</v>
      </c>
      <c r="BA105" s="11">
        <f t="shared" si="132"/>
        <v>0.89572525587671525</v>
      </c>
      <c r="BB105" s="11">
        <f t="shared" si="132"/>
        <v>1.175303722163924</v>
      </c>
      <c r="BC105" s="29">
        <f t="shared" si="132"/>
        <v>1.3079999501239294</v>
      </c>
      <c r="BD105" s="11">
        <f t="shared" si="132"/>
        <v>1.2135168856869596</v>
      </c>
      <c r="BE105" s="11">
        <f t="shared" si="132"/>
        <v>0.63041534654981124</v>
      </c>
      <c r="BF105" s="11">
        <f t="shared" si="132"/>
        <v>2.1481923787392025</v>
      </c>
      <c r="BG105" s="11">
        <f t="shared" si="132"/>
        <v>1.9095060190950603</v>
      </c>
      <c r="BH105" s="11">
        <f t="shared" si="132"/>
        <v>1.3147784512934346</v>
      </c>
      <c r="BI105" s="11">
        <f t="shared" si="132"/>
        <v>1.1111111111111112</v>
      </c>
      <c r="BJ105" s="11">
        <f t="shared" si="132"/>
        <v>1.3834754902331776</v>
      </c>
      <c r="BK105" s="11">
        <f t="shared" si="132"/>
        <v>1.0622703993919542</v>
      </c>
      <c r="BL105" s="11">
        <f t="shared" si="132"/>
        <v>1.4508144238127216</v>
      </c>
      <c r="BM105" s="11">
        <f t="shared" si="132"/>
        <v>1.9821745055760656</v>
      </c>
      <c r="BN105" s="11">
        <f t="shared" si="132"/>
        <v>2.0063080847118502</v>
      </c>
      <c r="BO105" s="11">
        <f t="shared" si="132"/>
        <v>1.5928606129898917</v>
      </c>
    </row>
    <row r="106" spans="1:67">
      <c r="A106" s="56">
        <v>2023</v>
      </c>
      <c r="B106" s="11">
        <f t="shared" ref="B106:AG106" si="133">(B16-B15)/B15*100</f>
        <v>0.73930878050669357</v>
      </c>
      <c r="C106" s="11">
        <f t="shared" si="133"/>
        <v>1.763204701879205</v>
      </c>
      <c r="D106" s="11">
        <f t="shared" si="133"/>
        <v>0.87386479732185096</v>
      </c>
      <c r="E106" s="11">
        <f t="shared" si="133"/>
        <v>1.1258691929519034</v>
      </c>
      <c r="F106" s="11">
        <f t="shared" si="133"/>
        <v>1.3359563232658371</v>
      </c>
      <c r="G106" s="11">
        <f t="shared" si="133"/>
        <v>1.1352569115297617</v>
      </c>
      <c r="H106" s="11">
        <f t="shared" si="133"/>
        <v>0.61448912719930249</v>
      </c>
      <c r="I106" s="21">
        <f t="shared" si="133"/>
        <v>1.1523688983783718</v>
      </c>
      <c r="J106" s="29">
        <f t="shared" si="133"/>
        <v>1.1332110938475031</v>
      </c>
      <c r="K106" s="11">
        <f t="shared" si="133"/>
        <v>1.098901098901099</v>
      </c>
      <c r="L106" s="11">
        <f t="shared" si="133"/>
        <v>1.2840949344668793</v>
      </c>
      <c r="M106" s="11">
        <f t="shared" si="133"/>
        <v>1.5652173913043479</v>
      </c>
      <c r="N106" s="11">
        <f t="shared" si="133"/>
        <v>1.9144602851323826</v>
      </c>
      <c r="O106" s="11">
        <f t="shared" si="133"/>
        <v>1.6581046293252717</v>
      </c>
      <c r="P106" s="11">
        <f t="shared" si="133"/>
        <v>0.5769669600700893</v>
      </c>
      <c r="Q106" s="11">
        <f t="shared" si="133"/>
        <v>1.2598627134333262</v>
      </c>
      <c r="R106" s="11">
        <f t="shared" si="133"/>
        <v>-0.22921441967076475</v>
      </c>
      <c r="S106" s="11">
        <f t="shared" si="133"/>
        <v>1.1611283517556401</v>
      </c>
      <c r="T106" s="11">
        <f t="shared" si="133"/>
        <v>0.13816718229057159</v>
      </c>
      <c r="U106" s="11">
        <f t="shared" si="133"/>
        <v>0.42778569973518027</v>
      </c>
      <c r="V106" s="11">
        <f t="shared" si="133"/>
        <v>0.64687975646879758</v>
      </c>
      <c r="W106" s="11">
        <f t="shared" si="133"/>
        <v>1.6158076309774272</v>
      </c>
      <c r="X106" s="11">
        <f t="shared" si="133"/>
        <v>0.74003342086416812</v>
      </c>
      <c r="Y106" s="11">
        <f t="shared" si="133"/>
        <v>1.088139281828074</v>
      </c>
      <c r="Z106" s="11">
        <f t="shared" si="133"/>
        <v>0.79494128274616072</v>
      </c>
      <c r="AA106" s="11">
        <f t="shared" si="133"/>
        <v>0.5736434108527132</v>
      </c>
      <c r="AB106" s="11">
        <f t="shared" si="133"/>
        <v>-0.18823529411764706</v>
      </c>
      <c r="AC106" s="11">
        <f t="shared" si="133"/>
        <v>1.4041901985024352</v>
      </c>
      <c r="AD106" s="11">
        <f t="shared" si="133"/>
        <v>1.9829651451671586</v>
      </c>
      <c r="AE106" s="11">
        <f t="shared" si="133"/>
        <v>1.1747063234191453</v>
      </c>
      <c r="AF106" s="11">
        <f t="shared" si="133"/>
        <v>-0.20920502092050208</v>
      </c>
      <c r="AG106" s="11">
        <f t="shared" si="133"/>
        <v>0.85570469798657722</v>
      </c>
      <c r="AH106" s="11">
        <f t="shared" ref="AH106:BO106" si="134">(AH16-AH15)/AH15*100</f>
        <v>0.84745762711864403</v>
      </c>
      <c r="AI106" s="11">
        <f t="shared" si="134"/>
        <v>0.18852679773767841</v>
      </c>
      <c r="AJ106" s="11">
        <f t="shared" si="134"/>
        <v>1.0202796321954906</v>
      </c>
      <c r="AK106" s="11">
        <f t="shared" si="134"/>
        <v>1.4362242541793664</v>
      </c>
      <c r="AL106" s="11">
        <f t="shared" si="134"/>
        <v>0.64288196455461599</v>
      </c>
      <c r="AM106" s="11">
        <f t="shared" si="134"/>
        <v>0.88006318402346839</v>
      </c>
      <c r="AN106" s="11">
        <f t="shared" si="134"/>
        <v>1.3103855610345727</v>
      </c>
      <c r="AO106" s="11">
        <f t="shared" si="134"/>
        <v>0.47709923664122139</v>
      </c>
      <c r="AP106" s="11">
        <f t="shared" si="134"/>
        <v>0.96346985326660539</v>
      </c>
      <c r="AQ106" s="11">
        <f t="shared" si="134"/>
        <v>1.0045482218959281</v>
      </c>
      <c r="AR106" s="11">
        <f t="shared" si="134"/>
        <v>1.929845474336694</v>
      </c>
      <c r="AS106" s="11">
        <f t="shared" si="134"/>
        <v>1.2547293645278357</v>
      </c>
      <c r="AT106" s="11">
        <f t="shared" si="134"/>
        <v>1.6380251738605669</v>
      </c>
      <c r="AU106" s="29">
        <f t="shared" si="134"/>
        <v>1.1762965154990013</v>
      </c>
      <c r="AV106" s="11">
        <f t="shared" si="134"/>
        <v>1.3753327417923691</v>
      </c>
      <c r="AW106" s="11">
        <f t="shared" si="134"/>
        <v>0.64665097980273045</v>
      </c>
      <c r="AX106" s="11">
        <f t="shared" si="134"/>
        <v>1.0176908885488323</v>
      </c>
      <c r="AY106" s="11">
        <f t="shared" si="134"/>
        <v>1.6363392013778091</v>
      </c>
      <c r="AZ106" s="11">
        <f t="shared" si="134"/>
        <v>1.8622184830442663</v>
      </c>
      <c r="BA106" s="11">
        <f t="shared" si="134"/>
        <v>0.89557553785549815</v>
      </c>
      <c r="BB106" s="11">
        <f t="shared" si="134"/>
        <v>1.1442510654905484</v>
      </c>
      <c r="BC106" s="29">
        <f t="shared" si="134"/>
        <v>1.3004542603544773</v>
      </c>
      <c r="BD106" s="11">
        <f t="shared" si="134"/>
        <v>1.1665880164563287</v>
      </c>
      <c r="BE106" s="11">
        <f t="shared" si="134"/>
        <v>0.5769669600700893</v>
      </c>
      <c r="BF106" s="11">
        <f t="shared" si="134"/>
        <v>1.6581046293252717</v>
      </c>
      <c r="BG106" s="11">
        <f t="shared" si="134"/>
        <v>1.9144602851323826</v>
      </c>
      <c r="BH106" s="11">
        <f t="shared" si="134"/>
        <v>1.2977163562821268</v>
      </c>
      <c r="BI106" s="11">
        <f t="shared" si="134"/>
        <v>1.098901098901099</v>
      </c>
      <c r="BJ106" s="11">
        <f t="shared" si="134"/>
        <v>1.3735545950626684</v>
      </c>
      <c r="BK106" s="11">
        <f t="shared" si="134"/>
        <v>1.0045482218959281</v>
      </c>
      <c r="BL106" s="11">
        <f t="shared" si="134"/>
        <v>1.4362242541793664</v>
      </c>
      <c r="BM106" s="11">
        <f t="shared" si="134"/>
        <v>1.929845474336694</v>
      </c>
      <c r="BN106" s="11">
        <f t="shared" si="134"/>
        <v>1.9369880300919056</v>
      </c>
      <c r="BO106" s="11">
        <f t="shared" si="134"/>
        <v>1.5978459807067782</v>
      </c>
    </row>
    <row r="107" spans="1:67">
      <c r="A107" s="56">
        <v>2024</v>
      </c>
      <c r="B107" s="11">
        <f t="shared" ref="B107:AG107" si="135">(B17-B16)/B16*100</f>
        <v>0.73025110636070556</v>
      </c>
      <c r="C107" s="11">
        <f t="shared" si="135"/>
        <v>1.7263216556475922</v>
      </c>
      <c r="D107" s="11">
        <f t="shared" si="135"/>
        <v>0.87822590021198066</v>
      </c>
      <c r="E107" s="11">
        <f t="shared" si="135"/>
        <v>1.0978469891164271</v>
      </c>
      <c r="F107" s="11">
        <f t="shared" si="135"/>
        <v>1.3257911011301822</v>
      </c>
      <c r="G107" s="11">
        <f t="shared" si="135"/>
        <v>1.1302342097623685</v>
      </c>
      <c r="H107" s="11">
        <f t="shared" si="135"/>
        <v>0.60350682421823676</v>
      </c>
      <c r="I107" s="21">
        <f t="shared" si="135"/>
        <v>1.1330999218471618</v>
      </c>
      <c r="J107" s="29">
        <f t="shared" si="135"/>
        <v>1.1298915356421069</v>
      </c>
      <c r="K107" s="11">
        <f t="shared" si="135"/>
        <v>1.0190217391304348</v>
      </c>
      <c r="L107" s="11">
        <f t="shared" si="135"/>
        <v>1.267814986447495</v>
      </c>
      <c r="M107" s="11">
        <f t="shared" si="135"/>
        <v>1.3698630136986301</v>
      </c>
      <c r="N107" s="11">
        <f t="shared" si="135"/>
        <v>1.8385291766586729</v>
      </c>
      <c r="O107" s="11">
        <f t="shared" si="135"/>
        <v>1.4582083594253328</v>
      </c>
      <c r="P107" s="11">
        <f t="shared" si="135"/>
        <v>0.56145313041083333</v>
      </c>
      <c r="Q107" s="11">
        <f t="shared" si="135"/>
        <v>1.2323156374285205</v>
      </c>
      <c r="R107" s="11">
        <f t="shared" si="135"/>
        <v>-0.25062656641604009</v>
      </c>
      <c r="S107" s="11">
        <f t="shared" si="135"/>
        <v>1.1684820074451949</v>
      </c>
      <c r="T107" s="11">
        <f t="shared" si="135"/>
        <v>0.1184798584240679</v>
      </c>
      <c r="U107" s="11">
        <f t="shared" si="135"/>
        <v>0.37525354969574037</v>
      </c>
      <c r="V107" s="11">
        <f t="shared" si="135"/>
        <v>0.6175173282923756</v>
      </c>
      <c r="W107" s="11">
        <f t="shared" si="135"/>
        <v>1.5726122427873044</v>
      </c>
      <c r="X107" s="11">
        <f t="shared" si="135"/>
        <v>0.87677725118483418</v>
      </c>
      <c r="Y107" s="11">
        <f t="shared" si="135"/>
        <v>0.96878363832077508</v>
      </c>
      <c r="Z107" s="11">
        <f t="shared" si="135"/>
        <v>0.69008782936010038</v>
      </c>
      <c r="AA107" s="11">
        <f t="shared" si="135"/>
        <v>0.5087097271466009</v>
      </c>
      <c r="AB107" s="11">
        <f t="shared" si="135"/>
        <v>9.4295143800094294E-2</v>
      </c>
      <c r="AC107" s="11">
        <f t="shared" si="135"/>
        <v>1.3737663758172372</v>
      </c>
      <c r="AD107" s="11">
        <f t="shared" si="135"/>
        <v>2.0127960342966924</v>
      </c>
      <c r="AE107" s="11">
        <f t="shared" si="135"/>
        <v>1.1610671936758894</v>
      </c>
      <c r="AF107" s="11">
        <f t="shared" si="135"/>
        <v>-0.25157232704402516</v>
      </c>
      <c r="AG107" s="11">
        <f t="shared" si="135"/>
        <v>0.79853601730161361</v>
      </c>
      <c r="AH107" s="11">
        <f t="shared" ref="AH107:BO107" si="136">(AH17-AH16)/AH16*100</f>
        <v>0.63025210084033612</v>
      </c>
      <c r="AI107" s="11">
        <f t="shared" si="136"/>
        <v>0</v>
      </c>
      <c r="AJ107" s="11">
        <f t="shared" si="136"/>
        <v>0.972568578553616</v>
      </c>
      <c r="AK107" s="11">
        <f t="shared" si="136"/>
        <v>1.4447226648455875</v>
      </c>
      <c r="AL107" s="11">
        <f t="shared" si="136"/>
        <v>0.67905852563733671</v>
      </c>
      <c r="AM107" s="11">
        <f t="shared" si="136"/>
        <v>0.80527905156022817</v>
      </c>
      <c r="AN107" s="11">
        <f t="shared" si="136"/>
        <v>1.2947923586913785</v>
      </c>
      <c r="AO107" s="11">
        <f t="shared" si="136"/>
        <v>0.18993352326685661</v>
      </c>
      <c r="AP107" s="11">
        <f t="shared" si="136"/>
        <v>0.92055570542217435</v>
      </c>
      <c r="AQ107" s="11">
        <f t="shared" si="136"/>
        <v>1.035332494193983</v>
      </c>
      <c r="AR107" s="11">
        <f t="shared" si="136"/>
        <v>1.9293148762517927</v>
      </c>
      <c r="AS107" s="11">
        <f t="shared" si="136"/>
        <v>1.2887482365501202</v>
      </c>
      <c r="AT107" s="11">
        <f t="shared" si="136"/>
        <v>1.5946618412123952</v>
      </c>
      <c r="AU107" s="29">
        <f t="shared" si="136"/>
        <v>1.1479964902018134</v>
      </c>
      <c r="AV107" s="11">
        <f t="shared" si="136"/>
        <v>1.3379180994060644</v>
      </c>
      <c r="AW107" s="11">
        <f t="shared" si="136"/>
        <v>0.61983376256877498</v>
      </c>
      <c r="AX107" s="11">
        <f t="shared" si="136"/>
        <v>0.99667868155266692</v>
      </c>
      <c r="AY107" s="11">
        <f t="shared" si="136"/>
        <v>1.6294838693505127</v>
      </c>
      <c r="AZ107" s="11">
        <f t="shared" si="136"/>
        <v>1.8249972204132849</v>
      </c>
      <c r="BA107" s="11">
        <f t="shared" si="136"/>
        <v>0.90285487871477854</v>
      </c>
      <c r="BB107" s="11">
        <f t="shared" si="136"/>
        <v>1.1150161985847502</v>
      </c>
      <c r="BC107" s="29">
        <f t="shared" si="136"/>
        <v>1.289778832051345</v>
      </c>
      <c r="BD107" s="11">
        <f t="shared" si="136"/>
        <v>1.1474765031993157</v>
      </c>
      <c r="BE107" s="11">
        <f t="shared" si="136"/>
        <v>0.56145313041083333</v>
      </c>
      <c r="BF107" s="11">
        <f t="shared" si="136"/>
        <v>1.4582083594253328</v>
      </c>
      <c r="BG107" s="11">
        <f t="shared" si="136"/>
        <v>1.8385291766586729</v>
      </c>
      <c r="BH107" s="11">
        <f t="shared" si="136"/>
        <v>1.272772647866234</v>
      </c>
      <c r="BI107" s="11">
        <f t="shared" si="136"/>
        <v>1.0190217391304348</v>
      </c>
      <c r="BJ107" s="11">
        <f t="shared" si="136"/>
        <v>1.343816146576108</v>
      </c>
      <c r="BK107" s="11">
        <f t="shared" si="136"/>
        <v>1.035332494193983</v>
      </c>
      <c r="BL107" s="11">
        <f t="shared" si="136"/>
        <v>1.4447226648455875</v>
      </c>
      <c r="BM107" s="11">
        <f t="shared" si="136"/>
        <v>1.9293148762517927</v>
      </c>
      <c r="BN107" s="11">
        <f t="shared" si="136"/>
        <v>1.9640154637893283</v>
      </c>
      <c r="BO107" s="11">
        <f t="shared" si="136"/>
        <v>1.5585392640367774</v>
      </c>
    </row>
    <row r="108" spans="1:67">
      <c r="A108" s="56">
        <v>2025</v>
      </c>
      <c r="B108" s="11">
        <f t="shared" ref="B108:AG108" si="137">(B18-B17)/B17*100</f>
        <v>0.72042913567841982</v>
      </c>
      <c r="C108" s="11">
        <f t="shared" si="137"/>
        <v>1.6995156691609496</v>
      </c>
      <c r="D108" s="11">
        <f t="shared" si="137"/>
        <v>0.85893093304898349</v>
      </c>
      <c r="E108" s="11">
        <f t="shared" si="137"/>
        <v>1.0680458669705069</v>
      </c>
      <c r="F108" s="11">
        <f t="shared" si="137"/>
        <v>1.3148856261870128</v>
      </c>
      <c r="G108" s="11">
        <f t="shared" si="137"/>
        <v>1.1137775094116089</v>
      </c>
      <c r="H108" s="11">
        <f t="shared" si="137"/>
        <v>0.59513464279457673</v>
      </c>
      <c r="I108" s="21">
        <f t="shared" si="137"/>
        <v>1.1171842620606882</v>
      </c>
      <c r="J108" s="29">
        <f t="shared" si="137"/>
        <v>1.1133701261962374</v>
      </c>
      <c r="K108" s="11">
        <f t="shared" si="137"/>
        <v>1.0087424344317417</v>
      </c>
      <c r="L108" s="11">
        <f t="shared" si="137"/>
        <v>1.2346744949058885</v>
      </c>
      <c r="M108" s="11">
        <f t="shared" si="137"/>
        <v>1.5202702702702704</v>
      </c>
      <c r="N108" s="11">
        <f t="shared" si="137"/>
        <v>1.8445839874411303</v>
      </c>
      <c r="O108" s="11">
        <f t="shared" si="137"/>
        <v>1.2889924876672338</v>
      </c>
      <c r="P108" s="11">
        <f t="shared" si="137"/>
        <v>0.55599741140045578</v>
      </c>
      <c r="Q108" s="11">
        <f t="shared" si="137"/>
        <v>1.2032414809486767</v>
      </c>
      <c r="R108" s="11">
        <f t="shared" si="137"/>
        <v>-0.25125628140703515</v>
      </c>
      <c r="S108" s="11">
        <f t="shared" si="137"/>
        <v>1.1686143572621035</v>
      </c>
      <c r="T108" s="11">
        <f t="shared" si="137"/>
        <v>0.10186197702113636</v>
      </c>
      <c r="U108" s="11">
        <f t="shared" si="137"/>
        <v>0.36374658987571989</v>
      </c>
      <c r="V108" s="11">
        <f t="shared" si="137"/>
        <v>0.51352705410821642</v>
      </c>
      <c r="W108" s="11">
        <f t="shared" si="137"/>
        <v>1.6352033773186267</v>
      </c>
      <c r="X108" s="11">
        <f t="shared" si="137"/>
        <v>0.84566596194503174</v>
      </c>
      <c r="Y108" s="11">
        <f t="shared" si="137"/>
        <v>0.81734186211798154</v>
      </c>
      <c r="Z108" s="11">
        <f t="shared" si="137"/>
        <v>0.87227414330218067</v>
      </c>
      <c r="AA108" s="11">
        <f t="shared" si="137"/>
        <v>0.55981595092024539</v>
      </c>
      <c r="AB108" s="11">
        <f t="shared" si="137"/>
        <v>-0.1413094677343382</v>
      </c>
      <c r="AC108" s="11">
        <f t="shared" si="137"/>
        <v>1.3219428411451388</v>
      </c>
      <c r="AD108" s="11">
        <f t="shared" si="137"/>
        <v>1.9686256046299175</v>
      </c>
      <c r="AE108" s="11">
        <f t="shared" si="137"/>
        <v>1.0256410256410255</v>
      </c>
      <c r="AF108" s="11">
        <f t="shared" si="137"/>
        <v>-0.25220680958385877</v>
      </c>
      <c r="AG108" s="11">
        <f t="shared" si="137"/>
        <v>0.77570556197392304</v>
      </c>
      <c r="AH108" s="11">
        <f t="shared" ref="AH108:BO108" si="138">(AH18-AH17)/AH17*100</f>
        <v>1.0438413361169103</v>
      </c>
      <c r="AI108" s="11">
        <f t="shared" si="138"/>
        <v>2.6881720430107527E-2</v>
      </c>
      <c r="AJ108" s="11">
        <f t="shared" si="138"/>
        <v>0.83971350950852075</v>
      </c>
      <c r="AK108" s="11">
        <f t="shared" si="138"/>
        <v>1.4420991218753272</v>
      </c>
      <c r="AL108" s="11">
        <f t="shared" si="138"/>
        <v>0.76021720491569011</v>
      </c>
      <c r="AM108" s="11">
        <f t="shared" si="138"/>
        <v>0.78775102629535121</v>
      </c>
      <c r="AN108" s="11">
        <f t="shared" si="138"/>
        <v>1.2983188778241781</v>
      </c>
      <c r="AO108" s="11">
        <f t="shared" si="138"/>
        <v>0.37914691943127965</v>
      </c>
      <c r="AP108" s="11">
        <f t="shared" si="138"/>
        <v>0.9121587757693207</v>
      </c>
      <c r="AQ108" s="11">
        <f t="shared" si="138"/>
        <v>1.0194592128581708</v>
      </c>
      <c r="AR108" s="11">
        <f t="shared" si="138"/>
        <v>1.9178570242419302</v>
      </c>
      <c r="AS108" s="11">
        <f t="shared" si="138"/>
        <v>1.2271786184829663</v>
      </c>
      <c r="AT108" s="11">
        <f t="shared" si="138"/>
        <v>1.5473672492485806</v>
      </c>
      <c r="AU108" s="29">
        <f t="shared" si="138"/>
        <v>1.2506325453625389</v>
      </c>
      <c r="AV108" s="11">
        <f t="shared" si="138"/>
        <v>1.3202541797766671</v>
      </c>
      <c r="AW108" s="11">
        <f t="shared" si="138"/>
        <v>0.60411452044798386</v>
      </c>
      <c r="AX108" s="11">
        <f t="shared" si="138"/>
        <v>0.97478784276674901</v>
      </c>
      <c r="AY108" s="11">
        <f t="shared" si="138"/>
        <v>1.609277052417122</v>
      </c>
      <c r="AZ108" s="11">
        <f t="shared" si="138"/>
        <v>1.7954077494228491</v>
      </c>
      <c r="BA108" s="11">
        <f t="shared" si="138"/>
        <v>0.88315096119739589</v>
      </c>
      <c r="BB108" s="11">
        <f t="shared" si="138"/>
        <v>1.0838541047879293</v>
      </c>
      <c r="BC108" s="29">
        <f t="shared" si="138"/>
        <v>1.2798592432888807</v>
      </c>
      <c r="BD108" s="11">
        <f t="shared" si="138"/>
        <v>1.1308849784494286</v>
      </c>
      <c r="BE108" s="11">
        <f t="shared" si="138"/>
        <v>0.55599741140045578</v>
      </c>
      <c r="BF108" s="11">
        <f t="shared" si="138"/>
        <v>1.2889924876672338</v>
      </c>
      <c r="BG108" s="11">
        <f t="shared" si="138"/>
        <v>1.8445839874411303</v>
      </c>
      <c r="BH108" s="11">
        <f t="shared" si="138"/>
        <v>1.2485625102677838</v>
      </c>
      <c r="BI108" s="11">
        <f t="shared" si="138"/>
        <v>1.0087424344317417</v>
      </c>
      <c r="BJ108" s="11">
        <f t="shared" si="138"/>
        <v>1.296448048828732</v>
      </c>
      <c r="BK108" s="11">
        <f t="shared" si="138"/>
        <v>1.0194592128581708</v>
      </c>
      <c r="BL108" s="11">
        <f t="shared" si="138"/>
        <v>1.4420991218753272</v>
      </c>
      <c r="BM108" s="11">
        <f t="shared" si="138"/>
        <v>1.9178570242419302</v>
      </c>
      <c r="BN108" s="11">
        <f t="shared" si="138"/>
        <v>1.9233844194208438</v>
      </c>
      <c r="BO108" s="11">
        <f t="shared" si="138"/>
        <v>1.6150286822542277</v>
      </c>
    </row>
    <row r="109" spans="1:67">
      <c r="A109" s="56">
        <v>2026</v>
      </c>
      <c r="B109" s="11">
        <f t="shared" ref="B109:AG109" si="139">(B19-B18)/B18*100</f>
        <v>0.70994853360779953</v>
      </c>
      <c r="C109" s="11">
        <f t="shared" si="139"/>
        <v>1.6760118508361694</v>
      </c>
      <c r="D109" s="11">
        <f t="shared" si="139"/>
        <v>0.8470824244996924</v>
      </c>
      <c r="E109" s="11">
        <f t="shared" si="139"/>
        <v>1.040234767473978</v>
      </c>
      <c r="F109" s="11">
        <f t="shared" si="139"/>
        <v>1.3026678494668469</v>
      </c>
      <c r="G109" s="11">
        <f t="shared" si="139"/>
        <v>1.100988223339884</v>
      </c>
      <c r="H109" s="11">
        <f t="shared" si="139"/>
        <v>0.58474723812491802</v>
      </c>
      <c r="I109" s="21">
        <f t="shared" si="139"/>
        <v>1.1055623801019379</v>
      </c>
      <c r="J109" s="29">
        <f t="shared" si="139"/>
        <v>1.1004412200283502</v>
      </c>
      <c r="K109" s="11">
        <f t="shared" si="139"/>
        <v>1.0652463382157125</v>
      </c>
      <c r="L109" s="11">
        <f t="shared" si="139"/>
        <v>1.2196162046908317</v>
      </c>
      <c r="M109" s="11">
        <f t="shared" si="139"/>
        <v>1.3311148086522462</v>
      </c>
      <c r="N109" s="11">
        <f t="shared" si="139"/>
        <v>1.8111753371868977</v>
      </c>
      <c r="O109" s="11">
        <f t="shared" si="139"/>
        <v>1.2987517749004018</v>
      </c>
      <c r="P109" s="11">
        <f t="shared" si="139"/>
        <v>0.55383113842881859</v>
      </c>
      <c r="Q109" s="11">
        <f t="shared" si="139"/>
        <v>1.1692359987175871</v>
      </c>
      <c r="R109" s="11">
        <f t="shared" si="139"/>
        <v>-0.31486146095717887</v>
      </c>
      <c r="S109" s="11">
        <f t="shared" si="139"/>
        <v>1.1618508789654476</v>
      </c>
      <c r="T109" s="11">
        <f t="shared" si="139"/>
        <v>9.1283202394313506E-2</v>
      </c>
      <c r="U109" s="11">
        <f t="shared" si="139"/>
        <v>0.38256317326084766</v>
      </c>
      <c r="V109" s="11">
        <f t="shared" si="139"/>
        <v>0.57320872274143297</v>
      </c>
      <c r="W109" s="11">
        <f t="shared" si="139"/>
        <v>1.5771059547020336</v>
      </c>
      <c r="X109" s="11">
        <f t="shared" si="139"/>
        <v>0.72210575355229445</v>
      </c>
      <c r="Y109" s="11">
        <f t="shared" si="139"/>
        <v>0.98695805428269301</v>
      </c>
      <c r="Z109" s="11">
        <f t="shared" si="139"/>
        <v>0.72355069266743133</v>
      </c>
      <c r="AA109" s="11">
        <f t="shared" si="139"/>
        <v>0.54144741859223666</v>
      </c>
      <c r="AB109" s="11">
        <f t="shared" si="139"/>
        <v>-0.14150943396226415</v>
      </c>
      <c r="AC109" s="11">
        <f t="shared" si="139"/>
        <v>1.3131662513651503</v>
      </c>
      <c r="AD109" s="11">
        <f t="shared" si="139"/>
        <v>1.9505702266085483</v>
      </c>
      <c r="AE109" s="11">
        <f t="shared" si="139"/>
        <v>1.0635726371766983</v>
      </c>
      <c r="AF109" s="11">
        <f t="shared" si="139"/>
        <v>-0.42140750105351876</v>
      </c>
      <c r="AG109" s="11">
        <f t="shared" si="139"/>
        <v>0.8024893547330495</v>
      </c>
      <c r="AH109" s="11">
        <f t="shared" ref="AH109:BO109" si="140">(AH19-AH18)/AH18*100</f>
        <v>0.6198347107438017</v>
      </c>
      <c r="AI109" s="11">
        <f t="shared" si="140"/>
        <v>5.3748992206396125E-2</v>
      </c>
      <c r="AJ109" s="11">
        <f t="shared" si="140"/>
        <v>0.9061964241978937</v>
      </c>
      <c r="AK109" s="11">
        <f t="shared" si="140"/>
        <v>1.4274970137588296</v>
      </c>
      <c r="AL109" s="11">
        <f t="shared" si="140"/>
        <v>0.65237122759246646</v>
      </c>
      <c r="AM109" s="11">
        <f t="shared" si="140"/>
        <v>0.89167767503302509</v>
      </c>
      <c r="AN109" s="11">
        <f t="shared" si="140"/>
        <v>1.1997568774609551</v>
      </c>
      <c r="AO109" s="11">
        <f t="shared" si="140"/>
        <v>0.18885741265344666</v>
      </c>
      <c r="AP109" s="11">
        <f t="shared" si="140"/>
        <v>0.95026819415932728</v>
      </c>
      <c r="AQ109" s="11">
        <f t="shared" si="140"/>
        <v>1.0143819912457446</v>
      </c>
      <c r="AR109" s="11">
        <f t="shared" si="140"/>
        <v>1.8755462072847389</v>
      </c>
      <c r="AS109" s="11">
        <f t="shared" si="140"/>
        <v>1.1862704994235991</v>
      </c>
      <c r="AT109" s="11">
        <f t="shared" si="140"/>
        <v>1.6114887086165315</v>
      </c>
      <c r="AU109" s="29">
        <f t="shared" si="140"/>
        <v>1.0138512066257317</v>
      </c>
      <c r="AV109" s="11">
        <f t="shared" si="140"/>
        <v>1.303050599768617</v>
      </c>
      <c r="AW109" s="11">
        <f t="shared" si="140"/>
        <v>0.6030639891058226</v>
      </c>
      <c r="AX109" s="11">
        <f t="shared" si="140"/>
        <v>0.94899630729933082</v>
      </c>
      <c r="AY109" s="11">
        <f t="shared" si="140"/>
        <v>1.5846694420507097</v>
      </c>
      <c r="AZ109" s="11">
        <f t="shared" si="140"/>
        <v>1.7698708224152992</v>
      </c>
      <c r="BA109" s="11">
        <f t="shared" si="140"/>
        <v>0.87021196414430457</v>
      </c>
      <c r="BB109" s="11">
        <f t="shared" si="140"/>
        <v>1.0556839802600495</v>
      </c>
      <c r="BC109" s="29">
        <f t="shared" si="140"/>
        <v>1.2690064655884312</v>
      </c>
      <c r="BD109" s="11">
        <f t="shared" si="140"/>
        <v>1.1192920781384361</v>
      </c>
      <c r="BE109" s="11">
        <f t="shared" si="140"/>
        <v>0.55383113842881859</v>
      </c>
      <c r="BF109" s="11">
        <f t="shared" si="140"/>
        <v>1.2987517749004018</v>
      </c>
      <c r="BG109" s="11">
        <f t="shared" si="140"/>
        <v>1.8111753371868977</v>
      </c>
      <c r="BH109" s="11">
        <f t="shared" si="140"/>
        <v>1.2250527340580886</v>
      </c>
      <c r="BI109" s="11">
        <f t="shared" si="140"/>
        <v>1.0652463382157125</v>
      </c>
      <c r="BJ109" s="11">
        <f t="shared" si="140"/>
        <v>1.2826449600812324</v>
      </c>
      <c r="BK109" s="11">
        <f t="shared" si="140"/>
        <v>1.0143819912457446</v>
      </c>
      <c r="BL109" s="11">
        <f t="shared" si="140"/>
        <v>1.4274970137588296</v>
      </c>
      <c r="BM109" s="11">
        <f t="shared" si="140"/>
        <v>1.8755462072847389</v>
      </c>
      <c r="BN109" s="11">
        <f t="shared" si="140"/>
        <v>1.9002061607131779</v>
      </c>
      <c r="BO109" s="11">
        <f t="shared" si="140"/>
        <v>1.5578549409004236</v>
      </c>
    </row>
    <row r="110" spans="1:67">
      <c r="A110" s="56">
        <v>2027</v>
      </c>
      <c r="B110" s="11">
        <f t="shared" ref="B110:AG110" si="141">(B20-B19)/B19*100</f>
        <v>0.69875718890962923</v>
      </c>
      <c r="C110" s="11">
        <f t="shared" si="141"/>
        <v>1.644772489193387</v>
      </c>
      <c r="D110" s="11">
        <f t="shared" si="141"/>
        <v>0.84464278092005929</v>
      </c>
      <c r="E110" s="11">
        <f t="shared" si="141"/>
        <v>1.0169909673311845</v>
      </c>
      <c r="F110" s="11">
        <f t="shared" si="141"/>
        <v>1.289998678922788</v>
      </c>
      <c r="G110" s="11">
        <f t="shared" si="141"/>
        <v>1.0921357033044568</v>
      </c>
      <c r="H110" s="11">
        <f t="shared" si="141"/>
        <v>0.57216063303587872</v>
      </c>
      <c r="I110" s="21">
        <f t="shared" si="141"/>
        <v>1.0990674530337692</v>
      </c>
      <c r="J110" s="29">
        <f t="shared" si="141"/>
        <v>1.0913067238184309</v>
      </c>
      <c r="K110" s="11">
        <f t="shared" si="141"/>
        <v>0.98814229249011865</v>
      </c>
      <c r="L110" s="11">
        <f t="shared" si="141"/>
        <v>1.1964947758678801</v>
      </c>
      <c r="M110" s="11">
        <f t="shared" si="141"/>
        <v>1.4778325123152709</v>
      </c>
      <c r="N110" s="11">
        <f t="shared" si="141"/>
        <v>1.7789553368660105</v>
      </c>
      <c r="O110" s="11">
        <f t="shared" si="141"/>
        <v>1.3015364652746946</v>
      </c>
      <c r="P110" s="11">
        <f t="shared" si="141"/>
        <v>0.55543702773059878</v>
      </c>
      <c r="Q110" s="11">
        <f t="shared" si="141"/>
        <v>1.1351054162816803</v>
      </c>
      <c r="R110" s="11">
        <f t="shared" si="141"/>
        <v>-0.33691303432301534</v>
      </c>
      <c r="S110" s="11">
        <f t="shared" si="141"/>
        <v>1.1618229634808084</v>
      </c>
      <c r="T110" s="11">
        <f t="shared" si="141"/>
        <v>7.9239302694136288E-2</v>
      </c>
      <c r="U110" s="11">
        <f t="shared" si="141"/>
        <v>0.34098886771637749</v>
      </c>
      <c r="V110" s="11">
        <f t="shared" si="141"/>
        <v>0.63189195886507243</v>
      </c>
      <c r="W110" s="11">
        <f t="shared" si="141"/>
        <v>1.5423774462387005</v>
      </c>
      <c r="X110" s="11">
        <f t="shared" si="141"/>
        <v>0.50878815911193342</v>
      </c>
      <c r="Y110" s="11">
        <f t="shared" si="141"/>
        <v>0.83769633507853414</v>
      </c>
      <c r="Z110" s="11">
        <f t="shared" si="141"/>
        <v>0.66579062636881292</v>
      </c>
      <c r="AA110" s="11">
        <f t="shared" si="141"/>
        <v>0.57645631067961167</v>
      </c>
      <c r="AB110" s="11">
        <f t="shared" si="141"/>
        <v>-9.4473311289560699E-2</v>
      </c>
      <c r="AC110" s="11">
        <f t="shared" si="141"/>
        <v>1.3014210622183779</v>
      </c>
      <c r="AD110" s="11">
        <f t="shared" si="141"/>
        <v>1.9545333824125544</v>
      </c>
      <c r="AE110" s="11">
        <f t="shared" si="141"/>
        <v>0.88495575221238942</v>
      </c>
      <c r="AF110" s="11">
        <f t="shared" si="141"/>
        <v>-0.80406263224714358</v>
      </c>
      <c r="AG110" s="11">
        <f t="shared" si="141"/>
        <v>0.71486596263200652</v>
      </c>
      <c r="AH110" s="11">
        <f t="shared" ref="AH110:BO110" si="142">(AH20-AH19)/AH19*100</f>
        <v>0.61601642710472282</v>
      </c>
      <c r="AI110" s="11">
        <f t="shared" si="142"/>
        <v>2.6860059092130004E-2</v>
      </c>
      <c r="AJ110" s="11">
        <f t="shared" si="142"/>
        <v>0.86165048543689315</v>
      </c>
      <c r="AK110" s="11">
        <f t="shared" si="142"/>
        <v>1.3637883656348595</v>
      </c>
      <c r="AL110" s="11">
        <f t="shared" si="142"/>
        <v>0.76086343910274479</v>
      </c>
      <c r="AM110" s="11">
        <f t="shared" si="142"/>
        <v>0.85106382978723405</v>
      </c>
      <c r="AN110" s="11">
        <f t="shared" si="142"/>
        <v>1.1790050920485704</v>
      </c>
      <c r="AO110" s="11">
        <f t="shared" si="142"/>
        <v>0.1885014137606032</v>
      </c>
      <c r="AP110" s="11">
        <f t="shared" si="142"/>
        <v>0.94132310013447462</v>
      </c>
      <c r="AQ110" s="11">
        <f t="shared" si="142"/>
        <v>0.98184194236192313</v>
      </c>
      <c r="AR110" s="11">
        <f t="shared" si="142"/>
        <v>1.8587555178169508</v>
      </c>
      <c r="AS110" s="11">
        <f t="shared" si="142"/>
        <v>1.2238147739801544</v>
      </c>
      <c r="AT110" s="11">
        <f t="shared" si="142"/>
        <v>1.5481713237673966</v>
      </c>
      <c r="AU110" s="29">
        <f t="shared" si="142"/>
        <v>1.1167656205824144</v>
      </c>
      <c r="AV110" s="11">
        <f t="shared" si="142"/>
        <v>1.2802788964356555</v>
      </c>
      <c r="AW110" s="11">
        <f t="shared" si="142"/>
        <v>0.60508877955178841</v>
      </c>
      <c r="AX110" s="11">
        <f t="shared" si="142"/>
        <v>0.92384787176694494</v>
      </c>
      <c r="AY110" s="11">
        <f t="shared" si="142"/>
        <v>1.5736297610566736</v>
      </c>
      <c r="AZ110" s="11">
        <f t="shared" si="142"/>
        <v>1.7360797422230252</v>
      </c>
      <c r="BA110" s="11">
        <f t="shared" si="142"/>
        <v>0.8672890182664853</v>
      </c>
      <c r="BB110" s="11">
        <f t="shared" si="142"/>
        <v>1.0327460372400805</v>
      </c>
      <c r="BC110" s="29">
        <f t="shared" si="142"/>
        <v>1.2560372581909125</v>
      </c>
      <c r="BD110" s="11">
        <f t="shared" si="142"/>
        <v>1.1127676886537727</v>
      </c>
      <c r="BE110" s="11">
        <f t="shared" si="142"/>
        <v>0.55543702773059878</v>
      </c>
      <c r="BF110" s="11">
        <f t="shared" si="142"/>
        <v>1.3015364652746946</v>
      </c>
      <c r="BG110" s="11">
        <f t="shared" si="142"/>
        <v>1.7789553368660105</v>
      </c>
      <c r="BH110" s="11">
        <f t="shared" si="142"/>
        <v>1.2102268173439128</v>
      </c>
      <c r="BI110" s="11">
        <f t="shared" si="142"/>
        <v>0.98814229249011865</v>
      </c>
      <c r="BJ110" s="11">
        <f t="shared" si="142"/>
        <v>1.265771983197536</v>
      </c>
      <c r="BK110" s="11">
        <f t="shared" si="142"/>
        <v>0.98184194236192313</v>
      </c>
      <c r="BL110" s="11">
        <f t="shared" si="142"/>
        <v>1.3637883656348595</v>
      </c>
      <c r="BM110" s="11">
        <f t="shared" si="142"/>
        <v>1.8587555178169508</v>
      </c>
      <c r="BN110" s="11">
        <f t="shared" si="142"/>
        <v>1.9028690467388891</v>
      </c>
      <c r="BO110" s="11">
        <f t="shared" si="142"/>
        <v>1.5267437162727615</v>
      </c>
    </row>
    <row r="111" spans="1:67">
      <c r="A111" s="56">
        <v>2028</v>
      </c>
      <c r="B111" s="11">
        <f t="shared" ref="B111:AG111" si="143">(B21-B20)/B20*100</f>
        <v>0.68704346448215348</v>
      </c>
      <c r="C111" s="11">
        <f t="shared" si="143"/>
        <v>1.6181574801284102</v>
      </c>
      <c r="D111" s="11">
        <f t="shared" si="143"/>
        <v>0.84696610385717275</v>
      </c>
      <c r="E111" s="11">
        <f t="shared" si="143"/>
        <v>0.99414730144824548</v>
      </c>
      <c r="F111" s="11">
        <f t="shared" si="143"/>
        <v>1.2756729749889426</v>
      </c>
      <c r="G111" s="11">
        <f t="shared" si="143"/>
        <v>1.08546629189608</v>
      </c>
      <c r="H111" s="11">
        <f t="shared" si="143"/>
        <v>0.55816063582210207</v>
      </c>
      <c r="I111" s="21">
        <f t="shared" si="143"/>
        <v>1.0780483844404776</v>
      </c>
      <c r="J111" s="29">
        <f t="shared" si="143"/>
        <v>1.0863534798974146</v>
      </c>
      <c r="K111" s="11">
        <f t="shared" si="143"/>
        <v>0.91324200913242004</v>
      </c>
      <c r="L111" s="11">
        <f t="shared" si="143"/>
        <v>1.174021648626145</v>
      </c>
      <c r="M111" s="11">
        <f t="shared" si="143"/>
        <v>1.2944983818770228</v>
      </c>
      <c r="N111" s="11">
        <f t="shared" si="143"/>
        <v>1.7478616586091484</v>
      </c>
      <c r="O111" s="11">
        <f t="shared" si="143"/>
        <v>1.3045937956192639</v>
      </c>
      <c r="P111" s="11">
        <f t="shared" si="143"/>
        <v>0.55826595912049504</v>
      </c>
      <c r="Q111" s="11">
        <f t="shared" si="143"/>
        <v>1.1046219708781482</v>
      </c>
      <c r="R111" s="11">
        <f t="shared" si="143"/>
        <v>-0.38030847242763577</v>
      </c>
      <c r="S111" s="11">
        <f t="shared" si="143"/>
        <v>1.1649335263919969</v>
      </c>
      <c r="T111" s="11">
        <f t="shared" si="143"/>
        <v>6.5731486876111092E-2</v>
      </c>
      <c r="U111" s="11">
        <f t="shared" si="143"/>
        <v>0.30984507746126938</v>
      </c>
      <c r="V111" s="11">
        <f t="shared" si="143"/>
        <v>0.60329967988180255</v>
      </c>
      <c r="W111" s="11">
        <f t="shared" si="143"/>
        <v>1.4993369071856846</v>
      </c>
      <c r="X111" s="11">
        <f t="shared" si="143"/>
        <v>0.36815462494247586</v>
      </c>
      <c r="Y111" s="11">
        <f t="shared" si="143"/>
        <v>0.8999653859466944</v>
      </c>
      <c r="Z111" s="11">
        <f t="shared" si="143"/>
        <v>0.60917239578800797</v>
      </c>
      <c r="AA111" s="11">
        <f t="shared" si="143"/>
        <v>0.56561085972850678</v>
      </c>
      <c r="AB111" s="11">
        <f t="shared" si="143"/>
        <v>-0.28368794326241137</v>
      </c>
      <c r="AC111" s="11">
        <f t="shared" si="143"/>
        <v>1.2579759586380099</v>
      </c>
      <c r="AD111" s="11">
        <f t="shared" si="143"/>
        <v>1.8920196075384643</v>
      </c>
      <c r="AE111" s="11">
        <f t="shared" si="143"/>
        <v>0.47415836889521101</v>
      </c>
      <c r="AF111" s="11">
        <f t="shared" si="143"/>
        <v>-0.51194539249146753</v>
      </c>
      <c r="AG111" s="11">
        <f t="shared" si="143"/>
        <v>0.80658170672689133</v>
      </c>
      <c r="AH111" s="11">
        <f t="shared" ref="AH111:BO111" si="144">(AH21-AH20)/AH20*100</f>
        <v>0.61224489795918369</v>
      </c>
      <c r="AI111" s="11">
        <f t="shared" si="144"/>
        <v>0</v>
      </c>
      <c r="AJ111" s="11">
        <f t="shared" si="144"/>
        <v>0.83022500300806157</v>
      </c>
      <c r="AK111" s="11">
        <f t="shared" si="144"/>
        <v>1.3440050489837485</v>
      </c>
      <c r="AL111" s="11">
        <f t="shared" si="144"/>
        <v>0.63765521870455311</v>
      </c>
      <c r="AM111" s="11">
        <f t="shared" si="144"/>
        <v>0.81142486205777342</v>
      </c>
      <c r="AN111" s="11">
        <f t="shared" si="144"/>
        <v>1.1510717097028118</v>
      </c>
      <c r="AO111" s="11">
        <f t="shared" si="144"/>
        <v>0.28222013170272814</v>
      </c>
      <c r="AP111" s="11">
        <f t="shared" si="144"/>
        <v>0.86106056667533148</v>
      </c>
      <c r="AQ111" s="11">
        <f t="shared" si="144"/>
        <v>0.9467536226948422</v>
      </c>
      <c r="AR111" s="11">
        <f t="shared" si="144"/>
        <v>1.8345428488229349</v>
      </c>
      <c r="AS111" s="11">
        <f t="shared" si="144"/>
        <v>1.1545583269796318</v>
      </c>
      <c r="AT111" s="11">
        <f t="shared" si="144"/>
        <v>1.5511288180610892</v>
      </c>
      <c r="AU111" s="29">
        <f t="shared" si="144"/>
        <v>1.055501188312596</v>
      </c>
      <c r="AV111" s="11">
        <f t="shared" si="144"/>
        <v>1.2462908011869436</v>
      </c>
      <c r="AW111" s="11">
        <f t="shared" si="144"/>
        <v>0.60827673442915664</v>
      </c>
      <c r="AX111" s="11">
        <f t="shared" si="144"/>
        <v>0.90094754828353962</v>
      </c>
      <c r="AY111" s="11">
        <f t="shared" si="144"/>
        <v>1.5276949479907356</v>
      </c>
      <c r="AZ111" s="11">
        <f t="shared" si="144"/>
        <v>1.7108943715127205</v>
      </c>
      <c r="BA111" s="11">
        <f t="shared" si="144"/>
        <v>0.86947194776491543</v>
      </c>
      <c r="BB111" s="11">
        <f t="shared" si="144"/>
        <v>1.009894963003825</v>
      </c>
      <c r="BC111" s="29">
        <f t="shared" si="144"/>
        <v>1.2454017162028217</v>
      </c>
      <c r="BD111" s="11">
        <f t="shared" si="144"/>
        <v>1.0918855836372234</v>
      </c>
      <c r="BE111" s="11">
        <f t="shared" si="144"/>
        <v>0.55826595912049504</v>
      </c>
      <c r="BF111" s="11">
        <f t="shared" si="144"/>
        <v>1.3045937956192639</v>
      </c>
      <c r="BG111" s="11">
        <f t="shared" si="144"/>
        <v>1.7478616586091484</v>
      </c>
      <c r="BH111" s="11">
        <f t="shared" si="144"/>
        <v>1.1799176433322776</v>
      </c>
      <c r="BI111" s="11">
        <f t="shared" si="144"/>
        <v>0.91324200913242004</v>
      </c>
      <c r="BJ111" s="11">
        <f t="shared" si="144"/>
        <v>1.2238402114930167</v>
      </c>
      <c r="BK111" s="11">
        <f t="shared" si="144"/>
        <v>0.9467536226948422</v>
      </c>
      <c r="BL111" s="11">
        <f t="shared" si="144"/>
        <v>1.3440050489837485</v>
      </c>
      <c r="BM111" s="11">
        <f t="shared" si="144"/>
        <v>1.8345428488229349</v>
      </c>
      <c r="BN111" s="11">
        <f t="shared" si="144"/>
        <v>1.8430095889078</v>
      </c>
      <c r="BO111" s="11">
        <f t="shared" si="144"/>
        <v>1.4824670952704948</v>
      </c>
    </row>
    <row r="112" spans="1:67">
      <c r="A112" s="56">
        <v>2029</v>
      </c>
      <c r="B112" s="11">
        <f t="shared" ref="B112:AG112" si="145">(B22-B21)/B21*100</f>
        <v>0.67534952057088415</v>
      </c>
      <c r="C112" s="11">
        <f t="shared" si="145"/>
        <v>1.5958872970168914</v>
      </c>
      <c r="D112" s="11">
        <f t="shared" si="145"/>
        <v>0.85365751656094713</v>
      </c>
      <c r="E112" s="11">
        <f t="shared" si="145"/>
        <v>0.97129524754514218</v>
      </c>
      <c r="F112" s="11">
        <f t="shared" si="145"/>
        <v>1.2615132348664884</v>
      </c>
      <c r="G112" s="11">
        <f t="shared" si="145"/>
        <v>1.0814009890909935</v>
      </c>
      <c r="H112" s="11">
        <f t="shared" si="145"/>
        <v>0.54331018523154728</v>
      </c>
      <c r="I112" s="21">
        <f t="shared" si="145"/>
        <v>1.0796520815444448</v>
      </c>
      <c r="J112" s="29">
        <f t="shared" si="145"/>
        <v>1.0816101427265956</v>
      </c>
      <c r="K112" s="11">
        <f t="shared" si="145"/>
        <v>0.9696186166774402</v>
      </c>
      <c r="L112" s="11">
        <f t="shared" si="145"/>
        <v>1.1521685457986997</v>
      </c>
      <c r="M112" s="11">
        <f t="shared" si="145"/>
        <v>1.2779552715654952</v>
      </c>
      <c r="N112" s="11">
        <f t="shared" si="145"/>
        <v>1.7178362573099415</v>
      </c>
      <c r="O112" s="11">
        <f t="shared" si="145"/>
        <v>1.3398377694163028</v>
      </c>
      <c r="P112" s="11">
        <f t="shared" si="145"/>
        <v>0.57975839523164974</v>
      </c>
      <c r="Q112" s="11">
        <f t="shared" si="145"/>
        <v>1.0742570375597897</v>
      </c>
      <c r="R112" s="11">
        <f t="shared" si="145"/>
        <v>-0.4453870625662778</v>
      </c>
      <c r="S112" s="11">
        <f t="shared" si="145"/>
        <v>1.1677834883872227</v>
      </c>
      <c r="T112" s="11">
        <f t="shared" si="145"/>
        <v>5.3744980069569896E-2</v>
      </c>
      <c r="U112" s="11">
        <f t="shared" si="145"/>
        <v>0.2590673575129534</v>
      </c>
      <c r="V112" s="11">
        <f t="shared" si="145"/>
        <v>0.40386733569942479</v>
      </c>
      <c r="W112" s="11">
        <f t="shared" si="145"/>
        <v>1.4948555107959742</v>
      </c>
      <c r="X112" s="11">
        <f t="shared" si="145"/>
        <v>0.18340210912425492</v>
      </c>
      <c r="Y112" s="11">
        <f t="shared" si="145"/>
        <v>0.72041166380789023</v>
      </c>
      <c r="Z112" s="11">
        <f t="shared" si="145"/>
        <v>0.70063143326701849</v>
      </c>
      <c r="AA112" s="11">
        <f t="shared" si="145"/>
        <v>0.56242969628796402</v>
      </c>
      <c r="AB112" s="11">
        <f t="shared" si="145"/>
        <v>0</v>
      </c>
      <c r="AC112" s="11">
        <f t="shared" si="145"/>
        <v>1.2574850880453041</v>
      </c>
      <c r="AD112" s="11">
        <f t="shared" si="145"/>
        <v>1.8795822273493432</v>
      </c>
      <c r="AE112" s="11">
        <f t="shared" si="145"/>
        <v>0.70788107597923544</v>
      </c>
      <c r="AF112" s="11">
        <f t="shared" si="145"/>
        <v>-0.81475128644939965</v>
      </c>
      <c r="AG112" s="11">
        <f t="shared" si="145"/>
        <v>0.88014082253160508</v>
      </c>
      <c r="AH112" s="11">
        <f t="shared" ref="AH112:BO112" si="146">(AH22-AH21)/AH21*100</f>
        <v>0.6085192697768762</v>
      </c>
      <c r="AI112" s="11">
        <f t="shared" si="146"/>
        <v>-0.1611170784103115</v>
      </c>
      <c r="AJ112" s="11">
        <f t="shared" si="146"/>
        <v>0.8949880668257757</v>
      </c>
      <c r="AK112" s="11">
        <f t="shared" si="146"/>
        <v>1.269567186571178</v>
      </c>
      <c r="AL112" s="11">
        <f t="shared" si="146"/>
        <v>0.77256558470431302</v>
      </c>
      <c r="AM112" s="11">
        <f t="shared" si="146"/>
        <v>0.60098733633827006</v>
      </c>
      <c r="AN112" s="11">
        <f t="shared" si="146"/>
        <v>1.0576003061810295</v>
      </c>
      <c r="AO112" s="11">
        <f t="shared" si="146"/>
        <v>0</v>
      </c>
      <c r="AP112" s="11">
        <f t="shared" si="146"/>
        <v>0.79250024161592725</v>
      </c>
      <c r="AQ112" s="11">
        <f t="shared" si="146"/>
        <v>0.93450061569083887</v>
      </c>
      <c r="AR112" s="11">
        <f t="shared" si="146"/>
        <v>1.7782250829819681</v>
      </c>
      <c r="AS112" s="11">
        <f t="shared" si="146"/>
        <v>1.0875417249919241</v>
      </c>
      <c r="AT112" s="11">
        <f t="shared" si="146"/>
        <v>1.5378982057854267</v>
      </c>
      <c r="AU112" s="29">
        <f t="shared" si="146"/>
        <v>1.0513937884761708</v>
      </c>
      <c r="AV112" s="11">
        <f t="shared" si="146"/>
        <v>1.2309495896834701</v>
      </c>
      <c r="AW112" s="11">
        <f t="shared" si="146"/>
        <v>0.63104315481088991</v>
      </c>
      <c r="AX112" s="11">
        <f t="shared" si="146"/>
        <v>0.87804825349153148</v>
      </c>
      <c r="AY112" s="11">
        <f t="shared" si="146"/>
        <v>1.5128176757814198</v>
      </c>
      <c r="AZ112" s="11">
        <f t="shared" si="146"/>
        <v>1.6864805087088746</v>
      </c>
      <c r="BA112" s="11">
        <f t="shared" si="146"/>
        <v>0.87459330722887108</v>
      </c>
      <c r="BB112" s="11">
        <f t="shared" si="146"/>
        <v>0.98703389749380377</v>
      </c>
      <c r="BC112" s="29">
        <f t="shared" si="146"/>
        <v>1.2312439991594941</v>
      </c>
      <c r="BD112" s="11">
        <f t="shared" si="146"/>
        <v>1.09400759202266</v>
      </c>
      <c r="BE112" s="11">
        <f t="shared" si="146"/>
        <v>0.57975839523164974</v>
      </c>
      <c r="BF112" s="11">
        <f t="shared" si="146"/>
        <v>1.3398377694163028</v>
      </c>
      <c r="BG112" s="11">
        <f t="shared" si="146"/>
        <v>1.7178362573099415</v>
      </c>
      <c r="BH112" s="11">
        <f t="shared" si="146"/>
        <v>1.1583313766924943</v>
      </c>
      <c r="BI112" s="11">
        <f t="shared" si="146"/>
        <v>0.9696186166774402</v>
      </c>
      <c r="BJ112" s="11">
        <f t="shared" si="146"/>
        <v>1.2180254874865653</v>
      </c>
      <c r="BK112" s="11">
        <f t="shared" si="146"/>
        <v>0.93450061569083887</v>
      </c>
      <c r="BL112" s="11">
        <f t="shared" si="146"/>
        <v>1.269567186571178</v>
      </c>
      <c r="BM112" s="11">
        <f t="shared" si="146"/>
        <v>1.7782250829819681</v>
      </c>
      <c r="BN112" s="11">
        <f t="shared" si="146"/>
        <v>1.8255816097502919</v>
      </c>
      <c r="BO112" s="11">
        <f t="shared" si="146"/>
        <v>1.4749902845999532</v>
      </c>
    </row>
    <row r="113" spans="1:67">
      <c r="A113" s="56">
        <v>2030</v>
      </c>
      <c r="B113" s="11">
        <f t="shared" ref="B113:AG113" si="147">(B23-B22)/B22*100</f>
        <v>0.66396698713156233</v>
      </c>
      <c r="C113" s="11">
        <f t="shared" si="147"/>
        <v>1.5788507435285477</v>
      </c>
      <c r="D113" s="11">
        <f t="shared" si="147"/>
        <v>0.84048368300371512</v>
      </c>
      <c r="E113" s="11">
        <f t="shared" si="147"/>
        <v>0.94765951315648689</v>
      </c>
      <c r="F113" s="11">
        <f t="shared" si="147"/>
        <v>1.2481158141664577</v>
      </c>
      <c r="G113" s="11">
        <f t="shared" si="147"/>
        <v>1.0680903652189242</v>
      </c>
      <c r="H113" s="11">
        <f t="shared" si="147"/>
        <v>0.53185132920649425</v>
      </c>
      <c r="I113" s="21">
        <f t="shared" si="147"/>
        <v>1.0668972280817115</v>
      </c>
      <c r="J113" s="29">
        <f t="shared" si="147"/>
        <v>1.0682330509409379</v>
      </c>
      <c r="K113" s="11">
        <f t="shared" si="147"/>
        <v>0.96030729833546724</v>
      </c>
      <c r="L113" s="11">
        <f t="shared" si="147"/>
        <v>1.1390448295500772</v>
      </c>
      <c r="M113" s="11">
        <f t="shared" si="147"/>
        <v>1.2618296529968454</v>
      </c>
      <c r="N113" s="11">
        <f t="shared" si="147"/>
        <v>1.7247574559827523</v>
      </c>
      <c r="O113" s="11">
        <f t="shared" si="147"/>
        <v>1.3405613036120856</v>
      </c>
      <c r="P113" s="11">
        <f t="shared" si="147"/>
        <v>0.58593747116573114</v>
      </c>
      <c r="Q113" s="11">
        <f t="shared" si="147"/>
        <v>1.0428903912224314</v>
      </c>
      <c r="R113" s="11">
        <f t="shared" si="147"/>
        <v>-0.48998721772475506</v>
      </c>
      <c r="S113" s="11">
        <f t="shared" si="147"/>
        <v>1.1703803736214269</v>
      </c>
      <c r="T113" s="11">
        <f t="shared" si="147"/>
        <v>4.1779196944150165E-2</v>
      </c>
      <c r="U113" s="11">
        <f t="shared" si="147"/>
        <v>0.28821307891075332</v>
      </c>
      <c r="V113" s="11">
        <f t="shared" si="147"/>
        <v>0.58508044856167729</v>
      </c>
      <c r="W113" s="11">
        <f t="shared" si="147"/>
        <v>1.4637728459530026</v>
      </c>
      <c r="X113" s="11">
        <f t="shared" si="147"/>
        <v>0.36613272311212819</v>
      </c>
      <c r="Y113" s="11">
        <f t="shared" si="147"/>
        <v>0.61307901907356954</v>
      </c>
      <c r="Z113" s="11">
        <f t="shared" si="147"/>
        <v>0.71293592166294451</v>
      </c>
      <c r="AA113" s="11">
        <f t="shared" si="147"/>
        <v>0.44742729306487694</v>
      </c>
      <c r="AB113" s="11">
        <f t="shared" si="147"/>
        <v>0.14224751066856331</v>
      </c>
      <c r="AC113" s="11">
        <f t="shared" si="147"/>
        <v>1.1878203137877237</v>
      </c>
      <c r="AD113" s="11">
        <f t="shared" si="147"/>
        <v>1.8365409845014891</v>
      </c>
      <c r="AE113" s="11">
        <f t="shared" si="147"/>
        <v>0.8434864104967198</v>
      </c>
      <c r="AF113" s="11">
        <f t="shared" si="147"/>
        <v>-0.6917423259835711</v>
      </c>
      <c r="AG113" s="11">
        <f t="shared" si="147"/>
        <v>0.82487309644670059</v>
      </c>
      <c r="AH113" s="11">
        <f t="shared" ref="AH113:BO113" si="148">(AH23-AH22)/AH22*100</f>
        <v>0.40322580645161288</v>
      </c>
      <c r="AI113" s="11">
        <f t="shared" si="148"/>
        <v>5.379236148466917E-2</v>
      </c>
      <c r="AJ113" s="11">
        <f t="shared" si="148"/>
        <v>0.73329390892962742</v>
      </c>
      <c r="AK113" s="11">
        <f t="shared" si="148"/>
        <v>1.3137482355243113</v>
      </c>
      <c r="AL113" s="11">
        <f t="shared" si="148"/>
        <v>0.69494236390712039</v>
      </c>
      <c r="AM113" s="11">
        <f t="shared" si="148"/>
        <v>0.75741412417324516</v>
      </c>
      <c r="AN113" s="11">
        <f t="shared" si="148"/>
        <v>1.0995531092988613</v>
      </c>
      <c r="AO113" s="11">
        <f t="shared" si="148"/>
        <v>0.28142589118198874</v>
      </c>
      <c r="AP113" s="11">
        <f t="shared" si="148"/>
        <v>0.83421229264550778</v>
      </c>
      <c r="AQ113" s="11">
        <f t="shared" si="148"/>
        <v>0.92250614168491074</v>
      </c>
      <c r="AR113" s="11">
        <f t="shared" si="148"/>
        <v>1.7590009007098257</v>
      </c>
      <c r="AS113" s="11">
        <f t="shared" si="148"/>
        <v>1.1184490839369408</v>
      </c>
      <c r="AT113" s="11">
        <f t="shared" si="148"/>
        <v>1.5352119931997321</v>
      </c>
      <c r="AU113" s="29">
        <f t="shared" si="148"/>
        <v>1.0199192278732288</v>
      </c>
      <c r="AV113" s="11">
        <f t="shared" si="148"/>
        <v>1.2217718587145339</v>
      </c>
      <c r="AW113" s="11">
        <f t="shared" si="148"/>
        <v>0.63721276093639034</v>
      </c>
      <c r="AX113" s="11">
        <f t="shared" si="148"/>
        <v>0.85460932145305002</v>
      </c>
      <c r="AY113" s="11">
        <f t="shared" si="148"/>
        <v>1.4749504098463562</v>
      </c>
      <c r="AZ113" s="11">
        <f t="shared" si="148"/>
        <v>1.6670959617641166</v>
      </c>
      <c r="BA113" s="11">
        <f t="shared" si="148"/>
        <v>0.85955416296117726</v>
      </c>
      <c r="BB113" s="11">
        <f t="shared" si="148"/>
        <v>0.96334799654222125</v>
      </c>
      <c r="BC113" s="29">
        <f t="shared" si="148"/>
        <v>1.2207179383755091</v>
      </c>
      <c r="BD113" s="11">
        <f t="shared" si="148"/>
        <v>1.0806566112250811</v>
      </c>
      <c r="BE113" s="11">
        <f t="shared" si="148"/>
        <v>0.58593747116573114</v>
      </c>
      <c r="BF113" s="11">
        <f t="shared" si="148"/>
        <v>1.3405613036120856</v>
      </c>
      <c r="BG113" s="11">
        <f t="shared" si="148"/>
        <v>1.7247574559827523</v>
      </c>
      <c r="BH113" s="11">
        <f t="shared" si="148"/>
        <v>1.1450676982591876</v>
      </c>
      <c r="BI113" s="11">
        <f t="shared" si="148"/>
        <v>0.96030729833546724</v>
      </c>
      <c r="BJ113" s="11">
        <f t="shared" si="148"/>
        <v>1.1569505774134488</v>
      </c>
      <c r="BK113" s="11">
        <f t="shared" si="148"/>
        <v>0.92250614168491074</v>
      </c>
      <c r="BL113" s="11">
        <f t="shared" si="148"/>
        <v>1.3137482355243113</v>
      </c>
      <c r="BM113" s="11">
        <f t="shared" si="148"/>
        <v>1.7590009007098257</v>
      </c>
      <c r="BN113" s="11">
        <f t="shared" si="148"/>
        <v>1.7884892702167028</v>
      </c>
      <c r="BO113" s="11">
        <f t="shared" si="148"/>
        <v>1.446995259486203</v>
      </c>
    </row>
    <row r="114" spans="1:67">
      <c r="A114" s="56">
        <v>2031</v>
      </c>
      <c r="B114" s="11">
        <f t="shared" ref="B114:AG114" si="149">(B24-B23)/B23*100</f>
        <v>0.64743035856426068</v>
      </c>
      <c r="C114" s="11">
        <f t="shared" si="149"/>
        <v>1.555440086752214</v>
      </c>
      <c r="D114" s="11">
        <f t="shared" si="149"/>
        <v>0.83932792848192328</v>
      </c>
      <c r="E114" s="11">
        <f t="shared" si="149"/>
        <v>0.91875046875023914</v>
      </c>
      <c r="F114" s="11">
        <f t="shared" si="149"/>
        <v>1.2351261090929411</v>
      </c>
      <c r="G114" s="11">
        <f t="shared" si="149"/>
        <v>1.0601364974813015</v>
      </c>
      <c r="H114" s="11">
        <f t="shared" si="149"/>
        <v>0.51178915775141975</v>
      </c>
      <c r="I114" s="21">
        <f t="shared" si="149"/>
        <v>1.0681330238114215</v>
      </c>
      <c r="J114" s="29">
        <f t="shared" si="149"/>
        <v>1.0591802159133024</v>
      </c>
      <c r="K114" s="11">
        <f t="shared" si="149"/>
        <v>0.95117311350665823</v>
      </c>
      <c r="L114" s="11">
        <f t="shared" si="149"/>
        <v>1.1262167162738317</v>
      </c>
      <c r="M114" s="11">
        <f t="shared" si="149"/>
        <v>1.0903426791277258</v>
      </c>
      <c r="N114" s="11">
        <f t="shared" si="149"/>
        <v>1.6955139526669023</v>
      </c>
      <c r="O114" s="11">
        <f t="shared" si="149"/>
        <v>1.3759563301158719</v>
      </c>
      <c r="P114" s="11">
        <f t="shared" si="149"/>
        <v>0.61869044033749954</v>
      </c>
      <c r="Q114" s="11">
        <f t="shared" si="149"/>
        <v>1.0098240303020332</v>
      </c>
      <c r="R114" s="11">
        <f t="shared" si="149"/>
        <v>-0.49239991436523228</v>
      </c>
      <c r="S114" s="11">
        <f t="shared" si="149"/>
        <v>1.1790878754171301</v>
      </c>
      <c r="T114" s="11">
        <f t="shared" si="149"/>
        <v>3.1321311915521947E-2</v>
      </c>
      <c r="U114" s="11">
        <f t="shared" si="149"/>
        <v>0.29729461896739667</v>
      </c>
      <c r="V114" s="11">
        <f t="shared" si="149"/>
        <v>0.605913717886573</v>
      </c>
      <c r="W114" s="11">
        <f t="shared" si="149"/>
        <v>1.4392603195536755</v>
      </c>
      <c r="X114" s="11">
        <f t="shared" si="149"/>
        <v>0.29639762881896947</v>
      </c>
      <c r="Y114" s="11">
        <f t="shared" si="149"/>
        <v>0.33852403520649971</v>
      </c>
      <c r="Z114" s="11">
        <f t="shared" si="149"/>
        <v>0.55437100213219614</v>
      </c>
      <c r="AA114" s="11">
        <f t="shared" si="149"/>
        <v>0.45285820341499627</v>
      </c>
      <c r="AB114" s="11">
        <f t="shared" si="149"/>
        <v>4.7348484848484848E-2</v>
      </c>
      <c r="AC114" s="11">
        <f t="shared" si="149"/>
        <v>1.1660161965635101</v>
      </c>
      <c r="AD114" s="11">
        <f t="shared" si="149"/>
        <v>1.8171678569575818</v>
      </c>
      <c r="AE114" s="11">
        <f t="shared" si="149"/>
        <v>0.69702602230483268</v>
      </c>
      <c r="AF114" s="11">
        <f t="shared" si="149"/>
        <v>-0.95777100565955597</v>
      </c>
      <c r="AG114" s="11">
        <f t="shared" si="149"/>
        <v>0.62932662051604782</v>
      </c>
      <c r="AH114" s="11">
        <f t="shared" ref="AH114:BO114" si="150">(AH24-AH23)/AH23*100</f>
        <v>0.60240963855421692</v>
      </c>
      <c r="AI114" s="11">
        <f t="shared" si="150"/>
        <v>-0.24193548387096775</v>
      </c>
      <c r="AJ114" s="11">
        <f t="shared" si="150"/>
        <v>0.76317952330632854</v>
      </c>
      <c r="AK114" s="11">
        <f t="shared" si="150"/>
        <v>1.262225655598626</v>
      </c>
      <c r="AL114" s="11">
        <f t="shared" si="150"/>
        <v>0.73944240565262642</v>
      </c>
      <c r="AM114" s="11">
        <f t="shared" si="150"/>
        <v>0.85759661196400205</v>
      </c>
      <c r="AN114" s="11">
        <f t="shared" si="150"/>
        <v>1.0663669850783544</v>
      </c>
      <c r="AO114" s="11">
        <f t="shared" si="150"/>
        <v>0.37418147801683815</v>
      </c>
      <c r="AP114" s="11">
        <f t="shared" si="150"/>
        <v>0.80195258019525806</v>
      </c>
      <c r="AQ114" s="11">
        <f t="shared" si="150"/>
        <v>0.88923479441620157</v>
      </c>
      <c r="AR114" s="11">
        <f t="shared" si="150"/>
        <v>1.726158735142773</v>
      </c>
      <c r="AS114" s="11">
        <f t="shared" si="150"/>
        <v>1.0955440851153482</v>
      </c>
      <c r="AT114" s="11">
        <f t="shared" si="150"/>
        <v>1.5018519458115582</v>
      </c>
      <c r="AU114" s="29">
        <f t="shared" si="150"/>
        <v>0.9418620409269548</v>
      </c>
      <c r="AV114" s="11">
        <f t="shared" si="150"/>
        <v>1.2013042732109147</v>
      </c>
      <c r="AW114" s="11">
        <f t="shared" si="150"/>
        <v>0.67050486816481969</v>
      </c>
      <c r="AX114" s="11">
        <f t="shared" si="150"/>
        <v>0.83117420944209663</v>
      </c>
      <c r="AY114" s="11">
        <f t="shared" si="150"/>
        <v>1.451543560225294</v>
      </c>
      <c r="AZ114" s="11">
        <f t="shared" si="150"/>
        <v>1.642574633693189</v>
      </c>
      <c r="BA114" s="11">
        <f t="shared" si="150"/>
        <v>0.85513166173536159</v>
      </c>
      <c r="BB114" s="11">
        <f t="shared" si="150"/>
        <v>0.93350013144740585</v>
      </c>
      <c r="BC114" s="29">
        <f t="shared" si="150"/>
        <v>1.2089207984086521</v>
      </c>
      <c r="BD114" s="11">
        <f t="shared" si="150"/>
        <v>1.0825369046020021</v>
      </c>
      <c r="BE114" s="11">
        <f t="shared" si="150"/>
        <v>0.61869044033749954</v>
      </c>
      <c r="BF114" s="11">
        <f t="shared" si="150"/>
        <v>1.3759563301158719</v>
      </c>
      <c r="BG114" s="11">
        <f t="shared" si="150"/>
        <v>1.6955139526669023</v>
      </c>
      <c r="BH114" s="11">
        <f t="shared" si="150"/>
        <v>1.1244549835538897</v>
      </c>
      <c r="BI114" s="11">
        <f t="shared" si="150"/>
        <v>0.95117311350665823</v>
      </c>
      <c r="BJ114" s="11">
        <f t="shared" si="150"/>
        <v>1.1324715832408601</v>
      </c>
      <c r="BK114" s="11">
        <f t="shared" si="150"/>
        <v>0.88923479441620157</v>
      </c>
      <c r="BL114" s="11">
        <f t="shared" si="150"/>
        <v>1.262225655598626</v>
      </c>
      <c r="BM114" s="11">
        <f t="shared" si="150"/>
        <v>1.726158735142773</v>
      </c>
      <c r="BN114" s="11">
        <f t="shared" si="150"/>
        <v>1.7685468578798622</v>
      </c>
      <c r="BO114" s="11">
        <f t="shared" si="150"/>
        <v>1.4226149179012093</v>
      </c>
    </row>
    <row r="115" spans="1:67">
      <c r="A115" s="56">
        <v>2032</v>
      </c>
      <c r="B115" s="11">
        <f t="shared" ref="B115:AG115" si="151">(B25-B24)/B24*100</f>
        <v>0.6314061964229899</v>
      </c>
      <c r="C115" s="11">
        <f t="shared" si="151"/>
        <v>1.5349535620933208</v>
      </c>
      <c r="D115" s="11">
        <f t="shared" si="151"/>
        <v>0.82493056378838758</v>
      </c>
      <c r="E115" s="11">
        <f t="shared" si="151"/>
        <v>0.88581609817763496</v>
      </c>
      <c r="F115" s="11">
        <f t="shared" si="151"/>
        <v>1.2196308758959111</v>
      </c>
      <c r="G115" s="11">
        <f t="shared" si="151"/>
        <v>1.0447759119250739</v>
      </c>
      <c r="H115" s="11">
        <f t="shared" si="151"/>
        <v>0.49480571509219878</v>
      </c>
      <c r="I115" s="21">
        <f t="shared" si="151"/>
        <v>1.055809191718996</v>
      </c>
      <c r="J115" s="29">
        <f t="shared" si="151"/>
        <v>1.0434563568621376</v>
      </c>
      <c r="K115" s="11">
        <f t="shared" si="151"/>
        <v>0.94221105527638183</v>
      </c>
      <c r="L115" s="11">
        <f t="shared" si="151"/>
        <v>1.0977646965237451</v>
      </c>
      <c r="M115" s="11">
        <f t="shared" si="151"/>
        <v>1.2326656394453006</v>
      </c>
      <c r="N115" s="11">
        <f t="shared" si="151"/>
        <v>1.7019798541160127</v>
      </c>
      <c r="O115" s="11">
        <f t="shared" si="151"/>
        <v>1.377119947473342</v>
      </c>
      <c r="P115" s="11">
        <f t="shared" si="151"/>
        <v>0.61955113802037054</v>
      </c>
      <c r="Q115" s="11">
        <f t="shared" si="151"/>
        <v>0.97801103972491177</v>
      </c>
      <c r="R115" s="11">
        <f t="shared" si="151"/>
        <v>-0.49483648881239245</v>
      </c>
      <c r="S115" s="11">
        <f t="shared" si="151"/>
        <v>1.1873350923482848</v>
      </c>
      <c r="T115" s="11">
        <f t="shared" si="151"/>
        <v>2.0874336494304289E-2</v>
      </c>
      <c r="U115" s="11">
        <f t="shared" si="151"/>
        <v>0.21736982511609526</v>
      </c>
      <c r="V115" s="11">
        <f t="shared" si="151"/>
        <v>0.5540833534088172</v>
      </c>
      <c r="W115" s="11">
        <f t="shared" si="151"/>
        <v>1.4096789025573992</v>
      </c>
      <c r="X115" s="11">
        <f t="shared" si="151"/>
        <v>0.18185951352580132</v>
      </c>
      <c r="Y115" s="11">
        <f t="shared" si="151"/>
        <v>0.57354925775978416</v>
      </c>
      <c r="Z115" s="11">
        <f t="shared" si="151"/>
        <v>0.46649703138252757</v>
      </c>
      <c r="AA115" s="11">
        <f t="shared" si="151"/>
        <v>0.50994013746212397</v>
      </c>
      <c r="AB115" s="11">
        <f t="shared" si="151"/>
        <v>-0.18930430667297682</v>
      </c>
      <c r="AC115" s="11">
        <f t="shared" si="151"/>
        <v>1.158849108091536</v>
      </c>
      <c r="AD115" s="11">
        <f t="shared" si="151"/>
        <v>1.7690262458209389</v>
      </c>
      <c r="AE115" s="11">
        <f t="shared" si="151"/>
        <v>0.48454083987078911</v>
      </c>
      <c r="AF115" s="11">
        <f t="shared" si="151"/>
        <v>-1.098901098901099</v>
      </c>
      <c r="AG115" s="11">
        <f t="shared" si="151"/>
        <v>0.68792995622263919</v>
      </c>
      <c r="AH115" s="11">
        <f t="shared" ref="AH115:BO115" si="152">(AH25-AH24)/AH24*100</f>
        <v>0.39920159680638717</v>
      </c>
      <c r="AI115" s="11">
        <f t="shared" si="152"/>
        <v>-0.40420371867421184</v>
      </c>
      <c r="AJ115" s="11">
        <f t="shared" si="152"/>
        <v>0.72244232113726403</v>
      </c>
      <c r="AK115" s="11">
        <f t="shared" si="152"/>
        <v>1.1920006538975016</v>
      </c>
      <c r="AL115" s="11">
        <f t="shared" si="152"/>
        <v>0.71770334928229662</v>
      </c>
      <c r="AM115" s="11">
        <f t="shared" si="152"/>
        <v>0.87129960109174898</v>
      </c>
      <c r="AN115" s="11">
        <f t="shared" si="152"/>
        <v>1.0464670925017607</v>
      </c>
      <c r="AO115" s="11">
        <f t="shared" si="152"/>
        <v>0</v>
      </c>
      <c r="AP115" s="11">
        <f t="shared" si="152"/>
        <v>0.75154869343731323</v>
      </c>
      <c r="AQ115" s="11">
        <f t="shared" si="152"/>
        <v>0.88796244624626597</v>
      </c>
      <c r="AR115" s="11">
        <f t="shared" si="152"/>
        <v>1.7037864878529045</v>
      </c>
      <c r="AS115" s="11">
        <f t="shared" si="152"/>
        <v>1.000312597686777</v>
      </c>
      <c r="AT115" s="11">
        <f t="shared" si="152"/>
        <v>1.4796300924768808</v>
      </c>
      <c r="AU115" s="29">
        <f t="shared" si="152"/>
        <v>0.98677586091159286</v>
      </c>
      <c r="AV115" s="11">
        <f t="shared" si="152"/>
        <v>1.187044259793115</v>
      </c>
      <c r="AW115" s="11">
        <f t="shared" si="152"/>
        <v>0.67174952886808059</v>
      </c>
      <c r="AX115" s="11">
        <f t="shared" si="152"/>
        <v>0.80852598683084664</v>
      </c>
      <c r="AY115" s="11">
        <f t="shared" si="152"/>
        <v>1.4236522614469225</v>
      </c>
      <c r="AZ115" s="11">
        <f t="shared" si="152"/>
        <v>1.6201844517683552</v>
      </c>
      <c r="BA115" s="11">
        <f t="shared" si="152"/>
        <v>0.83924377788378579</v>
      </c>
      <c r="BB115" s="11">
        <f t="shared" si="152"/>
        <v>0.89882016287820898</v>
      </c>
      <c r="BC115" s="29">
        <f t="shared" si="152"/>
        <v>1.1948673436028534</v>
      </c>
      <c r="BD115" s="11">
        <f t="shared" si="152"/>
        <v>1.0702756244506415</v>
      </c>
      <c r="BE115" s="11">
        <f t="shared" si="152"/>
        <v>0.61955113802037054</v>
      </c>
      <c r="BF115" s="11">
        <f t="shared" si="152"/>
        <v>1.377119947473342</v>
      </c>
      <c r="BG115" s="11">
        <f t="shared" si="152"/>
        <v>1.7019798541160127</v>
      </c>
      <c r="BH115" s="11">
        <f t="shared" si="152"/>
        <v>1.1043872919818458</v>
      </c>
      <c r="BI115" s="11">
        <f t="shared" si="152"/>
        <v>0.94221105527638183</v>
      </c>
      <c r="BJ115" s="11">
        <f t="shared" si="152"/>
        <v>1.1196419992526825</v>
      </c>
      <c r="BK115" s="11">
        <f t="shared" si="152"/>
        <v>0.88796244624626597</v>
      </c>
      <c r="BL115" s="11">
        <f t="shared" si="152"/>
        <v>1.1920006538975016</v>
      </c>
      <c r="BM115" s="11">
        <f t="shared" si="152"/>
        <v>1.7037864878529045</v>
      </c>
      <c r="BN115" s="11">
        <f t="shared" si="152"/>
        <v>1.7225570027396913</v>
      </c>
      <c r="BO115" s="11">
        <f t="shared" si="152"/>
        <v>1.3899181474017417</v>
      </c>
    </row>
    <row r="116" spans="1:67">
      <c r="A116" s="56">
        <v>2033</v>
      </c>
      <c r="B116" s="11">
        <f t="shared" ref="B116:AG116" si="153">(B26-B25)/B25*100</f>
        <v>0.6160172019253497</v>
      </c>
      <c r="C116" s="11">
        <f t="shared" si="153"/>
        <v>1.5062715670701647</v>
      </c>
      <c r="D116" s="11">
        <f t="shared" si="153"/>
        <v>0.8043786728077158</v>
      </c>
      <c r="E116" s="11">
        <f t="shared" si="153"/>
        <v>0.85481135819692833</v>
      </c>
      <c r="F116" s="11">
        <f t="shared" si="153"/>
        <v>1.2053619021348505</v>
      </c>
      <c r="G116" s="11">
        <f t="shared" si="153"/>
        <v>1.026035212835297</v>
      </c>
      <c r="H116" s="11">
        <f t="shared" si="153"/>
        <v>0.47978280978866583</v>
      </c>
      <c r="I116" s="21">
        <f t="shared" si="153"/>
        <v>1.0443124872648</v>
      </c>
      <c r="J116" s="29">
        <f t="shared" si="153"/>
        <v>1.0238490253248396</v>
      </c>
      <c r="K116" s="11">
        <f t="shared" si="153"/>
        <v>0.93341630367143735</v>
      </c>
      <c r="L116" s="11">
        <f t="shared" si="153"/>
        <v>1.0858446770005508</v>
      </c>
      <c r="M116" s="11">
        <f t="shared" si="153"/>
        <v>1.2176560121765601</v>
      </c>
      <c r="N116" s="11">
        <f t="shared" si="153"/>
        <v>1.673497267759563</v>
      </c>
      <c r="O116" s="11">
        <f t="shared" si="153"/>
        <v>1.3649688936819573</v>
      </c>
      <c r="P116" s="11">
        <f t="shared" si="153"/>
        <v>0.61477019431828839</v>
      </c>
      <c r="Q116" s="11">
        <f t="shared" si="153"/>
        <v>0.95312516802460412</v>
      </c>
      <c r="R116" s="11">
        <f t="shared" si="153"/>
        <v>-0.51891891891891895</v>
      </c>
      <c r="S116" s="11">
        <f t="shared" si="153"/>
        <v>1.1982367914571306</v>
      </c>
      <c r="T116" s="11">
        <f t="shared" si="153"/>
        <v>4.4721385766673628E-3</v>
      </c>
      <c r="U116" s="11">
        <f t="shared" si="153"/>
        <v>0.21689835354431627</v>
      </c>
      <c r="V116" s="11">
        <f t="shared" si="153"/>
        <v>0.64686152371825589</v>
      </c>
      <c r="W116" s="11">
        <f t="shared" si="153"/>
        <v>1.4281272094627107</v>
      </c>
      <c r="X116" s="11">
        <f t="shared" si="153"/>
        <v>0.18152938506920807</v>
      </c>
      <c r="Y116" s="11">
        <f t="shared" si="153"/>
        <v>0.4696410600469641</v>
      </c>
      <c r="Z116" s="11">
        <f t="shared" si="153"/>
        <v>0.56563951034191651</v>
      </c>
      <c r="AA116" s="11">
        <f t="shared" si="153"/>
        <v>0.5</v>
      </c>
      <c r="AB116" s="11">
        <f t="shared" si="153"/>
        <v>4.7415836889521099E-2</v>
      </c>
      <c r="AC116" s="11">
        <f t="shared" si="153"/>
        <v>1.1457587215920133</v>
      </c>
      <c r="AD116" s="11">
        <f t="shared" si="153"/>
        <v>1.7225050461896367</v>
      </c>
      <c r="AE116" s="11">
        <f t="shared" si="153"/>
        <v>0.34443168771526977</v>
      </c>
      <c r="AF116" s="11">
        <f t="shared" si="153"/>
        <v>-0.93333333333333346</v>
      </c>
      <c r="AG116" s="11">
        <f t="shared" si="153"/>
        <v>0.68322981366459623</v>
      </c>
      <c r="AH116" s="11">
        <f t="shared" ref="AH116:BO116" si="154">(AH26-AH25)/AH25*100</f>
        <v>0</v>
      </c>
      <c r="AI116" s="11">
        <f t="shared" si="154"/>
        <v>-0.32467532467532467</v>
      </c>
      <c r="AJ116" s="11">
        <f t="shared" si="154"/>
        <v>0.83294770939379914</v>
      </c>
      <c r="AK116" s="11">
        <f t="shared" si="154"/>
        <v>1.1927680025847793</v>
      </c>
      <c r="AL116" s="11">
        <f t="shared" si="154"/>
        <v>0.71258907363420432</v>
      </c>
      <c r="AM116" s="11">
        <f t="shared" si="154"/>
        <v>0.70766989280882509</v>
      </c>
      <c r="AN116" s="11">
        <f t="shared" si="154"/>
        <v>1.0258479446360012</v>
      </c>
      <c r="AO116" s="11">
        <f t="shared" si="154"/>
        <v>0</v>
      </c>
      <c r="AP116" s="11">
        <f t="shared" si="154"/>
        <v>0.72097378277153557</v>
      </c>
      <c r="AQ116" s="11">
        <f t="shared" si="154"/>
        <v>0.88828151691151358</v>
      </c>
      <c r="AR116" s="11">
        <f t="shared" si="154"/>
        <v>1.6634703686164523</v>
      </c>
      <c r="AS116" s="11">
        <f t="shared" si="154"/>
        <v>1.0660614188933595</v>
      </c>
      <c r="AT116" s="11">
        <f t="shared" si="154"/>
        <v>1.5220925077582386</v>
      </c>
      <c r="AU116" s="29">
        <f t="shared" si="154"/>
        <v>0.85748471151289551</v>
      </c>
      <c r="AV116" s="11">
        <f t="shared" si="154"/>
        <v>1.1731188201776437</v>
      </c>
      <c r="AW116" s="11">
        <f t="shared" si="154"/>
        <v>0.66682294317737656</v>
      </c>
      <c r="AX116" s="11">
        <f t="shared" si="154"/>
        <v>0.78976646522050264</v>
      </c>
      <c r="AY116" s="11">
        <f t="shared" si="154"/>
        <v>1.4041881068259636</v>
      </c>
      <c r="AZ116" s="11">
        <f t="shared" si="154"/>
        <v>1.5875395181510956</v>
      </c>
      <c r="BA116" s="11">
        <f t="shared" si="154"/>
        <v>0.81721051142258616</v>
      </c>
      <c r="BB116" s="11">
        <f t="shared" si="154"/>
        <v>0.86574537076467439</v>
      </c>
      <c r="BC116" s="29">
        <f t="shared" si="154"/>
        <v>1.1811743854002046</v>
      </c>
      <c r="BD116" s="11">
        <f t="shared" si="154"/>
        <v>1.0584199713727422</v>
      </c>
      <c r="BE116" s="11">
        <f t="shared" si="154"/>
        <v>0.61477019431828839</v>
      </c>
      <c r="BF116" s="11">
        <f t="shared" si="154"/>
        <v>1.3649688936819573</v>
      </c>
      <c r="BG116" s="11">
        <f t="shared" si="154"/>
        <v>1.673497267759563</v>
      </c>
      <c r="BH116" s="11">
        <f t="shared" si="154"/>
        <v>1.0923238066736496</v>
      </c>
      <c r="BI116" s="11">
        <f t="shared" si="154"/>
        <v>0.93341630367143735</v>
      </c>
      <c r="BJ116" s="11">
        <f t="shared" si="154"/>
        <v>1.1037988864498514</v>
      </c>
      <c r="BK116" s="11">
        <f t="shared" si="154"/>
        <v>0.88828151691151358</v>
      </c>
      <c r="BL116" s="11">
        <f t="shared" si="154"/>
        <v>1.1927680025847793</v>
      </c>
      <c r="BM116" s="11">
        <f t="shared" si="154"/>
        <v>1.6634703686164523</v>
      </c>
      <c r="BN116" s="11">
        <f t="shared" si="154"/>
        <v>1.6779993985385266</v>
      </c>
      <c r="BO116" s="11">
        <f t="shared" si="154"/>
        <v>1.4107168842851661</v>
      </c>
    </row>
    <row r="117" spans="1:67">
      <c r="A117" s="56">
        <v>2034</v>
      </c>
      <c r="B117" s="11">
        <f t="shared" ref="B117:AG117" si="155">(B27-B26)/B26*100</f>
        <v>0.60135864492796098</v>
      </c>
      <c r="C117" s="11">
        <f t="shared" si="155"/>
        <v>1.4817612777897691</v>
      </c>
      <c r="D117" s="11">
        <f t="shared" si="155"/>
        <v>0.78260684312652129</v>
      </c>
      <c r="E117" s="11">
        <f t="shared" si="155"/>
        <v>0.82524423801020186</v>
      </c>
      <c r="F117" s="11">
        <f t="shared" si="155"/>
        <v>1.192962207366792</v>
      </c>
      <c r="G117" s="11">
        <f t="shared" si="155"/>
        <v>1.0078548552781168</v>
      </c>
      <c r="H117" s="11">
        <f t="shared" si="155"/>
        <v>0.4655601531036449</v>
      </c>
      <c r="I117" s="21">
        <f t="shared" si="155"/>
        <v>1.0323720035814421</v>
      </c>
      <c r="J117" s="29">
        <f t="shared" si="155"/>
        <v>1.0049217078502597</v>
      </c>
      <c r="K117" s="11">
        <f t="shared" si="155"/>
        <v>0.92478421701602964</v>
      </c>
      <c r="L117" s="11">
        <f t="shared" si="155"/>
        <v>1.0663968241612829</v>
      </c>
      <c r="M117" s="11">
        <f t="shared" si="155"/>
        <v>1.0526315789473684</v>
      </c>
      <c r="N117" s="11">
        <f t="shared" si="155"/>
        <v>1.6795431642593215</v>
      </c>
      <c r="O117" s="11">
        <f t="shared" si="155"/>
        <v>1.3529484874915731</v>
      </c>
      <c r="P117" s="11">
        <f t="shared" si="155"/>
        <v>0.61119932715923964</v>
      </c>
      <c r="Q117" s="11">
        <f t="shared" si="155"/>
        <v>0.92814839012058115</v>
      </c>
      <c r="R117" s="11">
        <f t="shared" si="155"/>
        <v>-0.58682895022821124</v>
      </c>
      <c r="S117" s="11">
        <f t="shared" si="155"/>
        <v>1.2085889570552149</v>
      </c>
      <c r="T117" s="11">
        <f t="shared" si="155"/>
        <v>-8.9438771707535218E-3</v>
      </c>
      <c r="U117" s="11">
        <f t="shared" si="155"/>
        <v>7.8701426463354651E-2</v>
      </c>
      <c r="V117" s="11">
        <f t="shared" si="155"/>
        <v>0.55939062128064743</v>
      </c>
      <c r="W117" s="11">
        <f t="shared" si="155"/>
        <v>1.3801017349752513</v>
      </c>
      <c r="X117" s="11">
        <f t="shared" si="155"/>
        <v>6.7950169875424682E-2</v>
      </c>
      <c r="Y117" s="11">
        <f t="shared" si="155"/>
        <v>0.40066777963272115</v>
      </c>
      <c r="Z117" s="11">
        <f t="shared" si="155"/>
        <v>0.47850906648757557</v>
      </c>
      <c r="AA117" s="11">
        <f t="shared" si="155"/>
        <v>0.48287971905179983</v>
      </c>
      <c r="AB117" s="11">
        <f t="shared" si="155"/>
        <v>-0.47393364928909953</v>
      </c>
      <c r="AC117" s="11">
        <f t="shared" si="155"/>
        <v>1.1004826276904778</v>
      </c>
      <c r="AD117" s="11">
        <f t="shared" si="155"/>
        <v>1.7460822658546828</v>
      </c>
      <c r="AE117" s="11">
        <f t="shared" si="155"/>
        <v>0.36613272311212819</v>
      </c>
      <c r="AF117" s="11">
        <f t="shared" si="155"/>
        <v>-0.986989681471512</v>
      </c>
      <c r="AG117" s="11">
        <f t="shared" si="155"/>
        <v>0.64774830351634793</v>
      </c>
      <c r="AH117" s="11">
        <f t="shared" ref="AH117:BO117" si="156">(AH27-AH26)/AH26*100</f>
        <v>0.39761431411530812</v>
      </c>
      <c r="AI117" s="11">
        <f t="shared" si="156"/>
        <v>-0.24429967426710095</v>
      </c>
      <c r="AJ117" s="11">
        <f t="shared" si="156"/>
        <v>0.86048646167966958</v>
      </c>
      <c r="AK117" s="11">
        <f t="shared" si="156"/>
        <v>1.1547620631394095</v>
      </c>
      <c r="AL117" s="11">
        <f t="shared" si="156"/>
        <v>0.63250428816466553</v>
      </c>
      <c r="AM117" s="11">
        <f t="shared" si="156"/>
        <v>0.71303089800558017</v>
      </c>
      <c r="AN117" s="11">
        <f t="shared" si="156"/>
        <v>1.037216338880484</v>
      </c>
      <c r="AO117" s="11">
        <f t="shared" si="156"/>
        <v>0</v>
      </c>
      <c r="AP117" s="11">
        <f t="shared" si="156"/>
        <v>0.73440550339313937</v>
      </c>
      <c r="AQ117" s="11">
        <f t="shared" si="156"/>
        <v>0.88691080902391428</v>
      </c>
      <c r="AR117" s="11">
        <f t="shared" si="156"/>
        <v>1.6187517853879987</v>
      </c>
      <c r="AS117" s="11">
        <f t="shared" si="156"/>
        <v>1.0071795569771003</v>
      </c>
      <c r="AT117" s="11">
        <f t="shared" si="156"/>
        <v>1.5138282387190682</v>
      </c>
      <c r="AU117" s="29">
        <f t="shared" si="156"/>
        <v>0.93587293218216572</v>
      </c>
      <c r="AV117" s="11">
        <f t="shared" si="156"/>
        <v>1.1539948097841091</v>
      </c>
      <c r="AW117" s="11">
        <f t="shared" si="156"/>
        <v>0.66302273337829509</v>
      </c>
      <c r="AX117" s="11">
        <f t="shared" si="156"/>
        <v>0.77088116251470507</v>
      </c>
      <c r="AY117" s="11">
        <f t="shared" si="156"/>
        <v>1.3850940297160041</v>
      </c>
      <c r="AZ117" s="11">
        <f t="shared" si="156"/>
        <v>1.5613891534427022</v>
      </c>
      <c r="BA117" s="11">
        <f t="shared" si="156"/>
        <v>0.79374556511089045</v>
      </c>
      <c r="BB117" s="11">
        <f t="shared" si="156"/>
        <v>0.83437575896856009</v>
      </c>
      <c r="BC117" s="29">
        <f t="shared" si="156"/>
        <v>1.1695375558513199</v>
      </c>
      <c r="BD117" s="11">
        <f t="shared" si="156"/>
        <v>1.0465856779036311</v>
      </c>
      <c r="BE117" s="11">
        <f t="shared" si="156"/>
        <v>0.61119932715923964</v>
      </c>
      <c r="BF117" s="11">
        <f t="shared" si="156"/>
        <v>1.3529484874915731</v>
      </c>
      <c r="BG117" s="11">
        <f t="shared" si="156"/>
        <v>1.6795431642593215</v>
      </c>
      <c r="BH117" s="11">
        <f t="shared" si="156"/>
        <v>1.0657193605683837</v>
      </c>
      <c r="BI117" s="11">
        <f t="shared" si="156"/>
        <v>0.92478421701602964</v>
      </c>
      <c r="BJ117" s="11">
        <f t="shared" si="156"/>
        <v>1.0629588079893777</v>
      </c>
      <c r="BK117" s="11">
        <f t="shared" si="156"/>
        <v>0.88691080902391428</v>
      </c>
      <c r="BL117" s="11">
        <f t="shared" si="156"/>
        <v>1.1547620631394095</v>
      </c>
      <c r="BM117" s="11">
        <f t="shared" si="156"/>
        <v>1.6187517853879987</v>
      </c>
      <c r="BN117" s="11">
        <f t="shared" si="156"/>
        <v>1.7010871193526604</v>
      </c>
      <c r="BO117" s="11">
        <f t="shared" si="156"/>
        <v>1.3622303137825944</v>
      </c>
    </row>
    <row r="118" spans="1:67">
      <c r="A118" s="56">
        <v>2035</v>
      </c>
      <c r="B118" s="11">
        <f t="shared" ref="B118:AG118" si="157">(B28-B27)/B27*100</f>
        <v>0.58736594169448209</v>
      </c>
      <c r="C118" s="11">
        <f t="shared" si="157"/>
        <v>1.4622526134442164</v>
      </c>
      <c r="D118" s="11">
        <f t="shared" si="157"/>
        <v>0.75837338916890562</v>
      </c>
      <c r="E118" s="11">
        <f t="shared" si="157"/>
        <v>0.7955742049894422</v>
      </c>
      <c r="F118" s="11">
        <f t="shared" si="157"/>
        <v>1.1813177582678194</v>
      </c>
      <c r="G118" s="11">
        <f t="shared" si="157"/>
        <v>0.98926162869123202</v>
      </c>
      <c r="H118" s="11">
        <f t="shared" si="157"/>
        <v>0.45237963064124259</v>
      </c>
      <c r="I118" s="21">
        <f t="shared" si="157"/>
        <v>1.0169961835385257</v>
      </c>
      <c r="J118" s="29">
        <f t="shared" si="157"/>
        <v>0.98594266003625941</v>
      </c>
      <c r="K118" s="11">
        <f t="shared" si="157"/>
        <v>0.97739767868051319</v>
      </c>
      <c r="L118" s="11">
        <f t="shared" si="157"/>
        <v>1.0551447935921134</v>
      </c>
      <c r="M118" s="11">
        <f t="shared" si="157"/>
        <v>1.0416666666666665</v>
      </c>
      <c r="N118" s="11">
        <f t="shared" si="157"/>
        <v>1.6848364717542121</v>
      </c>
      <c r="O118" s="11">
        <f t="shared" si="157"/>
        <v>1.3132216775961236</v>
      </c>
      <c r="P118" s="11">
        <f t="shared" si="157"/>
        <v>0.59531768972452881</v>
      </c>
      <c r="Q118" s="11">
        <f t="shared" si="157"/>
        <v>0.90343007915567286</v>
      </c>
      <c r="R118" s="11">
        <f t="shared" si="157"/>
        <v>-0.61215566243987762</v>
      </c>
      <c r="S118" s="11">
        <f t="shared" si="157"/>
        <v>1.2274959083469721</v>
      </c>
      <c r="T118" s="11">
        <f t="shared" si="157"/>
        <v>-2.2361692929232693E-2</v>
      </c>
      <c r="U118" s="11">
        <f t="shared" si="157"/>
        <v>9.8299420033421802E-3</v>
      </c>
      <c r="V118" s="11">
        <f t="shared" si="157"/>
        <v>0.41425020712510358</v>
      </c>
      <c r="W118" s="11">
        <f t="shared" si="157"/>
        <v>1.3782081604519469</v>
      </c>
      <c r="X118" s="11">
        <f t="shared" si="157"/>
        <v>0.22634676324128564</v>
      </c>
      <c r="Y118" s="11">
        <f t="shared" si="157"/>
        <v>0.26604589291652808</v>
      </c>
      <c r="Z118" s="11">
        <f t="shared" si="157"/>
        <v>0.40103600969170355</v>
      </c>
      <c r="AA118" s="11">
        <f t="shared" si="157"/>
        <v>0.42230959662152323</v>
      </c>
      <c r="AB118" s="11">
        <f t="shared" si="157"/>
        <v>-0.38095238095238093</v>
      </c>
      <c r="AC118" s="11">
        <f t="shared" si="157"/>
        <v>1.0994540286315964</v>
      </c>
      <c r="AD118" s="11">
        <f t="shared" si="157"/>
        <v>1.6729847350522995</v>
      </c>
      <c r="AE118" s="11">
        <f t="shared" si="157"/>
        <v>0.25079799361605104</v>
      </c>
      <c r="AF118" s="11">
        <f t="shared" si="157"/>
        <v>-1.042138649750793</v>
      </c>
      <c r="AG118" s="11">
        <f t="shared" si="157"/>
        <v>0.58228623965675752</v>
      </c>
      <c r="AH118" s="11">
        <f t="shared" ref="AH118:BO118" si="158">(AH28-AH27)/AH27*100</f>
        <v>-0.19801980198019803</v>
      </c>
      <c r="AI118" s="11">
        <f t="shared" si="158"/>
        <v>-0.19047619047619047</v>
      </c>
      <c r="AJ118" s="11">
        <f t="shared" si="158"/>
        <v>0.86452053236264359</v>
      </c>
      <c r="AK118" s="11">
        <f t="shared" si="158"/>
        <v>1.1573617413033472</v>
      </c>
      <c r="AL118" s="11">
        <f t="shared" si="158"/>
        <v>0.62320230105465013</v>
      </c>
      <c r="AM118" s="11">
        <f t="shared" si="158"/>
        <v>0.81058895957315824</v>
      </c>
      <c r="AN118" s="11">
        <f t="shared" si="158"/>
        <v>1.0277664646271052</v>
      </c>
      <c r="AO118" s="11">
        <f t="shared" si="158"/>
        <v>9.3196644920782848E-2</v>
      </c>
      <c r="AP118" s="11">
        <f t="shared" si="158"/>
        <v>0.65829949550879785</v>
      </c>
      <c r="AQ118" s="11">
        <f t="shared" si="158"/>
        <v>0.87591707558780751</v>
      </c>
      <c r="AR118" s="11">
        <f t="shared" si="158"/>
        <v>1.6461488979666261</v>
      </c>
      <c r="AS118" s="11">
        <f t="shared" si="158"/>
        <v>1.0544045814384368</v>
      </c>
      <c r="AT118" s="11">
        <f t="shared" si="158"/>
        <v>1.5199311729280183</v>
      </c>
      <c r="AU118" s="29">
        <f t="shared" si="158"/>
        <v>0.87495919033627156</v>
      </c>
      <c r="AV118" s="11">
        <f t="shared" si="158"/>
        <v>1.1517467248908297</v>
      </c>
      <c r="AW118" s="11">
        <f t="shared" si="158"/>
        <v>0.6458188873120575</v>
      </c>
      <c r="AX118" s="11">
        <f t="shared" si="158"/>
        <v>0.75341285738897446</v>
      </c>
      <c r="AY118" s="11">
        <f t="shared" si="158"/>
        <v>1.3626626810479952</v>
      </c>
      <c r="AZ118" s="11">
        <f t="shared" si="158"/>
        <v>1.5373845970969318</v>
      </c>
      <c r="BA118" s="11">
        <f t="shared" si="158"/>
        <v>0.76884373780924997</v>
      </c>
      <c r="BB118" s="11">
        <f t="shared" si="158"/>
        <v>0.80265170743161818</v>
      </c>
      <c r="BC118" s="29">
        <f t="shared" si="158"/>
        <v>1.1591611346115338</v>
      </c>
      <c r="BD118" s="11">
        <f t="shared" si="158"/>
        <v>1.0312998077855529</v>
      </c>
      <c r="BE118" s="11">
        <f t="shared" si="158"/>
        <v>0.59531768972452881</v>
      </c>
      <c r="BF118" s="11">
        <f t="shared" si="158"/>
        <v>1.3132216775961236</v>
      </c>
      <c r="BG118" s="11">
        <f t="shared" si="158"/>
        <v>1.6848364717542121</v>
      </c>
      <c r="BH118" s="11">
        <f t="shared" si="158"/>
        <v>1.0544815465729349</v>
      </c>
      <c r="BI118" s="11">
        <f t="shared" si="158"/>
        <v>0.97739767868051319</v>
      </c>
      <c r="BJ118" s="11">
        <f t="shared" si="158"/>
        <v>1.0568016537998721</v>
      </c>
      <c r="BK118" s="11">
        <f t="shared" si="158"/>
        <v>0.87591707558780751</v>
      </c>
      <c r="BL118" s="11">
        <f t="shared" si="158"/>
        <v>1.1573617413033472</v>
      </c>
      <c r="BM118" s="11">
        <f t="shared" si="158"/>
        <v>1.6461488979666261</v>
      </c>
      <c r="BN118" s="11">
        <f t="shared" si="158"/>
        <v>1.6322969543147208</v>
      </c>
      <c r="BO118" s="11">
        <f t="shared" si="158"/>
        <v>1.3627449876370026</v>
      </c>
    </row>
    <row r="119" spans="1:67">
      <c r="A119" s="56">
        <v>2036</v>
      </c>
      <c r="B119" s="11">
        <f t="shared" ref="B119:AG119" si="159">(B29-B28)/B28*100</f>
        <v>0.57502688070286301</v>
      </c>
      <c r="C119" s="11">
        <f t="shared" si="159"/>
        <v>1.4317457655542511</v>
      </c>
      <c r="D119" s="11">
        <f t="shared" si="159"/>
        <v>0.7385235831700746</v>
      </c>
      <c r="E119" s="11">
        <f t="shared" si="159"/>
        <v>0.76634014369748571</v>
      </c>
      <c r="F119" s="11">
        <f t="shared" si="159"/>
        <v>1.170337135418368</v>
      </c>
      <c r="G119" s="11">
        <f t="shared" si="159"/>
        <v>0.97200523415984175</v>
      </c>
      <c r="H119" s="11">
        <f t="shared" si="159"/>
        <v>0.44097954786295496</v>
      </c>
      <c r="I119" s="21">
        <f t="shared" si="159"/>
        <v>1.0067399069144822</v>
      </c>
      <c r="J119" s="29">
        <f t="shared" si="159"/>
        <v>0.96784728964781264</v>
      </c>
      <c r="K119" s="11">
        <f t="shared" si="159"/>
        <v>0.90744101633393837</v>
      </c>
      <c r="L119" s="11">
        <f t="shared" si="159"/>
        <v>1.0365063638442191</v>
      </c>
      <c r="M119" s="11">
        <f t="shared" si="159"/>
        <v>1.0309278350515463</v>
      </c>
      <c r="N119" s="11">
        <f t="shared" si="159"/>
        <v>1.6569200779727096</v>
      </c>
      <c r="O119" s="11">
        <f t="shared" si="159"/>
        <v>1.2860487659170812</v>
      </c>
      <c r="P119" s="11">
        <f t="shared" si="159"/>
        <v>0.59760206914140024</v>
      </c>
      <c r="Q119" s="11">
        <f t="shared" si="159"/>
        <v>0.87930325153930367</v>
      </c>
      <c r="R119" s="11">
        <f t="shared" si="159"/>
        <v>-0.59392872855257373</v>
      </c>
      <c r="S119" s="11">
        <f t="shared" si="159"/>
        <v>1.2455462738405341</v>
      </c>
      <c r="T119" s="11">
        <f t="shared" si="159"/>
        <v>-3.8768937134677321E-2</v>
      </c>
      <c r="U119" s="11">
        <f t="shared" si="159"/>
        <v>0.21623746805582858</v>
      </c>
      <c r="V119" s="11">
        <f t="shared" si="159"/>
        <v>0.55398396982555398</v>
      </c>
      <c r="W119" s="11">
        <f t="shared" si="159"/>
        <v>1.3754695160360348</v>
      </c>
      <c r="X119" s="11">
        <f t="shared" si="159"/>
        <v>0.13550135501355012</v>
      </c>
      <c r="Y119" s="11">
        <f t="shared" si="159"/>
        <v>0.33167495854063017</v>
      </c>
      <c r="Z119" s="11">
        <f t="shared" si="159"/>
        <v>0.44104185736872764</v>
      </c>
      <c r="AA119" s="11">
        <f t="shared" si="159"/>
        <v>0.42778422273781908</v>
      </c>
      <c r="AB119" s="11">
        <f t="shared" si="159"/>
        <v>-0.19120458891013384</v>
      </c>
      <c r="AC119" s="11">
        <f t="shared" si="159"/>
        <v>1.0685206668385323</v>
      </c>
      <c r="AD119" s="11">
        <f t="shared" si="159"/>
        <v>1.6649631395858726</v>
      </c>
      <c r="AE119" s="11">
        <f t="shared" si="159"/>
        <v>0.11371389583807141</v>
      </c>
      <c r="AF119" s="11">
        <f t="shared" si="159"/>
        <v>-0.86996336996336998</v>
      </c>
      <c r="AG119" s="11">
        <f t="shared" si="159"/>
        <v>0.65508836075563681</v>
      </c>
      <c r="AH119" s="11">
        <f t="shared" ref="AH119:BO119" si="160">(AH29-AH28)/AH28*100</f>
        <v>0.1984126984126984</v>
      </c>
      <c r="AI119" s="11">
        <f t="shared" si="160"/>
        <v>-0.13631406761177753</v>
      </c>
      <c r="AJ119" s="11">
        <f t="shared" si="160"/>
        <v>0.78944400586444119</v>
      </c>
      <c r="AK119" s="11">
        <f t="shared" si="160"/>
        <v>1.1363193135279206</v>
      </c>
      <c r="AL119" s="11">
        <f t="shared" si="160"/>
        <v>0.63522312212164522</v>
      </c>
      <c r="AM119" s="11">
        <f t="shared" si="160"/>
        <v>0.77353689567430028</v>
      </c>
      <c r="AN119" s="11">
        <f t="shared" si="160"/>
        <v>1.0196822385582167</v>
      </c>
      <c r="AO119" s="11">
        <f t="shared" si="160"/>
        <v>9.3109869646182494E-2</v>
      </c>
      <c r="AP119" s="11">
        <f t="shared" si="160"/>
        <v>0.65705030254874397</v>
      </c>
      <c r="AQ119" s="11">
        <f t="shared" si="160"/>
        <v>0.85721981904897715</v>
      </c>
      <c r="AR119" s="11">
        <f t="shared" si="160"/>
        <v>1.5885948061719997</v>
      </c>
      <c r="AS119" s="11">
        <f t="shared" si="160"/>
        <v>1.0500700046669778</v>
      </c>
      <c r="AT119" s="11">
        <f t="shared" si="160"/>
        <v>1.5536723163841808</v>
      </c>
      <c r="AU119" s="29">
        <f t="shared" si="160"/>
        <v>0.91915334325846332</v>
      </c>
      <c r="AV119" s="11">
        <f t="shared" si="160"/>
        <v>1.1278398359505692</v>
      </c>
      <c r="AW119" s="11">
        <f t="shared" si="160"/>
        <v>0.64635222626975297</v>
      </c>
      <c r="AX119" s="11">
        <f t="shared" si="160"/>
        <v>0.73629433397902644</v>
      </c>
      <c r="AY119" s="11">
        <f t="shared" si="160"/>
        <v>1.345917184372508</v>
      </c>
      <c r="AZ119" s="11">
        <f t="shared" si="160"/>
        <v>1.5050014958960416</v>
      </c>
      <c r="BA119" s="11">
        <f t="shared" si="160"/>
        <v>0.74708732795870547</v>
      </c>
      <c r="BB119" s="11">
        <f t="shared" si="160"/>
        <v>0.77138138244869703</v>
      </c>
      <c r="BC119" s="29">
        <f t="shared" si="160"/>
        <v>1.1488417054297262</v>
      </c>
      <c r="BD119" s="11">
        <f t="shared" si="160"/>
        <v>1.0200325400879042</v>
      </c>
      <c r="BE119" s="11">
        <f t="shared" si="160"/>
        <v>0.59760206914140024</v>
      </c>
      <c r="BF119" s="11">
        <f t="shared" si="160"/>
        <v>1.2860487659170812</v>
      </c>
      <c r="BG119" s="11">
        <f t="shared" si="160"/>
        <v>1.6569200779727096</v>
      </c>
      <c r="BH119" s="11">
        <f t="shared" si="160"/>
        <v>1.036231884057971</v>
      </c>
      <c r="BI119" s="11">
        <f t="shared" si="160"/>
        <v>0.90744101633393837</v>
      </c>
      <c r="BJ119" s="11">
        <f t="shared" si="160"/>
        <v>1.0270050349092246</v>
      </c>
      <c r="BK119" s="11">
        <f t="shared" si="160"/>
        <v>0.85721981904897715</v>
      </c>
      <c r="BL119" s="11">
        <f t="shared" si="160"/>
        <v>1.1363193135279206</v>
      </c>
      <c r="BM119" s="11">
        <f t="shared" si="160"/>
        <v>1.5885948061719997</v>
      </c>
      <c r="BN119" s="11">
        <f t="shared" si="160"/>
        <v>1.6245134523865268</v>
      </c>
      <c r="BO119" s="11">
        <f t="shared" si="160"/>
        <v>1.3599773998387517</v>
      </c>
    </row>
    <row r="120" spans="1:67">
      <c r="A120" s="56">
        <v>2037</v>
      </c>
      <c r="B120" s="11">
        <f t="shared" ref="B120:AG120" si="161">(B30-B29)/B29*100</f>
        <v>0.56351087417289047</v>
      </c>
      <c r="C120" s="11">
        <f t="shared" si="161"/>
        <v>1.4063694794056254</v>
      </c>
      <c r="D120" s="11">
        <f t="shared" si="161"/>
        <v>0.71049452843628302</v>
      </c>
      <c r="E120" s="11">
        <f t="shared" si="161"/>
        <v>0.74311767358062197</v>
      </c>
      <c r="F120" s="11">
        <f t="shared" si="161"/>
        <v>1.1603410478501484</v>
      </c>
      <c r="G120" s="11">
        <f t="shared" si="161"/>
        <v>0.95179751102662746</v>
      </c>
      <c r="H120" s="11">
        <f t="shared" si="161"/>
        <v>0.43170528189559093</v>
      </c>
      <c r="I120" s="21">
        <f t="shared" si="161"/>
        <v>0.99915456030400684</v>
      </c>
      <c r="J120" s="29">
        <f t="shared" si="161"/>
        <v>0.94612641019002053</v>
      </c>
      <c r="K120" s="11">
        <f t="shared" si="161"/>
        <v>0.95923261390887282</v>
      </c>
      <c r="L120" s="11">
        <f t="shared" si="161"/>
        <v>1.0258731236327978</v>
      </c>
      <c r="M120" s="11">
        <f t="shared" si="161"/>
        <v>1.0204081632653061</v>
      </c>
      <c r="N120" s="11">
        <f t="shared" si="161"/>
        <v>1.6618728028124004</v>
      </c>
      <c r="O120" s="11">
        <f t="shared" si="161"/>
        <v>1.2456753710838497</v>
      </c>
      <c r="P120" s="11">
        <f t="shared" si="161"/>
        <v>0.59154852739403396</v>
      </c>
      <c r="Q120" s="11">
        <f t="shared" si="161"/>
        <v>0.85815995023156155</v>
      </c>
      <c r="R120" s="11">
        <f t="shared" si="161"/>
        <v>-0.61960610754591716</v>
      </c>
      <c r="S120" s="11">
        <f t="shared" si="161"/>
        <v>1.2597959485435457</v>
      </c>
      <c r="T120" s="11">
        <f t="shared" si="161"/>
        <v>-5.5192577344192841E-2</v>
      </c>
      <c r="U120" s="11">
        <f t="shared" si="161"/>
        <v>0.12750098077677521</v>
      </c>
      <c r="V120" s="11">
        <f t="shared" si="161"/>
        <v>0.64470753721720775</v>
      </c>
      <c r="W120" s="11">
        <f t="shared" si="161"/>
        <v>1.3403688726698886</v>
      </c>
      <c r="X120" s="11">
        <f t="shared" si="161"/>
        <v>0.15787099684258007</v>
      </c>
      <c r="Y120" s="11">
        <f t="shared" si="161"/>
        <v>0.36363636363636365</v>
      </c>
      <c r="Z120" s="11">
        <f t="shared" si="161"/>
        <v>0.48053024026512015</v>
      </c>
      <c r="AA120" s="11">
        <f t="shared" si="161"/>
        <v>0.49815897769114142</v>
      </c>
      <c r="AB120" s="11">
        <f t="shared" si="161"/>
        <v>-0.33524904214559387</v>
      </c>
      <c r="AC120" s="11">
        <f t="shared" si="161"/>
        <v>1.0682948819800742</v>
      </c>
      <c r="AD120" s="11">
        <f t="shared" si="161"/>
        <v>1.6487716304268134</v>
      </c>
      <c r="AE120" s="11">
        <f t="shared" si="161"/>
        <v>0.13630168105406634</v>
      </c>
      <c r="AF120" s="11">
        <f t="shared" si="161"/>
        <v>-1.2009237875288685</v>
      </c>
      <c r="AG120" s="11">
        <f t="shared" si="161"/>
        <v>0.68109580747691845</v>
      </c>
      <c r="AH120" s="11">
        <f t="shared" ref="AH120:BO120" si="162">(AH30-AH29)/AH29*100</f>
        <v>0.19801980198019803</v>
      </c>
      <c r="AI120" s="11">
        <f t="shared" si="162"/>
        <v>2.7300027300027303E-2</v>
      </c>
      <c r="AJ120" s="11">
        <f t="shared" si="162"/>
        <v>0.79445003916303014</v>
      </c>
      <c r="AK120" s="11">
        <f t="shared" si="162"/>
        <v>1.1158390003728034</v>
      </c>
      <c r="AL120" s="11">
        <f t="shared" si="162"/>
        <v>0.66803429593393304</v>
      </c>
      <c r="AM120" s="11">
        <f t="shared" si="162"/>
        <v>0.67669932330067672</v>
      </c>
      <c r="AN120" s="11">
        <f t="shared" si="162"/>
        <v>1.0082159624413145</v>
      </c>
      <c r="AO120" s="11">
        <f t="shared" si="162"/>
        <v>0</v>
      </c>
      <c r="AP120" s="11">
        <f t="shared" si="162"/>
        <v>0.68008622521784012</v>
      </c>
      <c r="AQ120" s="11">
        <f t="shared" si="162"/>
        <v>0.91434676051027464</v>
      </c>
      <c r="AR120" s="11">
        <f t="shared" si="162"/>
        <v>1.5725823263525265</v>
      </c>
      <c r="AS120" s="11">
        <f t="shared" si="162"/>
        <v>1.0094678850658134</v>
      </c>
      <c r="AT120" s="11">
        <f t="shared" si="162"/>
        <v>1.4696337505795085</v>
      </c>
      <c r="AU120" s="29">
        <f t="shared" si="162"/>
        <v>0.97492142902956846</v>
      </c>
      <c r="AV120" s="11">
        <f t="shared" si="162"/>
        <v>1.1259338313767342</v>
      </c>
      <c r="AW120" s="11">
        <f t="shared" si="162"/>
        <v>0.63816283753502856</v>
      </c>
      <c r="AX120" s="11">
        <f t="shared" si="162"/>
        <v>0.72052534506171595</v>
      </c>
      <c r="AY120" s="11">
        <f t="shared" si="162"/>
        <v>1.3344338688956825</v>
      </c>
      <c r="AZ120" s="11">
        <f t="shared" si="162"/>
        <v>1.4737165850782992</v>
      </c>
      <c r="BA120" s="11">
        <f t="shared" si="162"/>
        <v>0.71720822784756422</v>
      </c>
      <c r="BB120" s="11">
        <f t="shared" si="162"/>
        <v>0.74690700950365541</v>
      </c>
      <c r="BC120" s="29">
        <f t="shared" si="162"/>
        <v>1.1389861657719964</v>
      </c>
      <c r="BD120" s="11">
        <f t="shared" si="162"/>
        <v>1.012088859924861</v>
      </c>
      <c r="BE120" s="11">
        <f t="shared" si="162"/>
        <v>0.59154852739403396</v>
      </c>
      <c r="BF120" s="11">
        <f t="shared" si="162"/>
        <v>1.2456753710838497</v>
      </c>
      <c r="BG120" s="11">
        <f t="shared" si="162"/>
        <v>1.6618728028124004</v>
      </c>
      <c r="BH120" s="11">
        <f t="shared" si="162"/>
        <v>1.0256042458581367</v>
      </c>
      <c r="BI120" s="11">
        <f t="shared" si="162"/>
        <v>0.95923261390887282</v>
      </c>
      <c r="BJ120" s="11">
        <f t="shared" si="162"/>
        <v>1.0226794327646784</v>
      </c>
      <c r="BK120" s="11">
        <f t="shared" si="162"/>
        <v>0.91434676051027464</v>
      </c>
      <c r="BL120" s="11">
        <f t="shared" si="162"/>
        <v>1.1158390003728034</v>
      </c>
      <c r="BM120" s="11">
        <f t="shared" si="162"/>
        <v>1.5725823263525265</v>
      </c>
      <c r="BN120" s="11">
        <f t="shared" si="162"/>
        <v>1.6088571248864556</v>
      </c>
      <c r="BO120" s="11">
        <f t="shared" si="162"/>
        <v>1.324663001661309</v>
      </c>
    </row>
    <row r="121" spans="1:67">
      <c r="A121" s="56">
        <v>2038</v>
      </c>
      <c r="B121" s="11">
        <f t="shared" ref="B121:AG121" si="163">(B31-B30)/B30*100</f>
        <v>0.55296694985465</v>
      </c>
      <c r="C121" s="11">
        <f t="shared" si="163"/>
        <v>1.3817700106995465</v>
      </c>
      <c r="D121" s="11">
        <f t="shared" si="163"/>
        <v>0.68401913414998661</v>
      </c>
      <c r="E121" s="11">
        <f t="shared" si="163"/>
        <v>0.72513814649271535</v>
      </c>
      <c r="F121" s="11">
        <f t="shared" si="163"/>
        <v>1.150891012983128</v>
      </c>
      <c r="G121" s="11">
        <f t="shared" si="163"/>
        <v>0.93283642400277189</v>
      </c>
      <c r="H121" s="11">
        <f t="shared" si="163"/>
        <v>0.42335083260824863</v>
      </c>
      <c r="I121" s="21">
        <f t="shared" si="163"/>
        <v>0.98689680707202476</v>
      </c>
      <c r="J121" s="29">
        <f t="shared" si="163"/>
        <v>0.92635918483167234</v>
      </c>
      <c r="K121" s="11">
        <f t="shared" si="163"/>
        <v>0.95011876484560576</v>
      </c>
      <c r="L121" s="11">
        <f t="shared" si="163"/>
        <v>1.0079892481146868</v>
      </c>
      <c r="M121" s="11">
        <f t="shared" si="163"/>
        <v>1.0101010101010102</v>
      </c>
      <c r="N121" s="11">
        <f t="shared" si="163"/>
        <v>1.634706067274442</v>
      </c>
      <c r="O121" s="11">
        <f t="shared" si="163"/>
        <v>1.2050099492515236</v>
      </c>
      <c r="P121" s="11">
        <f t="shared" si="163"/>
        <v>0.58789444121906353</v>
      </c>
      <c r="Q121" s="11">
        <f t="shared" si="163"/>
        <v>0.83989267466923445</v>
      </c>
      <c r="R121" s="11">
        <f t="shared" si="163"/>
        <v>-0.66800267201068808</v>
      </c>
      <c r="S121" s="11">
        <f t="shared" si="163"/>
        <v>1.2820887240442744</v>
      </c>
      <c r="T121" s="11">
        <f t="shared" si="163"/>
        <v>-6.5670661631915941E-2</v>
      </c>
      <c r="U121" s="11">
        <f t="shared" si="163"/>
        <v>4.897639337839161E-2</v>
      </c>
      <c r="V121" s="11">
        <f t="shared" si="163"/>
        <v>0.57069648264616823</v>
      </c>
      <c r="W121" s="11">
        <f t="shared" si="163"/>
        <v>1.3390235752497186</v>
      </c>
      <c r="X121" s="11">
        <f t="shared" si="163"/>
        <v>-6.7552353073632068E-2</v>
      </c>
      <c r="Y121" s="11">
        <f t="shared" si="163"/>
        <v>0.42819499341238471</v>
      </c>
      <c r="Z121" s="11">
        <f t="shared" si="163"/>
        <v>0.28858839050131924</v>
      </c>
      <c r="AA121" s="11">
        <f t="shared" si="163"/>
        <v>0.4454022988505747</v>
      </c>
      <c r="AB121" s="11">
        <f t="shared" si="163"/>
        <v>-0.14416146083613646</v>
      </c>
      <c r="AC121" s="11">
        <f t="shared" si="163"/>
        <v>1.0477141061962878</v>
      </c>
      <c r="AD121" s="11">
        <f t="shared" si="163"/>
        <v>1.6217978967884012</v>
      </c>
      <c r="AE121" s="11">
        <f t="shared" si="163"/>
        <v>0.22686025408348459</v>
      </c>
      <c r="AF121" s="11">
        <f t="shared" si="163"/>
        <v>-1.2155212716222534</v>
      </c>
      <c r="AG121" s="11">
        <f t="shared" si="163"/>
        <v>0.69152134696331935</v>
      </c>
      <c r="AH121" s="11">
        <f t="shared" ref="AH121:BO121" si="164">(AH31-AH30)/AH30*100</f>
        <v>0</v>
      </c>
      <c r="AI121" s="11">
        <f t="shared" si="164"/>
        <v>-0.30021834061135372</v>
      </c>
      <c r="AJ121" s="11">
        <f t="shared" si="164"/>
        <v>0.71047957371225579</v>
      </c>
      <c r="AK121" s="11">
        <f t="shared" si="164"/>
        <v>1.100982747880036</v>
      </c>
      <c r="AL121" s="11">
        <f t="shared" si="164"/>
        <v>0.6479255930609259</v>
      </c>
      <c r="AM121" s="11">
        <f t="shared" si="164"/>
        <v>0.7624398073836276</v>
      </c>
      <c r="AN121" s="11">
        <f t="shared" si="164"/>
        <v>1.0062863849219721</v>
      </c>
      <c r="AO121" s="11">
        <f t="shared" si="164"/>
        <v>-0.27906976744186046</v>
      </c>
      <c r="AP121" s="11">
        <f t="shared" si="164"/>
        <v>0.71167938240704443</v>
      </c>
      <c r="AQ121" s="11">
        <f t="shared" si="164"/>
        <v>0.86247158825544101</v>
      </c>
      <c r="AR121" s="11">
        <f t="shared" si="164"/>
        <v>1.5576519561800222</v>
      </c>
      <c r="AS121" s="11">
        <f t="shared" si="164"/>
        <v>1.0287729840948432</v>
      </c>
      <c r="AT121" s="11">
        <f t="shared" si="164"/>
        <v>1.4666240233928816</v>
      </c>
      <c r="AU121" s="29">
        <f t="shared" si="164"/>
        <v>0.91469224417201289</v>
      </c>
      <c r="AV121" s="11">
        <f t="shared" si="164"/>
        <v>1.1081209434858319</v>
      </c>
      <c r="AW121" s="11">
        <f t="shared" si="164"/>
        <v>0.6321367244296795</v>
      </c>
      <c r="AX121" s="11">
        <f t="shared" si="164"/>
        <v>0.70832788336737462</v>
      </c>
      <c r="AY121" s="11">
        <f t="shared" si="164"/>
        <v>1.3159675392290491</v>
      </c>
      <c r="AZ121" s="11">
        <f t="shared" si="164"/>
        <v>1.4472620731460901</v>
      </c>
      <c r="BA121" s="11">
        <f t="shared" si="164"/>
        <v>0.6888309880788861</v>
      </c>
      <c r="BB121" s="11">
        <f t="shared" si="164"/>
        <v>0.72795693754476176</v>
      </c>
      <c r="BC121" s="29">
        <f t="shared" si="164"/>
        <v>1.130602973293954</v>
      </c>
      <c r="BD121" s="11">
        <f t="shared" si="164"/>
        <v>1.0000324999279058</v>
      </c>
      <c r="BE121" s="11">
        <f t="shared" si="164"/>
        <v>0.58789444121906353</v>
      </c>
      <c r="BF121" s="11">
        <f t="shared" si="164"/>
        <v>1.2050099492515236</v>
      </c>
      <c r="BG121" s="11">
        <f t="shared" si="164"/>
        <v>1.634706067274442</v>
      </c>
      <c r="BH121" s="11">
        <f t="shared" si="164"/>
        <v>1.0080931421269346</v>
      </c>
      <c r="BI121" s="11">
        <f t="shared" si="164"/>
        <v>0.95011876484560576</v>
      </c>
      <c r="BJ121" s="11">
        <f t="shared" si="164"/>
        <v>1.0030040726821403</v>
      </c>
      <c r="BK121" s="11">
        <f t="shared" si="164"/>
        <v>0.86247158825544101</v>
      </c>
      <c r="BL121" s="11">
        <f t="shared" si="164"/>
        <v>1.100982747880036</v>
      </c>
      <c r="BM121" s="11">
        <f t="shared" si="164"/>
        <v>1.5576519561800222</v>
      </c>
      <c r="BN121" s="11">
        <f t="shared" si="164"/>
        <v>1.5836706725094005</v>
      </c>
      <c r="BO121" s="11">
        <f t="shared" si="164"/>
        <v>1.3243436617715918</v>
      </c>
    </row>
    <row r="122" spans="1:67">
      <c r="A122" s="56">
        <v>2039</v>
      </c>
      <c r="B122" s="11">
        <f t="shared" ref="B122:AG122" si="165">(B32-B31)/B31*100</f>
        <v>0.54348662373734502</v>
      </c>
      <c r="C122" s="11">
        <f t="shared" si="165"/>
        <v>1.3599220029952457</v>
      </c>
      <c r="D122" s="11">
        <f t="shared" si="165"/>
        <v>0.66181080359016331</v>
      </c>
      <c r="E122" s="11">
        <f t="shared" si="165"/>
        <v>0.70794003829281049</v>
      </c>
      <c r="F122" s="11">
        <f t="shared" si="165"/>
        <v>1.1420317062586223</v>
      </c>
      <c r="G122" s="11">
        <f t="shared" si="165"/>
        <v>0.91654073216757892</v>
      </c>
      <c r="H122" s="11">
        <f t="shared" si="165"/>
        <v>0.4155501992968183</v>
      </c>
      <c r="I122" s="21">
        <f t="shared" si="165"/>
        <v>0.97893788452668007</v>
      </c>
      <c r="J122" s="29">
        <f t="shared" si="165"/>
        <v>0.90906013953432774</v>
      </c>
      <c r="K122" s="11">
        <f t="shared" si="165"/>
        <v>1</v>
      </c>
      <c r="L122" s="11">
        <f t="shared" si="165"/>
        <v>0.99053814311058541</v>
      </c>
      <c r="M122" s="11">
        <f t="shared" si="165"/>
        <v>1</v>
      </c>
      <c r="N122" s="11">
        <f t="shared" si="165"/>
        <v>1.639344262295082</v>
      </c>
      <c r="O122" s="11">
        <f t="shared" si="165"/>
        <v>1.1685474466880406</v>
      </c>
      <c r="P122" s="11">
        <f t="shared" si="165"/>
        <v>0.58788340194104338</v>
      </c>
      <c r="Q122" s="11">
        <f t="shared" si="165"/>
        <v>0.82236283191855197</v>
      </c>
      <c r="R122" s="11">
        <f t="shared" si="165"/>
        <v>-0.65007845774490025</v>
      </c>
      <c r="S122" s="11">
        <f t="shared" si="165"/>
        <v>1.3004613610149942</v>
      </c>
      <c r="T122" s="11">
        <f t="shared" si="165"/>
        <v>-7.9155278760995859E-2</v>
      </c>
      <c r="U122" s="11">
        <f t="shared" si="165"/>
        <v>0.10769532014881535</v>
      </c>
      <c r="V122" s="11">
        <f t="shared" si="165"/>
        <v>0.5327156919513607</v>
      </c>
      <c r="W122" s="11">
        <f t="shared" si="165"/>
        <v>1.3363766888782536</v>
      </c>
      <c r="X122" s="11">
        <f t="shared" si="165"/>
        <v>0.15772870662460567</v>
      </c>
      <c r="Y122" s="11">
        <f t="shared" si="165"/>
        <v>0.42636930141029844</v>
      </c>
      <c r="Z122" s="11">
        <f t="shared" si="165"/>
        <v>0.44396941544026963</v>
      </c>
      <c r="AA122" s="11">
        <f t="shared" si="165"/>
        <v>0.47918752682019738</v>
      </c>
      <c r="AB122" s="11">
        <f t="shared" si="165"/>
        <v>-0.2406159769008662</v>
      </c>
      <c r="AC122" s="11">
        <f t="shared" si="165"/>
        <v>1.0364172622315189</v>
      </c>
      <c r="AD122" s="11">
        <f t="shared" si="165"/>
        <v>1.595462332969138</v>
      </c>
      <c r="AE122" s="11">
        <f t="shared" si="165"/>
        <v>9.0538705296514255E-2</v>
      </c>
      <c r="AF122" s="11">
        <f t="shared" si="165"/>
        <v>-0.94652153336488398</v>
      </c>
      <c r="AG122" s="11">
        <f t="shared" si="165"/>
        <v>0.67184234099731266</v>
      </c>
      <c r="AH122" s="11">
        <f t="shared" ref="AH122:BO122" si="166">(AH32-AH31)/AH31*100</f>
        <v>-0.39525691699604742</v>
      </c>
      <c r="AI122" s="11">
        <f t="shared" si="166"/>
        <v>-0.13687380235422938</v>
      </c>
      <c r="AJ122" s="11">
        <f t="shared" si="166"/>
        <v>0.77160493827160492</v>
      </c>
      <c r="AK122" s="11">
        <f t="shared" si="166"/>
        <v>1.086478125825233</v>
      </c>
      <c r="AL122" s="11">
        <f t="shared" si="166"/>
        <v>0.602221991485827</v>
      </c>
      <c r="AM122" s="11">
        <f t="shared" si="166"/>
        <v>0.60732775786539228</v>
      </c>
      <c r="AN122" s="11">
        <f t="shared" si="166"/>
        <v>0.98245614035087725</v>
      </c>
      <c r="AO122" s="11">
        <f t="shared" si="166"/>
        <v>-9.3283582089552231E-2</v>
      </c>
      <c r="AP122" s="11">
        <f t="shared" si="166"/>
        <v>0.67071892684971701</v>
      </c>
      <c r="AQ122" s="11">
        <f t="shared" si="166"/>
        <v>0.85200963141322472</v>
      </c>
      <c r="AR122" s="11">
        <f t="shared" si="166"/>
        <v>1.5225867807893485</v>
      </c>
      <c r="AS122" s="11">
        <f t="shared" si="166"/>
        <v>1.011831641559449</v>
      </c>
      <c r="AT122" s="11">
        <f t="shared" si="166"/>
        <v>1.5039625360230549</v>
      </c>
      <c r="AU122" s="29">
        <f t="shared" si="166"/>
        <v>0.87492918738591308</v>
      </c>
      <c r="AV122" s="11">
        <f t="shared" si="166"/>
        <v>1.1011951359532384</v>
      </c>
      <c r="AW122" s="11">
        <f t="shared" si="166"/>
        <v>0.62974938794004243</v>
      </c>
      <c r="AX122" s="11">
        <f t="shared" si="166"/>
        <v>0.69660215999120823</v>
      </c>
      <c r="AY122" s="11">
        <f t="shared" si="166"/>
        <v>1.2998072530126799</v>
      </c>
      <c r="AZ122" s="11">
        <f t="shared" si="166"/>
        <v>1.4216357525208514</v>
      </c>
      <c r="BA122" s="11">
        <f t="shared" si="166"/>
        <v>0.66478267754645048</v>
      </c>
      <c r="BB122" s="11">
        <f t="shared" si="166"/>
        <v>0.70984083435609535</v>
      </c>
      <c r="BC122" s="29">
        <f t="shared" si="166"/>
        <v>1.1226054211712844</v>
      </c>
      <c r="BD122" s="11">
        <f t="shared" si="166"/>
        <v>0.99157421594709483</v>
      </c>
      <c r="BE122" s="11">
        <f t="shared" si="166"/>
        <v>0.58788340194104338</v>
      </c>
      <c r="BF122" s="11">
        <f t="shared" si="166"/>
        <v>1.1685474466880406</v>
      </c>
      <c r="BG122" s="11">
        <f t="shared" si="166"/>
        <v>1.639344262295082</v>
      </c>
      <c r="BH122" s="11">
        <f t="shared" si="166"/>
        <v>0.99100365476525154</v>
      </c>
      <c r="BI122" s="11">
        <f t="shared" si="166"/>
        <v>1</v>
      </c>
      <c r="BJ122" s="11">
        <f t="shared" si="166"/>
        <v>0.99015084044003343</v>
      </c>
      <c r="BK122" s="11">
        <f t="shared" si="166"/>
        <v>0.85200963141322472</v>
      </c>
      <c r="BL122" s="11">
        <f t="shared" si="166"/>
        <v>1.086478125825233</v>
      </c>
      <c r="BM122" s="11">
        <f t="shared" si="166"/>
        <v>1.5225867807893485</v>
      </c>
      <c r="BN122" s="11">
        <f t="shared" si="166"/>
        <v>1.5577061246816779</v>
      </c>
      <c r="BO122" s="11">
        <f t="shared" si="166"/>
        <v>1.321065209865133</v>
      </c>
    </row>
    <row r="123" spans="1:67">
      <c r="A123" s="56">
        <v>2040</v>
      </c>
      <c r="B123" s="11">
        <f t="shared" ref="B123:AG123" si="167">(B33-B32)/B32*100</f>
        <v>0.53499686489259879</v>
      </c>
      <c r="C123" s="11">
        <f t="shared" si="167"/>
        <v>1.3268017928681926</v>
      </c>
      <c r="D123" s="11">
        <f t="shared" si="167"/>
        <v>0.64405830026015909</v>
      </c>
      <c r="E123" s="11">
        <f t="shared" si="167"/>
        <v>0.69217385606857496</v>
      </c>
      <c r="F123" s="11">
        <f t="shared" si="167"/>
        <v>1.1336056343383798</v>
      </c>
      <c r="G123" s="11">
        <f t="shared" si="167"/>
        <v>0.90148979468848078</v>
      </c>
      <c r="H123" s="11">
        <f t="shared" si="167"/>
        <v>0.40868348228115137</v>
      </c>
      <c r="I123" s="21">
        <f t="shared" si="167"/>
        <v>0.97401870282733061</v>
      </c>
      <c r="J123" s="29">
        <f t="shared" si="167"/>
        <v>0.89278851733712028</v>
      </c>
      <c r="K123" s="11">
        <f t="shared" si="167"/>
        <v>0.99009900990099009</v>
      </c>
      <c r="L123" s="11">
        <f t="shared" si="167"/>
        <v>0.98082271995315473</v>
      </c>
      <c r="M123" s="11">
        <f t="shared" si="167"/>
        <v>0.99009900990099009</v>
      </c>
      <c r="N123" s="11">
        <f t="shared" si="167"/>
        <v>1.6129032258064515</v>
      </c>
      <c r="O123" s="11">
        <f t="shared" si="167"/>
        <v>1.135340707657573</v>
      </c>
      <c r="P123" s="11">
        <f t="shared" si="167"/>
        <v>0.59372573397499262</v>
      </c>
      <c r="Q123" s="11">
        <f t="shared" si="167"/>
        <v>0.80689194928107744</v>
      </c>
      <c r="R123" s="11">
        <f t="shared" si="167"/>
        <v>-0.65433212996389889</v>
      </c>
      <c r="S123" s="11">
        <f t="shared" si="167"/>
        <v>1.3207708291822038</v>
      </c>
      <c r="T123" s="11">
        <f t="shared" si="167"/>
        <v>-9.4164773406672245E-2</v>
      </c>
      <c r="U123" s="11">
        <f t="shared" si="167"/>
        <v>4.889975550122249E-2</v>
      </c>
      <c r="V123" s="11">
        <f t="shared" si="167"/>
        <v>0.47229581845409513</v>
      </c>
      <c r="W123" s="11">
        <f t="shared" si="167"/>
        <v>1.3075384853529786</v>
      </c>
      <c r="X123" s="11">
        <f t="shared" si="167"/>
        <v>2.2497187851518559E-2</v>
      </c>
      <c r="Y123" s="11">
        <f t="shared" si="167"/>
        <v>0.22860875244937948</v>
      </c>
      <c r="Z123" s="11">
        <f t="shared" si="167"/>
        <v>0.47474830154702458</v>
      </c>
      <c r="AA123" s="11">
        <f t="shared" si="167"/>
        <v>0.3487792725460887</v>
      </c>
      <c r="AB123" s="11">
        <f t="shared" si="167"/>
        <v>-0.77182826821032324</v>
      </c>
      <c r="AC123" s="11">
        <f t="shared" si="167"/>
        <v>1.0202925519587867</v>
      </c>
      <c r="AD123" s="11">
        <f t="shared" si="167"/>
        <v>1.5913656595895536</v>
      </c>
      <c r="AE123" s="11">
        <f t="shared" si="167"/>
        <v>4.5228403437358664E-2</v>
      </c>
      <c r="AF123" s="11">
        <f t="shared" si="167"/>
        <v>-1.2422360248447204</v>
      </c>
      <c r="AG123" s="11">
        <f t="shared" si="167"/>
        <v>0.69701913095061552</v>
      </c>
      <c r="AH123" s="11">
        <f t="shared" ref="AH123:BO123" si="168">(AH33-AH32)/AH32*100</f>
        <v>0</v>
      </c>
      <c r="AI123" s="11">
        <f t="shared" si="168"/>
        <v>-0.10964912280701754</v>
      </c>
      <c r="AJ123" s="11">
        <f t="shared" si="168"/>
        <v>0.73288120761321374</v>
      </c>
      <c r="AK123" s="11">
        <f t="shared" si="168"/>
        <v>1.0648487939592224</v>
      </c>
      <c r="AL123" s="11">
        <f t="shared" si="168"/>
        <v>0.60377747961605943</v>
      </c>
      <c r="AM123" s="11">
        <f t="shared" si="168"/>
        <v>0.68283028203859475</v>
      </c>
      <c r="AN123" s="11">
        <f t="shared" si="168"/>
        <v>0.97289784572619875</v>
      </c>
      <c r="AO123" s="11">
        <f t="shared" si="168"/>
        <v>-0.18674136321195145</v>
      </c>
      <c r="AP123" s="11">
        <f t="shared" si="168"/>
        <v>0.71383956455786557</v>
      </c>
      <c r="AQ123" s="11">
        <f t="shared" si="168"/>
        <v>0.86011631466176919</v>
      </c>
      <c r="AR123" s="11">
        <f t="shared" si="168"/>
        <v>1.5219997939129375</v>
      </c>
      <c r="AS123" s="11">
        <f t="shared" si="168"/>
        <v>0.99849585560213783</v>
      </c>
      <c r="AT123" s="11">
        <f t="shared" si="168"/>
        <v>1.481678644308402</v>
      </c>
      <c r="AU123" s="29">
        <f t="shared" si="168"/>
        <v>0.84238113066267306</v>
      </c>
      <c r="AV123" s="11">
        <f t="shared" si="168"/>
        <v>1.0892009085277721</v>
      </c>
      <c r="AW123" s="11">
        <f t="shared" si="168"/>
        <v>0.63298536149439677</v>
      </c>
      <c r="AX123" s="11">
        <f t="shared" si="168"/>
        <v>0.68607826649899173</v>
      </c>
      <c r="AY123" s="11">
        <f t="shared" si="168"/>
        <v>1.288328737786639</v>
      </c>
      <c r="AZ123" s="11">
        <f t="shared" si="168"/>
        <v>1.3832973291437549</v>
      </c>
      <c r="BA123" s="11">
        <f t="shared" si="168"/>
        <v>0.64508432875163046</v>
      </c>
      <c r="BB123" s="11">
        <f t="shared" si="168"/>
        <v>0.69319564773586717</v>
      </c>
      <c r="BC123" s="29">
        <f t="shared" si="168"/>
        <v>1.114521801652673</v>
      </c>
      <c r="BD123" s="11">
        <f t="shared" si="168"/>
        <v>0.98682660060209426</v>
      </c>
      <c r="BE123" s="11">
        <f t="shared" si="168"/>
        <v>0.59372573397499262</v>
      </c>
      <c r="BF123" s="11">
        <f t="shared" si="168"/>
        <v>1.135340707657573</v>
      </c>
      <c r="BG123" s="11">
        <f t="shared" si="168"/>
        <v>1.6129032258064515</v>
      </c>
      <c r="BH123" s="11">
        <f t="shared" si="168"/>
        <v>0.9812791425986499</v>
      </c>
      <c r="BI123" s="11">
        <f t="shared" si="168"/>
        <v>0.99009900990099009</v>
      </c>
      <c r="BJ123" s="11">
        <f t="shared" si="168"/>
        <v>0.9741681410255536</v>
      </c>
      <c r="BK123" s="11">
        <f t="shared" si="168"/>
        <v>0.86011631466176919</v>
      </c>
      <c r="BL123" s="11">
        <f t="shared" si="168"/>
        <v>1.0648487939592224</v>
      </c>
      <c r="BM123" s="11">
        <f t="shared" si="168"/>
        <v>1.5219997939129375</v>
      </c>
      <c r="BN123" s="11">
        <f t="shared" si="168"/>
        <v>1.5534888264063798</v>
      </c>
      <c r="BO123" s="11">
        <f t="shared" si="168"/>
        <v>1.2930028825384401</v>
      </c>
    </row>
    <row r="124" spans="1:67">
      <c r="A124" s="56">
        <v>2041</v>
      </c>
      <c r="B124" s="11">
        <f t="shared" ref="B124:D133" si="169">(B34-B33)/B33*100</f>
        <v>0.52759927805400597</v>
      </c>
      <c r="C124" s="11">
        <f t="shared" si="169"/>
        <v>1.3074709831477169</v>
      </c>
      <c r="D124" s="11">
        <f t="shared" si="169"/>
        <v>0.63058473701645268</v>
      </c>
      <c r="E124" s="11"/>
      <c r="F124" s="11">
        <f t="shared" ref="F124:F133" si="170">(F34-F33)/F33*100</f>
        <v>1.1254638495231266</v>
      </c>
      <c r="G124" s="11"/>
      <c r="H124" s="11"/>
      <c r="I124" s="21"/>
      <c r="J124" s="29"/>
      <c r="K124" s="11">
        <f t="shared" ref="K124:P133" si="171">(K34-K33)/K33*100</f>
        <v>0.98039215686274506</v>
      </c>
      <c r="L124" s="11">
        <f t="shared" si="171"/>
        <v>0.97129602783415492</v>
      </c>
      <c r="M124" s="11">
        <f t="shared" si="171"/>
        <v>0.84033613445378152</v>
      </c>
      <c r="N124" s="11">
        <f t="shared" si="171"/>
        <v>1.6471997604073074</v>
      </c>
      <c r="O124" s="11">
        <f t="shared" si="171"/>
        <v>1.0978468093030305</v>
      </c>
      <c r="P124" s="11">
        <f t="shared" si="171"/>
        <v>0.59833323880222433</v>
      </c>
      <c r="Q124" s="11"/>
      <c r="R124" s="11"/>
      <c r="S124" s="11"/>
      <c r="T124" s="11"/>
      <c r="U124" s="11">
        <f t="shared" ref="U124:AW124" si="172">(U34-U33)/U33*100</f>
        <v>0.1270772238514174</v>
      </c>
      <c r="V124" s="11">
        <f t="shared" si="172"/>
        <v>0.52740197202476491</v>
      </c>
      <c r="W124" s="11">
        <f t="shared" si="172"/>
        <v>1.3193508955745148</v>
      </c>
      <c r="X124" s="11">
        <f t="shared" si="172"/>
        <v>6.7476383265856948E-2</v>
      </c>
      <c r="Y124" s="11">
        <f t="shared" si="172"/>
        <v>0.39100684261974583</v>
      </c>
      <c r="Z124" s="11">
        <f t="shared" si="172"/>
        <v>0.3910386965376782</v>
      </c>
      <c r="AA124" s="11">
        <f t="shared" si="172"/>
        <v>0.41849907788338769</v>
      </c>
      <c r="AB124" s="11">
        <f t="shared" si="172"/>
        <v>-0.53475935828876997</v>
      </c>
      <c r="AC124" s="11">
        <f t="shared" si="172"/>
        <v>1.0215430627599422</v>
      </c>
      <c r="AD124" s="11">
        <f t="shared" si="172"/>
        <v>1.5775577702621144</v>
      </c>
      <c r="AE124" s="11">
        <f t="shared" si="172"/>
        <v>6.7811934900542492E-2</v>
      </c>
      <c r="AF124" s="11">
        <f t="shared" si="172"/>
        <v>-1.1127237542331883</v>
      </c>
      <c r="AG124" s="11">
        <f t="shared" si="172"/>
        <v>0.64801178203240062</v>
      </c>
      <c r="AH124" s="11">
        <f t="shared" si="172"/>
        <v>0</v>
      </c>
      <c r="AI124" s="11">
        <f t="shared" si="172"/>
        <v>-0.30186608122941821</v>
      </c>
      <c r="AJ124" s="11">
        <f t="shared" si="172"/>
        <v>0.71669019437506787</v>
      </c>
      <c r="AK124" s="11">
        <f t="shared" si="172"/>
        <v>1.080708491808525</v>
      </c>
      <c r="AL124" s="11">
        <f t="shared" si="172"/>
        <v>0.59502436522185176</v>
      </c>
      <c r="AM124" s="11">
        <f t="shared" si="172"/>
        <v>0.75683113819540004</v>
      </c>
      <c r="AN124" s="11">
        <f t="shared" si="172"/>
        <v>0.96239549603420838</v>
      </c>
      <c r="AO124" s="11">
        <f t="shared" si="172"/>
        <v>-0.18709073900841908</v>
      </c>
      <c r="AP124" s="11">
        <f t="shared" si="172"/>
        <v>0.63199551105992147</v>
      </c>
      <c r="AQ124" s="11">
        <f t="shared" si="172"/>
        <v>0.86188583047555456</v>
      </c>
      <c r="AR124" s="11">
        <f t="shared" si="172"/>
        <v>1.4998742799934488</v>
      </c>
      <c r="AS124" s="11">
        <f t="shared" si="172"/>
        <v>1.0076364903830921</v>
      </c>
      <c r="AT124" s="11">
        <f t="shared" si="172"/>
        <v>1.4731596432942822</v>
      </c>
      <c r="AU124" s="29">
        <f t="shared" si="172"/>
        <v>0.86009529113297445</v>
      </c>
      <c r="AV124" s="11">
        <f t="shared" si="172"/>
        <v>1.0825716182403105</v>
      </c>
      <c r="AW124" s="11">
        <f t="shared" si="172"/>
        <v>0.63472184231960849</v>
      </c>
      <c r="AX124" s="11"/>
      <c r="AY124" s="11">
        <f t="shared" ref="AY124:BA133" si="173">(AY34-AY33)/AY33*100</f>
        <v>1.2845670438230963</v>
      </c>
      <c r="AZ124" s="11">
        <f t="shared" si="173"/>
        <v>1.360791292872795</v>
      </c>
      <c r="BA124" s="11">
        <f t="shared" si="173"/>
        <v>0.63020143519213256</v>
      </c>
      <c r="BB124" s="11"/>
      <c r="BC124" s="29">
        <f t="shared" ref="BC124:BC133" si="174">(BC34-BC33)/BC33*100</f>
        <v>1.1058060362976125</v>
      </c>
      <c r="BD124" s="11"/>
      <c r="BE124" s="11">
        <f t="shared" ref="BE124:BI133" si="175">(BE34-BE33)/BE33*100</f>
        <v>0.59833323880222433</v>
      </c>
      <c r="BF124" s="11">
        <f t="shared" si="175"/>
        <v>1.0978468093030305</v>
      </c>
      <c r="BG124" s="11">
        <f t="shared" si="175"/>
        <v>1.6471997604073074</v>
      </c>
      <c r="BH124" s="11">
        <f t="shared" si="175"/>
        <v>0.96485182632667121</v>
      </c>
      <c r="BI124" s="11">
        <f t="shared" si="175"/>
        <v>0.98039215686274506</v>
      </c>
      <c r="BJ124" s="11"/>
      <c r="BK124" s="11">
        <f t="shared" ref="BK124:BO133" si="176">(BK34-BK33)/BK33*100</f>
        <v>0.86188583047555456</v>
      </c>
      <c r="BL124" s="11">
        <f t="shared" si="176"/>
        <v>1.080708491808525</v>
      </c>
      <c r="BM124" s="11">
        <f t="shared" si="176"/>
        <v>1.4998742799934488</v>
      </c>
      <c r="BN124" s="11">
        <f t="shared" si="176"/>
        <v>1.540098766382056</v>
      </c>
      <c r="BO124" s="11">
        <f t="shared" si="176"/>
        <v>1.3047322549726199</v>
      </c>
    </row>
    <row r="125" spans="1:67">
      <c r="A125" s="56">
        <v>2042</v>
      </c>
      <c r="B125" s="11">
        <f t="shared" si="169"/>
        <v>0.52116843329851159</v>
      </c>
      <c r="C125" s="11">
        <f t="shared" si="169"/>
        <v>1.2905968044204872</v>
      </c>
      <c r="D125" s="11">
        <f t="shared" si="169"/>
        <v>0.61158255437340037</v>
      </c>
      <c r="E125" s="11"/>
      <c r="F125" s="11">
        <f t="shared" si="170"/>
        <v>1.1171129031965117</v>
      </c>
      <c r="G125" s="11"/>
      <c r="H125" s="11"/>
      <c r="I125" s="21"/>
      <c r="J125" s="29"/>
      <c r="K125" s="11">
        <f t="shared" si="171"/>
        <v>1.0279840091376355</v>
      </c>
      <c r="L125" s="11">
        <f t="shared" si="171"/>
        <v>0.96913137114142145</v>
      </c>
      <c r="M125" s="11">
        <f t="shared" si="171"/>
        <v>0.97222222222222221</v>
      </c>
      <c r="N125" s="11">
        <f t="shared" si="171"/>
        <v>1.5910430170889804</v>
      </c>
      <c r="O125" s="11">
        <f t="shared" si="171"/>
        <v>1.1157364050631817</v>
      </c>
      <c r="P125" s="11">
        <f t="shared" si="171"/>
        <v>0.60025973214773498</v>
      </c>
      <c r="Q125" s="11"/>
      <c r="R125" s="11"/>
      <c r="S125" s="11"/>
      <c r="T125" s="11"/>
      <c r="U125" s="11">
        <f t="shared" ref="U125:AW125" si="177">(U35-U34)/U34*100</f>
        <v>0.12691594259494288</v>
      </c>
      <c r="V125" s="11">
        <f t="shared" si="177"/>
        <v>0.62728102189781021</v>
      </c>
      <c r="W125" s="11">
        <f t="shared" si="177"/>
        <v>1.3097110356735064</v>
      </c>
      <c r="X125" s="11">
        <f t="shared" si="177"/>
        <v>-0.11238480557428637</v>
      </c>
      <c r="Y125" s="11">
        <f t="shared" si="177"/>
        <v>0.19474196689386564</v>
      </c>
      <c r="Z125" s="11">
        <f t="shared" si="177"/>
        <v>0.38140063296275256</v>
      </c>
      <c r="AA125" s="11">
        <f t="shared" si="177"/>
        <v>0.40969131878222781</v>
      </c>
      <c r="AB125" s="11">
        <f t="shared" si="177"/>
        <v>-0.83088954056695985</v>
      </c>
      <c r="AC125" s="11">
        <f t="shared" si="177"/>
        <v>1.0006156599672993</v>
      </c>
      <c r="AD125" s="11">
        <f t="shared" si="177"/>
        <v>1.5541377052864018</v>
      </c>
      <c r="AE125" s="11">
        <f t="shared" si="177"/>
        <v>0.22588660492432799</v>
      </c>
      <c r="AF125" s="11">
        <f t="shared" si="177"/>
        <v>-0.78277886497064575</v>
      </c>
      <c r="AG125" s="11">
        <f t="shared" si="177"/>
        <v>0.79016681299385427</v>
      </c>
      <c r="AH125" s="11">
        <f t="shared" si="177"/>
        <v>0</v>
      </c>
      <c r="AI125" s="11">
        <f t="shared" si="177"/>
        <v>-0.27525461051472616</v>
      </c>
      <c r="AJ125" s="11">
        <f t="shared" si="177"/>
        <v>0.80862533692722371</v>
      </c>
      <c r="AK125" s="11">
        <f t="shared" si="177"/>
        <v>1.0703717684879628</v>
      </c>
      <c r="AL125" s="11">
        <f t="shared" si="177"/>
        <v>0.51501708224975773</v>
      </c>
      <c r="AM125" s="11">
        <f t="shared" si="177"/>
        <v>0.79016681299385427</v>
      </c>
      <c r="AN125" s="11">
        <f t="shared" si="177"/>
        <v>0.95433922624768119</v>
      </c>
      <c r="AO125" s="11">
        <f t="shared" si="177"/>
        <v>-0.28116213683223995</v>
      </c>
      <c r="AP125" s="11">
        <f t="shared" si="177"/>
        <v>0.6720469552457814</v>
      </c>
      <c r="AQ125" s="11">
        <f t="shared" si="177"/>
        <v>0.85000752219046194</v>
      </c>
      <c r="AR125" s="11">
        <f t="shared" si="177"/>
        <v>1.4915739593868251</v>
      </c>
      <c r="AS125" s="11">
        <f t="shared" si="177"/>
        <v>0.99758446528845257</v>
      </c>
      <c r="AT125" s="11">
        <f t="shared" si="177"/>
        <v>1.4819282298711929</v>
      </c>
      <c r="AU125" s="29">
        <f t="shared" si="177"/>
        <v>0.88957055214723935</v>
      </c>
      <c r="AV125" s="11">
        <f t="shared" si="177"/>
        <v>1.0810810810810811</v>
      </c>
      <c r="AW125" s="11">
        <f t="shared" si="177"/>
        <v>0.6379840304113058</v>
      </c>
      <c r="AX125" s="11"/>
      <c r="AY125" s="11">
        <f t="shared" si="173"/>
        <v>1.2691239811880677</v>
      </c>
      <c r="AZ125" s="11">
        <f t="shared" si="173"/>
        <v>1.3401335355875925</v>
      </c>
      <c r="BA125" s="11">
        <f t="shared" si="173"/>
        <v>0.60913635400457189</v>
      </c>
      <c r="BB125" s="11"/>
      <c r="BC125" s="29">
        <f t="shared" si="174"/>
        <v>1.0982981413981754</v>
      </c>
      <c r="BD125" s="11"/>
      <c r="BE125" s="11">
        <f t="shared" si="175"/>
        <v>0.60025973214773498</v>
      </c>
      <c r="BF125" s="11">
        <f t="shared" si="175"/>
        <v>1.1157364050631817</v>
      </c>
      <c r="BG125" s="11">
        <f t="shared" si="175"/>
        <v>1.5910430170889804</v>
      </c>
      <c r="BH125" s="11">
        <f t="shared" si="175"/>
        <v>0.96928327645051193</v>
      </c>
      <c r="BI125" s="11">
        <f t="shared" si="175"/>
        <v>1.0279840091376355</v>
      </c>
      <c r="BJ125" s="11"/>
      <c r="BK125" s="11">
        <f t="shared" si="176"/>
        <v>0.85000752219046194</v>
      </c>
      <c r="BL125" s="11">
        <f t="shared" si="176"/>
        <v>1.0703717684879628</v>
      </c>
      <c r="BM125" s="11">
        <f t="shared" si="176"/>
        <v>1.4915739593868251</v>
      </c>
      <c r="BN125" s="11">
        <f t="shared" si="176"/>
        <v>1.5178220441104133</v>
      </c>
      <c r="BO125" s="11">
        <f t="shared" si="176"/>
        <v>1.2951159942204586</v>
      </c>
    </row>
    <row r="126" spans="1:67">
      <c r="A126" s="56">
        <v>2043</v>
      </c>
      <c r="B126" s="11">
        <f t="shared" si="169"/>
        <v>0.51560523896029875</v>
      </c>
      <c r="C126" s="11">
        <f t="shared" si="169"/>
        <v>1.2751063383371164</v>
      </c>
      <c r="D126" s="11">
        <f t="shared" si="169"/>
        <v>0.58841707035613544</v>
      </c>
      <c r="E126" s="11"/>
      <c r="F126" s="11">
        <f t="shared" si="170"/>
        <v>1.1093939667213508</v>
      </c>
      <c r="G126" s="11"/>
      <c r="H126" s="11"/>
      <c r="I126" s="21"/>
      <c r="J126" s="29"/>
      <c r="K126" s="11">
        <f t="shared" si="171"/>
        <v>1.0175240248728095</v>
      </c>
      <c r="L126" s="11">
        <f t="shared" si="171"/>
        <v>0.95982936366868121</v>
      </c>
      <c r="M126" s="11">
        <f t="shared" si="171"/>
        <v>0.96286107290233847</v>
      </c>
      <c r="N126" s="11">
        <f t="shared" si="171"/>
        <v>1.6241299303944314</v>
      </c>
      <c r="O126" s="11">
        <f t="shared" si="171"/>
        <v>1.1209472227796158</v>
      </c>
      <c r="P126" s="11">
        <f t="shared" si="171"/>
        <v>0.59267136360453998</v>
      </c>
      <c r="Q126" s="11"/>
      <c r="R126" s="11"/>
      <c r="S126" s="11"/>
      <c r="T126" s="11"/>
      <c r="U126" s="11">
        <f t="shared" ref="U126:AW126" si="178">(U36-U35)/U35*100</f>
        <v>-7.8003120124804995E-2</v>
      </c>
      <c r="V126" s="11">
        <f t="shared" si="178"/>
        <v>0.52136461521024602</v>
      </c>
      <c r="W126" s="11">
        <f t="shared" si="178"/>
        <v>1.2985513762457299</v>
      </c>
      <c r="X126" s="11">
        <f t="shared" si="178"/>
        <v>-2.2502250225022502E-2</v>
      </c>
      <c r="Y126" s="11">
        <f t="shared" si="178"/>
        <v>0.42112082928409461</v>
      </c>
      <c r="Z126" s="11">
        <f t="shared" si="178"/>
        <v>0.3961196443007276</v>
      </c>
      <c r="AA126" s="11">
        <f t="shared" si="178"/>
        <v>0.45022863172704886</v>
      </c>
      <c r="AB126" s="11">
        <f t="shared" si="178"/>
        <v>-1.0842779694430755</v>
      </c>
      <c r="AC126" s="11">
        <f t="shared" si="178"/>
        <v>0.99211818147751829</v>
      </c>
      <c r="AD126" s="11">
        <f t="shared" si="178"/>
        <v>1.5556009435019353</v>
      </c>
      <c r="AE126" s="11">
        <f t="shared" si="178"/>
        <v>0.15776425512733827</v>
      </c>
      <c r="AF126" s="11">
        <f t="shared" si="178"/>
        <v>-0.9368836291913214</v>
      </c>
      <c r="AG126" s="11">
        <f t="shared" si="178"/>
        <v>0.71138211382113814</v>
      </c>
      <c r="AH126" s="11">
        <f t="shared" si="178"/>
        <v>0</v>
      </c>
      <c r="AI126" s="11">
        <f t="shared" si="178"/>
        <v>-5.5202870549268562E-2</v>
      </c>
      <c r="AJ126" s="11">
        <f t="shared" si="178"/>
        <v>0.83422459893048129</v>
      </c>
      <c r="AK126" s="11">
        <f t="shared" si="178"/>
        <v>1.0783132530120481</v>
      </c>
      <c r="AL126" s="11">
        <f t="shared" si="178"/>
        <v>0.58847402597402598</v>
      </c>
      <c r="AM126" s="11">
        <f t="shared" si="178"/>
        <v>0.76461478900503288</v>
      </c>
      <c r="AN126" s="11">
        <f t="shared" si="178"/>
        <v>0.94863847686517611</v>
      </c>
      <c r="AO126" s="11">
        <f t="shared" si="178"/>
        <v>-0.37593984962406013</v>
      </c>
      <c r="AP126" s="11">
        <f t="shared" si="178"/>
        <v>0.71711753731343286</v>
      </c>
      <c r="AQ126" s="11">
        <f t="shared" si="178"/>
        <v>0.85776087118669353</v>
      </c>
      <c r="AR126" s="11">
        <f t="shared" si="178"/>
        <v>1.4792819906486807</v>
      </c>
      <c r="AS126" s="11">
        <f t="shared" si="178"/>
        <v>1.0467463891908682</v>
      </c>
      <c r="AT126" s="11">
        <f t="shared" si="178"/>
        <v>1.4220826081419535</v>
      </c>
      <c r="AU126" s="29">
        <f t="shared" si="178"/>
        <v>0.833079963514746</v>
      </c>
      <c r="AV126" s="11">
        <f t="shared" si="178"/>
        <v>1.0795142186016293</v>
      </c>
      <c r="AW126" s="11">
        <f t="shared" si="178"/>
        <v>0.63151588177514717</v>
      </c>
      <c r="AX126" s="11"/>
      <c r="AY126" s="11">
        <f t="shared" si="173"/>
        <v>1.2651446902525596</v>
      </c>
      <c r="AZ126" s="11">
        <f t="shared" si="173"/>
        <v>1.3212328363486359</v>
      </c>
      <c r="BA126" s="11">
        <f t="shared" si="173"/>
        <v>0.58442265134251969</v>
      </c>
      <c r="BB126" s="11"/>
      <c r="BC126" s="29">
        <f t="shared" si="174"/>
        <v>1.0900837669536489</v>
      </c>
      <c r="BD126" s="11"/>
      <c r="BE126" s="11">
        <f t="shared" si="175"/>
        <v>0.59267136360453998</v>
      </c>
      <c r="BF126" s="11">
        <f t="shared" si="175"/>
        <v>1.1209472227796158</v>
      </c>
      <c r="BG126" s="11">
        <f t="shared" si="175"/>
        <v>1.6241299303944314</v>
      </c>
      <c r="BH126" s="11">
        <f t="shared" si="175"/>
        <v>0.9599783666846945</v>
      </c>
      <c r="BI126" s="11">
        <f t="shared" si="175"/>
        <v>1.0175240248728095</v>
      </c>
      <c r="BJ126" s="11"/>
      <c r="BK126" s="11">
        <f t="shared" si="176"/>
        <v>0.85776087118669353</v>
      </c>
      <c r="BL126" s="11">
        <f t="shared" si="176"/>
        <v>1.0783132530120481</v>
      </c>
      <c r="BM126" s="11">
        <f t="shared" si="176"/>
        <v>1.4792819906486807</v>
      </c>
      <c r="BN126" s="11">
        <f t="shared" si="176"/>
        <v>1.5190555089755706</v>
      </c>
      <c r="BO126" s="11">
        <f t="shared" si="176"/>
        <v>1.286811557264997</v>
      </c>
    </row>
    <row r="127" spans="1:67">
      <c r="A127" s="56">
        <v>2044</v>
      </c>
      <c r="B127" s="11">
        <f t="shared" si="169"/>
        <v>0.51122278573535163</v>
      </c>
      <c r="C127" s="11">
        <f t="shared" si="169"/>
        <v>1.2552852878304188</v>
      </c>
      <c r="D127" s="11">
        <f t="shared" si="169"/>
        <v>0.56234914736974251</v>
      </c>
      <c r="E127" s="11"/>
      <c r="F127" s="11">
        <f t="shared" si="170"/>
        <v>1.1042673885963143</v>
      </c>
      <c r="G127" s="11"/>
      <c r="H127" s="11"/>
      <c r="I127" s="21"/>
      <c r="J127" s="29"/>
      <c r="K127" s="11">
        <f t="shared" si="171"/>
        <v>1.0072747621712368</v>
      </c>
      <c r="L127" s="11">
        <f t="shared" si="171"/>
        <v>0.96478873239436624</v>
      </c>
      <c r="M127" s="11">
        <f t="shared" si="171"/>
        <v>0.81743869209809261</v>
      </c>
      <c r="N127" s="11">
        <f t="shared" si="171"/>
        <v>1.5981735159817352</v>
      </c>
      <c r="O127" s="11">
        <f t="shared" si="171"/>
        <v>1.120273558325547</v>
      </c>
      <c r="P127" s="11">
        <f t="shared" si="171"/>
        <v>0.58645839457600624</v>
      </c>
      <c r="Q127" s="11"/>
      <c r="R127" s="11"/>
      <c r="S127" s="11"/>
      <c r="T127" s="11"/>
      <c r="U127" s="11">
        <f t="shared" ref="U127:AW127" si="179">(U37-U36)/U36*100</f>
        <v>0.1756440281030445</v>
      </c>
      <c r="V127" s="11">
        <f t="shared" si="179"/>
        <v>0.50738527455180971</v>
      </c>
      <c r="W127" s="11">
        <f t="shared" si="179"/>
        <v>1.3051471139514588</v>
      </c>
      <c r="X127" s="11">
        <f t="shared" si="179"/>
        <v>2.2507314877335132E-2</v>
      </c>
      <c r="Y127" s="11">
        <f t="shared" si="179"/>
        <v>0.41935483870967738</v>
      </c>
      <c r="Z127" s="11">
        <f t="shared" si="179"/>
        <v>0.41066108382317418</v>
      </c>
      <c r="AA127" s="11">
        <f t="shared" si="179"/>
        <v>0.37817774353946354</v>
      </c>
      <c r="AB127" s="11">
        <f t="shared" si="179"/>
        <v>-0.6477329347284505</v>
      </c>
      <c r="AC127" s="11">
        <f t="shared" si="179"/>
        <v>0.9761052920606309</v>
      </c>
      <c r="AD127" s="11">
        <f t="shared" si="179"/>
        <v>1.5298173674459725</v>
      </c>
      <c r="AE127" s="11">
        <f t="shared" si="179"/>
        <v>-0.11251125112511251</v>
      </c>
      <c r="AF127" s="11">
        <f t="shared" si="179"/>
        <v>-0.9457441513190642</v>
      </c>
      <c r="AG127" s="11">
        <f t="shared" si="179"/>
        <v>0.73518812166642644</v>
      </c>
      <c r="AH127" s="11">
        <f t="shared" si="179"/>
        <v>0.1984126984126984</v>
      </c>
      <c r="AI127" s="11">
        <f t="shared" si="179"/>
        <v>5.5233360950013806E-2</v>
      </c>
      <c r="AJ127" s="11">
        <f t="shared" si="179"/>
        <v>0.88035638523546889</v>
      </c>
      <c r="AK127" s="11">
        <f t="shared" si="179"/>
        <v>1.082305262530544</v>
      </c>
      <c r="AL127" s="11">
        <f t="shared" si="179"/>
        <v>0.57998789590478117</v>
      </c>
      <c r="AM127" s="11">
        <f t="shared" si="179"/>
        <v>0.75881279416002301</v>
      </c>
      <c r="AN127" s="11">
        <f t="shared" si="179"/>
        <v>0.93314473063806935</v>
      </c>
      <c r="AO127" s="11">
        <f t="shared" si="179"/>
        <v>-0.28301886792452829</v>
      </c>
      <c r="AP127" s="11">
        <f t="shared" si="179"/>
        <v>0.6801736613603474</v>
      </c>
      <c r="AQ127" s="11">
        <f t="shared" si="179"/>
        <v>0.84011240940689236</v>
      </c>
      <c r="AR127" s="11">
        <f t="shared" si="179"/>
        <v>1.4563942326788386</v>
      </c>
      <c r="AS127" s="11">
        <f t="shared" si="179"/>
        <v>0.99901635312922654</v>
      </c>
      <c r="AT127" s="11">
        <f t="shared" si="179"/>
        <v>1.435626988113176</v>
      </c>
      <c r="AU127" s="29">
        <f t="shared" si="179"/>
        <v>0.83222771680135088</v>
      </c>
      <c r="AV127" s="11">
        <f t="shared" si="179"/>
        <v>1.072929542645241</v>
      </c>
      <c r="AW127" s="11">
        <f t="shared" si="179"/>
        <v>0.62590112709461587</v>
      </c>
      <c r="AX127" s="11"/>
      <c r="AY127" s="11">
        <f t="shared" si="173"/>
        <v>1.2507339696650308</v>
      </c>
      <c r="AZ127" s="11">
        <f t="shared" si="173"/>
        <v>1.298187655584766</v>
      </c>
      <c r="BA127" s="11">
        <f t="shared" si="173"/>
        <v>0.55645636098215034</v>
      </c>
      <c r="BB127" s="11"/>
      <c r="BC127" s="29">
        <f t="shared" si="174"/>
        <v>1.0860768034676922</v>
      </c>
      <c r="BD127" s="11"/>
      <c r="BE127" s="11">
        <f t="shared" si="175"/>
        <v>0.58645839457600624</v>
      </c>
      <c r="BF127" s="11">
        <f t="shared" si="175"/>
        <v>1.120273558325547</v>
      </c>
      <c r="BG127" s="11">
        <f t="shared" si="175"/>
        <v>1.5981735159817352</v>
      </c>
      <c r="BH127" s="11">
        <f t="shared" si="175"/>
        <v>0.95754653810097756</v>
      </c>
      <c r="BI127" s="11">
        <f t="shared" si="175"/>
        <v>1.0072747621712368</v>
      </c>
      <c r="BJ127" s="11"/>
      <c r="BK127" s="11">
        <f t="shared" si="176"/>
        <v>0.84011240940689236</v>
      </c>
      <c r="BL127" s="11">
        <f t="shared" si="176"/>
        <v>1.082305262530544</v>
      </c>
      <c r="BM127" s="11">
        <f t="shared" si="176"/>
        <v>1.4563942326788386</v>
      </c>
      <c r="BN127" s="11">
        <f t="shared" si="176"/>
        <v>1.4940933483368546</v>
      </c>
      <c r="BO127" s="11">
        <f t="shared" si="176"/>
        <v>1.2909083110532862</v>
      </c>
    </row>
    <row r="128" spans="1:67">
      <c r="A128" s="56">
        <v>2045</v>
      </c>
      <c r="B128" s="11">
        <f t="shared" si="169"/>
        <v>0.50759801386659031</v>
      </c>
      <c r="C128" s="11">
        <f t="shared" si="169"/>
        <v>1.2425132993564227</v>
      </c>
      <c r="D128" s="11">
        <f t="shared" si="169"/>
        <v>0.54673331276033543</v>
      </c>
      <c r="E128" s="11"/>
      <c r="F128" s="11">
        <f t="shared" si="170"/>
        <v>1.0994545517829295</v>
      </c>
      <c r="G128" s="11"/>
      <c r="H128" s="11"/>
      <c r="I128" s="21"/>
      <c r="J128" s="29"/>
      <c r="K128" s="11">
        <f t="shared" si="171"/>
        <v>1.0526315789473684</v>
      </c>
      <c r="L128" s="11">
        <f t="shared" si="171"/>
        <v>0.95556950547534358</v>
      </c>
      <c r="M128" s="11">
        <f t="shared" si="171"/>
        <v>0.81081081081081086</v>
      </c>
      <c r="N128" s="11">
        <f t="shared" si="171"/>
        <v>1.6011235955056178</v>
      </c>
      <c r="O128" s="11">
        <f t="shared" si="171"/>
        <v>1.1141761922141349</v>
      </c>
      <c r="P128" s="11">
        <f t="shared" si="171"/>
        <v>0.58111957155760519</v>
      </c>
      <c r="Q128" s="11"/>
      <c r="R128" s="11"/>
      <c r="S128" s="11"/>
      <c r="T128" s="11"/>
      <c r="U128" s="11">
        <f t="shared" ref="U128:AW128" si="180">(U38-U37)/U37*100</f>
        <v>4.870446132865771E-2</v>
      </c>
      <c r="V128" s="11">
        <f t="shared" si="180"/>
        <v>0.48238725600179494</v>
      </c>
      <c r="W128" s="11">
        <f t="shared" si="180"/>
        <v>1.29366106080207</v>
      </c>
      <c r="X128" s="11">
        <f t="shared" si="180"/>
        <v>-2.2502250225022502E-2</v>
      </c>
      <c r="Y128" s="11">
        <f t="shared" si="180"/>
        <v>0.51397365884998403</v>
      </c>
      <c r="Z128" s="11">
        <f t="shared" si="180"/>
        <v>0.46511627906976744</v>
      </c>
      <c r="AA128" s="11">
        <f t="shared" si="180"/>
        <v>0.38372985418265537</v>
      </c>
      <c r="AB128" s="11">
        <f t="shared" si="180"/>
        <v>-0.65195586760280844</v>
      </c>
      <c r="AC128" s="11">
        <f t="shared" si="180"/>
        <v>0.99753637259649353</v>
      </c>
      <c r="AD128" s="11">
        <f t="shared" si="180"/>
        <v>1.5295328177573821</v>
      </c>
      <c r="AE128" s="11">
        <f t="shared" si="180"/>
        <v>0.11263798152737103</v>
      </c>
      <c r="AF128" s="11">
        <f t="shared" si="180"/>
        <v>-0.90452261306532655</v>
      </c>
      <c r="AG128" s="11">
        <f t="shared" si="180"/>
        <v>0.70120206067544366</v>
      </c>
      <c r="AH128" s="11">
        <f t="shared" si="180"/>
        <v>0.19801980198019803</v>
      </c>
      <c r="AI128" s="11">
        <f t="shared" si="180"/>
        <v>2.7601435274634281E-2</v>
      </c>
      <c r="AJ128" s="11">
        <f t="shared" si="180"/>
        <v>0.67290505730207129</v>
      </c>
      <c r="AK128" s="11">
        <f t="shared" si="180"/>
        <v>1.0636416164522482</v>
      </c>
      <c r="AL128" s="11">
        <f t="shared" si="180"/>
        <v>0.58165772451486741</v>
      </c>
      <c r="AM128" s="11">
        <f t="shared" si="180"/>
        <v>0.72449952335557677</v>
      </c>
      <c r="AN128" s="11">
        <f t="shared" si="180"/>
        <v>0.94515904745350254</v>
      </c>
      <c r="AO128" s="11">
        <f t="shared" si="180"/>
        <v>-0.66225165562913912</v>
      </c>
      <c r="AP128" s="11">
        <f t="shared" si="180"/>
        <v>0.67557855397441424</v>
      </c>
      <c r="AQ128" s="11">
        <f t="shared" si="180"/>
        <v>0.83604681862184294</v>
      </c>
      <c r="AR128" s="11">
        <f t="shared" si="180"/>
        <v>1.4681125944485769</v>
      </c>
      <c r="AS128" s="11">
        <f t="shared" si="180"/>
        <v>0.97696076939464949</v>
      </c>
      <c r="AT128" s="11">
        <f t="shared" si="180"/>
        <v>1.4565710748916856</v>
      </c>
      <c r="AU128" s="29">
        <f t="shared" si="180"/>
        <v>0.75358851674641147</v>
      </c>
      <c r="AV128" s="11">
        <f t="shared" si="180"/>
        <v>1.0713237452304081</v>
      </c>
      <c r="AW128" s="11">
        <f t="shared" si="180"/>
        <v>0.62069976232075952</v>
      </c>
      <c r="AX128" s="11"/>
      <c r="AY128" s="11">
        <f t="shared" si="173"/>
        <v>1.2558602412598823</v>
      </c>
      <c r="AZ128" s="11">
        <f t="shared" si="173"/>
        <v>1.2826990652488459</v>
      </c>
      <c r="BA128" s="11">
        <f t="shared" si="173"/>
        <v>0.53987011979856314</v>
      </c>
      <c r="BB128" s="11"/>
      <c r="BC128" s="29">
        <f t="shared" si="174"/>
        <v>1.0799979266959168</v>
      </c>
      <c r="BD128" s="11"/>
      <c r="BE128" s="11">
        <f t="shared" si="175"/>
        <v>0.58111957155760519</v>
      </c>
      <c r="BF128" s="11">
        <f t="shared" si="175"/>
        <v>1.1141761922141349</v>
      </c>
      <c r="BG128" s="11">
        <f t="shared" si="175"/>
        <v>1.6011235955056178</v>
      </c>
      <c r="BH128" s="11">
        <f t="shared" si="175"/>
        <v>0.94846454865026197</v>
      </c>
      <c r="BI128" s="11">
        <f t="shared" si="175"/>
        <v>1.0526315789473684</v>
      </c>
      <c r="BJ128" s="11"/>
      <c r="BK128" s="11">
        <f t="shared" si="176"/>
        <v>0.83604681862184294</v>
      </c>
      <c r="BL128" s="11">
        <f t="shared" si="176"/>
        <v>1.0636416164522482</v>
      </c>
      <c r="BM128" s="11">
        <f t="shared" si="176"/>
        <v>1.4681125944485769</v>
      </c>
      <c r="BN128" s="11">
        <f t="shared" si="176"/>
        <v>1.4947385307214436</v>
      </c>
      <c r="BO128" s="11">
        <f t="shared" si="176"/>
        <v>1.2789730951261824</v>
      </c>
    </row>
    <row r="129" spans="1:67">
      <c r="A129" s="56">
        <v>2046</v>
      </c>
      <c r="B129" s="11">
        <f t="shared" si="169"/>
        <v>0.50471005520503531</v>
      </c>
      <c r="C129" s="11">
        <f t="shared" si="169"/>
        <v>1.2300202094433217</v>
      </c>
      <c r="D129" s="11">
        <f t="shared" si="169"/>
        <v>0.53629277519647411</v>
      </c>
      <c r="E129" s="11"/>
      <c r="F129" s="11">
        <f t="shared" si="170"/>
        <v>1.0959247156637053</v>
      </c>
      <c r="G129" s="11"/>
      <c r="H129" s="11"/>
      <c r="I129" s="21"/>
      <c r="J129" s="29"/>
      <c r="K129" s="11">
        <f t="shared" si="171"/>
        <v>1.0416666666666665</v>
      </c>
      <c r="L129" s="11">
        <f t="shared" si="171"/>
        <v>0.95343374326378338</v>
      </c>
      <c r="M129" s="11">
        <f t="shared" si="171"/>
        <v>0.93833780160857905</v>
      </c>
      <c r="N129" s="11">
        <f t="shared" si="171"/>
        <v>1.6035388443461431</v>
      </c>
      <c r="O129" s="11">
        <f t="shared" si="171"/>
        <v>1.1360757815856506</v>
      </c>
      <c r="P129" s="11">
        <f t="shared" si="171"/>
        <v>0.59269608039643407</v>
      </c>
      <c r="Q129" s="11"/>
      <c r="R129" s="11"/>
      <c r="S129" s="11"/>
      <c r="T129" s="11"/>
      <c r="U129" s="11">
        <f t="shared" ref="U129:AW129" si="181">(U39-U38)/U38*100</f>
        <v>3.8944601304644139E-2</v>
      </c>
      <c r="V129" s="11">
        <f t="shared" si="181"/>
        <v>0.45774254772803397</v>
      </c>
      <c r="W129" s="11">
        <f t="shared" si="181"/>
        <v>1.3011038340478884</v>
      </c>
      <c r="X129" s="11">
        <f t="shared" si="181"/>
        <v>0</v>
      </c>
      <c r="Y129" s="11">
        <f t="shared" si="181"/>
        <v>0.38350910834132307</v>
      </c>
      <c r="Z129" s="11">
        <f t="shared" si="181"/>
        <v>0.43103448275862066</v>
      </c>
      <c r="AA129" s="11">
        <f t="shared" si="181"/>
        <v>0.27800945232137897</v>
      </c>
      <c r="AB129" s="11">
        <f t="shared" si="181"/>
        <v>-0.75719333669863709</v>
      </c>
      <c r="AC129" s="11">
        <f t="shared" si="181"/>
        <v>0.96270070413709852</v>
      </c>
      <c r="AD129" s="11">
        <f t="shared" si="181"/>
        <v>1.5061518305099901</v>
      </c>
      <c r="AE129" s="11">
        <f t="shared" si="181"/>
        <v>6.7506750675067506E-2</v>
      </c>
      <c r="AF129" s="11">
        <f t="shared" si="181"/>
        <v>-0.70993914807302227</v>
      </c>
      <c r="AG129" s="11">
        <f t="shared" si="181"/>
        <v>0.62526644877078297</v>
      </c>
      <c r="AH129" s="11">
        <f t="shared" si="181"/>
        <v>0</v>
      </c>
      <c r="AI129" s="11">
        <f t="shared" si="181"/>
        <v>-0.13796909492273732</v>
      </c>
      <c r="AJ129" s="11">
        <f t="shared" si="181"/>
        <v>0.72062663185378584</v>
      </c>
      <c r="AK129" s="11">
        <f t="shared" si="181"/>
        <v>1.0501137623242518</v>
      </c>
      <c r="AL129" s="11">
        <f t="shared" si="181"/>
        <v>0.61319108629542851</v>
      </c>
      <c r="AM129" s="11">
        <f t="shared" si="181"/>
        <v>0.70982396365701306</v>
      </c>
      <c r="AN129" s="11">
        <f t="shared" si="181"/>
        <v>0.91908995027874041</v>
      </c>
      <c r="AO129" s="11">
        <f t="shared" si="181"/>
        <v>-0.2857142857142857</v>
      </c>
      <c r="AP129" s="11">
        <f t="shared" si="181"/>
        <v>0.73386636207881206</v>
      </c>
      <c r="AQ129" s="11">
        <f t="shared" si="181"/>
        <v>0.83784255541979413</v>
      </c>
      <c r="AR129" s="11">
        <f t="shared" si="181"/>
        <v>1.4363676895508055</v>
      </c>
      <c r="AS129" s="11">
        <f t="shared" si="181"/>
        <v>1.0157333172584244</v>
      </c>
      <c r="AT129" s="11">
        <f t="shared" si="181"/>
        <v>1.4193915731251017</v>
      </c>
      <c r="AU129" s="29">
        <f t="shared" si="181"/>
        <v>0.79544105425620315</v>
      </c>
      <c r="AV129" s="11">
        <f t="shared" si="181"/>
        <v>1.0744881661100625</v>
      </c>
      <c r="AW129" s="11">
        <f t="shared" si="181"/>
        <v>0.63324064738084562</v>
      </c>
      <c r="AX129" s="11"/>
      <c r="AY129" s="11">
        <f t="shared" si="173"/>
        <v>1.2358783939947104</v>
      </c>
      <c r="AZ129" s="11">
        <f t="shared" si="173"/>
        <v>1.2664542681889819</v>
      </c>
      <c r="BA129" s="11">
        <f t="shared" si="173"/>
        <v>0.5272899517834696</v>
      </c>
      <c r="BB129" s="11"/>
      <c r="BC129" s="29">
        <f t="shared" si="174"/>
        <v>1.0784844047079796</v>
      </c>
      <c r="BD129" s="11"/>
      <c r="BE129" s="11">
        <f t="shared" si="175"/>
        <v>0.59269608039643407</v>
      </c>
      <c r="BF129" s="11">
        <f t="shared" si="175"/>
        <v>1.1360757815856506</v>
      </c>
      <c r="BG129" s="11">
        <f t="shared" si="175"/>
        <v>1.6035388443461431</v>
      </c>
      <c r="BH129" s="11">
        <f t="shared" si="175"/>
        <v>0.95269382391590018</v>
      </c>
      <c r="BI129" s="11">
        <f t="shared" si="175"/>
        <v>1.0416666666666665</v>
      </c>
      <c r="BJ129" s="11"/>
      <c r="BK129" s="11">
        <f t="shared" si="176"/>
        <v>0.83784255541979413</v>
      </c>
      <c r="BL129" s="11">
        <f t="shared" si="176"/>
        <v>1.0501137623242518</v>
      </c>
      <c r="BM129" s="11">
        <f t="shared" si="176"/>
        <v>1.4363676895508055</v>
      </c>
      <c r="BN129" s="11">
        <f t="shared" si="176"/>
        <v>1.4713867630638395</v>
      </c>
      <c r="BO129" s="11">
        <f t="shared" si="176"/>
        <v>1.2879083509867322</v>
      </c>
    </row>
    <row r="130" spans="1:67">
      <c r="A130" s="56">
        <v>2047</v>
      </c>
      <c r="B130" s="11">
        <f t="shared" si="169"/>
        <v>0.50198261957254464</v>
      </c>
      <c r="C130" s="11">
        <f t="shared" si="169"/>
        <v>1.221426691712266</v>
      </c>
      <c r="D130" s="11">
        <f t="shared" si="169"/>
        <v>0.51695439206644489</v>
      </c>
      <c r="E130" s="11"/>
      <c r="F130" s="11">
        <f t="shared" si="170"/>
        <v>1.0936666021478887</v>
      </c>
      <c r="G130" s="11"/>
      <c r="H130" s="11"/>
      <c r="I130" s="21"/>
      <c r="J130" s="29"/>
      <c r="K130" s="11">
        <f t="shared" si="171"/>
        <v>1.0309278350515463</v>
      </c>
      <c r="L130" s="11">
        <f t="shared" si="171"/>
        <v>0.95811661647960578</v>
      </c>
      <c r="M130" s="11">
        <f t="shared" si="171"/>
        <v>0.79681274900398402</v>
      </c>
      <c r="N130" s="11">
        <f t="shared" si="171"/>
        <v>1.5782312925170068</v>
      </c>
      <c r="O130" s="11">
        <f t="shared" si="171"/>
        <v>0.96214997563965998</v>
      </c>
      <c r="P130" s="11">
        <f t="shared" si="171"/>
        <v>0.5761227612757398</v>
      </c>
      <c r="Q130" s="11"/>
      <c r="R130" s="11"/>
      <c r="S130" s="11"/>
      <c r="T130" s="11"/>
      <c r="U130" s="11">
        <f t="shared" ref="U130:AW130" si="182">(U40-U39)/U39*100</f>
        <v>0.10705596107055962</v>
      </c>
      <c r="V130" s="11">
        <f t="shared" si="182"/>
        <v>0.44454323182929534</v>
      </c>
      <c r="W130" s="11">
        <f t="shared" si="182"/>
        <v>1.2773243552793669</v>
      </c>
      <c r="X130" s="11">
        <f t="shared" si="182"/>
        <v>4.5014629754670264E-2</v>
      </c>
      <c r="Y130" s="11">
        <f t="shared" si="182"/>
        <v>0.50939191340337475</v>
      </c>
      <c r="Z130" s="11">
        <f t="shared" si="182"/>
        <v>0.46097599745668416</v>
      </c>
      <c r="AA130" s="11">
        <f t="shared" si="182"/>
        <v>0.36041031327973388</v>
      </c>
      <c r="AB130" s="11">
        <f t="shared" si="182"/>
        <v>-0.40691759918616477</v>
      </c>
      <c r="AC130" s="11">
        <f t="shared" si="182"/>
        <v>0.95111872767749894</v>
      </c>
      <c r="AD130" s="11">
        <f t="shared" si="182"/>
        <v>1.5093644531857429</v>
      </c>
      <c r="AE130" s="11">
        <f t="shared" si="182"/>
        <v>0.35979311895659993</v>
      </c>
      <c r="AF130" s="11">
        <f t="shared" si="182"/>
        <v>-0.81716036772216549</v>
      </c>
      <c r="AG130" s="11">
        <f t="shared" si="182"/>
        <v>0.60725886174269172</v>
      </c>
      <c r="AH130" s="11">
        <f t="shared" si="182"/>
        <v>0.19762845849802371</v>
      </c>
      <c r="AI130" s="11">
        <f t="shared" si="182"/>
        <v>0</v>
      </c>
      <c r="AJ130" s="11">
        <f t="shared" si="182"/>
        <v>0.79842389050186657</v>
      </c>
      <c r="AK130" s="11">
        <f t="shared" si="182"/>
        <v>1.0646036602967497</v>
      </c>
      <c r="AL130" s="11">
        <f t="shared" si="182"/>
        <v>0.59954414825091673</v>
      </c>
      <c r="AM130" s="11">
        <f t="shared" si="182"/>
        <v>0.82698994455408326</v>
      </c>
      <c r="AN130" s="11">
        <f t="shared" si="182"/>
        <v>0.89792262082497976</v>
      </c>
      <c r="AO130" s="11">
        <f t="shared" si="182"/>
        <v>-9.5510983763132759E-2</v>
      </c>
      <c r="AP130" s="11">
        <f t="shared" si="182"/>
        <v>0.69733820903138022</v>
      </c>
      <c r="AQ130" s="11">
        <f t="shared" si="182"/>
        <v>0.79914603888985059</v>
      </c>
      <c r="AR130" s="11">
        <f t="shared" si="182"/>
        <v>1.4325109620159544</v>
      </c>
      <c r="AS130" s="11">
        <f t="shared" si="182"/>
        <v>0.98761748470833965</v>
      </c>
      <c r="AT130" s="11">
        <f t="shared" si="182"/>
        <v>1.4316076512812286</v>
      </c>
      <c r="AU130" s="29">
        <f t="shared" si="182"/>
        <v>0.78327444051825668</v>
      </c>
      <c r="AV130" s="11">
        <f t="shared" si="182"/>
        <v>1.067854235502562</v>
      </c>
      <c r="AW130" s="11">
        <f t="shared" si="182"/>
        <v>0.60507031168447667</v>
      </c>
      <c r="AX130" s="11"/>
      <c r="AY130" s="11">
        <f t="shared" si="173"/>
        <v>1.2306337859692438</v>
      </c>
      <c r="AZ130" s="11">
        <f t="shared" si="173"/>
        <v>1.2573335124725693</v>
      </c>
      <c r="BA130" s="11">
        <f t="shared" si="173"/>
        <v>0.50876310187981566</v>
      </c>
      <c r="BB130" s="11"/>
      <c r="BC130" s="29">
        <f t="shared" si="174"/>
        <v>1.0765718752440252</v>
      </c>
      <c r="BD130" s="11"/>
      <c r="BE130" s="11">
        <f t="shared" si="175"/>
        <v>0.5761227612757398</v>
      </c>
      <c r="BF130" s="11">
        <f t="shared" si="175"/>
        <v>0.96214997563965998</v>
      </c>
      <c r="BG130" s="11">
        <f t="shared" si="175"/>
        <v>1.5782312925170068</v>
      </c>
      <c r="BH130" s="11">
        <f t="shared" si="175"/>
        <v>0.95021151968760176</v>
      </c>
      <c r="BI130" s="11">
        <f t="shared" si="175"/>
        <v>1.0309278350515463</v>
      </c>
      <c r="BJ130" s="11"/>
      <c r="BK130" s="11">
        <f t="shared" si="176"/>
        <v>0.79914603888985059</v>
      </c>
      <c r="BL130" s="11">
        <f t="shared" si="176"/>
        <v>1.0646036602967497</v>
      </c>
      <c r="BM130" s="11">
        <f t="shared" si="176"/>
        <v>1.4325109620159544</v>
      </c>
      <c r="BN130" s="11">
        <f t="shared" si="176"/>
        <v>1.4733527159170206</v>
      </c>
      <c r="BO130" s="11">
        <f t="shared" si="176"/>
        <v>1.2639643569206382</v>
      </c>
    </row>
    <row r="131" spans="1:67">
      <c r="A131" s="56">
        <v>2048</v>
      </c>
      <c r="B131" s="11">
        <f t="shared" si="169"/>
        <v>0.50045028239620337</v>
      </c>
      <c r="C131" s="11">
        <f t="shared" si="169"/>
        <v>1.2129633780088753</v>
      </c>
      <c r="D131" s="11">
        <f t="shared" si="169"/>
        <v>0.50084252553639552</v>
      </c>
      <c r="E131" s="11"/>
      <c r="F131" s="11">
        <f t="shared" si="170"/>
        <v>1.092390873636859</v>
      </c>
      <c r="G131" s="11"/>
      <c r="H131" s="11"/>
      <c r="I131" s="21"/>
      <c r="J131" s="29"/>
      <c r="K131" s="11">
        <f t="shared" si="171"/>
        <v>1.0741138560687433</v>
      </c>
      <c r="L131" s="11">
        <f t="shared" si="171"/>
        <v>0.96258134490238623</v>
      </c>
      <c r="M131" s="11">
        <f t="shared" si="171"/>
        <v>0.92226613965744397</v>
      </c>
      <c r="N131" s="11">
        <f t="shared" si="171"/>
        <v>1.5804982587731047</v>
      </c>
      <c r="O131" s="11">
        <f t="shared" si="171"/>
        <v>0.93404504655360476</v>
      </c>
      <c r="P131" s="11">
        <f t="shared" si="171"/>
        <v>0.5481534740903905</v>
      </c>
      <c r="Q131" s="11"/>
      <c r="R131" s="11"/>
      <c r="S131" s="11"/>
      <c r="T131" s="11"/>
      <c r="U131" s="11">
        <f t="shared" ref="U131:AW131" si="183">(U41-U40)/U40*100</f>
        <v>0.15555123468792534</v>
      </c>
      <c r="V131" s="11">
        <f t="shared" si="183"/>
        <v>0.50896215976986059</v>
      </c>
      <c r="W131" s="11">
        <f t="shared" si="183"/>
        <v>1.290127773639405</v>
      </c>
      <c r="X131" s="11">
        <f t="shared" si="183"/>
        <v>0.33745781777277839</v>
      </c>
      <c r="Y131" s="11">
        <f t="shared" si="183"/>
        <v>0.15837820715869497</v>
      </c>
      <c r="Z131" s="11">
        <f t="shared" si="183"/>
        <v>0.49841772151898733</v>
      </c>
      <c r="AA131" s="11">
        <f t="shared" si="183"/>
        <v>0.4143646408839779</v>
      </c>
      <c r="AB131" s="11">
        <f t="shared" si="183"/>
        <v>-0.45965270684371806</v>
      </c>
      <c r="AC131" s="11">
        <f t="shared" si="183"/>
        <v>0.96190992188745672</v>
      </c>
      <c r="AD131" s="11">
        <f t="shared" si="183"/>
        <v>1.4931673016676583</v>
      </c>
      <c r="AE131" s="11">
        <f t="shared" si="183"/>
        <v>0.40331615505265517</v>
      </c>
      <c r="AF131" s="11">
        <f t="shared" si="183"/>
        <v>-0.7209062821833162</v>
      </c>
      <c r="AG131" s="11">
        <f t="shared" si="183"/>
        <v>0.65974171813587867</v>
      </c>
      <c r="AH131" s="11">
        <f t="shared" si="183"/>
        <v>0.19723865877712032</v>
      </c>
      <c r="AI131" s="11">
        <f t="shared" si="183"/>
        <v>0</v>
      </c>
      <c r="AJ131" s="11">
        <f t="shared" si="183"/>
        <v>0.95669169838493973</v>
      </c>
      <c r="AK131" s="11">
        <f t="shared" si="183"/>
        <v>1.0522467352931095</v>
      </c>
      <c r="AL131" s="11">
        <f t="shared" si="183"/>
        <v>0.53686647293503431</v>
      </c>
      <c r="AM131" s="11">
        <f t="shared" si="183"/>
        <v>0.77360425016310941</v>
      </c>
      <c r="AN131" s="11">
        <f t="shared" si="183"/>
        <v>0.8909886486143701</v>
      </c>
      <c r="AO131" s="11">
        <f t="shared" si="183"/>
        <v>-0.57361376673040154</v>
      </c>
      <c r="AP131" s="11">
        <f t="shared" si="183"/>
        <v>0.68124876840356952</v>
      </c>
      <c r="AQ131" s="11">
        <f t="shared" si="183"/>
        <v>0.79710352328343681</v>
      </c>
      <c r="AR131" s="11">
        <f t="shared" si="183"/>
        <v>1.4156132032233066</v>
      </c>
      <c r="AS131" s="11">
        <f t="shared" si="183"/>
        <v>0.97500443183832652</v>
      </c>
      <c r="AT131" s="11">
        <f t="shared" si="183"/>
        <v>1.3876808729342927</v>
      </c>
      <c r="AU131" s="29">
        <f t="shared" si="183"/>
        <v>0.77718693390989313</v>
      </c>
      <c r="AV131" s="11">
        <f t="shared" si="183"/>
        <v>1.0802615370036956</v>
      </c>
      <c r="AW131" s="11">
        <f t="shared" si="183"/>
        <v>0.57719356097380148</v>
      </c>
      <c r="AX131" s="11"/>
      <c r="AY131" s="11">
        <f t="shared" si="173"/>
        <v>1.2287726453250867</v>
      </c>
      <c r="AZ131" s="11">
        <f t="shared" si="173"/>
        <v>1.2439323743075443</v>
      </c>
      <c r="BA131" s="11">
        <f t="shared" si="173"/>
        <v>0.49373810264155144</v>
      </c>
      <c r="BB131" s="11"/>
      <c r="BC131" s="29">
        <f t="shared" si="174"/>
        <v>1.0753432668057412</v>
      </c>
      <c r="BD131" s="11"/>
      <c r="BE131" s="11">
        <f t="shared" si="175"/>
        <v>0.5481534740903905</v>
      </c>
      <c r="BF131" s="11">
        <f t="shared" si="175"/>
        <v>0.93404504655360476</v>
      </c>
      <c r="BG131" s="11">
        <f t="shared" si="175"/>
        <v>1.5804982587731047</v>
      </c>
      <c r="BH131" s="11">
        <f t="shared" si="175"/>
        <v>0.96060860034814011</v>
      </c>
      <c r="BI131" s="11">
        <f t="shared" si="175"/>
        <v>1.0741138560687433</v>
      </c>
      <c r="BJ131" s="11"/>
      <c r="BK131" s="11">
        <f t="shared" si="176"/>
        <v>0.79710352328343681</v>
      </c>
      <c r="BL131" s="11">
        <f t="shared" si="176"/>
        <v>1.0522467352931095</v>
      </c>
      <c r="BM131" s="11">
        <f t="shared" si="176"/>
        <v>1.4156132032233066</v>
      </c>
      <c r="BN131" s="11">
        <f t="shared" si="176"/>
        <v>1.4579022523395202</v>
      </c>
      <c r="BO131" s="11">
        <f t="shared" si="176"/>
        <v>1.2756353378707979</v>
      </c>
    </row>
    <row r="132" spans="1:67">
      <c r="A132" s="56">
        <v>2049</v>
      </c>
      <c r="B132" s="11">
        <f t="shared" si="169"/>
        <v>0.49953741987911621</v>
      </c>
      <c r="C132" s="11">
        <f t="shared" si="169"/>
        <v>1.2063986961682225</v>
      </c>
      <c r="D132" s="11">
        <f t="shared" si="169"/>
        <v>0.49255780512203656</v>
      </c>
      <c r="E132" s="11"/>
      <c r="F132" s="11">
        <f t="shared" si="170"/>
        <v>1.091738494638169</v>
      </c>
      <c r="G132" s="11"/>
      <c r="H132" s="11"/>
      <c r="I132" s="21"/>
      <c r="J132" s="29"/>
      <c r="K132" s="11">
        <f t="shared" si="171"/>
        <v>1.0626992561105209</v>
      </c>
      <c r="L132" s="11">
        <f t="shared" si="171"/>
        <v>0.96011816838995567</v>
      </c>
      <c r="M132" s="11">
        <f t="shared" si="171"/>
        <v>0.7832898172323759</v>
      </c>
      <c r="N132" s="11">
        <f t="shared" si="171"/>
        <v>1.5559071729957807</v>
      </c>
      <c r="O132" s="11">
        <f t="shared" si="171"/>
        <v>0.91807385389013463</v>
      </c>
      <c r="P132" s="11">
        <f t="shared" si="171"/>
        <v>0.53322702253130649</v>
      </c>
      <c r="Q132" s="11"/>
      <c r="R132" s="11"/>
      <c r="S132" s="11"/>
      <c r="T132" s="11"/>
      <c r="U132" s="11">
        <f t="shared" ref="U132:AW132" si="184">(U42-U41)/U41*100</f>
        <v>5.8241118229470007E-2</v>
      </c>
      <c r="V132" s="11">
        <f t="shared" si="184"/>
        <v>0.5834434169969176</v>
      </c>
      <c r="W132" s="11">
        <f t="shared" si="184"/>
        <v>1.2808668666219509</v>
      </c>
      <c r="X132" s="11">
        <f t="shared" si="184"/>
        <v>0.42600896860986542</v>
      </c>
      <c r="Y132" s="11">
        <f t="shared" si="184"/>
        <v>0.2213788741302973</v>
      </c>
      <c r="Z132" s="11">
        <f t="shared" si="184"/>
        <v>0.4565850586475636</v>
      </c>
      <c r="AA132" s="11">
        <f t="shared" si="184"/>
        <v>0.36451169188445665</v>
      </c>
      <c r="AB132" s="11">
        <f t="shared" si="184"/>
        <v>-0.2052334530528476</v>
      </c>
      <c r="AC132" s="11">
        <f t="shared" si="184"/>
        <v>0.94653830349096402</v>
      </c>
      <c r="AD132" s="11">
        <f t="shared" si="184"/>
        <v>1.4823418448849717</v>
      </c>
      <c r="AE132" s="11">
        <f t="shared" si="184"/>
        <v>0.26779736665922788</v>
      </c>
      <c r="AF132" s="11">
        <f t="shared" si="184"/>
        <v>-0.77800829875518673</v>
      </c>
      <c r="AG132" s="11">
        <f t="shared" si="184"/>
        <v>0.75303304978385166</v>
      </c>
      <c r="AH132" s="11">
        <f t="shared" si="184"/>
        <v>0</v>
      </c>
      <c r="AI132" s="11">
        <f t="shared" si="184"/>
        <v>0</v>
      </c>
      <c r="AJ132" s="11">
        <f t="shared" si="184"/>
        <v>0.85592011412268187</v>
      </c>
      <c r="AK132" s="11">
        <f t="shared" si="184"/>
        <v>1.0548570911722142</v>
      </c>
      <c r="AL132" s="11">
        <f t="shared" si="184"/>
        <v>0.58788947677836567</v>
      </c>
      <c r="AM132" s="11">
        <f t="shared" si="184"/>
        <v>0.73066962634110244</v>
      </c>
      <c r="AN132" s="11">
        <f t="shared" si="184"/>
        <v>0.86635867458646298</v>
      </c>
      <c r="AO132" s="11">
        <f t="shared" si="184"/>
        <v>-0.38461538461538464</v>
      </c>
      <c r="AP132" s="11">
        <f t="shared" si="184"/>
        <v>0.69900740947854045</v>
      </c>
      <c r="AQ132" s="11">
        <f t="shared" si="184"/>
        <v>0.80925676155320514</v>
      </c>
      <c r="AR132" s="11">
        <f t="shared" si="184"/>
        <v>1.4180390674590539</v>
      </c>
      <c r="AS132" s="11">
        <f t="shared" si="184"/>
        <v>0.97144194756554303</v>
      </c>
      <c r="AT132" s="11">
        <f t="shared" si="184"/>
        <v>1.4076818093195556</v>
      </c>
      <c r="AU132" s="29">
        <f t="shared" si="184"/>
        <v>0.82337933433839738</v>
      </c>
      <c r="AV132" s="11">
        <f t="shared" si="184"/>
        <v>1.0687166026061685</v>
      </c>
      <c r="AW132" s="11">
        <f t="shared" si="184"/>
        <v>0.56229124423606913</v>
      </c>
      <c r="AX132" s="11"/>
      <c r="AY132" s="11">
        <f t="shared" si="173"/>
        <v>1.2201938649455573</v>
      </c>
      <c r="AZ132" s="11">
        <f t="shared" si="173"/>
        <v>1.2384780044558996</v>
      </c>
      <c r="BA132" s="11">
        <f t="shared" si="173"/>
        <v>0.48606375748063635</v>
      </c>
      <c r="BB132" s="11"/>
      <c r="BC132" s="29">
        <f t="shared" si="174"/>
        <v>1.0756573075502323</v>
      </c>
      <c r="BD132" s="11"/>
      <c r="BE132" s="11">
        <f t="shared" si="175"/>
        <v>0.53322702253130649</v>
      </c>
      <c r="BF132" s="11">
        <f t="shared" si="175"/>
        <v>0.91807385389013463</v>
      </c>
      <c r="BG132" s="11">
        <f t="shared" si="175"/>
        <v>1.5559071729957807</v>
      </c>
      <c r="BH132" s="11">
        <f t="shared" si="175"/>
        <v>0.95146871008939971</v>
      </c>
      <c r="BI132" s="11">
        <f t="shared" si="175"/>
        <v>1.0626992561105209</v>
      </c>
      <c r="BJ132" s="11"/>
      <c r="BK132" s="11">
        <f t="shared" si="176"/>
        <v>0.80925676155320514</v>
      </c>
      <c r="BL132" s="11">
        <f t="shared" si="176"/>
        <v>1.0548570911722142</v>
      </c>
      <c r="BM132" s="11">
        <f t="shared" si="176"/>
        <v>1.4180390674590539</v>
      </c>
      <c r="BN132" s="11">
        <f t="shared" si="176"/>
        <v>1.4464699361808435</v>
      </c>
      <c r="BO132" s="11">
        <f t="shared" si="176"/>
        <v>1.2666787417738332</v>
      </c>
    </row>
    <row r="133" spans="1:67">
      <c r="A133" s="56">
        <v>2050</v>
      </c>
      <c r="B133" s="11">
        <f t="shared" si="169"/>
        <v>0.49906767916185835</v>
      </c>
      <c r="C133" s="11">
        <f t="shared" si="169"/>
        <v>1.194643794853842</v>
      </c>
      <c r="D133" s="11">
        <f t="shared" si="169"/>
        <v>0.48594950699238376</v>
      </c>
      <c r="E133" s="11"/>
      <c r="F133" s="11">
        <f t="shared" si="170"/>
        <v>1.0916795637745211</v>
      </c>
      <c r="G133" s="11"/>
      <c r="H133" s="11"/>
      <c r="I133" s="21"/>
      <c r="J133" s="29"/>
      <c r="K133" s="11">
        <f t="shared" si="171"/>
        <v>1.1041009463722398</v>
      </c>
      <c r="L133" s="11">
        <f t="shared" si="171"/>
        <v>0.96428808937953048</v>
      </c>
      <c r="M133" s="11">
        <f t="shared" si="171"/>
        <v>0.77720207253886009</v>
      </c>
      <c r="N133" s="11">
        <f t="shared" si="171"/>
        <v>1.5580368735393404</v>
      </c>
      <c r="O133" s="11">
        <f t="shared" si="171"/>
        <v>0.90574220982856923</v>
      </c>
      <c r="P133" s="11">
        <f t="shared" si="171"/>
        <v>0.52015919941834954</v>
      </c>
      <c r="Q133" s="11"/>
      <c r="R133" s="11"/>
      <c r="S133" s="11"/>
      <c r="T133" s="11"/>
      <c r="U133" s="11">
        <f t="shared" ref="U133:AW133" si="185">(U43-U42)/U42*100</f>
        <v>0.25223127667830814</v>
      </c>
      <c r="V133" s="11">
        <f t="shared" si="185"/>
        <v>0.48155849841304588</v>
      </c>
      <c r="W133" s="11">
        <f t="shared" si="185"/>
        <v>1.2763304769891208</v>
      </c>
      <c r="X133" s="11">
        <f t="shared" si="185"/>
        <v>0.15628488501897744</v>
      </c>
      <c r="Y133" s="11">
        <f t="shared" si="185"/>
        <v>0.12622278321236985</v>
      </c>
      <c r="Z133" s="11">
        <f t="shared" si="185"/>
        <v>0.50152809340960747</v>
      </c>
      <c r="AA133" s="11">
        <f t="shared" si="185"/>
        <v>0.34948262865757557</v>
      </c>
      <c r="AB133" s="11">
        <f t="shared" si="185"/>
        <v>-0.30848329048843187</v>
      </c>
      <c r="AC133" s="11">
        <f t="shared" si="185"/>
        <v>0.9446680002179344</v>
      </c>
      <c r="AD133" s="11">
        <f t="shared" si="185"/>
        <v>1.4805414821628391</v>
      </c>
      <c r="AE133" s="11">
        <f t="shared" si="185"/>
        <v>0.40062319163142668</v>
      </c>
      <c r="AF133" s="11">
        <f t="shared" si="185"/>
        <v>-0.83638264506011495</v>
      </c>
      <c r="AG133" s="11">
        <f t="shared" si="185"/>
        <v>0.67820069204152256</v>
      </c>
      <c r="AH133" s="11">
        <f t="shared" si="185"/>
        <v>-0.19685039370078738</v>
      </c>
      <c r="AI133" s="11">
        <f t="shared" si="185"/>
        <v>-8.2895827576678641E-2</v>
      </c>
      <c r="AJ133" s="11">
        <f t="shared" si="185"/>
        <v>0.89917154980804193</v>
      </c>
      <c r="AK133" s="11">
        <f t="shared" si="185"/>
        <v>1.0326579474384936</v>
      </c>
      <c r="AL133" s="11">
        <f t="shared" si="185"/>
        <v>0.5113968439509059</v>
      </c>
      <c r="AM133" s="11">
        <f t="shared" si="185"/>
        <v>0.74373335781838212</v>
      </c>
      <c r="AN133" s="11">
        <f t="shared" si="185"/>
        <v>0.85476299281292845</v>
      </c>
      <c r="AO133" s="11">
        <f t="shared" si="185"/>
        <v>-0.19305019305019305</v>
      </c>
      <c r="AP133" s="11">
        <f t="shared" si="185"/>
        <v>0.67194224628626964</v>
      </c>
      <c r="AQ133" s="11">
        <f t="shared" si="185"/>
        <v>0.79008520526723469</v>
      </c>
      <c r="AR133" s="11">
        <f t="shared" si="185"/>
        <v>1.387679207295089</v>
      </c>
      <c r="AS133" s="11">
        <f t="shared" si="185"/>
        <v>0.96209574591399094</v>
      </c>
      <c r="AT133" s="11">
        <f t="shared" si="185"/>
        <v>1.3804506652311006</v>
      </c>
      <c r="AU133" s="29">
        <f t="shared" si="185"/>
        <v>0.76489533011272148</v>
      </c>
      <c r="AV133" s="11">
        <f t="shared" si="185"/>
        <v>1.0759669789444393</v>
      </c>
      <c r="AW133" s="11">
        <f t="shared" si="185"/>
        <v>0.54938204244932387</v>
      </c>
      <c r="AX133" s="11"/>
      <c r="AY133" s="11">
        <f t="shared" si="173"/>
        <v>1.2138098159603534</v>
      </c>
      <c r="AZ133" s="11">
        <f t="shared" si="173"/>
        <v>1.2222485922026365</v>
      </c>
      <c r="BA133" s="11">
        <f t="shared" si="173"/>
        <v>0.4800377607701507</v>
      </c>
      <c r="BB133" s="11"/>
      <c r="BC133" s="29">
        <f t="shared" si="174"/>
        <v>1.0763683477680597</v>
      </c>
      <c r="BD133" s="11"/>
      <c r="BE133" s="11">
        <f t="shared" si="175"/>
        <v>0.52015919941834954</v>
      </c>
      <c r="BF133" s="11">
        <f t="shared" si="175"/>
        <v>0.90574220982856923</v>
      </c>
      <c r="BG133" s="11">
        <f t="shared" si="175"/>
        <v>1.5580368735393404</v>
      </c>
      <c r="BH133" s="11">
        <f t="shared" si="175"/>
        <v>0.95515212853437925</v>
      </c>
      <c r="BI133" s="11">
        <f t="shared" si="175"/>
        <v>1.1041009463722398</v>
      </c>
      <c r="BJ133" s="11"/>
      <c r="BK133" s="11">
        <f t="shared" si="176"/>
        <v>0.79008520526723469</v>
      </c>
      <c r="BL133" s="11">
        <f t="shared" si="176"/>
        <v>1.0326579474384936</v>
      </c>
      <c r="BM133" s="11">
        <f t="shared" si="176"/>
        <v>1.387679207295089</v>
      </c>
      <c r="BN133" s="11">
        <f t="shared" si="176"/>
        <v>1.4443075328061734</v>
      </c>
      <c r="BO133" s="11">
        <f t="shared" si="176"/>
        <v>1.2619638144297116</v>
      </c>
    </row>
    <row r="134" spans="1:67">
      <c r="A134" s="37" t="s">
        <v>170</v>
      </c>
      <c r="J134" s="27"/>
      <c r="AU134" s="27"/>
      <c r="BC134" s="27"/>
    </row>
    <row r="135" spans="1:67">
      <c r="A135" s="38" t="s">
        <v>374</v>
      </c>
      <c r="J135" s="27"/>
      <c r="AU135" s="27"/>
      <c r="BC135" s="27"/>
    </row>
    <row r="136" spans="1:67">
      <c r="A136" s="38" t="s">
        <v>261</v>
      </c>
      <c r="B136" s="11">
        <f>((B13/B3)^(1/10)-1)*100</f>
        <v>0.76711589585241047</v>
      </c>
      <c r="C136" s="11">
        <f t="shared" ref="C136:BN136" si="186">((C13/C3)^(1/10)-1)*100</f>
        <v>1.5758684563167424</v>
      </c>
      <c r="D136" s="11">
        <f t="shared" si="186"/>
        <v>0.85965011952495729</v>
      </c>
      <c r="E136" s="11">
        <f t="shared" si="186"/>
        <v>1.3046221925950841</v>
      </c>
      <c r="F136" s="11">
        <f t="shared" si="186"/>
        <v>1.4089237745747774</v>
      </c>
      <c r="G136" s="11">
        <f t="shared" si="186"/>
        <v>1.1357849876092008</v>
      </c>
      <c r="H136" s="11">
        <f t="shared" si="186"/>
        <v>0.65506059930671157</v>
      </c>
      <c r="I136" s="11">
        <f t="shared" si="186"/>
        <v>1.2224645914518995</v>
      </c>
      <c r="J136" s="29">
        <f t="shared" si="186"/>
        <v>1.1254869939931078</v>
      </c>
      <c r="K136" s="11">
        <f t="shared" si="186"/>
        <v>0.80441777127970848</v>
      </c>
      <c r="L136" s="11">
        <f t="shared" si="186"/>
        <v>1.149777306423605</v>
      </c>
      <c r="M136" s="11">
        <f t="shared" si="186"/>
        <v>1.5969137292235702</v>
      </c>
      <c r="N136" s="11">
        <f t="shared" si="186"/>
        <v>1.8791532810123135</v>
      </c>
      <c r="O136" s="11">
        <f t="shared" si="186"/>
        <v>2.4270697869405167</v>
      </c>
      <c r="P136" s="11">
        <f t="shared" si="186"/>
        <v>0.72143116204939073</v>
      </c>
      <c r="Q136" s="11">
        <f t="shared" si="186"/>
        <v>1.451224002691931</v>
      </c>
      <c r="R136" s="11">
        <f t="shared" si="186"/>
        <v>-0.156388194297441</v>
      </c>
      <c r="S136" s="11">
        <f t="shared" si="186"/>
        <v>1.1100423816417404</v>
      </c>
      <c r="T136" s="11">
        <f t="shared" si="186"/>
        <v>0.32080540102485955</v>
      </c>
      <c r="U136" s="11">
        <f t="shared" si="186"/>
        <v>0.523664495736198</v>
      </c>
      <c r="V136" s="11">
        <f t="shared" si="186"/>
        <v>0.74950975694718647</v>
      </c>
      <c r="W136" s="11">
        <f t="shared" si="186"/>
        <v>1.6611606702138459</v>
      </c>
      <c r="X136" s="11">
        <f t="shared" si="186"/>
        <v>1.007152916131604</v>
      </c>
      <c r="Y136" s="11">
        <f t="shared" si="186"/>
        <v>1.174474903287237</v>
      </c>
      <c r="Z136" s="11">
        <f t="shared" si="186"/>
        <v>0.84637733016452721</v>
      </c>
      <c r="AA136" s="11">
        <f t="shared" si="186"/>
        <v>0.76500588932120195</v>
      </c>
      <c r="AB136" s="11">
        <f t="shared" si="186"/>
        <v>0.58856026811333617</v>
      </c>
      <c r="AC136" s="11">
        <f t="shared" si="186"/>
        <v>1.4604032996734295</v>
      </c>
      <c r="AD136" s="11">
        <f t="shared" si="186"/>
        <v>2.0928225379476695</v>
      </c>
      <c r="AE136" s="11">
        <f t="shared" si="186"/>
        <v>1.1912610203273166</v>
      </c>
      <c r="AF136" s="11">
        <f t="shared" si="186"/>
        <v>0.23657731785104996</v>
      </c>
      <c r="AG136" s="11">
        <f t="shared" si="186"/>
        <v>0.99741666735342349</v>
      </c>
      <c r="AH136" s="11">
        <f t="shared" si="186"/>
        <v>1.0761674071990912</v>
      </c>
      <c r="AI136" s="11">
        <f t="shared" si="186"/>
        <v>0.26637834704246188</v>
      </c>
      <c r="AJ136" s="11">
        <f t="shared" si="186"/>
        <v>1.2229344534894659</v>
      </c>
      <c r="AK136" s="11">
        <f t="shared" si="186"/>
        <v>1.5222829795245918</v>
      </c>
      <c r="AL136" s="11">
        <f t="shared" si="186"/>
        <v>0.91573554300414806</v>
      </c>
      <c r="AM136" s="11">
        <f t="shared" si="186"/>
        <v>1.0653781143299401</v>
      </c>
      <c r="AN136" s="11">
        <f t="shared" si="186"/>
        <v>1.5067612557122967</v>
      </c>
      <c r="AO136" s="11">
        <f t="shared" si="186"/>
        <v>0.60327509205622132</v>
      </c>
      <c r="AP136" s="11">
        <f t="shared" si="186"/>
        <v>0.88809990285394491</v>
      </c>
      <c r="AQ136" s="11">
        <f t="shared" si="186"/>
        <v>1.13040288804791</v>
      </c>
      <c r="AR136" s="11">
        <f t="shared" si="186"/>
        <v>2.0485299802105228</v>
      </c>
      <c r="AS136" s="11">
        <f t="shared" si="186"/>
        <v>1.3314414796545604</v>
      </c>
      <c r="AT136" s="11">
        <f t="shared" si="186"/>
        <v>1.8383634347419742</v>
      </c>
      <c r="AU136" s="29">
        <f t="shared" si="186"/>
        <v>1.2250637155783783</v>
      </c>
      <c r="AV136" s="11">
        <f t="shared" si="186"/>
        <v>1.2414104083048771</v>
      </c>
      <c r="AW136" s="11">
        <f t="shared" si="186"/>
        <v>0.81953394018907666</v>
      </c>
      <c r="AX136" s="11">
        <f t="shared" si="186"/>
        <v>1.1692323240279023</v>
      </c>
      <c r="AY136" s="11">
        <f t="shared" si="186"/>
        <v>1.7140917643823972</v>
      </c>
      <c r="AZ136" s="11">
        <f t="shared" si="186"/>
        <v>1.6641133974990563</v>
      </c>
      <c r="BA136" s="11">
        <f t="shared" si="186"/>
        <v>0.86350682495768272</v>
      </c>
      <c r="BB136" s="11">
        <f t="shared" si="186"/>
        <v>1.3278911003918425</v>
      </c>
      <c r="BC136" s="29">
        <f t="shared" si="186"/>
        <v>1.3737618646728844</v>
      </c>
      <c r="BD136" s="11">
        <f t="shared" si="186"/>
        <v>1.2360262226271512</v>
      </c>
      <c r="BE136" s="11">
        <f t="shared" si="186"/>
        <v>0.72143116204939073</v>
      </c>
      <c r="BF136" s="11">
        <f t="shared" si="186"/>
        <v>2.4270697869405167</v>
      </c>
      <c r="BG136" s="11">
        <f t="shared" si="186"/>
        <v>1.8791532810123135</v>
      </c>
      <c r="BH136" s="11">
        <f t="shared" si="186"/>
        <v>1.1708367285845345</v>
      </c>
      <c r="BI136" s="11">
        <f t="shared" si="186"/>
        <v>0.80441777127970848</v>
      </c>
      <c r="BJ136" s="11">
        <f t="shared" si="186"/>
        <v>1.4575879773510048</v>
      </c>
      <c r="BK136" s="11">
        <f t="shared" si="186"/>
        <v>1.13040288804791</v>
      </c>
      <c r="BL136" s="11">
        <f t="shared" si="186"/>
        <v>1.5222829795245918</v>
      </c>
      <c r="BM136" s="11">
        <f t="shared" si="186"/>
        <v>2.0485299802105228</v>
      </c>
      <c r="BN136" s="11">
        <f t="shared" si="186"/>
        <v>2.0510796418518273</v>
      </c>
      <c r="BO136" s="11">
        <f t="shared" ref="BO136" si="187">((BO13/BO3)^(1/10)-1)*100</f>
        <v>1.6443573765022812</v>
      </c>
    </row>
    <row r="137" spans="1:67">
      <c r="A137" s="38" t="s">
        <v>262</v>
      </c>
      <c r="B137" s="11">
        <f>((B23/B13)^(1/10)-1)*100</f>
        <v>0.71272721402182437</v>
      </c>
      <c r="C137" s="11">
        <f t="shared" ref="C137:BN137" si="188">((C23/C13)^(1/10)-1)*100</f>
        <v>1.6924907962867497</v>
      </c>
      <c r="D137" s="11">
        <f t="shared" si="188"/>
        <v>0.86044148985093827</v>
      </c>
      <c r="E137" s="11">
        <f t="shared" si="188"/>
        <v>1.0603559392157846</v>
      </c>
      <c r="F137" s="11">
        <f t="shared" si="188"/>
        <v>1.3055486396751359</v>
      </c>
      <c r="G137" s="11">
        <f t="shared" si="188"/>
        <v>1.110406165290323</v>
      </c>
      <c r="H137" s="11">
        <f t="shared" si="188"/>
        <v>0.58570475518047171</v>
      </c>
      <c r="I137" s="11">
        <f t="shared" si="188"/>
        <v>1.1220623000486096</v>
      </c>
      <c r="J137" s="29">
        <f t="shared" si="188"/>
        <v>1.1090132306377232</v>
      </c>
      <c r="K137" s="11">
        <f t="shared" si="188"/>
        <v>1.0257702703387661</v>
      </c>
      <c r="L137" s="11">
        <f t="shared" si="188"/>
        <v>1.2304897902456924</v>
      </c>
      <c r="M137" s="11">
        <f t="shared" si="188"/>
        <v>1.4303638276743191</v>
      </c>
      <c r="N137" s="11">
        <f t="shared" si="188"/>
        <v>1.8234047452818425</v>
      </c>
      <c r="O137" s="11">
        <f t="shared" si="188"/>
        <v>1.524736569144669</v>
      </c>
      <c r="P137" s="11">
        <f t="shared" si="188"/>
        <v>0.57545401805765284</v>
      </c>
      <c r="Q137" s="11">
        <f t="shared" si="188"/>
        <v>1.1830740079000313</v>
      </c>
      <c r="R137" s="11">
        <f t="shared" si="188"/>
        <v>-0.30937766466941907</v>
      </c>
      <c r="S137" s="11">
        <f t="shared" si="188"/>
        <v>1.1648777791273712</v>
      </c>
      <c r="T137" s="11">
        <f t="shared" si="188"/>
        <v>0.10199118573503974</v>
      </c>
      <c r="U137" s="11">
        <f t="shared" si="188"/>
        <v>0.36805981866461224</v>
      </c>
      <c r="V137" s="11">
        <f t="shared" si="188"/>
        <v>0.58685254438823886</v>
      </c>
      <c r="W137" s="11">
        <f t="shared" si="188"/>
        <v>1.5677971529743262</v>
      </c>
      <c r="X137" s="11">
        <f t="shared" si="188"/>
        <v>0.6496143210392713</v>
      </c>
      <c r="Y137" s="11">
        <f t="shared" si="188"/>
        <v>0.92184283520577726</v>
      </c>
      <c r="Z137" s="11">
        <f t="shared" si="188"/>
        <v>0.75540627892483059</v>
      </c>
      <c r="AA137" s="11">
        <f t="shared" si="188"/>
        <v>0.57849275955410562</v>
      </c>
      <c r="AB137" s="11">
        <f t="shared" si="188"/>
        <v>-5.1934678046006155E-2</v>
      </c>
      <c r="AC137" s="11">
        <f t="shared" si="188"/>
        <v>1.3261893281104387</v>
      </c>
      <c r="AD137" s="11">
        <f t="shared" si="188"/>
        <v>1.9542028654420562</v>
      </c>
      <c r="AE137" s="11">
        <f t="shared" si="188"/>
        <v>0.9569546035150811</v>
      </c>
      <c r="AF137" s="11">
        <f t="shared" si="188"/>
        <v>-0.42938681635393827</v>
      </c>
      <c r="AG137" s="11">
        <f t="shared" si="188"/>
        <v>0.82785692342395301</v>
      </c>
      <c r="AH137" s="11">
        <f t="shared" si="188"/>
        <v>0.73139192973035172</v>
      </c>
      <c r="AI137" s="11">
        <f t="shared" si="188"/>
        <v>6.7453878752310459E-2</v>
      </c>
      <c r="AJ137" s="11">
        <f t="shared" si="188"/>
        <v>0.91437609858311397</v>
      </c>
      <c r="AK137" s="11">
        <f t="shared" si="188"/>
        <v>1.395960974859034</v>
      </c>
      <c r="AL137" s="11">
        <f t="shared" si="188"/>
        <v>0.72360770407386976</v>
      </c>
      <c r="AM137" s="11">
        <f t="shared" si="188"/>
        <v>0.83428530948490565</v>
      </c>
      <c r="AN137" s="11">
        <f t="shared" si="188"/>
        <v>1.2394907746968498</v>
      </c>
      <c r="AO137" s="11">
        <f t="shared" si="188"/>
        <v>0.22732545966859252</v>
      </c>
      <c r="AP137" s="11">
        <f t="shared" si="188"/>
        <v>0.89940919852611323</v>
      </c>
      <c r="AQ137" s="11">
        <f t="shared" si="188"/>
        <v>0.99545153126709973</v>
      </c>
      <c r="AR137" s="11">
        <f t="shared" si="188"/>
        <v>1.8826040331059168</v>
      </c>
      <c r="AS137" s="11">
        <f t="shared" si="188"/>
        <v>1.2050682978166805</v>
      </c>
      <c r="AT137" s="11">
        <f t="shared" si="188"/>
        <v>1.5983001741056269</v>
      </c>
      <c r="AU137" s="29">
        <f t="shared" si="188"/>
        <v>1.1303624559552139</v>
      </c>
      <c r="AV137" s="11">
        <f t="shared" si="188"/>
        <v>1.3124384385917898</v>
      </c>
      <c r="AW137" s="11">
        <f t="shared" si="188"/>
        <v>0.63736759613297611</v>
      </c>
      <c r="AX137" s="11">
        <f t="shared" si="188"/>
        <v>0.95995539634625704</v>
      </c>
      <c r="AY137" s="11">
        <f t="shared" si="188"/>
        <v>1.5888495523988633</v>
      </c>
      <c r="AZ137" s="11">
        <f t="shared" si="188"/>
        <v>1.788449417260507</v>
      </c>
      <c r="BA137" s="11">
        <f t="shared" si="188"/>
        <v>0.88160439527893431</v>
      </c>
      <c r="BB137" s="11">
        <f t="shared" si="188"/>
        <v>1.0773739925224346</v>
      </c>
      <c r="BC137" s="29">
        <f t="shared" si="188"/>
        <v>1.2718282080482979</v>
      </c>
      <c r="BD137" s="11">
        <f t="shared" si="188"/>
        <v>1.1360946388395465</v>
      </c>
      <c r="BE137" s="11">
        <f t="shared" si="188"/>
        <v>0.57545401805765284</v>
      </c>
      <c r="BF137" s="11">
        <f t="shared" si="188"/>
        <v>1.524736569144669</v>
      </c>
      <c r="BG137" s="11">
        <f t="shared" si="188"/>
        <v>1.8234047452818425</v>
      </c>
      <c r="BH137" s="11">
        <f t="shared" si="188"/>
        <v>1.2402047449265874</v>
      </c>
      <c r="BI137" s="11">
        <f t="shared" si="188"/>
        <v>1.0257702703387661</v>
      </c>
      <c r="BJ137" s="11">
        <f t="shared" si="188"/>
        <v>1.295446211479212</v>
      </c>
      <c r="BK137" s="11">
        <f t="shared" si="188"/>
        <v>0.99545153126709973</v>
      </c>
      <c r="BL137" s="11">
        <f t="shared" si="188"/>
        <v>1.395960974859034</v>
      </c>
      <c r="BM137" s="11">
        <f t="shared" si="188"/>
        <v>1.8826040331059168</v>
      </c>
      <c r="BN137" s="11">
        <f t="shared" si="188"/>
        <v>1.9062077234086816</v>
      </c>
      <c r="BO137" s="11">
        <f t="shared" ref="BO137" si="189">((BO23/BO13)^(1/10)-1)*100</f>
        <v>1.5498983501984309</v>
      </c>
    </row>
    <row r="138" spans="1:67">
      <c r="A138" s="38" t="s">
        <v>263</v>
      </c>
      <c r="B138" s="11">
        <f>((B33/B23)^(1/10)-1)*100</f>
        <v>0.58535014414191622</v>
      </c>
      <c r="C138" s="11">
        <f t="shared" ref="C138:BN138" si="190">((C33/C23)^(1/10)-1)*100</f>
        <v>1.4447029064588612</v>
      </c>
      <c r="D138" s="11">
        <f t="shared" si="190"/>
        <v>0.74483129775000378</v>
      </c>
      <c r="E138" s="11">
        <f t="shared" si="190"/>
        <v>0.79146360172015484</v>
      </c>
      <c r="F138" s="11">
        <f t="shared" si="190"/>
        <v>1.1791554311568309</v>
      </c>
      <c r="G138" s="11">
        <f t="shared" si="190"/>
        <v>0.98026007442697516</v>
      </c>
      <c r="H138" s="11">
        <f t="shared" si="190"/>
        <v>0.4524532461386066</v>
      </c>
      <c r="I138" s="11">
        <f t="shared" si="190"/>
        <v>1.0163322619630932</v>
      </c>
      <c r="J138" s="29">
        <f t="shared" si="190"/>
        <v>0.97593853223501004</v>
      </c>
      <c r="K138" s="11">
        <f t="shared" si="190"/>
        <v>0.95358361365827093</v>
      </c>
      <c r="L138" s="11">
        <f t="shared" si="190"/>
        <v>1.047299612761754</v>
      </c>
      <c r="M138" s="11">
        <f t="shared" si="190"/>
        <v>1.0686159332952805</v>
      </c>
      <c r="N138" s="11">
        <f t="shared" si="190"/>
        <v>1.6641081079448394</v>
      </c>
      <c r="O138" s="11">
        <f t="shared" si="190"/>
        <v>1.2824480030797281</v>
      </c>
      <c r="P138" s="11">
        <f t="shared" si="190"/>
        <v>0.6018175637887202</v>
      </c>
      <c r="Q138" s="11">
        <f t="shared" si="190"/>
        <v>0.89789401730246965</v>
      </c>
      <c r="R138" s="11">
        <f t="shared" si="190"/>
        <v>-0.58912834052905483</v>
      </c>
      <c r="S138" s="11">
        <f t="shared" si="190"/>
        <v>1.2409300423794845</v>
      </c>
      <c r="T138" s="11">
        <f t="shared" si="190"/>
        <v>-3.0767278711563151E-2</v>
      </c>
      <c r="U138" s="11">
        <f t="shared" si="190"/>
        <v>0.13690004748985185</v>
      </c>
      <c r="V138" s="11">
        <f t="shared" si="190"/>
        <v>0.55546676961866215</v>
      </c>
      <c r="W138" s="11">
        <f t="shared" si="190"/>
        <v>1.3734071087431632</v>
      </c>
      <c r="X138" s="11">
        <f t="shared" si="190"/>
        <v>0.13596400281676857</v>
      </c>
      <c r="Y138" s="11">
        <f t="shared" si="190"/>
        <v>0.38264614343908043</v>
      </c>
      <c r="Z138" s="11">
        <f t="shared" si="190"/>
        <v>0.45946591597785247</v>
      </c>
      <c r="AA138" s="11">
        <f t="shared" si="190"/>
        <v>0.45671932724340447</v>
      </c>
      <c r="AB138" s="11">
        <f t="shared" si="190"/>
        <v>-0.26351972730686013</v>
      </c>
      <c r="AC138" s="11">
        <f t="shared" si="190"/>
        <v>1.0911680150752723</v>
      </c>
      <c r="AD138" s="11">
        <f t="shared" si="190"/>
        <v>1.6849869667435735</v>
      </c>
      <c r="AE138" s="11">
        <f t="shared" si="190"/>
        <v>0.27537287007495248</v>
      </c>
      <c r="AF138" s="11">
        <f t="shared" si="190"/>
        <v>-1.0495102320302707</v>
      </c>
      <c r="AG138" s="11">
        <f t="shared" si="190"/>
        <v>0.66270315283754044</v>
      </c>
      <c r="AH138" s="11">
        <f t="shared" si="190"/>
        <v>0.11983365368064547</v>
      </c>
      <c r="AI138" s="11">
        <f t="shared" si="190"/>
        <v>-0.20620399572104375</v>
      </c>
      <c r="AJ138" s="11">
        <f t="shared" si="190"/>
        <v>0.78423010691994754</v>
      </c>
      <c r="AK138" s="11">
        <f t="shared" si="190"/>
        <v>1.1463432020046627</v>
      </c>
      <c r="AL138" s="11">
        <f t="shared" si="190"/>
        <v>0.65825155805114832</v>
      </c>
      <c r="AM138" s="11">
        <f t="shared" si="190"/>
        <v>0.74627027441860339</v>
      </c>
      <c r="AN138" s="11">
        <f t="shared" si="190"/>
        <v>1.0193167800384151</v>
      </c>
      <c r="AO138" s="11">
        <f t="shared" si="190"/>
        <v>0</v>
      </c>
      <c r="AP138" s="11">
        <f t="shared" si="190"/>
        <v>0.71004609886733405</v>
      </c>
      <c r="AQ138" s="11">
        <f t="shared" si="190"/>
        <v>0.87744538985909948</v>
      </c>
      <c r="AR138" s="11">
        <f t="shared" si="190"/>
        <v>1.612150331011919</v>
      </c>
      <c r="AS138" s="11">
        <f t="shared" si="190"/>
        <v>1.0322092644849956</v>
      </c>
      <c r="AT138" s="11">
        <f t="shared" si="190"/>
        <v>1.5012871997497568</v>
      </c>
      <c r="AU138" s="29">
        <f t="shared" si="190"/>
        <v>0.91229248778390559</v>
      </c>
      <c r="AV138" s="11">
        <f t="shared" si="190"/>
        <v>1.1419436206764999</v>
      </c>
      <c r="AW138" s="11">
        <f t="shared" si="190"/>
        <v>0.64972929058433326</v>
      </c>
      <c r="AX138" s="11">
        <f t="shared" si="190"/>
        <v>0.75014806211015639</v>
      </c>
      <c r="AY138" s="11">
        <f t="shared" si="190"/>
        <v>1.3611464224306369</v>
      </c>
      <c r="AZ138" s="11">
        <f t="shared" si="190"/>
        <v>1.5179652537127053</v>
      </c>
      <c r="BA138" s="11">
        <f t="shared" si="190"/>
        <v>0.75369268190175198</v>
      </c>
      <c r="BB138" s="11">
        <f t="shared" si="190"/>
        <v>0.79840702320721491</v>
      </c>
      <c r="BC138" s="29">
        <f t="shared" si="190"/>
        <v>1.156917504360444</v>
      </c>
      <c r="BD138" s="11">
        <f t="shared" si="190"/>
        <v>1.029962259392736</v>
      </c>
      <c r="BE138" s="11">
        <f t="shared" si="190"/>
        <v>0.6018175637887202</v>
      </c>
      <c r="BF138" s="11">
        <f t="shared" si="190"/>
        <v>1.2824480030797281</v>
      </c>
      <c r="BG138" s="11">
        <f t="shared" si="190"/>
        <v>1.6641081079448394</v>
      </c>
      <c r="BH138" s="11">
        <f t="shared" si="190"/>
        <v>1.0483473781625285</v>
      </c>
      <c r="BI138" s="11">
        <f t="shared" si="190"/>
        <v>0.95358361365827093</v>
      </c>
      <c r="BJ138" s="11">
        <f t="shared" si="190"/>
        <v>1.0492544040182183</v>
      </c>
      <c r="BK138" s="11">
        <f t="shared" si="190"/>
        <v>0.87744538985909948</v>
      </c>
      <c r="BL138" s="11">
        <f t="shared" si="190"/>
        <v>1.1463432020046627</v>
      </c>
      <c r="BM138" s="11">
        <f t="shared" si="190"/>
        <v>1.612150331011919</v>
      </c>
      <c r="BN138" s="11">
        <f t="shared" si="190"/>
        <v>1.6430491779852341</v>
      </c>
      <c r="BO138" s="11">
        <f t="shared" ref="BO138" si="191">((BO33/BO23)^(1/10)-1)*100</f>
        <v>1.3571199257496058</v>
      </c>
    </row>
    <row r="139" spans="1:67">
      <c r="A139" s="38" t="s">
        <v>264</v>
      </c>
      <c r="B139" s="11">
        <f>((B43/B33)^(1/10)-1)*100</f>
        <v>0.50889374616160943</v>
      </c>
      <c r="C139" s="11">
        <f t="shared" ref="C139:BN139" si="192">((C43/C33)^(1/10)-1)*100</f>
        <v>1.2436362206902363</v>
      </c>
      <c r="D139" s="11">
        <f t="shared" si="192"/>
        <v>0.54721497300236344</v>
      </c>
      <c r="E139" s="11"/>
      <c r="F139" s="11">
        <f t="shared" si="192"/>
        <v>1.1021086700408356</v>
      </c>
      <c r="G139" s="11"/>
      <c r="H139" s="11"/>
      <c r="I139" s="11"/>
      <c r="J139" s="29"/>
      <c r="K139" s="11">
        <f t="shared" si="192"/>
        <v>1.0399259145371653</v>
      </c>
      <c r="L139" s="11">
        <f t="shared" si="192"/>
        <v>0.96191515336041533</v>
      </c>
      <c r="M139" s="11">
        <f t="shared" si="192"/>
        <v>0.86213074279584134</v>
      </c>
      <c r="N139" s="11">
        <f t="shared" si="192"/>
        <v>1.5937847415226747</v>
      </c>
      <c r="O139" s="11">
        <f t="shared" si="192"/>
        <v>1.0424636789581054</v>
      </c>
      <c r="P139" s="11">
        <f t="shared" si="192"/>
        <v>0.57291640043308778</v>
      </c>
      <c r="Q139" s="11"/>
      <c r="R139" s="11"/>
      <c r="S139" s="11"/>
      <c r="T139" s="11"/>
      <c r="U139" s="11">
        <f t="shared" si="192"/>
        <v>0.10119967136075214</v>
      </c>
      <c r="V139" s="11">
        <f t="shared" si="192"/>
        <v>0.51419307574911421</v>
      </c>
      <c r="W139" s="11">
        <f t="shared" si="192"/>
        <v>1.2952165667077242</v>
      </c>
      <c r="X139" s="11">
        <f t="shared" si="192"/>
        <v>8.9606328063851493E-2</v>
      </c>
      <c r="Y139" s="11">
        <f t="shared" si="192"/>
        <v>0.33381328938297816</v>
      </c>
      <c r="Z139" s="11">
        <f t="shared" si="192"/>
        <v>0.43927918853166048</v>
      </c>
      <c r="AA139" s="11">
        <f t="shared" si="192"/>
        <v>0.38070034887831561</v>
      </c>
      <c r="AB139" s="11">
        <f t="shared" si="192"/>
        <v>-0.58902077456702839</v>
      </c>
      <c r="AC139" s="11">
        <f t="shared" si="192"/>
        <v>0.97548233035738008</v>
      </c>
      <c r="AD139" s="11">
        <f t="shared" si="192"/>
        <v>1.5218164762507591</v>
      </c>
      <c r="AE139" s="11">
        <f t="shared" si="192"/>
        <v>0.19493569513080455</v>
      </c>
      <c r="AF139" s="11">
        <f t="shared" si="192"/>
        <v>-0.85457348099590158</v>
      </c>
      <c r="AG139" s="11">
        <f t="shared" si="192"/>
        <v>0.69093003352025395</v>
      </c>
      <c r="AH139" s="11">
        <f t="shared" si="192"/>
        <v>5.9364969225295106E-2</v>
      </c>
      <c r="AI139" s="11">
        <f t="shared" si="192"/>
        <v>-7.7105626999918186E-2</v>
      </c>
      <c r="AJ139" s="11">
        <f t="shared" si="192"/>
        <v>0.81432756117496563</v>
      </c>
      <c r="AK139" s="11">
        <f t="shared" si="192"/>
        <v>1.0629808472794711</v>
      </c>
      <c r="AL139" s="11">
        <f t="shared" si="192"/>
        <v>0.57089904042630923</v>
      </c>
      <c r="AM139" s="11">
        <f t="shared" si="192"/>
        <v>0.75796942142711821</v>
      </c>
      <c r="AN139" s="11">
        <f t="shared" si="192"/>
        <v>0.91727354898736291</v>
      </c>
      <c r="AO139" s="11">
        <f t="shared" si="192"/>
        <v>-0.33233509990621135</v>
      </c>
      <c r="AP139" s="11">
        <f t="shared" si="192"/>
        <v>0.6860280297318111</v>
      </c>
      <c r="AQ139" s="11">
        <f t="shared" si="192"/>
        <v>0.82792157852700221</v>
      </c>
      <c r="AR139" s="11">
        <f t="shared" si="192"/>
        <v>1.4485388039106484</v>
      </c>
      <c r="AS139" s="11">
        <f t="shared" si="192"/>
        <v>0.99398091927598298</v>
      </c>
      <c r="AT139" s="11">
        <f t="shared" si="192"/>
        <v>1.429613075019498</v>
      </c>
      <c r="AU139" s="29">
        <f t="shared" si="192"/>
        <v>0.81126535853706105</v>
      </c>
      <c r="AV139" s="11">
        <f t="shared" si="192"/>
        <v>1.0754706490764043</v>
      </c>
      <c r="AW139" s="11">
        <f t="shared" si="192"/>
        <v>0.60779519003877347</v>
      </c>
      <c r="AX139" s="11"/>
      <c r="AY139" s="11">
        <f t="shared" si="192"/>
        <v>1.2454694516014886</v>
      </c>
      <c r="AZ139" s="11">
        <f t="shared" si="192"/>
        <v>1.2831396661080907</v>
      </c>
      <c r="BA139" s="11">
        <f t="shared" si="192"/>
        <v>0.54158557003352037</v>
      </c>
      <c r="BB139" s="11"/>
      <c r="BC139" s="29">
        <f t="shared" si="192"/>
        <v>1.0842682807497228</v>
      </c>
      <c r="BD139" s="11"/>
      <c r="BE139" s="11">
        <f t="shared" si="192"/>
        <v>0.57291640043308778</v>
      </c>
      <c r="BF139" s="11">
        <f t="shared" si="192"/>
        <v>1.0424636789581054</v>
      </c>
      <c r="BG139" s="11">
        <f t="shared" si="192"/>
        <v>1.5937847415226747</v>
      </c>
      <c r="BH139" s="11">
        <f t="shared" si="192"/>
        <v>0.95702573270552982</v>
      </c>
      <c r="BI139" s="11">
        <f t="shared" si="192"/>
        <v>1.0399259145371653</v>
      </c>
      <c r="BJ139" s="11"/>
      <c r="BK139" s="11">
        <f t="shared" si="192"/>
        <v>0.82792157852700221</v>
      </c>
      <c r="BL139" s="11">
        <f t="shared" si="192"/>
        <v>1.0629808472794711</v>
      </c>
      <c r="BM139" s="11">
        <f t="shared" si="192"/>
        <v>1.4485388039106484</v>
      </c>
      <c r="BN139" s="11">
        <f t="shared" si="192"/>
        <v>1.4859179918296439</v>
      </c>
      <c r="BO139" s="11">
        <f t="shared" ref="BO139" si="193">((BO43/BO33)^(1/10)-1)*100</f>
        <v>1.2812682770506623</v>
      </c>
    </row>
    <row r="140" spans="1:67">
      <c r="A140" s="38"/>
    </row>
    <row r="141" spans="1:67">
      <c r="A141" s="13" t="s">
        <v>416</v>
      </c>
    </row>
    <row r="142" spans="1:67">
      <c r="A142" s="13" t="s">
        <v>427</v>
      </c>
    </row>
    <row r="143" spans="1:67">
      <c r="A143" s="13" t="s">
        <v>418</v>
      </c>
    </row>
    <row r="144" spans="1:67">
      <c r="A144" s="13" t="s">
        <v>422</v>
      </c>
    </row>
    <row r="145" spans="1:1">
      <c r="A145" s="13" t="s">
        <v>423</v>
      </c>
    </row>
    <row r="146" spans="1:1">
      <c r="A146" s="13" t="s">
        <v>424</v>
      </c>
    </row>
    <row r="147" spans="1:1">
      <c r="A147" s="13" t="s">
        <v>425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3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/>
  <cols>
    <col min="1" max="1" width="10.7109375" customWidth="1"/>
    <col min="2" max="2" width="11.42578125" customWidth="1"/>
    <col min="9" max="9" width="10.42578125" customWidth="1"/>
    <col min="10" max="10" width="11.140625" customWidth="1"/>
  </cols>
  <sheetData>
    <row r="1" spans="1:10" ht="38.25">
      <c r="A1" s="61" t="s">
        <v>487</v>
      </c>
      <c r="B1" s="2" t="s">
        <v>308</v>
      </c>
      <c r="C1" s="3" t="s">
        <v>6</v>
      </c>
      <c r="D1" s="3" t="s">
        <v>8</v>
      </c>
      <c r="E1" s="3" t="s">
        <v>7</v>
      </c>
      <c r="F1" s="2" t="s">
        <v>9</v>
      </c>
      <c r="G1" s="2" t="s">
        <v>10</v>
      </c>
      <c r="H1" s="3" t="s">
        <v>11</v>
      </c>
      <c r="I1" s="3" t="s">
        <v>457</v>
      </c>
      <c r="J1" s="15" t="s">
        <v>5</v>
      </c>
    </row>
    <row r="2" spans="1:10">
      <c r="A2" s="4" t="s">
        <v>69</v>
      </c>
    </row>
    <row r="3" spans="1:10">
      <c r="A3" s="36" t="s">
        <v>488</v>
      </c>
    </row>
    <row r="4" spans="1:10">
      <c r="A4" s="5" t="s">
        <v>138</v>
      </c>
      <c r="B4" s="39">
        <v>87064847</v>
      </c>
      <c r="C4" s="10">
        <v>1732550</v>
      </c>
      <c r="D4" s="10">
        <v>2005016</v>
      </c>
      <c r="E4" s="10">
        <v>2408000</v>
      </c>
      <c r="F4" s="10">
        <v>3236128</v>
      </c>
      <c r="G4" s="10">
        <v>1858664</v>
      </c>
      <c r="H4" s="10">
        <v>2252956</v>
      </c>
      <c r="I4" s="7">
        <f>SUM(C4:H4)</f>
        <v>13493314</v>
      </c>
      <c r="J4" s="7">
        <f t="shared" ref="J4:J24" si="0">B4-I4</f>
        <v>73571533</v>
      </c>
    </row>
    <row r="5" spans="1:10">
      <c r="A5" s="5" t="s">
        <v>139</v>
      </c>
      <c r="B5" s="39">
        <v>88630941</v>
      </c>
      <c r="C5" s="10">
        <v>1815903</v>
      </c>
      <c r="D5" s="10">
        <v>2042564</v>
      </c>
      <c r="E5" s="10">
        <v>2465322</v>
      </c>
      <c r="F5" s="10">
        <v>3308191</v>
      </c>
      <c r="G5" s="10">
        <v>1901710</v>
      </c>
      <c r="H5" s="10">
        <v>2300861</v>
      </c>
      <c r="I5" s="7">
        <f t="shared" ref="I5:I24" si="1">SUM(C5:H5)</f>
        <v>13834551</v>
      </c>
      <c r="J5" s="7">
        <f t="shared" si="0"/>
        <v>74796390</v>
      </c>
    </row>
    <row r="6" spans="1:10">
      <c r="A6" s="5" t="s">
        <v>140</v>
      </c>
      <c r="B6" s="39">
        <v>90132585</v>
      </c>
      <c r="C6" s="10">
        <v>1895648</v>
      </c>
      <c r="D6" s="10">
        <v>2080707</v>
      </c>
      <c r="E6" s="10">
        <v>2521954</v>
      </c>
      <c r="F6" s="10">
        <v>3378692</v>
      </c>
      <c r="G6" s="10">
        <v>1944455</v>
      </c>
      <c r="H6" s="10">
        <v>2350664</v>
      </c>
      <c r="I6" s="7">
        <f t="shared" si="1"/>
        <v>14172120</v>
      </c>
      <c r="J6" s="7">
        <f t="shared" si="0"/>
        <v>75960465</v>
      </c>
    </row>
    <row r="7" spans="1:10">
      <c r="A7" s="5" t="s">
        <v>141</v>
      </c>
      <c r="B7" s="39">
        <v>91600655</v>
      </c>
      <c r="C7" s="10">
        <v>1976271</v>
      </c>
      <c r="D7" s="10">
        <v>2119320</v>
      </c>
      <c r="E7" s="10">
        <v>2578946</v>
      </c>
      <c r="F7" s="10">
        <v>3448999</v>
      </c>
      <c r="G7" s="10">
        <v>1987353</v>
      </c>
      <c r="H7" s="10">
        <v>2401107</v>
      </c>
      <c r="I7" s="7">
        <f t="shared" si="1"/>
        <v>14511996</v>
      </c>
      <c r="J7" s="7">
        <f t="shared" si="0"/>
        <v>77088659</v>
      </c>
    </row>
    <row r="8" spans="1:10">
      <c r="A8" s="5" t="s">
        <v>142</v>
      </c>
      <c r="B8" s="39">
        <v>93055300</v>
      </c>
      <c r="C8" s="10">
        <v>2058198</v>
      </c>
      <c r="D8" s="10">
        <v>2158403</v>
      </c>
      <c r="E8" s="10">
        <v>2636937</v>
      </c>
      <c r="F8" s="10">
        <v>3519985</v>
      </c>
      <c r="G8" s="10">
        <v>2030370</v>
      </c>
      <c r="H8" s="10">
        <v>2452645</v>
      </c>
      <c r="I8" s="7">
        <f t="shared" si="1"/>
        <v>14856538</v>
      </c>
      <c r="J8" s="7">
        <f t="shared" si="0"/>
        <v>78198762</v>
      </c>
    </row>
    <row r="9" spans="1:10">
      <c r="A9" s="5" t="s">
        <v>143</v>
      </c>
      <c r="B9" s="39">
        <v>94490336</v>
      </c>
      <c r="C9" s="10">
        <v>2141231</v>
      </c>
      <c r="D9" s="10">
        <v>2197744</v>
      </c>
      <c r="E9" s="10">
        <v>2695309</v>
      </c>
      <c r="F9" s="10">
        <v>3591906</v>
      </c>
      <c r="G9" s="10">
        <v>2073741</v>
      </c>
      <c r="H9" s="10">
        <v>2505876</v>
      </c>
      <c r="I9" s="7">
        <f t="shared" si="1"/>
        <v>15205807</v>
      </c>
      <c r="J9" s="7">
        <f t="shared" si="0"/>
        <v>79284529</v>
      </c>
    </row>
    <row r="10" spans="1:10">
      <c r="A10" s="5" t="s">
        <v>144</v>
      </c>
      <c r="B10" s="39">
        <v>95876664</v>
      </c>
      <c r="C10" s="10">
        <v>2224286</v>
      </c>
      <c r="D10" s="10">
        <v>2237025</v>
      </c>
      <c r="E10" s="10">
        <v>2753282</v>
      </c>
      <c r="F10" s="10">
        <v>3663689</v>
      </c>
      <c r="G10" s="10">
        <v>2117226</v>
      </c>
      <c r="H10" s="10">
        <v>2560332</v>
      </c>
      <c r="I10" s="7">
        <f t="shared" si="1"/>
        <v>15555840</v>
      </c>
      <c r="J10" s="7">
        <f t="shared" si="0"/>
        <v>80320824</v>
      </c>
    </row>
    <row r="11" spans="1:10">
      <c r="A11" s="5" t="s">
        <v>145</v>
      </c>
      <c r="B11" s="39">
        <v>97204604</v>
      </c>
      <c r="C11" s="10">
        <v>2306424</v>
      </c>
      <c r="D11" s="10">
        <v>2276268</v>
      </c>
      <c r="E11" s="10">
        <v>2810765</v>
      </c>
      <c r="F11" s="10">
        <v>3735127</v>
      </c>
      <c r="G11" s="10">
        <v>2160460</v>
      </c>
      <c r="H11" s="10">
        <v>2615528</v>
      </c>
      <c r="I11" s="7">
        <f t="shared" si="1"/>
        <v>15904572</v>
      </c>
      <c r="J11" s="7">
        <f t="shared" si="0"/>
        <v>81300032</v>
      </c>
    </row>
    <row r="12" spans="1:10">
      <c r="A12" s="5" t="s">
        <v>146</v>
      </c>
      <c r="B12" s="39">
        <v>98485424</v>
      </c>
      <c r="C12" s="10">
        <v>2387650</v>
      </c>
      <c r="D12" s="10">
        <v>2315412</v>
      </c>
      <c r="E12" s="10">
        <v>2868346</v>
      </c>
      <c r="F12" s="10">
        <v>3806709</v>
      </c>
      <c r="G12" s="10">
        <v>2203557</v>
      </c>
      <c r="H12" s="10">
        <v>2671744</v>
      </c>
      <c r="I12" s="7">
        <f t="shared" si="1"/>
        <v>16253418</v>
      </c>
      <c r="J12" s="7">
        <f t="shared" si="0"/>
        <v>82232006</v>
      </c>
    </row>
    <row r="13" spans="1:10">
      <c r="A13" s="5" t="s">
        <v>147</v>
      </c>
      <c r="B13" s="39">
        <v>99706067</v>
      </c>
      <c r="C13" s="10">
        <v>2469220</v>
      </c>
      <c r="D13" s="10">
        <v>2354430</v>
      </c>
      <c r="E13" s="10">
        <v>2926998</v>
      </c>
      <c r="F13" s="10">
        <v>3876894</v>
      </c>
      <c r="G13" s="10">
        <v>2247827</v>
      </c>
      <c r="H13" s="10">
        <v>2729528</v>
      </c>
      <c r="I13" s="7">
        <f t="shared" si="1"/>
        <v>16604897</v>
      </c>
      <c r="J13" s="7">
        <f t="shared" si="0"/>
        <v>83101170</v>
      </c>
    </row>
    <row r="14" spans="1:10">
      <c r="A14" s="5" t="s">
        <v>148</v>
      </c>
      <c r="B14" s="39">
        <v>100895811</v>
      </c>
      <c r="C14" s="10">
        <v>2549842</v>
      </c>
      <c r="D14" s="10">
        <v>2393756</v>
      </c>
      <c r="E14" s="10">
        <v>2987927</v>
      </c>
      <c r="F14" s="10">
        <v>3950061</v>
      </c>
      <c r="G14" s="10">
        <v>2289991</v>
      </c>
      <c r="H14" s="10">
        <v>2790660</v>
      </c>
      <c r="I14" s="7">
        <f t="shared" si="1"/>
        <v>16962237</v>
      </c>
      <c r="J14" s="7">
        <f t="shared" si="0"/>
        <v>83933574</v>
      </c>
    </row>
    <row r="15" spans="1:10">
      <c r="A15" s="5" t="s">
        <v>149</v>
      </c>
      <c r="B15" s="39">
        <v>102122295</v>
      </c>
      <c r="C15" s="10">
        <v>2627368</v>
      </c>
      <c r="D15" s="10">
        <v>2433242</v>
      </c>
      <c r="E15" s="10">
        <v>3048688</v>
      </c>
      <c r="F15" s="10">
        <v>4026904</v>
      </c>
      <c r="G15" s="10">
        <v>2330502</v>
      </c>
      <c r="H15" s="10">
        <v>2852000</v>
      </c>
      <c r="I15" s="7">
        <f t="shared" si="1"/>
        <v>17318704</v>
      </c>
      <c r="J15" s="7">
        <f t="shared" si="0"/>
        <v>84803591</v>
      </c>
    </row>
    <row r="16" spans="1:10">
      <c r="A16" s="5" t="s">
        <v>150</v>
      </c>
      <c r="B16" s="39">
        <v>103417944</v>
      </c>
      <c r="C16" s="10">
        <v>2702832</v>
      </c>
      <c r="D16" s="10">
        <v>2472921</v>
      </c>
      <c r="E16" s="10">
        <v>3107892</v>
      </c>
      <c r="F16" s="10">
        <v>4103482</v>
      </c>
      <c r="G16" s="10">
        <v>2373321</v>
      </c>
      <c r="H16" s="10">
        <v>2911087</v>
      </c>
      <c r="I16" s="7">
        <f t="shared" si="1"/>
        <v>17671535</v>
      </c>
      <c r="J16" s="7">
        <f t="shared" si="0"/>
        <v>85746409</v>
      </c>
    </row>
    <row r="17" spans="1:10">
      <c r="A17" s="5" t="s">
        <v>151</v>
      </c>
      <c r="B17" s="39">
        <v>104719891</v>
      </c>
      <c r="C17" s="10">
        <v>2775926</v>
      </c>
      <c r="D17" s="10">
        <v>2512261</v>
      </c>
      <c r="E17" s="10">
        <v>3165454</v>
      </c>
      <c r="F17" s="10">
        <v>4180268</v>
      </c>
      <c r="G17" s="10">
        <v>2416527</v>
      </c>
      <c r="H17" s="10">
        <v>2968581</v>
      </c>
      <c r="I17" s="7">
        <f t="shared" si="1"/>
        <v>18019017</v>
      </c>
      <c r="J17" s="7">
        <f t="shared" si="0"/>
        <v>86700874</v>
      </c>
    </row>
    <row r="18" spans="1:10">
      <c r="A18" s="5" t="s">
        <v>152</v>
      </c>
      <c r="B18" s="39">
        <v>105951569</v>
      </c>
      <c r="C18" s="10">
        <v>2845936</v>
      </c>
      <c r="D18" s="10">
        <v>2550208</v>
      </c>
      <c r="E18" s="10">
        <v>3218865</v>
      </c>
      <c r="F18" s="10">
        <v>4254706</v>
      </c>
      <c r="G18" s="10">
        <v>2460302</v>
      </c>
      <c r="H18" s="10">
        <v>3022458</v>
      </c>
      <c r="I18" s="7">
        <f t="shared" si="1"/>
        <v>18352475</v>
      </c>
      <c r="J18" s="7">
        <f t="shared" si="0"/>
        <v>87599094</v>
      </c>
    </row>
    <row r="19" spans="1:10">
      <c r="A19" s="5" t="s">
        <v>153</v>
      </c>
      <c r="B19" s="39">
        <v>107151011</v>
      </c>
      <c r="C19" s="10">
        <v>2912674</v>
      </c>
      <c r="D19" s="10">
        <v>2587518</v>
      </c>
      <c r="E19" s="10">
        <v>3270309</v>
      </c>
      <c r="F19" s="10">
        <v>4330486</v>
      </c>
      <c r="G19" s="10">
        <v>2501653</v>
      </c>
      <c r="H19" s="10">
        <v>3075303</v>
      </c>
      <c r="I19" s="7">
        <f t="shared" si="1"/>
        <v>18677943</v>
      </c>
      <c r="J19" s="7">
        <f t="shared" si="0"/>
        <v>88473068</v>
      </c>
    </row>
    <row r="20" spans="1:10">
      <c r="A20" s="5" t="s">
        <v>154</v>
      </c>
      <c r="B20" s="39">
        <v>108408827</v>
      </c>
      <c r="C20" s="10">
        <v>2977440</v>
      </c>
      <c r="D20" s="10">
        <v>2625332</v>
      </c>
      <c r="E20" s="10">
        <v>3322439</v>
      </c>
      <c r="F20" s="10">
        <v>4408836</v>
      </c>
      <c r="G20" s="10">
        <v>2542078</v>
      </c>
      <c r="H20" s="10">
        <v>3129386</v>
      </c>
      <c r="I20" s="7">
        <f t="shared" si="1"/>
        <v>19005511</v>
      </c>
      <c r="J20" s="7">
        <f t="shared" si="0"/>
        <v>89403316</v>
      </c>
    </row>
    <row r="21" spans="1:10">
      <c r="A21" s="5" t="s">
        <v>155</v>
      </c>
      <c r="B21" s="39">
        <v>109787388</v>
      </c>
      <c r="C21" s="10">
        <v>3041783</v>
      </c>
      <c r="D21" s="10">
        <v>2664019</v>
      </c>
      <c r="E21" s="10">
        <v>3376544</v>
      </c>
      <c r="F21" s="10">
        <v>4487206</v>
      </c>
      <c r="G21" s="10">
        <v>2586060</v>
      </c>
      <c r="H21" s="10">
        <v>3184546</v>
      </c>
      <c r="I21" s="7">
        <f t="shared" si="1"/>
        <v>19340158</v>
      </c>
      <c r="J21" s="7">
        <f t="shared" si="0"/>
        <v>90447230</v>
      </c>
    </row>
    <row r="22" spans="1:10">
      <c r="A22" s="5" t="s">
        <v>156</v>
      </c>
      <c r="B22" s="39">
        <v>111299015</v>
      </c>
      <c r="C22" s="10">
        <v>3105709</v>
      </c>
      <c r="D22" s="10">
        <v>2703905</v>
      </c>
      <c r="E22" s="10">
        <v>3431517</v>
      </c>
      <c r="F22" s="10">
        <v>4566871</v>
      </c>
      <c r="G22" s="10">
        <v>2632192</v>
      </c>
      <c r="H22" s="10">
        <v>3239174</v>
      </c>
      <c r="I22" s="7">
        <f t="shared" si="1"/>
        <v>19679368</v>
      </c>
      <c r="J22" s="7">
        <f t="shared" si="0"/>
        <v>91619647</v>
      </c>
    </row>
    <row r="23" spans="1:10">
      <c r="A23" s="5" t="s">
        <v>157</v>
      </c>
      <c r="B23" s="39">
        <v>112852594</v>
      </c>
      <c r="C23" s="10">
        <v>3168319</v>
      </c>
      <c r="D23" s="10">
        <v>2743966</v>
      </c>
      <c r="E23" s="10">
        <v>3485093</v>
      </c>
      <c r="F23" s="10">
        <v>4646180</v>
      </c>
      <c r="G23" s="10">
        <v>2679501</v>
      </c>
      <c r="H23" s="10">
        <v>3290198</v>
      </c>
      <c r="I23" s="7">
        <f t="shared" si="1"/>
        <v>20013257</v>
      </c>
      <c r="J23" s="7">
        <f t="shared" si="0"/>
        <v>92839337</v>
      </c>
    </row>
    <row r="24" spans="1:10">
      <c r="A24" s="5" t="s">
        <v>158</v>
      </c>
      <c r="B24" s="39">
        <v>114289406</v>
      </c>
      <c r="C24" s="18">
        <v>3223628</v>
      </c>
      <c r="D24" s="18">
        <v>2781641</v>
      </c>
      <c r="E24" s="18">
        <v>3524535</v>
      </c>
      <c r="F24" s="18">
        <v>4723491</v>
      </c>
      <c r="G24" s="18">
        <v>2724313</v>
      </c>
      <c r="H24" s="18">
        <v>3334551</v>
      </c>
      <c r="I24" s="40">
        <f t="shared" si="1"/>
        <v>20312159</v>
      </c>
      <c r="J24" s="40">
        <f t="shared" si="0"/>
        <v>93977247</v>
      </c>
    </row>
    <row r="25" spans="1:10">
      <c r="A25" s="57" t="s">
        <v>285</v>
      </c>
    </row>
    <row r="26" spans="1:10">
      <c r="A26" s="56">
        <v>2010</v>
      </c>
      <c r="B26" s="7">
        <v>114255555.4490363</v>
      </c>
      <c r="C26" s="7">
        <v>3224843.5582250492</v>
      </c>
      <c r="D26" s="7">
        <v>2782012.5630004555</v>
      </c>
      <c r="E26" s="7">
        <v>3525273.1767963748</v>
      </c>
      <c r="F26" s="7">
        <v>4723272.5689203562</v>
      </c>
      <c r="G26" s="7">
        <v>2727031.8683015006</v>
      </c>
      <c r="H26" s="7">
        <v>3334664.4010617635</v>
      </c>
      <c r="I26" s="40">
        <f t="shared" ref="I26" si="2">SUM(C26:H26)</f>
        <v>20317098.136305496</v>
      </c>
      <c r="J26" s="40">
        <f t="shared" ref="J26" si="3">B26-I26</f>
        <v>93938457.312730804</v>
      </c>
    </row>
    <row r="27" spans="1:10">
      <c r="A27" s="56">
        <v>2011</v>
      </c>
      <c r="B27" s="7">
        <v>115682867.70444767</v>
      </c>
      <c r="C27" s="7">
        <v>3275398.7464414071</v>
      </c>
      <c r="D27" s="7">
        <v>2818077.3199454406</v>
      </c>
      <c r="E27" s="7">
        <v>3559247.9390611229</v>
      </c>
      <c r="F27" s="7">
        <v>4797262.61504196</v>
      </c>
      <c r="G27" s="7">
        <v>2767363.7476311401</v>
      </c>
      <c r="H27" s="7">
        <v>3376514.5622249162</v>
      </c>
      <c r="I27" s="40">
        <f t="shared" ref="I27:I46" si="4">SUM(C27:H27)</f>
        <v>20593864.93034599</v>
      </c>
      <c r="J27" s="40">
        <f t="shared" ref="J27:J46" si="5">B27-I27</f>
        <v>95089002.774101675</v>
      </c>
    </row>
    <row r="28" spans="1:10">
      <c r="A28" s="56">
        <v>2012</v>
      </c>
      <c r="B28" s="7">
        <v>117053749.70031475</v>
      </c>
      <c r="C28" s="7">
        <v>3328622.8156984183</v>
      </c>
      <c r="D28" s="7">
        <v>2854334.393854368</v>
      </c>
      <c r="E28" s="7">
        <v>3598791.9942581183</v>
      </c>
      <c r="F28" s="7">
        <v>4868843.6820240971</v>
      </c>
      <c r="G28" s="7">
        <v>2809806.3376134704</v>
      </c>
      <c r="H28" s="7">
        <v>3419338.2110394994</v>
      </c>
      <c r="I28" s="40">
        <f t="shared" si="4"/>
        <v>20879737.434487969</v>
      </c>
      <c r="J28" s="40">
        <f t="shared" si="5"/>
        <v>96174012.265826777</v>
      </c>
    </row>
    <row r="29" spans="1:10">
      <c r="A29" s="56">
        <v>2013</v>
      </c>
      <c r="B29" s="7">
        <v>118395053.83857793</v>
      </c>
      <c r="C29" s="7">
        <v>3381079.6706514386</v>
      </c>
      <c r="D29" s="7">
        <v>2890108.1272989698</v>
      </c>
      <c r="E29" s="7">
        <v>3635966.476486451</v>
      </c>
      <c r="F29" s="7">
        <v>4941058.630210463</v>
      </c>
      <c r="G29" s="7">
        <v>2851461.521280196</v>
      </c>
      <c r="H29" s="7">
        <v>3461335.5964561314</v>
      </c>
      <c r="I29" s="40">
        <f t="shared" si="4"/>
        <v>21161010.022383653</v>
      </c>
      <c r="J29" s="40">
        <f t="shared" si="5"/>
        <v>97234043.816194266</v>
      </c>
    </row>
    <row r="30" spans="1:10">
      <c r="A30" s="56">
        <v>2014</v>
      </c>
      <c r="B30" s="7">
        <v>119713203.47999948</v>
      </c>
      <c r="C30" s="7">
        <v>3432944.3817779925</v>
      </c>
      <c r="D30" s="7">
        <v>2925593.7993550939</v>
      </c>
      <c r="E30" s="7">
        <v>3673342.1249833042</v>
      </c>
      <c r="F30" s="7">
        <v>5013589.0099465605</v>
      </c>
      <c r="G30" s="7">
        <v>2892464.4077287475</v>
      </c>
      <c r="H30" s="7">
        <v>3502720.5251161149</v>
      </c>
      <c r="I30" s="40">
        <f t="shared" si="4"/>
        <v>21440654.248907816</v>
      </c>
      <c r="J30" s="40">
        <f t="shared" si="5"/>
        <v>98272549.231091663</v>
      </c>
    </row>
    <row r="31" spans="1:10">
      <c r="A31" s="56">
        <v>2015</v>
      </c>
      <c r="B31" s="7">
        <v>121005815.41577512</v>
      </c>
      <c r="C31" s="7">
        <v>3484150.1867470127</v>
      </c>
      <c r="D31" s="7">
        <v>2960681.1722047739</v>
      </c>
      <c r="E31" s="7">
        <v>3710129.0375143681</v>
      </c>
      <c r="F31" s="7">
        <v>5085848.1830675611</v>
      </c>
      <c r="G31" s="7">
        <v>2932821.2352289725</v>
      </c>
      <c r="H31" s="7">
        <v>3543365.6625596941</v>
      </c>
      <c r="I31" s="40">
        <f t="shared" si="4"/>
        <v>21716995.477322385</v>
      </c>
      <c r="J31" s="40">
        <f t="shared" si="5"/>
        <v>99288819.938452736</v>
      </c>
    </row>
    <row r="32" spans="1:10">
      <c r="A32" s="56">
        <v>2016</v>
      </c>
      <c r="B32" s="7">
        <v>122273473.32093555</v>
      </c>
      <c r="C32" s="7">
        <v>3534688.2080366421</v>
      </c>
      <c r="D32" s="7">
        <v>2995373.7379452456</v>
      </c>
      <c r="E32" s="7">
        <v>3746281.3832972641</v>
      </c>
      <c r="F32" s="7">
        <v>5157780.4109517206</v>
      </c>
      <c r="G32" s="7">
        <v>2972579.7823365964</v>
      </c>
      <c r="H32" s="7">
        <v>3583294.8172854772</v>
      </c>
      <c r="I32" s="40">
        <f t="shared" si="4"/>
        <v>21989998.339852948</v>
      </c>
      <c r="J32" s="40">
        <f t="shared" si="5"/>
        <v>100283474.9810826</v>
      </c>
    </row>
    <row r="33" spans="1:10">
      <c r="A33" s="56">
        <v>2017</v>
      </c>
      <c r="B33" s="7">
        <v>123518269.71983927</v>
      </c>
      <c r="C33" s="7">
        <v>3584604.8971474622</v>
      </c>
      <c r="D33" s="7">
        <v>3029739.8764183666</v>
      </c>
      <c r="E33" s="7">
        <v>3782017.8425853713</v>
      </c>
      <c r="F33" s="7">
        <v>5229491.7785005281</v>
      </c>
      <c r="G33" s="7">
        <v>3011809.6216566581</v>
      </c>
      <c r="H33" s="7">
        <v>3622604.6290935753</v>
      </c>
      <c r="I33" s="40">
        <f t="shared" si="4"/>
        <v>22260268.645401966</v>
      </c>
      <c r="J33" s="40">
        <f t="shared" si="5"/>
        <v>101258001.07443731</v>
      </c>
    </row>
    <row r="34" spans="1:10">
      <c r="A34" s="56">
        <v>2018</v>
      </c>
      <c r="B34" s="7">
        <v>124737788.61429209</v>
      </c>
      <c r="C34" s="7">
        <v>3633772.1984768822</v>
      </c>
      <c r="D34" s="7">
        <v>3063662.4558454612</v>
      </c>
      <c r="E34" s="7">
        <v>3816865.3685986213</v>
      </c>
      <c r="F34" s="7">
        <v>5300618.5585638862</v>
      </c>
      <c r="G34" s="7">
        <v>3050472.708435962</v>
      </c>
      <c r="H34" s="7">
        <v>3661161.7488493249</v>
      </c>
      <c r="I34" s="40">
        <f t="shared" si="4"/>
        <v>22526553.038770139</v>
      </c>
      <c r="J34" s="40">
        <f t="shared" si="5"/>
        <v>102211235.57552195</v>
      </c>
    </row>
    <row r="35" spans="1:10">
      <c r="A35" s="56">
        <v>2019</v>
      </c>
      <c r="B35" s="7">
        <v>125929439.1600115</v>
      </c>
      <c r="C35" s="7">
        <v>3682063.401104664</v>
      </c>
      <c r="D35" s="7">
        <v>3097013.7924956665</v>
      </c>
      <c r="E35" s="7">
        <v>3850428.1502047535</v>
      </c>
      <c r="F35" s="7">
        <v>5370849.1504563885</v>
      </c>
      <c r="G35" s="7">
        <v>3088524.4262046646</v>
      </c>
      <c r="H35" s="7">
        <v>3698835.9234351972</v>
      </c>
      <c r="I35" s="40">
        <f t="shared" si="4"/>
        <v>22787714.843901336</v>
      </c>
      <c r="J35" s="40">
        <f t="shared" si="5"/>
        <v>103141724.31611016</v>
      </c>
    </row>
    <row r="36" spans="1:10">
      <c r="A36" s="56">
        <v>2020</v>
      </c>
      <c r="B36" s="7">
        <v>127091642.26581174</v>
      </c>
      <c r="C36" s="7">
        <v>3729225.4755943492</v>
      </c>
      <c r="D36" s="7">
        <v>3129782.4293941949</v>
      </c>
      <c r="E36" s="7">
        <v>3882739.1317483275</v>
      </c>
      <c r="F36" s="7">
        <v>5440277.4992724108</v>
      </c>
      <c r="G36" s="7">
        <v>3125864.5542537952</v>
      </c>
      <c r="H36" s="7">
        <v>3735588.5432214113</v>
      </c>
      <c r="I36" s="40">
        <f t="shared" si="4"/>
        <v>23043477.633484486</v>
      </c>
      <c r="J36" s="40">
        <f t="shared" si="5"/>
        <v>104048164.63232726</v>
      </c>
    </row>
    <row r="37" spans="1:10">
      <c r="A37" s="56">
        <v>2021</v>
      </c>
      <c r="B37" s="7">
        <v>128230519.31929573</v>
      </c>
      <c r="C37" s="7">
        <v>3775765.1482186737</v>
      </c>
      <c r="D37" s="7">
        <v>3162052.6916272668</v>
      </c>
      <c r="E37" s="7">
        <v>3914404.3483385346</v>
      </c>
      <c r="F37" s="7">
        <v>5509070.0104056466</v>
      </c>
      <c r="G37" s="7">
        <v>3162762.9019150576</v>
      </c>
      <c r="H37" s="7">
        <v>3771686.8543116511</v>
      </c>
      <c r="I37" s="40">
        <f t="shared" si="4"/>
        <v>23295741.954816833</v>
      </c>
      <c r="J37" s="40">
        <f t="shared" si="5"/>
        <v>104934777.3644789</v>
      </c>
    </row>
    <row r="38" spans="1:10">
      <c r="A38" s="56">
        <v>2022</v>
      </c>
      <c r="B38" s="7">
        <v>129351846.12280837</v>
      </c>
      <c r="C38" s="7">
        <v>3822151.4572604788</v>
      </c>
      <c r="D38" s="7">
        <v>3193911.5689270878</v>
      </c>
      <c r="E38" s="7">
        <v>3945972.0062871887</v>
      </c>
      <c r="F38" s="7">
        <v>5577392.028870184</v>
      </c>
      <c r="G38" s="7">
        <v>3199479.2660901998</v>
      </c>
      <c r="H38" s="7">
        <v>3807393.5910763857</v>
      </c>
      <c r="I38" s="40">
        <f t="shared" si="4"/>
        <v>23546299.918511525</v>
      </c>
      <c r="J38" s="40">
        <f t="shared" si="5"/>
        <v>105805546.20429684</v>
      </c>
    </row>
    <row r="39" spans="1:10">
      <c r="A39" s="56">
        <v>2023</v>
      </c>
      <c r="B39" s="7">
        <v>130451690.95603113</v>
      </c>
      <c r="C39" s="7">
        <v>3868001.2615022613</v>
      </c>
      <c r="D39" s="7">
        <v>3225276.6288369931</v>
      </c>
      <c r="E39" s="7">
        <v>3977084.8741987012</v>
      </c>
      <c r="F39" s="7">
        <v>5645117.9155132901</v>
      </c>
      <c r="G39" s="7">
        <v>3235842.7905731751</v>
      </c>
      <c r="H39" s="7">
        <v>3842551.5124786044</v>
      </c>
      <c r="I39" s="40">
        <f t="shared" si="4"/>
        <v>23793874.983103026</v>
      </c>
      <c r="J39" s="40">
        <f t="shared" si="5"/>
        <v>106657815.97292811</v>
      </c>
    </row>
    <row r="40" spans="1:10">
      <c r="A40" s="56">
        <v>2024</v>
      </c>
      <c r="B40" s="7">
        <v>131529467.50338459</v>
      </c>
      <c r="C40" s="7">
        <v>3913265.6126522878</v>
      </c>
      <c r="D40" s="7">
        <v>3256111.4585433425</v>
      </c>
      <c r="E40" s="7">
        <v>4007711.4839656521</v>
      </c>
      <c r="F40" s="7">
        <v>5712196.9300343776</v>
      </c>
      <c r="G40" s="7">
        <v>3271823.8227763036</v>
      </c>
      <c r="H40" s="7">
        <v>3877092.1362684928</v>
      </c>
      <c r="I40" s="40">
        <f t="shared" si="4"/>
        <v>24038201.444240455</v>
      </c>
      <c r="J40" s="40">
        <f t="shared" si="5"/>
        <v>107491266.05914414</v>
      </c>
    </row>
    <row r="41" spans="1:10">
      <c r="A41" s="56">
        <v>2025</v>
      </c>
      <c r="B41" s="7">
        <v>132584052.76871851</v>
      </c>
      <c r="C41" s="7">
        <v>3957877.9112942992</v>
      </c>
      <c r="D41" s="7">
        <v>3286368.9637775775</v>
      </c>
      <c r="E41" s="7">
        <v>4037777.5252763676</v>
      </c>
      <c r="F41" s="7">
        <v>5778562.0535954349</v>
      </c>
      <c r="G41" s="7">
        <v>3307364.7566692494</v>
      </c>
      <c r="H41" s="7">
        <v>3910946.2655154308</v>
      </c>
      <c r="I41" s="40">
        <f t="shared" si="4"/>
        <v>24278897.476128358</v>
      </c>
      <c r="J41" s="40">
        <f t="shared" si="5"/>
        <v>108305155.29259016</v>
      </c>
    </row>
    <row r="42" spans="1:10">
      <c r="A42" s="56">
        <v>2026</v>
      </c>
      <c r="B42" s="7">
        <v>133614189.83441433</v>
      </c>
      <c r="C42" s="7">
        <v>4001752.3671368267</v>
      </c>
      <c r="D42" s="7">
        <v>3316007.9137827782</v>
      </c>
      <c r="E42" s="7">
        <v>4067185.812604635</v>
      </c>
      <c r="F42" s="7">
        <v>5844150.2002103664</v>
      </c>
      <c r="G42" s="7">
        <v>3342396.9771258724</v>
      </c>
      <c r="H42" s="7">
        <v>3944080.2495747907</v>
      </c>
      <c r="I42" s="40">
        <f t="shared" si="4"/>
        <v>24515573.52043527</v>
      </c>
      <c r="J42" s="40">
        <f t="shared" si="5"/>
        <v>109098616.31397906</v>
      </c>
    </row>
    <row r="43" spans="1:10">
      <c r="A43" s="56">
        <v>2027</v>
      </c>
      <c r="B43" s="7">
        <v>134619410.57512766</v>
      </c>
      <c r="C43" s="7">
        <v>4044848.0161863612</v>
      </c>
      <c r="D43" s="7">
        <v>3345005.0348161859</v>
      </c>
      <c r="E43" s="7">
        <v>4095909.7930010022</v>
      </c>
      <c r="F43" s="7">
        <v>5908916.6888982216</v>
      </c>
      <c r="G43" s="7">
        <v>3376893.2021340868</v>
      </c>
      <c r="H43" s="7">
        <v>3976498.7181693283</v>
      </c>
      <c r="I43" s="40">
        <f t="shared" si="4"/>
        <v>24748071.453205187</v>
      </c>
      <c r="J43" s="40">
        <f t="shared" si="5"/>
        <v>109871339.12192248</v>
      </c>
    </row>
    <row r="44" spans="1:10">
      <c r="A44" s="56">
        <v>2028</v>
      </c>
      <c r="B44" s="7">
        <v>135599641.27262661</v>
      </c>
      <c r="C44" s="7">
        <v>4087146.4057472534</v>
      </c>
      <c r="D44" s="7">
        <v>3373340.2629443435</v>
      </c>
      <c r="E44" s="7">
        <v>4123948.6448692745</v>
      </c>
      <c r="F44" s="7">
        <v>5972820.9776755869</v>
      </c>
      <c r="G44" s="7">
        <v>3410844.8169538518</v>
      </c>
      <c r="H44" s="7">
        <v>4008191.4224908557</v>
      </c>
      <c r="I44" s="40">
        <f t="shared" si="4"/>
        <v>24976292.530681171</v>
      </c>
      <c r="J44" s="40">
        <f t="shared" si="5"/>
        <v>110623348.74194545</v>
      </c>
    </row>
    <row r="45" spans="1:10">
      <c r="A45" s="56">
        <v>2029</v>
      </c>
      <c r="B45" s="7">
        <v>136554493.65607554</v>
      </c>
      <c r="C45" s="7">
        <v>4128623.614599511</v>
      </c>
      <c r="D45" s="7">
        <v>3400991.417396348</v>
      </c>
      <c r="E45" s="7">
        <v>4151277.3898658371</v>
      </c>
      <c r="F45" s="7">
        <v>6035810.6986794155</v>
      </c>
      <c r="G45" s="7">
        <v>3444226.8218723731</v>
      </c>
      <c r="H45" s="7">
        <v>4039103.835319777</v>
      </c>
      <c r="I45" s="40">
        <f t="shared" si="4"/>
        <v>25200033.777733259</v>
      </c>
      <c r="J45" s="40">
        <f t="shared" si="5"/>
        <v>111354459.87834227</v>
      </c>
    </row>
    <row r="46" spans="1:10">
      <c r="A46" s="56">
        <v>2030</v>
      </c>
      <c r="B46" s="7">
        <v>137481335.77616751</v>
      </c>
      <c r="C46" s="7">
        <v>4169239.7739831307</v>
      </c>
      <c r="D46" s="7">
        <v>3427878.7838787958</v>
      </c>
      <c r="E46" s="7">
        <v>4177815.2550139409</v>
      </c>
      <c r="F46" s="7">
        <v>6097769.2618181165</v>
      </c>
      <c r="G46" s="7">
        <v>3476929.9387501976</v>
      </c>
      <c r="H46" s="7">
        <v>4069115.3006118191</v>
      </c>
      <c r="I46" s="40">
        <f t="shared" si="4"/>
        <v>25418748.314056002</v>
      </c>
      <c r="J46" s="40">
        <f t="shared" si="5"/>
        <v>112062587.4621115</v>
      </c>
    </row>
    <row r="47" spans="1:10">
      <c r="A47" s="56">
        <v>2031</v>
      </c>
      <c r="B47" s="7">
        <v>138383142.07397586</v>
      </c>
      <c r="C47" s="7"/>
      <c r="D47" s="7"/>
      <c r="E47" s="7"/>
      <c r="F47" s="7"/>
      <c r="G47" s="7"/>
      <c r="H47" s="7"/>
      <c r="I47" s="7"/>
      <c r="J47" s="7"/>
    </row>
    <row r="48" spans="1:10">
      <c r="A48" s="56">
        <v>2032</v>
      </c>
      <c r="B48" s="7">
        <v>139263092.29035321</v>
      </c>
      <c r="C48" s="7"/>
      <c r="D48" s="7"/>
      <c r="E48" s="7"/>
      <c r="F48" s="7"/>
      <c r="G48" s="7"/>
      <c r="H48" s="7"/>
      <c r="I48" s="7"/>
      <c r="J48" s="7"/>
    </row>
    <row r="49" spans="1:10">
      <c r="A49" s="56">
        <v>2033</v>
      </c>
      <c r="B49" s="7">
        <v>140118934.10467148</v>
      </c>
      <c r="C49" s="7"/>
      <c r="D49" s="7"/>
      <c r="E49" s="7"/>
      <c r="F49" s="7"/>
      <c r="G49" s="7"/>
      <c r="H49" s="7"/>
      <c r="I49" s="7"/>
      <c r="J49" s="7"/>
    </row>
    <row r="50" spans="1:10">
      <c r="A50" s="56">
        <v>2034</v>
      </c>
      <c r="B50" s="7">
        <v>140950311.77190983</v>
      </c>
      <c r="C50" s="7"/>
      <c r="D50" s="7"/>
      <c r="E50" s="7"/>
      <c r="F50" s="7"/>
      <c r="G50" s="7"/>
      <c r="H50" s="7"/>
      <c r="I50" s="7"/>
      <c r="J50" s="7"/>
    </row>
    <row r="51" spans="1:10">
      <c r="A51" s="56">
        <v>2035</v>
      </c>
      <c r="B51" s="7">
        <v>141756919.61498782</v>
      </c>
      <c r="C51" s="7"/>
      <c r="D51" s="7"/>
      <c r="E51" s="7"/>
      <c r="F51" s="7"/>
      <c r="G51" s="7"/>
      <c r="H51" s="7"/>
      <c r="I51" s="7"/>
      <c r="J51" s="7"/>
    </row>
    <row r="52" spans="1:10">
      <c r="A52" s="56">
        <v>2036</v>
      </c>
      <c r="B52" s="7">
        <v>142538744.34624964</v>
      </c>
      <c r="C52" s="7"/>
      <c r="D52" s="7"/>
      <c r="E52" s="7"/>
      <c r="F52" s="7"/>
      <c r="G52" s="7"/>
      <c r="H52" s="7"/>
      <c r="I52" s="7"/>
      <c r="J52" s="7"/>
    </row>
    <row r="53" spans="1:10">
      <c r="A53" s="56">
        <v>2037</v>
      </c>
      <c r="B53" s="7">
        <v>143295718.95146972</v>
      </c>
      <c r="C53" s="7"/>
      <c r="D53" s="7"/>
      <c r="E53" s="7"/>
      <c r="F53" s="7"/>
      <c r="G53" s="7"/>
      <c r="H53" s="7"/>
      <c r="I53" s="7"/>
      <c r="J53" s="7"/>
    </row>
    <row r="54" spans="1:10">
      <c r="A54" s="56">
        <v>2038</v>
      </c>
      <c r="B54" s="7">
        <v>144027641.40966272</v>
      </c>
      <c r="C54" s="7"/>
      <c r="D54" s="7"/>
      <c r="E54" s="7"/>
      <c r="F54" s="7"/>
      <c r="G54" s="7"/>
      <c r="H54" s="7"/>
      <c r="I54" s="7"/>
      <c r="J54" s="7"/>
    </row>
    <row r="55" spans="1:10">
      <c r="A55" s="56">
        <v>2039</v>
      </c>
      <c r="B55" s="7">
        <v>144734345.63020808</v>
      </c>
      <c r="C55" s="7"/>
      <c r="D55" s="7"/>
      <c r="E55" s="7"/>
      <c r="F55" s="7"/>
      <c r="G55" s="7"/>
      <c r="H55" s="7"/>
      <c r="I55" s="7"/>
      <c r="J55" s="7"/>
    </row>
    <row r="56" spans="1:10">
      <c r="A56" s="56">
        <v>2040</v>
      </c>
      <c r="B56" s="7">
        <v>145415858.7078613</v>
      </c>
      <c r="C56" s="7"/>
      <c r="D56" s="7"/>
      <c r="E56" s="7"/>
      <c r="F56" s="7"/>
      <c r="G56" s="7"/>
      <c r="H56" s="7"/>
      <c r="I56" s="7"/>
      <c r="J56" s="7"/>
    </row>
    <row r="57" spans="1:10">
      <c r="A57" s="56">
        <v>2041</v>
      </c>
      <c r="B57" s="7">
        <v>146072453.29511857</v>
      </c>
      <c r="C57" s="7"/>
      <c r="D57" s="7"/>
      <c r="E57" s="7"/>
      <c r="F57" s="7"/>
      <c r="G57" s="7"/>
      <c r="H57" s="7"/>
      <c r="I57" s="7"/>
      <c r="J57" s="7"/>
    </row>
    <row r="58" spans="1:10">
      <c r="A58" s="56">
        <v>2042</v>
      </c>
      <c r="B58" s="7">
        <v>146704226.83203495</v>
      </c>
      <c r="C58" s="7"/>
      <c r="D58" s="7"/>
      <c r="E58" s="7"/>
      <c r="F58" s="7"/>
      <c r="G58" s="7"/>
      <c r="H58" s="7"/>
      <c r="I58" s="7"/>
      <c r="J58" s="7"/>
    </row>
    <row r="59" spans="1:10">
      <c r="A59" s="56">
        <v>2043</v>
      </c>
      <c r="B59" s="7">
        <v>147311185.63560259</v>
      </c>
      <c r="C59" s="7"/>
      <c r="D59" s="7"/>
      <c r="E59" s="7"/>
      <c r="F59" s="7"/>
      <c r="G59" s="7"/>
      <c r="H59" s="7"/>
      <c r="I59" s="7"/>
      <c r="J59" s="7"/>
    </row>
    <row r="60" spans="1:10">
      <c r="A60" s="56">
        <v>2044</v>
      </c>
      <c r="B60" s="7">
        <v>147893395.91382289</v>
      </c>
      <c r="C60" s="7"/>
      <c r="D60" s="7"/>
      <c r="E60" s="7"/>
      <c r="F60" s="7"/>
      <c r="G60" s="7"/>
      <c r="H60" s="7"/>
      <c r="I60" s="7"/>
      <c r="J60" s="7"/>
    </row>
    <row r="61" spans="1:10">
      <c r="A61" s="56">
        <v>2045</v>
      </c>
      <c r="B61" s="7">
        <v>148451031.14135173</v>
      </c>
      <c r="C61" s="7"/>
      <c r="D61" s="7"/>
      <c r="E61" s="7"/>
      <c r="F61" s="7"/>
      <c r="G61" s="7"/>
      <c r="H61" s="7"/>
      <c r="I61" s="7"/>
      <c r="J61" s="7"/>
    </row>
    <row r="62" spans="1:10">
      <c r="A62" s="56">
        <v>2046</v>
      </c>
      <c r="B62" s="7">
        <v>148984509.13650465</v>
      </c>
      <c r="C62" s="7"/>
      <c r="D62" s="7"/>
      <c r="E62" s="7"/>
      <c r="F62" s="7"/>
      <c r="G62" s="7"/>
      <c r="H62" s="7"/>
      <c r="I62" s="7"/>
      <c r="J62" s="7"/>
    </row>
    <row r="63" spans="1:10">
      <c r="A63" s="56">
        <v>2047</v>
      </c>
      <c r="B63" s="7">
        <v>149494162.88034505</v>
      </c>
      <c r="C63" s="7"/>
      <c r="D63" s="7"/>
      <c r="E63" s="7"/>
      <c r="F63" s="7"/>
      <c r="G63" s="7"/>
      <c r="H63" s="7"/>
      <c r="I63" s="7"/>
      <c r="J63" s="7"/>
    </row>
    <row r="64" spans="1:10">
      <c r="A64" s="56">
        <v>2048</v>
      </c>
      <c r="B64" s="7">
        <v>149980252.69630373</v>
      </c>
      <c r="C64" s="7"/>
      <c r="D64" s="7"/>
      <c r="E64" s="7"/>
      <c r="F64" s="7"/>
      <c r="G64" s="7"/>
      <c r="H64" s="7"/>
      <c r="I64" s="7"/>
      <c r="J64" s="7"/>
    </row>
    <row r="65" spans="1:41">
      <c r="A65" s="56">
        <v>2049</v>
      </c>
      <c r="B65" s="7">
        <v>150443064.22463489</v>
      </c>
      <c r="C65" s="7"/>
      <c r="D65" s="7"/>
      <c r="E65" s="7"/>
      <c r="F65" s="7"/>
      <c r="G65" s="7"/>
      <c r="H65" s="7"/>
      <c r="I65" s="7"/>
      <c r="J65" s="7"/>
    </row>
    <row r="66" spans="1:41">
      <c r="A66" s="56">
        <v>2050</v>
      </c>
      <c r="B66" s="7">
        <v>150837516.65781602</v>
      </c>
      <c r="C66" s="7"/>
      <c r="D66" s="7"/>
      <c r="E66" s="7"/>
      <c r="F66" s="7"/>
      <c r="G66" s="7"/>
      <c r="H66" s="7"/>
      <c r="I66" s="7"/>
      <c r="J66" s="7"/>
    </row>
    <row r="67" spans="1:41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</row>
    <row r="68" spans="1:41">
      <c r="A68" s="4" t="s">
        <v>489</v>
      </c>
    </row>
    <row r="69" spans="1:41">
      <c r="A69" s="36" t="s">
        <v>488</v>
      </c>
    </row>
    <row r="70" spans="1:41">
      <c r="A70" s="5" t="s">
        <v>139</v>
      </c>
      <c r="B70" s="7">
        <f t="shared" ref="B70:J70" si="6">B5-B4</f>
        <v>1566094</v>
      </c>
      <c r="C70" s="7">
        <f t="shared" si="6"/>
        <v>83353</v>
      </c>
      <c r="D70" s="7">
        <f t="shared" si="6"/>
        <v>37548</v>
      </c>
      <c r="E70" s="7">
        <f t="shared" si="6"/>
        <v>57322</v>
      </c>
      <c r="F70" s="7">
        <f t="shared" si="6"/>
        <v>72063</v>
      </c>
      <c r="G70" s="7">
        <f t="shared" si="6"/>
        <v>43046</v>
      </c>
      <c r="H70" s="7">
        <f t="shared" si="6"/>
        <v>47905</v>
      </c>
      <c r="I70" s="7">
        <f t="shared" si="6"/>
        <v>341237</v>
      </c>
      <c r="J70" s="7">
        <f t="shared" si="6"/>
        <v>1224857</v>
      </c>
    </row>
    <row r="71" spans="1:41">
      <c r="A71" s="5" t="s">
        <v>140</v>
      </c>
      <c r="B71" s="7">
        <f t="shared" ref="B71:J71" si="7">B6-B5</f>
        <v>1501644</v>
      </c>
      <c r="C71" s="7">
        <f t="shared" si="7"/>
        <v>79745</v>
      </c>
      <c r="D71" s="7">
        <f t="shared" si="7"/>
        <v>38143</v>
      </c>
      <c r="E71" s="7">
        <f t="shared" si="7"/>
        <v>56632</v>
      </c>
      <c r="F71" s="7">
        <f t="shared" si="7"/>
        <v>70501</v>
      </c>
      <c r="G71" s="7">
        <f t="shared" si="7"/>
        <v>42745</v>
      </c>
      <c r="H71" s="7">
        <f t="shared" si="7"/>
        <v>49803</v>
      </c>
      <c r="I71" s="7">
        <f t="shared" si="7"/>
        <v>337569</v>
      </c>
      <c r="J71" s="7">
        <f t="shared" si="7"/>
        <v>1164075</v>
      </c>
    </row>
    <row r="72" spans="1:41">
      <c r="A72" s="5" t="s">
        <v>141</v>
      </c>
      <c r="B72" s="7">
        <f t="shared" ref="B72:J72" si="8">B7-B6</f>
        <v>1468070</v>
      </c>
      <c r="C72" s="7">
        <f t="shared" si="8"/>
        <v>80623</v>
      </c>
      <c r="D72" s="7">
        <f t="shared" si="8"/>
        <v>38613</v>
      </c>
      <c r="E72" s="7">
        <f t="shared" si="8"/>
        <v>56992</v>
      </c>
      <c r="F72" s="7">
        <f t="shared" si="8"/>
        <v>70307</v>
      </c>
      <c r="G72" s="7">
        <f t="shared" si="8"/>
        <v>42898</v>
      </c>
      <c r="H72" s="7">
        <f t="shared" si="8"/>
        <v>50443</v>
      </c>
      <c r="I72" s="7">
        <f t="shared" si="8"/>
        <v>339876</v>
      </c>
      <c r="J72" s="7">
        <f t="shared" si="8"/>
        <v>1128194</v>
      </c>
    </row>
    <row r="73" spans="1:41">
      <c r="A73" s="5" t="s">
        <v>142</v>
      </c>
      <c r="B73" s="7">
        <f t="shared" ref="B73:J73" si="9">B8-B7</f>
        <v>1454645</v>
      </c>
      <c r="C73" s="7">
        <f t="shared" si="9"/>
        <v>81927</v>
      </c>
      <c r="D73" s="7">
        <f t="shared" si="9"/>
        <v>39083</v>
      </c>
      <c r="E73" s="7">
        <f t="shared" si="9"/>
        <v>57991</v>
      </c>
      <c r="F73" s="7">
        <f t="shared" si="9"/>
        <v>70986</v>
      </c>
      <c r="G73" s="7">
        <f t="shared" si="9"/>
        <v>43017</v>
      </c>
      <c r="H73" s="7">
        <f t="shared" si="9"/>
        <v>51538</v>
      </c>
      <c r="I73" s="7">
        <f t="shared" si="9"/>
        <v>344542</v>
      </c>
      <c r="J73" s="7">
        <f t="shared" si="9"/>
        <v>1110103</v>
      </c>
    </row>
    <row r="74" spans="1:41">
      <c r="A74" s="5" t="s">
        <v>143</v>
      </c>
      <c r="B74" s="7">
        <f t="shared" ref="B74:J74" si="10">B9-B8</f>
        <v>1435036</v>
      </c>
      <c r="C74" s="7">
        <f t="shared" si="10"/>
        <v>83033</v>
      </c>
      <c r="D74" s="7">
        <f t="shared" si="10"/>
        <v>39341</v>
      </c>
      <c r="E74" s="7">
        <f t="shared" si="10"/>
        <v>58372</v>
      </c>
      <c r="F74" s="7">
        <f t="shared" si="10"/>
        <v>71921</v>
      </c>
      <c r="G74" s="7">
        <f t="shared" si="10"/>
        <v>43371</v>
      </c>
      <c r="H74" s="7">
        <f t="shared" si="10"/>
        <v>53231</v>
      </c>
      <c r="I74" s="7">
        <f t="shared" si="10"/>
        <v>349269</v>
      </c>
      <c r="J74" s="7">
        <f t="shared" si="10"/>
        <v>1085767</v>
      </c>
    </row>
    <row r="75" spans="1:41">
      <c r="A75" s="5" t="s">
        <v>144</v>
      </c>
      <c r="B75" s="7">
        <f t="shared" ref="B75:J75" si="11">B10-B9</f>
        <v>1386328</v>
      </c>
      <c r="C75" s="7">
        <f t="shared" si="11"/>
        <v>83055</v>
      </c>
      <c r="D75" s="7">
        <f t="shared" si="11"/>
        <v>39281</v>
      </c>
      <c r="E75" s="7">
        <f t="shared" si="11"/>
        <v>57973</v>
      </c>
      <c r="F75" s="7">
        <f t="shared" si="11"/>
        <v>71783</v>
      </c>
      <c r="G75" s="7">
        <f t="shared" si="11"/>
        <v>43485</v>
      </c>
      <c r="H75" s="7">
        <f t="shared" si="11"/>
        <v>54456</v>
      </c>
      <c r="I75" s="7">
        <f t="shared" si="11"/>
        <v>350033</v>
      </c>
      <c r="J75" s="7">
        <f t="shared" si="11"/>
        <v>1036295</v>
      </c>
    </row>
    <row r="76" spans="1:41">
      <c r="A76" s="5" t="s">
        <v>145</v>
      </c>
      <c r="B76" s="7">
        <f t="shared" ref="B76:J76" si="12">B11-B10</f>
        <v>1327940</v>
      </c>
      <c r="C76" s="7">
        <f t="shared" si="12"/>
        <v>82138</v>
      </c>
      <c r="D76" s="7">
        <f t="shared" si="12"/>
        <v>39243</v>
      </c>
      <c r="E76" s="7">
        <f t="shared" si="12"/>
        <v>57483</v>
      </c>
      <c r="F76" s="7">
        <f t="shared" si="12"/>
        <v>71438</v>
      </c>
      <c r="G76" s="7">
        <f t="shared" si="12"/>
        <v>43234</v>
      </c>
      <c r="H76" s="7">
        <f t="shared" si="12"/>
        <v>55196</v>
      </c>
      <c r="I76" s="7">
        <f t="shared" si="12"/>
        <v>348732</v>
      </c>
      <c r="J76" s="7">
        <f t="shared" si="12"/>
        <v>979208</v>
      </c>
    </row>
    <row r="77" spans="1:41">
      <c r="A77" s="5" t="s">
        <v>146</v>
      </c>
      <c r="B77" s="7">
        <f t="shared" ref="B77:J77" si="13">B12-B11</f>
        <v>1280820</v>
      </c>
      <c r="C77" s="7">
        <f t="shared" si="13"/>
        <v>81226</v>
      </c>
      <c r="D77" s="7">
        <f t="shared" si="13"/>
        <v>39144</v>
      </c>
      <c r="E77" s="7">
        <f t="shared" si="13"/>
        <v>57581</v>
      </c>
      <c r="F77" s="7">
        <f t="shared" si="13"/>
        <v>71582</v>
      </c>
      <c r="G77" s="7">
        <f t="shared" si="13"/>
        <v>43097</v>
      </c>
      <c r="H77" s="7">
        <f t="shared" si="13"/>
        <v>56216</v>
      </c>
      <c r="I77" s="7">
        <f t="shared" si="13"/>
        <v>348846</v>
      </c>
      <c r="J77" s="7">
        <f t="shared" si="13"/>
        <v>931974</v>
      </c>
    </row>
    <row r="78" spans="1:41">
      <c r="A78" s="5" t="s">
        <v>147</v>
      </c>
      <c r="B78" s="7">
        <f t="shared" ref="B78:J78" si="14">B13-B12</f>
        <v>1220643</v>
      </c>
      <c r="C78" s="7">
        <f t="shared" si="14"/>
        <v>81570</v>
      </c>
      <c r="D78" s="7">
        <f t="shared" si="14"/>
        <v>39018</v>
      </c>
      <c r="E78" s="7">
        <f t="shared" si="14"/>
        <v>58652</v>
      </c>
      <c r="F78" s="7">
        <f t="shared" si="14"/>
        <v>70185</v>
      </c>
      <c r="G78" s="7">
        <f t="shared" si="14"/>
        <v>44270</v>
      </c>
      <c r="H78" s="7">
        <f t="shared" si="14"/>
        <v>57784</v>
      </c>
      <c r="I78" s="7">
        <f t="shared" si="14"/>
        <v>351479</v>
      </c>
      <c r="J78" s="7">
        <f t="shared" si="14"/>
        <v>869164</v>
      </c>
    </row>
    <row r="79" spans="1:41">
      <c r="A79" s="5" t="s">
        <v>148</v>
      </c>
      <c r="B79" s="7">
        <f t="shared" ref="B79:J79" si="15">B14-B13</f>
        <v>1189744</v>
      </c>
      <c r="C79" s="7">
        <f t="shared" si="15"/>
        <v>80622</v>
      </c>
      <c r="D79" s="7">
        <f t="shared" si="15"/>
        <v>39326</v>
      </c>
      <c r="E79" s="7">
        <f t="shared" si="15"/>
        <v>60929</v>
      </c>
      <c r="F79" s="7">
        <f t="shared" si="15"/>
        <v>73167</v>
      </c>
      <c r="G79" s="7">
        <f t="shared" si="15"/>
        <v>42164</v>
      </c>
      <c r="H79" s="7">
        <f t="shared" si="15"/>
        <v>61132</v>
      </c>
      <c r="I79" s="7">
        <f t="shared" si="15"/>
        <v>357340</v>
      </c>
      <c r="J79" s="7">
        <f t="shared" si="15"/>
        <v>832404</v>
      </c>
    </row>
    <row r="80" spans="1:41">
      <c r="A80" s="5" t="s">
        <v>149</v>
      </c>
      <c r="B80" s="7">
        <f t="shared" ref="B80:J80" si="16">B15-B14</f>
        <v>1226484</v>
      </c>
      <c r="C80" s="7">
        <f t="shared" si="16"/>
        <v>77526</v>
      </c>
      <c r="D80" s="7">
        <f t="shared" si="16"/>
        <v>39486</v>
      </c>
      <c r="E80" s="7">
        <f t="shared" si="16"/>
        <v>60761</v>
      </c>
      <c r="F80" s="7">
        <f t="shared" si="16"/>
        <v>76843</v>
      </c>
      <c r="G80" s="7">
        <f t="shared" si="16"/>
        <v>40511</v>
      </c>
      <c r="H80" s="7">
        <f t="shared" si="16"/>
        <v>61340</v>
      </c>
      <c r="I80" s="7">
        <f t="shared" si="16"/>
        <v>356467</v>
      </c>
      <c r="J80" s="7">
        <f t="shared" si="16"/>
        <v>870017</v>
      </c>
    </row>
    <row r="81" spans="1:10">
      <c r="A81" s="5" t="s">
        <v>150</v>
      </c>
      <c r="B81" s="7">
        <f t="shared" ref="B81:J81" si="17">B16-B15</f>
        <v>1295649</v>
      </c>
      <c r="C81" s="7">
        <f t="shared" si="17"/>
        <v>75464</v>
      </c>
      <c r="D81" s="7">
        <f t="shared" si="17"/>
        <v>39679</v>
      </c>
      <c r="E81" s="7">
        <f t="shared" si="17"/>
        <v>59204</v>
      </c>
      <c r="F81" s="7">
        <f t="shared" si="17"/>
        <v>76578</v>
      </c>
      <c r="G81" s="7">
        <f t="shared" si="17"/>
        <v>42819</v>
      </c>
      <c r="H81" s="7">
        <f t="shared" si="17"/>
        <v>59087</v>
      </c>
      <c r="I81" s="7">
        <f t="shared" si="17"/>
        <v>352831</v>
      </c>
      <c r="J81" s="7">
        <f t="shared" si="17"/>
        <v>942818</v>
      </c>
    </row>
    <row r="82" spans="1:10">
      <c r="A82" s="5" t="s">
        <v>151</v>
      </c>
      <c r="B82" s="7">
        <f t="shared" ref="B82:J82" si="18">B17-B16</f>
        <v>1301947</v>
      </c>
      <c r="C82" s="7">
        <f t="shared" si="18"/>
        <v>73094</v>
      </c>
      <c r="D82" s="7">
        <f t="shared" si="18"/>
        <v>39340</v>
      </c>
      <c r="E82" s="7">
        <f t="shared" si="18"/>
        <v>57562</v>
      </c>
      <c r="F82" s="7">
        <f t="shared" si="18"/>
        <v>76786</v>
      </c>
      <c r="G82" s="7">
        <f t="shared" si="18"/>
        <v>43206</v>
      </c>
      <c r="H82" s="7">
        <f t="shared" si="18"/>
        <v>57494</v>
      </c>
      <c r="I82" s="7">
        <f t="shared" si="18"/>
        <v>347482</v>
      </c>
      <c r="J82" s="7">
        <f t="shared" si="18"/>
        <v>954465</v>
      </c>
    </row>
    <row r="83" spans="1:10">
      <c r="A83" s="5" t="s">
        <v>152</v>
      </c>
      <c r="B83" s="7">
        <f t="shared" ref="B83:J83" si="19">B18-B17</f>
        <v>1231678</v>
      </c>
      <c r="C83" s="7">
        <f t="shared" si="19"/>
        <v>70010</v>
      </c>
      <c r="D83" s="7">
        <f t="shared" si="19"/>
        <v>37947</v>
      </c>
      <c r="E83" s="7">
        <f t="shared" si="19"/>
        <v>53411</v>
      </c>
      <c r="F83" s="7">
        <f t="shared" si="19"/>
        <v>74438</v>
      </c>
      <c r="G83" s="7">
        <f t="shared" si="19"/>
        <v>43775</v>
      </c>
      <c r="H83" s="7">
        <f t="shared" si="19"/>
        <v>53877</v>
      </c>
      <c r="I83" s="7">
        <f t="shared" si="19"/>
        <v>333458</v>
      </c>
      <c r="J83" s="7">
        <f t="shared" si="19"/>
        <v>898220</v>
      </c>
    </row>
    <row r="84" spans="1:10">
      <c r="A84" s="5" t="s">
        <v>153</v>
      </c>
      <c r="B84" s="7">
        <f t="shared" ref="B84:J84" si="20">B19-B18</f>
        <v>1199442</v>
      </c>
      <c r="C84" s="7">
        <f t="shared" si="20"/>
        <v>66738</v>
      </c>
      <c r="D84" s="7">
        <f t="shared" si="20"/>
        <v>37310</v>
      </c>
      <c r="E84" s="7">
        <f t="shared" si="20"/>
        <v>51444</v>
      </c>
      <c r="F84" s="7">
        <f t="shared" si="20"/>
        <v>75780</v>
      </c>
      <c r="G84" s="7">
        <f t="shared" si="20"/>
        <v>41351</v>
      </c>
      <c r="H84" s="7">
        <f t="shared" si="20"/>
        <v>52845</v>
      </c>
      <c r="I84" s="7">
        <f t="shared" si="20"/>
        <v>325468</v>
      </c>
      <c r="J84" s="7">
        <f t="shared" si="20"/>
        <v>873974</v>
      </c>
    </row>
    <row r="85" spans="1:10">
      <c r="A85" s="5" t="s">
        <v>154</v>
      </c>
      <c r="B85" s="7">
        <f t="shared" ref="B85:J85" si="21">B20-B19</f>
        <v>1257816</v>
      </c>
      <c r="C85" s="7">
        <f t="shared" si="21"/>
        <v>64766</v>
      </c>
      <c r="D85" s="7">
        <f t="shared" si="21"/>
        <v>37814</v>
      </c>
      <c r="E85" s="7">
        <f t="shared" si="21"/>
        <v>52130</v>
      </c>
      <c r="F85" s="7">
        <f t="shared" si="21"/>
        <v>78350</v>
      </c>
      <c r="G85" s="7">
        <f t="shared" si="21"/>
        <v>40425</v>
      </c>
      <c r="H85" s="7">
        <f t="shared" si="21"/>
        <v>54083</v>
      </c>
      <c r="I85" s="7">
        <f t="shared" si="21"/>
        <v>327568</v>
      </c>
      <c r="J85" s="7">
        <f t="shared" si="21"/>
        <v>930248</v>
      </c>
    </row>
    <row r="86" spans="1:10">
      <c r="A86" s="5" t="s">
        <v>155</v>
      </c>
      <c r="B86" s="7">
        <f t="shared" ref="B86:J86" si="22">B21-B20</f>
        <v>1378561</v>
      </c>
      <c r="C86" s="7">
        <f t="shared" si="22"/>
        <v>64343</v>
      </c>
      <c r="D86" s="7">
        <f t="shared" si="22"/>
        <v>38687</v>
      </c>
      <c r="E86" s="7">
        <f t="shared" si="22"/>
        <v>54105</v>
      </c>
      <c r="F86" s="7">
        <f t="shared" si="22"/>
        <v>78370</v>
      </c>
      <c r="G86" s="7">
        <f t="shared" si="22"/>
        <v>43982</v>
      </c>
      <c r="H86" s="7">
        <f t="shared" si="22"/>
        <v>55160</v>
      </c>
      <c r="I86" s="7">
        <f t="shared" si="22"/>
        <v>334647</v>
      </c>
      <c r="J86" s="7">
        <f t="shared" si="22"/>
        <v>1043914</v>
      </c>
    </row>
    <row r="87" spans="1:10">
      <c r="A87" s="5" t="s">
        <v>156</v>
      </c>
      <c r="B87" s="7">
        <f t="shared" ref="B87:J87" si="23">B22-B21</f>
        <v>1511627</v>
      </c>
      <c r="C87" s="7">
        <f t="shared" si="23"/>
        <v>63926</v>
      </c>
      <c r="D87" s="7">
        <f t="shared" si="23"/>
        <v>39886</v>
      </c>
      <c r="E87" s="7">
        <f t="shared" si="23"/>
        <v>54973</v>
      </c>
      <c r="F87" s="7">
        <f t="shared" si="23"/>
        <v>79665</v>
      </c>
      <c r="G87" s="7">
        <f t="shared" si="23"/>
        <v>46132</v>
      </c>
      <c r="H87" s="7">
        <f t="shared" si="23"/>
        <v>54628</v>
      </c>
      <c r="I87" s="7">
        <f t="shared" si="23"/>
        <v>339210</v>
      </c>
      <c r="J87" s="7">
        <f t="shared" si="23"/>
        <v>1172417</v>
      </c>
    </row>
    <row r="88" spans="1:10">
      <c r="A88" s="5" t="s">
        <v>157</v>
      </c>
      <c r="B88" s="7">
        <f t="shared" ref="B88:J88" si="24">B23-B22</f>
        <v>1553579</v>
      </c>
      <c r="C88" s="7">
        <f t="shared" si="24"/>
        <v>62610</v>
      </c>
      <c r="D88" s="7">
        <f t="shared" si="24"/>
        <v>40061</v>
      </c>
      <c r="E88" s="7">
        <f t="shared" si="24"/>
        <v>53576</v>
      </c>
      <c r="F88" s="7">
        <f t="shared" si="24"/>
        <v>79309</v>
      </c>
      <c r="G88" s="7">
        <f t="shared" si="24"/>
        <v>47309</v>
      </c>
      <c r="H88" s="7">
        <f t="shared" si="24"/>
        <v>51024</v>
      </c>
      <c r="I88" s="7">
        <f t="shared" si="24"/>
        <v>333889</v>
      </c>
      <c r="J88" s="7">
        <f t="shared" si="24"/>
        <v>1219690</v>
      </c>
    </row>
    <row r="89" spans="1:10">
      <c r="A89" s="5" t="s">
        <v>158</v>
      </c>
      <c r="B89" s="7">
        <f t="shared" ref="B89:J89" si="25">B24-B23</f>
        <v>1436812</v>
      </c>
      <c r="C89" s="7">
        <f t="shared" si="25"/>
        <v>55309</v>
      </c>
      <c r="D89" s="7">
        <f t="shared" si="25"/>
        <v>37675</v>
      </c>
      <c r="E89" s="7">
        <f t="shared" si="25"/>
        <v>39442</v>
      </c>
      <c r="F89" s="7">
        <f t="shared" si="25"/>
        <v>77311</v>
      </c>
      <c r="G89" s="7">
        <f t="shared" si="25"/>
        <v>44812</v>
      </c>
      <c r="H89" s="7">
        <f t="shared" si="25"/>
        <v>44353</v>
      </c>
      <c r="I89" s="7">
        <f t="shared" si="25"/>
        <v>298902</v>
      </c>
      <c r="J89" s="7">
        <f t="shared" si="25"/>
        <v>1137910</v>
      </c>
    </row>
    <row r="90" spans="1:10">
      <c r="A90" s="57" t="s">
        <v>285</v>
      </c>
      <c r="B90" s="7"/>
      <c r="C90" s="7"/>
      <c r="D90" s="7"/>
      <c r="E90" s="7"/>
      <c r="F90" s="7"/>
      <c r="G90" s="7"/>
      <c r="H90" s="7"/>
      <c r="I90" s="7"/>
      <c r="J90" s="7"/>
    </row>
    <row r="91" spans="1:10">
      <c r="A91" s="56">
        <v>2011</v>
      </c>
      <c r="B91" s="7">
        <f>B27-B26</f>
        <v>1427312.2554113716</v>
      </c>
      <c r="C91" s="7">
        <f t="shared" ref="C91:J91" si="26">C27-C26</f>
        <v>50555.188216357958</v>
      </c>
      <c r="D91" s="7">
        <f t="shared" si="26"/>
        <v>36064.756944985129</v>
      </c>
      <c r="E91" s="7">
        <f t="shared" si="26"/>
        <v>33974.762264748104</v>
      </c>
      <c r="F91" s="7">
        <f t="shared" si="26"/>
        <v>73990.046121603809</v>
      </c>
      <c r="G91" s="7">
        <f t="shared" si="26"/>
        <v>40331.879329639487</v>
      </c>
      <c r="H91" s="7">
        <f t="shared" si="26"/>
        <v>41850.161163152661</v>
      </c>
      <c r="I91" s="7">
        <f t="shared" si="26"/>
        <v>276766.79404049367</v>
      </c>
      <c r="J91" s="7">
        <f t="shared" si="26"/>
        <v>1150545.4613708705</v>
      </c>
    </row>
    <row r="92" spans="1:10">
      <c r="A92" s="56">
        <v>2012</v>
      </c>
      <c r="B92" s="7">
        <f t="shared" ref="B92:J92" si="27">B28-B27</f>
        <v>1370881.9958670735</v>
      </c>
      <c r="C92" s="7">
        <f t="shared" si="27"/>
        <v>53224.069257011171</v>
      </c>
      <c r="D92" s="7">
        <f t="shared" si="27"/>
        <v>36257.073908927385</v>
      </c>
      <c r="E92" s="7">
        <f t="shared" si="27"/>
        <v>39544.055196995381</v>
      </c>
      <c r="F92" s="7">
        <f t="shared" si="27"/>
        <v>71581.066982137039</v>
      </c>
      <c r="G92" s="7">
        <f t="shared" si="27"/>
        <v>42442.589982330333</v>
      </c>
      <c r="H92" s="7">
        <f t="shared" si="27"/>
        <v>42823.648814583197</v>
      </c>
      <c r="I92" s="7">
        <f t="shared" si="27"/>
        <v>285872.50414197892</v>
      </c>
      <c r="J92" s="7">
        <f t="shared" si="27"/>
        <v>1085009.4917251021</v>
      </c>
    </row>
    <row r="93" spans="1:10">
      <c r="A93" s="56">
        <v>2013</v>
      </c>
      <c r="B93" s="7">
        <f t="shared" ref="B93:J93" si="28">B29-B28</f>
        <v>1341304.1382631809</v>
      </c>
      <c r="C93" s="7">
        <f t="shared" si="28"/>
        <v>52456.854953020345</v>
      </c>
      <c r="D93" s="7">
        <f t="shared" si="28"/>
        <v>35773.733444601763</v>
      </c>
      <c r="E93" s="7">
        <f t="shared" si="28"/>
        <v>37174.482228332665</v>
      </c>
      <c r="F93" s="7">
        <f t="shared" si="28"/>
        <v>72214.948186365888</v>
      </c>
      <c r="G93" s="7">
        <f t="shared" si="28"/>
        <v>41655.183666725643</v>
      </c>
      <c r="H93" s="7">
        <f t="shared" si="28"/>
        <v>41997.385416632053</v>
      </c>
      <c r="I93" s="7">
        <f t="shared" si="28"/>
        <v>281272.58789568394</v>
      </c>
      <c r="J93" s="7">
        <f t="shared" si="28"/>
        <v>1060031.5503674895</v>
      </c>
    </row>
    <row r="94" spans="1:10">
      <c r="A94" s="56">
        <v>2014</v>
      </c>
      <c r="B94" s="7">
        <f t="shared" ref="B94:J94" si="29">B30-B29</f>
        <v>1318149.6414215565</v>
      </c>
      <c r="C94" s="7">
        <f t="shared" si="29"/>
        <v>51864.711126553826</v>
      </c>
      <c r="D94" s="7">
        <f t="shared" si="29"/>
        <v>35485.67205612408</v>
      </c>
      <c r="E94" s="7">
        <f t="shared" si="29"/>
        <v>37375.648496853188</v>
      </c>
      <c r="F94" s="7">
        <f t="shared" si="29"/>
        <v>72530.37973609753</v>
      </c>
      <c r="G94" s="7">
        <f t="shared" si="29"/>
        <v>41002.886448551435</v>
      </c>
      <c r="H94" s="7">
        <f t="shared" si="29"/>
        <v>41384.928659983445</v>
      </c>
      <c r="I94" s="7">
        <f t="shared" si="29"/>
        <v>279644.22652416304</v>
      </c>
      <c r="J94" s="7">
        <f t="shared" si="29"/>
        <v>1038505.4148973972</v>
      </c>
    </row>
    <row r="95" spans="1:10">
      <c r="A95" s="56">
        <v>2015</v>
      </c>
      <c r="B95" s="7">
        <f t="shared" ref="B95:J95" si="30">B31-B30</f>
        <v>1292611.9357756376</v>
      </c>
      <c r="C95" s="7">
        <f t="shared" si="30"/>
        <v>51205.804969020188</v>
      </c>
      <c r="D95" s="7">
        <f t="shared" si="30"/>
        <v>35087.372849680018</v>
      </c>
      <c r="E95" s="7">
        <f t="shared" si="30"/>
        <v>36786.912531063892</v>
      </c>
      <c r="F95" s="7">
        <f t="shared" si="30"/>
        <v>72259.17312100064</v>
      </c>
      <c r="G95" s="7">
        <f t="shared" si="30"/>
        <v>40356.827500225045</v>
      </c>
      <c r="H95" s="7">
        <f t="shared" si="30"/>
        <v>40645.137443579268</v>
      </c>
      <c r="I95" s="7">
        <f t="shared" si="30"/>
        <v>276341.22841456905</v>
      </c>
      <c r="J95" s="7">
        <f t="shared" si="30"/>
        <v>1016270.7073610723</v>
      </c>
    </row>
    <row r="96" spans="1:10">
      <c r="A96" s="56">
        <v>2016</v>
      </c>
      <c r="B96" s="7">
        <f t="shared" ref="B96:J96" si="31">B32-B31</f>
        <v>1267657.9051604271</v>
      </c>
      <c r="C96" s="7">
        <f t="shared" si="31"/>
        <v>50538.021289629396</v>
      </c>
      <c r="D96" s="7">
        <f t="shared" si="31"/>
        <v>34692.565740471706</v>
      </c>
      <c r="E96" s="7">
        <f t="shared" si="31"/>
        <v>36152.345782896038</v>
      </c>
      <c r="F96" s="7">
        <f t="shared" si="31"/>
        <v>71932.227884159423</v>
      </c>
      <c r="G96" s="7">
        <f t="shared" si="31"/>
        <v>39758.54710762389</v>
      </c>
      <c r="H96" s="7">
        <f t="shared" si="31"/>
        <v>39929.154725783039</v>
      </c>
      <c r="I96" s="7">
        <f t="shared" si="31"/>
        <v>273002.86253056303</v>
      </c>
      <c r="J96" s="7">
        <f t="shared" si="31"/>
        <v>994655.04262986779</v>
      </c>
    </row>
    <row r="97" spans="1:10">
      <c r="A97" s="56">
        <v>2017</v>
      </c>
      <c r="B97" s="7">
        <f t="shared" ref="B97:J97" si="32">B33-B32</f>
        <v>1244796.3989037275</v>
      </c>
      <c r="C97" s="7">
        <f t="shared" si="32"/>
        <v>49916.689110820182</v>
      </c>
      <c r="D97" s="7">
        <f t="shared" si="32"/>
        <v>34366.138473120984</v>
      </c>
      <c r="E97" s="7">
        <f t="shared" si="32"/>
        <v>35736.459288107231</v>
      </c>
      <c r="F97" s="7">
        <f t="shared" si="32"/>
        <v>71711.367548807524</v>
      </c>
      <c r="G97" s="7">
        <f t="shared" si="32"/>
        <v>39229.839320061728</v>
      </c>
      <c r="H97" s="7">
        <f t="shared" si="32"/>
        <v>39309.811808098108</v>
      </c>
      <c r="I97" s="7">
        <f t="shared" si="32"/>
        <v>270270.30554901809</v>
      </c>
      <c r="J97" s="7">
        <f t="shared" si="32"/>
        <v>974526.093354702</v>
      </c>
    </row>
    <row r="98" spans="1:10">
      <c r="A98" s="56">
        <v>2018</v>
      </c>
      <c r="B98" s="7">
        <f t="shared" ref="B98:J98" si="33">B34-B33</f>
        <v>1219518.8944528103</v>
      </c>
      <c r="C98" s="7">
        <f t="shared" si="33"/>
        <v>49167.301329419948</v>
      </c>
      <c r="D98" s="7">
        <f t="shared" si="33"/>
        <v>33922.579427094664</v>
      </c>
      <c r="E98" s="7">
        <f t="shared" si="33"/>
        <v>34847.526013249997</v>
      </c>
      <c r="F98" s="7">
        <f t="shared" si="33"/>
        <v>71126.780063358136</v>
      </c>
      <c r="G98" s="7">
        <f t="shared" si="33"/>
        <v>38663.086779303849</v>
      </c>
      <c r="H98" s="7">
        <f t="shared" si="33"/>
        <v>38557.119755749591</v>
      </c>
      <c r="I98" s="7">
        <f t="shared" si="33"/>
        <v>266284.39336817339</v>
      </c>
      <c r="J98" s="7">
        <f t="shared" si="33"/>
        <v>953234.50108464062</v>
      </c>
    </row>
    <row r="99" spans="1:10">
      <c r="A99" s="56">
        <v>2019</v>
      </c>
      <c r="B99" s="7">
        <f t="shared" ref="B99:J99" si="34">B35-B34</f>
        <v>1191650.5457194149</v>
      </c>
      <c r="C99" s="7">
        <f t="shared" si="34"/>
        <v>48291.202627781779</v>
      </c>
      <c r="D99" s="7">
        <f t="shared" si="34"/>
        <v>33351.33665020531</v>
      </c>
      <c r="E99" s="7">
        <f t="shared" si="34"/>
        <v>33562.781606132165</v>
      </c>
      <c r="F99" s="7">
        <f t="shared" si="34"/>
        <v>70230.591892502271</v>
      </c>
      <c r="G99" s="7">
        <f t="shared" si="34"/>
        <v>38051.717768702656</v>
      </c>
      <c r="H99" s="7">
        <f t="shared" si="34"/>
        <v>37674.17458587233</v>
      </c>
      <c r="I99" s="7">
        <f t="shared" si="34"/>
        <v>261161.80513119698</v>
      </c>
      <c r="J99" s="7">
        <f t="shared" si="34"/>
        <v>930488.74058821797</v>
      </c>
    </row>
    <row r="100" spans="1:10">
      <c r="A100" s="56">
        <v>2020</v>
      </c>
      <c r="B100" s="7">
        <f t="shared" ref="B100:J100" si="35">B36-B35</f>
        <v>1162203.1058002412</v>
      </c>
      <c r="C100" s="7">
        <f t="shared" si="35"/>
        <v>47162.074489685241</v>
      </c>
      <c r="D100" s="7">
        <f t="shared" si="35"/>
        <v>32768.636898528319</v>
      </c>
      <c r="E100" s="7">
        <f t="shared" si="35"/>
        <v>32310.981543574017</v>
      </c>
      <c r="F100" s="7">
        <f t="shared" si="35"/>
        <v>69428.348816022277</v>
      </c>
      <c r="G100" s="7">
        <f t="shared" si="35"/>
        <v>37340.128049130552</v>
      </c>
      <c r="H100" s="7">
        <f t="shared" si="35"/>
        <v>36752.619786214083</v>
      </c>
      <c r="I100" s="7">
        <f t="shared" si="35"/>
        <v>255762.7895831503</v>
      </c>
      <c r="J100" s="7">
        <f t="shared" si="35"/>
        <v>906440.31621709466</v>
      </c>
    </row>
    <row r="101" spans="1:10">
      <c r="A101" s="56">
        <v>2021</v>
      </c>
      <c r="B101" s="7">
        <f t="shared" ref="B101:J101" si="36">B37-B36</f>
        <v>1138877.0534839928</v>
      </c>
      <c r="C101" s="7">
        <f t="shared" si="36"/>
        <v>46539.672624324448</v>
      </c>
      <c r="D101" s="7">
        <f t="shared" si="36"/>
        <v>32270.262233071961</v>
      </c>
      <c r="E101" s="7">
        <f t="shared" si="36"/>
        <v>31665.21659020707</v>
      </c>
      <c r="F101" s="7">
        <f t="shared" si="36"/>
        <v>68792.511133235879</v>
      </c>
      <c r="G101" s="7">
        <f t="shared" si="36"/>
        <v>36898.347661262378</v>
      </c>
      <c r="H101" s="7">
        <f t="shared" si="36"/>
        <v>36098.311090239789</v>
      </c>
      <c r="I101" s="7">
        <f t="shared" si="36"/>
        <v>252264.32133234665</v>
      </c>
      <c r="J101" s="7">
        <f t="shared" si="36"/>
        <v>886612.73215164244</v>
      </c>
    </row>
    <row r="102" spans="1:10">
      <c r="A102" s="56">
        <v>2022</v>
      </c>
      <c r="B102" s="7">
        <f t="shared" ref="B102:J102" si="37">B38-B37</f>
        <v>1121326.8035126328</v>
      </c>
      <c r="C102" s="7">
        <f t="shared" si="37"/>
        <v>46386.3090418051</v>
      </c>
      <c r="D102" s="7">
        <f t="shared" si="37"/>
        <v>31858.877299821004</v>
      </c>
      <c r="E102" s="7">
        <f t="shared" si="37"/>
        <v>31567.657948654145</v>
      </c>
      <c r="F102" s="7">
        <f t="shared" si="37"/>
        <v>68322.018464537337</v>
      </c>
      <c r="G102" s="7">
        <f t="shared" si="37"/>
        <v>36716.364175142255</v>
      </c>
      <c r="H102" s="7">
        <f t="shared" si="37"/>
        <v>35706.736764734611</v>
      </c>
      <c r="I102" s="7">
        <f t="shared" si="37"/>
        <v>250557.96369469166</v>
      </c>
      <c r="J102" s="7">
        <f t="shared" si="37"/>
        <v>870768.83981794119</v>
      </c>
    </row>
    <row r="103" spans="1:10">
      <c r="A103" s="56">
        <v>2023</v>
      </c>
      <c r="B103" s="7">
        <f t="shared" ref="B103:J103" si="38">B39-B38</f>
        <v>1099844.8332227618</v>
      </c>
      <c r="C103" s="7">
        <f t="shared" si="38"/>
        <v>45849.80424178252</v>
      </c>
      <c r="D103" s="7">
        <f t="shared" si="38"/>
        <v>31365.059909905307</v>
      </c>
      <c r="E103" s="7">
        <f t="shared" si="38"/>
        <v>31112.867911512498</v>
      </c>
      <c r="F103" s="7">
        <f t="shared" si="38"/>
        <v>67725.886643106118</v>
      </c>
      <c r="G103" s="7">
        <f t="shared" si="38"/>
        <v>36363.524482975248</v>
      </c>
      <c r="H103" s="7">
        <f t="shared" si="38"/>
        <v>35157.921402218752</v>
      </c>
      <c r="I103" s="7">
        <f t="shared" si="38"/>
        <v>247575.06459150091</v>
      </c>
      <c r="J103" s="7">
        <f t="shared" si="38"/>
        <v>852269.76863126457</v>
      </c>
    </row>
    <row r="104" spans="1:10">
      <c r="A104" s="56">
        <v>2024</v>
      </c>
      <c r="B104" s="7">
        <f t="shared" ref="B104:J104" si="39">B40-B39</f>
        <v>1077776.5473534614</v>
      </c>
      <c r="C104" s="7">
        <f t="shared" si="39"/>
        <v>45264.351150026545</v>
      </c>
      <c r="D104" s="7">
        <f t="shared" si="39"/>
        <v>30834.82970634941</v>
      </c>
      <c r="E104" s="7">
        <f t="shared" si="39"/>
        <v>30626.609766950831</v>
      </c>
      <c r="F104" s="7">
        <f t="shared" si="39"/>
        <v>67079.01452108752</v>
      </c>
      <c r="G104" s="7">
        <f t="shared" si="39"/>
        <v>35981.032203128561</v>
      </c>
      <c r="H104" s="7">
        <f t="shared" si="39"/>
        <v>34540.623789888341</v>
      </c>
      <c r="I104" s="7">
        <f t="shared" si="39"/>
        <v>244326.46113742888</v>
      </c>
      <c r="J104" s="7">
        <f t="shared" si="39"/>
        <v>833450.08621603251</v>
      </c>
    </row>
    <row r="105" spans="1:10">
      <c r="A105" s="56">
        <v>2025</v>
      </c>
      <c r="B105" s="7">
        <f t="shared" ref="B105:J105" si="40">B41-B40</f>
        <v>1054585.2653339207</v>
      </c>
      <c r="C105" s="7">
        <f t="shared" si="40"/>
        <v>44612.298642011359</v>
      </c>
      <c r="D105" s="7">
        <f t="shared" si="40"/>
        <v>30257.505234234966</v>
      </c>
      <c r="E105" s="7">
        <f t="shared" si="40"/>
        <v>30066.041310715489</v>
      </c>
      <c r="F105" s="7">
        <f t="shared" si="40"/>
        <v>66365.123561057262</v>
      </c>
      <c r="G105" s="7">
        <f t="shared" si="40"/>
        <v>35540.933892945759</v>
      </c>
      <c r="H105" s="7">
        <f t="shared" si="40"/>
        <v>33854.129246938042</v>
      </c>
      <c r="I105" s="7">
        <f t="shared" si="40"/>
        <v>240696.03188790381</v>
      </c>
      <c r="J105" s="7">
        <f t="shared" si="40"/>
        <v>813889.23344601691</v>
      </c>
    </row>
    <row r="106" spans="1:10">
      <c r="A106" s="56">
        <v>2026</v>
      </c>
      <c r="B106" s="7">
        <f t="shared" ref="B106:J106" si="41">B42-B41</f>
        <v>1030137.0656958222</v>
      </c>
      <c r="C106" s="7">
        <f t="shared" si="41"/>
        <v>43874.455842527561</v>
      </c>
      <c r="D106" s="7">
        <f t="shared" si="41"/>
        <v>29638.950005200692</v>
      </c>
      <c r="E106" s="7">
        <f t="shared" si="41"/>
        <v>29408.28732826747</v>
      </c>
      <c r="F106" s="7">
        <f t="shared" si="41"/>
        <v>65588.146614931524</v>
      </c>
      <c r="G106" s="7">
        <f t="shared" si="41"/>
        <v>35032.220456623007</v>
      </c>
      <c r="H106" s="7">
        <f t="shared" si="41"/>
        <v>33133.984059359878</v>
      </c>
      <c r="I106" s="7">
        <f t="shared" si="41"/>
        <v>236676.04430691153</v>
      </c>
      <c r="J106" s="7">
        <f t="shared" si="41"/>
        <v>793461.02138890326</v>
      </c>
    </row>
    <row r="107" spans="1:10">
      <c r="A107" s="56">
        <v>2027</v>
      </c>
      <c r="B107" s="7">
        <f t="shared" ref="B107:J107" si="42">B43-B42</f>
        <v>1005220.7407133281</v>
      </c>
      <c r="C107" s="7">
        <f t="shared" si="42"/>
        <v>43095.649049534462</v>
      </c>
      <c r="D107" s="7">
        <f t="shared" si="42"/>
        <v>28997.121033407748</v>
      </c>
      <c r="E107" s="7">
        <f t="shared" si="42"/>
        <v>28723.980396367144</v>
      </c>
      <c r="F107" s="7">
        <f t="shared" si="42"/>
        <v>64766.488687855192</v>
      </c>
      <c r="G107" s="7">
        <f t="shared" si="42"/>
        <v>34496.225008214358</v>
      </c>
      <c r="H107" s="7">
        <f t="shared" si="42"/>
        <v>32418.468594537582</v>
      </c>
      <c r="I107" s="7">
        <f t="shared" si="42"/>
        <v>232497.93276991695</v>
      </c>
      <c r="J107" s="7">
        <f t="shared" si="42"/>
        <v>772722.80794341862</v>
      </c>
    </row>
    <row r="108" spans="1:10">
      <c r="A108" s="56">
        <v>2028</v>
      </c>
      <c r="B108" s="7">
        <f t="shared" ref="B108:J108" si="43">B44-B43</f>
        <v>980230.69749894738</v>
      </c>
      <c r="C108" s="7">
        <f t="shared" si="43"/>
        <v>42298.389560892247</v>
      </c>
      <c r="D108" s="7">
        <f t="shared" si="43"/>
        <v>28335.228128157556</v>
      </c>
      <c r="E108" s="7">
        <f t="shared" si="43"/>
        <v>28038.851868272293</v>
      </c>
      <c r="F108" s="7">
        <f t="shared" si="43"/>
        <v>63904.288777365349</v>
      </c>
      <c r="G108" s="7">
        <f t="shared" si="43"/>
        <v>33951.614819765091</v>
      </c>
      <c r="H108" s="7">
        <f t="shared" si="43"/>
        <v>31692.704321527388</v>
      </c>
      <c r="I108" s="7">
        <f t="shared" si="43"/>
        <v>228221.07747598365</v>
      </c>
      <c r="J108" s="7">
        <f t="shared" si="43"/>
        <v>752009.62002296746</v>
      </c>
    </row>
    <row r="109" spans="1:10">
      <c r="A109" s="56">
        <v>2029</v>
      </c>
      <c r="B109" s="7">
        <f t="shared" ref="B109:J109" si="44">B45-B44</f>
        <v>954852.38344892859</v>
      </c>
      <c r="C109" s="7">
        <f t="shared" si="44"/>
        <v>41477.20885225758</v>
      </c>
      <c r="D109" s="7">
        <f t="shared" si="44"/>
        <v>27651.15445200447</v>
      </c>
      <c r="E109" s="7">
        <f t="shared" si="44"/>
        <v>27328.7449965626</v>
      </c>
      <c r="F109" s="7">
        <f t="shared" si="44"/>
        <v>62989.72100382857</v>
      </c>
      <c r="G109" s="7">
        <f t="shared" si="44"/>
        <v>33382.00491852127</v>
      </c>
      <c r="H109" s="7">
        <f t="shared" si="44"/>
        <v>30912.41282892134</v>
      </c>
      <c r="I109" s="7">
        <f t="shared" si="44"/>
        <v>223741.24705208838</v>
      </c>
      <c r="J109" s="7">
        <f t="shared" si="44"/>
        <v>731111.13639682531</v>
      </c>
    </row>
    <row r="110" spans="1:10">
      <c r="A110" s="56">
        <v>2030</v>
      </c>
      <c r="B110" s="7">
        <f t="shared" ref="B110:J110" si="45">B46-B45</f>
        <v>926842.12009197474</v>
      </c>
      <c r="C110" s="7">
        <f t="shared" si="45"/>
        <v>40616.15938361967</v>
      </c>
      <c r="D110" s="7">
        <f t="shared" si="45"/>
        <v>26887.366482447833</v>
      </c>
      <c r="E110" s="7">
        <f t="shared" si="45"/>
        <v>26537.865148103796</v>
      </c>
      <c r="F110" s="7">
        <f t="shared" si="45"/>
        <v>61958.563138701022</v>
      </c>
      <c r="G110" s="7">
        <f t="shared" si="45"/>
        <v>32703.116877824534</v>
      </c>
      <c r="H110" s="7">
        <f t="shared" si="45"/>
        <v>30011.465292042121</v>
      </c>
      <c r="I110" s="7">
        <f t="shared" si="45"/>
        <v>218714.5363227427</v>
      </c>
      <c r="J110" s="7">
        <f t="shared" si="45"/>
        <v>708127.58376923203</v>
      </c>
    </row>
    <row r="111" spans="1:10">
      <c r="A111" s="56">
        <v>2031</v>
      </c>
      <c r="B111" s="7">
        <f t="shared" ref="B111" si="46">B47-B46</f>
        <v>901806.29780834913</v>
      </c>
      <c r="C111" s="7"/>
      <c r="D111" s="7"/>
      <c r="E111" s="7"/>
      <c r="F111" s="7"/>
      <c r="G111" s="7"/>
      <c r="H111" s="7"/>
      <c r="I111" s="7"/>
      <c r="J111" s="7"/>
    </row>
    <row r="112" spans="1:10">
      <c r="A112" s="56">
        <v>2032</v>
      </c>
      <c r="B112" s="7">
        <f t="shared" ref="B112" si="47">B48-B47</f>
        <v>879950.21637734771</v>
      </c>
      <c r="C112" s="7"/>
      <c r="D112" s="7"/>
      <c r="E112" s="7"/>
      <c r="F112" s="7"/>
      <c r="G112" s="7"/>
      <c r="H112" s="7"/>
      <c r="I112" s="7"/>
      <c r="J112" s="7"/>
    </row>
    <row r="113" spans="1:10">
      <c r="A113" s="56">
        <v>2033</v>
      </c>
      <c r="B113" s="7">
        <f t="shared" ref="B113" si="48">B49-B48</f>
        <v>855841.81431826949</v>
      </c>
      <c r="C113" s="7"/>
      <c r="D113" s="7"/>
      <c r="E113" s="7"/>
      <c r="F113" s="7"/>
      <c r="G113" s="7"/>
      <c r="H113" s="7"/>
      <c r="I113" s="7"/>
      <c r="J113" s="7"/>
    </row>
    <row r="114" spans="1:10">
      <c r="A114" s="56">
        <v>2034</v>
      </c>
      <c r="B114" s="7">
        <f t="shared" ref="B114" si="49">B50-B49</f>
        <v>831377.66723835468</v>
      </c>
      <c r="C114" s="7"/>
      <c r="D114" s="7"/>
      <c r="E114" s="7"/>
      <c r="F114" s="7"/>
      <c r="G114" s="7"/>
      <c r="H114" s="7"/>
      <c r="I114" s="7"/>
      <c r="J114" s="7"/>
    </row>
    <row r="115" spans="1:10">
      <c r="A115" s="56">
        <v>2035</v>
      </c>
      <c r="B115" s="7">
        <f t="shared" ref="B115" si="50">B51-B50</f>
        <v>806607.84307798743</v>
      </c>
      <c r="C115" s="7"/>
      <c r="D115" s="7"/>
      <c r="E115" s="7"/>
      <c r="F115" s="7"/>
      <c r="G115" s="7"/>
      <c r="H115" s="7"/>
      <c r="I115" s="7"/>
      <c r="J115" s="7"/>
    </row>
    <row r="116" spans="1:10">
      <c r="A116" s="56">
        <v>2036</v>
      </c>
      <c r="B116" s="7">
        <f t="shared" ref="B116" si="51">B52-B51</f>
        <v>781824.7312618196</v>
      </c>
      <c r="C116" s="7"/>
      <c r="D116" s="7"/>
      <c r="E116" s="7"/>
      <c r="F116" s="7"/>
      <c r="G116" s="7"/>
      <c r="H116" s="7"/>
      <c r="I116" s="7"/>
      <c r="J116" s="7"/>
    </row>
    <row r="117" spans="1:10">
      <c r="A117" s="56">
        <v>2037</v>
      </c>
      <c r="B117" s="7">
        <f t="shared" ref="B117" si="52">B53-B52</f>
        <v>756974.60522007942</v>
      </c>
      <c r="C117" s="7"/>
      <c r="D117" s="7"/>
      <c r="E117" s="7"/>
      <c r="F117" s="7"/>
      <c r="G117" s="7"/>
      <c r="H117" s="7"/>
      <c r="I117" s="7"/>
      <c r="J117" s="7"/>
    </row>
    <row r="118" spans="1:10">
      <c r="A118" s="56">
        <v>2038</v>
      </c>
      <c r="B118" s="7">
        <f t="shared" ref="B118" si="53">B54-B53</f>
        <v>731922.45819300413</v>
      </c>
      <c r="C118" s="7"/>
      <c r="D118" s="7"/>
      <c r="E118" s="7"/>
      <c r="F118" s="7"/>
      <c r="G118" s="7"/>
      <c r="H118" s="7"/>
      <c r="I118" s="7"/>
      <c r="J118" s="7"/>
    </row>
    <row r="119" spans="1:10">
      <c r="A119" s="56">
        <v>2039</v>
      </c>
      <c r="B119" s="7">
        <f t="shared" ref="B119" si="54">B55-B54</f>
        <v>706704.22054535151</v>
      </c>
      <c r="C119" s="7"/>
      <c r="D119" s="7"/>
      <c r="E119" s="7"/>
      <c r="F119" s="7"/>
      <c r="G119" s="7"/>
      <c r="H119" s="7"/>
      <c r="I119" s="7"/>
      <c r="J119" s="7"/>
    </row>
    <row r="120" spans="1:10">
      <c r="A120" s="56">
        <v>2040</v>
      </c>
      <c r="B120" s="7">
        <f t="shared" ref="B120" si="55">B56-B55</f>
        <v>681513.07765322924</v>
      </c>
      <c r="C120" s="7"/>
      <c r="D120" s="7"/>
      <c r="E120" s="7"/>
      <c r="F120" s="7"/>
      <c r="G120" s="7"/>
      <c r="H120" s="7"/>
      <c r="I120" s="7"/>
      <c r="J120" s="7"/>
    </row>
    <row r="121" spans="1:10">
      <c r="A121" s="56">
        <v>2041</v>
      </c>
      <c r="B121" s="7">
        <f t="shared" ref="B121" si="56">B57-B56</f>
        <v>656594.58725726604</v>
      </c>
      <c r="C121" s="7"/>
      <c r="D121" s="7"/>
      <c r="E121" s="7"/>
      <c r="F121" s="7"/>
      <c r="G121" s="7"/>
      <c r="H121" s="7"/>
      <c r="I121" s="7"/>
      <c r="J121" s="7"/>
    </row>
    <row r="122" spans="1:10">
      <c r="A122" s="56">
        <v>2042</v>
      </c>
      <c r="B122" s="7">
        <f t="shared" ref="B122" si="57">B58-B57</f>
        <v>631773.53691637516</v>
      </c>
      <c r="C122" s="7"/>
      <c r="D122" s="7"/>
      <c r="E122" s="7"/>
      <c r="F122" s="7"/>
      <c r="G122" s="7"/>
      <c r="H122" s="7"/>
      <c r="I122" s="7"/>
      <c r="J122" s="7"/>
    </row>
    <row r="123" spans="1:10">
      <c r="A123" s="56">
        <v>2043</v>
      </c>
      <c r="B123" s="7">
        <f t="shared" ref="B123" si="58">B59-B58</f>
        <v>606958.80356764793</v>
      </c>
      <c r="C123" s="7"/>
      <c r="D123" s="7"/>
      <c r="E123" s="7"/>
      <c r="F123" s="7"/>
      <c r="G123" s="7"/>
      <c r="H123" s="7"/>
      <c r="I123" s="7"/>
      <c r="J123" s="7"/>
    </row>
    <row r="124" spans="1:10">
      <c r="A124" s="56">
        <v>2044</v>
      </c>
      <c r="B124" s="7">
        <f t="shared" ref="B124" si="59">B60-B59</f>
        <v>582210.27822029591</v>
      </c>
      <c r="C124" s="7"/>
      <c r="D124" s="7"/>
      <c r="E124" s="7"/>
      <c r="F124" s="7"/>
      <c r="G124" s="7"/>
      <c r="H124" s="7"/>
      <c r="I124" s="7"/>
      <c r="J124" s="7"/>
    </row>
    <row r="125" spans="1:10">
      <c r="A125" s="56">
        <v>2045</v>
      </c>
      <c r="B125" s="7">
        <f t="shared" ref="B125" si="60">B61-B60</f>
        <v>557635.2275288403</v>
      </c>
      <c r="C125" s="7"/>
      <c r="D125" s="7"/>
      <c r="E125" s="7"/>
      <c r="F125" s="7"/>
      <c r="G125" s="7"/>
      <c r="H125" s="7"/>
      <c r="I125" s="7"/>
      <c r="J125" s="7"/>
    </row>
    <row r="126" spans="1:10">
      <c r="A126" s="56">
        <v>2046</v>
      </c>
      <c r="B126" s="7">
        <f t="shared" ref="B126" si="61">B62-B61</f>
        <v>533477.99515292048</v>
      </c>
      <c r="C126" s="7"/>
      <c r="D126" s="7"/>
      <c r="E126" s="7"/>
      <c r="F126" s="7"/>
      <c r="G126" s="7"/>
      <c r="H126" s="7"/>
      <c r="I126" s="7"/>
      <c r="J126" s="7"/>
    </row>
    <row r="127" spans="1:10">
      <c r="A127" s="56">
        <v>2047</v>
      </c>
      <c r="B127" s="7">
        <f t="shared" ref="B127" si="62">B63-B62</f>
        <v>509653.7438403964</v>
      </c>
      <c r="C127" s="7"/>
      <c r="D127" s="7"/>
      <c r="E127" s="7"/>
      <c r="F127" s="7"/>
      <c r="G127" s="7"/>
      <c r="H127" s="7"/>
      <c r="I127" s="7"/>
      <c r="J127" s="7"/>
    </row>
    <row r="128" spans="1:10">
      <c r="A128" s="56">
        <v>2048</v>
      </c>
      <c r="B128" s="7">
        <f t="shared" ref="B128" si="63">B64-B63</f>
        <v>486089.81595867872</v>
      </c>
      <c r="C128" s="7"/>
      <c r="D128" s="7"/>
      <c r="E128" s="7"/>
      <c r="F128" s="7"/>
      <c r="G128" s="7"/>
      <c r="H128" s="7"/>
      <c r="I128" s="7"/>
      <c r="J128" s="7"/>
    </row>
    <row r="129" spans="1:10">
      <c r="A129" s="56">
        <v>2049</v>
      </c>
      <c r="B129" s="7">
        <f t="shared" ref="B129" si="64">B65-B64</f>
        <v>462811.52833116055</v>
      </c>
      <c r="C129" s="7"/>
      <c r="D129" s="7"/>
      <c r="E129" s="7"/>
      <c r="F129" s="7"/>
      <c r="G129" s="7"/>
      <c r="H129" s="7"/>
      <c r="I129" s="7"/>
      <c r="J129" s="7"/>
    </row>
    <row r="130" spans="1:10">
      <c r="A130" s="56">
        <v>2050</v>
      </c>
      <c r="B130" s="7">
        <f t="shared" ref="B130" si="65">B66-B65</f>
        <v>394452.43318113685</v>
      </c>
      <c r="C130" s="7"/>
      <c r="D130" s="7"/>
      <c r="E130" s="7"/>
      <c r="F130" s="7"/>
      <c r="G130" s="7"/>
      <c r="H130" s="7"/>
      <c r="I130" s="7"/>
      <c r="J130" s="7"/>
    </row>
    <row r="131" spans="1:10">
      <c r="A131" s="5"/>
      <c r="B131" s="7"/>
      <c r="C131" s="7"/>
      <c r="D131" s="7"/>
      <c r="E131" s="7"/>
      <c r="F131" s="7"/>
      <c r="G131" s="7"/>
      <c r="H131" s="7"/>
      <c r="I131" s="7"/>
      <c r="J131" s="7"/>
    </row>
    <row r="132" spans="1:10">
      <c r="A132" s="37" t="s">
        <v>161</v>
      </c>
    </row>
    <row r="133" spans="1:10">
      <c r="A133" s="38" t="s">
        <v>490</v>
      </c>
    </row>
    <row r="134" spans="1:10">
      <c r="A134" s="5" t="s">
        <v>171</v>
      </c>
      <c r="B134" s="7">
        <f>AVERAGE(B72:B73)</f>
        <v>1461357.5</v>
      </c>
      <c r="C134" s="7">
        <f t="shared" ref="C134:J134" si="66">AVERAGE(C72:C73)</f>
        <v>81275</v>
      </c>
      <c r="D134" s="7">
        <f>AVERAGE(D72:D73)</f>
        <v>38848</v>
      </c>
      <c r="E134" s="7">
        <f t="shared" si="66"/>
        <v>57491.5</v>
      </c>
      <c r="F134" s="7">
        <f t="shared" si="66"/>
        <v>70646.5</v>
      </c>
      <c r="G134" s="7">
        <f t="shared" si="66"/>
        <v>42957.5</v>
      </c>
      <c r="H134" s="7">
        <f t="shared" si="66"/>
        <v>50990.5</v>
      </c>
      <c r="I134" s="7">
        <f t="shared" si="66"/>
        <v>342209</v>
      </c>
      <c r="J134" s="7">
        <f t="shared" si="66"/>
        <v>1119148.5</v>
      </c>
    </row>
    <row r="135" spans="1:10">
      <c r="A135" s="5" t="s">
        <v>172</v>
      </c>
      <c r="B135" s="7">
        <f>AVERAGE(B74:B79)</f>
        <v>1306751.8333333333</v>
      </c>
      <c r="C135" s="7">
        <f t="shared" ref="C135:J135" si="67">AVERAGE(C74:C79)</f>
        <v>81940.666666666672</v>
      </c>
      <c r="D135" s="7">
        <f>AVERAGE(D74:D79)</f>
        <v>39225.5</v>
      </c>
      <c r="E135" s="7">
        <f t="shared" si="67"/>
        <v>58498.333333333336</v>
      </c>
      <c r="F135" s="7">
        <f t="shared" si="67"/>
        <v>71679.333333333328</v>
      </c>
      <c r="G135" s="7">
        <f t="shared" si="67"/>
        <v>43270.166666666664</v>
      </c>
      <c r="H135" s="7">
        <f t="shared" si="67"/>
        <v>56335.833333333336</v>
      </c>
      <c r="I135" s="7">
        <f t="shared" si="67"/>
        <v>350949.83333333331</v>
      </c>
      <c r="J135" s="7">
        <f t="shared" si="67"/>
        <v>955802</v>
      </c>
    </row>
    <row r="136" spans="1:10">
      <c r="A136" s="5" t="s">
        <v>173</v>
      </c>
      <c r="B136" s="7">
        <f>AVERAGE(B80:B87)</f>
        <v>1300400.5</v>
      </c>
      <c r="C136" s="7">
        <f t="shared" ref="C136:J136" si="68">AVERAGE(C80:C87)</f>
        <v>69483.375</v>
      </c>
      <c r="D136" s="7">
        <f>AVERAGE(D80:D87)</f>
        <v>38768.625</v>
      </c>
      <c r="E136" s="7">
        <f t="shared" si="68"/>
        <v>55448.75</v>
      </c>
      <c r="F136" s="7">
        <f t="shared" si="68"/>
        <v>77101.25</v>
      </c>
      <c r="G136" s="7">
        <f t="shared" si="68"/>
        <v>42775.125</v>
      </c>
      <c r="H136" s="7">
        <f t="shared" si="68"/>
        <v>56064.25</v>
      </c>
      <c r="I136" s="7">
        <f t="shared" si="68"/>
        <v>339641.375</v>
      </c>
      <c r="J136" s="7">
        <f t="shared" si="68"/>
        <v>960759.125</v>
      </c>
    </row>
    <row r="137" spans="1:10">
      <c r="A137" s="5" t="s">
        <v>174</v>
      </c>
      <c r="B137" s="7">
        <f>AVERAGE(B72:B79)</f>
        <v>1345403.25</v>
      </c>
      <c r="C137" s="7">
        <f t="shared" ref="C137:J137" si="69">AVERAGE(C72:C79)</f>
        <v>81774.25</v>
      </c>
      <c r="D137" s="7">
        <f>AVERAGE(D72:D79)</f>
        <v>39131.125</v>
      </c>
      <c r="E137" s="7">
        <f t="shared" si="69"/>
        <v>58246.625</v>
      </c>
      <c r="F137" s="7">
        <f t="shared" si="69"/>
        <v>71421.125</v>
      </c>
      <c r="G137" s="7">
        <f t="shared" si="69"/>
        <v>43192</v>
      </c>
      <c r="H137" s="7">
        <f t="shared" si="69"/>
        <v>54999.5</v>
      </c>
      <c r="I137" s="7">
        <f t="shared" si="69"/>
        <v>348764.625</v>
      </c>
      <c r="J137" s="7">
        <f t="shared" si="69"/>
        <v>996638.625</v>
      </c>
    </row>
    <row r="138" spans="1:10">
      <c r="A138" t="s">
        <v>491</v>
      </c>
    </row>
    <row r="139" spans="1:10">
      <c r="A139" s="5" t="s">
        <v>175</v>
      </c>
      <c r="B139" s="7">
        <f>AVERAGE(B70:B79)</f>
        <v>1383096.4</v>
      </c>
      <c r="C139" s="7">
        <f t="shared" ref="C139:J139" si="70">AVERAGE(C70:C79)</f>
        <v>81729.2</v>
      </c>
      <c r="D139" s="7">
        <f>AVERAGE(D70:D79)</f>
        <v>38874</v>
      </c>
      <c r="E139" s="7">
        <f t="shared" si="70"/>
        <v>57992.7</v>
      </c>
      <c r="F139" s="7">
        <f t="shared" si="70"/>
        <v>71393.3</v>
      </c>
      <c r="G139" s="7">
        <f t="shared" si="70"/>
        <v>43132.7</v>
      </c>
      <c r="H139" s="7">
        <f t="shared" si="70"/>
        <v>53770.400000000001</v>
      </c>
      <c r="I139" s="7">
        <f t="shared" si="70"/>
        <v>346892.3</v>
      </c>
      <c r="J139" s="7">
        <f t="shared" si="70"/>
        <v>1036204.1</v>
      </c>
    </row>
    <row r="140" spans="1:10">
      <c r="A140" s="5" t="s">
        <v>176</v>
      </c>
      <c r="B140" s="7">
        <f>AVERAGE(B80:B89)</f>
        <v>1339359.5</v>
      </c>
      <c r="C140" s="7">
        <f t="shared" ref="C140:J140" si="71">AVERAGE(C80:C89)</f>
        <v>67378.600000000006</v>
      </c>
      <c r="D140" s="7">
        <f>AVERAGE(D80:D89)</f>
        <v>38788.5</v>
      </c>
      <c r="E140" s="7">
        <f t="shared" si="71"/>
        <v>53660.800000000003</v>
      </c>
      <c r="F140" s="7">
        <f t="shared" si="71"/>
        <v>77343</v>
      </c>
      <c r="G140" s="7">
        <f t="shared" si="71"/>
        <v>43432.2</v>
      </c>
      <c r="H140" s="7">
        <f t="shared" si="71"/>
        <v>54389.1</v>
      </c>
      <c r="I140" s="7">
        <f t="shared" si="71"/>
        <v>334992.2</v>
      </c>
      <c r="J140" s="7">
        <f t="shared" si="71"/>
        <v>1004367.3</v>
      </c>
    </row>
    <row r="141" spans="1:10">
      <c r="A141" s="65" t="s">
        <v>261</v>
      </c>
      <c r="B141" s="7">
        <f>AVERAGE(B91:B100)</f>
        <v>1283608.681677544</v>
      </c>
      <c r="C141" s="7">
        <f t="shared" ref="C141:J141" si="72">AVERAGE(C91:C100)</f>
        <v>50438.191736930006</v>
      </c>
      <c r="D141" s="7">
        <f t="shared" si="72"/>
        <v>34776.986639373936</v>
      </c>
      <c r="E141" s="7">
        <f t="shared" si="72"/>
        <v>35746.595495195266</v>
      </c>
      <c r="F141" s="7">
        <f t="shared" si="72"/>
        <v>71700.493035205451</v>
      </c>
      <c r="G141" s="7">
        <f t="shared" si="72"/>
        <v>39883.268595229463</v>
      </c>
      <c r="H141" s="7">
        <f t="shared" si="72"/>
        <v>40092.414215964774</v>
      </c>
      <c r="I141" s="7">
        <f t="shared" si="72"/>
        <v>272637.94971789903</v>
      </c>
      <c r="J141" s="7">
        <f t="shared" si="72"/>
        <v>1010970.7319596454</v>
      </c>
    </row>
    <row r="142" spans="1:10">
      <c r="A142" s="65" t="s">
        <v>262</v>
      </c>
      <c r="B142" s="7">
        <f>AVERAGE(B101:B110)</f>
        <v>1038969.351035577</v>
      </c>
      <c r="C142" s="7">
        <f t="shared" ref="C142:J142" si="73">AVERAGE(C101:C110)</f>
        <v>44001.429838878146</v>
      </c>
      <c r="D142" s="7">
        <f t="shared" si="73"/>
        <v>29809.635448460096</v>
      </c>
      <c r="E142" s="7">
        <f t="shared" si="73"/>
        <v>29507.612326561335</v>
      </c>
      <c r="F142" s="7">
        <f t="shared" si="73"/>
        <v>65749.176254570571</v>
      </c>
      <c r="G142" s="7">
        <f t="shared" si="73"/>
        <v>35106.538449640248</v>
      </c>
      <c r="H142" s="7">
        <f t="shared" si="73"/>
        <v>33352.675739040787</v>
      </c>
      <c r="I142" s="7">
        <f t="shared" si="73"/>
        <v>237527.06805715151</v>
      </c>
      <c r="J142" s="7">
        <f t="shared" si="73"/>
        <v>801442.28297842445</v>
      </c>
    </row>
    <row r="143" spans="1:10">
      <c r="A143" s="65" t="s">
        <v>263</v>
      </c>
      <c r="B143" s="7">
        <f>AVERAGE(B111:B120)</f>
        <v>793452.29316937923</v>
      </c>
      <c r="C143" s="7"/>
      <c r="D143" s="7"/>
      <c r="E143" s="7"/>
      <c r="F143" s="7"/>
      <c r="G143" s="7"/>
      <c r="H143" s="7"/>
      <c r="I143" s="7"/>
      <c r="J143" s="7"/>
    </row>
    <row r="144" spans="1:10">
      <c r="A144" s="65" t="s">
        <v>264</v>
      </c>
      <c r="B144" s="7">
        <f>AVERAGE(B121:B130)</f>
        <v>542165.79499547184</v>
      </c>
      <c r="C144" s="7"/>
      <c r="D144" s="7"/>
      <c r="E144" s="7"/>
      <c r="F144" s="7"/>
      <c r="G144" s="7"/>
      <c r="H144" s="7"/>
      <c r="I144" s="7"/>
      <c r="J144" s="7"/>
    </row>
    <row r="145" spans="1:10">
      <c r="A145" s="5" t="s">
        <v>177</v>
      </c>
      <c r="B145" s="7">
        <f>AVERAGE(B70:B89)</f>
        <v>1361227.95</v>
      </c>
      <c r="C145" s="7">
        <f t="shared" ref="C145:J145" si="74">AVERAGE(C70:C89)</f>
        <v>74553.899999999994</v>
      </c>
      <c r="D145" s="7">
        <f t="shared" si="74"/>
        <v>38831.25</v>
      </c>
      <c r="E145" s="7">
        <f t="shared" si="74"/>
        <v>55826.75</v>
      </c>
      <c r="F145" s="7">
        <f t="shared" si="74"/>
        <v>74368.149999999994</v>
      </c>
      <c r="G145" s="7">
        <f t="shared" si="74"/>
        <v>43282.45</v>
      </c>
      <c r="H145" s="7">
        <f t="shared" si="74"/>
        <v>54079.75</v>
      </c>
      <c r="I145" s="7">
        <f t="shared" si="74"/>
        <v>340942.25</v>
      </c>
      <c r="J145" s="7">
        <f t="shared" si="74"/>
        <v>1020285.7</v>
      </c>
    </row>
    <row r="146" spans="1:10">
      <c r="A146" s="65" t="s">
        <v>310</v>
      </c>
      <c r="B146" s="7">
        <f>AVERAGE(B91:B110)</f>
        <v>1161289.0163565606</v>
      </c>
      <c r="C146" s="7">
        <f t="shared" ref="C146:J146" si="75">AVERAGE(C91:C110)</f>
        <v>47219.810787904076</v>
      </c>
      <c r="D146" s="7">
        <f t="shared" si="75"/>
        <v>32293.311043917016</v>
      </c>
      <c r="E146" s="7">
        <f t="shared" si="75"/>
        <v>32627.103910878301</v>
      </c>
      <c r="F146" s="7">
        <f t="shared" si="75"/>
        <v>68724.834644888018</v>
      </c>
      <c r="G146" s="7">
        <f t="shared" si="75"/>
        <v>37494.903522434855</v>
      </c>
      <c r="H146" s="7">
        <f t="shared" si="75"/>
        <v>36722.544977502781</v>
      </c>
      <c r="I146" s="7">
        <f t="shared" si="75"/>
        <v>255082.50888752527</v>
      </c>
      <c r="J146" s="7">
        <f t="shared" si="75"/>
        <v>906206.50746903499</v>
      </c>
    </row>
    <row r="148" spans="1:10">
      <c r="A148" s="4" t="s">
        <v>169</v>
      </c>
    </row>
    <row r="149" spans="1:10">
      <c r="A149" s="36" t="s">
        <v>488</v>
      </c>
    </row>
    <row r="150" spans="1:10">
      <c r="A150" s="5" t="s">
        <v>139</v>
      </c>
      <c r="B150" s="11">
        <f t="shared" ref="B150:J150" si="76">B70/B4*100</f>
        <v>1.7987673027209248</v>
      </c>
      <c r="C150" s="11">
        <f t="shared" si="76"/>
        <v>4.8110011255086436</v>
      </c>
      <c r="D150" s="11">
        <f t="shared" si="76"/>
        <v>1.8727032602233598</v>
      </c>
      <c r="E150" s="11">
        <f t="shared" si="76"/>
        <v>2.3804817275747507</v>
      </c>
      <c r="F150" s="11">
        <f t="shared" si="76"/>
        <v>2.226827863421966</v>
      </c>
      <c r="G150" s="11">
        <f t="shared" si="76"/>
        <v>2.3159645853150437</v>
      </c>
      <c r="H150" s="11">
        <f t="shared" si="76"/>
        <v>2.1263176022967163</v>
      </c>
      <c r="I150" s="11">
        <f t="shared" si="76"/>
        <v>2.5289339594409497</v>
      </c>
      <c r="J150" s="11">
        <f t="shared" si="76"/>
        <v>1.6648518116375257</v>
      </c>
    </row>
    <row r="151" spans="1:10">
      <c r="A151" s="5" t="s">
        <v>140</v>
      </c>
      <c r="B151" s="11">
        <f t="shared" ref="B151:J151" si="77">B71/B5*100</f>
        <v>1.6942661141327611</v>
      </c>
      <c r="C151" s="11">
        <f t="shared" si="77"/>
        <v>4.3914790602802016</v>
      </c>
      <c r="D151" s="11">
        <f t="shared" si="77"/>
        <v>1.8674078266335838</v>
      </c>
      <c r="E151" s="11">
        <f t="shared" si="77"/>
        <v>2.2971441458762789</v>
      </c>
      <c r="F151" s="11">
        <f t="shared" si="77"/>
        <v>2.1311042802546769</v>
      </c>
      <c r="G151" s="11">
        <f t="shared" si="77"/>
        <v>2.247713899595627</v>
      </c>
      <c r="H151" s="11">
        <f t="shared" si="77"/>
        <v>2.1645375361658092</v>
      </c>
      <c r="I151" s="11">
        <f t="shared" si="77"/>
        <v>2.4400430487407943</v>
      </c>
      <c r="J151" s="11">
        <f t="shared" si="77"/>
        <v>1.5563251114124625</v>
      </c>
    </row>
    <row r="152" spans="1:10">
      <c r="A152" s="5" t="s">
        <v>141</v>
      </c>
      <c r="B152" s="11">
        <f t="shared" ref="B152:J152" si="78">B72/B6*100</f>
        <v>1.6287894106221408</v>
      </c>
      <c r="C152" s="11">
        <f t="shared" si="78"/>
        <v>4.2530575296679549</v>
      </c>
      <c r="D152" s="11">
        <f t="shared" si="78"/>
        <v>1.8557634496351481</v>
      </c>
      <c r="E152" s="11">
        <f t="shared" si="78"/>
        <v>2.2598350326770431</v>
      </c>
      <c r="F152" s="11">
        <f t="shared" si="78"/>
        <v>2.080894026445737</v>
      </c>
      <c r="G152" s="11">
        <f t="shared" si="78"/>
        <v>2.2061708807866469</v>
      </c>
      <c r="H152" s="11">
        <f t="shared" si="78"/>
        <v>2.1459043061875285</v>
      </c>
      <c r="I152" s="11">
        <f t="shared" si="78"/>
        <v>2.3982015393603779</v>
      </c>
      <c r="J152" s="11">
        <f t="shared" si="78"/>
        <v>1.4852384065842672</v>
      </c>
    </row>
    <row r="153" spans="1:10">
      <c r="A153" s="5" t="s">
        <v>142</v>
      </c>
      <c r="B153" s="11">
        <f t="shared" ref="B153:J153" si="79">B73/B7*100</f>
        <v>1.5880290375652881</v>
      </c>
      <c r="C153" s="11">
        <f t="shared" si="79"/>
        <v>4.1455346964055035</v>
      </c>
      <c r="D153" s="11">
        <f t="shared" si="79"/>
        <v>1.8441292490043977</v>
      </c>
      <c r="E153" s="11">
        <f t="shared" si="79"/>
        <v>2.2486318053964682</v>
      </c>
      <c r="F153" s="11">
        <f t="shared" si="79"/>
        <v>2.0581623827667097</v>
      </c>
      <c r="G153" s="11">
        <f t="shared" si="79"/>
        <v>2.1645374525813983</v>
      </c>
      <c r="H153" s="11">
        <f t="shared" si="79"/>
        <v>2.1464266273847854</v>
      </c>
      <c r="I153" s="11">
        <f t="shared" si="79"/>
        <v>2.3741875342303014</v>
      </c>
      <c r="J153" s="11">
        <f t="shared" si="79"/>
        <v>1.4400341300527748</v>
      </c>
    </row>
    <row r="154" spans="1:10">
      <c r="A154" s="5" t="s">
        <v>143</v>
      </c>
      <c r="B154" s="11">
        <f t="shared" ref="B154:J154" si="80">B74/B8*100</f>
        <v>1.5421324739160478</v>
      </c>
      <c r="C154" s="11">
        <f t="shared" si="80"/>
        <v>4.0342571511584406</v>
      </c>
      <c r="D154" s="11">
        <f t="shared" si="80"/>
        <v>1.8226902019687705</v>
      </c>
      <c r="E154" s="11">
        <f t="shared" si="80"/>
        <v>2.2136289187037841</v>
      </c>
      <c r="F154" s="11">
        <f t="shared" si="80"/>
        <v>2.0432189341715943</v>
      </c>
      <c r="G154" s="11">
        <f t="shared" si="80"/>
        <v>2.1361131222388039</v>
      </c>
      <c r="H154" s="11">
        <f t="shared" si="80"/>
        <v>2.1703507845611574</v>
      </c>
      <c r="I154" s="11">
        <f t="shared" si="80"/>
        <v>2.35094474903911</v>
      </c>
      <c r="J154" s="11">
        <f t="shared" si="80"/>
        <v>1.3884708302671083</v>
      </c>
    </row>
    <row r="155" spans="1:10">
      <c r="A155" s="5" t="s">
        <v>144</v>
      </c>
      <c r="B155" s="11">
        <f t="shared" ref="B155:J155" si="81">B75/B9*100</f>
        <v>1.4671637954594636</v>
      </c>
      <c r="C155" s="11">
        <f t="shared" si="81"/>
        <v>3.8788435250563809</v>
      </c>
      <c r="D155" s="11">
        <f t="shared" si="81"/>
        <v>1.7873328285733008</v>
      </c>
      <c r="E155" s="11">
        <f t="shared" si="81"/>
        <v>2.1508851118740004</v>
      </c>
      <c r="F155" s="11">
        <f t="shared" si="81"/>
        <v>1.998465438683529</v>
      </c>
      <c r="G155" s="11">
        <f t="shared" si="81"/>
        <v>2.0969349595730615</v>
      </c>
      <c r="H155" s="11">
        <f t="shared" si="81"/>
        <v>2.1731322699127968</v>
      </c>
      <c r="I155" s="11">
        <f t="shared" si="81"/>
        <v>2.3019692410932215</v>
      </c>
      <c r="J155" s="11">
        <f t="shared" si="81"/>
        <v>1.3070582786712399</v>
      </c>
    </row>
    <row r="156" spans="1:10">
      <c r="A156" s="5" t="s">
        <v>145</v>
      </c>
      <c r="B156" s="11">
        <f t="shared" ref="B156:J156" si="82">B76/B10*100</f>
        <v>1.3850502766762931</v>
      </c>
      <c r="C156" s="11">
        <f t="shared" si="82"/>
        <v>3.6927805147359645</v>
      </c>
      <c r="D156" s="11">
        <f t="shared" si="82"/>
        <v>1.7542495054816105</v>
      </c>
      <c r="E156" s="11">
        <f t="shared" si="82"/>
        <v>2.0877992156270229</v>
      </c>
      <c r="F156" s="11">
        <f t="shared" si="82"/>
        <v>1.9498925809477825</v>
      </c>
      <c r="G156" s="11">
        <f t="shared" si="82"/>
        <v>2.042011575523822</v>
      </c>
      <c r="H156" s="11">
        <f t="shared" si="82"/>
        <v>2.155814167850107</v>
      </c>
      <c r="I156" s="11">
        <f t="shared" si="82"/>
        <v>2.2418075783757097</v>
      </c>
      <c r="J156" s="11">
        <f t="shared" si="82"/>
        <v>1.2191209592172509</v>
      </c>
    </row>
    <row r="157" spans="1:10">
      <c r="A157" s="5" t="s">
        <v>146</v>
      </c>
      <c r="B157" s="11">
        <f t="shared" ref="B157:J157" si="83">B77/B11*100</f>
        <v>1.3176536370643512</v>
      </c>
      <c r="C157" s="11">
        <f t="shared" si="83"/>
        <v>3.5217288755233209</v>
      </c>
      <c r="D157" s="11">
        <f t="shared" si="83"/>
        <v>1.7196569121034959</v>
      </c>
      <c r="E157" s="11">
        <f t="shared" si="83"/>
        <v>2.0485881957403058</v>
      </c>
      <c r="F157" s="11">
        <f t="shared" si="83"/>
        <v>1.9164542464017955</v>
      </c>
      <c r="G157" s="11">
        <f t="shared" si="83"/>
        <v>1.9948066615443005</v>
      </c>
      <c r="H157" s="11">
        <f t="shared" si="83"/>
        <v>2.1493174609486116</v>
      </c>
      <c r="I157" s="11">
        <f t="shared" si="83"/>
        <v>2.1933693028646104</v>
      </c>
      <c r="J157" s="11">
        <f t="shared" si="83"/>
        <v>1.1463390321912788</v>
      </c>
    </row>
    <row r="158" spans="1:10">
      <c r="A158" s="5" t="s">
        <v>147</v>
      </c>
      <c r="B158" s="11">
        <f t="shared" ref="B158:J158" si="84">B78/B12*100</f>
        <v>1.239414880317721</v>
      </c>
      <c r="C158" s="11">
        <f t="shared" si="84"/>
        <v>3.4163298640923081</v>
      </c>
      <c r="D158" s="11">
        <f t="shared" si="84"/>
        <v>1.685142860104379</v>
      </c>
      <c r="E158" s="11">
        <f t="shared" si="84"/>
        <v>2.0448021263822427</v>
      </c>
      <c r="F158" s="11">
        <f t="shared" si="84"/>
        <v>1.8437185505905496</v>
      </c>
      <c r="G158" s="11">
        <f t="shared" si="84"/>
        <v>2.0090244999335165</v>
      </c>
      <c r="H158" s="11">
        <f t="shared" si="84"/>
        <v>2.162782062952139</v>
      </c>
      <c r="I158" s="11">
        <f t="shared" si="84"/>
        <v>2.1624928368912926</v>
      </c>
      <c r="J158" s="11">
        <f t="shared" si="84"/>
        <v>1.0569655810172016</v>
      </c>
    </row>
    <row r="159" spans="1:10">
      <c r="A159" s="5" t="s">
        <v>148</v>
      </c>
      <c r="B159" s="11">
        <f t="shared" ref="B159:J159" si="85">B79/B13*100</f>
        <v>1.1932513595185739</v>
      </c>
      <c r="C159" s="11">
        <f t="shared" si="85"/>
        <v>3.2650796607835675</v>
      </c>
      <c r="D159" s="11">
        <f t="shared" si="85"/>
        <v>1.6702981188652881</v>
      </c>
      <c r="E159" s="11">
        <f t="shared" si="85"/>
        <v>2.0816208278926052</v>
      </c>
      <c r="F159" s="11">
        <f t="shared" si="85"/>
        <v>1.8872582020555628</v>
      </c>
      <c r="G159" s="11">
        <f t="shared" si="85"/>
        <v>1.8757671297657694</v>
      </c>
      <c r="H159" s="11">
        <f t="shared" si="85"/>
        <v>2.2396546216049074</v>
      </c>
      <c r="I159" s="11">
        <f t="shared" si="85"/>
        <v>2.1520157577610992</v>
      </c>
      <c r="J159" s="11">
        <f t="shared" si="85"/>
        <v>1.0016754276744839</v>
      </c>
    </row>
    <row r="160" spans="1:10">
      <c r="A160" s="5" t="s">
        <v>149</v>
      </c>
      <c r="B160" s="11">
        <f t="shared" ref="B160:J160" si="86">B80/B14*100</f>
        <v>1.2155945701254138</v>
      </c>
      <c r="C160" s="11">
        <f t="shared" si="86"/>
        <v>3.0404236811535772</v>
      </c>
      <c r="D160" s="11">
        <f t="shared" si="86"/>
        <v>1.6495415572848695</v>
      </c>
      <c r="E160" s="11">
        <f t="shared" si="86"/>
        <v>2.0335503511297297</v>
      </c>
      <c r="F160" s="11">
        <f t="shared" si="86"/>
        <v>1.9453623627584484</v>
      </c>
      <c r="G160" s="11">
        <f t="shared" si="86"/>
        <v>1.7690462538935743</v>
      </c>
      <c r="H160" s="11">
        <f t="shared" si="86"/>
        <v>2.1980463402922608</v>
      </c>
      <c r="I160" s="11">
        <f t="shared" si="86"/>
        <v>2.1015329522868949</v>
      </c>
      <c r="J160" s="11">
        <f t="shared" si="86"/>
        <v>1.0365542160756791</v>
      </c>
    </row>
    <row r="161" spans="1:10">
      <c r="A161" s="5" t="s">
        <v>150</v>
      </c>
      <c r="B161" s="11">
        <f t="shared" ref="B161:J161" si="87">B81/B15*100</f>
        <v>1.2687229561380304</v>
      </c>
      <c r="C161" s="11">
        <f t="shared" si="87"/>
        <v>2.8722280243955169</v>
      </c>
      <c r="D161" s="11">
        <f t="shared" si="87"/>
        <v>1.6307050429016103</v>
      </c>
      <c r="E161" s="11">
        <f t="shared" si="87"/>
        <v>1.9419501109985673</v>
      </c>
      <c r="F161" s="11">
        <f t="shared" si="87"/>
        <v>1.9016594386158696</v>
      </c>
      <c r="G161" s="11">
        <f t="shared" si="87"/>
        <v>1.8373294680716861</v>
      </c>
      <c r="H161" s="11">
        <f t="shared" si="87"/>
        <v>2.0717741935483871</v>
      </c>
      <c r="I161" s="11">
        <f t="shared" si="87"/>
        <v>2.0372829283299718</v>
      </c>
      <c r="J161" s="11">
        <f t="shared" si="87"/>
        <v>1.1117665996007173</v>
      </c>
    </row>
    <row r="162" spans="1:10">
      <c r="A162" s="5" t="s">
        <v>151</v>
      </c>
      <c r="B162" s="11">
        <f t="shared" ref="B162:J162" si="88">B82/B16*100</f>
        <v>1.2589178914637871</v>
      </c>
      <c r="C162" s="11">
        <f t="shared" si="88"/>
        <v>2.7043486239618297</v>
      </c>
      <c r="D162" s="11">
        <f t="shared" si="88"/>
        <v>1.5908312477430537</v>
      </c>
      <c r="E162" s="11">
        <f t="shared" si="88"/>
        <v>1.8521235615652023</v>
      </c>
      <c r="F162" s="11">
        <f t="shared" si="88"/>
        <v>1.8712400834218355</v>
      </c>
      <c r="G162" s="11">
        <f t="shared" si="88"/>
        <v>1.8204869884857546</v>
      </c>
      <c r="H162" s="11">
        <f t="shared" si="88"/>
        <v>1.9750010906578883</v>
      </c>
      <c r="I162" s="11">
        <f t="shared" si="88"/>
        <v>1.966337389479748</v>
      </c>
      <c r="J162" s="11">
        <f t="shared" si="88"/>
        <v>1.113125332164056</v>
      </c>
    </row>
    <row r="163" spans="1:10">
      <c r="A163" s="5" t="s">
        <v>152</v>
      </c>
      <c r="B163" s="11">
        <f t="shared" ref="B163:J163" si="89">B83/B17*100</f>
        <v>1.1761643258394912</v>
      </c>
      <c r="C163" s="11">
        <f t="shared" si="89"/>
        <v>2.5220412936079706</v>
      </c>
      <c r="D163" s="11">
        <f t="shared" si="89"/>
        <v>1.5104720409224996</v>
      </c>
      <c r="E163" s="11">
        <f t="shared" si="89"/>
        <v>1.6873093085541599</v>
      </c>
      <c r="F163" s="11">
        <f t="shared" si="89"/>
        <v>1.7806992278963933</v>
      </c>
      <c r="G163" s="11">
        <f t="shared" si="89"/>
        <v>1.8114840016271287</v>
      </c>
      <c r="H163" s="11">
        <f t="shared" si="89"/>
        <v>1.8149075265252994</v>
      </c>
      <c r="I163" s="11">
        <f t="shared" si="89"/>
        <v>1.8505892968523199</v>
      </c>
      <c r="J163" s="11">
        <f t="shared" si="89"/>
        <v>1.0359987835878102</v>
      </c>
    </row>
    <row r="164" spans="1:10">
      <c r="A164" s="5" t="s">
        <v>153</v>
      </c>
      <c r="B164" s="11">
        <f t="shared" ref="B164:J164" si="90">B84/B18*100</f>
        <v>1.1320662934212895</v>
      </c>
      <c r="C164" s="11">
        <f t="shared" si="90"/>
        <v>2.3450281383699423</v>
      </c>
      <c r="D164" s="11">
        <f t="shared" si="90"/>
        <v>1.4630179185384093</v>
      </c>
      <c r="E164" s="11">
        <f t="shared" si="90"/>
        <v>1.5982030933263744</v>
      </c>
      <c r="F164" s="11">
        <f t="shared" si="90"/>
        <v>1.7810866367734928</v>
      </c>
      <c r="G164" s="11">
        <f t="shared" si="90"/>
        <v>1.6807286259979466</v>
      </c>
      <c r="H164" s="11">
        <f t="shared" si="90"/>
        <v>1.7484113923171138</v>
      </c>
      <c r="I164" s="11">
        <f t="shared" si="90"/>
        <v>1.7734283795509871</v>
      </c>
      <c r="J164" s="11">
        <f t="shared" si="90"/>
        <v>0.9976975332644421</v>
      </c>
    </row>
    <row r="165" spans="1:10">
      <c r="A165" s="5" t="s">
        <v>154</v>
      </c>
      <c r="B165" s="11">
        <f t="shared" ref="B165:J165" si="91">B85/B19*100</f>
        <v>1.1738722651902929</v>
      </c>
      <c r="C165" s="11">
        <f t="shared" si="91"/>
        <v>2.2235924789385972</v>
      </c>
      <c r="D165" s="11">
        <f t="shared" si="91"/>
        <v>1.4614004617552419</v>
      </c>
      <c r="E165" s="11">
        <f t="shared" si="91"/>
        <v>1.594038973075633</v>
      </c>
      <c r="F165" s="11">
        <f t="shared" si="91"/>
        <v>1.8092657498488625</v>
      </c>
      <c r="G165" s="11">
        <f t="shared" si="91"/>
        <v>1.6159315460617441</v>
      </c>
      <c r="H165" s="11">
        <f t="shared" si="91"/>
        <v>1.7586234592168644</v>
      </c>
      <c r="I165" s="11">
        <f t="shared" si="91"/>
        <v>1.7537691382825187</v>
      </c>
      <c r="J165" s="11">
        <f t="shared" si="91"/>
        <v>1.0514476563647595</v>
      </c>
    </row>
    <row r="166" spans="1:10">
      <c r="A166" s="5" t="s">
        <v>155</v>
      </c>
      <c r="B166" s="11">
        <f t="shared" ref="B166:J166" si="92">B86/B20*100</f>
        <v>1.2716316910245695</v>
      </c>
      <c r="C166" s="11">
        <f t="shared" si="92"/>
        <v>2.1610175184050728</v>
      </c>
      <c r="D166" s="11">
        <f t="shared" si="92"/>
        <v>1.4736041003575928</v>
      </c>
      <c r="E166" s="11">
        <f t="shared" si="92"/>
        <v>1.6284723361361937</v>
      </c>
      <c r="F166" s="11">
        <f t="shared" si="92"/>
        <v>1.7775666865358566</v>
      </c>
      <c r="G166" s="11">
        <f t="shared" si="92"/>
        <v>1.7301593420815571</v>
      </c>
      <c r="H166" s="11">
        <f t="shared" si="92"/>
        <v>1.7626460909584178</v>
      </c>
      <c r="I166" s="11">
        <f t="shared" si="92"/>
        <v>1.7607892784361336</v>
      </c>
      <c r="J166" s="11">
        <f t="shared" si="92"/>
        <v>1.1676457280398862</v>
      </c>
    </row>
    <row r="167" spans="1:10">
      <c r="A167" s="5" t="s">
        <v>156</v>
      </c>
      <c r="B167" s="11">
        <f t="shared" ref="B167:J167" si="93">B87/B21*100</f>
        <v>1.3768676234468753</v>
      </c>
      <c r="C167" s="11">
        <f t="shared" si="93"/>
        <v>2.1015963334662597</v>
      </c>
      <c r="D167" s="11">
        <f t="shared" si="93"/>
        <v>1.4972115439116611</v>
      </c>
      <c r="E167" s="11">
        <f t="shared" si="93"/>
        <v>1.6280848109783257</v>
      </c>
      <c r="F167" s="11">
        <f t="shared" si="93"/>
        <v>1.7753809386063399</v>
      </c>
      <c r="G167" s="11">
        <f t="shared" si="93"/>
        <v>1.7838719905957325</v>
      </c>
      <c r="H167" s="11">
        <f t="shared" si="93"/>
        <v>1.7154093550540643</v>
      </c>
      <c r="I167" s="11">
        <f t="shared" si="93"/>
        <v>1.7539153506398448</v>
      </c>
      <c r="J167" s="11">
        <f t="shared" si="93"/>
        <v>1.2962442299227959</v>
      </c>
    </row>
    <row r="168" spans="1:10">
      <c r="A168" s="5" t="s">
        <v>157</v>
      </c>
      <c r="B168" s="11">
        <f t="shared" ref="B168:J168" si="94">B88/B22*100</f>
        <v>1.3958605114339959</v>
      </c>
      <c r="C168" s="11">
        <f t="shared" si="94"/>
        <v>2.0159647925803736</v>
      </c>
      <c r="D168" s="11">
        <f t="shared" si="94"/>
        <v>1.4815979111692164</v>
      </c>
      <c r="E168" s="11">
        <f t="shared" si="94"/>
        <v>1.5612919883538388</v>
      </c>
      <c r="F168" s="11">
        <f t="shared" si="94"/>
        <v>1.7366157266101891</v>
      </c>
      <c r="G168" s="11">
        <f t="shared" si="94"/>
        <v>1.7973232955650651</v>
      </c>
      <c r="H168" s="11">
        <f t="shared" si="94"/>
        <v>1.5752163977606637</v>
      </c>
      <c r="I168" s="11">
        <f t="shared" si="94"/>
        <v>1.696644932906382</v>
      </c>
      <c r="J168" s="11">
        <f t="shared" si="94"/>
        <v>1.331253764817496</v>
      </c>
    </row>
    <row r="169" spans="1:10">
      <c r="A169" s="5" t="s">
        <v>158</v>
      </c>
      <c r="B169" s="11">
        <f t="shared" ref="B169:J169" si="95">B89/B23*100</f>
        <v>1.2731758740078232</v>
      </c>
      <c r="C169" s="11">
        <f t="shared" si="95"/>
        <v>1.7456891177940099</v>
      </c>
      <c r="D169" s="11">
        <f t="shared" si="95"/>
        <v>1.3730126393694384</v>
      </c>
      <c r="E169" s="11">
        <f t="shared" si="95"/>
        <v>1.1317345046459304</v>
      </c>
      <c r="F169" s="11">
        <f t="shared" si="95"/>
        <v>1.6639691101076584</v>
      </c>
      <c r="G169" s="11">
        <f t="shared" si="95"/>
        <v>1.6724009433099669</v>
      </c>
      <c r="H169" s="11">
        <f t="shared" si="95"/>
        <v>1.348034373615205</v>
      </c>
      <c r="I169" s="11">
        <f t="shared" si="95"/>
        <v>1.4935200202545744</v>
      </c>
      <c r="J169" s="11">
        <f t="shared" si="95"/>
        <v>1.2256765685433535</v>
      </c>
    </row>
    <row r="170" spans="1:10">
      <c r="A170" s="57" t="s">
        <v>285</v>
      </c>
      <c r="B170" s="11"/>
      <c r="C170" s="11"/>
      <c r="D170" s="11"/>
      <c r="E170" s="11"/>
      <c r="F170" s="11"/>
      <c r="G170" s="11"/>
      <c r="H170" s="11"/>
      <c r="I170" s="11"/>
      <c r="J170" s="11"/>
    </row>
    <row r="171" spans="1:10">
      <c r="A171" s="56">
        <v>2011</v>
      </c>
      <c r="B171" s="11">
        <f>B91/B26*100</f>
        <v>1.2492278820070366</v>
      </c>
      <c r="C171" s="11">
        <f t="shared" ref="C171:J171" si="96">C91/C26*100</f>
        <v>1.567678782042484</v>
      </c>
      <c r="D171" s="11">
        <f t="shared" si="96"/>
        <v>1.2963549275309014</v>
      </c>
      <c r="E171" s="11">
        <f t="shared" si="96"/>
        <v>0.96374835540044557</v>
      </c>
      <c r="F171" s="11">
        <f t="shared" si="96"/>
        <v>1.5664996047119173</v>
      </c>
      <c r="G171" s="11">
        <f t="shared" si="96"/>
        <v>1.4789661902543045</v>
      </c>
      <c r="H171" s="11">
        <f t="shared" si="96"/>
        <v>1.2550036864227625</v>
      </c>
      <c r="I171" s="11">
        <f t="shared" si="96"/>
        <v>1.3622358477755601</v>
      </c>
      <c r="J171" s="11">
        <f t="shared" si="96"/>
        <v>1.2247864125983952</v>
      </c>
    </row>
    <row r="172" spans="1:10">
      <c r="A172" s="56">
        <v>2012</v>
      </c>
      <c r="B172" s="11">
        <f t="shared" ref="B172:J210" si="97">B92/B27*100</f>
        <v>1.1850345890192409</v>
      </c>
      <c r="C172" s="11">
        <f t="shared" si="97"/>
        <v>1.6249645730870799</v>
      </c>
      <c r="D172" s="11">
        <f t="shared" si="97"/>
        <v>1.2865890389987362</v>
      </c>
      <c r="E172" s="11">
        <f t="shared" si="97"/>
        <v>1.1110227743062631</v>
      </c>
      <c r="F172" s="11">
        <f t="shared" si="97"/>
        <v>1.4921231695278152</v>
      </c>
      <c r="G172" s="11">
        <f t="shared" si="97"/>
        <v>1.533683095280161</v>
      </c>
      <c r="H172" s="11">
        <f t="shared" si="97"/>
        <v>1.2682797016093732</v>
      </c>
      <c r="I172" s="11">
        <f t="shared" si="97"/>
        <v>1.3881440181766604</v>
      </c>
      <c r="J172" s="11">
        <f t="shared" si="97"/>
        <v>1.1410462409651161</v>
      </c>
    </row>
    <row r="173" spans="1:10">
      <c r="A173" s="56">
        <v>2013</v>
      </c>
      <c r="B173" s="11">
        <f t="shared" si="97"/>
        <v>1.1458873737041626</v>
      </c>
      <c r="C173" s="11">
        <f t="shared" si="97"/>
        <v>1.5759326862035505</v>
      </c>
      <c r="D173" s="11">
        <f t="shared" si="97"/>
        <v>1.2533126294391346</v>
      </c>
      <c r="E173" s="11">
        <f t="shared" si="97"/>
        <v>1.0329711271905861</v>
      </c>
      <c r="F173" s="11">
        <f t="shared" si="97"/>
        <v>1.4832053132653538</v>
      </c>
      <c r="G173" s="11">
        <f t="shared" si="97"/>
        <v>1.4824930497560831</v>
      </c>
      <c r="H173" s="11">
        <f t="shared" si="97"/>
        <v>1.2282313952168129</v>
      </c>
      <c r="I173" s="11">
        <f t="shared" si="97"/>
        <v>1.3471078780478045</v>
      </c>
      <c r="J173" s="11">
        <f t="shared" si="97"/>
        <v>1.1022016503143721</v>
      </c>
    </row>
    <row r="174" spans="1:10">
      <c r="A174" s="56">
        <v>2014</v>
      </c>
      <c r="B174" s="11">
        <f t="shared" si="97"/>
        <v>1.1133485721614238</v>
      </c>
      <c r="C174" s="11">
        <f t="shared" si="97"/>
        <v>1.5339689146266393</v>
      </c>
      <c r="D174" s="11">
        <f t="shared" si="97"/>
        <v>1.2278319873550265</v>
      </c>
      <c r="E174" s="11">
        <f t="shared" si="97"/>
        <v>1.027942604492065</v>
      </c>
      <c r="F174" s="11">
        <f t="shared" si="97"/>
        <v>1.4679117404645756</v>
      </c>
      <c r="G174" s="11">
        <f t="shared" si="97"/>
        <v>1.4379603632225317</v>
      </c>
      <c r="H174" s="11">
        <f t="shared" si="97"/>
        <v>1.1956346764628998</v>
      </c>
      <c r="I174" s="11">
        <f t="shared" si="97"/>
        <v>1.3215069896397265</v>
      </c>
      <c r="J174" s="11">
        <f t="shared" si="97"/>
        <v>1.0680471305508275</v>
      </c>
    </row>
    <row r="175" spans="1:10">
      <c r="A175" s="56">
        <v>2015</v>
      </c>
      <c r="B175" s="11">
        <f t="shared" si="97"/>
        <v>1.0797572015451034</v>
      </c>
      <c r="C175" s="11">
        <f t="shared" si="97"/>
        <v>1.4916001913931285</v>
      </c>
      <c r="D175" s="11">
        <f t="shared" si="97"/>
        <v>1.1993248296265373</v>
      </c>
      <c r="E175" s="11">
        <f t="shared" si="97"/>
        <v>1.0014562019929218</v>
      </c>
      <c r="F175" s="11">
        <f t="shared" si="97"/>
        <v>1.4412663857696395</v>
      </c>
      <c r="G175" s="11">
        <f t="shared" si="97"/>
        <v>1.3952402453904169</v>
      </c>
      <c r="H175" s="11">
        <f t="shared" si="97"/>
        <v>1.1603876801513271</v>
      </c>
      <c r="I175" s="11">
        <f t="shared" si="97"/>
        <v>1.2888656531021943</v>
      </c>
      <c r="J175" s="11">
        <f t="shared" si="97"/>
        <v>1.034134878267249</v>
      </c>
    </row>
    <row r="176" spans="1:10">
      <c r="A176" s="56">
        <v>2016</v>
      </c>
      <c r="B176" s="11">
        <f t="shared" si="97"/>
        <v>1.0476008122458937</v>
      </c>
      <c r="C176" s="11">
        <f t="shared" si="97"/>
        <v>1.450512135839195</v>
      </c>
      <c r="D176" s="11">
        <f t="shared" si="97"/>
        <v>1.1717764839446283</v>
      </c>
      <c r="E176" s="11">
        <f t="shared" si="97"/>
        <v>0.97442286824386581</v>
      </c>
      <c r="F176" s="11">
        <f t="shared" si="97"/>
        <v>1.4143605018263257</v>
      </c>
      <c r="G176" s="11">
        <f t="shared" si="97"/>
        <v>1.3556416814651113</v>
      </c>
      <c r="H176" s="11">
        <f t="shared" si="97"/>
        <v>1.1268708490260244</v>
      </c>
      <c r="I176" s="11">
        <f t="shared" si="97"/>
        <v>1.2570931499969311</v>
      </c>
      <c r="J176" s="11">
        <f t="shared" si="97"/>
        <v>1.0017794986851851</v>
      </c>
    </row>
    <row r="177" spans="1:10">
      <c r="A177" s="56">
        <v>2017</v>
      </c>
      <c r="B177" s="11">
        <f t="shared" si="97"/>
        <v>1.0180428878768055</v>
      </c>
      <c r="C177" s="11">
        <f t="shared" si="97"/>
        <v>1.4121949708980592</v>
      </c>
      <c r="D177" s="11">
        <f t="shared" si="97"/>
        <v>1.147307197020941</v>
      </c>
      <c r="E177" s="11">
        <f t="shared" si="97"/>
        <v>0.95391818263939454</v>
      </c>
      <c r="F177" s="11">
        <f t="shared" si="97"/>
        <v>1.3903532495594406</v>
      </c>
      <c r="G177" s="11">
        <f t="shared" si="97"/>
        <v>1.3197236808636676</v>
      </c>
      <c r="H177" s="11">
        <f t="shared" si="97"/>
        <v>1.0970297955521626</v>
      </c>
      <c r="I177" s="11">
        <f t="shared" si="97"/>
        <v>1.2290601453079757</v>
      </c>
      <c r="J177" s="11">
        <f t="shared" si="97"/>
        <v>0.97177136466255853</v>
      </c>
    </row>
    <row r="178" spans="1:10">
      <c r="A178" s="56">
        <v>2018</v>
      </c>
      <c r="B178" s="11">
        <f t="shared" si="97"/>
        <v>0.98731863490226135</v>
      </c>
      <c r="C178" s="11">
        <f t="shared" si="97"/>
        <v>1.3716240071129189</v>
      </c>
      <c r="D178" s="11">
        <f t="shared" si="97"/>
        <v>1.1196531983200004</v>
      </c>
      <c r="E178" s="11">
        <f t="shared" si="97"/>
        <v>0.92140035990492253</v>
      </c>
      <c r="F178" s="11">
        <f t="shared" si="97"/>
        <v>1.3601088418529379</v>
      </c>
      <c r="G178" s="11">
        <f t="shared" si="97"/>
        <v>1.2837161585942827</v>
      </c>
      <c r="H178" s="11">
        <f t="shared" si="97"/>
        <v>1.0643479955304176</v>
      </c>
      <c r="I178" s="11">
        <f t="shared" si="97"/>
        <v>1.1962317149446287</v>
      </c>
      <c r="J178" s="11">
        <f t="shared" si="97"/>
        <v>0.94139178234803789</v>
      </c>
    </row>
    <row r="179" spans="1:10">
      <c r="A179" s="56">
        <v>2019</v>
      </c>
      <c r="B179" s="11">
        <f t="shared" si="97"/>
        <v>0.95532441207866592</v>
      </c>
      <c r="C179" s="11">
        <f t="shared" si="97"/>
        <v>1.3289551460607059</v>
      </c>
      <c r="D179" s="11">
        <f t="shared" si="97"/>
        <v>1.088610025773924</v>
      </c>
      <c r="E179" s="11">
        <f t="shared" si="97"/>
        <v>0.87932841127311978</v>
      </c>
      <c r="F179" s="11">
        <f t="shared" si="97"/>
        <v>1.3249508734982445</v>
      </c>
      <c r="G179" s="11">
        <f t="shared" si="97"/>
        <v>1.247403973275097</v>
      </c>
      <c r="H179" s="11">
        <f t="shared" si="97"/>
        <v>1.0290224024577181</v>
      </c>
      <c r="I179" s="11">
        <f t="shared" si="97"/>
        <v>1.1593509432256015</v>
      </c>
      <c r="J179" s="11">
        <f t="shared" si="97"/>
        <v>0.91035856806632331</v>
      </c>
    </row>
    <row r="180" spans="1:10">
      <c r="A180" s="56">
        <v>2020</v>
      </c>
      <c r="B180" s="11">
        <f t="shared" si="97"/>
        <v>0.92290024759301492</v>
      </c>
      <c r="C180" s="11">
        <f t="shared" si="97"/>
        <v>1.2808599242353089</v>
      </c>
      <c r="D180" s="11">
        <f t="shared" si="97"/>
        <v>1.0580720362928178</v>
      </c>
      <c r="E180" s="11">
        <f t="shared" si="97"/>
        <v>0.83915295346715724</v>
      </c>
      <c r="F180" s="11">
        <f t="shared" si="97"/>
        <v>1.292688490610886</v>
      </c>
      <c r="G180" s="11">
        <f t="shared" si="97"/>
        <v>1.208995717576888</v>
      </c>
      <c r="H180" s="11">
        <f t="shared" si="97"/>
        <v>0.99362665841314335</v>
      </c>
      <c r="I180" s="11">
        <f t="shared" si="97"/>
        <v>1.1223713800842121</v>
      </c>
      <c r="J180" s="11">
        <f t="shared" si="97"/>
        <v>0.87882990344336687</v>
      </c>
    </row>
    <row r="181" spans="1:10">
      <c r="A181" s="56">
        <v>2021</v>
      </c>
      <c r="B181" s="11">
        <f t="shared" si="97"/>
        <v>0.89610696122883937</v>
      </c>
      <c r="C181" s="11">
        <f t="shared" si="97"/>
        <v>1.2479715407099954</v>
      </c>
      <c r="D181" s="11">
        <f t="shared" si="97"/>
        <v>1.0310704645152677</v>
      </c>
      <c r="E181" s="11">
        <f t="shared" si="97"/>
        <v>0.81553809091338036</v>
      </c>
      <c r="F181" s="11">
        <f t="shared" si="97"/>
        <v>1.2645037158938359</v>
      </c>
      <c r="G181" s="11">
        <f t="shared" si="97"/>
        <v>1.1804205531250451</v>
      </c>
      <c r="H181" s="11">
        <f t="shared" si="97"/>
        <v>0.96633530895000963</v>
      </c>
      <c r="I181" s="11">
        <f t="shared" si="97"/>
        <v>1.0947319903041945</v>
      </c>
      <c r="J181" s="11">
        <f t="shared" si="97"/>
        <v>0.85211760849857043</v>
      </c>
    </row>
    <row r="182" spans="1:10">
      <c r="A182" s="56">
        <v>2022</v>
      </c>
      <c r="B182" s="11">
        <f t="shared" si="97"/>
        <v>0.8744617189925854</v>
      </c>
      <c r="C182" s="11">
        <f t="shared" si="97"/>
        <v>1.2285273903671996</v>
      </c>
      <c r="D182" s="11">
        <f t="shared" si="97"/>
        <v>1.0075378371834049</v>
      </c>
      <c r="E182" s="11">
        <f t="shared" si="97"/>
        <v>0.80644857146791715</v>
      </c>
      <c r="F182" s="11">
        <f t="shared" si="97"/>
        <v>1.2401733565826769</v>
      </c>
      <c r="G182" s="11">
        <f t="shared" si="97"/>
        <v>1.1608952461441369</v>
      </c>
      <c r="H182" s="11">
        <f t="shared" si="97"/>
        <v>0.94670470121123673</v>
      </c>
      <c r="I182" s="11">
        <f t="shared" si="97"/>
        <v>1.0755526232247095</v>
      </c>
      <c r="J182" s="11">
        <f t="shared" si="97"/>
        <v>0.82981911401348452</v>
      </c>
    </row>
    <row r="183" spans="1:10">
      <c r="A183" s="56">
        <v>2023</v>
      </c>
      <c r="B183" s="11">
        <f t="shared" si="97"/>
        <v>0.85027378131005138</v>
      </c>
      <c r="C183" s="11">
        <f t="shared" si="97"/>
        <v>1.1995810410570515</v>
      </c>
      <c r="D183" s="11">
        <f t="shared" si="97"/>
        <v>0.98202656000402644</v>
      </c>
      <c r="E183" s="11">
        <f t="shared" si="97"/>
        <v>0.78847158220939728</v>
      </c>
      <c r="F183" s="11">
        <f t="shared" si="97"/>
        <v>1.2142931013731411</v>
      </c>
      <c r="G183" s="11">
        <f t="shared" si="97"/>
        <v>1.1365450893329867</v>
      </c>
      <c r="H183" s="11">
        <f t="shared" si="97"/>
        <v>0.92341179237734861</v>
      </c>
      <c r="I183" s="11">
        <f t="shared" si="97"/>
        <v>1.0514393575564007</v>
      </c>
      <c r="J183" s="11">
        <f t="shared" si="97"/>
        <v>0.80550575958054393</v>
      </c>
    </row>
    <row r="184" spans="1:10">
      <c r="A184" s="56">
        <v>2024</v>
      </c>
      <c r="B184" s="11">
        <f t="shared" si="97"/>
        <v>0.82618825363998305</v>
      </c>
      <c r="C184" s="11">
        <f t="shared" si="97"/>
        <v>1.1702258631747886</v>
      </c>
      <c r="D184" s="11">
        <f t="shared" si="97"/>
        <v>0.95603674520991966</v>
      </c>
      <c r="E184" s="11">
        <f t="shared" si="97"/>
        <v>0.77007684612517724</v>
      </c>
      <c r="F184" s="11">
        <f t="shared" si="97"/>
        <v>1.1882659587454918</v>
      </c>
      <c r="G184" s="11">
        <f t="shared" si="97"/>
        <v>1.1119524195659434</v>
      </c>
      <c r="H184" s="11">
        <f t="shared" si="97"/>
        <v>0.89889813260065343</v>
      </c>
      <c r="I184" s="11">
        <f t="shared" si="97"/>
        <v>1.0268460320604977</v>
      </c>
      <c r="J184" s="11">
        <f t="shared" si="97"/>
        <v>0.78142429470670849</v>
      </c>
    </row>
    <row r="185" spans="1:10">
      <c r="A185" s="56">
        <v>2025</v>
      </c>
      <c r="B185" s="11">
        <f t="shared" si="97"/>
        <v>0.80178631097003683</v>
      </c>
      <c r="C185" s="11">
        <f t="shared" si="97"/>
        <v>1.1400273597011104</v>
      </c>
      <c r="D185" s="11">
        <f t="shared" si="97"/>
        <v>0.92925274885310571</v>
      </c>
      <c r="E185" s="11">
        <f t="shared" si="97"/>
        <v>0.75020473482200323</v>
      </c>
      <c r="F185" s="11">
        <f t="shared" si="97"/>
        <v>1.161814348733559</v>
      </c>
      <c r="G185" s="11">
        <f t="shared" si="97"/>
        <v>1.0862728501923899</v>
      </c>
      <c r="H185" s="11">
        <f t="shared" si="97"/>
        <v>0.87318351117445847</v>
      </c>
      <c r="I185" s="11">
        <f t="shared" si="97"/>
        <v>1.0013063267076268</v>
      </c>
      <c r="J185" s="11">
        <f t="shared" si="97"/>
        <v>0.75716778049501865</v>
      </c>
    </row>
    <row r="186" spans="1:10">
      <c r="A186" s="56">
        <v>2026</v>
      </c>
      <c r="B186" s="11">
        <f t="shared" si="97"/>
        <v>0.77696905787968928</v>
      </c>
      <c r="C186" s="11">
        <f t="shared" si="97"/>
        <v>1.1085348468512966</v>
      </c>
      <c r="D186" s="11">
        <f t="shared" si="97"/>
        <v>0.90187530164390473</v>
      </c>
      <c r="E186" s="11">
        <f t="shared" si="97"/>
        <v>0.72832857046165778</v>
      </c>
      <c r="F186" s="11">
        <f t="shared" si="97"/>
        <v>1.1350253922448132</v>
      </c>
      <c r="G186" s="11">
        <f t="shared" si="97"/>
        <v>1.0592185330021759</v>
      </c>
      <c r="H186" s="11">
        <f t="shared" si="97"/>
        <v>0.84721143707642033</v>
      </c>
      <c r="I186" s="11">
        <f t="shared" si="97"/>
        <v>0.97482204263854044</v>
      </c>
      <c r="J186" s="11">
        <f t="shared" si="97"/>
        <v>0.73261611531356985</v>
      </c>
    </row>
    <row r="187" spans="1:10">
      <c r="A187" s="56">
        <v>2027</v>
      </c>
      <c r="B187" s="11">
        <f t="shared" si="97"/>
        <v>0.75233082800492979</v>
      </c>
      <c r="C187" s="11">
        <f t="shared" si="97"/>
        <v>1.0769194366808992</v>
      </c>
      <c r="D187" s="11">
        <f t="shared" si="97"/>
        <v>0.87445874036919635</v>
      </c>
      <c r="E187" s="11">
        <f t="shared" si="97"/>
        <v>0.70623722937242051</v>
      </c>
      <c r="F187" s="11">
        <f t="shared" si="97"/>
        <v>1.1082276544761607</v>
      </c>
      <c r="G187" s="11">
        <f t="shared" si="97"/>
        <v>1.0320804274385644</v>
      </c>
      <c r="H187" s="11">
        <f t="shared" si="97"/>
        <v>0.82195256037279163</v>
      </c>
      <c r="I187" s="11">
        <f t="shared" si="97"/>
        <v>0.94836832014603012</v>
      </c>
      <c r="J187" s="11">
        <f t="shared" si="97"/>
        <v>0.70827920101165187</v>
      </c>
    </row>
    <row r="188" spans="1:10">
      <c r="A188" s="56">
        <v>2028</v>
      </c>
      <c r="B188" s="11">
        <f t="shared" si="97"/>
        <v>0.72814959842058258</v>
      </c>
      <c r="C188" s="11">
        <f t="shared" si="97"/>
        <v>1.0457349544810042</v>
      </c>
      <c r="D188" s="11">
        <f t="shared" si="97"/>
        <v>0.84709074674725049</v>
      </c>
      <c r="E188" s="11">
        <f t="shared" si="97"/>
        <v>0.68455735807913665</v>
      </c>
      <c r="F188" s="11">
        <f t="shared" si="97"/>
        <v>1.0814890806876643</v>
      </c>
      <c r="G188" s="11">
        <f t="shared" si="97"/>
        <v>1.005409789042448</v>
      </c>
      <c r="H188" s="11">
        <f t="shared" si="97"/>
        <v>0.79700023985215429</v>
      </c>
      <c r="I188" s="11">
        <f t="shared" si="97"/>
        <v>0.92217722058672236</v>
      </c>
      <c r="J188" s="11">
        <f t="shared" si="97"/>
        <v>0.68444566711658472</v>
      </c>
    </row>
    <row r="189" spans="1:10">
      <c r="A189" s="56">
        <v>2029</v>
      </c>
      <c r="B189" s="11">
        <f t="shared" si="97"/>
        <v>0.70417028724225972</v>
      </c>
      <c r="C189" s="11">
        <f t="shared" si="97"/>
        <v>1.014820726606056</v>
      </c>
      <c r="D189" s="11">
        <f t="shared" si="97"/>
        <v>0.81969657065871526</v>
      </c>
      <c r="E189" s="11">
        <f t="shared" si="97"/>
        <v>0.66268393110479429</v>
      </c>
      <c r="F189" s="11">
        <f t="shared" si="97"/>
        <v>1.0546058761724677</v>
      </c>
      <c r="G189" s="11">
        <f t="shared" si="97"/>
        <v>0.97870195538048499</v>
      </c>
      <c r="H189" s="11">
        <f t="shared" si="97"/>
        <v>0.7712309510834463</v>
      </c>
      <c r="I189" s="11">
        <f t="shared" si="97"/>
        <v>0.89581448798792696</v>
      </c>
      <c r="J189" s="11">
        <f t="shared" si="97"/>
        <v>0.66090128775825729</v>
      </c>
    </row>
    <row r="190" spans="1:10">
      <c r="A190" s="56">
        <v>2030</v>
      </c>
      <c r="B190" s="11">
        <f t="shared" si="97"/>
        <v>0.67873425126990539</v>
      </c>
      <c r="C190" s="11">
        <f t="shared" si="97"/>
        <v>0.98376997215231887</v>
      </c>
      <c r="D190" s="11">
        <f t="shared" si="97"/>
        <v>0.79057437031204381</v>
      </c>
      <c r="E190" s="11">
        <f t="shared" si="97"/>
        <v>0.63926985975180672</v>
      </c>
      <c r="F190" s="11">
        <f t="shared" si="97"/>
        <v>1.0265160097260344</v>
      </c>
      <c r="G190" s="11">
        <f t="shared" si="97"/>
        <v>0.94950531916612424</v>
      </c>
      <c r="H190" s="11">
        <f t="shared" si="97"/>
        <v>0.74302287130150257</v>
      </c>
      <c r="I190" s="11">
        <f t="shared" si="97"/>
        <v>0.86791366333801823</v>
      </c>
      <c r="J190" s="11">
        <f t="shared" si="97"/>
        <v>0.63592206773117155</v>
      </c>
    </row>
    <row r="191" spans="1:10">
      <c r="A191" s="56">
        <v>2031</v>
      </c>
      <c r="B191" s="11">
        <f t="shared" si="97"/>
        <v>0.65594816395774203</v>
      </c>
      <c r="C191" s="11"/>
      <c r="D191" s="11"/>
      <c r="E191" s="11"/>
      <c r="F191" s="11"/>
      <c r="G191" s="11"/>
      <c r="H191" s="11"/>
      <c r="I191" s="11"/>
      <c r="J191" s="11"/>
    </row>
    <row r="192" spans="1:10">
      <c r="A192" s="56">
        <v>2032</v>
      </c>
      <c r="B192" s="11">
        <f t="shared" si="97"/>
        <v>0.63587963330602093</v>
      </c>
      <c r="C192" s="11"/>
      <c r="D192" s="11"/>
      <c r="E192" s="11"/>
      <c r="F192" s="11"/>
      <c r="G192" s="11"/>
      <c r="H192" s="11"/>
      <c r="I192" s="11"/>
      <c r="J192" s="11"/>
    </row>
    <row r="193" spans="1:10">
      <c r="A193" s="56">
        <v>2033</v>
      </c>
      <c r="B193" s="11">
        <f t="shared" si="97"/>
        <v>0.61455034513660145</v>
      </c>
      <c r="C193" s="11"/>
      <c r="D193" s="11"/>
      <c r="E193" s="11"/>
      <c r="F193" s="11"/>
      <c r="G193" s="11"/>
      <c r="H193" s="11"/>
      <c r="I193" s="11"/>
      <c r="J193" s="11"/>
    </row>
    <row r="194" spans="1:10">
      <c r="A194" s="56">
        <v>2034</v>
      </c>
      <c r="B194" s="11">
        <f t="shared" si="97"/>
        <v>0.5933371335934513</v>
      </c>
      <c r="C194" s="11"/>
      <c r="D194" s="11"/>
      <c r="E194" s="11"/>
      <c r="F194" s="11"/>
      <c r="G194" s="11"/>
      <c r="H194" s="11"/>
      <c r="I194" s="11"/>
      <c r="J194" s="11"/>
    </row>
    <row r="195" spans="1:10">
      <c r="A195" s="56">
        <v>2035</v>
      </c>
      <c r="B195" s="11">
        <f t="shared" si="97"/>
        <v>0.57226396517892442</v>
      </c>
      <c r="C195" s="11"/>
      <c r="D195" s="11"/>
      <c r="E195" s="11"/>
      <c r="F195" s="11"/>
      <c r="G195" s="11"/>
      <c r="H195" s="11"/>
      <c r="I195" s="11"/>
      <c r="J195" s="11"/>
    </row>
    <row r="196" spans="1:10">
      <c r="A196" s="56">
        <v>2036</v>
      </c>
      <c r="B196" s="11">
        <f t="shared" si="97"/>
        <v>0.55152491559865835</v>
      </c>
      <c r="C196" s="11"/>
      <c r="D196" s="11"/>
      <c r="E196" s="11"/>
      <c r="F196" s="11"/>
      <c r="G196" s="11"/>
      <c r="H196" s="11"/>
      <c r="I196" s="11"/>
      <c r="J196" s="11"/>
    </row>
    <row r="197" spans="1:10">
      <c r="A197" s="56">
        <v>2037</v>
      </c>
      <c r="B197" s="11">
        <f t="shared" si="97"/>
        <v>0.53106585770200543</v>
      </c>
      <c r="C197" s="11"/>
      <c r="D197" s="11"/>
      <c r="E197" s="11"/>
      <c r="F197" s="11"/>
      <c r="G197" s="11"/>
      <c r="H197" s="11"/>
      <c r="I197" s="11"/>
      <c r="J197" s="11"/>
    </row>
    <row r="198" spans="1:10">
      <c r="A198" s="56">
        <v>2038</v>
      </c>
      <c r="B198" s="11">
        <f t="shared" si="97"/>
        <v>0.51077761676947653</v>
      </c>
      <c r="C198" s="11"/>
      <c r="D198" s="11"/>
      <c r="E198" s="11"/>
      <c r="F198" s="11"/>
      <c r="G198" s="11"/>
      <c r="H198" s="11"/>
      <c r="I198" s="11"/>
      <c r="J198" s="11"/>
    </row>
    <row r="199" spans="1:10">
      <c r="A199" s="56">
        <v>2039</v>
      </c>
      <c r="B199" s="11">
        <f t="shared" si="97"/>
        <v>0.49067263313383624</v>
      </c>
      <c r="C199" s="11"/>
      <c r="D199" s="11"/>
      <c r="E199" s="11"/>
      <c r="F199" s="11"/>
      <c r="G199" s="11"/>
      <c r="H199" s="11"/>
      <c r="I199" s="11"/>
      <c r="J199" s="11"/>
    </row>
    <row r="200" spans="1:10">
      <c r="A200" s="56">
        <v>2040</v>
      </c>
      <c r="B200" s="11">
        <f t="shared" si="97"/>
        <v>0.47087170269486328</v>
      </c>
      <c r="C200" s="11"/>
      <c r="D200" s="11"/>
      <c r="E200" s="11"/>
      <c r="F200" s="11"/>
      <c r="G200" s="11"/>
      <c r="H200" s="11"/>
      <c r="I200" s="11"/>
      <c r="J200" s="11"/>
    </row>
    <row r="201" spans="1:10">
      <c r="A201" s="56">
        <v>2041</v>
      </c>
      <c r="B201" s="11">
        <f t="shared" si="97"/>
        <v>0.45152887249825802</v>
      </c>
      <c r="C201" s="11"/>
      <c r="D201" s="11"/>
      <c r="E201" s="11"/>
      <c r="F201" s="11"/>
      <c r="G201" s="11"/>
      <c r="H201" s="11"/>
      <c r="I201" s="11"/>
      <c r="J201" s="11"/>
    </row>
    <row r="202" spans="1:10">
      <c r="A202" s="56">
        <v>2042</v>
      </c>
      <c r="B202" s="11">
        <f t="shared" si="97"/>
        <v>0.43250696668999372</v>
      </c>
      <c r="C202" s="11"/>
      <c r="D202" s="11"/>
      <c r="E202" s="11"/>
      <c r="F202" s="11"/>
      <c r="G202" s="11"/>
      <c r="H202" s="11"/>
      <c r="I202" s="11"/>
      <c r="J202" s="11"/>
    </row>
    <row r="203" spans="1:10">
      <c r="A203" s="56">
        <v>2043</v>
      </c>
      <c r="B203" s="11">
        <f t="shared" si="97"/>
        <v>0.41372959503243834</v>
      </c>
      <c r="C203" s="11"/>
      <c r="D203" s="11"/>
      <c r="E203" s="11"/>
      <c r="F203" s="11"/>
      <c r="G203" s="11"/>
      <c r="H203" s="11"/>
      <c r="I203" s="11"/>
      <c r="J203" s="11"/>
    </row>
    <row r="204" spans="1:10">
      <c r="A204" s="56">
        <v>2044</v>
      </c>
      <c r="B204" s="11">
        <f t="shared" si="97"/>
        <v>0.39522475887234021</v>
      </c>
      <c r="C204" s="11"/>
      <c r="D204" s="11"/>
      <c r="E204" s="11"/>
      <c r="F204" s="11"/>
      <c r="G204" s="11"/>
      <c r="H204" s="11"/>
      <c r="I204" s="11"/>
      <c r="J204" s="11"/>
    </row>
    <row r="205" spans="1:10">
      <c r="A205" s="56">
        <v>2045</v>
      </c>
      <c r="B205" s="11">
        <f t="shared" si="97"/>
        <v>0.37705214900452549</v>
      </c>
      <c r="C205" s="11"/>
      <c r="D205" s="11"/>
      <c r="E205" s="11"/>
      <c r="F205" s="11"/>
      <c r="G205" s="11"/>
      <c r="H205" s="11"/>
      <c r="I205" s="11"/>
      <c r="J205" s="11"/>
    </row>
    <row r="206" spans="1:10">
      <c r="A206" s="56">
        <v>2046</v>
      </c>
      <c r="B206" s="11">
        <f t="shared" si="97"/>
        <v>0.35936294349141623</v>
      </c>
      <c r="C206" s="11"/>
      <c r="D206" s="11"/>
      <c r="E206" s="11"/>
      <c r="F206" s="11"/>
      <c r="G206" s="11"/>
      <c r="H206" s="11"/>
      <c r="I206" s="11"/>
      <c r="J206" s="11"/>
    </row>
    <row r="207" spans="1:10">
      <c r="A207" s="56">
        <v>2047</v>
      </c>
      <c r="B207" s="11">
        <f t="shared" si="97"/>
        <v>0.34208505756355811</v>
      </c>
      <c r="C207" s="11"/>
      <c r="D207" s="11"/>
      <c r="E207" s="11"/>
      <c r="F207" s="11"/>
      <c r="G207" s="11"/>
      <c r="H207" s="11"/>
      <c r="I207" s="11"/>
      <c r="J207" s="11"/>
    </row>
    <row r="208" spans="1:10">
      <c r="A208" s="56">
        <v>2048</v>
      </c>
      <c r="B208" s="11">
        <f t="shared" si="97"/>
        <v>0.32515638510096506</v>
      </c>
      <c r="C208" s="11"/>
      <c r="D208" s="11"/>
      <c r="E208" s="11"/>
      <c r="F208" s="11"/>
      <c r="G208" s="11"/>
      <c r="H208" s="11"/>
      <c r="I208" s="11"/>
      <c r="J208" s="11"/>
    </row>
    <row r="209" spans="1:10">
      <c r="A209" s="56">
        <v>2049</v>
      </c>
      <c r="B209" s="11">
        <f t="shared" si="97"/>
        <v>0.30858164325693693</v>
      </c>
      <c r="C209" s="11"/>
      <c r="D209" s="11"/>
      <c r="E209" s="11"/>
      <c r="F209" s="11"/>
      <c r="G209" s="11"/>
      <c r="H209" s="11"/>
      <c r="I209" s="11"/>
      <c r="J209" s="11"/>
    </row>
    <row r="210" spans="1:10">
      <c r="A210" s="56">
        <v>2050</v>
      </c>
      <c r="B210" s="11">
        <f t="shared" si="97"/>
        <v>0.26219383074526986</v>
      </c>
      <c r="C210" s="11"/>
      <c r="D210" s="11"/>
      <c r="E210" s="11"/>
      <c r="F210" s="11"/>
      <c r="G210" s="11"/>
      <c r="H210" s="11"/>
      <c r="I210" s="11"/>
      <c r="J210" s="11"/>
    </row>
    <row r="211" spans="1:10">
      <c r="A211" s="5"/>
      <c r="B211" s="11"/>
      <c r="C211" s="11"/>
      <c r="D211" s="11"/>
      <c r="E211" s="11"/>
      <c r="F211" s="11"/>
      <c r="G211" s="11"/>
      <c r="H211" s="11"/>
      <c r="I211" s="11"/>
      <c r="J211" s="11"/>
    </row>
    <row r="212" spans="1:10">
      <c r="A212" s="37" t="s">
        <v>170</v>
      </c>
    </row>
    <row r="213" spans="1:10">
      <c r="A213" s="38" t="s">
        <v>490</v>
      </c>
    </row>
    <row r="214" spans="1:10">
      <c r="A214" s="5" t="s">
        <v>171</v>
      </c>
      <c r="B214" s="11">
        <f>((B8/B6)^(1/2)-1)*100</f>
        <v>1.608407180207716</v>
      </c>
      <c r="C214" s="11">
        <f t="shared" ref="C214:J214" si="98">((C8/C6)^(1/2)-1)*100</f>
        <v>4.199282243988578</v>
      </c>
      <c r="D214" s="11">
        <f>((D8/D6)^(1/2)-1)*100</f>
        <v>1.8499461831996244</v>
      </c>
      <c r="E214" s="11">
        <f t="shared" si="98"/>
        <v>2.254233265605099</v>
      </c>
      <c r="F214" s="11">
        <f t="shared" si="98"/>
        <v>2.0695275717929285</v>
      </c>
      <c r="G214" s="11">
        <f t="shared" si="98"/>
        <v>2.1853520463430254</v>
      </c>
      <c r="H214" s="11">
        <f t="shared" si="98"/>
        <v>2.1461654664522989</v>
      </c>
      <c r="I214" s="11">
        <f t="shared" si="98"/>
        <v>2.3861938327545573</v>
      </c>
      <c r="J214" s="11">
        <f t="shared" si="98"/>
        <v>1.4626337508565346</v>
      </c>
    </row>
    <row r="215" spans="1:10">
      <c r="A215" s="5" t="s">
        <v>172</v>
      </c>
      <c r="B215" s="11">
        <f>((B14/B8)^(1/6)-1)*100</f>
        <v>1.3573709230354281</v>
      </c>
      <c r="C215" s="11">
        <f t="shared" ref="C215:J215" si="99">((C14/C8)^(1/6)-1)*100</f>
        <v>3.6344992031256407</v>
      </c>
      <c r="D215" s="11">
        <f>((D14/D8)^(1/6)-1)*100</f>
        <v>1.7398806869111327</v>
      </c>
      <c r="E215" s="11">
        <f t="shared" si="99"/>
        <v>2.1045364806706601</v>
      </c>
      <c r="F215" s="11">
        <f t="shared" si="99"/>
        <v>1.9398127712494162</v>
      </c>
      <c r="G215" s="11">
        <f t="shared" si="99"/>
        <v>2.0257426282179969</v>
      </c>
      <c r="H215" s="11">
        <f t="shared" si="99"/>
        <v>2.1751708396491543</v>
      </c>
      <c r="I215" s="11">
        <f t="shared" si="99"/>
        <v>2.2337406274494986</v>
      </c>
      <c r="J215" s="11">
        <f t="shared" si="99"/>
        <v>1.1865153048848498</v>
      </c>
    </row>
    <row r="216" spans="1:10">
      <c r="A216" s="5" t="s">
        <v>173</v>
      </c>
      <c r="B216" s="11">
        <f>((B22/B14)^(1/8)-1)*100</f>
        <v>1.2342041839007001</v>
      </c>
      <c r="C216" s="11">
        <f t="shared" ref="C216:J216" si="100">((C22/C14)^(1/8)-1)*100</f>
        <v>2.4957685480061498</v>
      </c>
      <c r="D216" s="11">
        <f>((D22/D14)^(1/8)-1)*100</f>
        <v>1.5345722698846709</v>
      </c>
      <c r="E216" s="11">
        <f t="shared" si="100"/>
        <v>1.7453386195851461</v>
      </c>
      <c r="F216" s="11">
        <f t="shared" si="100"/>
        <v>1.8302635401345579</v>
      </c>
      <c r="G216" s="11">
        <f t="shared" si="100"/>
        <v>1.7561047383066741</v>
      </c>
      <c r="H216" s="11">
        <f t="shared" si="100"/>
        <v>1.8804650711335746</v>
      </c>
      <c r="I216" s="11">
        <f t="shared" si="100"/>
        <v>1.8746201655394756</v>
      </c>
      <c r="J216" s="11">
        <f t="shared" si="100"/>
        <v>1.1012702660508689</v>
      </c>
    </row>
    <row r="217" spans="1:10">
      <c r="A217" s="5" t="s">
        <v>174</v>
      </c>
      <c r="B217" s="11">
        <f>((B14/B6)^(1/8)-1)*100</f>
        <v>1.4200717820995967</v>
      </c>
      <c r="C217" s="11">
        <f t="shared" ref="C217:J217" si="101">((C14/C6)^(1/8)-1)*100</f>
        <v>3.7754073211732964</v>
      </c>
      <c r="D217" s="11">
        <f>((D14/D6)^(1/8)-1)*100</f>
        <v>1.7673859049835983</v>
      </c>
      <c r="E217" s="11">
        <f t="shared" si="101"/>
        <v>2.1419401189461507</v>
      </c>
      <c r="F217" s="11">
        <f t="shared" si="101"/>
        <v>1.9722260087217114</v>
      </c>
      <c r="G217" s="11">
        <f t="shared" si="101"/>
        <v>2.0656215953213319</v>
      </c>
      <c r="H217" s="11">
        <f t="shared" si="101"/>
        <v>2.1679187242833686</v>
      </c>
      <c r="I217" s="11">
        <f t="shared" si="101"/>
        <v>2.271832634023907</v>
      </c>
      <c r="J217" s="11">
        <f t="shared" si="101"/>
        <v>1.2554743904332089</v>
      </c>
    </row>
    <row r="218" spans="1:10">
      <c r="A218" t="s">
        <v>491</v>
      </c>
    </row>
    <row r="219" spans="1:10">
      <c r="A219" s="5" t="s">
        <v>175</v>
      </c>
      <c r="B219" s="11">
        <f>((B14/B4)^(1/10)-1)*100</f>
        <v>1.4852741936382641</v>
      </c>
      <c r="C219" s="11">
        <f t="shared" ref="C219:J219" si="102">((C14/C4)^(1/10)-1)*100</f>
        <v>3.9400088229471608</v>
      </c>
      <c r="D219" s="11">
        <f>((D14/D4)^(1/10)-1)*100</f>
        <v>1.7879115444175753</v>
      </c>
      <c r="E219" s="11">
        <f t="shared" si="102"/>
        <v>2.1812826666667284</v>
      </c>
      <c r="F219" s="11">
        <f t="shared" si="102"/>
        <v>2.0135382919662437</v>
      </c>
      <c r="G219" s="11">
        <f t="shared" si="102"/>
        <v>2.1088273914734001</v>
      </c>
      <c r="H219" s="11">
        <f t="shared" si="102"/>
        <v>2.163419739542527</v>
      </c>
      <c r="I219" s="11">
        <f t="shared" si="102"/>
        <v>2.3143265534275814</v>
      </c>
      <c r="J219" s="11">
        <f t="shared" si="102"/>
        <v>1.326394890135707</v>
      </c>
    </row>
    <row r="220" spans="1:10">
      <c r="A220" s="5" t="s">
        <v>176</v>
      </c>
      <c r="B220" s="11">
        <f>((B24/B14)^(1/10)-1)*100</f>
        <v>1.2542553278305224</v>
      </c>
      <c r="C220" s="11">
        <f t="shared" ref="C220:J220" si="103">((C24/C14)^(1/10)-1)*100</f>
        <v>2.3724659947257809</v>
      </c>
      <c r="D220" s="11">
        <f>((D24/D14)^(1/10)-1)*100</f>
        <v>1.513106890697391</v>
      </c>
      <c r="E220" s="11">
        <f t="shared" si="103"/>
        <v>1.6654025231572112</v>
      </c>
      <c r="F220" s="11">
        <f t="shared" si="103"/>
        <v>1.8042547358585903</v>
      </c>
      <c r="G220" s="11">
        <f t="shared" si="103"/>
        <v>1.7518520242093549</v>
      </c>
      <c r="H220" s="11">
        <f t="shared" si="103"/>
        <v>1.7965462832633561</v>
      </c>
      <c r="I220" s="11">
        <f t="shared" si="103"/>
        <v>1.8186409884593413</v>
      </c>
      <c r="J220" s="11">
        <f t="shared" si="103"/>
        <v>1.1366816798454416</v>
      </c>
    </row>
    <row r="221" spans="1:10">
      <c r="A221" s="65" t="s">
        <v>261</v>
      </c>
      <c r="B221" s="11">
        <f>((B26/B16)^(1/10)-1)*100</f>
        <v>1.0015741857945404</v>
      </c>
      <c r="C221" s="11">
        <f t="shared" ref="C221:J221" si="104">((C26/C16)^(1/10)-1)*100</f>
        <v>1.7815264678678222</v>
      </c>
      <c r="D221" s="11">
        <f t="shared" si="104"/>
        <v>1.1847083946493031</v>
      </c>
      <c r="E221" s="11">
        <f t="shared" si="104"/>
        <v>1.2681055982821654</v>
      </c>
      <c r="F221" s="11">
        <f t="shared" si="104"/>
        <v>1.4166002035563396</v>
      </c>
      <c r="G221" s="11">
        <f t="shared" si="104"/>
        <v>1.3989302174388651</v>
      </c>
      <c r="H221" s="11">
        <f t="shared" si="104"/>
        <v>1.367723862777237</v>
      </c>
      <c r="I221" s="11">
        <f t="shared" si="104"/>
        <v>1.4048531161714894</v>
      </c>
      <c r="J221" s="11">
        <f t="shared" si="104"/>
        <v>0.9166320828034813</v>
      </c>
    </row>
    <row r="222" spans="1:10">
      <c r="A222" s="65" t="s">
        <v>262</v>
      </c>
      <c r="B222" s="11">
        <f>((B36/B26)^(1/10)-1)*100</f>
        <v>1.0703958306009342</v>
      </c>
      <c r="C222" s="11">
        <f t="shared" ref="C222:J222" si="105">((C36/C26)^(1/10)-1)*100</f>
        <v>1.4637709659396148</v>
      </c>
      <c r="D222" s="11">
        <f t="shared" si="105"/>
        <v>1.1848532423728964</v>
      </c>
      <c r="E222" s="11">
        <f t="shared" si="105"/>
        <v>0.97050854522560126</v>
      </c>
      <c r="F222" s="11">
        <f t="shared" si="105"/>
        <v>1.423315742296416</v>
      </c>
      <c r="G222" s="11">
        <f t="shared" si="105"/>
        <v>1.3743293843358373</v>
      </c>
      <c r="H222" s="11">
        <f t="shared" si="105"/>
        <v>1.1418027329582747</v>
      </c>
      <c r="I222" s="11">
        <f t="shared" si="105"/>
        <v>1.2671608904886611</v>
      </c>
      <c r="J222" s="11">
        <f t="shared" si="105"/>
        <v>1.0273822503101382</v>
      </c>
    </row>
    <row r="223" spans="1:10">
      <c r="A223" s="65" t="s">
        <v>263</v>
      </c>
      <c r="B223" s="11">
        <f>((B46/B36)^(1/10)-1)*100</f>
        <v>0.7888929833125502</v>
      </c>
      <c r="C223" s="11"/>
      <c r="D223" s="11"/>
      <c r="E223" s="11"/>
      <c r="F223" s="11"/>
      <c r="G223" s="11"/>
      <c r="H223" s="11"/>
      <c r="I223" s="11"/>
      <c r="J223" s="11"/>
    </row>
    <row r="224" spans="1:10">
      <c r="A224" s="65" t="s">
        <v>264</v>
      </c>
      <c r="B224" s="11">
        <f>((B56/B46)^(1/10)-1)*100</f>
        <v>0.56267168990775662</v>
      </c>
      <c r="C224" s="11"/>
      <c r="D224" s="11"/>
      <c r="E224" s="11"/>
      <c r="F224" s="11"/>
      <c r="G224" s="11"/>
      <c r="H224" s="11"/>
      <c r="I224" s="11"/>
      <c r="J224" s="11"/>
    </row>
    <row r="225" spans="1:10">
      <c r="A225" s="5" t="s">
        <v>177</v>
      </c>
      <c r="B225" s="11">
        <f>((B24/B4)^(1/20)-1)*100</f>
        <v>1.3696989500192824</v>
      </c>
      <c r="C225" s="11">
        <f t="shared" ref="C225:J225" si="106">((C24/C4)^(1/20)-1)*100</f>
        <v>3.1532598550266577</v>
      </c>
      <c r="D225" s="11">
        <f>((D24/D4)^(1/20)-1)*100</f>
        <v>1.6504163532511607</v>
      </c>
      <c r="E225" s="11">
        <f t="shared" si="106"/>
        <v>1.9230162065427603</v>
      </c>
      <c r="F225" s="11">
        <f t="shared" si="106"/>
        <v>1.9088427899247362</v>
      </c>
      <c r="G225" s="11">
        <f t="shared" si="106"/>
        <v>1.9301834350490044</v>
      </c>
      <c r="H225" s="11">
        <f t="shared" si="106"/>
        <v>1.9798180326519255</v>
      </c>
      <c r="I225" s="11">
        <f t="shared" si="106"/>
        <v>2.0661828585718967</v>
      </c>
      <c r="J225" s="11">
        <f t="shared" si="106"/>
        <v>1.2314938434179856</v>
      </c>
    </row>
    <row r="226" spans="1:10">
      <c r="A226" s="65" t="s">
        <v>310</v>
      </c>
      <c r="B226" s="11">
        <f>((B46/B26)^(1/20)-1)*100</f>
        <v>0.92954626446846156</v>
      </c>
      <c r="C226" s="11">
        <f t="shared" ref="C226:J226" si="107">((C46/C26)^(1/20)-1)*100</f>
        <v>1.2925282126679649</v>
      </c>
      <c r="D226" s="11">
        <f t="shared" si="107"/>
        <v>1.0493021156258608</v>
      </c>
      <c r="E226" s="11">
        <f t="shared" si="107"/>
        <v>0.85276809399188469</v>
      </c>
      <c r="F226" s="11">
        <f t="shared" si="107"/>
        <v>1.285295366423167</v>
      </c>
      <c r="G226" s="11">
        <f t="shared" si="107"/>
        <v>1.2220867575665206</v>
      </c>
      <c r="H226" s="11">
        <f t="shared" si="107"/>
        <v>1.0002370622681278</v>
      </c>
      <c r="I226" s="11">
        <f t="shared" si="107"/>
        <v>1.126417945635394</v>
      </c>
      <c r="J226" s="11">
        <f t="shared" si="107"/>
        <v>0.8859902307576828</v>
      </c>
    </row>
    <row r="228" spans="1:10">
      <c r="A228" s="5" t="s">
        <v>492</v>
      </c>
    </row>
    <row r="230" spans="1:10">
      <c r="A230" s="13" t="s">
        <v>493</v>
      </c>
    </row>
  </sheetData>
  <phoneticPr fontId="5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/>
  <cols>
    <col min="1" max="1" width="13.28515625" style="13" customWidth="1"/>
    <col min="2" max="2" width="11.28515625" style="13" bestFit="1" customWidth="1"/>
    <col min="3" max="8" width="9.42578125" style="13" bestFit="1" customWidth="1"/>
    <col min="9" max="9" width="10.42578125" style="13" bestFit="1" customWidth="1"/>
    <col min="10" max="10" width="11.85546875" style="13" bestFit="1" customWidth="1"/>
    <col min="11" max="16384" width="9.140625" style="13"/>
  </cols>
  <sheetData>
    <row r="1" spans="1:10" ht="51.75" customHeight="1">
      <c r="A1" s="34" t="s">
        <v>494</v>
      </c>
      <c r="B1" s="2" t="s">
        <v>308</v>
      </c>
      <c r="C1" s="35" t="s">
        <v>6</v>
      </c>
      <c r="D1" s="35" t="s">
        <v>8</v>
      </c>
      <c r="E1" s="35" t="s">
        <v>178</v>
      </c>
      <c r="F1" s="2" t="s">
        <v>9</v>
      </c>
      <c r="G1" s="2" t="s">
        <v>10</v>
      </c>
      <c r="H1" s="35" t="s">
        <v>11</v>
      </c>
      <c r="I1" s="3" t="s">
        <v>457</v>
      </c>
      <c r="J1" s="15" t="s">
        <v>5</v>
      </c>
    </row>
    <row r="2" spans="1:10">
      <c r="A2" s="36" t="s">
        <v>495</v>
      </c>
    </row>
    <row r="3" spans="1:10">
      <c r="A3" s="13" t="s">
        <v>175</v>
      </c>
      <c r="B3" s="9">
        <v>13224895</v>
      </c>
      <c r="C3" s="9">
        <v>801251</v>
      </c>
      <c r="D3" s="9">
        <v>391653</v>
      </c>
      <c r="E3" s="9">
        <v>583900</v>
      </c>
      <c r="F3" s="9">
        <v>727562</v>
      </c>
      <c r="G3" s="9">
        <v>429088</v>
      </c>
      <c r="H3" s="9">
        <v>560892</v>
      </c>
      <c r="I3" s="9">
        <v>3494346</v>
      </c>
      <c r="J3" s="9">
        <v>9730549</v>
      </c>
    </row>
    <row r="4" spans="1:10">
      <c r="A4" s="13" t="s">
        <v>176</v>
      </c>
      <c r="B4" s="9">
        <v>12252923.868959462</v>
      </c>
      <c r="C4" s="9">
        <v>565299.2989751267</v>
      </c>
      <c r="D4" s="9">
        <v>343611.77714130451</v>
      </c>
      <c r="E4" s="9">
        <v>441978.8400832921</v>
      </c>
      <c r="F4" s="9">
        <v>692063.35907593381</v>
      </c>
      <c r="G4" s="9">
        <v>392883.45537345996</v>
      </c>
      <c r="H4" s="9">
        <v>459214.70320989494</v>
      </c>
      <c r="I4" s="9">
        <v>2895051.4338590121</v>
      </c>
      <c r="J4" s="9">
        <v>9357872.4351004492</v>
      </c>
    </row>
    <row r="5" spans="1:10">
      <c r="A5" s="13" t="s">
        <v>261</v>
      </c>
      <c r="B5" s="9">
        <v>12704439.500872999</v>
      </c>
      <c r="C5" s="9">
        <v>505055.17297538021</v>
      </c>
      <c r="D5" s="9">
        <v>346686.18172930134</v>
      </c>
      <c r="E5" s="9">
        <v>359460.2592975446</v>
      </c>
      <c r="F5" s="9">
        <v>715921.71195027849</v>
      </c>
      <c r="G5" s="9">
        <v>399439.15472833044</v>
      </c>
      <c r="H5" s="9">
        <v>399764.32234864484</v>
      </c>
      <c r="I5" s="9">
        <v>2726326.8030294804</v>
      </c>
      <c r="J5" s="9">
        <v>9978112.6978435218</v>
      </c>
    </row>
    <row r="6" spans="1:10">
      <c r="A6" s="13" t="s">
        <v>262</v>
      </c>
      <c r="B6" s="9">
        <v>10276116.046627464</v>
      </c>
      <c r="C6" s="9">
        <v>436665.88667630567</v>
      </c>
      <c r="D6" s="9">
        <v>295087.72350656317</v>
      </c>
      <c r="E6" s="9">
        <v>292209.59527230146</v>
      </c>
      <c r="F6" s="9">
        <v>653583.42176192487</v>
      </c>
      <c r="G6" s="9">
        <v>348720.72354298603</v>
      </c>
      <c r="H6" s="9">
        <v>330099.8591392808</v>
      </c>
      <c r="I6" s="9">
        <v>2356367.2098993622</v>
      </c>
      <c r="J6" s="9">
        <v>7919748.8367280988</v>
      </c>
    </row>
    <row r="7" spans="1:10">
      <c r="A7" s="13" t="s">
        <v>263</v>
      </c>
      <c r="B7" s="9">
        <v>7820054.6652195333</v>
      </c>
      <c r="C7" s="9"/>
      <c r="D7" s="9"/>
      <c r="E7" s="9"/>
      <c r="F7" s="9"/>
      <c r="G7" s="9"/>
      <c r="H7" s="9"/>
      <c r="I7" s="9"/>
      <c r="J7" s="9"/>
    </row>
    <row r="8" spans="1:10">
      <c r="A8" s="13" t="s">
        <v>264</v>
      </c>
      <c r="B8" s="9">
        <v>5361159.466218343</v>
      </c>
      <c r="C8" s="9"/>
      <c r="D8" s="9"/>
      <c r="E8" s="9"/>
      <c r="F8" s="9"/>
      <c r="G8" s="9"/>
      <c r="H8" s="9"/>
      <c r="I8" s="9"/>
      <c r="J8" s="9"/>
    </row>
    <row r="9" spans="1:10">
      <c r="B9" s="9"/>
      <c r="C9" s="9"/>
      <c r="D9" s="9"/>
      <c r="E9" s="9"/>
      <c r="F9" s="9"/>
      <c r="G9" s="9"/>
      <c r="H9" s="9"/>
      <c r="I9" s="9"/>
      <c r="J9" s="9"/>
    </row>
    <row r="10" spans="1:10">
      <c r="A10" s="36" t="s">
        <v>496</v>
      </c>
      <c r="B10" s="9"/>
      <c r="C10" s="9"/>
      <c r="D10" s="9"/>
      <c r="E10" s="9"/>
      <c r="F10" s="9"/>
      <c r="G10" s="9"/>
      <c r="H10" s="9"/>
      <c r="I10" s="9"/>
      <c r="J10" s="9"/>
    </row>
    <row r="11" spans="1:10">
      <c r="A11" s="13" t="s">
        <v>175</v>
      </c>
      <c r="B11" s="9">
        <v>24221374</v>
      </c>
      <c r="C11" s="9">
        <v>511682</v>
      </c>
      <c r="D11" s="9">
        <v>573311</v>
      </c>
      <c r="E11" s="9">
        <v>638688</v>
      </c>
      <c r="F11" s="9">
        <v>821448</v>
      </c>
      <c r="G11" s="9">
        <v>514404</v>
      </c>
      <c r="H11" s="9">
        <v>599453</v>
      </c>
      <c r="I11" s="9">
        <v>3658986</v>
      </c>
      <c r="J11" s="9">
        <v>20562388</v>
      </c>
    </row>
    <row r="12" spans="1:10">
      <c r="A12" s="13" t="s">
        <v>176</v>
      </c>
      <c r="B12" s="9">
        <v>22986361.653331686</v>
      </c>
      <c r="C12" s="9">
        <v>552507.37641581951</v>
      </c>
      <c r="D12" s="9">
        <v>552568.68269629148</v>
      </c>
      <c r="E12" s="9">
        <v>691116.89092655329</v>
      </c>
      <c r="F12" s="9">
        <v>849015.5037015737</v>
      </c>
      <c r="G12" s="9">
        <v>522270.69223343657</v>
      </c>
      <c r="H12" s="9">
        <v>640147.18930885312</v>
      </c>
      <c r="I12" s="9">
        <v>3807626.3352825278</v>
      </c>
      <c r="J12" s="9">
        <v>19178735.318049159</v>
      </c>
    </row>
    <row r="13" spans="1:10">
      <c r="A13" s="13" t="s">
        <v>261</v>
      </c>
      <c r="B13" s="9">
        <v>22395154.710532539</v>
      </c>
      <c r="C13" s="9">
        <v>594845.73658220551</v>
      </c>
      <c r="D13" s="9">
        <v>543402.91804462892</v>
      </c>
      <c r="E13" s="9">
        <v>692969.03997485293</v>
      </c>
      <c r="F13" s="9">
        <v>861271.22508343239</v>
      </c>
      <c r="G13" s="9">
        <v>532293.86915124534</v>
      </c>
      <c r="H13" s="9">
        <v>624202.5894881275</v>
      </c>
      <c r="I13" s="9">
        <v>3848985.3783244924</v>
      </c>
      <c r="J13" s="9">
        <v>18546169.332208052</v>
      </c>
    </row>
    <row r="14" spans="1:10">
      <c r="A14" s="13" t="s">
        <v>262</v>
      </c>
      <c r="B14" s="9">
        <v>21975318.242932882</v>
      </c>
      <c r="C14" s="9">
        <v>624768.18530381506</v>
      </c>
      <c r="D14" s="9">
        <v>544909.07342062821</v>
      </c>
      <c r="E14" s="9">
        <v>703423.93262766255</v>
      </c>
      <c r="F14" s="9">
        <v>892497.53420230455</v>
      </c>
      <c r="G14" s="9">
        <v>548524.96869541204</v>
      </c>
      <c r="H14" s="9">
        <v>623389.23490231088</v>
      </c>
      <c r="I14" s="9">
        <v>3937512.9291521334</v>
      </c>
      <c r="J14" s="9">
        <v>18037805.313780751</v>
      </c>
    </row>
    <row r="15" spans="1:10">
      <c r="A15" s="13" t="s">
        <v>263</v>
      </c>
      <c r="B15" s="9">
        <v>21439541.383671328</v>
      </c>
      <c r="C15" s="9"/>
      <c r="D15" s="9"/>
      <c r="E15" s="9"/>
      <c r="F15" s="9"/>
      <c r="G15" s="9"/>
      <c r="H15" s="9"/>
      <c r="I15" s="9"/>
      <c r="J15" s="9"/>
    </row>
    <row r="16" spans="1:10">
      <c r="A16" s="13" t="s">
        <v>264</v>
      </c>
      <c r="B16" s="9">
        <v>21052403.965414569</v>
      </c>
      <c r="C16" s="9"/>
      <c r="D16" s="9"/>
      <c r="E16" s="9"/>
      <c r="F16" s="9"/>
      <c r="G16" s="9"/>
      <c r="H16" s="9"/>
      <c r="I16" s="9"/>
      <c r="J16" s="9"/>
    </row>
    <row r="17" spans="1:10">
      <c r="B17" s="9"/>
      <c r="C17" s="9"/>
      <c r="D17" s="9"/>
      <c r="E17" s="9"/>
      <c r="F17" s="9"/>
      <c r="G17" s="9"/>
      <c r="H17" s="9"/>
      <c r="I17" s="9"/>
      <c r="J17" s="9"/>
    </row>
    <row r="18" spans="1:10">
      <c r="A18" s="36" t="s">
        <v>497</v>
      </c>
      <c r="B18" s="9"/>
      <c r="C18" s="9"/>
      <c r="D18" s="9"/>
      <c r="E18" s="9"/>
      <c r="F18" s="9"/>
      <c r="G18" s="9"/>
      <c r="H18" s="9"/>
      <c r="I18" s="9"/>
      <c r="J18" s="9"/>
    </row>
    <row r="19" spans="1:10">
      <c r="A19" s="13" t="s">
        <v>175</v>
      </c>
      <c r="B19" s="9">
        <v>4970583</v>
      </c>
      <c r="C19" s="9">
        <v>101607</v>
      </c>
      <c r="D19" s="9">
        <v>96270</v>
      </c>
      <c r="E19" s="9">
        <v>142123</v>
      </c>
      <c r="F19" s="9">
        <v>146738</v>
      </c>
      <c r="G19" s="9">
        <v>99339</v>
      </c>
      <c r="H19" s="9">
        <v>118253</v>
      </c>
      <c r="I19" s="9">
        <v>704330</v>
      </c>
      <c r="J19" s="9">
        <v>4266253</v>
      </c>
    </row>
    <row r="20" spans="1:10">
      <c r="A20" s="13" t="s">
        <v>176</v>
      </c>
      <c r="B20" s="9">
        <v>5729639.3971639741</v>
      </c>
      <c r="C20" s="9">
        <v>137125</v>
      </c>
      <c r="D20" s="9">
        <v>121124</v>
      </c>
      <c r="E20" s="9">
        <v>187901</v>
      </c>
      <c r="F20" s="9">
        <v>192555</v>
      </c>
      <c r="G20" s="9">
        <v>123641</v>
      </c>
      <c r="H20" s="9">
        <v>149840</v>
      </c>
      <c r="I20" s="9">
        <v>912186</v>
      </c>
      <c r="J20" s="9">
        <v>4817453.3971639741</v>
      </c>
    </row>
    <row r="21" spans="1:10">
      <c r="A21" s="13" t="s">
        <v>261</v>
      </c>
      <c r="B21" s="9">
        <v>7010593</v>
      </c>
      <c r="C21" s="9">
        <v>184555</v>
      </c>
      <c r="D21" s="9">
        <v>159383</v>
      </c>
      <c r="E21" s="9">
        <v>236025</v>
      </c>
      <c r="F21" s="9">
        <v>269338</v>
      </c>
      <c r="G21" s="9">
        <v>162945</v>
      </c>
      <c r="H21" s="9">
        <v>195405</v>
      </c>
      <c r="I21" s="9">
        <v>1207651</v>
      </c>
      <c r="J21" s="9">
        <v>5802942</v>
      </c>
    </row>
    <row r="22" spans="1:10">
      <c r="A22" s="13" t="s">
        <v>262</v>
      </c>
      <c r="B22" s="9">
        <v>8468884</v>
      </c>
      <c r="C22" s="9">
        <v>237436</v>
      </c>
      <c r="D22" s="9">
        <v>200429</v>
      </c>
      <c r="E22" s="9">
        <v>272127</v>
      </c>
      <c r="F22" s="9">
        <v>345314</v>
      </c>
      <c r="G22" s="9">
        <v>206973</v>
      </c>
      <c r="H22" s="9">
        <v>243340</v>
      </c>
      <c r="I22" s="9">
        <v>1505619</v>
      </c>
      <c r="J22" s="9">
        <v>6963265</v>
      </c>
    </row>
    <row r="23" spans="1:10">
      <c r="A23" s="13" t="s">
        <v>263</v>
      </c>
      <c r="B23" s="9">
        <v>10337332</v>
      </c>
      <c r="C23" s="9"/>
      <c r="D23" s="9"/>
      <c r="E23" s="9"/>
      <c r="F23" s="9"/>
      <c r="G23" s="9"/>
      <c r="H23" s="9"/>
      <c r="I23" s="9"/>
      <c r="J23" s="9"/>
    </row>
    <row r="24" spans="1:10">
      <c r="A24" s="13" t="s">
        <v>264</v>
      </c>
      <c r="B24" s="9">
        <v>12415462</v>
      </c>
      <c r="C24" s="9"/>
      <c r="D24" s="9"/>
      <c r="E24" s="9"/>
      <c r="F24" s="9"/>
      <c r="G24" s="9"/>
      <c r="H24" s="9"/>
      <c r="I24" s="9"/>
      <c r="J24" s="9"/>
    </row>
    <row r="25" spans="1:10">
      <c r="B25" s="9"/>
      <c r="C25" s="9"/>
      <c r="D25" s="9"/>
      <c r="E25" s="9"/>
      <c r="F25" s="9"/>
      <c r="G25" s="9"/>
      <c r="H25" s="9"/>
      <c r="I25" s="9"/>
      <c r="J25" s="9"/>
    </row>
    <row r="26" spans="1:10">
      <c r="A26" s="36" t="s">
        <v>498</v>
      </c>
      <c r="B26" s="9"/>
      <c r="C26" s="9"/>
      <c r="D26" s="9"/>
      <c r="E26" s="9"/>
      <c r="F26" s="9"/>
      <c r="G26" s="9"/>
      <c r="H26" s="9"/>
      <c r="I26" s="9"/>
      <c r="J26" s="9"/>
    </row>
    <row r="27" spans="1:10">
      <c r="A27" s="13" t="s">
        <v>175</v>
      </c>
      <c r="B27" s="9">
        <v>19250791</v>
      </c>
      <c r="C27" s="9">
        <v>410075</v>
      </c>
      <c r="D27" s="9">
        <v>477041</v>
      </c>
      <c r="E27" s="9">
        <v>496565</v>
      </c>
      <c r="F27" s="9">
        <v>674710</v>
      </c>
      <c r="G27" s="9">
        <v>415065</v>
      </c>
      <c r="H27" s="9">
        <v>481200</v>
      </c>
      <c r="I27" s="9">
        <v>2954656</v>
      </c>
      <c r="J27" s="9">
        <v>16296135</v>
      </c>
    </row>
    <row r="28" spans="1:10">
      <c r="A28" s="13" t="s">
        <v>176</v>
      </c>
      <c r="B28" s="9">
        <v>17256722.256167714</v>
      </c>
      <c r="C28" s="9">
        <v>415382.37641581951</v>
      </c>
      <c r="D28" s="9">
        <v>431444.68269629148</v>
      </c>
      <c r="E28" s="9">
        <v>503215.89092655323</v>
      </c>
      <c r="F28" s="9">
        <v>656460.5037015737</v>
      </c>
      <c r="G28" s="9">
        <v>398629.69223343657</v>
      </c>
      <c r="H28" s="9">
        <v>490307.18930885318</v>
      </c>
      <c r="I28" s="9">
        <v>2895440.3352825278</v>
      </c>
      <c r="J28" s="9">
        <v>14361281.920885185</v>
      </c>
    </row>
    <row r="29" spans="1:10">
      <c r="A29" s="13" t="s">
        <v>261</v>
      </c>
      <c r="B29" s="9">
        <v>15384561.710532542</v>
      </c>
      <c r="C29" s="9">
        <v>410290.73658220546</v>
      </c>
      <c r="D29" s="9">
        <v>384019.91804462892</v>
      </c>
      <c r="E29" s="9">
        <v>456944.03997485305</v>
      </c>
      <c r="F29" s="9">
        <v>591933.22508343239</v>
      </c>
      <c r="G29" s="9">
        <v>369348.86915124545</v>
      </c>
      <c r="H29" s="9">
        <v>428797.58948812756</v>
      </c>
      <c r="I29" s="9">
        <v>2641334.3783244928</v>
      </c>
      <c r="J29" s="9">
        <v>12743227.332208052</v>
      </c>
    </row>
    <row r="30" spans="1:10">
      <c r="A30" s="13" t="s">
        <v>262</v>
      </c>
      <c r="B30" s="9">
        <v>13506434.242932882</v>
      </c>
      <c r="C30" s="9">
        <v>387332.18530381512</v>
      </c>
      <c r="D30" s="9">
        <v>344480.07342062821</v>
      </c>
      <c r="E30" s="9">
        <v>431296.93262766255</v>
      </c>
      <c r="F30" s="9">
        <v>547183.53420230444</v>
      </c>
      <c r="G30" s="9">
        <v>341551.96869541204</v>
      </c>
      <c r="H30" s="9">
        <v>380049.23490231083</v>
      </c>
      <c r="I30" s="9">
        <v>2431893.9291521334</v>
      </c>
      <c r="J30" s="9">
        <v>11074540.313780751</v>
      </c>
    </row>
    <row r="31" spans="1:10">
      <c r="A31" s="13" t="s">
        <v>263</v>
      </c>
      <c r="B31" s="9">
        <v>11102209.383671328</v>
      </c>
      <c r="C31" s="9"/>
      <c r="D31" s="9"/>
      <c r="E31" s="9"/>
      <c r="F31" s="9"/>
      <c r="G31" s="9"/>
      <c r="H31" s="9"/>
      <c r="I31" s="9"/>
      <c r="J31" s="9"/>
    </row>
    <row r="32" spans="1:10">
      <c r="A32" s="13" t="s">
        <v>264</v>
      </c>
      <c r="B32" s="9">
        <v>8636941.9654145725</v>
      </c>
      <c r="C32" s="9"/>
      <c r="D32" s="9"/>
      <c r="E32" s="9"/>
      <c r="F32" s="9"/>
      <c r="G32" s="9"/>
      <c r="H32" s="9"/>
      <c r="I32" s="9"/>
      <c r="J32" s="9"/>
    </row>
    <row r="33" spans="1:10">
      <c r="B33" s="9"/>
      <c r="C33" s="9"/>
      <c r="D33" s="9"/>
      <c r="E33" s="9"/>
      <c r="F33" s="9"/>
      <c r="G33" s="9"/>
      <c r="H33" s="9"/>
      <c r="I33" s="9"/>
      <c r="J33" s="9"/>
    </row>
    <row r="34" spans="1:10">
      <c r="A34" s="36" t="s">
        <v>499</v>
      </c>
      <c r="B34" s="9"/>
      <c r="C34" s="9"/>
      <c r="D34" s="9"/>
      <c r="E34" s="9"/>
      <c r="F34" s="9"/>
      <c r="G34" s="9"/>
      <c r="H34" s="9"/>
      <c r="I34" s="9"/>
      <c r="J34" s="9"/>
    </row>
    <row r="35" spans="1:10">
      <c r="A35" s="13" t="s">
        <v>175</v>
      </c>
      <c r="B35" s="9">
        <v>771421</v>
      </c>
      <c r="C35" s="9">
        <v>77658</v>
      </c>
      <c r="D35" s="9">
        <v>17067</v>
      </c>
      <c r="E35" s="9">
        <v>59999</v>
      </c>
      <c r="F35" s="9">
        <v>27567</v>
      </c>
      <c r="G35" s="9">
        <v>23770</v>
      </c>
      <c r="H35" s="9">
        <v>40888</v>
      </c>
      <c r="I35" s="9">
        <v>246949</v>
      </c>
      <c r="J35" s="9">
        <v>524472</v>
      </c>
    </row>
    <row r="36" spans="1:10">
      <c r="A36" s="13" t="s">
        <v>176</v>
      </c>
      <c r="B36" s="9">
        <v>1621753.8924277537</v>
      </c>
      <c r="C36" s="9">
        <v>136455.89177813783</v>
      </c>
      <c r="D36" s="9">
        <v>29049.453193205754</v>
      </c>
      <c r="E36" s="9">
        <v>130695.66248604745</v>
      </c>
      <c r="F36" s="9">
        <v>47191.170866707471</v>
      </c>
      <c r="G36" s="9">
        <v>56750.649217016035</v>
      </c>
      <c r="H36" s="9">
        <v>70660.297432071413</v>
      </c>
      <c r="I36" s="9">
        <v>470803.12497318594</v>
      </c>
      <c r="J36" s="9">
        <v>1150950.7674545678</v>
      </c>
    </row>
    <row r="37" spans="1:10">
      <c r="A37" s="13" t="s">
        <v>261</v>
      </c>
      <c r="B37" s="9">
        <v>1096889.8498909068</v>
      </c>
      <c r="C37" s="9">
        <v>102327.82605525605</v>
      </c>
      <c r="D37" s="9">
        <v>21434.835890233378</v>
      </c>
      <c r="E37" s="9">
        <v>88528.090129522054</v>
      </c>
      <c r="F37" s="9">
        <v>35378.291566300984</v>
      </c>
      <c r="G37" s="9">
        <v>38213.5528596933</v>
      </c>
      <c r="H37" s="9">
        <v>50783.378844324609</v>
      </c>
      <c r="I37" s="9">
        <v>336665.97534533043</v>
      </c>
      <c r="J37" s="9">
        <v>760223.87454557652</v>
      </c>
    </row>
    <row r="38" spans="1:10">
      <c r="A38" s="13" t="s">
        <v>262</v>
      </c>
      <c r="B38" s="9">
        <v>725555.85126541881</v>
      </c>
      <c r="C38" s="9">
        <v>74773.899156494022</v>
      </c>
      <c r="D38" s="9">
        <v>16237.08552956259</v>
      </c>
      <c r="E38" s="9">
        <v>56052.848510947581</v>
      </c>
      <c r="F38" s="9">
        <v>26481.898498340841</v>
      </c>
      <c r="G38" s="9">
        <v>22415.931316605391</v>
      </c>
      <c r="H38" s="9">
        <v>38316.47901395915</v>
      </c>
      <c r="I38" s="9">
        <v>234278.14202590956</v>
      </c>
      <c r="J38" s="9">
        <v>491277.70923950913</v>
      </c>
    </row>
    <row r="39" spans="1:10">
      <c r="A39" s="13" t="s">
        <v>263</v>
      </c>
      <c r="B39" s="9">
        <v>725450.33325731417</v>
      </c>
      <c r="C39" s="9"/>
      <c r="D39" s="9"/>
      <c r="E39" s="9"/>
      <c r="F39" s="9"/>
      <c r="G39" s="9"/>
      <c r="H39" s="9"/>
      <c r="I39" s="9"/>
      <c r="J39" s="9"/>
    </row>
    <row r="40" spans="1:10">
      <c r="A40" s="13" t="s">
        <v>264</v>
      </c>
      <c r="B40" s="9">
        <v>725352.53904196934</v>
      </c>
      <c r="C40" s="9"/>
      <c r="D40" s="9"/>
      <c r="E40" s="9"/>
      <c r="F40" s="9"/>
      <c r="G40" s="9"/>
      <c r="H40" s="9"/>
      <c r="I40" s="9"/>
      <c r="J40" s="9"/>
    </row>
    <row r="41" spans="1:10">
      <c r="B41" s="9"/>
      <c r="C41" s="9"/>
      <c r="D41" s="9"/>
      <c r="E41" s="9"/>
      <c r="F41" s="9"/>
      <c r="G41" s="9"/>
      <c r="H41" s="9"/>
      <c r="I41" s="9"/>
      <c r="J41" s="9"/>
    </row>
    <row r="42" spans="1:10">
      <c r="A42" s="36" t="s">
        <v>500</v>
      </c>
      <c r="B42" s="9"/>
      <c r="C42" s="9"/>
      <c r="D42" s="9"/>
      <c r="E42" s="9"/>
      <c r="F42" s="9"/>
      <c r="G42" s="9"/>
      <c r="H42" s="9"/>
      <c r="I42" s="9"/>
      <c r="J42" s="9"/>
    </row>
    <row r="43" spans="1:10">
      <c r="A43" s="13" t="s">
        <v>175</v>
      </c>
      <c r="B43" s="9">
        <v>6359640</v>
      </c>
      <c r="C43" s="9">
        <v>97206</v>
      </c>
      <c r="D43" s="9">
        <v>79189</v>
      </c>
      <c r="E43" s="9">
        <v>188527</v>
      </c>
      <c r="F43" s="9">
        <v>118971</v>
      </c>
      <c r="G43" s="9">
        <v>57750</v>
      </c>
      <c r="H43" s="9">
        <v>133221</v>
      </c>
      <c r="I43" s="9">
        <v>674864</v>
      </c>
      <c r="J43" s="9">
        <v>5684776</v>
      </c>
    </row>
    <row r="44" spans="1:10">
      <c r="A44" s="13" t="s">
        <v>176</v>
      </c>
      <c r="B44" s="9">
        <v>5463398.279636004</v>
      </c>
      <c r="C44" s="9">
        <v>90706.026673253378</v>
      </c>
      <c r="D44" s="9">
        <v>67354.918293950846</v>
      </c>
      <c r="E44" s="9">
        <v>156815.23084078199</v>
      </c>
      <c r="F44" s="9">
        <v>79120.154717751822</v>
      </c>
      <c r="G44" s="9">
        <v>70334.223282093837</v>
      </c>
      <c r="H44" s="9">
        <v>105019.45365937584</v>
      </c>
      <c r="I44" s="9">
        <v>569350.00746720773</v>
      </c>
      <c r="J44" s="9">
        <v>4894048.2721687965</v>
      </c>
    </row>
    <row r="45" spans="1:10">
      <c r="A45" s="13" t="s">
        <v>261</v>
      </c>
      <c r="B45" s="9">
        <v>3777012.0595504474</v>
      </c>
      <c r="C45" s="9">
        <v>67104.697371489732</v>
      </c>
      <c r="D45" s="9">
        <v>46941.759681278549</v>
      </c>
      <c r="E45" s="9">
        <v>107281.22507784978</v>
      </c>
      <c r="F45" s="9">
        <v>51277.250955724041</v>
      </c>
      <c r="G45" s="9">
        <v>53246.470817195041</v>
      </c>
      <c r="H45" s="9">
        <v>71672.256139049059</v>
      </c>
      <c r="I45" s="9">
        <v>397523.66004258615</v>
      </c>
      <c r="J45" s="9">
        <v>3379488.3995078616</v>
      </c>
    </row>
    <row r="46" spans="1:10">
      <c r="A46" s="13" t="s">
        <v>262</v>
      </c>
      <c r="B46" s="9">
        <v>3955874.0475708409</v>
      </c>
      <c r="C46" s="9">
        <v>72401.687418992922</v>
      </c>
      <c r="D46" s="9">
        <v>50067.595661977059</v>
      </c>
      <c r="E46" s="9">
        <v>112694.32632523209</v>
      </c>
      <c r="F46" s="9">
        <v>55562.32038326664</v>
      </c>
      <c r="G46" s="9">
        <v>57743.021285426941</v>
      </c>
      <c r="H46" s="9">
        <v>75833.307552972779</v>
      </c>
      <c r="I46" s="9">
        <v>424302.25862786843</v>
      </c>
      <c r="J46" s="9">
        <v>3531571.7889429727</v>
      </c>
    </row>
    <row r="47" spans="1:10">
      <c r="A47" s="13" t="s">
        <v>263</v>
      </c>
      <c r="B47" s="9">
        <v>4007605.0517091085</v>
      </c>
      <c r="C47" s="9"/>
      <c r="D47" s="9"/>
      <c r="E47" s="9"/>
      <c r="F47" s="9"/>
      <c r="G47" s="9"/>
      <c r="H47" s="9"/>
      <c r="I47" s="9"/>
      <c r="J47" s="9"/>
    </row>
    <row r="48" spans="1:10">
      <c r="A48" s="13" t="s">
        <v>264</v>
      </c>
      <c r="B48" s="9">
        <v>4001135.038238198</v>
      </c>
      <c r="C48" s="9"/>
      <c r="D48" s="9"/>
      <c r="E48" s="9"/>
      <c r="F48" s="9"/>
      <c r="G48" s="9"/>
      <c r="H48" s="9"/>
      <c r="I48" s="9"/>
      <c r="J48" s="9"/>
    </row>
    <row r="49" spans="1:10">
      <c r="B49" s="9"/>
      <c r="C49" s="9"/>
      <c r="D49" s="9"/>
      <c r="E49" s="9"/>
      <c r="F49" s="9"/>
      <c r="G49" s="9"/>
      <c r="H49" s="9"/>
      <c r="I49" s="9"/>
      <c r="J49" s="9"/>
    </row>
    <row r="50" spans="1:10">
      <c r="A50" s="36" t="s">
        <v>501</v>
      </c>
      <c r="B50" s="9"/>
      <c r="C50" s="9"/>
      <c r="D50" s="9"/>
      <c r="E50" s="9"/>
      <c r="F50" s="9"/>
      <c r="G50" s="9"/>
      <c r="H50" s="9"/>
      <c r="I50" s="9"/>
      <c r="J50" s="9"/>
    </row>
    <row r="51" spans="1:10">
      <c r="A51" s="13" t="s">
        <v>175</v>
      </c>
      <c r="B51" s="9">
        <v>-5588219</v>
      </c>
      <c r="C51" s="9">
        <v>-19548</v>
      </c>
      <c r="D51" s="9">
        <v>-62122</v>
      </c>
      <c r="E51" s="9">
        <v>-128528</v>
      </c>
      <c r="F51" s="9">
        <v>-91404</v>
      </c>
      <c r="G51" s="9">
        <v>-33980</v>
      </c>
      <c r="H51" s="9">
        <v>-92333</v>
      </c>
      <c r="I51" s="9">
        <v>-427915</v>
      </c>
      <c r="J51" s="9">
        <v>-5160304</v>
      </c>
    </row>
    <row r="52" spans="1:10">
      <c r="A52" s="13" t="s">
        <v>176</v>
      </c>
      <c r="B52" s="9">
        <v>-3841644.3872082504</v>
      </c>
      <c r="C52" s="9">
        <v>45749.865104884448</v>
      </c>
      <c r="D52" s="9">
        <v>-38305.465100745096</v>
      </c>
      <c r="E52" s="9">
        <v>-26119.568354734551</v>
      </c>
      <c r="F52" s="9">
        <v>-31928.983851044351</v>
      </c>
      <c r="G52" s="9">
        <v>-13583.574065077806</v>
      </c>
      <c r="H52" s="9">
        <v>-34359.156227304426</v>
      </c>
      <c r="I52" s="9">
        <v>-98546.882494021789</v>
      </c>
      <c r="J52" s="9">
        <v>-3743097.5047142282</v>
      </c>
    </row>
    <row r="53" spans="1:10">
      <c r="A53" s="13" t="s">
        <v>261</v>
      </c>
      <c r="B53" s="9">
        <v>-2680122.209659541</v>
      </c>
      <c r="C53" s="9">
        <v>35223.128683766336</v>
      </c>
      <c r="D53" s="9">
        <v>-25506.923791045163</v>
      </c>
      <c r="E53" s="9">
        <v>-18753.134948327723</v>
      </c>
      <c r="F53" s="9">
        <v>-15898.959389423047</v>
      </c>
      <c r="G53" s="9">
        <v>-15032.917957501742</v>
      </c>
      <c r="H53" s="9">
        <v>-20888.877294724443</v>
      </c>
      <c r="I53" s="9">
        <v>-60857.684697255783</v>
      </c>
      <c r="J53" s="9">
        <v>-2619264.5249622855</v>
      </c>
    </row>
    <row r="54" spans="1:10">
      <c r="A54" s="13" t="s">
        <v>262</v>
      </c>
      <c r="B54" s="9">
        <v>-3230318.196305423</v>
      </c>
      <c r="C54" s="9">
        <v>2372.2117375010912</v>
      </c>
      <c r="D54" s="9">
        <v>-33830.510132414478</v>
      </c>
      <c r="E54" s="9">
        <v>-56641.477814284517</v>
      </c>
      <c r="F54" s="9">
        <v>-29080.4218849258</v>
      </c>
      <c r="G54" s="9">
        <v>-35327.089968821558</v>
      </c>
      <c r="H54" s="9">
        <v>-37516.82853901363</v>
      </c>
      <c r="I54" s="9">
        <v>-190024.11660195887</v>
      </c>
      <c r="J54" s="9">
        <v>-3040294.0797034632</v>
      </c>
    </row>
    <row r="55" spans="1:10">
      <c r="A55" s="13" t="s">
        <v>263</v>
      </c>
      <c r="B55" s="9">
        <v>-3282154.7184517947</v>
      </c>
      <c r="C55" s="9"/>
      <c r="D55" s="9"/>
      <c r="E55" s="9"/>
      <c r="F55" s="9"/>
      <c r="G55" s="9"/>
      <c r="H55" s="9"/>
      <c r="I55" s="9"/>
      <c r="J55" s="9"/>
    </row>
    <row r="56" spans="1:10">
      <c r="A56" s="13" t="s">
        <v>264</v>
      </c>
      <c r="B56" s="9">
        <v>-3275782.499196229</v>
      </c>
      <c r="C56" s="9"/>
      <c r="D56" s="9"/>
      <c r="E56" s="9"/>
      <c r="F56" s="9"/>
      <c r="G56" s="9"/>
      <c r="H56" s="9"/>
      <c r="I56" s="9"/>
      <c r="J56" s="9"/>
    </row>
    <row r="57" spans="1:10">
      <c r="B57" s="9"/>
      <c r="C57" s="9"/>
      <c r="D57" s="9"/>
      <c r="E57" s="9"/>
      <c r="F57" s="9"/>
      <c r="G57" s="9"/>
      <c r="H57" s="9"/>
      <c r="I57" s="9"/>
      <c r="J57" s="9"/>
    </row>
    <row r="58" spans="1:10">
      <c r="A58" s="36" t="s">
        <v>502</v>
      </c>
      <c r="B58" s="9"/>
      <c r="C58" s="9"/>
      <c r="D58" s="9"/>
      <c r="E58" s="9"/>
      <c r="F58" s="9"/>
      <c r="G58" s="9"/>
      <c r="H58" s="9"/>
      <c r="I58" s="9"/>
      <c r="J58" s="9"/>
    </row>
    <row r="59" spans="1:10">
      <c r="A59" s="13" t="s">
        <v>175</v>
      </c>
      <c r="B59" s="9">
        <v>9204729</v>
      </c>
      <c r="C59" s="9">
        <v>588476</v>
      </c>
      <c r="D59" s="9">
        <v>191063</v>
      </c>
      <c r="E59" s="9">
        <v>337013</v>
      </c>
      <c r="F59" s="9">
        <v>321251</v>
      </c>
      <c r="G59" s="9">
        <v>200264</v>
      </c>
      <c r="H59" s="9">
        <v>374141</v>
      </c>
      <c r="I59" s="9">
        <v>2012208</v>
      </c>
      <c r="J59" s="9">
        <v>7192521</v>
      </c>
    </row>
    <row r="60" spans="1:10">
      <c r="A60" s="13" t="s">
        <v>176</v>
      </c>
      <c r="B60" s="9">
        <v>8952797.9103182107</v>
      </c>
      <c r="C60" s="9">
        <v>472908.67184720462</v>
      </c>
      <c r="D60" s="9">
        <v>177914.73550507816</v>
      </c>
      <c r="E60" s="9">
        <v>232284.00385954315</v>
      </c>
      <c r="F60" s="9">
        <v>343422.61815751193</v>
      </c>
      <c r="G60" s="9">
        <v>204125.18414597254</v>
      </c>
      <c r="H60" s="9">
        <v>333448.24977252184</v>
      </c>
      <c r="I60" s="9">
        <v>1764103.4632878322</v>
      </c>
      <c r="J60" s="9">
        <v>7188694.4470303785</v>
      </c>
    </row>
    <row r="61" spans="1:10">
      <c r="A61" s="13" t="s">
        <v>261</v>
      </c>
      <c r="B61" s="9">
        <v>8909462.520996552</v>
      </c>
      <c r="C61" s="9">
        <v>404292.6323377493</v>
      </c>
      <c r="D61" s="9">
        <v>169760.57810577372</v>
      </c>
      <c r="E61" s="9">
        <v>152091.54404764873</v>
      </c>
      <c r="F61" s="9">
        <v>357299.7605795592</v>
      </c>
      <c r="G61" s="9">
        <v>210600.39862662391</v>
      </c>
      <c r="H61" s="9">
        <v>282344.39697556128</v>
      </c>
      <c r="I61" s="9">
        <v>1576389.3106729162</v>
      </c>
      <c r="J61" s="9">
        <v>7333073.2103236346</v>
      </c>
    </row>
    <row r="62" spans="1:10">
      <c r="A62" s="13" t="s">
        <v>262</v>
      </c>
      <c r="B62" s="9">
        <v>9219222.3228775263</v>
      </c>
      <c r="C62" s="9">
        <v>422699.67158328719</v>
      </c>
      <c r="D62" s="9">
        <v>177820.31292957184</v>
      </c>
      <c r="E62" s="9">
        <v>158357.51381195735</v>
      </c>
      <c r="F62" s="9">
        <v>370618.62104846939</v>
      </c>
      <c r="G62" s="9">
        <v>221129.92528270473</v>
      </c>
      <c r="H62" s="9">
        <v>291745.13764818723</v>
      </c>
      <c r="I62" s="9">
        <v>1642371.1823041777</v>
      </c>
      <c r="J62" s="9">
        <v>7576851.140573347</v>
      </c>
    </row>
    <row r="63" spans="1:10">
      <c r="A63" s="13" t="s">
        <v>263</v>
      </c>
      <c r="B63" s="9">
        <v>9331324.1817072015</v>
      </c>
      <c r="C63" s="9"/>
      <c r="D63" s="9"/>
      <c r="E63" s="9"/>
      <c r="F63" s="9"/>
      <c r="G63" s="9"/>
      <c r="H63" s="9"/>
      <c r="I63" s="9"/>
      <c r="J63" s="9"/>
    </row>
    <row r="64" spans="1:10">
      <c r="A64" s="13" t="s">
        <v>264</v>
      </c>
      <c r="B64" s="9">
        <v>9342937.9993933793</v>
      </c>
      <c r="C64" s="9"/>
      <c r="D64" s="9"/>
      <c r="E64" s="9"/>
      <c r="F64" s="9"/>
      <c r="G64" s="9"/>
      <c r="H64" s="9"/>
      <c r="I64" s="9"/>
      <c r="J64" s="9"/>
    </row>
    <row r="65" spans="1:10">
      <c r="B65" s="9"/>
      <c r="C65" s="9"/>
      <c r="D65" s="9"/>
      <c r="E65" s="9"/>
      <c r="F65" s="9"/>
      <c r="G65" s="9"/>
      <c r="H65" s="9"/>
      <c r="I65" s="9"/>
      <c r="J65" s="9"/>
    </row>
    <row r="66" spans="1:10">
      <c r="A66" s="36" t="s">
        <v>503</v>
      </c>
      <c r="B66" s="9"/>
      <c r="C66" s="9"/>
      <c r="D66" s="9"/>
      <c r="E66" s="9"/>
      <c r="F66" s="9"/>
      <c r="G66" s="9"/>
      <c r="H66" s="9"/>
      <c r="I66" s="9"/>
      <c r="J66" s="9"/>
    </row>
    <row r="67" spans="1:10">
      <c r="A67" s="13" t="s">
        <v>175</v>
      </c>
      <c r="B67" s="9">
        <v>9204729</v>
      </c>
      <c r="C67" s="9">
        <v>168208</v>
      </c>
      <c r="D67" s="9">
        <v>217185</v>
      </c>
      <c r="E67" s="9">
        <v>125120</v>
      </c>
      <c r="F67" s="9">
        <v>188438</v>
      </c>
      <c r="G67" s="9">
        <v>152233</v>
      </c>
      <c r="H67" s="9">
        <v>220646</v>
      </c>
      <c r="I67" s="9">
        <v>1071830</v>
      </c>
      <c r="J67" s="9">
        <v>8132899</v>
      </c>
    </row>
    <row r="68" spans="1:10">
      <c r="A68" s="13" t="s">
        <v>176</v>
      </c>
      <c r="B68" s="9">
        <v>8952797.9103182107</v>
      </c>
      <c r="C68" s="9">
        <v>271921.61439278186</v>
      </c>
      <c r="D68" s="9">
        <v>185547.17595932004</v>
      </c>
      <c r="E68" s="9">
        <v>187850.48634806974</v>
      </c>
      <c r="F68" s="9">
        <v>199127.77893210747</v>
      </c>
      <c r="G68" s="9">
        <v>154504.84694087133</v>
      </c>
      <c r="H68" s="9">
        <v>256476.57964417568</v>
      </c>
      <c r="I68" s="9">
        <v>1255428.4822173263</v>
      </c>
      <c r="J68" s="9">
        <v>7697369.428100884</v>
      </c>
    </row>
    <row r="69" spans="1:10">
      <c r="A69" s="13" t="s">
        <v>261</v>
      </c>
      <c r="B69" s="9">
        <v>8909462.520996552</v>
      </c>
      <c r="C69" s="9">
        <v>344751.3246283409</v>
      </c>
      <c r="D69" s="9">
        <v>181587.39063005603</v>
      </c>
      <c r="E69" s="9">
        <v>230822.18977662959</v>
      </c>
      <c r="F69" s="9">
        <v>217412.31432328996</v>
      </c>
      <c r="G69" s="9">
        <v>165477.19509203726</v>
      </c>
      <c r="H69" s="9">
        <v>290488.78682031948</v>
      </c>
      <c r="I69" s="9">
        <v>1430539.201270673</v>
      </c>
      <c r="J69" s="9">
        <v>7478923.3197258785</v>
      </c>
    </row>
    <row r="70" spans="1:10">
      <c r="A70" s="13" t="s">
        <v>262</v>
      </c>
      <c r="B70" s="9">
        <v>9219222.3228775263</v>
      </c>
      <c r="C70" s="9">
        <v>375738.18194829766</v>
      </c>
      <c r="D70" s="9">
        <v>193382.15271122241</v>
      </c>
      <c r="E70" s="9">
        <v>240803.37335303385</v>
      </c>
      <c r="F70" s="9">
        <v>235138.31160392324</v>
      </c>
      <c r="G70" s="9">
        <v>178634.08046630918</v>
      </c>
      <c r="H70" s="9">
        <v>304177.68487220362</v>
      </c>
      <c r="I70" s="9">
        <v>1527873.7849549898</v>
      </c>
      <c r="J70" s="9">
        <v>7691348.537922536</v>
      </c>
    </row>
    <row r="71" spans="1:10">
      <c r="A71" s="13" t="s">
        <v>263</v>
      </c>
      <c r="B71" s="9">
        <v>9331324.1817072015</v>
      </c>
      <c r="C71" s="9"/>
      <c r="D71" s="9"/>
      <c r="E71" s="9"/>
      <c r="F71" s="9"/>
      <c r="G71" s="9"/>
      <c r="H71" s="9"/>
      <c r="I71" s="9"/>
      <c r="J71" s="9"/>
    </row>
    <row r="72" spans="1:10">
      <c r="A72" s="13" t="s">
        <v>264</v>
      </c>
      <c r="B72" s="9">
        <v>9342937.9993933793</v>
      </c>
      <c r="C72" s="9"/>
      <c r="D72" s="9"/>
      <c r="E72" s="9"/>
      <c r="F72" s="9"/>
      <c r="G72" s="9"/>
      <c r="H72" s="9"/>
      <c r="I72" s="9"/>
      <c r="J72" s="9"/>
    </row>
    <row r="73" spans="1:10">
      <c r="B73" s="9"/>
      <c r="C73" s="9"/>
      <c r="D73" s="9"/>
      <c r="E73" s="9"/>
      <c r="F73" s="9"/>
      <c r="G73" s="9"/>
      <c r="H73" s="9"/>
      <c r="I73" s="9"/>
      <c r="J73" s="9"/>
    </row>
    <row r="74" spans="1:10">
      <c r="A74" s="36" t="s">
        <v>504</v>
      </c>
      <c r="B74" s="9"/>
      <c r="C74" s="9"/>
      <c r="D74" s="9"/>
      <c r="E74" s="9"/>
      <c r="F74" s="9"/>
      <c r="G74" s="9"/>
      <c r="H74" s="9"/>
      <c r="I74" s="9"/>
      <c r="J74" s="9"/>
    </row>
    <row r="75" spans="1:10">
      <c r="A75" s="13" t="s">
        <v>175</v>
      </c>
      <c r="B75" s="9">
        <v>0</v>
      </c>
      <c r="C75" s="9">
        <v>420268</v>
      </c>
      <c r="D75" s="9">
        <v>-26122</v>
      </c>
      <c r="E75" s="9">
        <v>211893</v>
      </c>
      <c r="F75" s="9">
        <v>132813</v>
      </c>
      <c r="G75" s="9">
        <v>48031</v>
      </c>
      <c r="H75" s="9">
        <v>153495</v>
      </c>
      <c r="I75" s="9">
        <v>940378</v>
      </c>
      <c r="J75" s="9">
        <v>-940378</v>
      </c>
    </row>
    <row r="76" spans="1:10">
      <c r="A76" s="13" t="s">
        <v>176</v>
      </c>
      <c r="B76" s="9">
        <v>0</v>
      </c>
      <c r="C76" s="9">
        <v>200987.05745442273</v>
      </c>
      <c r="D76" s="9">
        <v>-7632.4404542418779</v>
      </c>
      <c r="E76" s="9">
        <v>44433.517511473423</v>
      </c>
      <c r="F76" s="9">
        <v>144294.83922540443</v>
      </c>
      <c r="G76" s="9">
        <v>49620.337205101212</v>
      </c>
      <c r="H76" s="9">
        <v>76971.670128346159</v>
      </c>
      <c r="I76" s="9">
        <v>508674.9810705061</v>
      </c>
      <c r="J76" s="9">
        <v>-508674.9810705061</v>
      </c>
    </row>
    <row r="77" spans="1:10">
      <c r="A77" s="13" t="s">
        <v>261</v>
      </c>
      <c r="B77" s="9">
        <v>0</v>
      </c>
      <c r="C77" s="9">
        <v>59541.307709408451</v>
      </c>
      <c r="D77" s="9">
        <v>-11826.812524282337</v>
      </c>
      <c r="E77" s="9">
        <v>-78730.645728980788</v>
      </c>
      <c r="F77" s="9">
        <v>139887.44625626924</v>
      </c>
      <c r="G77" s="9">
        <v>45123.20353458669</v>
      </c>
      <c r="H77" s="9">
        <v>-8144.3898447582033</v>
      </c>
      <c r="I77" s="9">
        <v>145850.10940224305</v>
      </c>
      <c r="J77" s="9">
        <v>-145850.10940224305</v>
      </c>
    </row>
    <row r="78" spans="1:10">
      <c r="A78" s="13" t="s">
        <v>262</v>
      </c>
      <c r="B78" s="9">
        <v>0</v>
      </c>
      <c r="C78" s="9">
        <v>46961.489634989492</v>
      </c>
      <c r="D78" s="9">
        <v>-15561.839781650538</v>
      </c>
      <c r="E78" s="9">
        <v>-82445.859541076541</v>
      </c>
      <c r="F78" s="9">
        <v>135480.3094445462</v>
      </c>
      <c r="G78" s="9">
        <v>42495.844816395562</v>
      </c>
      <c r="H78" s="9">
        <v>-12432.547224016427</v>
      </c>
      <c r="I78" s="9">
        <v>114497.39734918776</v>
      </c>
      <c r="J78" s="9">
        <v>-114497.39734918776</v>
      </c>
    </row>
    <row r="79" spans="1:10">
      <c r="A79" s="13" t="s">
        <v>263</v>
      </c>
      <c r="B79" s="9">
        <v>0</v>
      </c>
      <c r="C79" s="9"/>
      <c r="D79" s="9"/>
      <c r="E79" s="9"/>
      <c r="F79" s="9"/>
      <c r="G79" s="9"/>
      <c r="H79" s="9"/>
      <c r="I79" s="9"/>
      <c r="J79" s="9"/>
    </row>
    <row r="80" spans="1:10">
      <c r="A80" s="13" t="s">
        <v>264</v>
      </c>
      <c r="B80" s="9">
        <v>0</v>
      </c>
      <c r="C80" s="9"/>
      <c r="D80" s="9"/>
      <c r="E80" s="9"/>
      <c r="F80" s="9"/>
      <c r="G80" s="9"/>
      <c r="H80" s="9"/>
      <c r="I80" s="9"/>
      <c r="J80" s="9"/>
    </row>
    <row r="81" spans="1:10">
      <c r="B81" s="9"/>
      <c r="C81" s="9"/>
      <c r="D81" s="9"/>
      <c r="E81" s="9"/>
      <c r="F81" s="9"/>
      <c r="G81" s="9"/>
      <c r="H81" s="9"/>
      <c r="I81" s="9"/>
      <c r="J81" s="9"/>
    </row>
    <row r="82" spans="1:10">
      <c r="A82" s="36" t="s">
        <v>505</v>
      </c>
      <c r="B82" s="9"/>
      <c r="C82" s="9"/>
      <c r="D82" s="9"/>
      <c r="E82" s="9"/>
      <c r="F82" s="9"/>
      <c r="G82" s="9"/>
      <c r="H82" s="9"/>
      <c r="I82" s="9"/>
      <c r="J82" s="9"/>
    </row>
    <row r="83" spans="1:10">
      <c r="A83" s="13" t="s">
        <v>175</v>
      </c>
      <c r="B83" s="9">
        <v>-5588219</v>
      </c>
      <c r="C83" s="9">
        <v>400720</v>
      </c>
      <c r="D83" s="9">
        <v>-88244</v>
      </c>
      <c r="E83" s="9">
        <v>83365</v>
      </c>
      <c r="F83" s="9">
        <v>41409</v>
      </c>
      <c r="G83" s="9">
        <v>14051</v>
      </c>
      <c r="H83" s="9">
        <v>61162</v>
      </c>
      <c r="I83" s="9">
        <v>512463</v>
      </c>
      <c r="J83" s="9">
        <v>-6100682</v>
      </c>
    </row>
    <row r="84" spans="1:10">
      <c r="A84" s="13" t="s">
        <v>176</v>
      </c>
      <c r="B84" s="9">
        <v>-3841644.3872082504</v>
      </c>
      <c r="C84" s="9">
        <v>246736.92255930719</v>
      </c>
      <c r="D84" s="9">
        <v>-45937.905554986974</v>
      </c>
      <c r="E84" s="9">
        <v>18313.949156738876</v>
      </c>
      <c r="F84" s="9">
        <v>112365.85537436009</v>
      </c>
      <c r="G84" s="9">
        <v>36036.763140023402</v>
      </c>
      <c r="H84" s="9">
        <v>42612.513901041733</v>
      </c>
      <c r="I84" s="9">
        <v>410128.09857648431</v>
      </c>
      <c r="J84" s="9">
        <v>-4251772.4857847346</v>
      </c>
    </row>
    <row r="85" spans="1:10">
      <c r="A85" s="13" t="s">
        <v>261</v>
      </c>
      <c r="B85" s="9">
        <v>-2680122.209659541</v>
      </c>
      <c r="C85" s="9">
        <v>94764.436393174794</v>
      </c>
      <c r="D85" s="9">
        <v>-37333.7363153275</v>
      </c>
      <c r="E85" s="9">
        <v>-97483.780677308503</v>
      </c>
      <c r="F85" s="9">
        <v>123988.48686684619</v>
      </c>
      <c r="G85" s="9">
        <v>30090.285577084938</v>
      </c>
      <c r="H85" s="9">
        <v>-29033.267139482647</v>
      </c>
      <c r="I85" s="9">
        <v>84992.42470498725</v>
      </c>
      <c r="J85" s="9">
        <v>-2765114.6343645281</v>
      </c>
    </row>
    <row r="86" spans="1:10">
      <c r="A86" s="13" t="s">
        <v>262</v>
      </c>
      <c r="B86" s="9">
        <v>-3230318.196305423</v>
      </c>
      <c r="C86" s="9">
        <v>49333.701372490577</v>
      </c>
      <c r="D86" s="9">
        <v>-49392.349914065016</v>
      </c>
      <c r="E86" s="9">
        <v>-139087.33735536106</v>
      </c>
      <c r="F86" s="9">
        <v>106399.8875596204</v>
      </c>
      <c r="G86" s="9">
        <v>7168.7548475740077</v>
      </c>
      <c r="H86" s="9">
        <v>-49949.375763030053</v>
      </c>
      <c r="I86" s="9">
        <v>-75526.71925277113</v>
      </c>
      <c r="J86" s="9">
        <v>-3154791.4770526513</v>
      </c>
    </row>
    <row r="87" spans="1:10">
      <c r="A87" s="13" t="s">
        <v>263</v>
      </c>
      <c r="B87" s="9">
        <v>-3282154.7184517947</v>
      </c>
      <c r="C87" s="9"/>
      <c r="D87" s="9"/>
      <c r="E87" s="9"/>
      <c r="F87" s="9"/>
      <c r="G87" s="9"/>
      <c r="H87" s="9"/>
      <c r="I87" s="9"/>
      <c r="J87" s="9"/>
    </row>
    <row r="88" spans="1:10">
      <c r="A88" s="13" t="s">
        <v>264</v>
      </c>
      <c r="B88" s="9">
        <v>-3275782.499196229</v>
      </c>
      <c r="C88" s="9"/>
      <c r="D88" s="9"/>
      <c r="E88" s="9"/>
      <c r="F88" s="9"/>
      <c r="G88" s="9"/>
      <c r="H88" s="9"/>
      <c r="I88" s="9"/>
      <c r="J88" s="9"/>
    </row>
    <row r="90" spans="1:10">
      <c r="A90" s="13" t="s">
        <v>493</v>
      </c>
    </row>
  </sheetData>
  <phoneticPr fontId="5" type="noConversion"/>
  <pageMargins left="0.75" right="0.75" top="1" bottom="1" header="0.5" footer="0.5"/>
  <pageSetup scale="89" orientation="portrait" r:id="rId1"/>
  <headerFooter alignWithMargins="0"/>
  <rowBreaks count="1" manualBreakCount="1">
    <brk id="5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Description of File</vt:lpstr>
      <vt:lpstr>U.S. Population</vt:lpstr>
      <vt:lpstr>México Population</vt:lpstr>
      <vt:lpstr>Full History</vt:lpstr>
      <vt:lpstr>U.S. &amp; México Summary</vt:lpstr>
      <vt:lpstr>U.S. Population Annual Estimate</vt:lpstr>
      <vt:lpstr>US Population Annual Projection</vt:lpstr>
      <vt:lpstr>México Annual Population</vt:lpstr>
      <vt:lpstr>México Components By Decade</vt:lpstr>
      <vt:lpstr>México Components, Annual</vt:lpstr>
      <vt:lpstr>México Components, Annual Rate</vt:lpstr>
      <vt:lpstr>U.S. Population by Age</vt:lpstr>
      <vt:lpstr>México, 5 Age Groups</vt:lpstr>
      <vt:lpstr>México, 18 Age Groups</vt:lpstr>
      <vt:lpstr>U.S. &amp; México by Age</vt:lpstr>
      <vt:lpstr>U.S. &amp; México Household Size</vt:lpstr>
      <vt:lpstr>U.S. Hispanics</vt:lpstr>
      <vt:lpstr>'U.S. Population by Age'!Print_Titles</vt:lpstr>
    </vt:vector>
  </TitlesOfParts>
  <Company>Arizona State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College of Business</dc:creator>
  <cp:lastModifiedBy>IMAGE64</cp:lastModifiedBy>
  <cp:lastPrinted>2013-06-18T17:08:05Z</cp:lastPrinted>
  <dcterms:created xsi:type="dcterms:W3CDTF">2013-05-17T17:46:55Z</dcterms:created>
  <dcterms:modified xsi:type="dcterms:W3CDTF">2014-05-27T22:00:45Z</dcterms:modified>
</cp:coreProperties>
</file>